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20E7CA58-658D-4825-B19D-D9A551E4516D}" xr6:coauthVersionLast="47" xr6:coauthVersionMax="47" xr10:uidLastSave="{00000000-0000-0000-0000-000000000000}"/>
  <bookViews>
    <workbookView xWindow="3780" yWindow="1170" windowWidth="21570" windowHeight="13140" tabRatio="830" firstSheet="1" activeTab="1"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係数表" sheetId="3" r:id="rId9"/>
    <sheet name="7211" sheetId="30" r:id="rId10"/>
    <sheet name="賃金" sheetId="29" r:id="rId11"/>
    <sheet name="生産者価格評価表" sheetId="15" r:id="rId12"/>
    <sheet name="投入係数表" sheetId="16" r:id="rId13"/>
    <sheet name="逆行列係数表" sheetId="17" r:id="rId14"/>
    <sheet name="逆行列係数表2" sheetId="42"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8"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8">係数表!$A$1:$AL$59</definedName>
    <definedName name="_xlnm.Print_Area" localSheetId="5">消費転換率!$A$1:$D$20</definedName>
    <definedName name="_xlnm.Print_Titles" localSheetId="13">逆行列係数表!$B:$C,逆行列係数表!$3:$6</definedName>
    <definedName name="_xlnm.Print_Titles" localSheetId="14">逆行列係数表2!$B:$C,逆行列係数表2!$3:$6</definedName>
    <definedName name="_xlnm.Print_Titles" localSheetId="8">係数表!$B:$C,係数表!$1:$6</definedName>
    <definedName name="_xlnm.Print_Titles" localSheetId="11">生産者価格評価表!$B:$C,生産者価格評価表!$3:$6</definedName>
    <definedName name="_xlnm.Print_Titles" localSheetId="12">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1" i="29" l="1"/>
  <c r="D191" i="30"/>
  <c r="C191" i="30"/>
  <c r="N113" i="40" l="1"/>
  <c r="M113" i="40" s="1"/>
  <c r="N80" i="40"/>
  <c r="M80" i="40" s="1"/>
  <c r="N81" i="40"/>
  <c r="M81" i="40" s="1"/>
  <c r="N82" i="40"/>
  <c r="M82" i="40" s="1"/>
  <c r="N83" i="40"/>
  <c r="M83" i="40" s="1"/>
  <c r="N95" i="40"/>
  <c r="M95" i="40" s="1"/>
  <c r="BG115" i="17" l="1"/>
  <c r="BH115" i="17"/>
  <c r="BF115" i="17"/>
  <c r="EB62" i="15" l="1"/>
  <c r="EB63" i="15"/>
  <c r="EB61" i="15"/>
  <c r="CZ124" i="15"/>
  <c r="CY124" i="15"/>
  <c r="CX124" i="15"/>
  <c r="CN124" i="15"/>
  <c r="CM124" i="15"/>
  <c r="CL124" i="15"/>
  <c r="CB124" i="15"/>
  <c r="CA124" i="15"/>
  <c r="BZ124" i="15"/>
  <c r="BP124" i="15"/>
  <c r="BO124" i="15"/>
  <c r="BN124" i="15"/>
  <c r="BD124" i="15"/>
  <c r="BC124" i="15"/>
  <c r="BB124" i="15"/>
  <c r="AR124" i="15"/>
  <c r="AQ124" i="15"/>
  <c r="AP124" i="15"/>
  <c r="AF124" i="15"/>
  <c r="AE124" i="15"/>
  <c r="AD124" i="15"/>
  <c r="T124" i="15"/>
  <c r="S124" i="15"/>
  <c r="R124" i="15"/>
  <c r="H124" i="15"/>
  <c r="G124" i="15"/>
  <c r="F124" i="15"/>
  <c r="DG123" i="15"/>
  <c r="DG124" i="15" s="1"/>
  <c r="DF123" i="15"/>
  <c r="DE123" i="15"/>
  <c r="DE124" i="15" s="1"/>
  <c r="DD123" i="15"/>
  <c r="DD124" i="15" s="1"/>
  <c r="DC123" i="15"/>
  <c r="DC124" i="15" s="1"/>
  <c r="DB123" i="15"/>
  <c r="DB124" i="15" s="1"/>
  <c r="DA123" i="15"/>
  <c r="CZ123" i="15"/>
  <c r="CY123" i="15"/>
  <c r="CX123" i="15"/>
  <c r="CW123" i="15"/>
  <c r="CW124" i="15" s="1"/>
  <c r="CV123" i="15"/>
  <c r="CV124" i="15" s="1"/>
  <c r="CU123" i="15"/>
  <c r="CU124" i="15" s="1"/>
  <c r="CT123" i="15"/>
  <c r="CS123" i="15"/>
  <c r="CS124" i="15" s="1"/>
  <c r="CR123" i="15"/>
  <c r="CR124" i="15" s="1"/>
  <c r="CQ123" i="15"/>
  <c r="CQ124" i="15" s="1"/>
  <c r="CP123" i="15"/>
  <c r="CP124" i="15" s="1"/>
  <c r="CO123" i="15"/>
  <c r="CN123" i="15"/>
  <c r="CM123" i="15"/>
  <c r="CL123" i="15"/>
  <c r="CK123" i="15"/>
  <c r="CK124" i="15" s="1"/>
  <c r="CJ123" i="15"/>
  <c r="CJ124" i="15" s="1"/>
  <c r="CI123" i="15"/>
  <c r="CI124" i="15" s="1"/>
  <c r="CH123" i="15"/>
  <c r="CG123" i="15"/>
  <c r="CG124" i="15" s="1"/>
  <c r="CF123" i="15"/>
  <c r="CF124" i="15" s="1"/>
  <c r="CE123" i="15"/>
  <c r="CE124" i="15" s="1"/>
  <c r="CD123" i="15"/>
  <c r="CD124" i="15" s="1"/>
  <c r="CC123" i="15"/>
  <c r="CB123" i="15"/>
  <c r="CA123" i="15"/>
  <c r="BZ123" i="15"/>
  <c r="BY123" i="15"/>
  <c r="BY124" i="15" s="1"/>
  <c r="BX123" i="15"/>
  <c r="BX124" i="15" s="1"/>
  <c r="BW123" i="15"/>
  <c r="BW124" i="15" s="1"/>
  <c r="BV123" i="15"/>
  <c r="BU123" i="15"/>
  <c r="BU124" i="15" s="1"/>
  <c r="BT123" i="15"/>
  <c r="BT124" i="15" s="1"/>
  <c r="BS123" i="15"/>
  <c r="BS124" i="15" s="1"/>
  <c r="BR123" i="15"/>
  <c r="BR124" i="15" s="1"/>
  <c r="BQ123" i="15"/>
  <c r="BP123" i="15"/>
  <c r="BO123" i="15"/>
  <c r="BN123" i="15"/>
  <c r="BM123" i="15"/>
  <c r="BM124" i="15" s="1"/>
  <c r="BL123" i="15"/>
  <c r="BL124" i="15" s="1"/>
  <c r="BK123" i="15"/>
  <c r="BK124" i="15" s="1"/>
  <c r="BJ123" i="15"/>
  <c r="BI123" i="15"/>
  <c r="BI124" i="15" s="1"/>
  <c r="BH123" i="15"/>
  <c r="BH124" i="15" s="1"/>
  <c r="BG123" i="15"/>
  <c r="BG124" i="15" s="1"/>
  <c r="BF123" i="15"/>
  <c r="BF124" i="15" s="1"/>
  <c r="BE123" i="15"/>
  <c r="BD123" i="15"/>
  <c r="BC123" i="15"/>
  <c r="BB123" i="15"/>
  <c r="BA123" i="15"/>
  <c r="BA124" i="15" s="1"/>
  <c r="AZ123" i="15"/>
  <c r="AZ124" i="15" s="1"/>
  <c r="AY123" i="15"/>
  <c r="AY124" i="15" s="1"/>
  <c r="AX123" i="15"/>
  <c r="AW123" i="15"/>
  <c r="AW124" i="15" s="1"/>
  <c r="AV123" i="15"/>
  <c r="AV124" i="15" s="1"/>
  <c r="AU123" i="15"/>
  <c r="AU124" i="15" s="1"/>
  <c r="AT123" i="15"/>
  <c r="AT124" i="15" s="1"/>
  <c r="AS123" i="15"/>
  <c r="AR123" i="15"/>
  <c r="AQ123" i="15"/>
  <c r="AP123" i="15"/>
  <c r="AO123" i="15"/>
  <c r="AO124" i="15" s="1"/>
  <c r="AN123" i="15"/>
  <c r="AN124" i="15" s="1"/>
  <c r="AM123" i="15"/>
  <c r="AM124" i="15" s="1"/>
  <c r="AL123" i="15"/>
  <c r="AK123" i="15"/>
  <c r="AK124" i="15" s="1"/>
  <c r="AJ123" i="15"/>
  <c r="AJ124" i="15" s="1"/>
  <c r="AI123" i="15"/>
  <c r="AI124" i="15" s="1"/>
  <c r="AH123" i="15"/>
  <c r="AH124" i="15" s="1"/>
  <c r="AG123" i="15"/>
  <c r="AF123" i="15"/>
  <c r="AE123" i="15"/>
  <c r="AD123" i="15"/>
  <c r="AC123" i="15"/>
  <c r="AC124" i="15" s="1"/>
  <c r="AB123" i="15"/>
  <c r="AB124" i="15" s="1"/>
  <c r="AA123" i="15"/>
  <c r="AA124" i="15" s="1"/>
  <c r="Z123" i="15"/>
  <c r="Y123" i="15"/>
  <c r="Y124" i="15" s="1"/>
  <c r="X123" i="15"/>
  <c r="X124" i="15" s="1"/>
  <c r="W123" i="15"/>
  <c r="W124" i="15" s="1"/>
  <c r="V123" i="15"/>
  <c r="V124" i="15" s="1"/>
  <c r="U123" i="15"/>
  <c r="T123" i="15"/>
  <c r="S123" i="15"/>
  <c r="R123" i="15"/>
  <c r="Q123" i="15"/>
  <c r="Q124" i="15" s="1"/>
  <c r="P123" i="15"/>
  <c r="P124" i="15" s="1"/>
  <c r="O123" i="15"/>
  <c r="O124" i="15" s="1"/>
  <c r="N123" i="15"/>
  <c r="M123" i="15"/>
  <c r="M124" i="15" s="1"/>
  <c r="L123" i="15"/>
  <c r="L124" i="15" s="1"/>
  <c r="K123" i="15"/>
  <c r="K124" i="15" s="1"/>
  <c r="J123" i="15"/>
  <c r="J124" i="15" s="1"/>
  <c r="I123" i="15"/>
  <c r="H123" i="15"/>
  <c r="G123" i="15"/>
  <c r="F123" i="15"/>
  <c r="E123" i="15"/>
  <c r="E124" i="15" s="1"/>
  <c r="D123" i="15"/>
  <c r="D124" i="15" s="1"/>
  <c r="DH122" i="15"/>
  <c r="DH121" i="15"/>
  <c r="DH120" i="15"/>
  <c r="DH119" i="15"/>
  <c r="DH118" i="15"/>
  <c r="DH117" i="15"/>
  <c r="DH116" i="15"/>
  <c r="DW115" i="15"/>
  <c r="DV115" i="15"/>
  <c r="DR115" i="15"/>
  <c r="DQ115" i="15"/>
  <c r="DN115" i="15"/>
  <c r="DM115" i="15"/>
  <c r="DL115" i="15"/>
  <c r="DK115" i="15"/>
  <c r="DJ115" i="15"/>
  <c r="DI115" i="15"/>
  <c r="DG115" i="15"/>
  <c r="DF115" i="15"/>
  <c r="DF124" i="15" s="1"/>
  <c r="DE115" i="15"/>
  <c r="DD115" i="15"/>
  <c r="DC115" i="15"/>
  <c r="DB115" i="15"/>
  <c r="DA115" i="15"/>
  <c r="DA124" i="15" s="1"/>
  <c r="CZ115" i="15"/>
  <c r="CY115" i="15"/>
  <c r="CX115" i="15"/>
  <c r="CW115" i="15"/>
  <c r="CV115" i="15"/>
  <c r="CU115" i="15"/>
  <c r="CT115" i="15"/>
  <c r="CT124" i="15" s="1"/>
  <c r="CS115" i="15"/>
  <c r="CR115" i="15"/>
  <c r="CQ115" i="15"/>
  <c r="CP115" i="15"/>
  <c r="CO115" i="15"/>
  <c r="CO124" i="15" s="1"/>
  <c r="CN115" i="15"/>
  <c r="CM115" i="15"/>
  <c r="CL115" i="15"/>
  <c r="CK115" i="15"/>
  <c r="CJ115" i="15"/>
  <c r="CI115" i="15"/>
  <c r="CH115" i="15"/>
  <c r="CH124" i="15" s="1"/>
  <c r="CG115" i="15"/>
  <c r="CF115" i="15"/>
  <c r="CE115" i="15"/>
  <c r="CD115" i="15"/>
  <c r="CC115" i="15"/>
  <c r="CC124" i="15" s="1"/>
  <c r="CB115" i="15"/>
  <c r="CA115" i="15"/>
  <c r="BZ115" i="15"/>
  <c r="BY115" i="15"/>
  <c r="BX115" i="15"/>
  <c r="BW115" i="15"/>
  <c r="BV115" i="15"/>
  <c r="BV124" i="15" s="1"/>
  <c r="BU115" i="15"/>
  <c r="BT115" i="15"/>
  <c r="BS115" i="15"/>
  <c r="BR115" i="15"/>
  <c r="BQ115" i="15"/>
  <c r="BQ124" i="15" s="1"/>
  <c r="BP115" i="15"/>
  <c r="BO115" i="15"/>
  <c r="BN115" i="15"/>
  <c r="BM115" i="15"/>
  <c r="BL115" i="15"/>
  <c r="BK115" i="15"/>
  <c r="BJ115" i="15"/>
  <c r="BJ124" i="15" s="1"/>
  <c r="BI115" i="15"/>
  <c r="BH115" i="15"/>
  <c r="BG115" i="15"/>
  <c r="BF115" i="15"/>
  <c r="BE115" i="15"/>
  <c r="BE124" i="15" s="1"/>
  <c r="BD115" i="15"/>
  <c r="BC115" i="15"/>
  <c r="BB115" i="15"/>
  <c r="BA115" i="15"/>
  <c r="AZ115" i="15"/>
  <c r="AY115" i="15"/>
  <c r="AX115" i="15"/>
  <c r="AX124" i="15" s="1"/>
  <c r="AW115" i="15"/>
  <c r="AV115" i="15"/>
  <c r="AU115" i="15"/>
  <c r="AT115" i="15"/>
  <c r="AS115" i="15"/>
  <c r="AS124" i="15" s="1"/>
  <c r="AR115" i="15"/>
  <c r="AQ115" i="15"/>
  <c r="AP115" i="15"/>
  <c r="AO115" i="15"/>
  <c r="AN115" i="15"/>
  <c r="AM115" i="15"/>
  <c r="AL115" i="15"/>
  <c r="AL124" i="15" s="1"/>
  <c r="AK115" i="15"/>
  <c r="AJ115" i="15"/>
  <c r="AI115" i="15"/>
  <c r="AH115" i="15"/>
  <c r="AG115" i="15"/>
  <c r="AG124" i="15" s="1"/>
  <c r="AF115" i="15"/>
  <c r="AE115" i="15"/>
  <c r="AD115" i="15"/>
  <c r="AC115" i="15"/>
  <c r="AB115" i="15"/>
  <c r="AA115" i="15"/>
  <c r="Z115" i="15"/>
  <c r="Z124" i="15" s="1"/>
  <c r="Y115" i="15"/>
  <c r="X115" i="15"/>
  <c r="W115" i="15"/>
  <c r="V115" i="15"/>
  <c r="U115" i="15"/>
  <c r="U124" i="15" s="1"/>
  <c r="T115" i="15"/>
  <c r="S115" i="15"/>
  <c r="R115" i="15"/>
  <c r="Q115" i="15"/>
  <c r="P115" i="15"/>
  <c r="O115" i="15"/>
  <c r="N115" i="15"/>
  <c r="N124" i="15" s="1"/>
  <c r="M115" i="15"/>
  <c r="L115" i="15"/>
  <c r="K115" i="15"/>
  <c r="J115" i="15"/>
  <c r="I115" i="15"/>
  <c r="I124" i="15" s="1"/>
  <c r="H115" i="15"/>
  <c r="G115" i="15"/>
  <c r="F115" i="15"/>
  <c r="E115" i="15"/>
  <c r="D115" i="15"/>
  <c r="DX114" i="15"/>
  <c r="DS114" i="15"/>
  <c r="DU114" i="15" s="1"/>
  <c r="DZ114" i="15" s="1"/>
  <c r="DO114" i="15"/>
  <c r="DP114" i="15" s="1"/>
  <c r="DH114" i="15"/>
  <c r="DX113" i="15"/>
  <c r="DS113" i="15"/>
  <c r="DO113" i="15"/>
  <c r="DT113" i="15" s="1"/>
  <c r="DH113" i="15"/>
  <c r="DX112" i="15"/>
  <c r="DS112" i="15"/>
  <c r="DO112" i="15"/>
  <c r="DT112" i="15" s="1"/>
  <c r="DY112" i="15" s="1"/>
  <c r="DH112" i="15"/>
  <c r="DX111" i="15"/>
  <c r="DS111" i="15"/>
  <c r="DO111" i="15"/>
  <c r="DT111" i="15" s="1"/>
  <c r="DY111" i="15" s="1"/>
  <c r="DH111" i="15"/>
  <c r="DX110" i="15"/>
  <c r="DS110" i="15"/>
  <c r="DO110" i="15"/>
  <c r="DT110" i="15" s="1"/>
  <c r="DY110" i="15" s="1"/>
  <c r="DH110" i="15"/>
  <c r="DX109" i="15"/>
  <c r="DY109" i="15" s="1"/>
  <c r="DT109" i="15"/>
  <c r="DS109" i="15"/>
  <c r="DO109" i="15"/>
  <c r="DH109" i="15"/>
  <c r="DP109" i="15" s="1"/>
  <c r="DU109" i="15" s="1"/>
  <c r="DZ109" i="15" s="1"/>
  <c r="DX108" i="15"/>
  <c r="DS108" i="15"/>
  <c r="DU108" i="15" s="1"/>
  <c r="DZ108" i="15" s="1"/>
  <c r="DO108" i="15"/>
  <c r="DH108" i="15"/>
  <c r="DP108" i="15" s="1"/>
  <c r="DX107" i="15"/>
  <c r="DS107" i="15"/>
  <c r="DO107" i="15"/>
  <c r="DH107" i="15"/>
  <c r="DX106" i="15"/>
  <c r="DS106" i="15"/>
  <c r="DO106" i="15"/>
  <c r="DT106" i="15" s="1"/>
  <c r="DY106" i="15" s="1"/>
  <c r="DH106" i="15"/>
  <c r="DX105" i="15"/>
  <c r="DS105" i="15"/>
  <c r="DO105" i="15"/>
  <c r="DH105" i="15"/>
  <c r="DX104" i="15"/>
  <c r="DS104" i="15"/>
  <c r="DO104" i="15"/>
  <c r="DT104" i="15" s="1"/>
  <c r="DY104" i="15" s="1"/>
  <c r="DH104" i="15"/>
  <c r="DX103" i="15"/>
  <c r="DU103" i="15"/>
  <c r="DT103" i="15"/>
  <c r="DS103" i="15"/>
  <c r="DP103" i="15"/>
  <c r="DO103" i="15"/>
  <c r="DH103" i="15"/>
  <c r="DX102" i="15"/>
  <c r="DS102" i="15"/>
  <c r="DO102" i="15"/>
  <c r="DH102" i="15"/>
  <c r="DP102" i="15" s="1"/>
  <c r="DX101" i="15"/>
  <c r="DS101" i="15"/>
  <c r="DO101" i="15"/>
  <c r="DP101" i="15" s="1"/>
  <c r="DH101" i="15"/>
  <c r="DX100" i="15"/>
  <c r="DS100" i="15"/>
  <c r="DO100" i="15"/>
  <c r="DP100" i="15" s="1"/>
  <c r="DH100" i="15"/>
  <c r="DX99" i="15"/>
  <c r="DS99" i="15"/>
  <c r="DO99" i="15"/>
  <c r="DT99" i="15" s="1"/>
  <c r="DY99" i="15" s="1"/>
  <c r="DH99" i="15"/>
  <c r="DY98" i="15"/>
  <c r="DX98" i="15"/>
  <c r="DS98" i="15"/>
  <c r="DO98" i="15"/>
  <c r="DT98" i="15" s="1"/>
  <c r="DH98" i="15"/>
  <c r="DX97" i="15"/>
  <c r="DY97" i="15" s="1"/>
  <c r="DU97" i="15"/>
  <c r="DZ97" i="15" s="1"/>
  <c r="DT97" i="15"/>
  <c r="DS97" i="15"/>
  <c r="DP97" i="15"/>
  <c r="DO97" i="15"/>
  <c r="DH97" i="15"/>
  <c r="DX96" i="15"/>
  <c r="DS96" i="15"/>
  <c r="DU96" i="15" s="1"/>
  <c r="DZ96" i="15" s="1"/>
  <c r="DP96" i="15"/>
  <c r="DO96" i="15"/>
  <c r="DH96" i="15"/>
  <c r="DX95" i="15"/>
  <c r="DS95" i="15"/>
  <c r="DO95" i="15"/>
  <c r="DT95" i="15" s="1"/>
  <c r="DH95" i="15"/>
  <c r="DX94" i="15"/>
  <c r="DS94" i="15"/>
  <c r="DO94" i="15"/>
  <c r="DT94" i="15" s="1"/>
  <c r="DY94" i="15" s="1"/>
  <c r="DH94" i="15"/>
  <c r="DX93" i="15"/>
  <c r="DS93" i="15"/>
  <c r="DO93" i="15"/>
  <c r="DT93" i="15" s="1"/>
  <c r="DY93" i="15" s="1"/>
  <c r="DH93" i="15"/>
  <c r="DX92" i="15"/>
  <c r="DS92" i="15"/>
  <c r="DO92" i="15"/>
  <c r="DT92" i="15" s="1"/>
  <c r="DY92" i="15" s="1"/>
  <c r="DH92" i="15"/>
  <c r="DX91" i="15"/>
  <c r="DY91" i="15" s="1"/>
  <c r="DU91" i="15"/>
  <c r="DZ91" i="15" s="1"/>
  <c r="DT91" i="15"/>
  <c r="DS91" i="15"/>
  <c r="DP91" i="15"/>
  <c r="DO91" i="15"/>
  <c r="DH91" i="15"/>
  <c r="DX90" i="15"/>
  <c r="DS90" i="15"/>
  <c r="DU90" i="15" s="1"/>
  <c r="DZ90" i="15" s="1"/>
  <c r="DP90" i="15"/>
  <c r="DO90" i="15"/>
  <c r="DH90" i="15"/>
  <c r="DX89" i="15"/>
  <c r="DS89" i="15"/>
  <c r="DO89" i="15"/>
  <c r="DP89" i="15" s="1"/>
  <c r="DH89" i="15"/>
  <c r="DX88" i="15"/>
  <c r="DS88" i="15"/>
  <c r="DO88" i="15"/>
  <c r="DT88" i="15" s="1"/>
  <c r="DY88" i="15" s="1"/>
  <c r="DH88" i="15"/>
  <c r="DX87" i="15"/>
  <c r="DS87" i="15"/>
  <c r="DO87" i="15"/>
  <c r="DT87" i="15" s="1"/>
  <c r="DY87" i="15" s="1"/>
  <c r="DH87" i="15"/>
  <c r="DX86" i="15"/>
  <c r="DS86" i="15"/>
  <c r="DO86" i="15"/>
  <c r="DT86" i="15" s="1"/>
  <c r="DY86" i="15" s="1"/>
  <c r="DH86" i="15"/>
  <c r="DZ85" i="15"/>
  <c r="DX85" i="15"/>
  <c r="DY85" i="15" s="1"/>
  <c r="DU85" i="15"/>
  <c r="DT85" i="15"/>
  <c r="DS85" i="15"/>
  <c r="DP85" i="15"/>
  <c r="DO85" i="15"/>
  <c r="DH85" i="15"/>
  <c r="DX84" i="15"/>
  <c r="DU84" i="15"/>
  <c r="DZ84" i="15" s="1"/>
  <c r="DS84" i="15"/>
  <c r="DT84" i="15" s="1"/>
  <c r="DY84" i="15" s="1"/>
  <c r="DP84" i="15"/>
  <c r="DO84" i="15"/>
  <c r="DH84" i="15"/>
  <c r="DX83" i="15"/>
  <c r="DS83" i="15"/>
  <c r="DO83" i="15"/>
  <c r="DP83" i="15" s="1"/>
  <c r="DH83" i="15"/>
  <c r="DX82" i="15"/>
  <c r="DS82" i="15"/>
  <c r="DO82" i="15"/>
  <c r="DT82" i="15" s="1"/>
  <c r="DY82" i="15" s="1"/>
  <c r="DH82" i="15"/>
  <c r="DX81" i="15"/>
  <c r="DS81" i="15"/>
  <c r="DO81" i="15"/>
  <c r="DT81" i="15" s="1"/>
  <c r="DY81" i="15" s="1"/>
  <c r="DH81" i="15"/>
  <c r="DX80" i="15"/>
  <c r="DS80" i="15"/>
  <c r="DO80" i="15"/>
  <c r="DT80" i="15" s="1"/>
  <c r="DY80" i="15" s="1"/>
  <c r="DH80" i="15"/>
  <c r="DX79" i="15"/>
  <c r="DY79" i="15" s="1"/>
  <c r="DU79" i="15"/>
  <c r="DZ79" i="15" s="1"/>
  <c r="DT79" i="15"/>
  <c r="DS79" i="15"/>
  <c r="DP79" i="15"/>
  <c r="DO79" i="15"/>
  <c r="DH79" i="15"/>
  <c r="DX78" i="15"/>
  <c r="DS78" i="15"/>
  <c r="DT78" i="15" s="1"/>
  <c r="DY78" i="15" s="1"/>
  <c r="DP78" i="15"/>
  <c r="DO78" i="15"/>
  <c r="DH78" i="15"/>
  <c r="DX77" i="15"/>
  <c r="DS77" i="15"/>
  <c r="DO77" i="15"/>
  <c r="DT77" i="15" s="1"/>
  <c r="DY77" i="15" s="1"/>
  <c r="DH77" i="15"/>
  <c r="DX76" i="15"/>
  <c r="DS76" i="15"/>
  <c r="DO76" i="15"/>
  <c r="DP76" i="15" s="1"/>
  <c r="DH76" i="15"/>
  <c r="DX75" i="15"/>
  <c r="DS75" i="15"/>
  <c r="DO75" i="15"/>
  <c r="DT75" i="15" s="1"/>
  <c r="DY75" i="15" s="1"/>
  <c r="DH75" i="15"/>
  <c r="DY74" i="15"/>
  <c r="DX74" i="15"/>
  <c r="DS74" i="15"/>
  <c r="DO74" i="15"/>
  <c r="DT74" i="15" s="1"/>
  <c r="DH74" i="15"/>
  <c r="DX73" i="15"/>
  <c r="DY73" i="15" s="1"/>
  <c r="DU73" i="15"/>
  <c r="DZ73" i="15" s="1"/>
  <c r="DT73" i="15"/>
  <c r="DS73" i="15"/>
  <c r="DP73" i="15"/>
  <c r="DO73" i="15"/>
  <c r="DH73" i="15"/>
  <c r="DX72" i="15"/>
  <c r="DS72" i="15"/>
  <c r="DU72" i="15" s="1"/>
  <c r="DZ72" i="15" s="1"/>
  <c r="DP72" i="15"/>
  <c r="DO72" i="15"/>
  <c r="DH72" i="15"/>
  <c r="DX71" i="15"/>
  <c r="DS71" i="15"/>
  <c r="DO71" i="15"/>
  <c r="DT71" i="15" s="1"/>
  <c r="DY71" i="15" s="1"/>
  <c r="DH71" i="15"/>
  <c r="DX70" i="15"/>
  <c r="DS70" i="15"/>
  <c r="DO70" i="15"/>
  <c r="DH70" i="15"/>
  <c r="DX69" i="15"/>
  <c r="DS69" i="15"/>
  <c r="DO69" i="15"/>
  <c r="DT69" i="15" s="1"/>
  <c r="DY69" i="15" s="1"/>
  <c r="DH69" i="15"/>
  <c r="DX68" i="15"/>
  <c r="DS68" i="15"/>
  <c r="DO68" i="15"/>
  <c r="DT68" i="15" s="1"/>
  <c r="DY68" i="15" s="1"/>
  <c r="DH68" i="15"/>
  <c r="DX67" i="15"/>
  <c r="DY67" i="15" s="1"/>
  <c r="DU67" i="15"/>
  <c r="DZ67" i="15" s="1"/>
  <c r="DT67" i="15"/>
  <c r="DS67" i="15"/>
  <c r="DP67" i="15"/>
  <c r="DO67" i="15"/>
  <c r="DH67" i="15"/>
  <c r="DX66" i="15"/>
  <c r="DS66" i="15"/>
  <c r="DU66" i="15" s="1"/>
  <c r="DZ66" i="15" s="1"/>
  <c r="DP66" i="15"/>
  <c r="DO66" i="15"/>
  <c r="DH66" i="15"/>
  <c r="DX65" i="15"/>
  <c r="DS65" i="15"/>
  <c r="DO65" i="15"/>
  <c r="DP65" i="15" s="1"/>
  <c r="DH65" i="15"/>
  <c r="DX64" i="15"/>
  <c r="DS64" i="15"/>
  <c r="DO64" i="15"/>
  <c r="DP64" i="15" s="1"/>
  <c r="DH64" i="15"/>
  <c r="DX63" i="15"/>
  <c r="DS63" i="15"/>
  <c r="DO63" i="15"/>
  <c r="DT63" i="15" s="1"/>
  <c r="DY63" i="15" s="1"/>
  <c r="DH63" i="15"/>
  <c r="DX62" i="15"/>
  <c r="DS62" i="15"/>
  <c r="DO62" i="15"/>
  <c r="DT62" i="15" s="1"/>
  <c r="DY62" i="15" s="1"/>
  <c r="DH62" i="15"/>
  <c r="DX61" i="15"/>
  <c r="DY61" i="15" s="1"/>
  <c r="DT61" i="15"/>
  <c r="DS61" i="15"/>
  <c r="DO61" i="15"/>
  <c r="DH61" i="15"/>
  <c r="DP61" i="15" s="1"/>
  <c r="DU61" i="15" s="1"/>
  <c r="DZ61" i="15" s="1"/>
  <c r="DX60" i="15"/>
  <c r="DU60" i="15"/>
  <c r="DZ60" i="15" s="1"/>
  <c r="DT60" i="15"/>
  <c r="DY60" i="15" s="1"/>
  <c r="DS60" i="15"/>
  <c r="DP60" i="15"/>
  <c r="DO60" i="15"/>
  <c r="DH60" i="15"/>
  <c r="DX59" i="15"/>
  <c r="DS59" i="15"/>
  <c r="DO59" i="15"/>
  <c r="DT59" i="15" s="1"/>
  <c r="DY59" i="15" s="1"/>
  <c r="DH59" i="15"/>
  <c r="DX58" i="15"/>
  <c r="DS58" i="15"/>
  <c r="DO58" i="15"/>
  <c r="DT58" i="15" s="1"/>
  <c r="DY58" i="15" s="1"/>
  <c r="DH58" i="15"/>
  <c r="DX57" i="15"/>
  <c r="DS57" i="15"/>
  <c r="DO57" i="15"/>
  <c r="DT57" i="15" s="1"/>
  <c r="DY57" i="15" s="1"/>
  <c r="DH57" i="15"/>
  <c r="DX56" i="15"/>
  <c r="DS56" i="15"/>
  <c r="DO56" i="15"/>
  <c r="DT56" i="15" s="1"/>
  <c r="DY56" i="15" s="1"/>
  <c r="DH56" i="15"/>
  <c r="DX55" i="15"/>
  <c r="DY55" i="15" s="1"/>
  <c r="DU55" i="15"/>
  <c r="DZ55" i="15" s="1"/>
  <c r="DT55" i="15"/>
  <c r="DS55" i="15"/>
  <c r="DO55" i="15"/>
  <c r="DH55" i="15"/>
  <c r="DP55" i="15" s="1"/>
  <c r="DX54" i="15"/>
  <c r="DS54" i="15"/>
  <c r="DT54" i="15" s="1"/>
  <c r="DY54" i="15" s="1"/>
  <c r="DP54" i="15"/>
  <c r="DO54" i="15"/>
  <c r="DH54" i="15"/>
  <c r="DX53" i="15"/>
  <c r="DS53" i="15"/>
  <c r="DO53" i="15"/>
  <c r="DP53" i="15" s="1"/>
  <c r="DH53" i="15"/>
  <c r="DX52" i="15"/>
  <c r="DS52" i="15"/>
  <c r="DO52" i="15"/>
  <c r="DH52" i="15"/>
  <c r="DX51" i="15"/>
  <c r="DS51" i="15"/>
  <c r="DO51" i="15"/>
  <c r="DT51" i="15" s="1"/>
  <c r="DY51" i="15" s="1"/>
  <c r="DH51" i="15"/>
  <c r="DY50" i="15"/>
  <c r="DX50" i="15"/>
  <c r="DS50" i="15"/>
  <c r="DO50" i="15"/>
  <c r="DT50" i="15" s="1"/>
  <c r="DH50" i="15"/>
  <c r="DX49" i="15"/>
  <c r="DY49" i="15" s="1"/>
  <c r="DU49" i="15"/>
  <c r="DZ49" i="15" s="1"/>
  <c r="DT49" i="15"/>
  <c r="DS49" i="15"/>
  <c r="DP49" i="15"/>
  <c r="DO49" i="15"/>
  <c r="DH49" i="15"/>
  <c r="DX48" i="15"/>
  <c r="DS48" i="15"/>
  <c r="DT48" i="15" s="1"/>
  <c r="DY48" i="15" s="1"/>
  <c r="DP48" i="15"/>
  <c r="DO48" i="15"/>
  <c r="DH48" i="15"/>
  <c r="DX47" i="15"/>
  <c r="DT47" i="15"/>
  <c r="DY47" i="15" s="1"/>
  <c r="DS47" i="15"/>
  <c r="DO47" i="15"/>
  <c r="DP47" i="15" s="1"/>
  <c r="DU47" i="15" s="1"/>
  <c r="DZ47" i="15" s="1"/>
  <c r="DH47" i="15"/>
  <c r="DX46" i="15"/>
  <c r="DS46" i="15"/>
  <c r="DO46" i="15"/>
  <c r="DP46" i="15" s="1"/>
  <c r="DH46" i="15"/>
  <c r="DX45" i="15"/>
  <c r="DS45" i="15"/>
  <c r="DO45" i="15"/>
  <c r="DT45" i="15" s="1"/>
  <c r="DY45" i="15" s="1"/>
  <c r="DH45" i="15"/>
  <c r="DX44" i="15"/>
  <c r="DS44" i="15"/>
  <c r="DO44" i="15"/>
  <c r="DT44" i="15" s="1"/>
  <c r="DY44" i="15" s="1"/>
  <c r="DH44" i="15"/>
  <c r="DX43" i="15"/>
  <c r="DY43" i="15" s="1"/>
  <c r="DT43" i="15"/>
  <c r="DS43" i="15"/>
  <c r="DO43" i="15"/>
  <c r="DH43" i="15"/>
  <c r="DP43" i="15" s="1"/>
  <c r="DU43" i="15" s="1"/>
  <c r="DZ43" i="15" s="1"/>
  <c r="DX42" i="15"/>
  <c r="DU42" i="15"/>
  <c r="DZ42" i="15" s="1"/>
  <c r="DS42" i="15"/>
  <c r="DT42" i="15" s="1"/>
  <c r="DY42" i="15" s="1"/>
  <c r="DP42" i="15"/>
  <c r="DO42" i="15"/>
  <c r="DH42" i="15"/>
  <c r="DX41" i="15"/>
  <c r="DS41" i="15"/>
  <c r="DO41" i="15"/>
  <c r="DP41" i="15" s="1"/>
  <c r="DH41" i="15"/>
  <c r="DX40" i="15"/>
  <c r="DS40" i="15"/>
  <c r="DU40" i="15" s="1"/>
  <c r="DZ40" i="15" s="1"/>
  <c r="DO40" i="15"/>
  <c r="DP40" i="15" s="1"/>
  <c r="DH40" i="15"/>
  <c r="DX39" i="15"/>
  <c r="DS39" i="15"/>
  <c r="DO39" i="15"/>
  <c r="DH39" i="15"/>
  <c r="DX38" i="15"/>
  <c r="DS38" i="15"/>
  <c r="DO38" i="15"/>
  <c r="DT38" i="15" s="1"/>
  <c r="DY38" i="15" s="1"/>
  <c r="DH38" i="15"/>
  <c r="DX37" i="15"/>
  <c r="DY37" i="15" s="1"/>
  <c r="DT37" i="15"/>
  <c r="DS37" i="15"/>
  <c r="DO37" i="15"/>
  <c r="DH37" i="15"/>
  <c r="DP37" i="15" s="1"/>
  <c r="DU37" i="15" s="1"/>
  <c r="DX36" i="15"/>
  <c r="DS36" i="15"/>
  <c r="DU36" i="15" s="1"/>
  <c r="DZ36" i="15" s="1"/>
  <c r="DP36" i="15"/>
  <c r="DO36" i="15"/>
  <c r="DH36" i="15"/>
  <c r="DX35" i="15"/>
  <c r="DS35" i="15"/>
  <c r="DO35" i="15"/>
  <c r="DP35" i="15" s="1"/>
  <c r="DH35" i="15"/>
  <c r="DX34" i="15"/>
  <c r="DS34" i="15"/>
  <c r="DO34" i="15"/>
  <c r="DP34" i="15" s="1"/>
  <c r="DH34" i="15"/>
  <c r="DX33" i="15"/>
  <c r="DS33" i="15"/>
  <c r="DO33" i="15"/>
  <c r="DT33" i="15" s="1"/>
  <c r="DY33" i="15" s="1"/>
  <c r="DH33" i="15"/>
  <c r="DX32" i="15"/>
  <c r="DS32" i="15"/>
  <c r="DO32" i="15"/>
  <c r="DH32" i="15"/>
  <c r="DX31" i="15"/>
  <c r="DY31" i="15" s="1"/>
  <c r="DU31" i="15"/>
  <c r="DZ31" i="15" s="1"/>
  <c r="DT31" i="15"/>
  <c r="DS31" i="15"/>
  <c r="DO31" i="15"/>
  <c r="DH31" i="15"/>
  <c r="DP31" i="15" s="1"/>
  <c r="DX30" i="15"/>
  <c r="DS30" i="15"/>
  <c r="DT30" i="15" s="1"/>
  <c r="DY30" i="15" s="1"/>
  <c r="DP30" i="15"/>
  <c r="DO30" i="15"/>
  <c r="DH30" i="15"/>
  <c r="DY29" i="15"/>
  <c r="DX29" i="15"/>
  <c r="DS29" i="15"/>
  <c r="DO29" i="15"/>
  <c r="DT29" i="15" s="1"/>
  <c r="DH29" i="15"/>
  <c r="DX28" i="15"/>
  <c r="DS28" i="15"/>
  <c r="DP28" i="15"/>
  <c r="DO28" i="15"/>
  <c r="DH28" i="15"/>
  <c r="DX27" i="15"/>
  <c r="DS27" i="15"/>
  <c r="DO27" i="15"/>
  <c r="DT27" i="15" s="1"/>
  <c r="DY27" i="15" s="1"/>
  <c r="DH27" i="15"/>
  <c r="DX26" i="15"/>
  <c r="DS26" i="15"/>
  <c r="DO26" i="15"/>
  <c r="DH26" i="15"/>
  <c r="DX25" i="15"/>
  <c r="DY25" i="15" s="1"/>
  <c r="DT25" i="15"/>
  <c r="DS25" i="15"/>
  <c r="DO25" i="15"/>
  <c r="DH25" i="15"/>
  <c r="DP25" i="15" s="1"/>
  <c r="DU25" i="15" s="1"/>
  <c r="DZ25" i="15" s="1"/>
  <c r="DX24" i="15"/>
  <c r="DS24" i="15"/>
  <c r="DU24" i="15" s="1"/>
  <c r="DZ24" i="15" s="1"/>
  <c r="DP24" i="15"/>
  <c r="DO24" i="15"/>
  <c r="DH24" i="15"/>
  <c r="DX23" i="15"/>
  <c r="DS23" i="15"/>
  <c r="DO23" i="15"/>
  <c r="DT23" i="15" s="1"/>
  <c r="DY23" i="15" s="1"/>
  <c r="DH23" i="15"/>
  <c r="DX22" i="15"/>
  <c r="DS22" i="15"/>
  <c r="DP22" i="15"/>
  <c r="DO22" i="15"/>
  <c r="DT22" i="15" s="1"/>
  <c r="DY22" i="15" s="1"/>
  <c r="DH22" i="15"/>
  <c r="DX21" i="15"/>
  <c r="DS21" i="15"/>
  <c r="DO21" i="15"/>
  <c r="DT21" i="15" s="1"/>
  <c r="DY21" i="15" s="1"/>
  <c r="DH21" i="15"/>
  <c r="DX20" i="15"/>
  <c r="DS20" i="15"/>
  <c r="DO20" i="15"/>
  <c r="DH20" i="15"/>
  <c r="DX19" i="15"/>
  <c r="DY19" i="15" s="1"/>
  <c r="DU19" i="15"/>
  <c r="DZ19" i="15" s="1"/>
  <c r="DT19" i="15"/>
  <c r="DS19" i="15"/>
  <c r="DP19" i="15"/>
  <c r="DO19" i="15"/>
  <c r="DH19" i="15"/>
  <c r="DX18" i="15"/>
  <c r="DS18" i="15"/>
  <c r="DT18" i="15" s="1"/>
  <c r="DY18" i="15" s="1"/>
  <c r="DP18" i="15"/>
  <c r="DO18" i="15"/>
  <c r="DH18" i="15"/>
  <c r="DX17" i="15"/>
  <c r="DY17" i="15" s="1"/>
  <c r="DS17" i="15"/>
  <c r="DO17" i="15"/>
  <c r="DT17" i="15" s="1"/>
  <c r="DH17" i="15"/>
  <c r="DX16" i="15"/>
  <c r="DS16" i="15"/>
  <c r="DO16" i="15"/>
  <c r="DT16" i="15" s="1"/>
  <c r="DY16" i="15" s="1"/>
  <c r="DH16" i="15"/>
  <c r="DX15" i="15"/>
  <c r="DS15" i="15"/>
  <c r="DO15" i="15"/>
  <c r="DT15" i="15" s="1"/>
  <c r="DY15" i="15" s="1"/>
  <c r="DH15" i="15"/>
  <c r="DX14" i="15"/>
  <c r="DS14" i="15"/>
  <c r="DO14" i="15"/>
  <c r="DH14" i="15"/>
  <c r="DX13" i="15"/>
  <c r="DY13" i="15" s="1"/>
  <c r="DT13" i="15"/>
  <c r="DS13" i="15"/>
  <c r="DO13" i="15"/>
  <c r="DH13" i="15"/>
  <c r="DP13" i="15" s="1"/>
  <c r="DU13" i="15" s="1"/>
  <c r="DZ13" i="15" s="1"/>
  <c r="DX12" i="15"/>
  <c r="DS12" i="15"/>
  <c r="DU12" i="15" s="1"/>
  <c r="DZ12" i="15" s="1"/>
  <c r="DP12" i="15"/>
  <c r="DO12" i="15"/>
  <c r="DH12" i="15"/>
  <c r="DX11" i="15"/>
  <c r="DS11" i="15"/>
  <c r="DO11" i="15"/>
  <c r="DT11" i="15" s="1"/>
  <c r="DY11" i="15" s="1"/>
  <c r="DH11" i="15"/>
  <c r="DX10" i="15"/>
  <c r="DS10" i="15"/>
  <c r="DO10" i="15"/>
  <c r="DH10" i="15"/>
  <c r="DX9" i="15"/>
  <c r="DS9" i="15"/>
  <c r="DO9" i="15"/>
  <c r="DT9" i="15" s="1"/>
  <c r="DY9" i="15" s="1"/>
  <c r="DH9" i="15"/>
  <c r="DX8" i="15"/>
  <c r="DS8" i="15"/>
  <c r="DO8" i="15"/>
  <c r="DH8" i="15"/>
  <c r="DX7" i="15"/>
  <c r="DY7" i="15" s="1"/>
  <c r="DT7" i="15"/>
  <c r="DS7" i="15"/>
  <c r="DO7" i="15"/>
  <c r="DH7" i="15"/>
  <c r="DP7" i="15" s="1"/>
  <c r="DU7" i="15" s="1"/>
  <c r="DU100" i="15" l="1"/>
  <c r="DZ100" i="15" s="1"/>
  <c r="DT100" i="15"/>
  <c r="DY100" i="15" s="1"/>
  <c r="DU28" i="15"/>
  <c r="DZ28" i="15" s="1"/>
  <c r="DY103" i="15"/>
  <c r="DZ103" i="15"/>
  <c r="DU16" i="15"/>
  <c r="DZ16" i="15" s="1"/>
  <c r="DT39" i="15"/>
  <c r="DY39" i="15" s="1"/>
  <c r="DP39" i="15"/>
  <c r="DU39" i="15" s="1"/>
  <c r="DZ39" i="15" s="1"/>
  <c r="DU89" i="15"/>
  <c r="DZ89" i="15" s="1"/>
  <c r="DT89" i="15"/>
  <c r="DY89" i="15" s="1"/>
  <c r="DT107" i="15"/>
  <c r="DY107" i="15" s="1"/>
  <c r="DP107" i="15"/>
  <c r="DU35" i="15"/>
  <c r="DZ35" i="15" s="1"/>
  <c r="DU101" i="15"/>
  <c r="DZ101" i="15" s="1"/>
  <c r="DU107" i="15"/>
  <c r="DZ107" i="15" s="1"/>
  <c r="DU22" i="15"/>
  <c r="DZ22" i="15" s="1"/>
  <c r="DU63" i="15"/>
  <c r="DZ63" i="15" s="1"/>
  <c r="DU41" i="15"/>
  <c r="DZ41" i="15" s="1"/>
  <c r="DU23" i="15"/>
  <c r="DZ23" i="15" s="1"/>
  <c r="DU8" i="15"/>
  <c r="DZ8" i="15" s="1"/>
  <c r="DP16" i="15"/>
  <c r="DZ37" i="15"/>
  <c r="DT52" i="15"/>
  <c r="DY52" i="15" s="1"/>
  <c r="DP52" i="15"/>
  <c r="DT102" i="15"/>
  <c r="DY102" i="15" s="1"/>
  <c r="DU102" i="15"/>
  <c r="DZ102" i="15" s="1"/>
  <c r="DY113" i="15"/>
  <c r="DT8" i="15"/>
  <c r="DY8" i="15" s="1"/>
  <c r="DY115" i="15" s="1"/>
  <c r="DP8" i="15"/>
  <c r="DP115" i="15" s="1"/>
  <c r="DO115" i="15"/>
  <c r="DU76" i="15"/>
  <c r="DZ76" i="15" s="1"/>
  <c r="DT76" i="15"/>
  <c r="DY76" i="15" s="1"/>
  <c r="DU34" i="15"/>
  <c r="DZ34" i="15" s="1"/>
  <c r="DT34" i="15"/>
  <c r="DY34" i="15" s="1"/>
  <c r="DU95" i="15"/>
  <c r="DZ95" i="15" s="1"/>
  <c r="DT10" i="15"/>
  <c r="DY10" i="15" s="1"/>
  <c r="DP10" i="15"/>
  <c r="DU83" i="15"/>
  <c r="DZ83" i="15" s="1"/>
  <c r="DU10" i="15"/>
  <c r="DZ10" i="15" s="1"/>
  <c r="DU53" i="15"/>
  <c r="DZ53" i="15" s="1"/>
  <c r="DU14" i="15"/>
  <c r="DZ14" i="15" s="1"/>
  <c r="DZ7" i="15"/>
  <c r="DU65" i="15"/>
  <c r="DZ65" i="15" s="1"/>
  <c r="DT65" i="15"/>
  <c r="DY65" i="15" s="1"/>
  <c r="DP70" i="15"/>
  <c r="DU87" i="15"/>
  <c r="DZ87" i="15" s="1"/>
  <c r="DY95" i="15"/>
  <c r="DT105" i="15"/>
  <c r="DY105" i="15" s="1"/>
  <c r="DP105" i="15"/>
  <c r="DU105" i="15" s="1"/>
  <c r="DZ105" i="15" s="1"/>
  <c r="DP94" i="15"/>
  <c r="DU94" i="15" s="1"/>
  <c r="DZ94" i="15" s="1"/>
  <c r="DP112" i="15"/>
  <c r="DT41" i="15"/>
  <c r="DY41" i="15" s="1"/>
  <c r="DT83" i="15"/>
  <c r="DY83" i="15" s="1"/>
  <c r="DT114" i="15"/>
  <c r="DY114" i="15" s="1"/>
  <c r="DU46" i="15"/>
  <c r="DZ46" i="15" s="1"/>
  <c r="DU54" i="15"/>
  <c r="DZ54" i="15" s="1"/>
  <c r="DP88" i="15"/>
  <c r="DU88" i="15" s="1"/>
  <c r="DZ88" i="15" s="1"/>
  <c r="DP99" i="15"/>
  <c r="DT46" i="15"/>
  <c r="DY46" i="15" s="1"/>
  <c r="DU27" i="15"/>
  <c r="DZ27" i="15" s="1"/>
  <c r="DT35" i="15"/>
  <c r="DY35" i="15" s="1"/>
  <c r="DT64" i="15"/>
  <c r="DY64" i="15" s="1"/>
  <c r="DT101" i="15"/>
  <c r="DY101" i="15" s="1"/>
  <c r="DP106" i="15"/>
  <c r="DT28" i="15"/>
  <c r="DY28" i="15" s="1"/>
  <c r="DT36" i="15"/>
  <c r="DY36" i="15" s="1"/>
  <c r="DP59" i="15"/>
  <c r="DU59" i="15" s="1"/>
  <c r="DZ59" i="15" s="1"/>
  <c r="DT70" i="15"/>
  <c r="DY70" i="15" s="1"/>
  <c r="DT72" i="15"/>
  <c r="DY72" i="15" s="1"/>
  <c r="DT12" i="15"/>
  <c r="DY12" i="15" s="1"/>
  <c r="DU18" i="15"/>
  <c r="DZ18" i="15" s="1"/>
  <c r="DP51" i="15"/>
  <c r="DP9" i="15"/>
  <c r="DP17" i="15"/>
  <c r="DU17" i="15" s="1"/>
  <c r="DZ17" i="15" s="1"/>
  <c r="DP23" i="15"/>
  <c r="DU48" i="15"/>
  <c r="DZ48" i="15" s="1"/>
  <c r="DU51" i="15"/>
  <c r="DZ51" i="15" s="1"/>
  <c r="DT66" i="15"/>
  <c r="DY66" i="15" s="1"/>
  <c r="DP69" i="15"/>
  <c r="DU69" i="15" s="1"/>
  <c r="DZ69" i="15" s="1"/>
  <c r="DP71" i="15"/>
  <c r="DU71" i="15" s="1"/>
  <c r="DZ71" i="15" s="1"/>
  <c r="DP82" i="15"/>
  <c r="DT90" i="15"/>
  <c r="DY90" i="15" s="1"/>
  <c r="DP93" i="15"/>
  <c r="DP95" i="15"/>
  <c r="DU106" i="15"/>
  <c r="DZ106" i="15" s="1"/>
  <c r="DP111" i="15"/>
  <c r="DP113" i="15"/>
  <c r="DU113" i="15" s="1"/>
  <c r="DZ113" i="15" s="1"/>
  <c r="DU92" i="15"/>
  <c r="DZ92" i="15" s="1"/>
  <c r="DP57" i="15"/>
  <c r="DU57" i="15" s="1"/>
  <c r="DZ57" i="15" s="1"/>
  <c r="DU70" i="15"/>
  <c r="DZ70" i="15" s="1"/>
  <c r="DU78" i="15"/>
  <c r="DZ78" i="15" s="1"/>
  <c r="DT96" i="15"/>
  <c r="DY96" i="15" s="1"/>
  <c r="DT24" i="15"/>
  <c r="DY24" i="15" s="1"/>
  <c r="DU30" i="15"/>
  <c r="DZ30" i="15" s="1"/>
  <c r="DX115" i="15"/>
  <c r="DP29" i="15"/>
  <c r="DU29" i="15" s="1"/>
  <c r="DZ29" i="15" s="1"/>
  <c r="DU80" i="15"/>
  <c r="DZ80" i="15" s="1"/>
  <c r="DS115" i="15"/>
  <c r="DU9" i="15"/>
  <c r="DZ9" i="15" s="1"/>
  <c r="DP11" i="15"/>
  <c r="DU11" i="15" s="1"/>
  <c r="DZ11" i="15" s="1"/>
  <c r="DT32" i="15"/>
  <c r="DY32" i="15" s="1"/>
  <c r="DP32" i="15"/>
  <c r="DT40" i="15"/>
  <c r="DY40" i="15" s="1"/>
  <c r="DT53" i="15"/>
  <c r="DY53" i="15" s="1"/>
  <c r="DP58" i="15"/>
  <c r="DU58" i="15" s="1"/>
  <c r="DZ58" i="15" s="1"/>
  <c r="DU82" i="15"/>
  <c r="DZ82" i="15" s="1"/>
  <c r="DU93" i="15"/>
  <c r="DZ93" i="15" s="1"/>
  <c r="DT108" i="15"/>
  <c r="DY108" i="15" s="1"/>
  <c r="DU111" i="15"/>
  <c r="DZ111" i="15" s="1"/>
  <c r="DU52" i="15"/>
  <c r="DZ52" i="15" s="1"/>
  <c r="DU112" i="15"/>
  <c r="DZ112" i="15" s="1"/>
  <c r="DP75" i="15"/>
  <c r="DP27" i="15"/>
  <c r="DU64" i="15"/>
  <c r="DZ64" i="15" s="1"/>
  <c r="DU75" i="15"/>
  <c r="DZ75" i="15" s="1"/>
  <c r="DP15" i="15"/>
  <c r="DU15" i="15" s="1"/>
  <c r="DZ15" i="15" s="1"/>
  <c r="DP21" i="15"/>
  <c r="DU21" i="15" s="1"/>
  <c r="DZ21" i="15" s="1"/>
  <c r="DT26" i="15"/>
  <c r="DY26" i="15" s="1"/>
  <c r="DP26" i="15"/>
  <c r="DU26" i="15" s="1"/>
  <c r="DZ26" i="15" s="1"/>
  <c r="DU32" i="15"/>
  <c r="DZ32" i="15" s="1"/>
  <c r="DP45" i="15"/>
  <c r="DU74" i="15"/>
  <c r="DZ74" i="15" s="1"/>
  <c r="DU98" i="15"/>
  <c r="DZ98" i="15" s="1"/>
  <c r="DP81" i="15"/>
  <c r="DU81" i="15" s="1"/>
  <c r="DZ81" i="15" s="1"/>
  <c r="DP33" i="15"/>
  <c r="DP77" i="15"/>
  <c r="DU77" i="15" s="1"/>
  <c r="DZ77" i="15" s="1"/>
  <c r="DU33" i="15"/>
  <c r="DZ33" i="15" s="1"/>
  <c r="DU99" i="15"/>
  <c r="DZ99" i="15" s="1"/>
  <c r="DT14" i="15"/>
  <c r="DY14" i="15" s="1"/>
  <c r="DP14" i="15"/>
  <c r="DT20" i="15"/>
  <c r="DY20" i="15" s="1"/>
  <c r="DP20" i="15"/>
  <c r="DU20" i="15" s="1"/>
  <c r="DZ20" i="15" s="1"/>
  <c r="DU45" i="15"/>
  <c r="DZ45" i="15" s="1"/>
  <c r="DP63" i="15"/>
  <c r="DP87" i="15"/>
  <c r="DH123" i="15"/>
  <c r="DP44" i="15"/>
  <c r="DU44" i="15" s="1"/>
  <c r="DZ44" i="15" s="1"/>
  <c r="DP50" i="15"/>
  <c r="DU50" i="15" s="1"/>
  <c r="DZ50" i="15" s="1"/>
  <c r="DP56" i="15"/>
  <c r="DU56" i="15" s="1"/>
  <c r="DZ56" i="15" s="1"/>
  <c r="DP62" i="15"/>
  <c r="DU62" i="15" s="1"/>
  <c r="DZ62" i="15" s="1"/>
  <c r="DP68" i="15"/>
  <c r="DU68" i="15" s="1"/>
  <c r="DZ68" i="15" s="1"/>
  <c r="DP74" i="15"/>
  <c r="DP80" i="15"/>
  <c r="DP86" i="15"/>
  <c r="DU86" i="15" s="1"/>
  <c r="DZ86" i="15" s="1"/>
  <c r="DP92" i="15"/>
  <c r="DP98" i="15"/>
  <c r="DP104" i="15"/>
  <c r="DU104" i="15" s="1"/>
  <c r="DZ104" i="15" s="1"/>
  <c r="DP110" i="15"/>
  <c r="DU110" i="15" s="1"/>
  <c r="DZ110" i="15" s="1"/>
  <c r="DH115" i="15"/>
  <c r="DP38" i="15"/>
  <c r="DU38" i="15" s="1"/>
  <c r="DZ38" i="15" s="1"/>
  <c r="DH124" i="15" l="1"/>
  <c r="DZ124" i="15" s="1"/>
  <c r="DT115" i="15"/>
  <c r="DZ115" i="15"/>
  <c r="DU115" i="15"/>
  <c r="AO7" i="3" l="1"/>
  <c r="N85" i="40" l="1"/>
  <c r="M85" i="40" s="1"/>
  <c r="N86" i="40"/>
  <c r="M86" i="40" s="1"/>
  <c r="N87" i="40"/>
  <c r="M87" i="40" s="1"/>
  <c r="N88" i="40"/>
  <c r="M88" i="40" s="1"/>
  <c r="N89" i="40"/>
  <c r="M89" i="40" s="1"/>
  <c r="N90" i="40"/>
  <c r="M90" i="40" s="1"/>
  <c r="N91" i="40"/>
  <c r="M91" i="40" s="1"/>
  <c r="N92" i="40"/>
  <c r="M92" i="40" s="1"/>
  <c r="N93" i="40"/>
  <c r="M93" i="40" s="1"/>
  <c r="N94" i="40"/>
  <c r="M94" i="40" s="1"/>
  <c r="N96" i="40"/>
  <c r="M96" i="40" s="1"/>
  <c r="N97" i="40"/>
  <c r="M97" i="40" s="1"/>
  <c r="N98" i="40"/>
  <c r="M98" i="40" s="1"/>
  <c r="N99" i="40"/>
  <c r="M99" i="40" s="1"/>
  <c r="N100" i="40"/>
  <c r="M100" i="40" s="1"/>
  <c r="N101" i="40"/>
  <c r="M101" i="40" s="1"/>
  <c r="N102" i="40"/>
  <c r="M102" i="40" s="1"/>
  <c r="N103" i="40"/>
  <c r="M103" i="40" s="1"/>
  <c r="N104" i="40"/>
  <c r="M104" i="40" s="1"/>
  <c r="N105" i="40"/>
  <c r="M105" i="40" s="1"/>
  <c r="N106" i="40"/>
  <c r="M106" i="40" s="1"/>
  <c r="N76" i="40"/>
  <c r="M76" i="40" s="1"/>
  <c r="N77" i="40"/>
  <c r="M77" i="40" s="1"/>
  <c r="N78" i="40"/>
  <c r="M78" i="40" s="1"/>
  <c r="N79" i="40"/>
  <c r="M79" i="40" s="1"/>
  <c r="N84" i="40"/>
  <c r="M84" i="40" s="1"/>
  <c r="N62" i="40"/>
  <c r="M62" i="40" s="1"/>
  <c r="N63" i="40"/>
  <c r="M63" i="40" s="1"/>
  <c r="N64" i="40"/>
  <c r="M64" i="40" s="1"/>
  <c r="N65" i="40"/>
  <c r="M65" i="40" s="1"/>
  <c r="N66" i="40"/>
  <c r="M66" i="40" s="1"/>
  <c r="N67" i="40"/>
  <c r="M67" i="40" s="1"/>
  <c r="N68" i="40"/>
  <c r="M68" i="40" s="1"/>
  <c r="N69" i="40"/>
  <c r="M69" i="40" s="1"/>
  <c r="N70" i="40"/>
  <c r="M70" i="40" s="1"/>
  <c r="N71" i="40"/>
  <c r="M71" i="40" s="1"/>
  <c r="N72" i="40"/>
  <c r="M72" i="40" s="1"/>
  <c r="N73" i="40"/>
  <c r="M73" i="40" s="1"/>
  <c r="N74" i="40"/>
  <c r="M74" i="40" s="1"/>
  <c r="N75" i="40"/>
  <c r="M75" i="40" s="1"/>
  <c r="N50" i="40"/>
  <c r="M50" i="40" s="1"/>
  <c r="N51" i="40"/>
  <c r="M51" i="40" s="1"/>
  <c r="N52" i="40"/>
  <c r="M52" i="40" s="1"/>
  <c r="N53" i="40"/>
  <c r="M53" i="40" s="1"/>
  <c r="N54" i="40"/>
  <c r="M54" i="40" s="1"/>
  <c r="N55" i="40"/>
  <c r="M55" i="40" s="1"/>
  <c r="N56" i="40"/>
  <c r="M56" i="40" s="1"/>
  <c r="N57" i="40"/>
  <c r="M57" i="40" s="1"/>
  <c r="N58" i="40"/>
  <c r="M58" i="40" s="1"/>
  <c r="N59" i="40"/>
  <c r="M59" i="40" s="1"/>
  <c r="N60" i="40"/>
  <c r="M60" i="40" s="1"/>
  <c r="N41" i="40" l="1"/>
  <c r="M41" i="40" s="1"/>
  <c r="N42" i="40"/>
  <c r="M42" i="40" s="1"/>
  <c r="N43" i="40"/>
  <c r="M43" i="40" s="1"/>
  <c r="N44" i="40"/>
  <c r="M44" i="40" s="1"/>
  <c r="N45" i="40"/>
  <c r="M45" i="40" s="1"/>
  <c r="N46" i="40"/>
  <c r="M46" i="40" s="1"/>
  <c r="N47" i="40"/>
  <c r="M47" i="40" s="1"/>
  <c r="N48" i="40"/>
  <c r="M48" i="40" s="1"/>
  <c r="N49" i="40"/>
  <c r="M49" i="40" s="1"/>
  <c r="N40" i="40"/>
  <c r="M40" i="40" s="1"/>
  <c r="N39" i="40"/>
  <c r="M39" i="40" s="1"/>
  <c r="N36" i="40"/>
  <c r="M36" i="40" s="1"/>
  <c r="N37" i="40"/>
  <c r="M37" i="40" s="1"/>
  <c r="N38" i="40"/>
  <c r="M38" i="40" s="1"/>
  <c r="N35" i="40"/>
  <c r="M35" i="40" s="1"/>
  <c r="N34" i="40"/>
  <c r="M34" i="40" s="1"/>
  <c r="N33" i="40"/>
  <c r="M33" i="40" s="1"/>
  <c r="N32" i="40"/>
  <c r="M32" i="40" s="1"/>
  <c r="N112" i="40"/>
  <c r="M112" i="40" s="1"/>
  <c r="N114" i="40"/>
  <c r="M114" i="40" s="1"/>
  <c r="N110" i="40"/>
  <c r="M110" i="40" s="1"/>
  <c r="N111" i="40"/>
  <c r="M111" i="40" s="1"/>
  <c r="N109" i="40"/>
  <c r="M109" i="40" s="1"/>
  <c r="N108" i="40"/>
  <c r="M108" i="40" s="1"/>
  <c r="N107" i="40"/>
  <c r="M107" i="40" s="1"/>
  <c r="N31" i="40"/>
  <c r="M31" i="40" s="1"/>
  <c r="N30" i="40"/>
  <c r="M30" i="40" s="1"/>
  <c r="N29" i="40"/>
  <c r="M29" i="40" s="1"/>
  <c r="N27" i="40"/>
  <c r="M27" i="40" s="1"/>
  <c r="N28" i="40"/>
  <c r="M28" i="40" s="1"/>
  <c r="N24" i="40"/>
  <c r="M24" i="40" s="1"/>
  <c r="N25" i="40"/>
  <c r="M25" i="40" s="1"/>
  <c r="N26" i="40"/>
  <c r="M26" i="40" s="1"/>
  <c r="N21" i="40"/>
  <c r="M21" i="40" s="1"/>
  <c r="N22" i="40"/>
  <c r="M22" i="40" s="1"/>
  <c r="N23" i="40"/>
  <c r="M23" i="40" s="1"/>
  <c r="N20" i="40"/>
  <c r="M20" i="40" s="1"/>
  <c r="N19" i="40"/>
  <c r="M19" i="40" s="1"/>
  <c r="N18" i="40"/>
  <c r="M18" i="40" s="1"/>
  <c r="N8" i="40"/>
  <c r="M8" i="40" s="1"/>
  <c r="N9" i="40"/>
  <c r="M9" i="40" s="1"/>
  <c r="N10" i="40"/>
  <c r="M10" i="40" s="1"/>
  <c r="N11" i="40"/>
  <c r="M11" i="40" s="1"/>
  <c r="N13" i="40"/>
  <c r="M13" i="40" s="1"/>
  <c r="N14" i="40"/>
  <c r="M14" i="40" s="1"/>
  <c r="N15" i="40"/>
  <c r="M15" i="40" s="1"/>
  <c r="N16" i="40"/>
  <c r="M16" i="40" s="1"/>
  <c r="N7" i="40"/>
  <c r="M7" i="40" s="1"/>
  <c r="N61" i="40"/>
  <c r="M61" i="40" s="1"/>
  <c r="DH115" i="25" l="1"/>
  <c r="D7" i="38" l="1"/>
  <c r="E7" i="38" s="1"/>
  <c r="D8" i="38"/>
  <c r="E8" i="38" s="1"/>
  <c r="D9" i="38"/>
  <c r="E9" i="38" s="1"/>
  <c r="D10" i="38"/>
  <c r="E10" i="38" s="1"/>
  <c r="D11" i="38"/>
  <c r="E11" i="38" s="1"/>
  <c r="D12" i="38"/>
  <c r="E12" i="38" s="1"/>
  <c r="D13" i="38"/>
  <c r="E13" i="38" s="1"/>
  <c r="D14" i="38"/>
  <c r="E14" i="38" s="1"/>
  <c r="D15" i="38"/>
  <c r="E15" i="38" s="1"/>
  <c r="D16" i="38"/>
  <c r="E16" i="38" s="1"/>
  <c r="D17" i="38"/>
  <c r="E17" i="38" s="1"/>
  <c r="D18" i="38"/>
  <c r="E18" i="38" s="1"/>
  <c r="D19" i="38"/>
  <c r="E19" i="38" s="1"/>
  <c r="D20" i="38"/>
  <c r="E20" i="38" s="1"/>
  <c r="D21" i="38"/>
  <c r="E21" i="38" s="1"/>
  <c r="D22" i="38"/>
  <c r="E22" i="38" s="1"/>
  <c r="D23" i="38"/>
  <c r="E23" i="38" s="1"/>
  <c r="D24" i="38"/>
  <c r="E24" i="38" s="1"/>
  <c r="D25" i="38"/>
  <c r="E25" i="38" s="1"/>
  <c r="D26" i="38"/>
  <c r="E26" i="38" s="1"/>
  <c r="D27" i="38"/>
  <c r="E27" i="38" s="1"/>
  <c r="D28" i="38"/>
  <c r="E28" i="38" s="1"/>
  <c r="D29" i="38"/>
  <c r="E29" i="38" s="1"/>
  <c r="D30" i="38"/>
  <c r="E30" i="38" s="1"/>
  <c r="D31" i="38"/>
  <c r="E31" i="38" s="1"/>
  <c r="D32" i="38"/>
  <c r="E32" i="38" s="1"/>
  <c r="D33" i="38"/>
  <c r="E33" i="38" s="1"/>
  <c r="D34" i="38"/>
  <c r="E34" i="38" s="1"/>
  <c r="D35" i="38"/>
  <c r="E35" i="38" s="1"/>
  <c r="D36" i="38"/>
  <c r="E36" i="38" s="1"/>
  <c r="D37" i="38"/>
  <c r="E37" i="38" s="1"/>
  <c r="D38" i="38"/>
  <c r="E38" i="38" s="1"/>
  <c r="D39" i="38"/>
  <c r="E39" i="38" s="1"/>
  <c r="D40" i="38"/>
  <c r="E40" i="38" s="1"/>
  <c r="D41" i="38"/>
  <c r="E41" i="38" s="1"/>
  <c r="D42" i="38"/>
  <c r="E42" i="38" s="1"/>
  <c r="D43" i="38"/>
  <c r="E43" i="38" s="1"/>
  <c r="D44" i="38"/>
  <c r="E44" i="38" s="1"/>
  <c r="D45" i="38"/>
  <c r="E45" i="38" s="1"/>
  <c r="D46" i="38"/>
  <c r="E46" i="38" s="1"/>
  <c r="D47" i="38"/>
  <c r="E47" i="38" s="1"/>
  <c r="D48" i="38"/>
  <c r="E48" i="38" s="1"/>
  <c r="D49" i="38"/>
  <c r="E49" i="38" s="1"/>
  <c r="D50" i="38"/>
  <c r="E50" i="38" s="1"/>
  <c r="D51" i="38"/>
  <c r="E51" i="38" s="1"/>
  <c r="D52" i="38"/>
  <c r="E52" i="38" s="1"/>
  <c r="D53" i="38"/>
  <c r="E53" i="38" s="1"/>
  <c r="D54" i="38"/>
  <c r="E54" i="38" s="1"/>
  <c r="D55" i="38"/>
  <c r="E55" i="38" s="1"/>
  <c r="D56" i="38"/>
  <c r="E56" i="38" s="1"/>
  <c r="D57" i="38"/>
  <c r="E57" i="38" s="1"/>
  <c r="D58" i="38"/>
  <c r="E58" i="38" s="1"/>
  <c r="D59" i="38"/>
  <c r="E59" i="38" s="1"/>
  <c r="D60" i="38"/>
  <c r="E60" i="38" s="1"/>
  <c r="D61" i="38"/>
  <c r="E61" i="38" s="1"/>
  <c r="D62" i="38"/>
  <c r="E62" i="38" s="1"/>
  <c r="D63" i="38"/>
  <c r="E63" i="38" s="1"/>
  <c r="D64" i="38"/>
  <c r="E64" i="38" s="1"/>
  <c r="D65" i="38"/>
  <c r="E65" i="38" s="1"/>
  <c r="D66" i="38"/>
  <c r="E66" i="38" s="1"/>
  <c r="D67" i="38"/>
  <c r="E67" i="38" s="1"/>
  <c r="D68" i="38"/>
  <c r="E68" i="38" s="1"/>
  <c r="D69" i="38"/>
  <c r="E69" i="38" s="1"/>
  <c r="D70" i="38"/>
  <c r="E70" i="38" s="1"/>
  <c r="D71" i="38"/>
  <c r="E71" i="38" s="1"/>
  <c r="D72" i="38"/>
  <c r="E72" i="38" s="1"/>
  <c r="D73" i="38"/>
  <c r="E73" i="38" s="1"/>
  <c r="D74" i="38"/>
  <c r="E74" i="38" s="1"/>
  <c r="D75" i="38"/>
  <c r="E75" i="38" s="1"/>
  <c r="D76" i="38"/>
  <c r="E76" i="38" s="1"/>
  <c r="D77" i="38"/>
  <c r="E77" i="38" s="1"/>
  <c r="D78" i="38"/>
  <c r="E78" i="38" s="1"/>
  <c r="D79" i="38"/>
  <c r="E79" i="38" s="1"/>
  <c r="D80" i="38"/>
  <c r="E80" i="38" s="1"/>
  <c r="D81" i="38"/>
  <c r="E81" i="38" s="1"/>
  <c r="D82" i="38"/>
  <c r="E82" i="38" s="1"/>
  <c r="D83" i="38"/>
  <c r="E83" i="38" s="1"/>
  <c r="D84" i="38"/>
  <c r="E84" i="38" s="1"/>
  <c r="D85" i="38"/>
  <c r="E85" i="38" s="1"/>
  <c r="D86" i="38"/>
  <c r="E86" i="38" s="1"/>
  <c r="D87" i="38"/>
  <c r="E87" i="38" s="1"/>
  <c r="D88" i="38"/>
  <c r="E88" i="38" s="1"/>
  <c r="D89" i="38"/>
  <c r="E89" i="38" s="1"/>
  <c r="D90" i="38"/>
  <c r="E90" i="38" s="1"/>
  <c r="D91" i="38"/>
  <c r="E91" i="38" s="1"/>
  <c r="D92" i="38"/>
  <c r="E92" i="38" s="1"/>
  <c r="D93" i="38"/>
  <c r="E93" i="38" s="1"/>
  <c r="D94" i="38"/>
  <c r="E94" i="38" s="1"/>
  <c r="D95" i="38"/>
  <c r="E95" i="38" s="1"/>
  <c r="D96" i="38"/>
  <c r="E96" i="38" s="1"/>
  <c r="D97" i="38"/>
  <c r="E97" i="38" s="1"/>
  <c r="D98" i="38"/>
  <c r="E98" i="38" s="1"/>
  <c r="D99" i="38"/>
  <c r="E99" i="38" s="1"/>
  <c r="D100" i="38"/>
  <c r="E100" i="38" s="1"/>
  <c r="D101" i="38"/>
  <c r="E101" i="38" s="1"/>
  <c r="D102" i="38"/>
  <c r="E102" i="38" s="1"/>
  <c r="D103" i="38"/>
  <c r="E103" i="38" s="1"/>
  <c r="D104" i="38"/>
  <c r="E104" i="38" s="1"/>
  <c r="D105" i="38"/>
  <c r="E105" i="38" s="1"/>
  <c r="D106" i="38"/>
  <c r="E106" i="38" s="1"/>
  <c r="D107" i="38"/>
  <c r="E107" i="38" s="1"/>
  <c r="D108" i="38"/>
  <c r="E108" i="38" s="1"/>
  <c r="D109" i="38"/>
  <c r="E109" i="38" s="1"/>
  <c r="D110" i="38"/>
  <c r="E110" i="38" s="1"/>
  <c r="D111" i="38"/>
  <c r="E111" i="38" s="1"/>
  <c r="D112" i="38"/>
  <c r="E112" i="38" s="1"/>
  <c r="D113" i="38"/>
  <c r="E113" i="38" s="1"/>
  <c r="D114" i="38"/>
  <c r="E114" i="38" s="1"/>
  <c r="D115" i="38" l="1"/>
  <c r="D4" i="27" s="1"/>
  <c r="F105" i="1"/>
  <c r="F93" i="1"/>
  <c r="F81" i="1"/>
  <c r="F69" i="1"/>
  <c r="F57" i="1"/>
  <c r="F45" i="1"/>
  <c r="F33" i="1"/>
  <c r="F21" i="1"/>
  <c r="F9" i="1"/>
  <c r="F67" i="1"/>
  <c r="F31" i="1"/>
  <c r="F89" i="1"/>
  <c r="F53" i="1"/>
  <c r="F17" i="1"/>
  <c r="F76" i="1"/>
  <c r="F99" i="1"/>
  <c r="F63" i="1"/>
  <c r="F27" i="1"/>
  <c r="F50" i="1"/>
  <c r="F109" i="1"/>
  <c r="F85" i="1"/>
  <c r="F49" i="1"/>
  <c r="F37" i="1"/>
  <c r="F108" i="1"/>
  <c r="F72" i="1"/>
  <c r="F24" i="1"/>
  <c r="F95" i="1"/>
  <c r="F83" i="1"/>
  <c r="F47" i="1"/>
  <c r="F23" i="1"/>
  <c r="F94" i="1"/>
  <c r="F70" i="1"/>
  <c r="F46" i="1"/>
  <c r="F10" i="1"/>
  <c r="F104" i="1"/>
  <c r="F92" i="1"/>
  <c r="F80" i="1"/>
  <c r="F68" i="1"/>
  <c r="F56" i="1"/>
  <c r="F44" i="1"/>
  <c r="F32" i="1"/>
  <c r="F20" i="1"/>
  <c r="F8" i="1"/>
  <c r="F103" i="1"/>
  <c r="F91" i="1"/>
  <c r="F79" i="1"/>
  <c r="F55" i="1"/>
  <c r="F43" i="1"/>
  <c r="F19" i="1"/>
  <c r="F113" i="1"/>
  <c r="F77" i="1"/>
  <c r="F41" i="1"/>
  <c r="F100" i="1"/>
  <c r="F64" i="1"/>
  <c r="F40" i="1"/>
  <c r="F16" i="1"/>
  <c r="F111" i="1"/>
  <c r="F75" i="1"/>
  <c r="F39" i="1"/>
  <c r="F110" i="1"/>
  <c r="F74" i="1"/>
  <c r="F38" i="1"/>
  <c r="F26" i="1"/>
  <c r="F114" i="1"/>
  <c r="F102" i="1"/>
  <c r="F90" i="1"/>
  <c r="F78" i="1"/>
  <c r="F66" i="1"/>
  <c r="F54" i="1"/>
  <c r="F42" i="1"/>
  <c r="F30" i="1"/>
  <c r="F18" i="1"/>
  <c r="F101" i="1"/>
  <c r="F65" i="1"/>
  <c r="F29" i="1"/>
  <c r="F112" i="1"/>
  <c r="F88" i="1"/>
  <c r="F52" i="1"/>
  <c r="F28" i="1"/>
  <c r="F87" i="1"/>
  <c r="F51" i="1"/>
  <c r="F15" i="1"/>
  <c r="F98" i="1"/>
  <c r="F86" i="1"/>
  <c r="F62" i="1"/>
  <c r="F14" i="1"/>
  <c r="F13" i="1"/>
  <c r="F96" i="1"/>
  <c r="F48" i="1"/>
  <c r="F59" i="1"/>
  <c r="F11" i="1"/>
  <c r="F34" i="1"/>
  <c r="F97" i="1"/>
  <c r="F73" i="1"/>
  <c r="F61" i="1"/>
  <c r="F25" i="1"/>
  <c r="F84" i="1"/>
  <c r="F60" i="1"/>
  <c r="F36" i="1"/>
  <c r="F12" i="1"/>
  <c r="F107" i="1"/>
  <c r="F71" i="1"/>
  <c r="F35" i="1"/>
  <c r="F106" i="1"/>
  <c r="F82" i="1"/>
  <c r="F58" i="1"/>
  <c r="F22" i="1"/>
  <c r="F7" i="1" l="1"/>
  <c r="F115" i="1" s="1"/>
  <c r="E115" i="38" l="1"/>
  <c r="D6" i="27" s="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E149" i="30"/>
  <c r="AJ82" i="3" s="1"/>
  <c r="H4" i="29" l="1"/>
  <c r="I4" i="29" s="1"/>
  <c r="H5" i="29"/>
  <c r="I5" i="29" s="1"/>
  <c r="H6" i="29"/>
  <c r="I6" i="29" s="1"/>
  <c r="H7" i="29"/>
  <c r="I7" i="29" s="1"/>
  <c r="H8" i="29"/>
  <c r="H9" i="29"/>
  <c r="I9" i="29" s="1"/>
  <c r="H10" i="29"/>
  <c r="I10" i="29" s="1"/>
  <c r="H11" i="29"/>
  <c r="I11" i="29" s="1"/>
  <c r="H12" i="29"/>
  <c r="I12" i="29" s="1"/>
  <c r="H13" i="29"/>
  <c r="H14" i="29"/>
  <c r="I14" i="29" s="1"/>
  <c r="H15" i="29"/>
  <c r="I15" i="29" s="1"/>
  <c r="H16" i="29"/>
  <c r="I16" i="29" s="1"/>
  <c r="H17" i="29"/>
  <c r="I17" i="29" s="1"/>
  <c r="H18" i="29"/>
  <c r="I18" i="29" s="1"/>
  <c r="H19" i="29"/>
  <c r="I19" i="29" s="1"/>
  <c r="H20" i="29"/>
  <c r="I20" i="29" s="1"/>
  <c r="H21" i="29"/>
  <c r="I21" i="29" s="1"/>
  <c r="H22" i="29"/>
  <c r="I22" i="29" s="1"/>
  <c r="H23" i="29"/>
  <c r="I23" i="29" s="1"/>
  <c r="H24" i="29"/>
  <c r="I24" i="29" s="1"/>
  <c r="H25" i="29"/>
  <c r="I25" i="29" s="1"/>
  <c r="H26" i="29"/>
  <c r="I26" i="29" s="1"/>
  <c r="H27" i="29"/>
  <c r="I27" i="29" s="1"/>
  <c r="H28" i="29"/>
  <c r="I28" i="29" s="1"/>
  <c r="H29" i="29"/>
  <c r="I29" i="29" s="1"/>
  <c r="H30" i="29"/>
  <c r="I30" i="29" s="1"/>
  <c r="H31" i="29"/>
  <c r="I31" i="29" s="1"/>
  <c r="H32" i="29"/>
  <c r="I32" i="29" s="1"/>
  <c r="H33" i="29"/>
  <c r="I33" i="29" s="1"/>
  <c r="H34" i="29"/>
  <c r="I34" i="29" s="1"/>
  <c r="H35" i="29"/>
  <c r="I35" i="29" s="1"/>
  <c r="H36" i="29"/>
  <c r="I36" i="29" s="1"/>
  <c r="H37" i="29"/>
  <c r="I37" i="29" s="1"/>
  <c r="H38" i="29"/>
  <c r="I38" i="29" s="1"/>
  <c r="H39" i="29"/>
  <c r="I39" i="29" s="1"/>
  <c r="H40" i="29"/>
  <c r="I40" i="29" s="1"/>
  <c r="H41" i="29"/>
  <c r="I41" i="29" s="1"/>
  <c r="H42" i="29"/>
  <c r="I42" i="29" s="1"/>
  <c r="H43" i="29"/>
  <c r="I43" i="29" s="1"/>
  <c r="H44" i="29"/>
  <c r="I44" i="29" s="1"/>
  <c r="H45" i="29"/>
  <c r="I45" i="29" s="1"/>
  <c r="H46" i="29"/>
  <c r="I46" i="29" s="1"/>
  <c r="H47" i="29"/>
  <c r="I47" i="29" s="1"/>
  <c r="H48" i="29"/>
  <c r="I48" i="29" s="1"/>
  <c r="H49" i="29"/>
  <c r="I49" i="29" s="1"/>
  <c r="H50" i="29"/>
  <c r="I50" i="29" s="1"/>
  <c r="H51" i="29"/>
  <c r="I51" i="29" s="1"/>
  <c r="H52" i="29"/>
  <c r="I52" i="29" s="1"/>
  <c r="H53" i="29"/>
  <c r="I53" i="29" s="1"/>
  <c r="H54" i="29"/>
  <c r="I54" i="29" s="1"/>
  <c r="H55" i="29"/>
  <c r="I55" i="29" s="1"/>
  <c r="H56" i="29"/>
  <c r="I56" i="29" s="1"/>
  <c r="H57" i="29"/>
  <c r="I57" i="29" s="1"/>
  <c r="H58" i="29"/>
  <c r="I58" i="29" s="1"/>
  <c r="H59" i="29"/>
  <c r="I59" i="29" s="1"/>
  <c r="H60" i="29"/>
  <c r="I60" i="29" s="1"/>
  <c r="H61" i="29"/>
  <c r="I61" i="29" s="1"/>
  <c r="H62" i="29"/>
  <c r="I62" i="29" s="1"/>
  <c r="H63" i="29"/>
  <c r="I63" i="29" s="1"/>
  <c r="H64" i="29"/>
  <c r="I64" i="29" s="1"/>
  <c r="H65" i="29"/>
  <c r="I65" i="29" s="1"/>
  <c r="H66" i="29"/>
  <c r="I66" i="29" s="1"/>
  <c r="H67" i="29"/>
  <c r="I67" i="29" s="1"/>
  <c r="H68" i="29"/>
  <c r="I68" i="29" s="1"/>
  <c r="H69" i="29"/>
  <c r="I69" i="29" s="1"/>
  <c r="H70" i="29"/>
  <c r="I70" i="29" s="1"/>
  <c r="H71" i="29"/>
  <c r="I71" i="29" s="1"/>
  <c r="H72" i="29"/>
  <c r="I72" i="29" s="1"/>
  <c r="H73" i="29"/>
  <c r="I73" i="29" s="1"/>
  <c r="H74" i="29"/>
  <c r="I74" i="29" s="1"/>
  <c r="H75" i="29"/>
  <c r="I75" i="29" s="1"/>
  <c r="H76" i="29"/>
  <c r="I76" i="29" s="1"/>
  <c r="H77" i="29"/>
  <c r="I77" i="29" s="1"/>
  <c r="H78" i="29"/>
  <c r="I78" i="29" s="1"/>
  <c r="H79" i="29"/>
  <c r="I79" i="29" s="1"/>
  <c r="H80" i="29"/>
  <c r="I80" i="29" s="1"/>
  <c r="H81" i="29"/>
  <c r="I81" i="29" s="1"/>
  <c r="H82" i="29"/>
  <c r="I82" i="29" s="1"/>
  <c r="H83" i="29"/>
  <c r="I83" i="29" s="1"/>
  <c r="H84" i="29"/>
  <c r="I84" i="29" s="1"/>
  <c r="H85" i="29"/>
  <c r="I85" i="29" s="1"/>
  <c r="H86" i="29"/>
  <c r="I86" i="29" s="1"/>
  <c r="H87" i="29"/>
  <c r="I87" i="29" s="1"/>
  <c r="H88" i="29"/>
  <c r="I88" i="29" s="1"/>
  <c r="H89" i="29"/>
  <c r="I89" i="29" s="1"/>
  <c r="H90" i="29"/>
  <c r="I90" i="29" s="1"/>
  <c r="H91" i="29"/>
  <c r="I91" i="29" s="1"/>
  <c r="H92" i="29"/>
  <c r="I92" i="29" s="1"/>
  <c r="H93" i="29"/>
  <c r="I93" i="29" s="1"/>
  <c r="H94" i="29"/>
  <c r="I94" i="29" s="1"/>
  <c r="H95" i="29"/>
  <c r="I95" i="29" s="1"/>
  <c r="H96" i="29"/>
  <c r="I96" i="29" s="1"/>
  <c r="H97" i="29"/>
  <c r="I97" i="29" s="1"/>
  <c r="H98" i="29"/>
  <c r="I98" i="29" s="1"/>
  <c r="H99" i="29"/>
  <c r="I99" i="29" s="1"/>
  <c r="H100" i="29"/>
  <c r="I100" i="29" s="1"/>
  <c r="H101" i="29"/>
  <c r="I101" i="29" s="1"/>
  <c r="H102" i="29"/>
  <c r="I102" i="29" s="1"/>
  <c r="H103" i="29"/>
  <c r="I103" i="29" s="1"/>
  <c r="H104" i="29"/>
  <c r="I104" i="29" s="1"/>
  <c r="H105" i="29"/>
  <c r="I105" i="29" s="1"/>
  <c r="H106" i="29"/>
  <c r="I106" i="29" s="1"/>
  <c r="H107" i="29"/>
  <c r="I107" i="29" s="1"/>
  <c r="H108" i="29"/>
  <c r="I108" i="29" s="1"/>
  <c r="H109" i="29"/>
  <c r="I109" i="29" s="1"/>
  <c r="H110" i="29"/>
  <c r="I110" i="29" s="1"/>
  <c r="H3" i="29"/>
  <c r="I3" i="29" s="1"/>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O44" i="3"/>
  <c r="P8" i="3"/>
  <c r="P7" i="3"/>
  <c r="CL109" i="16" l="1"/>
  <c r="CL123" i="16"/>
  <c r="BY123" i="16"/>
  <c r="Q44" i="3"/>
  <c r="BX123" i="16"/>
  <c r="AB123" i="16"/>
  <c r="P123" i="16"/>
  <c r="O97" i="3"/>
  <c r="Q97" i="3" s="1"/>
  <c r="O73" i="3"/>
  <c r="O49" i="3"/>
  <c r="Q49" i="3" s="1"/>
  <c r="CD123" i="16"/>
  <c r="AS123" i="16"/>
  <c r="R117" i="16"/>
  <c r="R118" i="16"/>
  <c r="R119" i="16"/>
  <c r="R120" i="16"/>
  <c r="R121" i="16"/>
  <c r="R122" i="16"/>
  <c r="R124" i="16"/>
  <c r="BN123" i="16"/>
  <c r="CK123" i="16"/>
  <c r="AC123" i="16"/>
  <c r="BK123" i="16"/>
  <c r="CH123" i="16"/>
  <c r="Z123" i="16"/>
  <c r="J123" i="16"/>
  <c r="CZ123" i="16"/>
  <c r="BD123" i="16"/>
  <c r="CM123" i="16"/>
  <c r="AE123" i="16"/>
  <c r="CU123" i="16"/>
  <c r="DE123" i="16"/>
  <c r="CG123" i="16"/>
  <c r="AT123" i="16"/>
  <c r="DA123" i="16"/>
  <c r="CB123" i="16"/>
  <c r="AR123" i="16"/>
  <c r="R123" i="16"/>
  <c r="CW123" i="16"/>
  <c r="AO123" i="16"/>
  <c r="BK118" i="16"/>
  <c r="BK122" i="16"/>
  <c r="BK124" i="16"/>
  <c r="BK117" i="16"/>
  <c r="BK121" i="16"/>
  <c r="BK120" i="16"/>
  <c r="BK119" i="16"/>
  <c r="AA123" i="16"/>
  <c r="DD123" i="16"/>
  <c r="X123" i="16"/>
  <c r="CP123" i="16"/>
  <c r="AH123" i="16"/>
  <c r="Q123" i="16"/>
  <c r="DG123" i="16"/>
  <c r="O123" i="16"/>
  <c r="O108" i="3"/>
  <c r="Q108" i="3" s="1"/>
  <c r="CA123" i="16"/>
  <c r="O86" i="3"/>
  <c r="O31" i="3"/>
  <c r="Q31" i="3" s="1"/>
  <c r="CQ114" i="16"/>
  <c r="CQ113" i="16"/>
  <c r="CQ112" i="16"/>
  <c r="CQ102" i="16"/>
  <c r="CQ101" i="16"/>
  <c r="CQ100" i="16"/>
  <c r="CQ99" i="16"/>
  <c r="CQ84" i="16"/>
  <c r="CQ110" i="16"/>
  <c r="CQ92" i="16"/>
  <c r="CQ91" i="16"/>
  <c r="CQ90" i="16"/>
  <c r="CQ59" i="16"/>
  <c r="CQ58" i="16"/>
  <c r="CQ57" i="16"/>
  <c r="CQ74" i="16"/>
  <c r="CQ69" i="16"/>
  <c r="CQ63" i="16"/>
  <c r="CQ41" i="16"/>
  <c r="CQ40" i="16"/>
  <c r="CQ39" i="16"/>
  <c r="CQ38" i="16"/>
  <c r="CQ37" i="16"/>
  <c r="CQ22" i="16"/>
  <c r="CQ18" i="16"/>
  <c r="CQ8" i="16"/>
  <c r="CQ7" i="16"/>
  <c r="CQ45" i="16"/>
  <c r="CQ26" i="16"/>
  <c r="CQ24" i="16"/>
  <c r="CQ28" i="16"/>
  <c r="CQ43" i="16"/>
  <c r="O60" i="3"/>
  <c r="Q60" i="3" s="1"/>
  <c r="O92" i="3"/>
  <c r="Q92" i="3" s="1"/>
  <c r="CA97" i="16"/>
  <c r="CA77" i="16"/>
  <c r="CA76" i="16"/>
  <c r="CA74" i="16"/>
  <c r="CA65" i="16"/>
  <c r="CA45" i="16"/>
  <c r="CA43" i="16"/>
  <c r="CA25"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BU115" i="16"/>
  <c r="M123" i="16"/>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O99" i="3"/>
  <c r="Q99" i="3" s="1"/>
  <c r="R104" i="3"/>
  <c r="R92" i="3"/>
  <c r="R80" i="3"/>
  <c r="R68" i="3"/>
  <c r="R56" i="3"/>
  <c r="R44" i="3"/>
  <c r="S44" i="3" s="1"/>
  <c r="R32" i="3"/>
  <c r="R20" i="3"/>
  <c r="J115" i="16"/>
  <c r="AM123" i="16"/>
  <c r="O102" i="3"/>
  <c r="Q102" i="3" s="1"/>
  <c r="O96" i="3"/>
  <c r="O107" i="3"/>
  <c r="O83" i="3"/>
  <c r="Q83" i="3" s="1"/>
  <c r="O59" i="3"/>
  <c r="Q59" i="3" s="1"/>
  <c r="O35" i="3"/>
  <c r="S35" i="3" s="1"/>
  <c r="R112" i="3"/>
  <c r="R100" i="3"/>
  <c r="R88" i="3"/>
  <c r="R76" i="3"/>
  <c r="R64" i="3"/>
  <c r="R52" i="3"/>
  <c r="R40" i="3"/>
  <c r="R28" i="3"/>
  <c r="R16" i="3"/>
  <c r="X83" i="3"/>
  <c r="X82" i="3"/>
  <c r="AR115" i="16"/>
  <c r="O106" i="3"/>
  <c r="Q106" i="3" s="1"/>
  <c r="R111" i="3"/>
  <c r="R99" i="3"/>
  <c r="R87" i="3"/>
  <c r="R75" i="3"/>
  <c r="R63" i="3"/>
  <c r="R51" i="3"/>
  <c r="R39" i="3"/>
  <c r="R27" i="3"/>
  <c r="R15" i="3"/>
  <c r="E123" i="16"/>
  <c r="O87" i="3"/>
  <c r="Q87" i="3" s="1"/>
  <c r="R115" i="16"/>
  <c r="AQ123" i="16"/>
  <c r="O80" i="3"/>
  <c r="CO115" i="16"/>
  <c r="O91" i="3"/>
  <c r="Q91" i="3" s="1"/>
  <c r="O67" i="3"/>
  <c r="Q67" i="3" s="1"/>
  <c r="O43" i="3"/>
  <c r="CL116" i="16"/>
  <c r="CL106" i="16"/>
  <c r="CL105" i="16"/>
  <c r="CL104" i="16"/>
  <c r="CL103" i="16"/>
  <c r="CL102" i="16"/>
  <c r="CL94" i="16"/>
  <c r="CL88" i="16"/>
  <c r="CL93" i="16"/>
  <c r="CL89" i="16"/>
  <c r="CL86" i="16"/>
  <c r="CL77" i="16"/>
  <c r="CL76" i="16"/>
  <c r="CL75" i="16"/>
  <c r="CL87" i="16"/>
  <c r="CL72" i="16"/>
  <c r="CL74" i="16"/>
  <c r="CL69" i="16"/>
  <c r="CL68" i="16"/>
  <c r="CL66" i="16"/>
  <c r="CL64" i="16"/>
  <c r="CL54" i="16"/>
  <c r="CL53" i="16"/>
  <c r="CL95" i="16"/>
  <c r="CL52" i="16"/>
  <c r="CL44" i="16"/>
  <c r="CL70" i="16"/>
  <c r="CL51" i="16"/>
  <c r="CL47" i="16"/>
  <c r="CL73" i="16"/>
  <c r="CL20" i="16"/>
  <c r="CL30" i="16"/>
  <c r="CL21" i="16"/>
  <c r="CL32" i="16"/>
  <c r="CL27" i="16"/>
  <c r="CL22" i="16"/>
  <c r="CL11" i="16"/>
  <c r="CL10" i="16"/>
  <c r="CL9" i="16"/>
  <c r="CL8" i="16"/>
  <c r="CL7" i="16"/>
  <c r="CL19" i="16"/>
  <c r="CL48" i="16"/>
  <c r="CL29" i="16"/>
  <c r="CL25" i="16"/>
  <c r="CJ123" i="16"/>
  <c r="BX115" i="16"/>
  <c r="BL123" i="16"/>
  <c r="BL115" i="16"/>
  <c r="AB115" i="16"/>
  <c r="AC7" i="3" a="1"/>
  <c r="AC84" i="3" s="1"/>
  <c r="BQ123" i="16"/>
  <c r="U123" i="16"/>
  <c r="O109" i="3"/>
  <c r="Q109" i="3" s="1"/>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BK115" i="16"/>
  <c r="O89" i="3"/>
  <c r="O77" i="3"/>
  <c r="Q77" i="3" s="1"/>
  <c r="O29" i="3"/>
  <c r="Q29" i="3" s="1"/>
  <c r="R106" i="3"/>
  <c r="R94" i="3"/>
  <c r="R82" i="3"/>
  <c r="R70" i="3"/>
  <c r="R58" i="3"/>
  <c r="R46" i="3"/>
  <c r="R34" i="3"/>
  <c r="R22" i="3"/>
  <c r="AM115" i="16"/>
  <c r="CN123" i="16"/>
  <c r="BV123" i="16"/>
  <c r="O46" i="3"/>
  <c r="Q46" i="3" s="1"/>
  <c r="O22" i="3"/>
  <c r="Q22" i="3" s="1"/>
  <c r="O112" i="3"/>
  <c r="Q112" i="3" s="1"/>
  <c r="O76" i="3"/>
  <c r="O64" i="3"/>
  <c r="Q64" i="3" s="1"/>
  <c r="O13" i="3"/>
  <c r="Q13" i="3" s="1"/>
  <c r="R105" i="3"/>
  <c r="R93" i="3"/>
  <c r="R81" i="3"/>
  <c r="R69" i="3"/>
  <c r="R57" i="3"/>
  <c r="R45" i="3"/>
  <c r="R33" i="3"/>
  <c r="R21" i="3"/>
  <c r="R110" i="3"/>
  <c r="R98" i="3"/>
  <c r="R86" i="3"/>
  <c r="R74" i="3"/>
  <c r="R62" i="3"/>
  <c r="R50" i="3"/>
  <c r="R38" i="3"/>
  <c r="R26" i="3"/>
  <c r="R14" i="3"/>
  <c r="R109" i="3"/>
  <c r="R97" i="3"/>
  <c r="S97" i="3" s="1"/>
  <c r="R85" i="3"/>
  <c r="R73" i="3"/>
  <c r="S73" i="3" s="1"/>
  <c r="T73" i="3" s="1"/>
  <c r="R61" i="3"/>
  <c r="R49" i="3"/>
  <c r="S49" i="3" s="1"/>
  <c r="R37" i="3"/>
  <c r="R25" i="3"/>
  <c r="R13" i="3"/>
  <c r="O57" i="3"/>
  <c r="Q57" i="3" s="1"/>
  <c r="O9" i="3"/>
  <c r="Q9" i="3" s="1"/>
  <c r="R108" i="3"/>
  <c r="R96" i="3"/>
  <c r="R84" i="3"/>
  <c r="R72" i="3"/>
  <c r="R60" i="3"/>
  <c r="R48" i="3"/>
  <c r="R36" i="3"/>
  <c r="R24" i="3"/>
  <c r="R12" i="3"/>
  <c r="O32" i="3"/>
  <c r="Q32" i="3" s="1"/>
  <c r="R107" i="3"/>
  <c r="R95" i="3"/>
  <c r="R83" i="3"/>
  <c r="R71" i="3"/>
  <c r="R59" i="3"/>
  <c r="R47" i="3"/>
  <c r="R35" i="3"/>
  <c r="R23" i="3"/>
  <c r="R11" i="3"/>
  <c r="R10" i="3"/>
  <c r="R9" i="3"/>
  <c r="X79" i="3"/>
  <c r="R103" i="3"/>
  <c r="R91" i="3"/>
  <c r="R79" i="3"/>
  <c r="R67" i="3"/>
  <c r="S67" i="3" s="1"/>
  <c r="R55" i="3"/>
  <c r="R43" i="3"/>
  <c r="S43" i="3" s="1"/>
  <c r="R31" i="3"/>
  <c r="R19" i="3"/>
  <c r="O75" i="3"/>
  <c r="S75" i="3" s="1"/>
  <c r="O51" i="3"/>
  <c r="O27" i="3"/>
  <c r="Q27" i="3" s="1"/>
  <c r="R114" i="3"/>
  <c r="R102" i="3"/>
  <c r="R90" i="3"/>
  <c r="R78" i="3"/>
  <c r="R66" i="3"/>
  <c r="R54" i="3"/>
  <c r="R42" i="3"/>
  <c r="R30" i="3"/>
  <c r="R18" i="3"/>
  <c r="W83" i="3"/>
  <c r="W82" i="3"/>
  <c r="O45" i="3"/>
  <c r="Q45" i="3" s="1"/>
  <c r="R113" i="3"/>
  <c r="R101" i="3"/>
  <c r="R89" i="3"/>
  <c r="R77" i="3"/>
  <c r="R65" i="3"/>
  <c r="R53" i="3"/>
  <c r="R41" i="3"/>
  <c r="R29" i="3"/>
  <c r="S29" i="3" s="1"/>
  <c r="R17" i="3"/>
  <c r="Q80" i="3"/>
  <c r="AG102" i="3"/>
  <c r="AG98" i="3"/>
  <c r="AG70" i="3"/>
  <c r="AG66" i="3"/>
  <c r="AG38" i="3"/>
  <c r="AG34" i="3"/>
  <c r="Q96" i="3"/>
  <c r="AG100" i="3"/>
  <c r="AG68" i="3"/>
  <c r="AG36" i="3"/>
  <c r="AG97" i="3"/>
  <c r="AG65" i="3"/>
  <c r="AG33" i="3"/>
  <c r="AG96" i="3"/>
  <c r="AG64" i="3"/>
  <c r="AG32" i="3"/>
  <c r="AG90" i="3"/>
  <c r="AG58" i="3"/>
  <c r="AG26" i="3"/>
  <c r="AG89" i="3"/>
  <c r="AG57" i="3"/>
  <c r="AG25" i="3"/>
  <c r="Q43" i="3"/>
  <c r="AG88" i="3"/>
  <c r="AG56" i="3"/>
  <c r="AG24" i="3"/>
  <c r="AG86" i="3"/>
  <c r="AG54" i="3"/>
  <c r="AG22" i="3"/>
  <c r="Q89" i="3"/>
  <c r="Q73" i="3"/>
  <c r="AG84" i="3"/>
  <c r="AG52" i="3"/>
  <c r="AG20" i="3"/>
  <c r="AG114" i="3"/>
  <c r="AG82" i="3"/>
  <c r="AG50" i="3"/>
  <c r="AG18" i="3"/>
  <c r="AG113" i="3"/>
  <c r="AG81" i="3"/>
  <c r="AG49" i="3"/>
  <c r="AG17" i="3"/>
  <c r="AG112" i="3"/>
  <c r="AG80" i="3"/>
  <c r="AG48" i="3"/>
  <c r="AG16" i="3"/>
  <c r="AG106" i="3"/>
  <c r="AG74" i="3"/>
  <c r="AG42" i="3"/>
  <c r="AG10" i="3"/>
  <c r="AG105" i="3"/>
  <c r="AG73" i="3"/>
  <c r="AG41" i="3"/>
  <c r="AG9" i="3"/>
  <c r="Q51" i="3"/>
  <c r="AG104" i="3"/>
  <c r="AG72" i="3"/>
  <c r="AG40" i="3"/>
  <c r="AG8"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S80" i="3"/>
  <c r="E115" i="22"/>
  <c r="F115" i="22"/>
  <c r="M115" i="22"/>
  <c r="I115" i="22"/>
  <c r="H115" i="22"/>
  <c r="K115" i="22"/>
  <c r="L115" i="22"/>
  <c r="X80" i="3"/>
  <c r="O65" i="3"/>
  <c r="Q65" i="3" s="1"/>
  <c r="CV123" i="16"/>
  <c r="AZ123" i="16"/>
  <c r="T123" i="16"/>
  <c r="CS123" i="16"/>
  <c r="AW123" i="16"/>
  <c r="O104" i="3"/>
  <c r="Q104" i="3" s="1"/>
  <c r="S27" i="3" l="1"/>
  <c r="S45" i="3"/>
  <c r="AC88" i="3"/>
  <c r="S13" i="3"/>
  <c r="S96" i="3"/>
  <c r="AC10" i="3"/>
  <c r="AC61" i="3"/>
  <c r="Q35" i="3"/>
  <c r="Y117" i="16"/>
  <c r="Y118" i="16"/>
  <c r="Y119" i="16"/>
  <c r="Y120" i="16"/>
  <c r="Y121" i="16"/>
  <c r="Y122" i="16"/>
  <c r="Y124" i="16"/>
  <c r="Y123" i="16"/>
  <c r="BW118" i="16"/>
  <c r="BW120" i="16"/>
  <c r="BW121" i="16"/>
  <c r="BW119" i="16"/>
  <c r="BW117" i="16"/>
  <c r="BW122" i="16"/>
  <c r="BW124" i="16"/>
  <c r="BW123" i="16"/>
  <c r="AC77" i="3"/>
  <c r="AC109" i="3"/>
  <c r="CR120" i="16"/>
  <c r="CR118" i="16"/>
  <c r="CR117" i="16"/>
  <c r="CR119" i="16"/>
  <c r="CR121" i="16"/>
  <c r="CR122" i="16"/>
  <c r="CR124" i="16"/>
  <c r="CR123" i="16"/>
  <c r="AL36" i="35"/>
  <c r="O39" i="3"/>
  <c r="Q39" i="3" s="1"/>
  <c r="O55" i="3"/>
  <c r="Q55" i="3" s="1"/>
  <c r="BC117" i="16"/>
  <c r="BC119" i="16"/>
  <c r="BC118" i="16"/>
  <c r="BC120" i="16"/>
  <c r="BC124" i="16"/>
  <c r="BC121" i="16"/>
  <c r="BC122" i="16"/>
  <c r="BC123" i="16"/>
  <c r="K124" i="16"/>
  <c r="K117" i="16"/>
  <c r="K122" i="16"/>
  <c r="K121" i="16"/>
  <c r="K118" i="16"/>
  <c r="K119" i="16"/>
  <c r="K120" i="16"/>
  <c r="CT121" i="16"/>
  <c r="CT122" i="16"/>
  <c r="CT124" i="16"/>
  <c r="CT120" i="16"/>
  <c r="CT118" i="16"/>
  <c r="CT119" i="16"/>
  <c r="CT117" i="16"/>
  <c r="CT115" i="16"/>
  <c r="CT123" i="16"/>
  <c r="F117" i="16"/>
  <c r="F118" i="16"/>
  <c r="F119" i="16"/>
  <c r="F120" i="16"/>
  <c r="F121" i="16"/>
  <c r="F122" i="16"/>
  <c r="F124" i="16"/>
  <c r="F123" i="16"/>
  <c r="AD117" i="16"/>
  <c r="AD118" i="16"/>
  <c r="AD119" i="16"/>
  <c r="AD120" i="16"/>
  <c r="AD121" i="16"/>
  <c r="AD122" i="16"/>
  <c r="AD124" i="16"/>
  <c r="CC117" i="16"/>
  <c r="CC118" i="16"/>
  <c r="CC120" i="16"/>
  <c r="CC119" i="16"/>
  <c r="CC122" i="16"/>
  <c r="CC124" i="16"/>
  <c r="CC121" i="16"/>
  <c r="CC123" i="16"/>
  <c r="AC95" i="3"/>
  <c r="AC66" i="3"/>
  <c r="AC9" i="3"/>
  <c r="BO118" i="16"/>
  <c r="BO119" i="16"/>
  <c r="BO120" i="16"/>
  <c r="BO117" i="16"/>
  <c r="BO122" i="16"/>
  <c r="BO121" i="16"/>
  <c r="BO124" i="16"/>
  <c r="BO123" i="16"/>
  <c r="W118" i="16"/>
  <c r="W117" i="16"/>
  <c r="W119" i="16"/>
  <c r="W121" i="16"/>
  <c r="W122" i="16"/>
  <c r="W120" i="16"/>
  <c r="W124" i="16"/>
  <c r="W123" i="16"/>
  <c r="O105" i="3"/>
  <c r="Q105" i="3" s="1"/>
  <c r="AI102" i="35"/>
  <c r="O103" i="3"/>
  <c r="Q103" i="3" s="1"/>
  <c r="O14" i="3"/>
  <c r="Q14" i="3" s="1"/>
  <c r="AL11" i="35"/>
  <c r="CQ121" i="16"/>
  <c r="CQ118" i="16"/>
  <c r="CQ119" i="16"/>
  <c r="CQ117" i="16"/>
  <c r="CQ124" i="16"/>
  <c r="CQ120" i="16"/>
  <c r="CQ122" i="16"/>
  <c r="CQ109" i="16"/>
  <c r="CQ98" i="16"/>
  <c r="CQ80" i="16"/>
  <c r="CQ88" i="16"/>
  <c r="CQ54" i="16"/>
  <c r="CQ73" i="16"/>
  <c r="CQ36" i="16"/>
  <c r="CQ15" i="16"/>
  <c r="CQ23" i="16"/>
  <c r="CQ76" i="16"/>
  <c r="CQ123" i="16"/>
  <c r="CQ107" i="16"/>
  <c r="CQ97" i="16"/>
  <c r="CQ79" i="16"/>
  <c r="CQ65" i="16"/>
  <c r="CQ53" i="16"/>
  <c r="CQ71" i="16"/>
  <c r="CQ35" i="16"/>
  <c r="CQ14" i="16"/>
  <c r="CQ19" i="16"/>
  <c r="CQ94" i="16"/>
  <c r="CQ50" i="16"/>
  <c r="CQ32" i="16"/>
  <c r="CQ16" i="16"/>
  <c r="CQ115" i="16"/>
  <c r="CQ103" i="16"/>
  <c r="CQ111" i="16"/>
  <c r="CQ96" i="16"/>
  <c r="CQ78" i="16"/>
  <c r="CQ68" i="16"/>
  <c r="CQ52" i="16"/>
  <c r="CQ70" i="16"/>
  <c r="CQ34" i="16"/>
  <c r="CQ13" i="16"/>
  <c r="CQ29" i="16"/>
  <c r="CQ11" i="16"/>
  <c r="CQ108" i="16"/>
  <c r="CQ95" i="16"/>
  <c r="CQ77" i="16"/>
  <c r="CQ66" i="16"/>
  <c r="CQ51" i="16"/>
  <c r="CQ75" i="16"/>
  <c r="CQ33" i="16"/>
  <c r="CQ12" i="16"/>
  <c r="CQ25" i="16"/>
  <c r="CQ106" i="16"/>
  <c r="CQ64" i="16"/>
  <c r="CQ67" i="16"/>
  <c r="CQ105" i="16"/>
  <c r="CQ93" i="16"/>
  <c r="CQ116" i="16"/>
  <c r="CQ61" i="16"/>
  <c r="CQ49" i="16"/>
  <c r="CQ62" i="16"/>
  <c r="CQ31" i="16"/>
  <c r="CQ10" i="16"/>
  <c r="CQ20" i="16"/>
  <c r="CQ104" i="16"/>
  <c r="CQ89" i="16"/>
  <c r="CQ87" i="16"/>
  <c r="CQ60" i="16"/>
  <c r="CQ48" i="16"/>
  <c r="CQ42" i="16"/>
  <c r="CQ30" i="16"/>
  <c r="CQ9" i="16"/>
  <c r="CQ17" i="16"/>
  <c r="CQ86" i="16"/>
  <c r="DB117" i="16"/>
  <c r="DB120" i="16"/>
  <c r="DB119" i="16"/>
  <c r="DB121" i="16"/>
  <c r="DB122" i="16"/>
  <c r="DB124" i="16"/>
  <c r="DB118" i="16"/>
  <c r="BU121" i="16"/>
  <c r="BU122" i="16"/>
  <c r="BU124" i="16"/>
  <c r="BU119" i="16"/>
  <c r="BU118" i="16"/>
  <c r="BU117" i="16"/>
  <c r="BU120" i="16"/>
  <c r="BU123" i="16"/>
  <c r="O81" i="3"/>
  <c r="Q81" i="3" s="1"/>
  <c r="AK78" i="35"/>
  <c r="O93" i="3"/>
  <c r="Q93" i="3" s="1"/>
  <c r="AI90" i="35"/>
  <c r="AX119" i="16"/>
  <c r="AX118" i="16"/>
  <c r="AX121" i="16"/>
  <c r="AX122" i="16"/>
  <c r="AX124" i="16"/>
  <c r="AX120" i="16"/>
  <c r="AX117" i="16"/>
  <c r="AX123" i="16"/>
  <c r="N124" i="16"/>
  <c r="AC30" i="3"/>
  <c r="S76" i="3"/>
  <c r="Q76" i="3"/>
  <c r="AT118" i="16"/>
  <c r="AT121" i="16"/>
  <c r="AT122" i="16"/>
  <c r="AT124" i="16"/>
  <c r="AT119" i="16"/>
  <c r="AT117" i="16"/>
  <c r="AT120" i="16"/>
  <c r="AK124" i="16"/>
  <c r="AK121" i="16"/>
  <c r="AK120" i="16"/>
  <c r="AK122" i="16"/>
  <c r="AK118" i="16"/>
  <c r="AK117" i="16"/>
  <c r="AK119" i="16"/>
  <c r="AK123" i="16"/>
  <c r="AI35" i="35"/>
  <c r="O38" i="3"/>
  <c r="Q38" i="3" s="1"/>
  <c r="O12" i="3"/>
  <c r="Q12" i="3" s="1"/>
  <c r="AC17" i="3"/>
  <c r="AC48" i="3"/>
  <c r="AC82" i="3"/>
  <c r="BT115" i="16"/>
  <c r="BT121" i="16"/>
  <c r="BT124" i="16"/>
  <c r="BT119" i="16"/>
  <c r="BT122" i="16"/>
  <c r="BT117" i="16"/>
  <c r="BT118" i="16"/>
  <c r="BT120" i="16"/>
  <c r="BT123" i="16"/>
  <c r="AP117" i="16"/>
  <c r="AP118" i="16"/>
  <c r="AP119" i="16"/>
  <c r="AP120" i="16"/>
  <c r="AP121" i="16"/>
  <c r="AP122" i="16"/>
  <c r="AP124" i="16"/>
  <c r="AP123" i="16"/>
  <c r="BG117" i="16"/>
  <c r="BG120" i="16"/>
  <c r="BG118" i="16"/>
  <c r="BG121" i="16"/>
  <c r="BG122" i="16"/>
  <c r="BG124" i="16"/>
  <c r="BG119" i="16"/>
  <c r="BG123" i="16"/>
  <c r="S64" i="3"/>
  <c r="T64" i="3" s="1"/>
  <c r="O63" i="3"/>
  <c r="Q63" i="3" s="1"/>
  <c r="CQ46" i="16"/>
  <c r="CQ81" i="16"/>
  <c r="O48" i="3"/>
  <c r="AJ45" i="35"/>
  <c r="DB123" i="16"/>
  <c r="AD123" i="16"/>
  <c r="AC56" i="3"/>
  <c r="AC37" i="3"/>
  <c r="AC76" i="3"/>
  <c r="AC68" i="3"/>
  <c r="AC67" i="3"/>
  <c r="AC79" i="3"/>
  <c r="AC13" i="3"/>
  <c r="AC50" i="3"/>
  <c r="AC22" i="3"/>
  <c r="AC27" i="3"/>
  <c r="AC12" i="3"/>
  <c r="AC102" i="3"/>
  <c r="AC32" i="3"/>
  <c r="AC26" i="3"/>
  <c r="AC42" i="3"/>
  <c r="AC41" i="3"/>
  <c r="AC47" i="3"/>
  <c r="AC107" i="3"/>
  <c r="AC90" i="3"/>
  <c r="AC78" i="3"/>
  <c r="AC59" i="3"/>
  <c r="AC72" i="3"/>
  <c r="AC46" i="3"/>
  <c r="AC55" i="3"/>
  <c r="AC96" i="3"/>
  <c r="AC21" i="3"/>
  <c r="AC20" i="3"/>
  <c r="AC31" i="3"/>
  <c r="AC91" i="3"/>
  <c r="AC108" i="3"/>
  <c r="AC34" i="3"/>
  <c r="AC71" i="3"/>
  <c r="AC94" i="3"/>
  <c r="AC75" i="3"/>
  <c r="AC86" i="3"/>
  <c r="AC65" i="3"/>
  <c r="AC64" i="3"/>
  <c r="AC98" i="3"/>
  <c r="AC24" i="3"/>
  <c r="AC44" i="3"/>
  <c r="AC113" i="3"/>
  <c r="AC62" i="3"/>
  <c r="AC43" i="3"/>
  <c r="AC39" i="3"/>
  <c r="AC19" i="3"/>
  <c r="S120" i="16"/>
  <c r="S117" i="16"/>
  <c r="S119" i="16"/>
  <c r="S121" i="16"/>
  <c r="S118" i="16"/>
  <c r="S124" i="16"/>
  <c r="S122" i="16"/>
  <c r="S123" i="16"/>
  <c r="L115" i="16"/>
  <c r="L118" i="16"/>
  <c r="L117" i="16"/>
  <c r="L122" i="16"/>
  <c r="L124" i="16"/>
  <c r="L121" i="16"/>
  <c r="L119" i="16"/>
  <c r="L120" i="16"/>
  <c r="L123" i="16"/>
  <c r="CS120" i="16"/>
  <c r="CS118" i="16"/>
  <c r="CS117" i="16"/>
  <c r="CS122" i="16"/>
  <c r="CS121" i="16"/>
  <c r="CS124" i="16"/>
  <c r="CS119" i="16"/>
  <c r="AL119" i="16"/>
  <c r="AL121" i="16"/>
  <c r="AL122" i="16"/>
  <c r="AL124" i="16"/>
  <c r="AL120" i="16"/>
  <c r="AL117" i="16"/>
  <c r="AL118" i="16"/>
  <c r="BB117" i="16"/>
  <c r="BB118" i="16"/>
  <c r="BB119" i="16"/>
  <c r="BB120" i="16"/>
  <c r="BB121" i="16"/>
  <c r="BB122" i="16"/>
  <c r="BB124" i="16"/>
  <c r="BB123" i="16"/>
  <c r="AO117" i="16"/>
  <c r="AO118" i="16"/>
  <c r="AO119" i="16"/>
  <c r="AO120" i="16"/>
  <c r="AO121" i="16"/>
  <c r="AO122" i="16"/>
  <c r="AO124" i="16"/>
  <c r="BS115" i="16"/>
  <c r="BS120" i="16"/>
  <c r="BS121" i="16"/>
  <c r="BS122" i="16"/>
  <c r="BS119" i="16"/>
  <c r="BS117" i="16"/>
  <c r="BS118" i="16"/>
  <c r="BS124" i="16"/>
  <c r="BS123" i="16"/>
  <c r="CQ27" i="16"/>
  <c r="CQ47" i="16"/>
  <c r="CQ82" i="16"/>
  <c r="AH27" i="35"/>
  <c r="O30" i="3"/>
  <c r="Q30" i="3" s="1"/>
  <c r="BQ117" i="16"/>
  <c r="BQ121" i="16"/>
  <c r="BQ122" i="16"/>
  <c r="BQ124" i="16"/>
  <c r="BQ118" i="16"/>
  <c r="BQ120" i="16"/>
  <c r="BQ119" i="16"/>
  <c r="AC114" i="3"/>
  <c r="AC115" i="16"/>
  <c r="AC117" i="16"/>
  <c r="AC118" i="16"/>
  <c r="AC119" i="16"/>
  <c r="AC120" i="16"/>
  <c r="AC121" i="16"/>
  <c r="AC122" i="16"/>
  <c r="AC124" i="16"/>
  <c r="O25" i="3"/>
  <c r="Q25" i="3" s="1"/>
  <c r="AI22" i="35"/>
  <c r="CK117" i="16"/>
  <c r="CK118" i="16"/>
  <c r="CK119" i="16"/>
  <c r="CK120" i="16"/>
  <c r="CK121" i="16"/>
  <c r="CK122" i="16"/>
  <c r="CK124" i="16"/>
  <c r="BM117" i="16"/>
  <c r="BM118" i="16"/>
  <c r="BM119" i="16"/>
  <c r="BM120" i="16"/>
  <c r="BM121" i="16"/>
  <c r="BM122" i="16"/>
  <c r="BM124" i="16"/>
  <c r="BM123" i="16"/>
  <c r="AC40" i="3"/>
  <c r="AC111" i="3"/>
  <c r="CD115" i="16"/>
  <c r="CD117" i="16"/>
  <c r="CD119" i="16"/>
  <c r="CD121" i="16"/>
  <c r="CD122" i="16"/>
  <c r="CD124" i="16"/>
  <c r="CD118" i="16"/>
  <c r="CD120" i="16"/>
  <c r="BH119" i="16"/>
  <c r="BH117" i="16"/>
  <c r="BH120" i="16"/>
  <c r="BH118" i="16"/>
  <c r="BH124" i="16"/>
  <c r="BH122" i="16"/>
  <c r="BH121" i="16"/>
  <c r="BH123" i="16"/>
  <c r="AV115" i="16"/>
  <c r="AV119" i="16"/>
  <c r="AV117" i="16"/>
  <c r="AV122" i="16"/>
  <c r="AV124" i="16"/>
  <c r="AV120" i="16"/>
  <c r="AV118" i="16"/>
  <c r="AV121" i="16"/>
  <c r="AV123" i="16"/>
  <c r="BZ117" i="16"/>
  <c r="BZ118" i="16"/>
  <c r="BZ119" i="16"/>
  <c r="BZ120" i="16"/>
  <c r="BZ121" i="16"/>
  <c r="BZ122" i="16"/>
  <c r="BZ124" i="16"/>
  <c r="BZ123" i="16"/>
  <c r="AD6" i="35"/>
  <c r="AC33" i="3"/>
  <c r="BA115" i="16"/>
  <c r="BA117" i="16"/>
  <c r="BA118" i="16"/>
  <c r="BA119" i="16"/>
  <c r="BA120" i="16"/>
  <c r="BA121" i="16"/>
  <c r="BA122" i="16"/>
  <c r="BA124" i="16"/>
  <c r="BA123" i="16"/>
  <c r="BY115" i="16"/>
  <c r="BY117" i="16"/>
  <c r="BY118" i="16"/>
  <c r="BY119" i="16"/>
  <c r="BY120" i="16"/>
  <c r="BY121" i="16"/>
  <c r="BY122" i="16"/>
  <c r="BY124" i="16"/>
  <c r="CQ44" i="16"/>
  <c r="CQ55" i="16"/>
  <c r="CQ83" i="16"/>
  <c r="AY118" i="16"/>
  <c r="AY121" i="16"/>
  <c r="AY122" i="16"/>
  <c r="AY124" i="16"/>
  <c r="AY119" i="16"/>
  <c r="AY120" i="16"/>
  <c r="AY117" i="16"/>
  <c r="AY115" i="16"/>
  <c r="AY123" i="16"/>
  <c r="AN117" i="16"/>
  <c r="AN118" i="16"/>
  <c r="AN119" i="16"/>
  <c r="AN120" i="16"/>
  <c r="AN121" i="16"/>
  <c r="AN122" i="16"/>
  <c r="AN124" i="16"/>
  <c r="AN115" i="16"/>
  <c r="AN123" i="16"/>
  <c r="AI76" i="35"/>
  <c r="O79" i="3"/>
  <c r="Q79" i="3" s="1"/>
  <c r="AC36" i="3"/>
  <c r="AC104" i="3"/>
  <c r="G117" i="16"/>
  <c r="G118" i="16"/>
  <c r="G119" i="16"/>
  <c r="G120" i="16"/>
  <c r="G121" i="16"/>
  <c r="G124" i="16"/>
  <c r="G122" i="16"/>
  <c r="G123" i="16"/>
  <c r="D117" i="16"/>
  <c r="D118" i="16"/>
  <c r="D119" i="16"/>
  <c r="D120" i="16"/>
  <c r="D121" i="16"/>
  <c r="D122" i="16"/>
  <c r="D124" i="16"/>
  <c r="D123" i="16"/>
  <c r="AC14" i="3"/>
  <c r="O41" i="3"/>
  <c r="Q41" i="3" s="1"/>
  <c r="AF38" i="35"/>
  <c r="O11" i="3"/>
  <c r="Q11" i="3" s="1"/>
  <c r="AG8" i="35"/>
  <c r="AC51" i="3"/>
  <c r="AU115" i="16"/>
  <c r="AU121" i="16"/>
  <c r="AU124" i="16"/>
  <c r="AU117" i="16"/>
  <c r="AU118" i="16"/>
  <c r="AU122" i="16"/>
  <c r="AU120" i="16"/>
  <c r="AU119" i="16"/>
  <c r="AU123" i="16"/>
  <c r="V118" i="16"/>
  <c r="V122" i="16"/>
  <c r="V119" i="16"/>
  <c r="V117" i="16"/>
  <c r="V121" i="16"/>
  <c r="V120" i="16"/>
  <c r="V124" i="16"/>
  <c r="V123" i="16"/>
  <c r="AC87" i="3"/>
  <c r="AC23" i="3"/>
  <c r="AC35" i="3"/>
  <c r="AC58" i="3"/>
  <c r="CM119" i="16"/>
  <c r="CM117" i="16"/>
  <c r="CM118" i="16"/>
  <c r="CM120" i="16"/>
  <c r="CM122" i="16"/>
  <c r="CM121" i="16"/>
  <c r="CM124" i="16"/>
  <c r="AI120" i="16"/>
  <c r="AI121" i="16"/>
  <c r="AI117" i="16"/>
  <c r="AI122" i="16"/>
  <c r="AI118" i="16"/>
  <c r="AI124" i="16"/>
  <c r="AI119" i="16"/>
  <c r="AI123" i="16"/>
  <c r="K123" i="16"/>
  <c r="BJ121" i="16"/>
  <c r="BJ122" i="16"/>
  <c r="BJ124" i="16"/>
  <c r="BJ119" i="16"/>
  <c r="BJ120" i="16"/>
  <c r="BJ117" i="16"/>
  <c r="BJ118" i="16"/>
  <c r="BJ123" i="16"/>
  <c r="S9" i="3"/>
  <c r="T9" i="3" s="1"/>
  <c r="AC49" i="3"/>
  <c r="AC89" i="3"/>
  <c r="AD89" i="3" s="1"/>
  <c r="F89" i="38" s="1"/>
  <c r="S30" i="3"/>
  <c r="T30" i="3" s="1"/>
  <c r="S109" i="3"/>
  <c r="Q75" i="3"/>
  <c r="BE117" i="16"/>
  <c r="BE120" i="16"/>
  <c r="BE118" i="16"/>
  <c r="BE121" i="16"/>
  <c r="BE119" i="16"/>
  <c r="BE124" i="16"/>
  <c r="BE122" i="16"/>
  <c r="BE123" i="16"/>
  <c r="AM121" i="16"/>
  <c r="AM119" i="16"/>
  <c r="AM117" i="16"/>
  <c r="AM122" i="16"/>
  <c r="AM120" i="16"/>
  <c r="AM124" i="16"/>
  <c r="AM118" i="16"/>
  <c r="CQ21" i="16"/>
  <c r="CQ72" i="16"/>
  <c r="CQ56" i="16"/>
  <c r="CQ85" i="16"/>
  <c r="AL123" i="16"/>
  <c r="CY115" i="16"/>
  <c r="CY118" i="16"/>
  <c r="CY117" i="16"/>
  <c r="CY119" i="16"/>
  <c r="CY124" i="16"/>
  <c r="CY121" i="16"/>
  <c r="CY122" i="16"/>
  <c r="CY120" i="16"/>
  <c r="CL12" i="16"/>
  <c r="CL42" i="16"/>
  <c r="CL78" i="16"/>
  <c r="CI122" i="16"/>
  <c r="CI124" i="16"/>
  <c r="CI117" i="16"/>
  <c r="CI118" i="16"/>
  <c r="CI119" i="16"/>
  <c r="CI120" i="16"/>
  <c r="CI121" i="16"/>
  <c r="CH120" i="16"/>
  <c r="CH118" i="16"/>
  <c r="CH117" i="16"/>
  <c r="CH119" i="16"/>
  <c r="CH121" i="16"/>
  <c r="CH122" i="16"/>
  <c r="CH124" i="16"/>
  <c r="DF122" i="16"/>
  <c r="DF124" i="16"/>
  <c r="DF121" i="16"/>
  <c r="DF118" i="16"/>
  <c r="DF119" i="16"/>
  <c r="DF117" i="16"/>
  <c r="DF120" i="16"/>
  <c r="AJ122" i="16"/>
  <c r="AJ120" i="16"/>
  <c r="AJ117" i="16"/>
  <c r="AJ124" i="16"/>
  <c r="AJ118" i="16"/>
  <c r="AJ121" i="16"/>
  <c r="AJ119" i="16"/>
  <c r="AG46" i="35"/>
  <c r="Z121" i="16"/>
  <c r="Z122" i="16"/>
  <c r="Z124" i="16"/>
  <c r="Z118" i="16"/>
  <c r="Z119" i="16"/>
  <c r="Z120" i="16"/>
  <c r="Z117" i="16"/>
  <c r="S46" i="3"/>
  <c r="T46" i="3" s="1"/>
  <c r="CL50" i="16"/>
  <c r="CL13" i="16"/>
  <c r="CL34" i="16"/>
  <c r="CL71" i="16"/>
  <c r="CL56" i="16"/>
  <c r="CL90" i="16"/>
  <c r="CL79" i="16"/>
  <c r="CL96" i="16"/>
  <c r="CO117" i="16"/>
  <c r="CO119" i="16"/>
  <c r="CO118" i="16"/>
  <c r="CO122" i="16"/>
  <c r="CO121" i="16"/>
  <c r="CO124" i="16"/>
  <c r="CO120" i="16"/>
  <c r="DC118" i="16"/>
  <c r="DC121" i="16"/>
  <c r="DC117" i="16"/>
  <c r="DC124" i="16"/>
  <c r="DC119" i="16"/>
  <c r="DC122" i="16"/>
  <c r="DC120" i="16"/>
  <c r="AE118" i="16"/>
  <c r="AE119" i="16"/>
  <c r="AE120" i="16"/>
  <c r="AE117" i="16"/>
  <c r="AE124" i="16"/>
  <c r="AE121" i="16"/>
  <c r="AE122" i="16"/>
  <c r="S51" i="3"/>
  <c r="DE119" i="16"/>
  <c r="DE122" i="16"/>
  <c r="DE124" i="16"/>
  <c r="DE120" i="16"/>
  <c r="DE118" i="16"/>
  <c r="DE117" i="16"/>
  <c r="DE121" i="16"/>
  <c r="CU115" i="16"/>
  <c r="CU119" i="16"/>
  <c r="CU121" i="16"/>
  <c r="CU122" i="16"/>
  <c r="CU124" i="16"/>
  <c r="CU120" i="16"/>
  <c r="CU118" i="16"/>
  <c r="CU117" i="16"/>
  <c r="CA24" i="16"/>
  <c r="CA96" i="16"/>
  <c r="AJ123" i="16"/>
  <c r="CL16" i="16"/>
  <c r="CL117" i="16"/>
  <c r="CL118" i="16"/>
  <c r="CL119" i="16"/>
  <c r="CL120" i="16"/>
  <c r="CL121" i="16"/>
  <c r="CL122" i="16"/>
  <c r="CL124" i="16"/>
  <c r="CP117" i="16"/>
  <c r="CP122" i="16"/>
  <c r="CP119" i="16"/>
  <c r="CP118" i="16"/>
  <c r="CP121" i="16"/>
  <c r="CP124" i="16"/>
  <c r="CP120" i="16"/>
  <c r="CL31" i="16"/>
  <c r="CL107" i="16"/>
  <c r="DD122" i="16"/>
  <c r="DD118" i="16"/>
  <c r="DD121" i="16"/>
  <c r="DD117" i="16"/>
  <c r="DD124" i="16"/>
  <c r="DD119" i="16"/>
  <c r="DD120" i="16"/>
  <c r="AH54" i="35"/>
  <c r="CL14" i="16"/>
  <c r="CL80" i="16"/>
  <c r="AQ117" i="16"/>
  <c r="AQ120" i="16"/>
  <c r="AQ118" i="16"/>
  <c r="AQ119" i="16"/>
  <c r="AQ122" i="16"/>
  <c r="AQ124" i="16"/>
  <c r="AQ121" i="16"/>
  <c r="CA117" i="16"/>
  <c r="CA118" i="16"/>
  <c r="CA120" i="16"/>
  <c r="CA119" i="16"/>
  <c r="CA122" i="16"/>
  <c r="CA124" i="16"/>
  <c r="CA121" i="16"/>
  <c r="P117" i="16"/>
  <c r="P118" i="16"/>
  <c r="P119" i="16"/>
  <c r="P120" i="16"/>
  <c r="P121" i="16"/>
  <c r="P122" i="16"/>
  <c r="P124" i="16"/>
  <c r="BP117" i="16"/>
  <c r="BP118" i="16"/>
  <c r="BP119" i="16"/>
  <c r="BP120" i="16"/>
  <c r="BP121" i="16"/>
  <c r="BP122" i="16"/>
  <c r="BP124" i="16"/>
  <c r="AF70" i="35"/>
  <c r="S77" i="3"/>
  <c r="S102" i="3"/>
  <c r="T102" i="3" s="1"/>
  <c r="BV115" i="16"/>
  <c r="BV120" i="16"/>
  <c r="BV118" i="16"/>
  <c r="BV124" i="16"/>
  <c r="BV119" i="16"/>
  <c r="BV122" i="16"/>
  <c r="BV121" i="16"/>
  <c r="BV117" i="16"/>
  <c r="BL117" i="16"/>
  <c r="BL118" i="16"/>
  <c r="BL119" i="16"/>
  <c r="BL120" i="16"/>
  <c r="BL121" i="16"/>
  <c r="BL122" i="16"/>
  <c r="BL124" i="16"/>
  <c r="CL35" i="16"/>
  <c r="CL15" i="16"/>
  <c r="CL38" i="16"/>
  <c r="CL45" i="16"/>
  <c r="CL58" i="16"/>
  <c r="CL92" i="16"/>
  <c r="CL81" i="16"/>
  <c r="CL98" i="16"/>
  <c r="CL111" i="16"/>
  <c r="CZ115" i="16"/>
  <c r="CZ117" i="16"/>
  <c r="CZ118" i="16"/>
  <c r="CZ119" i="16"/>
  <c r="CZ120" i="16"/>
  <c r="CZ121" i="16"/>
  <c r="CZ122" i="16"/>
  <c r="CZ124" i="16"/>
  <c r="H117" i="16"/>
  <c r="H118" i="16"/>
  <c r="H119" i="16"/>
  <c r="H120" i="16"/>
  <c r="H121" i="16"/>
  <c r="H122" i="16"/>
  <c r="H124" i="16"/>
  <c r="O54" i="3"/>
  <c r="BF115" i="16"/>
  <c r="BF117" i="16"/>
  <c r="BF120" i="16"/>
  <c r="BF118" i="16"/>
  <c r="BF121" i="16"/>
  <c r="BF122" i="16"/>
  <c r="BF124" i="16"/>
  <c r="BF119" i="16"/>
  <c r="CW117" i="16"/>
  <c r="CW118" i="16"/>
  <c r="CW119" i="16"/>
  <c r="CW120" i="16"/>
  <c r="CW121" i="16"/>
  <c r="CW122" i="16"/>
  <c r="CW124" i="16"/>
  <c r="CA27" i="16"/>
  <c r="CA99" i="16"/>
  <c r="CY123" i="16"/>
  <c r="T117" i="16"/>
  <c r="T118" i="16"/>
  <c r="T119" i="16"/>
  <c r="T120" i="16"/>
  <c r="T121" i="16"/>
  <c r="T122" i="16"/>
  <c r="T124" i="16"/>
  <c r="AB117" i="16"/>
  <c r="AB118" i="16"/>
  <c r="AB119" i="16"/>
  <c r="AB120" i="16"/>
  <c r="AB121" i="16"/>
  <c r="AB122" i="16"/>
  <c r="AB124" i="16"/>
  <c r="CL65" i="16"/>
  <c r="CE117" i="16"/>
  <c r="CE119" i="16"/>
  <c r="CE121" i="16"/>
  <c r="CE122" i="16"/>
  <c r="CE124" i="16"/>
  <c r="CE120" i="16"/>
  <c r="CE118" i="16"/>
  <c r="S108" i="3"/>
  <c r="T108" i="3" s="1"/>
  <c r="DA117" i="16"/>
  <c r="DA119" i="16"/>
  <c r="DA121" i="16"/>
  <c r="DA124" i="16"/>
  <c r="DA122" i="16"/>
  <c r="DA120" i="16"/>
  <c r="DA118" i="16"/>
  <c r="CL63" i="16"/>
  <c r="BI119" i="16"/>
  <c r="BI117" i="16"/>
  <c r="BI120" i="16"/>
  <c r="BI118" i="16"/>
  <c r="BI124" i="16"/>
  <c r="BI122" i="16"/>
  <c r="BI121" i="16"/>
  <c r="Q117" i="16"/>
  <c r="Q118" i="16"/>
  <c r="Q119" i="16"/>
  <c r="Q120" i="16"/>
  <c r="Q121" i="16"/>
  <c r="Q122" i="16"/>
  <c r="Q124" i="16"/>
  <c r="CF124" i="16"/>
  <c r="CF120" i="16"/>
  <c r="CF117" i="16"/>
  <c r="CF119" i="16"/>
  <c r="CF121" i="16"/>
  <c r="CF122" i="16"/>
  <c r="CF118" i="16"/>
  <c r="S89" i="3"/>
  <c r="T89" i="3" s="1"/>
  <c r="S25" i="3"/>
  <c r="T25" i="3" s="1"/>
  <c r="DG115" i="16"/>
  <c r="DG121" i="16"/>
  <c r="DG119" i="16"/>
  <c r="DG118" i="16"/>
  <c r="DG117" i="16"/>
  <c r="DG120" i="16"/>
  <c r="DG124" i="16"/>
  <c r="DG122" i="16"/>
  <c r="CL37" i="16"/>
  <c r="CL24" i="16"/>
  <c r="CL40" i="16"/>
  <c r="CL46" i="16"/>
  <c r="CL59" i="16"/>
  <c r="CL62" i="16"/>
  <c r="CL82" i="16"/>
  <c r="CL99" i="16"/>
  <c r="CL112" i="16"/>
  <c r="CL115" i="16"/>
  <c r="AF115" i="16"/>
  <c r="AF117" i="16"/>
  <c r="AF118" i="16"/>
  <c r="AF119" i="16"/>
  <c r="AF120" i="16"/>
  <c r="AF121" i="16"/>
  <c r="AF122" i="16"/>
  <c r="AF124" i="16"/>
  <c r="S112" i="3"/>
  <c r="T112" i="3" s="1"/>
  <c r="X115" i="16"/>
  <c r="X120" i="16"/>
  <c r="X118" i="16"/>
  <c r="X117" i="16"/>
  <c r="X119" i="16"/>
  <c r="X124" i="16"/>
  <c r="X122" i="16"/>
  <c r="X121" i="16"/>
  <c r="BN117" i="16"/>
  <c r="BN118" i="16"/>
  <c r="BN119" i="16"/>
  <c r="BN120" i="16"/>
  <c r="BN121" i="16"/>
  <c r="BN122" i="16"/>
  <c r="BN124" i="16"/>
  <c r="CA28" i="16"/>
  <c r="CA100" i="16"/>
  <c r="CE123" i="16"/>
  <c r="BP123" i="16"/>
  <c r="H123" i="16"/>
  <c r="J117" i="16"/>
  <c r="J122" i="16"/>
  <c r="J124" i="16"/>
  <c r="J121" i="16"/>
  <c r="J120" i="16"/>
  <c r="J118" i="16"/>
  <c r="J119" i="16"/>
  <c r="DF123" i="16"/>
  <c r="CL23" i="16"/>
  <c r="CL55" i="16"/>
  <c r="CL108" i="16"/>
  <c r="CG115" i="16"/>
  <c r="CG118" i="16"/>
  <c r="CG122" i="16"/>
  <c r="CG124" i="16"/>
  <c r="CG117" i="16"/>
  <c r="CG119" i="16"/>
  <c r="CG121" i="16"/>
  <c r="CG120" i="16"/>
  <c r="CX117" i="16"/>
  <c r="CX118" i="16"/>
  <c r="CX119" i="16"/>
  <c r="CX120" i="16"/>
  <c r="CX121" i="16"/>
  <c r="CX122" i="16"/>
  <c r="CX124" i="16"/>
  <c r="O121" i="16"/>
  <c r="O124" i="16"/>
  <c r="O120" i="16"/>
  <c r="O117" i="16"/>
  <c r="O122" i="16"/>
  <c r="O119" i="16"/>
  <c r="O118" i="16"/>
  <c r="AZ117" i="16"/>
  <c r="AZ118" i="16"/>
  <c r="AZ119" i="16"/>
  <c r="AZ120" i="16"/>
  <c r="AZ121" i="16"/>
  <c r="AZ122" i="16"/>
  <c r="AZ124" i="16"/>
  <c r="CL36" i="16"/>
  <c r="CL91" i="16"/>
  <c r="CL110" i="16"/>
  <c r="AG117" i="16"/>
  <c r="AG118" i="16"/>
  <c r="AG119" i="16"/>
  <c r="AG121" i="16"/>
  <c r="AG122" i="16"/>
  <c r="AG124" i="16"/>
  <c r="AG120" i="16"/>
  <c r="CV117" i="16"/>
  <c r="CV118" i="16"/>
  <c r="CV119" i="16"/>
  <c r="CV120" i="16"/>
  <c r="CV121" i="16"/>
  <c r="CV122" i="16"/>
  <c r="CV124" i="16"/>
  <c r="CN117" i="16"/>
  <c r="CN118" i="16"/>
  <c r="CN119" i="16"/>
  <c r="CN120" i="16"/>
  <c r="CN121" i="16"/>
  <c r="CN122" i="16"/>
  <c r="CN124" i="16"/>
  <c r="U117" i="16"/>
  <c r="U118" i="16"/>
  <c r="U119" i="16"/>
  <c r="U122" i="16"/>
  <c r="U124" i="16"/>
  <c r="U120" i="16"/>
  <c r="U121" i="16"/>
  <c r="BX117" i="16"/>
  <c r="BX118" i="16"/>
  <c r="BX119" i="16"/>
  <c r="BX120" i="16"/>
  <c r="BX121" i="16"/>
  <c r="BX122" i="16"/>
  <c r="BX124" i="16"/>
  <c r="CL39" i="16"/>
  <c r="CL26" i="16"/>
  <c r="CL28" i="16"/>
  <c r="CL43" i="16"/>
  <c r="CL60" i="16"/>
  <c r="CL67" i="16"/>
  <c r="CL83" i="16"/>
  <c r="CL100" i="16"/>
  <c r="CL113" i="16"/>
  <c r="CB117" i="16"/>
  <c r="CB118" i="16"/>
  <c r="CB119" i="16"/>
  <c r="CB120" i="16"/>
  <c r="CB121" i="16"/>
  <c r="CB122" i="16"/>
  <c r="CB124" i="16"/>
  <c r="O78" i="3"/>
  <c r="Q78" i="3" s="1"/>
  <c r="CA53" i="16"/>
  <c r="AG123" i="16"/>
  <c r="CF123" i="16"/>
  <c r="BI123" i="16"/>
  <c r="BR120" i="16"/>
  <c r="BR118" i="16"/>
  <c r="BR119" i="16"/>
  <c r="BR117" i="16"/>
  <c r="BR121" i="16"/>
  <c r="BR122" i="16"/>
  <c r="BR124" i="16"/>
  <c r="CL33" i="16"/>
  <c r="CL57" i="16"/>
  <c r="CL97" i="16"/>
  <c r="BD115" i="16"/>
  <c r="BD117" i="16"/>
  <c r="BD118" i="16"/>
  <c r="BD119" i="16"/>
  <c r="BD120" i="16"/>
  <c r="BD121" i="16"/>
  <c r="BD122" i="16"/>
  <c r="BD124" i="16"/>
  <c r="AW117" i="16"/>
  <c r="AW124" i="16"/>
  <c r="AW120" i="16"/>
  <c r="AW118" i="16"/>
  <c r="AW121" i="16"/>
  <c r="AW122" i="16"/>
  <c r="AW119" i="16"/>
  <c r="AI40" i="35"/>
  <c r="AH93" i="35"/>
  <c r="AA122" i="16"/>
  <c r="AA119" i="16"/>
  <c r="AA121" i="16"/>
  <c r="AA124" i="16"/>
  <c r="AA118" i="16"/>
  <c r="AA120" i="16"/>
  <c r="AA117" i="16"/>
  <c r="S106" i="3"/>
  <c r="AS117" i="16"/>
  <c r="AS118" i="16"/>
  <c r="AS120" i="16"/>
  <c r="AS119" i="16"/>
  <c r="AS122" i="16"/>
  <c r="AS121" i="16"/>
  <c r="AS124" i="16"/>
  <c r="CJ115" i="16"/>
  <c r="CJ117" i="16"/>
  <c r="CJ118" i="16"/>
  <c r="CJ119" i="16"/>
  <c r="CJ120" i="16"/>
  <c r="CJ121" i="16"/>
  <c r="CJ122" i="16"/>
  <c r="CJ124" i="16"/>
  <c r="CL41" i="16"/>
  <c r="CL18" i="16"/>
  <c r="CL17" i="16"/>
  <c r="CL49" i="16"/>
  <c r="CL61" i="16"/>
  <c r="CL84" i="16"/>
  <c r="CL85" i="16"/>
  <c r="CL101" i="16"/>
  <c r="CL114" i="16"/>
  <c r="AH115" i="16"/>
  <c r="AH117" i="16"/>
  <c r="AH119" i="16"/>
  <c r="AH121" i="16"/>
  <c r="AH122" i="16"/>
  <c r="AH124" i="16"/>
  <c r="AH118" i="16"/>
  <c r="AH120" i="16"/>
  <c r="E117" i="16"/>
  <c r="E118" i="16"/>
  <c r="E119" i="16"/>
  <c r="E120" i="16"/>
  <c r="E121" i="16"/>
  <c r="E122" i="16"/>
  <c r="E124" i="16"/>
  <c r="S32" i="3"/>
  <c r="M115" i="16"/>
  <c r="M120" i="16"/>
  <c r="M118" i="16"/>
  <c r="M119" i="16"/>
  <c r="M122" i="16"/>
  <c r="M124" i="16"/>
  <c r="M117" i="16"/>
  <c r="M121" i="16"/>
  <c r="CA47" i="16"/>
  <c r="DC123" i="16"/>
  <c r="CO123" i="16"/>
  <c r="AR117" i="16"/>
  <c r="AR118" i="16"/>
  <c r="AR119" i="16"/>
  <c r="AR120" i="16"/>
  <c r="AR121" i="16"/>
  <c r="AR122" i="16"/>
  <c r="AR124" i="16"/>
  <c r="CX123" i="16"/>
  <c r="BF123" i="16"/>
  <c r="CI123" i="16"/>
  <c r="AF123" i="16"/>
  <c r="BR123" i="16"/>
  <c r="CA26" i="16"/>
  <c r="CA67" i="16"/>
  <c r="CA62" i="16"/>
  <c r="CA98" i="16"/>
  <c r="AC29" i="3"/>
  <c r="AC110" i="3"/>
  <c r="AC81" i="3"/>
  <c r="AC112" i="3"/>
  <c r="AC70" i="3"/>
  <c r="AC52" i="3"/>
  <c r="AC103" i="3"/>
  <c r="AC57" i="3"/>
  <c r="AC105" i="3"/>
  <c r="E115" i="16"/>
  <c r="CA10" i="16"/>
  <c r="CA35" i="16"/>
  <c r="CA58" i="16"/>
  <c r="CA107" i="16"/>
  <c r="CA108" i="16"/>
  <c r="AC45" i="3"/>
  <c r="AC15" i="3"/>
  <c r="AC97" i="3"/>
  <c r="AC92" i="3"/>
  <c r="AC73" i="3"/>
  <c r="AC7" i="3"/>
  <c r="AC8" i="3"/>
  <c r="AC83" i="3"/>
  <c r="CA11" i="16"/>
  <c r="CA36" i="16"/>
  <c r="CA59" i="16"/>
  <c r="CA84" i="16"/>
  <c r="CA109" i="16"/>
  <c r="CA12" i="16"/>
  <c r="CA37" i="16"/>
  <c r="CA60" i="16"/>
  <c r="CA85" i="16"/>
  <c r="CA110" i="16"/>
  <c r="S115" i="16"/>
  <c r="CA13" i="16"/>
  <c r="CA38" i="16"/>
  <c r="CA61" i="16"/>
  <c r="CA86" i="16"/>
  <c r="CA111" i="16"/>
  <c r="AC93" i="3"/>
  <c r="AC63" i="3"/>
  <c r="AC69" i="3"/>
  <c r="AC25" i="3"/>
  <c r="AC101" i="3"/>
  <c r="AC80" i="3"/>
  <c r="AC18" i="3"/>
  <c r="CA115" i="16"/>
  <c r="CA14" i="16"/>
  <c r="CA39" i="16"/>
  <c r="CA70" i="16"/>
  <c r="CA87" i="16"/>
  <c r="CA112" i="16"/>
  <c r="CK115" i="16"/>
  <c r="Y115" i="16"/>
  <c r="CA15" i="16"/>
  <c r="CA40" i="16"/>
  <c r="CA72" i="16"/>
  <c r="CA88" i="16"/>
  <c r="CA113" i="16"/>
  <c r="BE115" i="16"/>
  <c r="CA23" i="16"/>
  <c r="CA42" i="16"/>
  <c r="CA73" i="16"/>
  <c r="CA95" i="16"/>
  <c r="AL107" i="35"/>
  <c r="AK107" i="35"/>
  <c r="AJ107" i="35"/>
  <c r="AI107" i="35"/>
  <c r="AE107" i="35"/>
  <c r="AH107" i="35"/>
  <c r="AG107" i="35"/>
  <c r="AF107" i="35"/>
  <c r="AD107" i="35"/>
  <c r="AI12" i="35"/>
  <c r="AH12" i="35"/>
  <c r="AF12" i="35"/>
  <c r="AE12" i="35"/>
  <c r="AD12" i="35"/>
  <c r="AL12" i="35"/>
  <c r="AK12" i="35"/>
  <c r="AJ12" i="35"/>
  <c r="AG12" i="35"/>
  <c r="AL59" i="35"/>
  <c r="AK59" i="35"/>
  <c r="AJ59" i="35"/>
  <c r="AE59" i="35"/>
  <c r="AI59" i="35"/>
  <c r="AF59" i="35"/>
  <c r="AD59" i="35"/>
  <c r="AH59" i="35"/>
  <c r="AG59" i="35"/>
  <c r="AF35" i="35"/>
  <c r="AG35" i="35"/>
  <c r="Q86" i="3"/>
  <c r="S86" i="3"/>
  <c r="T86" i="3" s="1"/>
  <c r="AF5" i="35"/>
  <c r="AH5" i="35"/>
  <c r="AE5" i="35"/>
  <c r="AD5" i="35"/>
  <c r="AL5" i="35"/>
  <c r="AJ5" i="35"/>
  <c r="AI5" i="35"/>
  <c r="AG5" i="35"/>
  <c r="AK5" i="35"/>
  <c r="AH80" i="35"/>
  <c r="AI80" i="35"/>
  <c r="AL80" i="35"/>
  <c r="AG80" i="35"/>
  <c r="AD80" i="35"/>
  <c r="AK80" i="35"/>
  <c r="AF80" i="35"/>
  <c r="AE80" i="35"/>
  <c r="AJ80" i="35"/>
  <c r="AI4" i="35"/>
  <c r="AH4" i="35"/>
  <c r="AF4" i="35"/>
  <c r="AE4" i="35"/>
  <c r="AD4" i="35"/>
  <c r="AL4" i="35"/>
  <c r="AG4" i="35"/>
  <c r="AK4" i="35"/>
  <c r="AJ4" i="35"/>
  <c r="AI28" i="35"/>
  <c r="AH28" i="35"/>
  <c r="AF28" i="35"/>
  <c r="AE28" i="35"/>
  <c r="AD28" i="35"/>
  <c r="AL28" i="35"/>
  <c r="AK28" i="35"/>
  <c r="AJ28" i="35"/>
  <c r="AG28" i="35"/>
  <c r="AD90" i="35"/>
  <c r="AL103" i="35"/>
  <c r="AF103" i="35"/>
  <c r="AD103" i="35"/>
  <c r="AK103" i="35"/>
  <c r="AJ103" i="35"/>
  <c r="AI103" i="35"/>
  <c r="AH103" i="35"/>
  <c r="AG103" i="35"/>
  <c r="AE103" i="35"/>
  <c r="CI115" i="16"/>
  <c r="AG40" i="35"/>
  <c r="AD40" i="35"/>
  <c r="Z115" i="16"/>
  <c r="O15" i="3"/>
  <c r="DA115" i="16"/>
  <c r="AL99" i="35"/>
  <c r="AD99" i="35"/>
  <c r="AK99" i="35"/>
  <c r="AJ99" i="35"/>
  <c r="AE99" i="35"/>
  <c r="AI99" i="35"/>
  <c r="AF99" i="35"/>
  <c r="AH99" i="35"/>
  <c r="AG99" i="35"/>
  <c r="CA17" i="16"/>
  <c r="CA29" i="16"/>
  <c r="CA41" i="16"/>
  <c r="CA51" i="16"/>
  <c r="CA64" i="16"/>
  <c r="CA78" i="16"/>
  <c r="CA89" i="16"/>
  <c r="CA101" i="16"/>
  <c r="CA114" i="16"/>
  <c r="AI38" i="35"/>
  <c r="AK38" i="35"/>
  <c r="AG38" i="35"/>
  <c r="AL78" i="35"/>
  <c r="AG24" i="35"/>
  <c r="AI24" i="35"/>
  <c r="AD24" i="35"/>
  <c r="AF24" i="35"/>
  <c r="AL24" i="35"/>
  <c r="AK24" i="35"/>
  <c r="AH24" i="35"/>
  <c r="AE24" i="35"/>
  <c r="AJ24" i="35"/>
  <c r="O62" i="3"/>
  <c r="Q62" i="3" s="1"/>
  <c r="S99" i="3"/>
  <c r="T99" i="3" s="1"/>
  <c r="AI8" i="35"/>
  <c r="AF8" i="35"/>
  <c r="AI52" i="35"/>
  <c r="AG52" i="35"/>
  <c r="AF52" i="35"/>
  <c r="AD52" i="35"/>
  <c r="AL52" i="35"/>
  <c r="AK52" i="35"/>
  <c r="AH52" i="35"/>
  <c r="AJ52" i="35"/>
  <c r="AE52" i="35"/>
  <c r="AJ93" i="35"/>
  <c r="AK93" i="35"/>
  <c r="AL93" i="35"/>
  <c r="AG93" i="35"/>
  <c r="AX115" i="16"/>
  <c r="O110" i="3"/>
  <c r="Q110" i="3" s="1"/>
  <c r="CA16" i="16"/>
  <c r="CA18" i="16"/>
  <c r="CA30" i="16"/>
  <c r="CA49" i="16"/>
  <c r="CA46" i="16"/>
  <c r="CA66" i="16"/>
  <c r="CA79" i="16"/>
  <c r="CA90" i="16"/>
  <c r="CA102" i="16"/>
  <c r="CA116" i="16"/>
  <c r="AE100" i="35"/>
  <c r="AF100" i="35"/>
  <c r="AL100" i="35"/>
  <c r="AH100" i="35"/>
  <c r="AK100" i="35"/>
  <c r="AI100" i="35"/>
  <c r="AD100" i="35"/>
  <c r="AJ100" i="35"/>
  <c r="AG100" i="35"/>
  <c r="S57" i="3"/>
  <c r="T57" i="3" s="1"/>
  <c r="AD102" i="35"/>
  <c r="AL75" i="35"/>
  <c r="AK75" i="35"/>
  <c r="AJ75" i="35"/>
  <c r="AE75" i="35"/>
  <c r="AI75" i="35"/>
  <c r="AF75" i="35"/>
  <c r="AD75" i="35"/>
  <c r="AH75" i="35"/>
  <c r="AG75" i="35"/>
  <c r="AI26" i="35"/>
  <c r="AL26" i="35"/>
  <c r="AH26" i="35"/>
  <c r="AG26" i="35"/>
  <c r="AF26" i="35"/>
  <c r="AE26" i="35"/>
  <c r="AD26" i="35"/>
  <c r="AK26" i="35"/>
  <c r="AJ26" i="35"/>
  <c r="BW115" i="16"/>
  <c r="AI84" i="35"/>
  <c r="AH84" i="35"/>
  <c r="AG84" i="35"/>
  <c r="AF84" i="35"/>
  <c r="AE84" i="35"/>
  <c r="AL84" i="35"/>
  <c r="AK84" i="35"/>
  <c r="AD84" i="35"/>
  <c r="AJ84" i="35"/>
  <c r="U115" i="16"/>
  <c r="CA44" i="16"/>
  <c r="CA19" i="16"/>
  <c r="CA31" i="16"/>
  <c r="CA54" i="16"/>
  <c r="CA63" i="16"/>
  <c r="CA68" i="16"/>
  <c r="CA80" i="16"/>
  <c r="CA91" i="16"/>
  <c r="CA103" i="16"/>
  <c r="AI27" i="35"/>
  <c r="AI10" i="35"/>
  <c r="AL10" i="35"/>
  <c r="AH10" i="35"/>
  <c r="AG10" i="35"/>
  <c r="AF10" i="35"/>
  <c r="AE10" i="35"/>
  <c r="AD10" i="35"/>
  <c r="AK10" i="35"/>
  <c r="AJ10" i="35"/>
  <c r="AG70" i="35"/>
  <c r="AL19" i="35"/>
  <c r="AK19" i="35"/>
  <c r="AD19" i="35"/>
  <c r="AJ19" i="35"/>
  <c r="AI19" i="35"/>
  <c r="AH19" i="35"/>
  <c r="AF19" i="35"/>
  <c r="AE19" i="35"/>
  <c r="AG19" i="35"/>
  <c r="AI45" i="35"/>
  <c r="AG45" i="35"/>
  <c r="AF57" i="35"/>
  <c r="AI57" i="35"/>
  <c r="AE57" i="35"/>
  <c r="AH57" i="35"/>
  <c r="AD57" i="35"/>
  <c r="AG57" i="35"/>
  <c r="AL57" i="35"/>
  <c r="AJ57" i="35"/>
  <c r="AK57" i="35"/>
  <c r="S83" i="3"/>
  <c r="T83" i="3" s="1"/>
  <c r="S14" i="3"/>
  <c r="T14" i="3" s="1"/>
  <c r="AI115" i="16"/>
  <c r="AF41" i="35"/>
  <c r="AE41" i="35"/>
  <c r="AD41" i="35"/>
  <c r="AL41" i="35"/>
  <c r="AH41" i="35"/>
  <c r="AJ41" i="35"/>
  <c r="AI41" i="35"/>
  <c r="AK41" i="35"/>
  <c r="AG41" i="35"/>
  <c r="CA7" i="16"/>
  <c r="CA20" i="16"/>
  <c r="CA32" i="16"/>
  <c r="CA48" i="16"/>
  <c r="CA55" i="16"/>
  <c r="CA71" i="16"/>
  <c r="CA81" i="16"/>
  <c r="CA92" i="16"/>
  <c r="CA104" i="16"/>
  <c r="AI60" i="35"/>
  <c r="AG60" i="35"/>
  <c r="AF60" i="35"/>
  <c r="AL60" i="35"/>
  <c r="AE60" i="35"/>
  <c r="AK60" i="35"/>
  <c r="AH60" i="35"/>
  <c r="AD60" i="35"/>
  <c r="AJ60" i="35"/>
  <c r="AK54" i="35"/>
  <c r="AJ54" i="35"/>
  <c r="AD76" i="35"/>
  <c r="AK76" i="35"/>
  <c r="AL51" i="35"/>
  <c r="AK51" i="35"/>
  <c r="AJ51" i="35"/>
  <c r="AE51" i="35"/>
  <c r="AI51" i="35"/>
  <c r="AD51" i="35"/>
  <c r="AH51" i="35"/>
  <c r="AF51" i="35"/>
  <c r="AG51" i="35"/>
  <c r="AI94" i="35"/>
  <c r="AH94" i="35"/>
  <c r="AG94" i="35"/>
  <c r="AF94" i="35"/>
  <c r="AE94" i="35"/>
  <c r="AD94" i="35"/>
  <c r="AL94" i="35"/>
  <c r="AK94" i="35"/>
  <c r="AJ94" i="35"/>
  <c r="AF89" i="35"/>
  <c r="AE89" i="35"/>
  <c r="AD89" i="35"/>
  <c r="AK89" i="35"/>
  <c r="AG89" i="35"/>
  <c r="AJ89" i="35"/>
  <c r="AI89" i="35"/>
  <c r="AH89" i="35"/>
  <c r="AL89" i="35"/>
  <c r="AL43" i="35"/>
  <c r="AK43" i="35"/>
  <c r="AD43" i="35"/>
  <c r="AJ43" i="35"/>
  <c r="AE43" i="35"/>
  <c r="AI43" i="35"/>
  <c r="AH43" i="35"/>
  <c r="AF43" i="35"/>
  <c r="AG43" i="35"/>
  <c r="AE6" i="35"/>
  <c r="AK6" i="35"/>
  <c r="AF105" i="35"/>
  <c r="AE105" i="35"/>
  <c r="AK105" i="35"/>
  <c r="AI105" i="35"/>
  <c r="AG105" i="35"/>
  <c r="AD105" i="35"/>
  <c r="AJ105" i="35"/>
  <c r="AL105" i="35"/>
  <c r="AH105" i="35"/>
  <c r="AP115" i="16"/>
  <c r="CA8" i="16"/>
  <c r="CA21" i="16"/>
  <c r="CA33" i="16"/>
  <c r="CA50" i="16"/>
  <c r="CA56" i="16"/>
  <c r="CA75" i="16"/>
  <c r="CA82" i="16"/>
  <c r="CA93" i="16"/>
  <c r="CA105" i="16"/>
  <c r="AG32" i="35"/>
  <c r="AI32" i="35"/>
  <c r="AF32" i="35"/>
  <c r="AL32" i="35"/>
  <c r="AK32" i="35"/>
  <c r="AH32" i="35"/>
  <c r="AE32" i="35"/>
  <c r="AD32" i="35"/>
  <c r="AJ32" i="35"/>
  <c r="AI46" i="35"/>
  <c r="AK46" i="35"/>
  <c r="AH46" i="35"/>
  <c r="AH56" i="35"/>
  <c r="AG56" i="35"/>
  <c r="AI56" i="35"/>
  <c r="AL56" i="35"/>
  <c r="AD56" i="35"/>
  <c r="AK56" i="35"/>
  <c r="AF56" i="35"/>
  <c r="AE56" i="35"/>
  <c r="AJ56" i="35"/>
  <c r="S92" i="3"/>
  <c r="AE22" i="35"/>
  <c r="AD22" i="35"/>
  <c r="AL22" i="35"/>
  <c r="BN115" i="16"/>
  <c r="CA9" i="16"/>
  <c r="CA22" i="16"/>
  <c r="CA34" i="16"/>
  <c r="CA52" i="16"/>
  <c r="CA57" i="16"/>
  <c r="CA69" i="16"/>
  <c r="CA83" i="16"/>
  <c r="CA94" i="16"/>
  <c r="CA106" i="16"/>
  <c r="AI36" i="35"/>
  <c r="AH36" i="35"/>
  <c r="AF36" i="35"/>
  <c r="AE36" i="35"/>
  <c r="AD36" i="35"/>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O85" i="3"/>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G8" i="38"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O36" i="3"/>
  <c r="Q36" i="3"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O17" i="3"/>
  <c r="K21" i="29"/>
  <c r="G25" i="38"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O101" i="3"/>
  <c r="AF104" i="3"/>
  <c r="AH104" i="3" s="1"/>
  <c r="K87" i="29"/>
  <c r="G91" i="38" s="1"/>
  <c r="V91" i="3"/>
  <c r="AF91" i="3"/>
  <c r="AH91" i="3" s="1"/>
  <c r="AB91" i="3"/>
  <c r="AD91" i="3" s="1"/>
  <c r="F91" i="38" s="1"/>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G41" i="38"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S65" i="3"/>
  <c r="T65" i="3" s="1"/>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K69" i="29"/>
  <c r="G73" i="38" s="1"/>
  <c r="AB73" i="3"/>
  <c r="AF73" i="3"/>
  <c r="AH73" i="3" s="1"/>
  <c r="V73" i="3"/>
  <c r="S104" i="3"/>
  <c r="T104" i="3"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O68" i="3"/>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23" i="29"/>
  <c r="G27" i="38" s="1"/>
  <c r="V27" i="3"/>
  <c r="K85" i="29"/>
  <c r="G89" i="38" s="1"/>
  <c r="V89" i="3"/>
  <c r="AF89" i="3"/>
  <c r="AH89" i="3" s="1"/>
  <c r="AB89" i="3"/>
  <c r="G115" i="22"/>
  <c r="O37" i="3"/>
  <c r="K55" i="29"/>
  <c r="G59" i="38" s="1"/>
  <c r="AB59" i="3"/>
  <c r="V59" i="3"/>
  <c r="AF59" i="3"/>
  <c r="AH59" i="3" s="1"/>
  <c r="K101" i="29"/>
  <c r="G105" i="38" s="1"/>
  <c r="V105" i="3"/>
  <c r="AF105" i="3"/>
  <c r="AH105" i="3" s="1"/>
  <c r="AB105" i="3"/>
  <c r="AD105" i="3" s="1"/>
  <c r="F105" i="38"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AB107" i="3"/>
  <c r="AD107" i="3" s="1"/>
  <c r="F107" i="38" s="1"/>
  <c r="V107" i="3"/>
  <c r="AF107" i="3"/>
  <c r="AH107" i="3" s="1"/>
  <c r="K7" i="29"/>
  <c r="G11" i="38" s="1"/>
  <c r="V1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O20" i="3"/>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O69" i="3"/>
  <c r="Q69" i="3"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G17" i="38" s="1"/>
  <c r="V17" i="3"/>
  <c r="K39" i="29"/>
  <c r="G43" i="38" s="1"/>
  <c r="V43" i="3"/>
  <c r="O61" i="3"/>
  <c r="Q107" i="3"/>
  <c r="S107" i="3"/>
  <c r="K88" i="29"/>
  <c r="G92" i="38" s="1"/>
  <c r="V92" i="3"/>
  <c r="AF92" i="3"/>
  <c r="AH92" i="3" s="1"/>
  <c r="AB92" i="3"/>
  <c r="K8" i="29"/>
  <c r="G12" i="38" s="1"/>
  <c r="V12" i="3"/>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G14" i="38" s="1"/>
  <c r="V14" i="3"/>
  <c r="O50" i="3"/>
  <c r="O113" i="3"/>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K76" i="29"/>
  <c r="G80" i="38" s="1"/>
  <c r="V80" i="3"/>
  <c r="AF80" i="3"/>
  <c r="AH80" i="3" s="1"/>
  <c r="AB80" i="3"/>
  <c r="O16" i="3"/>
  <c r="K42" i="29"/>
  <c r="G46" i="38" s="1"/>
  <c r="V46" i="3"/>
  <c r="AF46" i="3"/>
  <c r="AH46" i="3" s="1"/>
  <c r="K50" i="29"/>
  <c r="G54" i="38"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G87" i="38" s="1"/>
  <c r="AF87" i="3"/>
  <c r="AH87" i="3" s="1"/>
  <c r="AB87" i="3"/>
  <c r="V87" i="3"/>
  <c r="Q54" i="3"/>
  <c r="S54" i="3"/>
  <c r="T54" i="3" s="1"/>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O28" i="3"/>
  <c r="Q28" i="3"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G49" i="38" s="1"/>
  <c r="AB49" i="3"/>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K93" i="29"/>
  <c r="G97" i="38" s="1"/>
  <c r="AB97" i="3"/>
  <c r="AF97" i="3"/>
  <c r="AH97" i="3" s="1"/>
  <c r="V97" i="3"/>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O23" i="3"/>
  <c r="Q23" i="3" s="1"/>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G55" i="38" s="1"/>
  <c r="V55" i="3"/>
  <c r="AF55" i="3"/>
  <c r="AH55" i="3" s="1"/>
  <c r="AB55" i="3"/>
  <c r="K56" i="29"/>
  <c r="G60" i="38" s="1"/>
  <c r="AB60" i="3"/>
  <c r="V60" i="3"/>
  <c r="AF60" i="3"/>
  <c r="AH60" i="3" s="1"/>
  <c r="O74" i="3"/>
  <c r="Q74" i="3" s="1"/>
  <c r="S36" i="3"/>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G78" i="38" s="1"/>
  <c r="V78" i="3"/>
  <c r="AF78" i="3"/>
  <c r="AH78" i="3" s="1"/>
  <c r="AB78" i="3"/>
  <c r="AD78" i="3" s="1"/>
  <c r="F78" i="38"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G35" i="38" s="1"/>
  <c r="V35" i="3"/>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K58" i="29"/>
  <c r="G62" i="38" s="1"/>
  <c r="AF62" i="3"/>
  <c r="AH62" i="3" s="1"/>
  <c r="AB62" i="3"/>
  <c r="V62" i="3"/>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G103" i="38" s="1"/>
  <c r="V103" i="3"/>
  <c r="AF103" i="3"/>
  <c r="AH103" i="3" s="1"/>
  <c r="AB103" i="3"/>
  <c r="O98" i="3"/>
  <c r="K79" i="29"/>
  <c r="G83" i="38" s="1"/>
  <c r="AB83" i="3"/>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G15" i="38"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G102" i="38" s="1"/>
  <c r="V102" i="3"/>
  <c r="AF102" i="3"/>
  <c r="AH102" i="3" s="1"/>
  <c r="AB102" i="3"/>
  <c r="DB115" i="16"/>
  <c r="K25" i="29"/>
  <c r="G29" i="38" s="1"/>
  <c r="V29" i="3"/>
  <c r="K44" i="29"/>
  <c r="G48" i="38" s="1"/>
  <c r="V48" i="3"/>
  <c r="AF48" i="3"/>
  <c r="AH48" i="3"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O114" i="3"/>
  <c r="S91"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G63" i="38" s="1"/>
  <c r="AF63" i="3"/>
  <c r="AH63" i="3" s="1"/>
  <c r="AB63" i="3"/>
  <c r="V63" i="3"/>
  <c r="AC99" i="3"/>
  <c r="AC54" i="3"/>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O82" i="3"/>
  <c r="Q82" i="3" s="1"/>
  <c r="O71" i="3"/>
  <c r="Q71" i="3" s="1"/>
  <c r="DE115" i="16"/>
  <c r="AB96" i="3"/>
  <c r="V96" i="3"/>
  <c r="AF96" i="3"/>
  <c r="AH96" i="3" s="1"/>
  <c r="O58" i="3"/>
  <c r="CM115" i="16"/>
  <c r="K106" i="29"/>
  <c r="G110" i="38" s="1"/>
  <c r="AF110" i="3"/>
  <c r="AH110" i="3" s="1"/>
  <c r="AB110" i="3"/>
  <c r="AD110" i="3" s="1"/>
  <c r="F110" i="38"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G39" i="38" s="1"/>
  <c r="V39" i="3"/>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G106" i="38"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F55" i="38" s="1"/>
  <c r="K89" i="29"/>
  <c r="G93" i="38" s="1"/>
  <c r="V93" i="3"/>
  <c r="AF93" i="3"/>
  <c r="AH93" i="3" s="1"/>
  <c r="AB93" i="3"/>
  <c r="AD93" i="3" s="1"/>
  <c r="F93" i="38" s="1"/>
  <c r="K18" i="29"/>
  <c r="G22" i="38"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K75" i="29"/>
  <c r="G79" i="38" s="1"/>
  <c r="V79" i="3"/>
  <c r="Z79" i="3" s="1"/>
  <c r="AA79" i="38" s="1"/>
  <c r="AF79" i="3"/>
  <c r="AH79" i="3" s="1"/>
  <c r="AB79" i="3"/>
  <c r="S31" i="3"/>
  <c r="K104" i="29"/>
  <c r="G108" i="38" s="1"/>
  <c r="AB108" i="3"/>
  <c r="V108" i="3"/>
  <c r="AF108" i="3"/>
  <c r="AH108" i="3" s="1"/>
  <c r="O26" i="3"/>
  <c r="W79" i="3"/>
  <c r="K9" i="29"/>
  <c r="G13" i="38" s="1"/>
  <c r="V13" i="3"/>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O95" i="3"/>
  <c r="Q95" i="3" s="1"/>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G44" i="38"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K27" i="29"/>
  <c r="G31" i="38" s="1"/>
  <c r="V31" i="3"/>
  <c r="T92" i="3"/>
  <c r="T107" i="3"/>
  <c r="T106" i="3"/>
  <c r="T27" i="3"/>
  <c r="T80" i="3"/>
  <c r="T67" i="3"/>
  <c r="T96" i="3"/>
  <c r="T49" i="3"/>
  <c r="T51" i="3"/>
  <c r="T76" i="3"/>
  <c r="T77" i="3"/>
  <c r="T29" i="3"/>
  <c r="T35" i="3"/>
  <c r="T75" i="3"/>
  <c r="T13" i="3"/>
  <c r="T43" i="3"/>
  <c r="T32" i="3"/>
  <c r="T109" i="3"/>
  <c r="T44" i="3"/>
  <c r="T97" i="3"/>
  <c r="T45" i="3"/>
  <c r="AL76" i="35" l="1"/>
  <c r="AL45" i="35"/>
  <c r="AH70" i="35"/>
  <c r="AH8" i="35"/>
  <c r="AH38" i="35"/>
  <c r="AK70" i="35"/>
  <c r="S78" i="3"/>
  <c r="AI70" i="35"/>
  <c r="AE90" i="35"/>
  <c r="AK90" i="35"/>
  <c r="AL46" i="35"/>
  <c r="AH76" i="35"/>
  <c r="AD45" i="35"/>
  <c r="AD11" i="35"/>
  <c r="AE102" i="35"/>
  <c r="AK8" i="35"/>
  <c r="AD78" i="35"/>
  <c r="AF90" i="35"/>
  <c r="AE76" i="35"/>
  <c r="AJ8" i="35"/>
  <c r="AD8" i="35"/>
  <c r="AD46" i="35"/>
  <c r="AH45" i="35"/>
  <c r="S79" i="3"/>
  <c r="T79" i="3" s="1"/>
  <c r="AI11" i="35"/>
  <c r="AF102" i="35"/>
  <c r="AL8" i="35"/>
  <c r="AL38" i="35"/>
  <c r="AJ90" i="35"/>
  <c r="S39" i="3"/>
  <c r="T39" i="3" s="1"/>
  <c r="AG11" i="35"/>
  <c r="AF11" i="35"/>
  <c r="AG76" i="35"/>
  <c r="AJ36" i="35"/>
  <c r="AE46" i="35"/>
  <c r="AE45" i="35"/>
  <c r="AL70" i="35"/>
  <c r="AJ11" i="35"/>
  <c r="AK102" i="35"/>
  <c r="AE8" i="35"/>
  <c r="AD38" i="35"/>
  <c r="AL90" i="35"/>
  <c r="AF76" i="35"/>
  <c r="AD103" i="3"/>
  <c r="F103" i="38" s="1"/>
  <c r="AH11" i="35"/>
  <c r="AL102" i="35"/>
  <c r="S12" i="3"/>
  <c r="AD102" i="3"/>
  <c r="F102" i="38" s="1"/>
  <c r="AK36" i="35"/>
  <c r="AJ46" i="35"/>
  <c r="AF45" i="35"/>
  <c r="AD70" i="35"/>
  <c r="AE11" i="35"/>
  <c r="AG102" i="35"/>
  <c r="AJ38" i="35"/>
  <c r="AG90" i="35"/>
  <c r="S103" i="3"/>
  <c r="T103" i="3" s="1"/>
  <c r="AD96" i="3"/>
  <c r="F96" i="38" s="1"/>
  <c r="AJ102" i="35"/>
  <c r="AD49" i="3"/>
  <c r="F49" i="38" s="1"/>
  <c r="AD63" i="3"/>
  <c r="F63" i="38" s="1"/>
  <c r="AG36" i="35"/>
  <c r="AF46" i="35"/>
  <c r="AJ76" i="35"/>
  <c r="AE70" i="35"/>
  <c r="AK11" i="35"/>
  <c r="AH102" i="35"/>
  <c r="AE38" i="35"/>
  <c r="AH90" i="35"/>
  <c r="AJ70" i="35"/>
  <c r="AK45" i="35"/>
  <c r="S11" i="3"/>
  <c r="AJ27" i="35"/>
  <c r="AI54" i="35"/>
  <c r="AK27" i="35"/>
  <c r="AB57" i="3"/>
  <c r="AD57" i="3" s="1"/>
  <c r="F57" i="38" s="1"/>
  <c r="AD93" i="35"/>
  <c r="AD108" i="3"/>
  <c r="F108" i="38" s="1"/>
  <c r="AD59" i="3"/>
  <c r="F59" i="38" s="1"/>
  <c r="AF57" i="3"/>
  <c r="AH57" i="3" s="1"/>
  <c r="AF22" i="35"/>
  <c r="AJ6" i="35"/>
  <c r="AI93" i="35"/>
  <c r="AH78" i="35"/>
  <c r="AJ40" i="35"/>
  <c r="AJ35" i="35"/>
  <c r="K77" i="29"/>
  <c r="G81" i="38" s="1"/>
  <c r="S71" i="3"/>
  <c r="T71" i="3" s="1"/>
  <c r="AF99" i="3"/>
  <c r="AH99" i="3" s="1"/>
  <c r="AD83" i="3"/>
  <c r="F83" i="38" s="1"/>
  <c r="AD73" i="3"/>
  <c r="F73" i="38" s="1"/>
  <c r="V57" i="3"/>
  <c r="Y57" i="3" s="1"/>
  <c r="V57" i="38" s="1"/>
  <c r="AB104" i="3"/>
  <c r="AD104" i="3" s="1"/>
  <c r="F104" i="38" s="1"/>
  <c r="AG22" i="35"/>
  <c r="S62" i="3"/>
  <c r="T62" i="3" s="1"/>
  <c r="AH6" i="35"/>
  <c r="AL54" i="35"/>
  <c r="AE93" i="35"/>
  <c r="AJ78" i="35"/>
  <c r="AE40" i="35"/>
  <c r="AD35" i="35"/>
  <c r="AH35" i="35"/>
  <c r="AB81" i="3"/>
  <c r="AD81" i="3" s="1"/>
  <c r="F81" i="38" s="1"/>
  <c r="V99" i="3"/>
  <c r="Y99" i="3" s="1"/>
  <c r="V99" i="38" s="1"/>
  <c r="K103" i="29"/>
  <c r="G107" i="38" s="1"/>
  <c r="AG6" i="35"/>
  <c r="S63" i="3"/>
  <c r="K53" i="29"/>
  <c r="G57" i="38" s="1"/>
  <c r="AK22" i="35"/>
  <c r="AD54" i="35"/>
  <c r="V30" i="3"/>
  <c r="Z30" i="3" s="1"/>
  <c r="AA30" i="38" s="1"/>
  <c r="V104" i="3"/>
  <c r="Z104" i="3" s="1"/>
  <c r="AA104" i="38" s="1"/>
  <c r="AH22" i="35"/>
  <c r="AE54" i="35"/>
  <c r="AE27" i="35"/>
  <c r="AF93" i="35"/>
  <c r="AI78" i="35"/>
  <c r="AL40" i="35"/>
  <c r="AL35" i="35"/>
  <c r="S93" i="3"/>
  <c r="T93" i="3" s="1"/>
  <c r="K26" i="29"/>
  <c r="G30" i="38" s="1"/>
  <c r="AD79" i="3"/>
  <c r="F79" i="38" s="1"/>
  <c r="AD62" i="3"/>
  <c r="F62" i="38" s="1"/>
  <c r="S28" i="3"/>
  <c r="T28" i="3" s="1"/>
  <c r="AD80" i="3"/>
  <c r="F80" i="38" s="1"/>
  <c r="K100" i="29"/>
  <c r="G104" i="38" s="1"/>
  <c r="AJ22" i="35"/>
  <c r="AF54" i="35"/>
  <c r="AG27" i="35"/>
  <c r="AF40" i="35"/>
  <c r="Q48" i="3"/>
  <c r="S48" i="3"/>
  <c r="T48" i="3" s="1"/>
  <c r="V9" i="3"/>
  <c r="K5" i="29"/>
  <c r="G9" i="38" s="1"/>
  <c r="AF81" i="3"/>
  <c r="AH81" i="3" s="1"/>
  <c r="AL27" i="35"/>
  <c r="AG78" i="35"/>
  <c r="AE35" i="35"/>
  <c r="V81" i="3"/>
  <c r="Z81" i="3" s="1"/>
  <c r="AA81" i="38" s="1"/>
  <c r="AB99" i="3"/>
  <c r="AI6" i="35"/>
  <c r="AK35" i="35"/>
  <c r="K82" i="29"/>
  <c r="G86" i="38" s="1"/>
  <c r="V38" i="3"/>
  <c r="Z38" i="3" s="1"/>
  <c r="AA38" i="38" s="1"/>
  <c r="AD97" i="3"/>
  <c r="F97" i="38" s="1"/>
  <c r="AG54" i="35"/>
  <c r="AF27" i="35"/>
  <c r="AH40" i="35"/>
  <c r="AF6" i="35"/>
  <c r="AD27" i="35"/>
  <c r="AE78" i="35"/>
  <c r="AL6" i="35"/>
  <c r="AF78" i="35"/>
  <c r="K92" i="29"/>
  <c r="G96" i="38" s="1"/>
  <c r="S81" i="3"/>
  <c r="T81" i="3" s="1"/>
  <c r="K95" i="29"/>
  <c r="G99" i="38" s="1"/>
  <c r="S38" i="3"/>
  <c r="T38" i="3" s="1"/>
  <c r="AK40" i="35"/>
  <c r="K34" i="29"/>
  <c r="G38" i="38" s="1"/>
  <c r="AD87" i="3"/>
  <c r="F87" i="38" s="1"/>
  <c r="S105" i="3"/>
  <c r="T105" i="3" s="1"/>
  <c r="S41" i="3"/>
  <c r="T41" i="3" s="1"/>
  <c r="AD92" i="3"/>
  <c r="F92" i="38" s="1"/>
  <c r="AI18" i="35"/>
  <c r="AL18" i="35"/>
  <c r="AH18" i="35"/>
  <c r="AG18" i="35"/>
  <c r="AF18" i="35"/>
  <c r="AE18" i="35"/>
  <c r="AD18" i="35"/>
  <c r="AK18" i="35"/>
  <c r="AJ18" i="35"/>
  <c r="AL23" i="35"/>
  <c r="AK23" i="35"/>
  <c r="AJ23" i="35"/>
  <c r="AF23" i="35"/>
  <c r="AI23" i="35"/>
  <c r="AE23" i="35"/>
  <c r="AD23" i="35"/>
  <c r="AH23" i="35"/>
  <c r="AG23" i="35"/>
  <c r="AF13" i="35"/>
  <c r="AH13" i="35"/>
  <c r="AE13" i="35"/>
  <c r="AD13" i="35"/>
  <c r="AL13" i="35"/>
  <c r="AJ13" i="35"/>
  <c r="AI13" i="35"/>
  <c r="AG13" i="35"/>
  <c r="AK13" i="35"/>
  <c r="AF33" i="35"/>
  <c r="AE33" i="35"/>
  <c r="AG33" i="35"/>
  <c r="AD33" i="35"/>
  <c r="AL33" i="35"/>
  <c r="AH33" i="35"/>
  <c r="AJ33" i="35"/>
  <c r="AI33" i="35"/>
  <c r="AK33" i="35"/>
  <c r="AF29" i="35"/>
  <c r="AH29" i="35"/>
  <c r="AE29" i="35"/>
  <c r="AK29" i="35"/>
  <c r="AD29" i="35"/>
  <c r="AJ29" i="35"/>
  <c r="AI29" i="35"/>
  <c r="AG29" i="35"/>
  <c r="AL29" i="35"/>
  <c r="AI20" i="35"/>
  <c r="AH20" i="35"/>
  <c r="AF20" i="35"/>
  <c r="AE20" i="35"/>
  <c r="AD20" i="35"/>
  <c r="AL20" i="35"/>
  <c r="AK20" i="35"/>
  <c r="AJ20" i="35"/>
  <c r="AG20" i="35"/>
  <c r="AF97" i="35"/>
  <c r="AE97" i="35"/>
  <c r="AH97" i="35"/>
  <c r="AG97" i="35"/>
  <c r="AD97" i="35"/>
  <c r="AJ97" i="35"/>
  <c r="AI97" i="35"/>
  <c r="AL97" i="35"/>
  <c r="AK97" i="35"/>
  <c r="AF53" i="35"/>
  <c r="AE53" i="35"/>
  <c r="AH53" i="35"/>
  <c r="AD53" i="35"/>
  <c r="AJ53" i="35"/>
  <c r="AK53" i="35"/>
  <c r="AI53" i="35"/>
  <c r="AG53" i="35"/>
  <c r="AL53" i="35"/>
  <c r="CE86" i="26" a="1"/>
  <c r="CE86" i="26" s="1"/>
  <c r="AI66" i="35"/>
  <c r="AH66" i="35"/>
  <c r="AG66" i="35"/>
  <c r="AL66" i="35"/>
  <c r="AK66" i="35"/>
  <c r="AF66" i="35"/>
  <c r="AE66" i="35"/>
  <c r="AJ66" i="35"/>
  <c r="AD66" i="35"/>
  <c r="AL71" i="35"/>
  <c r="AK71" i="35"/>
  <c r="AJ71" i="35"/>
  <c r="AI71" i="35"/>
  <c r="AH71" i="35"/>
  <c r="AF71" i="35"/>
  <c r="AE71" i="35"/>
  <c r="AG71" i="35"/>
  <c r="AD71" i="35"/>
  <c r="AF69" i="35"/>
  <c r="AE69" i="35"/>
  <c r="AD69" i="35"/>
  <c r="AJ69" i="35"/>
  <c r="AG69" i="35"/>
  <c r="AK69" i="35"/>
  <c r="AI69" i="35"/>
  <c r="AL69" i="35"/>
  <c r="AH69" i="35"/>
  <c r="AH64" i="35"/>
  <c r="AG64" i="35"/>
  <c r="AD64" i="35"/>
  <c r="AL64" i="35"/>
  <c r="AK64" i="35"/>
  <c r="AI64" i="35"/>
  <c r="AF64" i="35"/>
  <c r="AE64" i="35"/>
  <c r="AJ64" i="35"/>
  <c r="S111" i="3"/>
  <c r="AF17" i="35"/>
  <c r="AE17" i="35"/>
  <c r="AD17" i="35"/>
  <c r="AL17" i="35"/>
  <c r="AJ17" i="35"/>
  <c r="AH17" i="35"/>
  <c r="AI17" i="35"/>
  <c r="AG17" i="35"/>
  <c r="AK17" i="35"/>
  <c r="S10" i="3"/>
  <c r="T10" i="3" s="1"/>
  <c r="AI30" i="35"/>
  <c r="AJ30" i="35"/>
  <c r="AH30" i="35"/>
  <c r="AK30" i="35"/>
  <c r="AG30" i="35"/>
  <c r="AF30" i="35"/>
  <c r="AE30" i="35"/>
  <c r="AD30" i="35"/>
  <c r="AL30" i="35"/>
  <c r="AG104" i="35"/>
  <c r="AI104" i="35"/>
  <c r="AL104" i="35"/>
  <c r="AF104" i="35"/>
  <c r="AD104" i="35"/>
  <c r="AK104" i="35"/>
  <c r="AH104" i="35"/>
  <c r="AE104" i="35"/>
  <c r="AJ104" i="35"/>
  <c r="AF21" i="35"/>
  <c r="AK21" i="35"/>
  <c r="AH21" i="35"/>
  <c r="AE21" i="35"/>
  <c r="AD21" i="35"/>
  <c r="AJ21" i="35"/>
  <c r="AI21" i="35"/>
  <c r="AG21" i="35"/>
  <c r="AL21" i="35"/>
  <c r="AI74" i="35"/>
  <c r="AH74" i="35"/>
  <c r="AG74" i="35"/>
  <c r="AL74" i="35"/>
  <c r="AF74" i="35"/>
  <c r="AK74" i="35"/>
  <c r="AE74" i="35"/>
  <c r="AJ74" i="35"/>
  <c r="AD74" i="35"/>
  <c r="AI44" i="35"/>
  <c r="AF44" i="35"/>
  <c r="AE44" i="35"/>
  <c r="AD44" i="35"/>
  <c r="AL44" i="35"/>
  <c r="AG44" i="35"/>
  <c r="AK44" i="35"/>
  <c r="AH44" i="35"/>
  <c r="AJ44" i="35"/>
  <c r="AF49" i="35"/>
  <c r="AE49" i="35"/>
  <c r="AD49" i="35"/>
  <c r="AI49" i="35"/>
  <c r="AL49" i="35"/>
  <c r="AH49" i="35"/>
  <c r="AJ49" i="35"/>
  <c r="AK49" i="35"/>
  <c r="AG49" i="35"/>
  <c r="Z29" i="26" a="1"/>
  <c r="Z29" i="26" s="1"/>
  <c r="AL67" i="35"/>
  <c r="AK67" i="35"/>
  <c r="AJ67" i="35"/>
  <c r="AE67" i="35"/>
  <c r="AI67" i="35"/>
  <c r="AF67" i="35"/>
  <c r="AD67" i="35"/>
  <c r="AH67" i="35"/>
  <c r="AG67" i="35"/>
  <c r="AF25" i="35"/>
  <c r="AE25" i="35"/>
  <c r="AD25" i="35"/>
  <c r="AK25" i="35"/>
  <c r="AL25" i="35"/>
  <c r="AH25" i="35"/>
  <c r="AJ25" i="35"/>
  <c r="AI25" i="35"/>
  <c r="AG25" i="35"/>
  <c r="AF61" i="35"/>
  <c r="AE61" i="35"/>
  <c r="AG61" i="35"/>
  <c r="AD61" i="35"/>
  <c r="AJ61" i="35"/>
  <c r="AK61" i="35"/>
  <c r="AI61" i="35"/>
  <c r="AL61" i="35"/>
  <c r="AH61" i="35"/>
  <c r="AL111" i="35"/>
  <c r="AF111" i="35"/>
  <c r="AD111" i="35"/>
  <c r="AK111" i="35"/>
  <c r="AJ111" i="35"/>
  <c r="AI111" i="35"/>
  <c r="AH111" i="35"/>
  <c r="AG111" i="35"/>
  <c r="AE111" i="35"/>
  <c r="AL87" i="35"/>
  <c r="AK87" i="35"/>
  <c r="AJ87" i="35"/>
  <c r="AI87" i="35"/>
  <c r="AH87" i="35"/>
  <c r="AF87" i="35"/>
  <c r="AE87" i="35"/>
  <c r="AG87" i="35"/>
  <c r="AD87" i="35"/>
  <c r="S69" i="3"/>
  <c r="T69" i="3" s="1"/>
  <c r="AL47" i="35"/>
  <c r="AE47" i="35"/>
  <c r="AK47" i="35"/>
  <c r="AJ47" i="35"/>
  <c r="AF47" i="35"/>
  <c r="AI47" i="35"/>
  <c r="AH47" i="35"/>
  <c r="AG47" i="35"/>
  <c r="AD47" i="35"/>
  <c r="AI34" i="35"/>
  <c r="AL34" i="35"/>
  <c r="AH34" i="35"/>
  <c r="AG34" i="35"/>
  <c r="AF34" i="35"/>
  <c r="AE34" i="35"/>
  <c r="AD34" i="35"/>
  <c r="AK34" i="35"/>
  <c r="AJ34" i="35"/>
  <c r="AF77" i="35"/>
  <c r="AL77" i="35"/>
  <c r="AE77" i="35"/>
  <c r="AD77" i="35"/>
  <c r="AJ77" i="35"/>
  <c r="AK77" i="35"/>
  <c r="AI77" i="35"/>
  <c r="AH77" i="35"/>
  <c r="AG77" i="35"/>
  <c r="AI106" i="35"/>
  <c r="AK106" i="35"/>
  <c r="AH106" i="35"/>
  <c r="AG106" i="35"/>
  <c r="AF106" i="35"/>
  <c r="AE106" i="35"/>
  <c r="AD106" i="35"/>
  <c r="AL106" i="35"/>
  <c r="AJ106" i="35"/>
  <c r="AD92" i="35"/>
  <c r="AI92" i="35"/>
  <c r="AH92" i="35"/>
  <c r="AG92" i="35"/>
  <c r="AE92" i="35"/>
  <c r="AL92" i="35"/>
  <c r="AF92" i="35"/>
  <c r="AK92" i="35"/>
  <c r="AJ92" i="35"/>
  <c r="AI58" i="35"/>
  <c r="AH58" i="35"/>
  <c r="AG58" i="35"/>
  <c r="AL58" i="35"/>
  <c r="AK58" i="35"/>
  <c r="AF58" i="35"/>
  <c r="AE58" i="35"/>
  <c r="AD58" i="35"/>
  <c r="AJ58" i="35"/>
  <c r="AI62" i="35"/>
  <c r="AK62" i="35"/>
  <c r="AJ62" i="35"/>
  <c r="AH62" i="35"/>
  <c r="AG62" i="35"/>
  <c r="AF62" i="35"/>
  <c r="AE62" i="35"/>
  <c r="AD62" i="35"/>
  <c r="AL62" i="35"/>
  <c r="AF37" i="35"/>
  <c r="AE37" i="35"/>
  <c r="AH37" i="35"/>
  <c r="AD37" i="35"/>
  <c r="AI37" i="35"/>
  <c r="AG37" i="35"/>
  <c r="AK37" i="35"/>
  <c r="AL37" i="35"/>
  <c r="AJ37" i="35"/>
  <c r="V75" i="3"/>
  <c r="Y75" i="3" s="1"/>
  <c r="V75" i="38" s="1"/>
  <c r="AH96" i="35"/>
  <c r="AI96" i="35"/>
  <c r="AF96" i="35"/>
  <c r="AD96" i="35"/>
  <c r="AL96" i="35"/>
  <c r="AG96" i="35"/>
  <c r="AE96" i="35"/>
  <c r="AK96" i="35"/>
  <c r="AJ96" i="35"/>
  <c r="AF81" i="35"/>
  <c r="AI81" i="35"/>
  <c r="AE81" i="35"/>
  <c r="AH81" i="35"/>
  <c r="AG81" i="35"/>
  <c r="AD81" i="35"/>
  <c r="AK81" i="35"/>
  <c r="AL81" i="35"/>
  <c r="AJ81" i="35"/>
  <c r="AL79" i="35"/>
  <c r="AK79" i="35"/>
  <c r="AJ79" i="35"/>
  <c r="AI79" i="35"/>
  <c r="AH79" i="35"/>
  <c r="AE79" i="35"/>
  <c r="AG79" i="35"/>
  <c r="AF79" i="35"/>
  <c r="AD79" i="35"/>
  <c r="AL91" i="35"/>
  <c r="AD91" i="35"/>
  <c r="AK91" i="35"/>
  <c r="AJ91" i="35"/>
  <c r="AI91" i="35"/>
  <c r="AF91" i="35"/>
  <c r="AH91" i="35"/>
  <c r="AG91" i="35"/>
  <c r="AE91" i="35"/>
  <c r="AD16" i="35"/>
  <c r="AE16" i="35"/>
  <c r="AH16" i="35"/>
  <c r="AL16" i="35"/>
  <c r="AK16" i="35"/>
  <c r="AG16" i="35"/>
  <c r="AJ16" i="35"/>
  <c r="AI16" i="35"/>
  <c r="AF16" i="35"/>
  <c r="AI50" i="35"/>
  <c r="AL50" i="35"/>
  <c r="AH50" i="35"/>
  <c r="AG50" i="35"/>
  <c r="AK50" i="35"/>
  <c r="AJ50" i="35"/>
  <c r="AF50" i="35"/>
  <c r="AE50" i="35"/>
  <c r="AD50" i="35"/>
  <c r="AL41" i="26" a="1"/>
  <c r="AL41" i="26" s="1"/>
  <c r="S18" i="3"/>
  <c r="T18" i="3" s="1"/>
  <c r="S52" i="3"/>
  <c r="T52" i="3" s="1"/>
  <c r="AF65" i="35"/>
  <c r="AI65" i="35"/>
  <c r="AE65" i="35"/>
  <c r="AL65" i="35"/>
  <c r="AH65" i="35"/>
  <c r="AD65" i="35"/>
  <c r="AG65" i="35"/>
  <c r="AJ65" i="35"/>
  <c r="AK65" i="35"/>
  <c r="AI110" i="35"/>
  <c r="AH110" i="35"/>
  <c r="AG110" i="35"/>
  <c r="AK110" i="35"/>
  <c r="AF110" i="35"/>
  <c r="AE110" i="35"/>
  <c r="AL110" i="35"/>
  <c r="AJ110" i="35"/>
  <c r="AD110" i="35"/>
  <c r="S82" i="3"/>
  <c r="T82" i="3" s="1"/>
  <c r="AL7" i="35"/>
  <c r="AD7" i="35"/>
  <c r="AK7" i="35"/>
  <c r="AF7" i="35"/>
  <c r="AJ7" i="35"/>
  <c r="AI7" i="35"/>
  <c r="AE7" i="35"/>
  <c r="AH7" i="35"/>
  <c r="AG7" i="35"/>
  <c r="Q15" i="3"/>
  <c r="S15" i="3"/>
  <c r="T15" i="3" s="1"/>
  <c r="AF109" i="35"/>
  <c r="AG109" i="35"/>
  <c r="AE109" i="35"/>
  <c r="AL109" i="35"/>
  <c r="AD109" i="35"/>
  <c r="AK109" i="35"/>
  <c r="AI109" i="35"/>
  <c r="AJ109" i="35"/>
  <c r="AH109" i="35"/>
  <c r="Y79" i="3"/>
  <c r="V79" i="38" s="1"/>
  <c r="AI42" i="35"/>
  <c r="AL42" i="35"/>
  <c r="AH42" i="35"/>
  <c r="AJ42" i="35"/>
  <c r="AG42" i="35"/>
  <c r="AF42" i="35"/>
  <c r="AE42" i="35"/>
  <c r="AD42" i="35"/>
  <c r="AK42" i="35"/>
  <c r="S110" i="3"/>
  <c r="T110" i="3" s="1"/>
  <c r="V86" i="3"/>
  <c r="Z86" i="3" s="1"/>
  <c r="AA86" i="38" s="1"/>
  <c r="AG48" i="35"/>
  <c r="AD48" i="35"/>
  <c r="AI48" i="35"/>
  <c r="AH48" i="35"/>
  <c r="AL48" i="35"/>
  <c r="AK48" i="35"/>
  <c r="AF48" i="35"/>
  <c r="AE48" i="35"/>
  <c r="AJ48" i="35"/>
  <c r="AL63" i="35"/>
  <c r="AK63" i="35"/>
  <c r="AE63" i="35"/>
  <c r="AJ63" i="35"/>
  <c r="AF63" i="35"/>
  <c r="AI63" i="35"/>
  <c r="AH63" i="35"/>
  <c r="AG63" i="35"/>
  <c r="AD63" i="35"/>
  <c r="AL39" i="35"/>
  <c r="AK39" i="35"/>
  <c r="AJ39" i="35"/>
  <c r="AF39" i="35"/>
  <c r="AD39" i="35"/>
  <c r="AI39" i="35"/>
  <c r="AE39" i="35"/>
  <c r="AH39" i="35"/>
  <c r="AG39" i="35"/>
  <c r="AB75" i="3"/>
  <c r="AD75" i="3" s="1"/>
  <c r="F75" i="38" s="1"/>
  <c r="AF101" i="35"/>
  <c r="AK101" i="35"/>
  <c r="AE101" i="35"/>
  <c r="AL101" i="35"/>
  <c r="AD101" i="35"/>
  <c r="AI101" i="35"/>
  <c r="AG101" i="35"/>
  <c r="AJ101" i="35"/>
  <c r="AH101" i="35"/>
  <c r="AB86" i="3"/>
  <c r="AD86" i="3" s="1"/>
  <c r="F86" i="38" s="1"/>
  <c r="AL31" i="35"/>
  <c r="AK31" i="35"/>
  <c r="AJ31" i="35"/>
  <c r="AF31" i="35"/>
  <c r="AD31" i="35"/>
  <c r="AI31" i="35"/>
  <c r="AE31" i="35"/>
  <c r="AH31" i="35"/>
  <c r="AG31" i="35"/>
  <c r="AF85" i="35"/>
  <c r="AL85" i="35"/>
  <c r="AG85" i="35"/>
  <c r="AE85" i="35"/>
  <c r="AD85" i="35"/>
  <c r="AJ85" i="35"/>
  <c r="AK85" i="35"/>
  <c r="AI85" i="35"/>
  <c r="AH85" i="35"/>
  <c r="AI82" i="35"/>
  <c r="AH82" i="35"/>
  <c r="AG82" i="35"/>
  <c r="AL82" i="35"/>
  <c r="AJ82" i="35"/>
  <c r="AF82" i="35"/>
  <c r="AK82" i="35"/>
  <c r="AE82" i="35"/>
  <c r="AD82" i="35"/>
  <c r="AF75" i="3"/>
  <c r="AH75" i="3" s="1"/>
  <c r="AI86" i="35"/>
  <c r="AK86" i="35"/>
  <c r="AH86" i="35"/>
  <c r="AG86" i="35"/>
  <c r="AF86" i="35"/>
  <c r="AE86" i="35"/>
  <c r="AD86" i="35"/>
  <c r="AL86" i="35"/>
  <c r="AJ86" i="35"/>
  <c r="AH88" i="35"/>
  <c r="AF88" i="35"/>
  <c r="AE88" i="35"/>
  <c r="AD88" i="35"/>
  <c r="AI88" i="35"/>
  <c r="AL88" i="35"/>
  <c r="AG88" i="35"/>
  <c r="AK88" i="35"/>
  <c r="AJ88" i="35"/>
  <c r="AI98" i="35"/>
  <c r="AL98" i="35"/>
  <c r="AJ98" i="35"/>
  <c r="AH98" i="35"/>
  <c r="AG98" i="35"/>
  <c r="AK98" i="35"/>
  <c r="AF98" i="35"/>
  <c r="AE98" i="35"/>
  <c r="AD98" i="35"/>
  <c r="AH72" i="35"/>
  <c r="AI72" i="35"/>
  <c r="AL72" i="35"/>
  <c r="AD72" i="35"/>
  <c r="AK72" i="35"/>
  <c r="AG72" i="35"/>
  <c r="AF72" i="35"/>
  <c r="AE72" i="35"/>
  <c r="AJ72" i="35"/>
  <c r="AH108" i="35"/>
  <c r="AF108" i="35"/>
  <c r="AE108" i="35"/>
  <c r="AD108" i="35"/>
  <c r="AL108" i="35"/>
  <c r="AI108" i="35"/>
  <c r="AK108" i="35"/>
  <c r="AG108" i="35"/>
  <c r="AJ108" i="35"/>
  <c r="K14" i="26" a="1"/>
  <c r="K14" i="26" s="1"/>
  <c r="AL15" i="35"/>
  <c r="AD15" i="35"/>
  <c r="AK15" i="35"/>
  <c r="AF15" i="35"/>
  <c r="AJ15" i="35"/>
  <c r="AI15" i="35"/>
  <c r="AE15" i="35"/>
  <c r="AH15" i="35"/>
  <c r="AG15" i="35"/>
  <c r="AF73" i="35"/>
  <c r="AJ73" i="35"/>
  <c r="AI73" i="35"/>
  <c r="AE73" i="35"/>
  <c r="AL73" i="35"/>
  <c r="AH73" i="35"/>
  <c r="AG73" i="35"/>
  <c r="AD73" i="35"/>
  <c r="AK73" i="35"/>
  <c r="AL83" i="35"/>
  <c r="AD83" i="35"/>
  <c r="AK83" i="35"/>
  <c r="AJ83" i="35"/>
  <c r="AI83" i="35"/>
  <c r="AF83" i="35"/>
  <c r="AH83" i="35"/>
  <c r="AG83" i="35"/>
  <c r="AE83" i="35"/>
  <c r="AL55" i="35"/>
  <c r="AK55" i="35"/>
  <c r="AE55" i="35"/>
  <c r="AJ55" i="35"/>
  <c r="AF55" i="35"/>
  <c r="AI55" i="35"/>
  <c r="AH55" i="35"/>
  <c r="AG55" i="35"/>
  <c r="AD55" i="35"/>
  <c r="AI68" i="35"/>
  <c r="AH68" i="35"/>
  <c r="AG68" i="35"/>
  <c r="AF68" i="35"/>
  <c r="AL68" i="35"/>
  <c r="AE68" i="35"/>
  <c r="AK68" i="35"/>
  <c r="AJ68" i="35"/>
  <c r="AD68" i="35"/>
  <c r="S74" i="3"/>
  <c r="T74" i="3" s="1"/>
  <c r="AF86" i="3"/>
  <c r="AH86" i="3" s="1"/>
  <c r="AL95" i="35"/>
  <c r="AF95" i="35"/>
  <c r="AK95" i="35"/>
  <c r="AJ95" i="35"/>
  <c r="AI95" i="35"/>
  <c r="AH95" i="35"/>
  <c r="AE95" i="35"/>
  <c r="AG95" i="35"/>
  <c r="AD95" i="35"/>
  <c r="K71" i="29"/>
  <c r="G75" i="38" s="1"/>
  <c r="CN95" i="26" a="1"/>
  <c r="CN95" i="26" s="1"/>
  <c r="Y87" i="3"/>
  <c r="V87" i="38" s="1"/>
  <c r="Z87" i="3"/>
  <c r="AA87" i="38" s="1"/>
  <c r="Y11" i="3"/>
  <c r="V11" i="38" s="1"/>
  <c r="Z11" i="3"/>
  <c r="AA11" i="38" s="1"/>
  <c r="DB109" i="26" a="1"/>
  <c r="DB109" i="26" s="1"/>
  <c r="Q33" i="3"/>
  <c r="S33" i="3"/>
  <c r="DF113" i="26" a="1"/>
  <c r="DF113" i="26" s="1"/>
  <c r="K72" i="29"/>
  <c r="G76" i="38" s="1"/>
  <c r="V76" i="3"/>
  <c r="AF76" i="3"/>
  <c r="AH76" i="3" s="1"/>
  <c r="AB76" i="3"/>
  <c r="AD76" i="3" s="1"/>
  <c r="F76" i="38" s="1"/>
  <c r="S19" i="3"/>
  <c r="K110" i="29"/>
  <c r="G114" i="38" s="1"/>
  <c r="V114" i="3"/>
  <c r="AF114" i="3"/>
  <c r="AH114" i="3" s="1"/>
  <c r="AB114" i="3"/>
  <c r="AD114" i="3" s="1"/>
  <c r="F114" i="38" s="1"/>
  <c r="T111" i="3"/>
  <c r="K62" i="29"/>
  <c r="G66" i="38" s="1"/>
  <c r="V66" i="3"/>
  <c r="AF66" i="3"/>
  <c r="AH66" i="3" s="1"/>
  <c r="AB66" i="3"/>
  <c r="AD66" i="3" s="1"/>
  <c r="F66" i="38" s="1"/>
  <c r="T55" i="3"/>
  <c r="Q113" i="3"/>
  <c r="S113" i="3"/>
  <c r="Y59" i="3"/>
  <c r="V59" i="38" s="1"/>
  <c r="Z59" i="3"/>
  <c r="AA59" i="38" s="1"/>
  <c r="G7" i="38"/>
  <c r="N17" i="26" a="1"/>
  <c r="N17" i="26" s="1"/>
  <c r="K29" i="29"/>
  <c r="G33" i="38" s="1"/>
  <c r="V33" i="3"/>
  <c r="CA82" i="26" a="1"/>
  <c r="CA82" i="26" s="1"/>
  <c r="DA108" i="26" a="1"/>
  <c r="DA108" i="26" s="1"/>
  <c r="K78" i="29"/>
  <c r="G82" i="38" s="1"/>
  <c r="AB82" i="3"/>
  <c r="AD82" i="3" s="1"/>
  <c r="F82" i="38" s="1"/>
  <c r="V82" i="3"/>
  <c r="AF82" i="3"/>
  <c r="AH82" i="3" s="1"/>
  <c r="Z63" i="3"/>
  <c r="AA63" i="38" s="1"/>
  <c r="Y63" i="3"/>
  <c r="V63" i="38" s="1"/>
  <c r="K63" i="29"/>
  <c r="G67" i="38" s="1"/>
  <c r="V67" i="3"/>
  <c r="AF67" i="3"/>
  <c r="AH67" i="3" s="1"/>
  <c r="AB67" i="3"/>
  <c r="AD67" i="3" s="1"/>
  <c r="F67" i="38" s="1"/>
  <c r="K47" i="29"/>
  <c r="G51" i="38" s="1"/>
  <c r="AF51" i="3"/>
  <c r="AH51" i="3" s="1"/>
  <c r="AB51" i="3"/>
  <c r="AD51" i="3" s="1"/>
  <c r="F51" i="38" s="1"/>
  <c r="V51" i="3"/>
  <c r="Y44" i="3"/>
  <c r="V44" i="38" s="1"/>
  <c r="Z44" i="3"/>
  <c r="AA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AA22" i="38" s="1"/>
  <c r="Y22" i="3"/>
  <c r="V22" i="38" s="1"/>
  <c r="K41" i="29"/>
  <c r="G45" i="38" s="1"/>
  <c r="V45" i="3"/>
  <c r="T59" i="3"/>
  <c r="Z54" i="3"/>
  <c r="AA54" i="38" s="1"/>
  <c r="Y54" i="3"/>
  <c r="V54" i="38" s="1"/>
  <c r="S90" i="3"/>
  <c r="Y92" i="3"/>
  <c r="V92" i="38" s="1"/>
  <c r="Z92" i="3"/>
  <c r="AA92" i="38" s="1"/>
  <c r="Q17" i="3"/>
  <c r="S17" i="3"/>
  <c r="K48" i="29"/>
  <c r="G52" i="38" s="1"/>
  <c r="V52" i="3"/>
  <c r="AF52" i="3"/>
  <c r="AH52" i="3" s="1"/>
  <c r="AB52" i="3"/>
  <c r="AD52" i="3" s="1"/>
  <c r="F52" i="38" s="1"/>
  <c r="Q88" i="3"/>
  <c r="S88" i="3"/>
  <c r="BY80" i="26" a="1"/>
  <c r="BY80" i="26" s="1"/>
  <c r="Y91" i="3"/>
  <c r="V91" i="38" s="1"/>
  <c r="Z91" i="3"/>
  <c r="AA91" i="38" s="1"/>
  <c r="DD111" i="26" a="1"/>
  <c r="DD111" i="26" s="1"/>
  <c r="CP97" i="26" a="1"/>
  <c r="CP97" i="26" s="1"/>
  <c r="Z31" i="3"/>
  <c r="AA31" i="38" s="1"/>
  <c r="Y31" i="3"/>
  <c r="V31" i="38" s="1"/>
  <c r="BC58" i="26" a="1"/>
  <c r="BC58" i="26" s="1"/>
  <c r="AP45" i="26" a="1"/>
  <c r="AP45" i="26" s="1"/>
  <c r="R21" i="26" a="1"/>
  <c r="R21" i="26" s="1"/>
  <c r="AD33" i="26" a="1"/>
  <c r="AD33" i="26" s="1"/>
  <c r="BS74" i="26" a="1"/>
  <c r="BS74" i="26" s="1"/>
  <c r="BO70" i="26" a="1"/>
  <c r="BO70" i="26" s="1"/>
  <c r="CF87" i="26" a="1"/>
  <c r="CF87" i="26" s="1"/>
  <c r="CR99" i="26" a="1"/>
  <c r="CR99" i="26" s="1"/>
  <c r="Q58" i="3"/>
  <c r="S58" i="3"/>
  <c r="K73" i="29"/>
  <c r="G77" i="38" s="1"/>
  <c r="V77" i="3"/>
  <c r="AF77" i="3"/>
  <c r="AH77" i="3" s="1"/>
  <c r="AB77" i="3"/>
  <c r="AD77" i="3" s="1"/>
  <c r="F77" i="38" s="1"/>
  <c r="Z62" i="3"/>
  <c r="AA62" i="38" s="1"/>
  <c r="Y62" i="3"/>
  <c r="V62" i="38" s="1"/>
  <c r="Z78" i="3"/>
  <c r="AA78" i="38" s="1"/>
  <c r="Y78" i="3"/>
  <c r="V78" i="38" s="1"/>
  <c r="T78" i="3"/>
  <c r="Y43" i="3"/>
  <c r="V43" i="38" s="1"/>
  <c r="Z43" i="3"/>
  <c r="AA43" i="38" s="1"/>
  <c r="Q24" i="3"/>
  <c r="S24" i="3"/>
  <c r="Y107" i="3"/>
  <c r="V107" i="38" s="1"/>
  <c r="Z107" i="3"/>
  <c r="AA107" i="38" s="1"/>
  <c r="Q84" i="3"/>
  <c r="S84" i="3"/>
  <c r="K84" i="29"/>
  <c r="G88" i="38" s="1"/>
  <c r="V88" i="3"/>
  <c r="AF88" i="3"/>
  <c r="AH88" i="3" s="1"/>
  <c r="AB88" i="3"/>
  <c r="AD88" i="3" s="1"/>
  <c r="F88" i="38" s="1"/>
  <c r="Y8" i="3"/>
  <c r="V8" i="38" s="1"/>
  <c r="Z8" i="3"/>
  <c r="AA8" i="38" s="1"/>
  <c r="Z102" i="3"/>
  <c r="AA102" i="38" s="1"/>
  <c r="Y102" i="3"/>
  <c r="V102" i="38" s="1"/>
  <c r="AW52" i="26" a="1"/>
  <c r="AW52" i="26" s="1"/>
  <c r="BB57" i="26" a="1"/>
  <c r="BB57" i="26" s="1"/>
  <c r="CG88" i="26" a="1"/>
  <c r="CG88" i="26" s="1"/>
  <c r="Z55" i="3"/>
  <c r="AA55" i="38" s="1"/>
  <c r="Y55" i="3"/>
  <c r="V55" i="38" s="1"/>
  <c r="Q94" i="3"/>
  <c r="S94" i="3"/>
  <c r="K20" i="29"/>
  <c r="G24" i="38" s="1"/>
  <c r="V24" i="3"/>
  <c r="S53" i="3"/>
  <c r="Q53" i="3"/>
  <c r="S100" i="3"/>
  <c r="Q100" i="3"/>
  <c r="K80" i="29"/>
  <c r="G84" i="38" s="1"/>
  <c r="AB84" i="3"/>
  <c r="AD84" i="3" s="1"/>
  <c r="F84" i="38" s="1"/>
  <c r="V84" i="3"/>
  <c r="AF84" i="3"/>
  <c r="AH84" i="3" s="1"/>
  <c r="K70" i="29"/>
  <c r="G74" i="38" s="1"/>
  <c r="AF74" i="3"/>
  <c r="AH74" i="3" s="1"/>
  <c r="AB74" i="3"/>
  <c r="AD74" i="3" s="1"/>
  <c r="F74" i="38" s="1"/>
  <c r="V74" i="3"/>
  <c r="BA56" i="26" a="1"/>
  <c r="BA56" i="26" s="1"/>
  <c r="AB31" i="26" a="1"/>
  <c r="AB31" i="26" s="1"/>
  <c r="AR47" i="26" a="1"/>
  <c r="AR47" i="26" s="1"/>
  <c r="AE34" i="26" a="1"/>
  <c r="AE34" i="26" s="1"/>
  <c r="Z83" i="3"/>
  <c r="AA83" i="38" s="1"/>
  <c r="Y83" i="3"/>
  <c r="V83" i="38" s="1"/>
  <c r="K108" i="29"/>
  <c r="G112" i="38" s="1"/>
  <c r="V112" i="3"/>
  <c r="AF112" i="3"/>
  <c r="AH112" i="3" s="1"/>
  <c r="AB112" i="3"/>
  <c r="AD112" i="3" s="1"/>
  <c r="F112" i="38" s="1"/>
  <c r="E8" i="26" a="1"/>
  <c r="E8" i="26" s="1"/>
  <c r="AN43" i="26" a="1"/>
  <c r="AN43" i="26" s="1"/>
  <c r="BF61" i="26" a="1"/>
  <c r="BF61" i="26" s="1"/>
  <c r="T23" i="26" a="1"/>
  <c r="T23" i="26" s="1"/>
  <c r="AF35" i="26" a="1"/>
  <c r="AF35" i="26" s="1"/>
  <c r="BP71" i="26" a="1"/>
  <c r="BP71" i="26" s="1"/>
  <c r="BN69" i="26" a="1"/>
  <c r="BN69" i="26" s="1"/>
  <c r="CH89" i="26" a="1"/>
  <c r="CH89" i="26" s="1"/>
  <c r="CT101" i="26" a="1"/>
  <c r="CT101" i="26" s="1"/>
  <c r="Q34" i="3"/>
  <c r="S34" i="3"/>
  <c r="Z15" i="3"/>
  <c r="AA15" i="38" s="1"/>
  <c r="Y15" i="3"/>
  <c r="V15" i="38" s="1"/>
  <c r="K19" i="29"/>
  <c r="G23" i="38" s="1"/>
  <c r="V23" i="3"/>
  <c r="K90" i="29"/>
  <c r="G94" i="38" s="1"/>
  <c r="AB94" i="3"/>
  <c r="AD94" i="3" s="1"/>
  <c r="F94" i="38" s="1"/>
  <c r="V94" i="3"/>
  <c r="AF94" i="3"/>
  <c r="AH94" i="3" s="1"/>
  <c r="Q50" i="3"/>
  <c r="S50" i="3"/>
  <c r="K49" i="29"/>
  <c r="G53" i="38" s="1"/>
  <c r="V53" i="3"/>
  <c r="AF53" i="3"/>
  <c r="AH53" i="3" s="1"/>
  <c r="AB53" i="3"/>
  <c r="AD53" i="3" s="1"/>
  <c r="F53" i="38" s="1"/>
  <c r="S37" i="3"/>
  <c r="Q37" i="3"/>
  <c r="Y89" i="3"/>
  <c r="V89" i="38" s="1"/>
  <c r="Z89" i="3"/>
  <c r="AA89" i="38" s="1"/>
  <c r="K96" i="29"/>
  <c r="G100" i="38" s="1"/>
  <c r="V100" i="3"/>
  <c r="AF100" i="3"/>
  <c r="AH100" i="3" s="1"/>
  <c r="AB100" i="3"/>
  <c r="AD100" i="3" s="1"/>
  <c r="F100" i="38" s="1"/>
  <c r="Q68" i="3"/>
  <c r="S68" i="3"/>
  <c r="Q56" i="3"/>
  <c r="S56" i="3"/>
  <c r="K61" i="29"/>
  <c r="G65" i="38" s="1"/>
  <c r="V65" i="3"/>
  <c r="AF65" i="3"/>
  <c r="AH65" i="3" s="1"/>
  <c r="AB65" i="3"/>
  <c r="AD65" i="3" s="1"/>
  <c r="F65" i="38" s="1"/>
  <c r="Y9" i="3"/>
  <c r="V9" i="38" s="1"/>
  <c r="Z9" i="3"/>
  <c r="AA9" i="38" s="1"/>
  <c r="K32" i="29"/>
  <c r="G36" i="38" s="1"/>
  <c r="V36" i="3"/>
  <c r="Q40" i="3"/>
  <c r="S40" i="3"/>
  <c r="AO44" i="26" a="1"/>
  <c r="AO44" i="26" s="1"/>
  <c r="T91" i="3"/>
  <c r="Y29" i="3"/>
  <c r="V29" i="38" s="1"/>
  <c r="Z29" i="3"/>
  <c r="AA29" i="38" s="1"/>
  <c r="K43" i="29"/>
  <c r="G47" i="38" s="1"/>
  <c r="V47" i="3"/>
  <c r="AF47" i="3"/>
  <c r="AH47" i="3" s="1"/>
  <c r="K15" i="29"/>
  <c r="G19" i="38" s="1"/>
  <c r="V19" i="3"/>
  <c r="CO96" i="26" a="1"/>
  <c r="CO96" i="26" s="1"/>
  <c r="Q66" i="3"/>
  <c r="S66" i="3"/>
  <c r="Y73" i="3"/>
  <c r="V73" i="38" s="1"/>
  <c r="Z73" i="3"/>
  <c r="AA73" i="38" s="1"/>
  <c r="Y41" i="3"/>
  <c r="V41" i="38" s="1"/>
  <c r="Z41" i="3"/>
  <c r="AA41" i="38" s="1"/>
  <c r="AT49" i="26" a="1"/>
  <c r="AT49" i="26" s="1"/>
  <c r="BG62" i="26" a="1"/>
  <c r="BG62" i="26" s="1"/>
  <c r="CS100" i="26" a="1"/>
  <c r="CS100" i="26" s="1"/>
  <c r="K54" i="29"/>
  <c r="G58" i="38" s="1"/>
  <c r="AB58" i="3"/>
  <c r="AD58" i="3" s="1"/>
  <c r="F58" i="38" s="1"/>
  <c r="V58" i="3"/>
  <c r="AF58" i="3"/>
  <c r="AH58" i="3" s="1"/>
  <c r="T12" i="3"/>
  <c r="T87" i="3"/>
  <c r="W80" i="3"/>
  <c r="Y80" i="3" s="1"/>
  <c r="V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Y96" i="3"/>
  <c r="V96" i="38" s="1"/>
  <c r="Z96" i="3"/>
  <c r="AA96" i="38" s="1"/>
  <c r="AD54" i="3"/>
  <c r="F54" i="38" s="1"/>
  <c r="K30" i="29"/>
  <c r="G34" i="38" s="1"/>
  <c r="V34" i="3"/>
  <c r="Y103" i="3"/>
  <c r="V103" i="38" s="1"/>
  <c r="Z103" i="3"/>
  <c r="AA103" i="38" s="1"/>
  <c r="Y97" i="3"/>
  <c r="V97" i="38" s="1"/>
  <c r="Z97" i="3"/>
  <c r="AA97" i="38" s="1"/>
  <c r="S23" i="3"/>
  <c r="Z46" i="3"/>
  <c r="AA46" i="38" s="1"/>
  <c r="Y46" i="3"/>
  <c r="V46" i="38" s="1"/>
  <c r="K46" i="29"/>
  <c r="G50" i="38" s="1"/>
  <c r="AF50" i="3"/>
  <c r="AH50" i="3" s="1"/>
  <c r="AB50" i="3"/>
  <c r="AD50" i="3" s="1"/>
  <c r="F50" i="38" s="1"/>
  <c r="V50" i="3"/>
  <c r="V17" i="38"/>
  <c r="AA17" i="38"/>
  <c r="K65" i="29"/>
  <c r="G69" i="38" s="1"/>
  <c r="V69" i="3"/>
  <c r="AF69" i="3"/>
  <c r="AH69" i="3" s="1"/>
  <c r="AB69" i="3"/>
  <c r="AD69" i="3" s="1"/>
  <c r="F69" i="38" s="1"/>
  <c r="Q72" i="3"/>
  <c r="S72" i="3"/>
  <c r="K33" i="29"/>
  <c r="G37" i="38" s="1"/>
  <c r="V37" i="3"/>
  <c r="K64" i="29"/>
  <c r="G68" i="38" s="1"/>
  <c r="V68" i="3"/>
  <c r="AF68" i="3"/>
  <c r="AH68" i="3" s="1"/>
  <c r="AB68" i="3"/>
  <c r="AD68" i="3" s="1"/>
  <c r="F68" i="38" s="1"/>
  <c r="K52" i="29"/>
  <c r="G56" i="38" s="1"/>
  <c r="V56" i="3"/>
  <c r="AF56" i="3"/>
  <c r="AH56" i="3" s="1"/>
  <c r="AB56" i="3"/>
  <c r="AD56" i="3" s="1"/>
  <c r="F56" i="38" s="1"/>
  <c r="K36" i="29"/>
  <c r="G40" i="38" s="1"/>
  <c r="V40" i="3"/>
  <c r="K14" i="29"/>
  <c r="G18" i="38" s="1"/>
  <c r="V18" i="3"/>
  <c r="Y25" i="3"/>
  <c r="V25" i="38" s="1"/>
  <c r="Z25" i="3"/>
  <c r="AA25" i="38" s="1"/>
  <c r="AA30" i="26" a="1"/>
  <c r="AA30" i="26" s="1"/>
  <c r="Y13" i="3"/>
  <c r="V13" i="38" s="1"/>
  <c r="Z13" i="3"/>
  <c r="AA13" i="38" s="1"/>
  <c r="K91" i="29"/>
  <c r="G95" i="38" s="1"/>
  <c r="AB95" i="3"/>
  <c r="AD95" i="3" s="1"/>
  <c r="F95" i="38"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V93" i="38" s="1"/>
  <c r="Z93" i="3"/>
  <c r="AA93" i="38" s="1"/>
  <c r="AD99" i="3"/>
  <c r="F99" i="38" s="1"/>
  <c r="T63" i="3"/>
  <c r="T21" i="3"/>
  <c r="Q70" i="3"/>
  <c r="S70" i="3"/>
  <c r="Z14" i="3"/>
  <c r="AA14" i="38" s="1"/>
  <c r="Y14" i="3"/>
  <c r="V14" i="38" s="1"/>
  <c r="Q42" i="3"/>
  <c r="S42" i="3"/>
  <c r="K57" i="29"/>
  <c r="G61" i="38" s="1"/>
  <c r="AB61" i="3"/>
  <c r="AD61" i="3" s="1"/>
  <c r="F61" i="38" s="1"/>
  <c r="V61" i="3"/>
  <c r="AF61" i="3"/>
  <c r="AH61" i="3" s="1"/>
  <c r="K68" i="29"/>
  <c r="G72" i="38" s="1"/>
  <c r="AB72" i="3"/>
  <c r="AD72" i="3" s="1"/>
  <c r="F72" i="38" s="1"/>
  <c r="V72" i="3"/>
  <c r="AF72" i="3"/>
  <c r="AH72" i="3" s="1"/>
  <c r="S85" i="3"/>
  <c r="Q85" i="3"/>
  <c r="K86" i="29"/>
  <c r="G90" i="38" s="1"/>
  <c r="V90" i="3"/>
  <c r="AF90" i="3"/>
  <c r="AH90" i="3" s="1"/>
  <c r="AB90" i="3"/>
  <c r="AD90" i="3" s="1"/>
  <c r="F90" i="38" s="1"/>
  <c r="AD106" i="3"/>
  <c r="F106" i="38" s="1"/>
  <c r="T60" i="3"/>
  <c r="M16" i="26" a="1"/>
  <c r="M16" i="26" s="1"/>
  <c r="T31" i="3"/>
  <c r="BM68" i="26" a="1"/>
  <c r="BM68" i="26" s="1"/>
  <c r="K22" i="29"/>
  <c r="G26" i="38"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F60" i="38" s="1"/>
  <c r="Z110" i="3"/>
  <c r="AA110" i="38" s="1"/>
  <c r="Y110" i="3"/>
  <c r="V110" i="38" s="1"/>
  <c r="Y48" i="3"/>
  <c r="V48" i="38" s="1"/>
  <c r="Z48" i="3"/>
  <c r="AA48" i="38" s="1"/>
  <c r="S47" i="3"/>
  <c r="K105" i="29"/>
  <c r="G109" i="38" s="1"/>
  <c r="AB109" i="3"/>
  <c r="AD109" i="3" s="1"/>
  <c r="F109" i="38" s="1"/>
  <c r="V109" i="3"/>
  <c r="AF109" i="3"/>
  <c r="AH109" i="3" s="1"/>
  <c r="K66" i="29"/>
  <c r="G70" i="38" s="1"/>
  <c r="AB70" i="3"/>
  <c r="AD70" i="3" s="1"/>
  <c r="F70" i="38" s="1"/>
  <c r="V70" i="3"/>
  <c r="AF70" i="3"/>
  <c r="AH70" i="3" s="1"/>
  <c r="K38" i="29"/>
  <c r="G42" i="38" s="1"/>
  <c r="V42" i="3"/>
  <c r="S61" i="3"/>
  <c r="Q61" i="3"/>
  <c r="Q20" i="3"/>
  <c r="S20" i="3"/>
  <c r="Y27" i="3"/>
  <c r="V27" i="38" s="1"/>
  <c r="Z27" i="3"/>
  <c r="AA27" i="38" s="1"/>
  <c r="S101" i="3"/>
  <c r="Q101" i="3"/>
  <c r="K81" i="29"/>
  <c r="G85" i="38" s="1"/>
  <c r="AB85" i="3"/>
  <c r="AD85" i="3" s="1"/>
  <c r="F85" i="38" s="1"/>
  <c r="AF85" i="3"/>
  <c r="AH85" i="3" s="1"/>
  <c r="V85" i="3"/>
  <c r="L15" i="26" a="1"/>
  <c r="L15" i="26" s="1"/>
  <c r="K109" i="29"/>
  <c r="G113" i="38" s="1"/>
  <c r="V113" i="3"/>
  <c r="AF113" i="3"/>
  <c r="AH113" i="3" s="1"/>
  <c r="AB113" i="3"/>
  <c r="AD113" i="3" s="1"/>
  <c r="F113" i="38"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Q98" i="3"/>
  <c r="S98" i="3"/>
  <c r="K6" i="29"/>
  <c r="G10" i="38" s="1"/>
  <c r="V10" i="3"/>
  <c r="T36" i="3"/>
  <c r="K24" i="29"/>
  <c r="G28" i="38" s="1"/>
  <c r="V28" i="3"/>
  <c r="K12" i="29"/>
  <c r="G16" i="38" s="1"/>
  <c r="V16" i="3"/>
  <c r="AA12" i="38"/>
  <c r="V12" i="38"/>
  <c r="K16" i="29"/>
  <c r="G20" i="38" s="1"/>
  <c r="V20" i="3"/>
  <c r="Y105" i="3"/>
  <c r="V105" i="38" s="1"/>
  <c r="Z105" i="3"/>
  <c r="AA105" i="38" s="1"/>
  <c r="K97" i="29"/>
  <c r="G101" i="38" s="1"/>
  <c r="V101" i="3"/>
  <c r="AF101" i="3"/>
  <c r="AH101" i="3" s="1"/>
  <c r="AB101" i="3"/>
  <c r="AD101" i="3" s="1"/>
  <c r="F101" i="38" s="1"/>
  <c r="CZ107" i="26" a="1"/>
  <c r="CZ107" i="26" s="1"/>
  <c r="Y39" i="3"/>
  <c r="V39" i="38" s="1"/>
  <c r="Z39" i="3"/>
  <c r="AA39" i="38" s="1"/>
  <c r="K67" i="29"/>
  <c r="G71" i="38" s="1"/>
  <c r="AB71" i="3"/>
  <c r="AD71" i="3" s="1"/>
  <c r="F71" i="38" s="1"/>
  <c r="V71" i="3"/>
  <c r="AF71" i="3"/>
  <c r="AH71" i="3" s="1"/>
  <c r="O18" i="26" a="1"/>
  <c r="O18" i="26" s="1"/>
  <c r="Q114" i="3"/>
  <c r="S114" i="3"/>
  <c r="CC84" i="26" a="1"/>
  <c r="CC84" i="26" s="1"/>
  <c r="BL67" i="26" a="1"/>
  <c r="BL67" i="26" s="1"/>
  <c r="K17" i="29"/>
  <c r="G21" i="38" s="1"/>
  <c r="V21" i="3"/>
  <c r="K107" i="29"/>
  <c r="G111" i="38" s="1"/>
  <c r="AF111" i="3"/>
  <c r="AH111" i="3" s="1"/>
  <c r="AB111" i="3"/>
  <c r="AD111" i="3" s="1"/>
  <c r="F111" i="38" s="1"/>
  <c r="V111" i="3"/>
  <c r="Y108" i="3"/>
  <c r="V108" i="38" s="1"/>
  <c r="Z108" i="3"/>
  <c r="AA108" i="38" s="1"/>
  <c r="K28" i="29"/>
  <c r="G32" i="38"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AA106" i="38" s="1"/>
  <c r="Y106" i="3"/>
  <c r="V106" i="38" s="1"/>
  <c r="K60" i="29"/>
  <c r="G64" i="38" s="1"/>
  <c r="V64" i="3"/>
  <c r="AF64" i="3"/>
  <c r="AH64" i="3" s="1"/>
  <c r="AB64" i="3"/>
  <c r="AD64" i="3" s="1"/>
  <c r="F64" i="38" s="1"/>
  <c r="K94" i="29"/>
  <c r="G98" i="38" s="1"/>
  <c r="AF98" i="3"/>
  <c r="AH98" i="3" s="1"/>
  <c r="AB98" i="3"/>
  <c r="AD98" i="3" s="1"/>
  <c r="F98" i="38" s="1"/>
  <c r="V98" i="3"/>
  <c r="Y35" i="3"/>
  <c r="V35" i="38" s="1"/>
  <c r="Z35" i="3"/>
  <c r="AA35" i="38" s="1"/>
  <c r="Y60" i="3"/>
  <c r="V60" i="38" s="1"/>
  <c r="Z60" i="3"/>
  <c r="AA60" i="38" s="1"/>
  <c r="Y49" i="3"/>
  <c r="V49" i="38" s="1"/>
  <c r="Z49" i="3"/>
  <c r="AA49" i="38" s="1"/>
  <c r="S95" i="3"/>
  <c r="Q16" i="3"/>
  <c r="S16" i="3"/>
  <c r="Z80" i="3"/>
  <c r="AA80" i="38" s="1"/>
  <c r="AF42" i="3"/>
  <c r="AH42" i="3" s="1"/>
  <c r="AF43" i="3"/>
  <c r="AH43" i="3" s="1"/>
  <c r="AF44" i="3"/>
  <c r="AH44" i="3" s="1"/>
  <c r="AF45" i="3"/>
  <c r="AH45" i="3" s="1"/>
  <c r="AB42" i="3"/>
  <c r="AD42" i="3" s="1"/>
  <c r="F42" i="38" s="1"/>
  <c r="AB43" i="3"/>
  <c r="AD43" i="3" s="1"/>
  <c r="F43" i="38" s="1"/>
  <c r="AB44" i="3"/>
  <c r="AD44" i="3" s="1"/>
  <c r="F44" i="38" s="1"/>
  <c r="AB45" i="3"/>
  <c r="AD45" i="3" s="1"/>
  <c r="F45" i="38" s="1"/>
  <c r="AB46" i="3"/>
  <c r="AD46" i="3" s="1"/>
  <c r="F46" i="38" s="1"/>
  <c r="AB47" i="3"/>
  <c r="AD47" i="3" s="1"/>
  <c r="F47" i="38" s="1"/>
  <c r="AB48" i="3"/>
  <c r="AD48" i="3" s="1"/>
  <c r="F48" i="38" s="1"/>
  <c r="Y81" i="3" l="1"/>
  <c r="V81" i="38" s="1"/>
  <c r="Y104" i="3"/>
  <c r="V104" i="38" s="1"/>
  <c r="Y38" i="3"/>
  <c r="V38" i="38" s="1"/>
  <c r="Z57" i="3"/>
  <c r="AA57" i="38" s="1"/>
  <c r="Z99" i="3"/>
  <c r="AA99" i="38" s="1"/>
  <c r="Y86" i="3"/>
  <c r="V86" i="38" s="1"/>
  <c r="Y30" i="3"/>
  <c r="V30" i="38" s="1"/>
  <c r="G115" i="38"/>
  <c r="Z75" i="3"/>
  <c r="AA75" i="38" s="1"/>
  <c r="T94" i="3"/>
  <c r="T95" i="3"/>
  <c r="Z111" i="3"/>
  <c r="AA111" i="38" s="1"/>
  <c r="Y111" i="3"/>
  <c r="V111" i="38" s="1"/>
  <c r="Z70" i="3"/>
  <c r="AA70" i="38" s="1"/>
  <c r="Y70" i="3"/>
  <c r="V70" i="38" s="1"/>
  <c r="Y26" i="3"/>
  <c r="V26" i="38" s="1"/>
  <c r="Z26" i="3"/>
  <c r="AA26" i="38" s="1"/>
  <c r="Z40" i="3"/>
  <c r="AA40" i="38" s="1"/>
  <c r="Y40" i="3"/>
  <c r="V40" i="38" s="1"/>
  <c r="Y100" i="3"/>
  <c r="V100" i="38" s="1"/>
  <c r="Z100" i="3"/>
  <c r="AA100" i="38" s="1"/>
  <c r="T50" i="3"/>
  <c r="T34" i="3"/>
  <c r="Y84" i="3"/>
  <c r="V84" i="38" s="1"/>
  <c r="Z84" i="3"/>
  <c r="AA84" i="38" s="1"/>
  <c r="Z88" i="3"/>
  <c r="AA88" i="38" s="1"/>
  <c r="Y88" i="3"/>
  <c r="V88" i="38" s="1"/>
  <c r="T17" i="3"/>
  <c r="T113" i="3"/>
  <c r="T58" i="3"/>
  <c r="Z10" i="3"/>
  <c r="AA10" i="38" s="1"/>
  <c r="Y10" i="3"/>
  <c r="V10" i="38" s="1"/>
  <c r="T101" i="3"/>
  <c r="Y61" i="3"/>
  <c r="V61" i="38" s="1"/>
  <c r="Z61" i="3"/>
  <c r="AA61" i="38" s="1"/>
  <c r="Y37" i="3"/>
  <c r="V37" i="38" s="1"/>
  <c r="Z37" i="3"/>
  <c r="AA37" i="38" s="1"/>
  <c r="Z50" i="3"/>
  <c r="AA50" i="38" s="1"/>
  <c r="Y50" i="3"/>
  <c r="V50" i="38" s="1"/>
  <c r="Y68" i="3"/>
  <c r="V68" i="38" s="1"/>
  <c r="Z68" i="3"/>
  <c r="AA68" i="38" s="1"/>
  <c r="T114" i="3"/>
  <c r="Z90" i="3"/>
  <c r="AA90" i="38" s="1"/>
  <c r="Y90" i="3"/>
  <c r="V90" i="38" s="1"/>
  <c r="Y45" i="3"/>
  <c r="V45" i="38" s="1"/>
  <c r="Z45" i="3"/>
  <c r="AA45" i="38" s="1"/>
  <c r="T33" i="3"/>
  <c r="Z20" i="3"/>
  <c r="AA20" i="38" s="1"/>
  <c r="Y20" i="3"/>
  <c r="V20" i="38" s="1"/>
  <c r="Y113" i="3"/>
  <c r="V113" i="38" s="1"/>
  <c r="Z113" i="3"/>
  <c r="AA113" i="38" s="1"/>
  <c r="Y19" i="3"/>
  <c r="V19" i="38" s="1"/>
  <c r="Z19" i="3"/>
  <c r="AA19" i="38" s="1"/>
  <c r="Y65" i="3"/>
  <c r="V65" i="38" s="1"/>
  <c r="Z65" i="3"/>
  <c r="AA65" i="38" s="1"/>
  <c r="Z94" i="3"/>
  <c r="AA94" i="38" s="1"/>
  <c r="Y94" i="3"/>
  <c r="V94" i="38" s="1"/>
  <c r="Y112" i="3"/>
  <c r="V112" i="38" s="1"/>
  <c r="Z112" i="3"/>
  <c r="AA112" i="38" s="1"/>
  <c r="Z74" i="3"/>
  <c r="AA74" i="38" s="1"/>
  <c r="Y74" i="3"/>
  <c r="V74" i="38" s="1"/>
  <c r="T84" i="3"/>
  <c r="Y67" i="3"/>
  <c r="V67" i="38" s="1"/>
  <c r="Z67" i="3"/>
  <c r="AA67" i="38" s="1"/>
  <c r="Z95" i="3"/>
  <c r="AA95" i="38" s="1"/>
  <c r="Y95" i="3"/>
  <c r="V95" i="38" s="1"/>
  <c r="Z16" i="3"/>
  <c r="AA16" i="38" s="1"/>
  <c r="Y16" i="3"/>
  <c r="V16" i="38" s="1"/>
  <c r="T98" i="3"/>
  <c r="T20" i="3"/>
  <c r="T72" i="3"/>
  <c r="Z34" i="3"/>
  <c r="AA34" i="38" s="1"/>
  <c r="Y34" i="3"/>
  <c r="V34" i="38" s="1"/>
  <c r="T40" i="3"/>
  <c r="T90" i="3"/>
  <c r="Y33" i="3"/>
  <c r="V33" i="38" s="1"/>
  <c r="Z33" i="3"/>
  <c r="AA33" i="38" s="1"/>
  <c r="Z114" i="3"/>
  <c r="AA114" i="38" s="1"/>
  <c r="Y114" i="3"/>
  <c r="V114" i="38" s="1"/>
  <c r="Y64" i="3"/>
  <c r="V64" i="38" s="1"/>
  <c r="Z64" i="3"/>
  <c r="AA64" i="38" s="1"/>
  <c r="Y21" i="3"/>
  <c r="V21" i="38" s="1"/>
  <c r="Z21" i="3"/>
  <c r="AA21" i="38" s="1"/>
  <c r="Z109" i="3"/>
  <c r="AA109" i="38" s="1"/>
  <c r="Y109" i="3"/>
  <c r="V109" i="38" s="1"/>
  <c r="T42" i="3"/>
  <c r="Y56" i="3"/>
  <c r="V56" i="38" s="1"/>
  <c r="Z56" i="3"/>
  <c r="AA56" i="38" s="1"/>
  <c r="T100" i="3"/>
  <c r="T88" i="3"/>
  <c r="Y76" i="3"/>
  <c r="V76" i="38" s="1"/>
  <c r="Z76" i="3"/>
  <c r="AA76" i="38" s="1"/>
  <c r="Y101" i="3"/>
  <c r="V101" i="38" s="1"/>
  <c r="Z101" i="3"/>
  <c r="AA101" i="38" s="1"/>
  <c r="T85" i="3"/>
  <c r="T26" i="3"/>
  <c r="Y36" i="3"/>
  <c r="V36" i="38" s="1"/>
  <c r="Z36" i="3"/>
  <c r="AA36" i="38" s="1"/>
  <c r="T56" i="3"/>
  <c r="T37" i="3"/>
  <c r="Y98" i="3"/>
  <c r="V98" i="38" s="1"/>
  <c r="Z98" i="3"/>
  <c r="AA98" i="38" s="1"/>
  <c r="Y32" i="3"/>
  <c r="V32" i="38" s="1"/>
  <c r="Z32" i="3"/>
  <c r="AA32" i="38" s="1"/>
  <c r="Z28" i="3"/>
  <c r="AA28" i="38" s="1"/>
  <c r="Y28" i="3"/>
  <c r="V28" i="38" s="1"/>
  <c r="Z85" i="3"/>
  <c r="AA85" i="38" s="1"/>
  <c r="Y85" i="3"/>
  <c r="V85" i="38" s="1"/>
  <c r="T61" i="3"/>
  <c r="Z18" i="3"/>
  <c r="AA18" i="38" s="1"/>
  <c r="Y18" i="3"/>
  <c r="V18" i="38" s="1"/>
  <c r="T66" i="3"/>
  <c r="Y47" i="3"/>
  <c r="V47" i="38" s="1"/>
  <c r="Z47" i="3"/>
  <c r="AA47" i="38" s="1"/>
  <c r="Z23" i="3"/>
  <c r="AA23" i="38" s="1"/>
  <c r="Y23" i="3"/>
  <c r="V23" i="38" s="1"/>
  <c r="T53" i="3"/>
  <c r="T24" i="3"/>
  <c r="T19" i="3"/>
  <c r="Z42" i="3"/>
  <c r="AA42" i="38" s="1"/>
  <c r="Y42" i="3"/>
  <c r="V42" i="38" s="1"/>
  <c r="Y72" i="3"/>
  <c r="V72" i="38" s="1"/>
  <c r="Z72" i="3"/>
  <c r="AA72" i="38" s="1"/>
  <c r="Y69" i="3"/>
  <c r="V69" i="38" s="1"/>
  <c r="Z69" i="3"/>
  <c r="AA69" i="38" s="1"/>
  <c r="T23" i="3"/>
  <c r="Z58" i="3"/>
  <c r="AA58" i="38" s="1"/>
  <c r="Y58" i="3"/>
  <c r="V58" i="38" s="1"/>
  <c r="T68" i="3"/>
  <c r="Z24" i="3"/>
  <c r="AA24" i="38" s="1"/>
  <c r="Y24" i="3"/>
  <c r="V24" i="38" s="1"/>
  <c r="Y77" i="3"/>
  <c r="V77" i="38" s="1"/>
  <c r="Z77" i="3"/>
  <c r="AA77" i="38" s="1"/>
  <c r="Y51" i="3"/>
  <c r="V51" i="38" s="1"/>
  <c r="Z51" i="3"/>
  <c r="AA51" i="38" s="1"/>
  <c r="Z66" i="3"/>
  <c r="AA66" i="38" s="1"/>
  <c r="Y66" i="3"/>
  <c r="V66" i="38" s="1"/>
  <c r="T16" i="3"/>
  <c r="Z71" i="3"/>
  <c r="AA71" i="38" s="1"/>
  <c r="Y71" i="3"/>
  <c r="V71" i="38" s="1"/>
  <c r="T47" i="3"/>
  <c r="T70" i="3"/>
  <c r="Y53" i="3"/>
  <c r="V53" i="38" s="1"/>
  <c r="Z53" i="3"/>
  <c r="AA53" i="38" s="1"/>
  <c r="Y52" i="3"/>
  <c r="V52" i="38" s="1"/>
  <c r="Z52" i="3"/>
  <c r="AA52" i="38" s="1"/>
  <c r="Z82" i="3"/>
  <c r="AA82" i="38" s="1"/>
  <c r="Y82" i="3"/>
  <c r="V82" i="38" s="1"/>
  <c r="K1" i="29"/>
  <c r="D7" i="16" l="1"/>
  <c r="H7" i="38" s="1" a="1"/>
  <c r="H54" i="38" l="1"/>
  <c r="I54" i="38" s="1"/>
  <c r="H84" i="38"/>
  <c r="I84" i="38" s="1"/>
  <c r="H92" i="38"/>
  <c r="I92" i="38" s="1"/>
  <c r="H41" i="38"/>
  <c r="I41" i="38" s="1"/>
  <c r="H67" i="38"/>
  <c r="I67" i="38" s="1"/>
  <c r="H36" i="38"/>
  <c r="I36" i="38" s="1"/>
  <c r="H52" i="38"/>
  <c r="I52" i="38" s="1"/>
  <c r="H77" i="38"/>
  <c r="I77" i="38" s="1"/>
  <c r="H88" i="38"/>
  <c r="I88" i="38" s="1"/>
  <c r="H43" i="38"/>
  <c r="I43" i="38" s="1"/>
  <c r="H59" i="38"/>
  <c r="I59" i="38" s="1"/>
  <c r="H21" i="38"/>
  <c r="I21" i="38" s="1"/>
  <c r="H97" i="38"/>
  <c r="I97" i="38" s="1"/>
  <c r="H69" i="38"/>
  <c r="I69" i="38" s="1"/>
  <c r="H13" i="38"/>
  <c r="I13" i="38" s="1"/>
  <c r="H37" i="38"/>
  <c r="I37" i="38" s="1"/>
  <c r="H27" i="38"/>
  <c r="I27" i="38" s="1"/>
  <c r="H68" i="38"/>
  <c r="I68" i="38" s="1"/>
  <c r="H32" i="38"/>
  <c r="I32" i="38" s="1"/>
  <c r="H40" i="38"/>
  <c r="I40" i="38" s="1"/>
  <c r="H81" i="38"/>
  <c r="I81" i="38" s="1"/>
  <c r="H35" i="38"/>
  <c r="I35" i="38" s="1"/>
  <c r="H20" i="38"/>
  <c r="I20" i="38" s="1"/>
  <c r="H11" i="38"/>
  <c r="I11" i="38" s="1"/>
  <c r="H98" i="38"/>
  <c r="I98" i="38" s="1"/>
  <c r="H12" i="38"/>
  <c r="I12" i="38" s="1"/>
  <c r="H7" i="38"/>
  <c r="H63" i="38"/>
  <c r="I63" i="38" s="1"/>
  <c r="H38" i="38"/>
  <c r="I38" i="38" s="1"/>
  <c r="H64" i="38"/>
  <c r="I64" i="38" s="1"/>
  <c r="H33" i="38"/>
  <c r="I33" i="38" s="1"/>
  <c r="H104" i="38"/>
  <c r="I104" i="38" s="1"/>
  <c r="H86" i="38"/>
  <c r="I86" i="38" s="1"/>
  <c r="H111" i="38"/>
  <c r="I111" i="38" s="1"/>
  <c r="H39" i="38"/>
  <c r="I39" i="38" s="1"/>
  <c r="H94" i="38"/>
  <c r="I94" i="38" s="1"/>
  <c r="H80" i="38"/>
  <c r="I80" i="38" s="1"/>
  <c r="H89" i="38"/>
  <c r="I89" i="38" s="1"/>
  <c r="H73" i="38"/>
  <c r="I73" i="38" s="1"/>
  <c r="H28" i="38"/>
  <c r="I28" i="38" s="1"/>
  <c r="H48" i="38"/>
  <c r="I48" i="38" s="1"/>
  <c r="H79" i="38"/>
  <c r="I79" i="38" s="1"/>
  <c r="H75" i="38"/>
  <c r="I75" i="38" s="1"/>
  <c r="H114" i="38"/>
  <c r="I114" i="38" s="1"/>
  <c r="H72" i="38"/>
  <c r="I72" i="38" s="1"/>
  <c r="H113" i="38"/>
  <c r="I113" i="38" s="1"/>
  <c r="H23" i="38"/>
  <c r="I23" i="38" s="1"/>
  <c r="H85" i="38"/>
  <c r="I85" i="38" s="1"/>
  <c r="H55" i="38"/>
  <c r="I55" i="38" s="1"/>
  <c r="H9" i="38"/>
  <c r="I9" i="38" s="1"/>
  <c r="H70" i="38"/>
  <c r="I70" i="38" s="1"/>
  <c r="H8" i="38"/>
  <c r="H22" i="38"/>
  <c r="I22" i="38" s="1"/>
  <c r="H15" i="38"/>
  <c r="I15" i="38" s="1"/>
  <c r="H34" i="38"/>
  <c r="I34" i="38" s="1"/>
  <c r="H53" i="38"/>
  <c r="I53" i="38" s="1"/>
  <c r="H99" i="38"/>
  <c r="I99" i="38" s="1"/>
  <c r="H65" i="38"/>
  <c r="I65" i="38" s="1"/>
  <c r="H105" i="38"/>
  <c r="I105" i="38" s="1"/>
  <c r="H102" i="38"/>
  <c r="I102" i="38" s="1"/>
  <c r="H56" i="38"/>
  <c r="I56" i="38" s="1"/>
  <c r="H60" i="38"/>
  <c r="I60" i="38" s="1"/>
  <c r="H16" i="38"/>
  <c r="I16" i="38" s="1"/>
  <c r="H29" i="38"/>
  <c r="I29" i="38" s="1"/>
  <c r="H93" i="38"/>
  <c r="I93" i="38" s="1"/>
  <c r="H108" i="38"/>
  <c r="I108" i="38" s="1"/>
  <c r="H66" i="38"/>
  <c r="I66" i="38" s="1"/>
  <c r="H19" i="38"/>
  <c r="I19" i="38" s="1"/>
  <c r="H17" i="38"/>
  <c r="I17" i="38" s="1"/>
  <c r="H76" i="38"/>
  <c r="I76" i="38" s="1"/>
  <c r="H57" i="38"/>
  <c r="I57" i="38" s="1"/>
  <c r="H25" i="38"/>
  <c r="I25" i="38" s="1"/>
  <c r="H96" i="38"/>
  <c r="I96" i="38" s="1"/>
  <c r="H87" i="38"/>
  <c r="I87" i="38" s="1"/>
  <c r="H30" i="38"/>
  <c r="I30" i="38" s="1"/>
  <c r="H110" i="38"/>
  <c r="I110" i="38" s="1"/>
  <c r="H71" i="38"/>
  <c r="I71" i="38" s="1"/>
  <c r="H46" i="38"/>
  <c r="I46" i="38" s="1"/>
  <c r="H18" i="38"/>
  <c r="I18" i="38" s="1"/>
  <c r="H50" i="38"/>
  <c r="I50" i="38" s="1"/>
  <c r="H112" i="38"/>
  <c r="I112" i="38" s="1"/>
  <c r="H42" i="38"/>
  <c r="I42" i="38" s="1"/>
  <c r="H100" i="38"/>
  <c r="I100" i="38" s="1"/>
  <c r="H107" i="38"/>
  <c r="I107" i="38" s="1"/>
  <c r="H90" i="38"/>
  <c r="I90" i="38" s="1"/>
  <c r="H74" i="38"/>
  <c r="I74" i="38" s="1"/>
  <c r="H26" i="38"/>
  <c r="I26" i="38" s="1"/>
  <c r="H103" i="38"/>
  <c r="I103" i="38" s="1"/>
  <c r="H51" i="38"/>
  <c r="I51" i="38" s="1"/>
  <c r="H10" i="38"/>
  <c r="I10" i="38" s="1"/>
  <c r="H49" i="38"/>
  <c r="I49" i="38" s="1"/>
  <c r="H91" i="38"/>
  <c r="I91" i="38" s="1"/>
  <c r="H95" i="38"/>
  <c r="I95" i="38" s="1"/>
  <c r="H78" i="38"/>
  <c r="I78" i="38" s="1"/>
  <c r="H44" i="38"/>
  <c r="I44" i="38" s="1"/>
  <c r="H14" i="38"/>
  <c r="I14" i="38" s="1"/>
  <c r="H83" i="38"/>
  <c r="I83" i="38" s="1"/>
  <c r="H106" i="38"/>
  <c r="I106" i="38" s="1"/>
  <c r="H58" i="38"/>
  <c r="I58" i="38" s="1"/>
  <c r="H101" i="38"/>
  <c r="I101" i="38" s="1"/>
  <c r="H24" i="38"/>
  <c r="I24" i="38" s="1"/>
  <c r="H62" i="38"/>
  <c r="I62" i="38" s="1"/>
  <c r="H45" i="38"/>
  <c r="I45" i="38" s="1"/>
  <c r="H82" i="38"/>
  <c r="I82" i="38" s="1"/>
  <c r="H31" i="38"/>
  <c r="I31" i="38" s="1"/>
  <c r="H47" i="38"/>
  <c r="I47" i="38" s="1"/>
  <c r="H109" i="38"/>
  <c r="I109" i="38" s="1"/>
  <c r="H61" i="38"/>
  <c r="I61" i="38" s="1"/>
  <c r="D7" i="17" a="1"/>
  <c r="D7" i="26" a="1"/>
  <c r="D7" i="26" s="1"/>
  <c r="AJ7" i="3"/>
  <c r="AJ8" i="3"/>
  <c r="H115" i="38" l="1"/>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F8" i="42" s="1"/>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F36" i="42" s="1"/>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F117" i="42" s="1"/>
  <c r="F9" i="42" s="1"/>
  <c r="F118" i="42" s="1" a="1"/>
  <c r="F118" i="42" s="1"/>
  <c r="F119" i="42" s="1"/>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F11" i="42" s="1"/>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F13" i="42" s="1"/>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F47" i="42" s="1"/>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F39" i="42" s="1"/>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F63" i="42" l="1"/>
  <c r="F77" i="42"/>
  <c r="F38" i="42"/>
  <c r="F48" i="42"/>
  <c r="BC117" i="42"/>
  <c r="BC13" i="42" s="1"/>
  <c r="F23" i="42"/>
  <c r="F31" i="42"/>
  <c r="F20" i="42"/>
  <c r="F100" i="42"/>
  <c r="F61" i="42"/>
  <c r="Q117" i="42"/>
  <c r="AX117" i="42"/>
  <c r="AX61" i="42" s="1"/>
  <c r="F25" i="42"/>
  <c r="F12" i="42"/>
  <c r="AI117" i="42"/>
  <c r="AI37" i="42" s="1"/>
  <c r="F46" i="42"/>
  <c r="J117" i="42"/>
  <c r="J102" i="42" s="1"/>
  <c r="R117" i="42"/>
  <c r="R25" i="42" s="1"/>
  <c r="AC117" i="42"/>
  <c r="AC73" i="42" s="1"/>
  <c r="AD117" i="42"/>
  <c r="AD86" i="42" s="1"/>
  <c r="CV117" i="42"/>
  <c r="CV22" i="42" s="1"/>
  <c r="BV117" i="42"/>
  <c r="BV29" i="42" s="1"/>
  <c r="AJ117" i="42"/>
  <c r="AJ50" i="42" s="1"/>
  <c r="BJ117" i="42"/>
  <c r="BJ70" i="42" s="1"/>
  <c r="AY117" i="42"/>
  <c r="BA117" i="42"/>
  <c r="F101" i="42"/>
  <c r="BC109" i="42"/>
  <c r="AF117" i="42"/>
  <c r="AF33" i="42" s="1"/>
  <c r="E117" i="42"/>
  <c r="E9" i="42" s="1"/>
  <c r="AQ117" i="42"/>
  <c r="AQ12" i="42" s="1"/>
  <c r="S117" i="42"/>
  <c r="S49" i="42" s="1"/>
  <c r="F64" i="42"/>
  <c r="F67" i="42"/>
  <c r="F52" i="42"/>
  <c r="AE117" i="42"/>
  <c r="F35" i="42"/>
  <c r="BL117" i="42"/>
  <c r="BL87" i="42" s="1"/>
  <c r="CX117" i="42"/>
  <c r="CX80" i="42" s="1"/>
  <c r="CU117" i="42"/>
  <c r="CU75" i="42" s="1"/>
  <c r="BC20" i="42"/>
  <c r="BC113" i="42"/>
  <c r="BC78" i="42"/>
  <c r="AB117" i="42"/>
  <c r="AB111" i="42" s="1"/>
  <c r="F40" i="42"/>
  <c r="AA117" i="42"/>
  <c r="AA54" i="42" s="1"/>
  <c r="BZ117" i="42"/>
  <c r="BZ104" i="42" s="1"/>
  <c r="F97" i="42"/>
  <c r="BL50" i="42"/>
  <c r="F44" i="42"/>
  <c r="BC42" i="42"/>
  <c r="F49" i="42"/>
  <c r="AL117" i="42"/>
  <c r="AL84" i="42" s="1"/>
  <c r="F53" i="42"/>
  <c r="F7" i="42"/>
  <c r="Z117" i="42"/>
  <c r="Z87" i="42" s="1"/>
  <c r="CA117" i="42"/>
  <c r="CA59" i="42" s="1"/>
  <c r="BC59" i="42"/>
  <c r="DD117" i="42"/>
  <c r="DD22" i="42" s="1"/>
  <c r="BC79" i="42"/>
  <c r="BX117" i="42"/>
  <c r="DF117" i="42"/>
  <c r="F62" i="42"/>
  <c r="CI117" i="42"/>
  <c r="CI96" i="42" s="1"/>
  <c r="AI83" i="42"/>
  <c r="BC29" i="42"/>
  <c r="G117" i="42"/>
  <c r="G113" i="42" s="1"/>
  <c r="BV88" i="42"/>
  <c r="R66" i="42"/>
  <c r="BC95" i="42"/>
  <c r="BC76" i="42"/>
  <c r="AN117" i="42"/>
  <c r="F32" i="42"/>
  <c r="F43" i="42"/>
  <c r="N117" i="42"/>
  <c r="N28" i="42" s="1"/>
  <c r="D117" i="42"/>
  <c r="D53" i="42" s="1"/>
  <c r="CV35" i="42"/>
  <c r="BC50" i="42"/>
  <c r="F34" i="42"/>
  <c r="BC32" i="42"/>
  <c r="I117" i="42"/>
  <c r="I42" i="42" s="1"/>
  <c r="BC38" i="42"/>
  <c r="F41" i="42"/>
  <c r="X117" i="42"/>
  <c r="X84" i="42" s="1"/>
  <c r="BC39" i="42"/>
  <c r="R7" i="42"/>
  <c r="BC62" i="42"/>
  <c r="H117" i="42"/>
  <c r="H69" i="42" s="1"/>
  <c r="BV67" i="42"/>
  <c r="BC60" i="42"/>
  <c r="CF117" i="42"/>
  <c r="BC21" i="42"/>
  <c r="BC33" i="42"/>
  <c r="F17" i="42"/>
  <c r="CL117" i="42"/>
  <c r="CL39" i="42" s="1"/>
  <c r="F83" i="42"/>
  <c r="F81" i="42"/>
  <c r="F95" i="42"/>
  <c r="F87" i="42"/>
  <c r="BL11" i="42"/>
  <c r="BC8" i="42"/>
  <c r="F70" i="42"/>
  <c r="W117" i="42"/>
  <c r="AE50" i="42"/>
  <c r="BC36" i="42"/>
  <c r="F22" i="42"/>
  <c r="BC28" i="42"/>
  <c r="F33" i="42"/>
  <c r="BL24" i="42"/>
  <c r="BC49" i="42"/>
  <c r="BC24" i="42"/>
  <c r="CL20" i="42"/>
  <c r="AE62" i="42"/>
  <c r="CL10" i="42"/>
  <c r="F10" i="42"/>
  <c r="F50" i="42"/>
  <c r="AI42" i="42"/>
  <c r="BC25" i="42"/>
  <c r="BL55" i="42"/>
  <c r="Y117" i="42"/>
  <c r="Y22" i="42" s="1"/>
  <c r="F29" i="42"/>
  <c r="F16" i="42"/>
  <c r="F65" i="42"/>
  <c r="AM117" i="42"/>
  <c r="AM112" i="42" s="1"/>
  <c r="S47" i="42"/>
  <c r="S51" i="42"/>
  <c r="AF29" i="42"/>
  <c r="AH117" i="42"/>
  <c r="AR117" i="42"/>
  <c r="AO117" i="42"/>
  <c r="CL43" i="42"/>
  <c r="AS117" i="42"/>
  <c r="AS48" i="42" s="1"/>
  <c r="AS118" i="42" s="1" a="1"/>
  <c r="AS118" i="42" s="1"/>
  <c r="AS119" i="42" s="1"/>
  <c r="AP117" i="42"/>
  <c r="BC52" i="42"/>
  <c r="DE117" i="42"/>
  <c r="DE77" i="42" s="1"/>
  <c r="S67" i="42"/>
  <c r="AI58" i="42"/>
  <c r="CL50" i="42"/>
  <c r="CL19" i="42"/>
  <c r="AE17" i="42"/>
  <c r="F66" i="42"/>
  <c r="CY117" i="42"/>
  <c r="CY103" i="42" s="1"/>
  <c r="CL87" i="42"/>
  <c r="F84" i="42"/>
  <c r="F111" i="42"/>
  <c r="F42" i="42"/>
  <c r="M117" i="42"/>
  <c r="AH9" i="42"/>
  <c r="AT117" i="42"/>
  <c r="AT107" i="42" s="1"/>
  <c r="AZ117" i="42"/>
  <c r="AZ35" i="42" s="1"/>
  <c r="F26" i="42"/>
  <c r="S57" i="42"/>
  <c r="BC37" i="42"/>
  <c r="BC51" i="42"/>
  <c r="BC40" i="42"/>
  <c r="V117" i="42"/>
  <c r="V63" i="42" s="1"/>
  <c r="BC43" i="42"/>
  <c r="AI41" i="42"/>
  <c r="BC23" i="42"/>
  <c r="S10" i="42"/>
  <c r="BC45" i="42"/>
  <c r="AL49" i="42"/>
  <c r="P117" i="42"/>
  <c r="P68" i="42" s="1"/>
  <c r="R12" i="42"/>
  <c r="BC56" i="42"/>
  <c r="F58" i="42"/>
  <c r="BM117" i="42"/>
  <c r="BM58" i="42" s="1"/>
  <c r="AB104" i="42"/>
  <c r="AB94" i="42"/>
  <c r="AE7" i="42"/>
  <c r="BL85" i="42"/>
  <c r="I90" i="42"/>
  <c r="BI117" i="42"/>
  <c r="BI87" i="42" s="1"/>
  <c r="BC75" i="42"/>
  <c r="BT117" i="42"/>
  <c r="BT103" i="42" s="1"/>
  <c r="BC93" i="42"/>
  <c r="CL66" i="42"/>
  <c r="AO91" i="42"/>
  <c r="DD15" i="42"/>
  <c r="F27" i="42"/>
  <c r="BC18" i="42"/>
  <c r="W31" i="42"/>
  <c r="CL15" i="42"/>
  <c r="CL67" i="42"/>
  <c r="F45" i="42"/>
  <c r="CG57" i="42"/>
  <c r="BC46" i="42"/>
  <c r="AB26" i="42"/>
  <c r="AB53" i="42"/>
  <c r="I46" i="42"/>
  <c r="CL35" i="42"/>
  <c r="BL47" i="42"/>
  <c r="BA34" i="42"/>
  <c r="CL31" i="42"/>
  <c r="F98" i="42"/>
  <c r="W94" i="42"/>
  <c r="S62" i="42"/>
  <c r="F94" i="42"/>
  <c r="BC55" i="42"/>
  <c r="BC100" i="42"/>
  <c r="AO87" i="42"/>
  <c r="CG117" i="42"/>
  <c r="CG13" i="42" s="1"/>
  <c r="AR86" i="42"/>
  <c r="S70" i="42"/>
  <c r="AB61" i="42"/>
  <c r="I91" i="42"/>
  <c r="AS70" i="42"/>
  <c r="F75" i="42"/>
  <c r="CG54" i="42"/>
  <c r="BL71" i="42"/>
  <c r="W77" i="42"/>
  <c r="F85" i="42"/>
  <c r="CP117" i="42"/>
  <c r="BO117" i="42"/>
  <c r="BO31" i="42" s="1"/>
  <c r="F113" i="42"/>
  <c r="BQ117" i="42"/>
  <c r="BQ8" i="42" s="1"/>
  <c r="CN117" i="42"/>
  <c r="CN59" i="42" s="1"/>
  <c r="AB110" i="42"/>
  <c r="AM65" i="42"/>
  <c r="CL104" i="42"/>
  <c r="AS113" i="42"/>
  <c r="BC99" i="42"/>
  <c r="CF109" i="42"/>
  <c r="BL105" i="42"/>
  <c r="CF98" i="42"/>
  <c r="CF104" i="42"/>
  <c r="L117" i="42"/>
  <c r="L9" i="42" s="1"/>
  <c r="DF12" i="42"/>
  <c r="W70" i="42"/>
  <c r="AB55" i="42"/>
  <c r="AI73" i="42"/>
  <c r="BC64" i="42"/>
  <c r="F14" i="42"/>
  <c r="BN117" i="42"/>
  <c r="AV117" i="42"/>
  <c r="AV84" i="42" s="1"/>
  <c r="V94" i="42"/>
  <c r="BC7" i="42"/>
  <c r="AS98" i="42"/>
  <c r="S95" i="42"/>
  <c r="BT68" i="42"/>
  <c r="AI97" i="42"/>
  <c r="AE66" i="42"/>
  <c r="F18" i="42"/>
  <c r="BC72" i="42"/>
  <c r="F80" i="42"/>
  <c r="CG87" i="42"/>
  <c r="F88" i="42"/>
  <c r="AB82" i="42"/>
  <c r="F89" i="42"/>
  <c r="F69" i="42"/>
  <c r="BY117" i="42"/>
  <c r="BY56" i="42" s="1"/>
  <c r="AR54" i="42"/>
  <c r="AF86" i="42"/>
  <c r="CG83" i="42"/>
  <c r="AZ76" i="42"/>
  <c r="AL76" i="42"/>
  <c r="BC57" i="42"/>
  <c r="F72" i="42"/>
  <c r="BE117" i="42"/>
  <c r="BE18" i="42" s="1"/>
  <c r="BB117" i="42"/>
  <c r="BB61" i="42" s="1"/>
  <c r="AS58" i="42"/>
  <c r="AD111" i="42"/>
  <c r="AL56" i="42"/>
  <c r="CV94" i="42"/>
  <c r="BV93" i="42"/>
  <c r="BC80" i="42"/>
  <c r="AS49" i="42"/>
  <c r="AE19" i="42"/>
  <c r="AR93" i="42"/>
  <c r="CG110" i="42"/>
  <c r="F59" i="42"/>
  <c r="F106" i="42"/>
  <c r="AI49" i="42"/>
  <c r="BW117" i="42"/>
  <c r="CL80" i="42"/>
  <c r="CF81" i="42"/>
  <c r="AI74" i="42"/>
  <c r="AQ64" i="42"/>
  <c r="AZ71" i="42"/>
  <c r="F90" i="42"/>
  <c r="I67" i="42"/>
  <c r="CL90" i="42"/>
  <c r="AI76" i="42"/>
  <c r="CC117" i="42"/>
  <c r="CC32" i="42" s="1"/>
  <c r="BP117" i="42"/>
  <c r="AS74" i="42"/>
  <c r="AS54" i="42"/>
  <c r="AR67" i="42"/>
  <c r="F51" i="42"/>
  <c r="BR117" i="42"/>
  <c r="BR67" i="42" s="1"/>
  <c r="AZ64" i="42"/>
  <c r="AB97" i="42"/>
  <c r="CF68" i="42"/>
  <c r="CT117" i="42"/>
  <c r="CT84" i="42" s="1"/>
  <c r="AS90" i="42"/>
  <c r="AH113" i="42"/>
  <c r="BO109" i="42"/>
  <c r="F28" i="42"/>
  <c r="AB19" i="42"/>
  <c r="CG22" i="42"/>
  <c r="AB43" i="42"/>
  <c r="I29" i="42"/>
  <c r="AK117" i="42"/>
  <c r="AK104" i="42" s="1"/>
  <c r="BC41" i="42"/>
  <c r="F37" i="42"/>
  <c r="AS37" i="42"/>
  <c r="BI9" i="42"/>
  <c r="F24" i="42"/>
  <c r="F19" i="42"/>
  <c r="AZ19" i="42"/>
  <c r="CY9" i="42"/>
  <c r="BY14" i="42"/>
  <c r="CL71" i="42"/>
  <c r="K117" i="42"/>
  <c r="K94" i="42" s="1"/>
  <c r="BC17" i="42"/>
  <c r="AI69" i="42"/>
  <c r="AL53" i="42"/>
  <c r="BV86" i="42"/>
  <c r="AL69" i="42"/>
  <c r="J63" i="42"/>
  <c r="BK117" i="42"/>
  <c r="BC89" i="42"/>
  <c r="BC85" i="42"/>
  <c r="CG94" i="42"/>
  <c r="BT86" i="42"/>
  <c r="AB60" i="42"/>
  <c r="AQ81" i="42"/>
  <c r="CG90" i="42"/>
  <c r="BL96" i="42"/>
  <c r="BC71" i="42"/>
  <c r="BC16" i="42"/>
  <c r="CG35" i="42"/>
  <c r="CG17" i="42"/>
  <c r="BV24" i="42"/>
  <c r="BP12" i="42"/>
  <c r="O117" i="42"/>
  <c r="O105" i="42" s="1"/>
  <c r="AI16" i="42"/>
  <c r="BC74" i="42"/>
  <c r="AS67" i="42"/>
  <c r="F60" i="42"/>
  <c r="DD91" i="42"/>
  <c r="DF65" i="42"/>
  <c r="CE117" i="42"/>
  <c r="CE54" i="42" s="1"/>
  <c r="BC84" i="42"/>
  <c r="BU117" i="42"/>
  <c r="BU37" i="42" s="1"/>
  <c r="BC70" i="42"/>
  <c r="F103" i="42"/>
  <c r="AS23" i="42"/>
  <c r="J12" i="42"/>
  <c r="W20" i="42"/>
  <c r="BV38" i="42"/>
  <c r="T117" i="42"/>
  <c r="T54" i="42" s="1"/>
  <c r="BI11" i="42"/>
  <c r="BP23" i="42"/>
  <c r="BC35" i="42"/>
  <c r="F30" i="42"/>
  <c r="BL29" i="42"/>
  <c r="AZ29" i="42"/>
  <c r="BL51" i="42"/>
  <c r="AU117" i="42"/>
  <c r="AU94" i="42" s="1"/>
  <c r="AB57" i="42"/>
  <c r="BC44" i="42"/>
  <c r="W42" i="42"/>
  <c r="I34" i="42"/>
  <c r="AO28" i="42"/>
  <c r="AG117" i="42"/>
  <c r="AG11" i="42" s="1"/>
  <c r="X33" i="42"/>
  <c r="F15" i="42"/>
  <c r="CL26" i="42"/>
  <c r="F55" i="42"/>
  <c r="F54" i="42"/>
  <c r="CF55" i="42"/>
  <c r="BI55" i="42"/>
  <c r="DD43" i="42"/>
  <c r="BB51" i="42"/>
  <c r="CG31" i="42"/>
  <c r="BM31" i="42"/>
  <c r="BE29" i="42"/>
  <c r="BV23" i="42"/>
  <c r="X45" i="42"/>
  <c r="CL12" i="42"/>
  <c r="CL36" i="42"/>
  <c r="F21" i="42"/>
  <c r="CG33" i="42"/>
  <c r="BC22" i="42"/>
  <c r="AK19" i="42"/>
  <c r="CG12" i="42"/>
  <c r="X13" i="42"/>
  <c r="AO9" i="42"/>
  <c r="I81" i="42"/>
  <c r="F79" i="42"/>
  <c r="W71" i="42"/>
  <c r="CH117" i="42"/>
  <c r="CH18" i="42" s="1"/>
  <c r="F76" i="42"/>
  <c r="I60" i="42"/>
  <c r="BC86" i="42"/>
  <c r="AZ74" i="42"/>
  <c r="AK97" i="42"/>
  <c r="DF104" i="42"/>
  <c r="CG105" i="42"/>
  <c r="F114" i="42"/>
  <c r="AL109" i="42"/>
  <c r="BC112" i="42"/>
  <c r="CF110" i="42"/>
  <c r="BA106" i="42"/>
  <c r="I87" i="42"/>
  <c r="BC114" i="42"/>
  <c r="BL110" i="42"/>
  <c r="AZ105" i="42"/>
  <c r="I108" i="42"/>
  <c r="CL99" i="42"/>
  <c r="AL92" i="42"/>
  <c r="BC97" i="42"/>
  <c r="BC107" i="42"/>
  <c r="DB117" i="42"/>
  <c r="CL109" i="42"/>
  <c r="CW117" i="42"/>
  <c r="CW111" i="42" s="1"/>
  <c r="V113" i="42"/>
  <c r="BC83" i="42"/>
  <c r="DD106" i="42"/>
  <c r="CL101" i="42"/>
  <c r="CT112" i="42"/>
  <c r="BC108" i="42"/>
  <c r="AE84" i="42"/>
  <c r="AK111" i="42"/>
  <c r="CG98" i="42"/>
  <c r="F109" i="42"/>
  <c r="CG104" i="42"/>
  <c r="CP108" i="42"/>
  <c r="BI104" i="42"/>
  <c r="BC101" i="42"/>
  <c r="BC81" i="42"/>
  <c r="BW106" i="42"/>
  <c r="AO68" i="42"/>
  <c r="AR70" i="42"/>
  <c r="I72" i="42"/>
  <c r="AB83" i="42"/>
  <c r="AS69" i="42"/>
  <c r="CL72" i="42"/>
  <c r="BY68" i="42"/>
  <c r="BC103" i="42"/>
  <c r="BC91" i="42"/>
  <c r="DA117" i="42"/>
  <c r="DA66" i="42" s="1"/>
  <c r="BC111" i="42"/>
  <c r="DF100" i="42"/>
  <c r="BC92" i="42"/>
  <c r="J114" i="42"/>
  <c r="DC117" i="42"/>
  <c r="DC79" i="42" s="1"/>
  <c r="F105" i="42"/>
  <c r="CS117" i="42"/>
  <c r="R85" i="42"/>
  <c r="CG112" i="42"/>
  <c r="CG92" i="42"/>
  <c r="AB84" i="42"/>
  <c r="AZ70" i="42"/>
  <c r="AZ62" i="42"/>
  <c r="AS87" i="42"/>
  <c r="BW95" i="42"/>
  <c r="DD65" i="42"/>
  <c r="DB66" i="42"/>
  <c r="BY82" i="42"/>
  <c r="F92" i="42"/>
  <c r="AR80" i="42"/>
  <c r="CG58" i="42"/>
  <c r="AB75" i="42"/>
  <c r="F71" i="42"/>
  <c r="BC102" i="42"/>
  <c r="AL61" i="42"/>
  <c r="AL108" i="42"/>
  <c r="BL57" i="42"/>
  <c r="AJ71" i="42"/>
  <c r="BL113" i="42"/>
  <c r="BC73" i="42"/>
  <c r="F56" i="42"/>
  <c r="F99" i="42"/>
  <c r="V65" i="42"/>
  <c r="DC68" i="42"/>
  <c r="CQ117" i="42"/>
  <c r="CQ112" i="42" s="1"/>
  <c r="DD63" i="42"/>
  <c r="BC87" i="42"/>
  <c r="DB89" i="42"/>
  <c r="BC90" i="42"/>
  <c r="CJ117" i="42"/>
  <c r="CL107" i="42"/>
  <c r="DF109" i="42"/>
  <c r="J104" i="42"/>
  <c r="F107" i="42"/>
  <c r="F104" i="42"/>
  <c r="AZ112" i="42"/>
  <c r="I103" i="42"/>
  <c r="CZ117" i="42"/>
  <c r="BK81" i="42"/>
  <c r="BL112" i="42"/>
  <c r="BW15" i="42"/>
  <c r="CL21" i="42"/>
  <c r="AS21" i="42"/>
  <c r="U117" i="42"/>
  <c r="U14" i="42" s="1"/>
  <c r="BC14" i="42"/>
  <c r="BM7" i="42"/>
  <c r="F74" i="42"/>
  <c r="AN12" i="42"/>
  <c r="BL10" i="42"/>
  <c r="AO20" i="42"/>
  <c r="BG117" i="42"/>
  <c r="CG61" i="42"/>
  <c r="AS12" i="42"/>
  <c r="BI21" i="42"/>
  <c r="CG65" i="42"/>
  <c r="DF66" i="42"/>
  <c r="R101" i="42"/>
  <c r="BF117" i="42"/>
  <c r="AZ85" i="42"/>
  <c r="AZ84" i="42"/>
  <c r="AB62" i="42"/>
  <c r="BC68" i="42"/>
  <c r="BC94" i="42"/>
  <c r="BC82" i="42"/>
  <c r="BW85" i="42"/>
  <c r="AS72" i="42"/>
  <c r="BP58" i="42"/>
  <c r="BZ67" i="42"/>
  <c r="W86" i="42"/>
  <c r="I82" i="42"/>
  <c r="AZ60" i="42"/>
  <c r="BH117" i="42"/>
  <c r="BH96" i="42" s="1"/>
  <c r="AZ89" i="42"/>
  <c r="BC67" i="42"/>
  <c r="CL94" i="42"/>
  <c r="W75" i="42"/>
  <c r="AO84" i="42"/>
  <c r="CG67" i="42"/>
  <c r="AZ58" i="42"/>
  <c r="CG72" i="42"/>
  <c r="BV106" i="42"/>
  <c r="AW117" i="42"/>
  <c r="AW23" i="42" s="1"/>
  <c r="CR117" i="42"/>
  <c r="CR21" i="42" s="1"/>
  <c r="AS62" i="42"/>
  <c r="I76" i="42"/>
  <c r="CT97" i="42"/>
  <c r="AO98" i="42"/>
  <c r="CG59" i="42"/>
  <c r="BC110" i="42"/>
  <c r="AI108" i="42"/>
  <c r="DE105" i="42"/>
  <c r="W113" i="42"/>
  <c r="CL110" i="42"/>
  <c r="CF108" i="42"/>
  <c r="I105" i="42"/>
  <c r="DG117" i="42"/>
  <c r="DG114" i="42" s="1"/>
  <c r="DG118" i="42" s="1" a="1"/>
  <c r="DG118" i="42" s="1"/>
  <c r="DG119" i="42" s="1"/>
  <c r="CB117" i="42"/>
  <c r="AZ106" i="42"/>
  <c r="S93" i="42"/>
  <c r="M91" i="42"/>
  <c r="BC19" i="42"/>
  <c r="AS9" i="42"/>
  <c r="AL96" i="42"/>
  <c r="AL40" i="42"/>
  <c r="AZ36" i="42"/>
  <c r="CY62" i="42"/>
  <c r="AI8" i="42"/>
  <c r="AI101" i="42"/>
  <c r="AO95" i="42"/>
  <c r="BS117" i="42"/>
  <c r="BS55" i="42" s="1"/>
  <c r="BT100" i="42"/>
  <c r="BC30" i="42"/>
  <c r="CF94" i="42"/>
  <c r="AB93" i="42"/>
  <c r="BL103" i="42"/>
  <c r="BO76" i="42"/>
  <c r="F68" i="42"/>
  <c r="DB104" i="42"/>
  <c r="BC77" i="42"/>
  <c r="S86" i="42"/>
  <c r="AL82" i="42"/>
  <c r="AF73" i="42"/>
  <c r="CO117" i="42"/>
  <c r="CO96" i="42" s="1"/>
  <c r="CO118" i="42" s="1" a="1"/>
  <c r="CO118" i="42" s="1"/>
  <c r="CO119" i="42" s="1"/>
  <c r="BI66" i="42"/>
  <c r="DB80" i="42"/>
  <c r="F96" i="42"/>
  <c r="BL95" i="42"/>
  <c r="AQ80" i="42"/>
  <c r="CW80" i="42"/>
  <c r="CK117" i="42"/>
  <c r="CG63" i="42"/>
  <c r="AO77" i="42"/>
  <c r="F86" i="42"/>
  <c r="BD117" i="42"/>
  <c r="F57" i="42"/>
  <c r="V103" i="42"/>
  <c r="AI100" i="42"/>
  <c r="F93" i="42"/>
  <c r="I88" i="42"/>
  <c r="BM82" i="42"/>
  <c r="AL78" i="42"/>
  <c r="W69" i="42"/>
  <c r="AS97" i="42"/>
  <c r="BC104" i="42"/>
  <c r="CM117" i="42"/>
  <c r="CM114" i="42" s="1"/>
  <c r="BT58" i="42"/>
  <c r="DB58" i="42"/>
  <c r="BC53" i="42"/>
  <c r="F73" i="42"/>
  <c r="AD114" i="42"/>
  <c r="F108" i="42"/>
  <c r="F102" i="42"/>
  <c r="AH101" i="42"/>
  <c r="CV101" i="42"/>
  <c r="S96" i="42"/>
  <c r="F82" i="42"/>
  <c r="BC63" i="42"/>
  <c r="F91" i="42"/>
  <c r="AS103" i="42"/>
  <c r="AI85" i="42"/>
  <c r="AS106" i="42"/>
  <c r="AI66" i="42"/>
  <c r="T81" i="42"/>
  <c r="BQ95" i="42"/>
  <c r="AS78" i="42"/>
  <c r="AE93" i="42"/>
  <c r="CL58" i="42"/>
  <c r="F78" i="42"/>
  <c r="E97" i="42"/>
  <c r="BW70" i="42"/>
  <c r="AH108" i="42"/>
  <c r="CD117" i="42"/>
  <c r="CD66" i="42" s="1"/>
  <c r="N80" i="42"/>
  <c r="F112" i="42"/>
  <c r="BT111" i="42"/>
  <c r="BV79" i="42"/>
  <c r="M107" i="42"/>
  <c r="V111" i="42"/>
  <c r="F110" i="42"/>
  <c r="DK7" i="17" a="1"/>
  <c r="D123" i="17" a="1"/>
  <c r="S8" i="3"/>
  <c r="T32" i="42" l="1"/>
  <c r="T62" i="42"/>
  <c r="AB33" i="42"/>
  <c r="CE107" i="42"/>
  <c r="AB73" i="42"/>
  <c r="AB109" i="42"/>
  <c r="AJ104" i="42"/>
  <c r="BV48" i="42"/>
  <c r="AB81" i="42"/>
  <c r="BV102" i="42"/>
  <c r="AB37" i="42"/>
  <c r="AB40" i="42"/>
  <c r="G63" i="42"/>
  <c r="S114" i="42"/>
  <c r="CV19" i="42"/>
  <c r="AB74" i="42"/>
  <c r="S31" i="42"/>
  <c r="BV36" i="42"/>
  <c r="CN114" i="42"/>
  <c r="S105" i="42"/>
  <c r="AB113" i="42"/>
  <c r="AB54" i="42"/>
  <c r="AB66" i="42"/>
  <c r="E13" i="42"/>
  <c r="AL54" i="42"/>
  <c r="AZ88" i="42"/>
  <c r="AC111" i="42"/>
  <c r="BM62" i="42"/>
  <c r="AB21" i="42"/>
  <c r="BT101" i="42"/>
  <c r="T89" i="42"/>
  <c r="BV54" i="42"/>
  <c r="E93" i="42"/>
  <c r="AB99" i="42"/>
  <c r="BM98" i="42"/>
  <c r="CG86" i="42"/>
  <c r="AJ98" i="42"/>
  <c r="CG70" i="42"/>
  <c r="AK45" i="42"/>
  <c r="AB90" i="42"/>
  <c r="AL64" i="42"/>
  <c r="BV92" i="42"/>
  <c r="Z46" i="42"/>
  <c r="CN85" i="42"/>
  <c r="BV15" i="42"/>
  <c r="AB70" i="42"/>
  <c r="BV57" i="42"/>
  <c r="AB41" i="42"/>
  <c r="CV53" i="42"/>
  <c r="BV46" i="42"/>
  <c r="AS56" i="42"/>
  <c r="AB14" i="42"/>
  <c r="BC9" i="42"/>
  <c r="BM90" i="42"/>
  <c r="AB59" i="42"/>
  <c r="AJ62" i="42"/>
  <c r="CG74" i="42"/>
  <c r="AL89" i="42"/>
  <c r="E105" i="42"/>
  <c r="AZ51" i="42"/>
  <c r="AL77" i="42"/>
  <c r="AD79" i="42"/>
  <c r="CG49" i="42"/>
  <c r="AB69" i="42"/>
  <c r="AM78" i="42"/>
  <c r="S87" i="42"/>
  <c r="BV52" i="42"/>
  <c r="AB12" i="42"/>
  <c r="AB29" i="42"/>
  <c r="AM8" i="42"/>
  <c r="BM11" i="42"/>
  <c r="BV69" i="42"/>
  <c r="AB7" i="42"/>
  <c r="CV29" i="42"/>
  <c r="BM94" i="42"/>
  <c r="AB68" i="42"/>
  <c r="DE76" i="42"/>
  <c r="AJ44" i="42"/>
  <c r="AB15" i="42"/>
  <c r="BV60" i="42"/>
  <c r="AB64" i="42"/>
  <c r="S103" i="42"/>
  <c r="CY39" i="42"/>
  <c r="AZ65" i="42"/>
  <c r="BM102" i="42"/>
  <c r="AZ101" i="42"/>
  <c r="S61" i="42"/>
  <c r="CV105" i="42"/>
  <c r="AL57" i="42"/>
  <c r="CG19" i="42"/>
  <c r="AB28" i="42"/>
  <c r="AZ95" i="42"/>
  <c r="AB71" i="42"/>
  <c r="E10" i="42"/>
  <c r="BV62" i="42"/>
  <c r="BV104" i="42"/>
  <c r="AL112" i="42"/>
  <c r="AB108" i="42"/>
  <c r="CG36" i="42"/>
  <c r="CV16" i="42"/>
  <c r="CG55" i="42"/>
  <c r="CV26" i="42"/>
  <c r="S48" i="42"/>
  <c r="BC69" i="42"/>
  <c r="T100" i="42"/>
  <c r="T109" i="42"/>
  <c r="H38" i="42"/>
  <c r="AB48" i="42"/>
  <c r="BH103" i="42"/>
  <c r="AB89" i="42"/>
  <c r="AB100" i="42"/>
  <c r="AB72" i="42"/>
  <c r="AB51" i="42"/>
  <c r="BV70" i="42"/>
  <c r="CV110" i="42"/>
  <c r="AB67" i="42"/>
  <c r="AB42" i="42"/>
  <c r="AB9" i="42"/>
  <c r="AB79" i="42"/>
  <c r="S12" i="42"/>
  <c r="CN77" i="42"/>
  <c r="BM38" i="42"/>
  <c r="AL93" i="42"/>
  <c r="CV27" i="42"/>
  <c r="CV15" i="42"/>
  <c r="AL100" i="42"/>
  <c r="AB58" i="42"/>
  <c r="T95" i="42"/>
  <c r="AZ56" i="42"/>
  <c r="CG78" i="42"/>
  <c r="BT63" i="42"/>
  <c r="CG8" i="42"/>
  <c r="CY19" i="42"/>
  <c r="AB30" i="42"/>
  <c r="CN79" i="42"/>
  <c r="BV84" i="42"/>
  <c r="T78" i="42"/>
  <c r="AJ113" i="42"/>
  <c r="AB86" i="42"/>
  <c r="E110" i="42"/>
  <c r="AB105" i="42"/>
  <c r="AL19" i="42"/>
  <c r="T27" i="42"/>
  <c r="E70" i="42"/>
  <c r="AM13" i="42"/>
  <c r="CV79" i="42"/>
  <c r="BV7" i="42"/>
  <c r="AB13" i="42"/>
  <c r="CG91" i="42"/>
  <c r="E96" i="42"/>
  <c r="AB80" i="42"/>
  <c r="AB85" i="42"/>
  <c r="CG106" i="42"/>
  <c r="AB103" i="42"/>
  <c r="BV26" i="42"/>
  <c r="AB50" i="42"/>
  <c r="T104" i="42"/>
  <c r="CV52" i="42"/>
  <c r="AL91" i="42"/>
  <c r="AL101" i="42"/>
  <c r="CG111" i="42"/>
  <c r="BV58" i="42"/>
  <c r="CH86" i="42"/>
  <c r="CV96" i="42"/>
  <c r="AL81" i="42"/>
  <c r="AC108" i="42"/>
  <c r="AL102" i="42"/>
  <c r="S58" i="42"/>
  <c r="CV97" i="42"/>
  <c r="CG50" i="42"/>
  <c r="CG56" i="42"/>
  <c r="BV90" i="42"/>
  <c r="CG96" i="42"/>
  <c r="BV111" i="42"/>
  <c r="AB92" i="42"/>
  <c r="AB91" i="42"/>
  <c r="AB52" i="42"/>
  <c r="AB32" i="42"/>
  <c r="AB16" i="42"/>
  <c r="AB24" i="42"/>
  <c r="AB8" i="42"/>
  <c r="U68" i="42"/>
  <c r="AB38" i="42"/>
  <c r="S76" i="42"/>
  <c r="BM69" i="42"/>
  <c r="AL95" i="42"/>
  <c r="T99" i="42"/>
  <c r="T108" i="42"/>
  <c r="BV105" i="42"/>
  <c r="BH76" i="42"/>
  <c r="BV87" i="42"/>
  <c r="BV114" i="42"/>
  <c r="BV72" i="42"/>
  <c r="AB112" i="42"/>
  <c r="T13" i="42"/>
  <c r="CG108" i="42"/>
  <c r="AB17" i="42"/>
  <c r="Z68" i="42"/>
  <c r="CV68" i="42"/>
  <c r="E81" i="42"/>
  <c r="AB22" i="42"/>
  <c r="BM44" i="42"/>
  <c r="AQ99" i="42"/>
  <c r="AB102" i="42"/>
  <c r="CG99" i="42"/>
  <c r="BV94" i="42"/>
  <c r="AB78" i="42"/>
  <c r="AB106" i="42"/>
  <c r="CG68" i="42"/>
  <c r="CG85" i="42"/>
  <c r="AB25" i="42"/>
  <c r="AB27" i="42"/>
  <c r="AB44" i="42"/>
  <c r="BB86" i="42"/>
  <c r="BL101" i="42"/>
  <c r="AK85" i="42"/>
  <c r="BB53" i="42"/>
  <c r="BB92" i="42"/>
  <c r="CE104" i="42"/>
  <c r="BB109" i="42"/>
  <c r="DD96" i="42"/>
  <c r="BL14" i="42"/>
  <c r="J72" i="42"/>
  <c r="BL84" i="42"/>
  <c r="AF93" i="42"/>
  <c r="DD64" i="42"/>
  <c r="AF82" i="42"/>
  <c r="AF10" i="42"/>
  <c r="AF47" i="42"/>
  <c r="AC94" i="42"/>
  <c r="AF56" i="42"/>
  <c r="BL16" i="42"/>
  <c r="BL56" i="42"/>
  <c r="BL34" i="42"/>
  <c r="BL20" i="42"/>
  <c r="AX78" i="42"/>
  <c r="BL76" i="42"/>
  <c r="AF22" i="42"/>
  <c r="AF11" i="42"/>
  <c r="AF67" i="42"/>
  <c r="AF97" i="42"/>
  <c r="CQ72" i="42"/>
  <c r="X65" i="42"/>
  <c r="AF46" i="42"/>
  <c r="AX102" i="42"/>
  <c r="BR69" i="42"/>
  <c r="CQ80" i="42"/>
  <c r="CE92" i="42"/>
  <c r="DD82" i="42"/>
  <c r="BL58" i="42"/>
  <c r="BL91" i="42"/>
  <c r="AF95" i="42"/>
  <c r="AK90" i="42"/>
  <c r="BB113" i="42"/>
  <c r="AK79" i="42"/>
  <c r="J87" i="42"/>
  <c r="BL48" i="42"/>
  <c r="DD23" i="42"/>
  <c r="CX108" i="42"/>
  <c r="AX63" i="42"/>
  <c r="DD68" i="42"/>
  <c r="AF9" i="42"/>
  <c r="AX113" i="42"/>
  <c r="AX64" i="42"/>
  <c r="BL27" i="42"/>
  <c r="AF98" i="42"/>
  <c r="AF7" i="42"/>
  <c r="DE99" i="42"/>
  <c r="BB80" i="42"/>
  <c r="BB114" i="42"/>
  <c r="X44" i="42"/>
  <c r="AF75" i="42"/>
  <c r="BL66" i="42"/>
  <c r="J31" i="42"/>
  <c r="CX45" i="42"/>
  <c r="DD60" i="42"/>
  <c r="AF31" i="42"/>
  <c r="BL83" i="42"/>
  <c r="BL54" i="42"/>
  <c r="BL8" i="42"/>
  <c r="AF32" i="42"/>
  <c r="BC31" i="42"/>
  <c r="AF42" i="42"/>
  <c r="AF69" i="42"/>
  <c r="AF99" i="42"/>
  <c r="X108" i="42"/>
  <c r="BB72" i="42"/>
  <c r="CQ59" i="42"/>
  <c r="X57" i="42"/>
  <c r="BY95" i="42"/>
  <c r="P88" i="42"/>
  <c r="CQ88" i="42"/>
  <c r="CQ114" i="42"/>
  <c r="AK95" i="42"/>
  <c r="AK91" i="42"/>
  <c r="BL109" i="42"/>
  <c r="BB98" i="42"/>
  <c r="AK16" i="42"/>
  <c r="P82" i="42"/>
  <c r="AF70" i="42"/>
  <c r="AF109" i="42"/>
  <c r="BL9" i="42"/>
  <c r="AF94" i="42"/>
  <c r="BL49" i="42"/>
  <c r="AF100" i="42"/>
  <c r="BC47" i="42"/>
  <c r="P71" i="42"/>
  <c r="AF107" i="42"/>
  <c r="J94" i="42"/>
  <c r="P89" i="42"/>
  <c r="DD52" i="42"/>
  <c r="BB107" i="42"/>
  <c r="CU99" i="42"/>
  <c r="CE79" i="42"/>
  <c r="AF77" i="42"/>
  <c r="J81" i="42"/>
  <c r="BL21" i="42"/>
  <c r="AF36" i="42"/>
  <c r="BL46" i="42"/>
  <c r="AX59" i="42"/>
  <c r="AF83" i="42"/>
  <c r="DD8" i="42"/>
  <c r="BL13" i="42"/>
  <c r="CL45" i="42"/>
  <c r="BL106" i="42"/>
  <c r="AF113" i="42"/>
  <c r="BL36" i="42"/>
  <c r="BL22" i="42"/>
  <c r="AF21" i="42"/>
  <c r="BL92" i="42"/>
  <c r="AK47" i="42"/>
  <c r="AK78" i="42"/>
  <c r="AF76" i="42"/>
  <c r="BY36" i="42"/>
  <c r="AF61" i="42"/>
  <c r="AX72" i="42"/>
  <c r="AK89" i="42"/>
  <c r="BL104" i="42"/>
  <c r="X88" i="42"/>
  <c r="AF108" i="42"/>
  <c r="BY81" i="42"/>
  <c r="P24" i="42"/>
  <c r="X25" i="42"/>
  <c r="AX38" i="42"/>
  <c r="DD57" i="42"/>
  <c r="J113" i="42"/>
  <c r="AF102" i="42"/>
  <c r="J105" i="42"/>
  <c r="J43" i="42"/>
  <c r="DD92" i="42"/>
  <c r="AX25" i="42"/>
  <c r="DD72" i="42"/>
  <c r="AF14" i="42"/>
  <c r="AF57" i="42"/>
  <c r="DD67" i="42"/>
  <c r="BL41" i="42"/>
  <c r="CU64" i="42"/>
  <c r="O61" i="42"/>
  <c r="BY107" i="42"/>
  <c r="BL90" i="42"/>
  <c r="AK64" i="42"/>
  <c r="J112" i="42"/>
  <c r="AK102" i="42"/>
  <c r="AK53" i="42"/>
  <c r="AF30" i="42"/>
  <c r="X48" i="42"/>
  <c r="BL81" i="42"/>
  <c r="DD46" i="42"/>
  <c r="BB14" i="42"/>
  <c r="BL82" i="42"/>
  <c r="P102" i="42"/>
  <c r="BL74" i="42"/>
  <c r="X98" i="42"/>
  <c r="D69" i="42"/>
  <c r="DD108" i="42"/>
  <c r="AF38" i="42"/>
  <c r="AF53" i="42"/>
  <c r="AX43" i="42"/>
  <c r="DD27" i="42"/>
  <c r="AX85" i="42"/>
  <c r="BL107" i="42"/>
  <c r="BB106" i="42"/>
  <c r="BL61" i="42"/>
  <c r="BB64" i="42"/>
  <c r="J68" i="42"/>
  <c r="BL102" i="42"/>
  <c r="AK61" i="42"/>
  <c r="BB67" i="42"/>
  <c r="P7" i="42"/>
  <c r="BL32" i="42"/>
  <c r="BL97" i="42"/>
  <c r="AK50" i="42"/>
  <c r="BY74" i="42"/>
  <c r="DD97" i="42"/>
  <c r="BL15" i="42"/>
  <c r="AF72" i="42"/>
  <c r="BL28" i="42"/>
  <c r="DD30" i="42"/>
  <c r="AX95" i="42"/>
  <c r="AX15" i="42"/>
  <c r="BL111" i="42"/>
  <c r="BL75" i="42"/>
  <c r="AF58" i="42"/>
  <c r="DD47" i="42"/>
  <c r="U92" i="42"/>
  <c r="AX81" i="42"/>
  <c r="AX114" i="42"/>
  <c r="AF68" i="42"/>
  <c r="AF48" i="42"/>
  <c r="DD102" i="42"/>
  <c r="BL86" i="42"/>
  <c r="BL35" i="42"/>
  <c r="CL59" i="42"/>
  <c r="AX53" i="42"/>
  <c r="AX118" i="42" s="1" a="1"/>
  <c r="AX118" i="42" s="1"/>
  <c r="AX119" i="42" s="1"/>
  <c r="BZ74" i="42"/>
  <c r="BZ35" i="42"/>
  <c r="H78" i="42"/>
  <c r="H50" i="42"/>
  <c r="H94" i="42"/>
  <c r="H58" i="42"/>
  <c r="H85" i="42"/>
  <c r="H65" i="42"/>
  <c r="AT75" i="42"/>
  <c r="AT63" i="42"/>
  <c r="AT82" i="42"/>
  <c r="AT68" i="42"/>
  <c r="CU98" i="42"/>
  <c r="CU97" i="42"/>
  <c r="CU16" i="42"/>
  <c r="CU10" i="42"/>
  <c r="CU106" i="42"/>
  <c r="CU112" i="42"/>
  <c r="CU14" i="42"/>
  <c r="CU90" i="42"/>
  <c r="CX33" i="42"/>
  <c r="CX27" i="42"/>
  <c r="CX97" i="42"/>
  <c r="CX21" i="42"/>
  <c r="CX57" i="42"/>
  <c r="CX20" i="42"/>
  <c r="CX84" i="42"/>
  <c r="CX43" i="42"/>
  <c r="CX109" i="42"/>
  <c r="CX73" i="42"/>
  <c r="CX101" i="42"/>
  <c r="CX19" i="42"/>
  <c r="CX103" i="42"/>
  <c r="CX104" i="42"/>
  <c r="CX106" i="42"/>
  <c r="CX11" i="42"/>
  <c r="CX100" i="42"/>
  <c r="CX90" i="42"/>
  <c r="CX98" i="42"/>
  <c r="CX86" i="42"/>
  <c r="CX68" i="42"/>
  <c r="CX16" i="42"/>
  <c r="CX23" i="42"/>
  <c r="CX113" i="42"/>
  <c r="CX89" i="42"/>
  <c r="CX49" i="42"/>
  <c r="CX81" i="42"/>
  <c r="CX8" i="42"/>
  <c r="CX61" i="42"/>
  <c r="CX85" i="42"/>
  <c r="CX83" i="42"/>
  <c r="CX96" i="42"/>
  <c r="CX69" i="42"/>
  <c r="CX112" i="42"/>
  <c r="BZ51" i="42"/>
  <c r="BZ65" i="42"/>
  <c r="O97" i="42"/>
  <c r="O100" i="42"/>
  <c r="O86" i="42"/>
  <c r="O69" i="42"/>
  <c r="O81" i="42"/>
  <c r="BE65" i="42"/>
  <c r="BE57" i="42"/>
  <c r="BE22" i="42"/>
  <c r="BE95" i="42"/>
  <c r="BE69" i="42"/>
  <c r="BE112" i="42"/>
  <c r="BE106" i="42"/>
  <c r="BE36" i="42"/>
  <c r="BE111" i="42"/>
  <c r="BE73" i="42"/>
  <c r="BE9" i="42"/>
  <c r="BE67" i="42"/>
  <c r="BE89" i="42"/>
  <c r="BE101" i="42"/>
  <c r="BE68" i="42"/>
  <c r="BE113" i="42"/>
  <c r="BE56" i="42"/>
  <c r="BE108" i="42"/>
  <c r="BE66" i="42"/>
  <c r="BE61" i="42"/>
  <c r="BE41" i="42"/>
  <c r="BE63" i="42"/>
  <c r="BE21" i="42"/>
  <c r="BE10" i="42"/>
  <c r="CW46" i="42"/>
  <c r="CW92" i="42"/>
  <c r="CW70" i="42"/>
  <c r="CW26" i="42"/>
  <c r="CW90" i="42"/>
  <c r="CW58" i="42"/>
  <c r="CW89" i="42"/>
  <c r="BZ10" i="42"/>
  <c r="BZ94" i="42"/>
  <c r="BZ88" i="42"/>
  <c r="BZ73" i="42"/>
  <c r="BZ111" i="42"/>
  <c r="BZ58" i="42"/>
  <c r="BZ113" i="42"/>
  <c r="BZ47" i="42"/>
  <c r="BZ56" i="42"/>
  <c r="BZ54" i="42"/>
  <c r="BZ100" i="42"/>
  <c r="BZ11" i="42"/>
  <c r="BZ72" i="42"/>
  <c r="BZ62" i="42"/>
  <c r="BZ90" i="42"/>
  <c r="BZ101" i="42"/>
  <c r="BZ61" i="42"/>
  <c r="BZ34" i="42"/>
  <c r="BZ63" i="42"/>
  <c r="BZ68" i="42"/>
  <c r="BZ75" i="42"/>
  <c r="BZ105" i="42"/>
  <c r="BZ49" i="42"/>
  <c r="BZ50" i="42"/>
  <c r="BZ79" i="42"/>
  <c r="BZ22" i="42"/>
  <c r="BZ98" i="42"/>
  <c r="BZ97" i="42"/>
  <c r="BZ110" i="42"/>
  <c r="BZ107" i="42"/>
  <c r="BZ103" i="42"/>
  <c r="BZ84" i="42"/>
  <c r="BZ23" i="42"/>
  <c r="BZ48" i="42"/>
  <c r="BZ14" i="42"/>
  <c r="BZ70" i="42"/>
  <c r="BZ41" i="42"/>
  <c r="BZ71" i="42"/>
  <c r="BZ12" i="42"/>
  <c r="BZ78" i="42"/>
  <c r="BZ42" i="42"/>
  <c r="BZ29" i="42"/>
  <c r="BZ38" i="42"/>
  <c r="BZ83" i="42"/>
  <c r="BZ92" i="42"/>
  <c r="BZ99" i="42"/>
  <c r="BZ106" i="42"/>
  <c r="BZ8" i="42"/>
  <c r="BZ24" i="42"/>
  <c r="BZ55" i="42"/>
  <c r="BZ21" i="42"/>
  <c r="BZ80" i="42"/>
  <c r="BF65" i="42"/>
  <c r="BF93" i="42"/>
  <c r="AU107" i="42"/>
  <c r="AU64" i="42"/>
  <c r="AU111" i="42"/>
  <c r="AU71" i="42"/>
  <c r="AU82" i="42"/>
  <c r="AU113" i="42"/>
  <c r="AU100" i="42"/>
  <c r="BZ95" i="42"/>
  <c r="CX99" i="42"/>
  <c r="CX65" i="42"/>
  <c r="BR55" i="42"/>
  <c r="BR99" i="42"/>
  <c r="BR110" i="42"/>
  <c r="BR56" i="42"/>
  <c r="BR104" i="42"/>
  <c r="BR8" i="42"/>
  <c r="BR18" i="42"/>
  <c r="BR92" i="42"/>
  <c r="BR84" i="42"/>
  <c r="CX64" i="42"/>
  <c r="CZ107" i="42"/>
  <c r="CZ118" i="42" s="1" a="1"/>
  <c r="CZ118" i="42" s="1"/>
  <c r="CZ119" i="42" s="1"/>
  <c r="CZ50" i="42"/>
  <c r="CZ97" i="42"/>
  <c r="AX49" i="42"/>
  <c r="AX77" i="42"/>
  <c r="AO59" i="42"/>
  <c r="AO40" i="42"/>
  <c r="AO33" i="42"/>
  <c r="AO57" i="42"/>
  <c r="AO71" i="42"/>
  <c r="AO14" i="42"/>
  <c r="AO89" i="42"/>
  <c r="AO11" i="42"/>
  <c r="AO96" i="42"/>
  <c r="AO32" i="42"/>
  <c r="AO73" i="42"/>
  <c r="AO103" i="42"/>
  <c r="AO48" i="42"/>
  <c r="AO106" i="42"/>
  <c r="AO101" i="42"/>
  <c r="W26" i="42"/>
  <c r="W118" i="42" s="1" a="1"/>
  <c r="W118" i="42" s="1"/>
  <c r="W119" i="42" s="1"/>
  <c r="W87" i="42"/>
  <c r="W58" i="42"/>
  <c r="W53" i="42"/>
  <c r="W83" i="42"/>
  <c r="W62" i="42"/>
  <c r="W97" i="42"/>
  <c r="W96" i="42"/>
  <c r="W13" i="42"/>
  <c r="W55" i="42"/>
  <c r="W84" i="42"/>
  <c r="W114" i="42"/>
  <c r="W110" i="42"/>
  <c r="AA110" i="42"/>
  <c r="AA66" i="42"/>
  <c r="Q110" i="42"/>
  <c r="Q109" i="42"/>
  <c r="BQ64" i="42"/>
  <c r="BQ39" i="42"/>
  <c r="AX17" i="42"/>
  <c r="W29" i="42"/>
  <c r="AR46" i="42"/>
  <c r="AR90" i="42"/>
  <c r="AR42" i="42"/>
  <c r="AR76" i="42"/>
  <c r="AR97" i="42"/>
  <c r="AR49" i="42"/>
  <c r="AR63" i="42"/>
  <c r="AR20" i="42"/>
  <c r="AR56" i="42"/>
  <c r="P28" i="42"/>
  <c r="AX14" i="42"/>
  <c r="AX111" i="42"/>
  <c r="P75" i="42"/>
  <c r="CL84" i="42"/>
  <c r="P43" i="42"/>
  <c r="BI24" i="42"/>
  <c r="CL108" i="42"/>
  <c r="BI81" i="42"/>
  <c r="AX70" i="42"/>
  <c r="CL78" i="42"/>
  <c r="N44" i="42"/>
  <c r="CL91" i="42"/>
  <c r="AR88" i="42"/>
  <c r="Z83" i="42"/>
  <c r="V99" i="42"/>
  <c r="CL86" i="42"/>
  <c r="AR65" i="42"/>
  <c r="W19" i="42"/>
  <c r="AO21" i="42"/>
  <c r="AO7" i="42"/>
  <c r="CL63" i="42"/>
  <c r="AO53" i="42"/>
  <c r="AH37" i="42"/>
  <c r="AH118" i="42" s="1" a="1"/>
  <c r="AH118" i="42" s="1"/>
  <c r="AH119" i="42" s="1"/>
  <c r="AH84" i="42"/>
  <c r="AH89" i="42"/>
  <c r="AH75" i="42"/>
  <c r="AH33" i="42"/>
  <c r="AH57" i="42"/>
  <c r="AH67" i="42"/>
  <c r="AH65" i="42"/>
  <c r="AH91" i="42"/>
  <c r="AH61" i="42"/>
  <c r="AX58" i="42"/>
  <c r="AX73" i="42"/>
  <c r="AX22" i="42"/>
  <c r="AX34" i="42"/>
  <c r="AX11" i="42"/>
  <c r="AC7" i="42"/>
  <c r="AE104" i="42"/>
  <c r="AE108" i="42"/>
  <c r="AE90" i="42"/>
  <c r="AE22" i="42"/>
  <c r="AE15" i="42"/>
  <c r="AE12" i="42"/>
  <c r="AE106" i="42"/>
  <c r="AE91" i="42"/>
  <c r="AE45" i="42"/>
  <c r="AE49" i="42"/>
  <c r="J98" i="42"/>
  <c r="J64" i="42"/>
  <c r="J88" i="42"/>
  <c r="J110" i="42"/>
  <c r="J28" i="42"/>
  <c r="J24" i="42"/>
  <c r="J48" i="42"/>
  <c r="J109" i="42"/>
  <c r="J60" i="42"/>
  <c r="J92" i="42"/>
  <c r="J38" i="42"/>
  <c r="Q55" i="42"/>
  <c r="V75" i="42"/>
  <c r="BI13" i="42"/>
  <c r="DC111" i="42"/>
  <c r="AA79" i="42"/>
  <c r="P104" i="42"/>
  <c r="AR110" i="42"/>
  <c r="CL76" i="42"/>
  <c r="P41" i="42"/>
  <c r="AX23" i="42"/>
  <c r="AX87" i="42"/>
  <c r="AO97" i="42"/>
  <c r="AX92" i="42"/>
  <c r="AX41" i="42"/>
  <c r="AR28" i="42"/>
  <c r="J53" i="42"/>
  <c r="CL17" i="42"/>
  <c r="AX67" i="42"/>
  <c r="DE95" i="42"/>
  <c r="DE80" i="42"/>
  <c r="DE67" i="42"/>
  <c r="DE82" i="42"/>
  <c r="AX55" i="42"/>
  <c r="CL11" i="42"/>
  <c r="N39" i="42"/>
  <c r="G57" i="42"/>
  <c r="G50" i="42"/>
  <c r="DF13" i="42"/>
  <c r="DF75" i="42"/>
  <c r="DF29" i="42"/>
  <c r="DF97" i="42"/>
  <c r="DF110" i="42"/>
  <c r="DA65" i="42"/>
  <c r="DA83" i="42"/>
  <c r="AC107" i="42"/>
  <c r="AC98" i="42"/>
  <c r="AC17" i="42"/>
  <c r="AC19" i="42"/>
  <c r="AC12" i="42"/>
  <c r="AC70" i="42"/>
  <c r="AC97" i="42"/>
  <c r="AC45" i="42"/>
  <c r="AC69" i="42"/>
  <c r="AC93" i="42"/>
  <c r="R27" i="42"/>
  <c r="R45" i="42"/>
  <c r="R106" i="42"/>
  <c r="R76" i="42"/>
  <c r="R71" i="42"/>
  <c r="R95" i="42"/>
  <c r="R73" i="42"/>
  <c r="R65" i="42"/>
  <c r="P87" i="42"/>
  <c r="AX103" i="42"/>
  <c r="CA89" i="42"/>
  <c r="CB104" i="42"/>
  <c r="CB77" i="42"/>
  <c r="CL105" i="42"/>
  <c r="AC106" i="42"/>
  <c r="BG58" i="42"/>
  <c r="BG94" i="42"/>
  <c r="AX106" i="42"/>
  <c r="J93" i="42"/>
  <c r="P16" i="42"/>
  <c r="CL14" i="42"/>
  <c r="AO80" i="42"/>
  <c r="AO99" i="42"/>
  <c r="P44" i="42"/>
  <c r="R98" i="42"/>
  <c r="AE55" i="42"/>
  <c r="P85" i="42"/>
  <c r="P78" i="42"/>
  <c r="V80" i="42"/>
  <c r="AR94" i="42"/>
  <c r="AC30" i="42"/>
  <c r="M100" i="42"/>
  <c r="M30" i="42"/>
  <c r="M79" i="42"/>
  <c r="M89" i="42"/>
  <c r="AX26" i="42"/>
  <c r="R92" i="42"/>
  <c r="BA85" i="42"/>
  <c r="BA73" i="42"/>
  <c r="BA96" i="42"/>
  <c r="BA88" i="42"/>
  <c r="AX51" i="42"/>
  <c r="BQ65" i="42"/>
  <c r="BQ89" i="42"/>
  <c r="BQ109" i="42"/>
  <c r="BQ81" i="42"/>
  <c r="BQ83" i="42"/>
  <c r="AO63" i="42"/>
  <c r="AX94" i="42"/>
  <c r="AX100" i="42"/>
  <c r="AX86" i="42"/>
  <c r="P19" i="42"/>
  <c r="P118" i="42" s="1" a="1"/>
  <c r="P118" i="42" s="1"/>
  <c r="P119" i="42" s="1"/>
  <c r="P13" i="42"/>
  <c r="P38" i="42"/>
  <c r="P105" i="42"/>
  <c r="P9" i="42"/>
  <c r="P94" i="42"/>
  <c r="P112" i="42"/>
  <c r="P90" i="42"/>
  <c r="P113" i="42"/>
  <c r="P67" i="42"/>
  <c r="P45" i="42"/>
  <c r="P64" i="42"/>
  <c r="P72" i="42"/>
  <c r="P108" i="42"/>
  <c r="P73" i="42"/>
  <c r="P55" i="42"/>
  <c r="P51" i="42"/>
  <c r="P70" i="42"/>
  <c r="P65" i="42"/>
  <c r="CL69" i="42"/>
  <c r="CL22" i="42"/>
  <c r="CL102" i="42"/>
  <c r="CL7" i="42"/>
  <c r="CL96" i="42"/>
  <c r="CL62" i="42"/>
  <c r="CL100" i="42"/>
  <c r="CL65" i="42"/>
  <c r="CL44" i="42"/>
  <c r="CL49" i="42"/>
  <c r="CL85" i="42"/>
  <c r="CL70" i="42"/>
  <c r="CL27" i="42"/>
  <c r="CL29" i="42"/>
  <c r="CL113" i="42"/>
  <c r="CL77" i="42"/>
  <c r="CL103" i="42"/>
  <c r="CL47" i="42"/>
  <c r="CL40" i="42"/>
  <c r="CL68" i="42"/>
  <c r="CL55" i="42"/>
  <c r="CL82" i="42"/>
  <c r="CL88" i="42"/>
  <c r="CL18" i="42"/>
  <c r="CL106" i="42"/>
  <c r="CL73" i="42"/>
  <c r="Z79" i="42"/>
  <c r="Z101" i="42"/>
  <c r="Z40" i="42"/>
  <c r="Z105" i="42"/>
  <c r="R94" i="42"/>
  <c r="AX84" i="42"/>
  <c r="V104" i="42"/>
  <c r="V90" i="42"/>
  <c r="AX20" i="42"/>
  <c r="CL9" i="42"/>
  <c r="AO75" i="42"/>
  <c r="P42" i="42"/>
  <c r="AO45" i="42"/>
  <c r="BQ92" i="42"/>
  <c r="AR111" i="42"/>
  <c r="AO34" i="42"/>
  <c r="AX48" i="42"/>
  <c r="Z106" i="42"/>
  <c r="CL114" i="42"/>
  <c r="J82" i="42"/>
  <c r="AX76" i="42"/>
  <c r="P60" i="42"/>
  <c r="CQ108" i="42"/>
  <c r="CQ60" i="42"/>
  <c r="CQ55" i="42"/>
  <c r="CQ18" i="42"/>
  <c r="W102" i="42"/>
  <c r="AR72" i="42"/>
  <c r="AC60" i="42"/>
  <c r="P83" i="42"/>
  <c r="J71" i="42"/>
  <c r="CE112" i="42"/>
  <c r="CE58" i="42"/>
  <c r="CE97" i="42"/>
  <c r="CE28" i="42"/>
  <c r="AE33" i="42"/>
  <c r="P50" i="42"/>
  <c r="CP61" i="42"/>
  <c r="CP100" i="42"/>
  <c r="AX37" i="42"/>
  <c r="CL52" i="42"/>
  <c r="J29" i="42"/>
  <c r="AC23" i="42"/>
  <c r="CL38" i="42"/>
  <c r="CF54" i="42"/>
  <c r="CF75" i="42"/>
  <c r="CF99" i="42"/>
  <c r="CF23" i="42"/>
  <c r="CF19" i="42"/>
  <c r="CF16" i="42"/>
  <c r="CF95" i="42"/>
  <c r="CF67" i="42"/>
  <c r="CF57" i="42"/>
  <c r="CF8" i="42"/>
  <c r="CF58" i="42"/>
  <c r="X102" i="42"/>
  <c r="X100" i="42"/>
  <c r="X74" i="42"/>
  <c r="X104" i="42"/>
  <c r="X78" i="42"/>
  <c r="X99" i="42"/>
  <c r="AX24" i="42"/>
  <c r="AX82" i="42"/>
  <c r="AX21" i="42"/>
  <c r="AX42" i="42"/>
  <c r="AX33" i="42"/>
  <c r="AX65" i="42"/>
  <c r="AX52" i="42"/>
  <c r="AX108" i="42"/>
  <c r="AX105" i="42"/>
  <c r="AX99" i="42"/>
  <c r="AX74" i="42"/>
  <c r="AX47" i="42"/>
  <c r="AX101" i="42"/>
  <c r="AX46" i="42"/>
  <c r="AX45" i="42"/>
  <c r="AX109" i="42"/>
  <c r="AX60" i="42"/>
  <c r="AX110" i="42"/>
  <c r="AX112" i="42"/>
  <c r="AX27" i="42"/>
  <c r="AX18" i="42"/>
  <c r="AX79" i="42"/>
  <c r="AX30" i="42"/>
  <c r="AX16" i="42"/>
  <c r="AX96" i="42"/>
  <c r="AX50" i="42"/>
  <c r="AX91" i="42"/>
  <c r="AX44" i="42"/>
  <c r="AX83" i="42"/>
  <c r="AX29" i="42"/>
  <c r="AX97" i="42"/>
  <c r="AX9" i="42"/>
  <c r="AX31" i="42"/>
  <c r="AX19" i="42"/>
  <c r="AX62" i="42"/>
  <c r="AX107" i="42"/>
  <c r="AX104" i="42"/>
  <c r="AX75" i="42"/>
  <c r="AX8" i="42"/>
  <c r="AX56" i="42"/>
  <c r="AX39" i="42"/>
  <c r="AX69" i="42"/>
  <c r="AX68" i="42"/>
  <c r="AX89" i="42"/>
  <c r="AX88" i="42"/>
  <c r="BI48" i="42"/>
  <c r="BI77" i="42"/>
  <c r="BI95" i="42"/>
  <c r="BI82" i="42"/>
  <c r="BI67" i="42"/>
  <c r="AX98" i="42"/>
  <c r="AX80" i="42"/>
  <c r="AO76" i="42"/>
  <c r="BQ20" i="42"/>
  <c r="V88" i="42"/>
  <c r="V81" i="42"/>
  <c r="V53" i="42"/>
  <c r="V110" i="42"/>
  <c r="V109" i="42"/>
  <c r="V74" i="42"/>
  <c r="V64" i="42"/>
  <c r="AX40" i="42"/>
  <c r="AX90" i="42"/>
  <c r="AX7" i="42"/>
  <c r="AO108" i="42"/>
  <c r="BQ94" i="42"/>
  <c r="W100" i="42"/>
  <c r="BQ82" i="42"/>
  <c r="CL81" i="42"/>
  <c r="BI88" i="42"/>
  <c r="AX66" i="42"/>
  <c r="BI68" i="42"/>
  <c r="BQ62" i="42"/>
  <c r="P111" i="42"/>
  <c r="P80" i="42"/>
  <c r="AR32" i="42"/>
  <c r="AO36" i="42"/>
  <c r="BI114" i="42"/>
  <c r="AX71" i="42"/>
  <c r="AO58" i="42"/>
  <c r="CL54" i="42"/>
  <c r="P58" i="42"/>
  <c r="CL92" i="42"/>
  <c r="AO49" i="42"/>
  <c r="AX32" i="42"/>
  <c r="CL53" i="42"/>
  <c r="AM52" i="42"/>
  <c r="AM89" i="42"/>
  <c r="AM95" i="42"/>
  <c r="AX28" i="42"/>
  <c r="AX54" i="42"/>
  <c r="DD70" i="42"/>
  <c r="DD12" i="42"/>
  <c r="DD90" i="42"/>
  <c r="DD49" i="42"/>
  <c r="DD36" i="42"/>
  <c r="DD25" i="42"/>
  <c r="DD54" i="42"/>
  <c r="DD78" i="42"/>
  <c r="DD29" i="42"/>
  <c r="DD101" i="42"/>
  <c r="DD76" i="42"/>
  <c r="DD20" i="42"/>
  <c r="DD55" i="42"/>
  <c r="DD58" i="42"/>
  <c r="DD10" i="42"/>
  <c r="DD73" i="42"/>
  <c r="DD84" i="42"/>
  <c r="DD83" i="42"/>
  <c r="DD81" i="42"/>
  <c r="DD9" i="42"/>
  <c r="DD98" i="42"/>
  <c r="DD104" i="42"/>
  <c r="DD77" i="42"/>
  <c r="DD14" i="42"/>
  <c r="DD79" i="42"/>
  <c r="DD26" i="42"/>
  <c r="DD50" i="42"/>
  <c r="DD34" i="42"/>
  <c r="DD113" i="42"/>
  <c r="DD89" i="42"/>
  <c r="DD24" i="42"/>
  <c r="DD100" i="42"/>
  <c r="DD45" i="42"/>
  <c r="DD31" i="42"/>
  <c r="DD85" i="42"/>
  <c r="DD62" i="42"/>
  <c r="DD95" i="42"/>
  <c r="S73" i="42"/>
  <c r="S59" i="42"/>
  <c r="S82" i="42"/>
  <c r="S41" i="42"/>
  <c r="S50" i="42"/>
  <c r="S64" i="42"/>
  <c r="S68" i="42"/>
  <c r="S113" i="42"/>
  <c r="S39" i="42"/>
  <c r="S107" i="42"/>
  <c r="S65" i="42"/>
  <c r="S77" i="42"/>
  <c r="S80" i="42"/>
  <c r="S83" i="42"/>
  <c r="S97" i="42"/>
  <c r="S55" i="42"/>
  <c r="S78" i="42"/>
  <c r="S89" i="42"/>
  <c r="S56" i="42"/>
  <c r="S74" i="42"/>
  <c r="S16" i="42"/>
  <c r="S92" i="42"/>
  <c r="AK30" i="42"/>
  <c r="AS22" i="42"/>
  <c r="AF26" i="42"/>
  <c r="AF18" i="42"/>
  <c r="BC54" i="42"/>
  <c r="CT107" i="42"/>
  <c r="CG43" i="42"/>
  <c r="AF110" i="42"/>
  <c r="AF64" i="42"/>
  <c r="AF44" i="42"/>
  <c r="AY53" i="42"/>
  <c r="AY98" i="42"/>
  <c r="AY9" i="42"/>
  <c r="AY20" i="42"/>
  <c r="AY73" i="42"/>
  <c r="Q64" i="42"/>
  <c r="AP110" i="42"/>
  <c r="AP32" i="42"/>
  <c r="AP71" i="42"/>
  <c r="AP103" i="42"/>
  <c r="AN72" i="42"/>
  <c r="AN71" i="42"/>
  <c r="AN54" i="42"/>
  <c r="AN27" i="42"/>
  <c r="AY40" i="42"/>
  <c r="Q75" i="42"/>
  <c r="AQ20" i="42"/>
  <c r="AV59" i="42"/>
  <c r="AV7" i="42"/>
  <c r="CA29" i="42"/>
  <c r="CA57" i="42"/>
  <c r="CA77" i="42"/>
  <c r="CA100" i="42"/>
  <c r="CA101" i="42"/>
  <c r="CA39" i="42"/>
  <c r="CA38" i="42"/>
  <c r="CA20" i="42"/>
  <c r="CA109" i="42"/>
  <c r="CA28" i="42"/>
  <c r="CA85" i="42"/>
  <c r="CA112" i="42"/>
  <c r="CA50" i="42"/>
  <c r="CA45" i="42"/>
  <c r="CA37" i="42"/>
  <c r="CA67" i="42"/>
  <c r="CA90" i="42"/>
  <c r="CA91" i="42"/>
  <c r="CA15" i="42"/>
  <c r="CA75" i="42"/>
  <c r="CA65" i="42"/>
  <c r="Q22" i="42"/>
  <c r="Q92" i="42"/>
  <c r="CA7" i="42"/>
  <c r="Q53" i="42"/>
  <c r="Q70" i="42"/>
  <c r="CA10" i="42"/>
  <c r="AN101" i="42"/>
  <c r="AE13" i="42"/>
  <c r="AE96" i="42"/>
  <c r="AE99" i="42"/>
  <c r="AE80" i="42"/>
  <c r="AE63" i="42"/>
  <c r="AE65" i="42"/>
  <c r="AE112" i="42"/>
  <c r="AE54" i="42"/>
  <c r="AE83" i="42"/>
  <c r="AE40" i="42"/>
  <c r="AE94" i="42"/>
  <c r="AE78" i="42"/>
  <c r="AE64" i="42"/>
  <c r="AE105" i="42"/>
  <c r="AE72" i="42"/>
  <c r="AE69" i="42"/>
  <c r="AE25" i="42"/>
  <c r="AE85" i="42"/>
  <c r="AE44" i="42"/>
  <c r="AE9" i="42"/>
  <c r="AE111" i="42"/>
  <c r="AE92" i="42"/>
  <c r="AE32" i="42"/>
  <c r="AE14" i="42"/>
  <c r="AE86" i="42"/>
  <c r="AE21" i="42"/>
  <c r="AE61" i="42"/>
  <c r="AE109" i="42"/>
  <c r="AE28" i="42"/>
  <c r="AE36" i="42"/>
  <c r="AE75" i="42"/>
  <c r="AE47" i="42"/>
  <c r="AE95" i="42"/>
  <c r="AE100" i="42"/>
  <c r="AE46" i="42"/>
  <c r="AE58" i="42"/>
  <c r="Q52" i="42"/>
  <c r="AQ11" i="42"/>
  <c r="Q50" i="42"/>
  <c r="AI13" i="42"/>
  <c r="Q93" i="42"/>
  <c r="Q60" i="42"/>
  <c r="CA114" i="42"/>
  <c r="CA69" i="42"/>
  <c r="AE114" i="42"/>
  <c r="BT107" i="42"/>
  <c r="AT80" i="42"/>
  <c r="AE98" i="42"/>
  <c r="CN21" i="42"/>
  <c r="CA22" i="42"/>
  <c r="V92" i="42"/>
  <c r="CZ72" i="42"/>
  <c r="CH83" i="42"/>
  <c r="CH104" i="42"/>
  <c r="AI24" i="42"/>
  <c r="CA41" i="42"/>
  <c r="BP11" i="42"/>
  <c r="BP92" i="42"/>
  <c r="BP87" i="42"/>
  <c r="BP90" i="42"/>
  <c r="AQ18" i="42"/>
  <c r="AE81" i="42"/>
  <c r="AE43" i="42"/>
  <c r="AI25" i="42"/>
  <c r="AI54" i="42"/>
  <c r="AE18" i="42"/>
  <c r="Q20" i="42"/>
  <c r="Q118" i="42" s="1" a="1"/>
  <c r="Q118" i="42" s="1"/>
  <c r="Q119" i="42" s="1"/>
  <c r="Q38" i="42"/>
  <c r="Q49" i="42"/>
  <c r="Q89" i="42"/>
  <c r="Q79" i="42"/>
  <c r="Q97" i="42"/>
  <c r="Q73" i="42"/>
  <c r="Q7" i="42"/>
  <c r="Q30" i="42"/>
  <c r="Q68" i="42"/>
  <c r="Q85" i="42"/>
  <c r="Q111" i="42"/>
  <c r="Q26" i="42"/>
  <c r="Q80" i="42"/>
  <c r="Q17" i="42"/>
  <c r="Q24" i="42"/>
  <c r="Q101" i="42"/>
  <c r="Q41" i="42"/>
  <c r="Q40" i="42"/>
  <c r="Q48" i="42"/>
  <c r="Q54" i="42"/>
  <c r="Q8" i="42"/>
  <c r="Q108" i="42"/>
  <c r="Q112" i="42"/>
  <c r="Q58" i="42"/>
  <c r="Q95" i="42"/>
  <c r="Q69" i="42"/>
  <c r="Q90" i="42"/>
  <c r="Q28" i="42"/>
  <c r="Q62" i="42"/>
  <c r="Q102" i="42"/>
  <c r="Q103" i="42"/>
  <c r="AY38" i="42"/>
  <c r="Q98" i="42"/>
  <c r="AQ101" i="42"/>
  <c r="Q77" i="42"/>
  <c r="AT93" i="42"/>
  <c r="Q32" i="42"/>
  <c r="CN68" i="42"/>
  <c r="CN49" i="42"/>
  <c r="CN8" i="42"/>
  <c r="CN80" i="42"/>
  <c r="CN20" i="42"/>
  <c r="AI57" i="42"/>
  <c r="AI55" i="42"/>
  <c r="AI7" i="42"/>
  <c r="AI65" i="42"/>
  <c r="AI36" i="42"/>
  <c r="AI104" i="42"/>
  <c r="AI75" i="42"/>
  <c r="AI35" i="42"/>
  <c r="AI23" i="42"/>
  <c r="AI96" i="42"/>
  <c r="AI51" i="42"/>
  <c r="AI92" i="42"/>
  <c r="AI114" i="42"/>
  <c r="AI64" i="42"/>
  <c r="AI15" i="42"/>
  <c r="AI91" i="42"/>
  <c r="AI14" i="42"/>
  <c r="AI22" i="42"/>
  <c r="AI82" i="42"/>
  <c r="AI67" i="42"/>
  <c r="AI52" i="42"/>
  <c r="AI113" i="42"/>
  <c r="AI107" i="42"/>
  <c r="AI71" i="42"/>
  <c r="AI77" i="42"/>
  <c r="AI47" i="42"/>
  <c r="AI112" i="42"/>
  <c r="AI70" i="42"/>
  <c r="AI44" i="42"/>
  <c r="AI94" i="42"/>
  <c r="AI19" i="42"/>
  <c r="AI28" i="42"/>
  <c r="AI48" i="42"/>
  <c r="AI102" i="42"/>
  <c r="AI68" i="42"/>
  <c r="AI90" i="42"/>
  <c r="AI110" i="42"/>
  <c r="AP78" i="42"/>
  <c r="AQ109" i="42"/>
  <c r="AI62" i="42"/>
  <c r="AA92" i="42"/>
  <c r="AV110" i="42"/>
  <c r="DC114" i="42"/>
  <c r="CN64" i="42"/>
  <c r="AP99" i="42"/>
  <c r="AE71" i="42"/>
  <c r="AT112" i="42"/>
  <c r="Q106" i="42"/>
  <c r="CA86" i="42"/>
  <c r="CE64" i="42"/>
  <c r="CE102" i="42"/>
  <c r="CE114" i="42"/>
  <c r="CE93" i="42"/>
  <c r="CE81" i="42"/>
  <c r="AE11" i="42"/>
  <c r="AI56" i="42"/>
  <c r="AI26" i="42"/>
  <c r="BB30" i="42"/>
  <c r="BB108" i="42"/>
  <c r="BB102" i="42"/>
  <c r="BB100" i="42"/>
  <c r="BB97" i="42"/>
  <c r="BB69" i="42"/>
  <c r="BB74" i="42"/>
  <c r="AE113" i="42"/>
  <c r="AE76" i="42"/>
  <c r="AI21" i="42"/>
  <c r="Q29" i="42"/>
  <c r="AH15" i="42"/>
  <c r="AH103" i="42"/>
  <c r="AH72" i="42"/>
  <c r="AH62" i="42"/>
  <c r="AH43" i="42"/>
  <c r="AH114" i="42"/>
  <c r="AH99" i="42"/>
  <c r="AH56" i="42"/>
  <c r="AH63" i="42"/>
  <c r="AH42" i="42"/>
  <c r="AM15" i="42"/>
  <c r="AM92" i="42"/>
  <c r="AM72" i="42"/>
  <c r="AM104" i="42"/>
  <c r="AI20" i="42"/>
  <c r="H10" i="42"/>
  <c r="H55" i="42"/>
  <c r="H54" i="42"/>
  <c r="H27" i="42"/>
  <c r="H75" i="42"/>
  <c r="H32" i="42"/>
  <c r="H9" i="42"/>
  <c r="H43" i="42"/>
  <c r="H53" i="42"/>
  <c r="H114" i="42"/>
  <c r="H26" i="42"/>
  <c r="H82" i="42"/>
  <c r="H97" i="42"/>
  <c r="H107" i="42"/>
  <c r="H108" i="42"/>
  <c r="H112" i="42"/>
  <c r="AL8" i="42"/>
  <c r="AL105" i="42"/>
  <c r="AL94" i="42"/>
  <c r="AL74" i="42"/>
  <c r="AL47" i="42"/>
  <c r="AL99" i="42"/>
  <c r="AL103" i="42"/>
  <c r="AL18" i="42"/>
  <c r="AL44" i="42"/>
  <c r="AL24" i="42"/>
  <c r="AL42" i="42"/>
  <c r="AL73" i="42"/>
  <c r="AL33" i="42"/>
  <c r="AL46" i="42"/>
  <c r="AL51" i="42"/>
  <c r="AL26" i="42"/>
  <c r="AL63" i="42"/>
  <c r="AL107" i="42"/>
  <c r="AL31" i="42"/>
  <c r="AL83" i="42"/>
  <c r="AL60" i="42"/>
  <c r="AL106" i="42"/>
  <c r="AL111" i="42"/>
  <c r="AL67" i="42"/>
  <c r="Q39" i="42"/>
  <c r="AI87" i="42"/>
  <c r="AD94" i="42"/>
  <c r="AD70" i="42"/>
  <c r="AT45" i="42"/>
  <c r="AT35" i="42"/>
  <c r="AT77" i="42"/>
  <c r="AT23" i="42"/>
  <c r="AT47" i="42"/>
  <c r="AT92" i="42"/>
  <c r="D85" i="42"/>
  <c r="D90" i="42"/>
  <c r="D14" i="42"/>
  <c r="D110" i="42"/>
  <c r="D46" i="42"/>
  <c r="D13" i="42"/>
  <c r="BX63" i="42"/>
  <c r="BX44" i="42"/>
  <c r="AT106" i="42"/>
  <c r="AQ70" i="42"/>
  <c r="AQ87" i="42"/>
  <c r="AQ24" i="42"/>
  <c r="BN69" i="42"/>
  <c r="BN118" i="42" s="1" a="1"/>
  <c r="BN118" i="42" s="1"/>
  <c r="BN119" i="42" s="1"/>
  <c r="BN82" i="42"/>
  <c r="BN86" i="42"/>
  <c r="AT102" i="42"/>
  <c r="Q91" i="42"/>
  <c r="Q65" i="42"/>
  <c r="DC44" i="42"/>
  <c r="DC94" i="42"/>
  <c r="DC92" i="42"/>
  <c r="AI60" i="42"/>
  <c r="CA72" i="42"/>
  <c r="Q43" i="42"/>
  <c r="AQ55" i="42"/>
  <c r="AI109" i="42"/>
  <c r="AT46" i="42"/>
  <c r="AT76" i="42"/>
  <c r="AN33" i="42"/>
  <c r="Q63" i="42"/>
  <c r="BT53" i="42"/>
  <c r="BT90" i="42"/>
  <c r="BT95" i="42"/>
  <c r="BT108" i="42"/>
  <c r="BT59" i="42"/>
  <c r="BT54" i="42"/>
  <c r="BT79" i="42"/>
  <c r="V37" i="42"/>
  <c r="V45" i="42"/>
  <c r="V56" i="42"/>
  <c r="V82" i="42"/>
  <c r="V17" i="42"/>
  <c r="V72" i="42"/>
  <c r="V42" i="42"/>
  <c r="V33" i="42"/>
  <c r="V30" i="42"/>
  <c r="V77" i="42"/>
  <c r="V67" i="42"/>
  <c r="V79" i="42"/>
  <c r="V58" i="42"/>
  <c r="V73" i="42"/>
  <c r="V86" i="42"/>
  <c r="V102" i="42"/>
  <c r="V69" i="42"/>
  <c r="V114" i="42"/>
  <c r="V83" i="42"/>
  <c r="V76" i="42"/>
  <c r="V7" i="42"/>
  <c r="V60" i="42"/>
  <c r="V100" i="42"/>
  <c r="V52" i="42"/>
  <c r="V108" i="42"/>
  <c r="V93" i="42"/>
  <c r="V91" i="42"/>
  <c r="V105" i="42"/>
  <c r="V87" i="42"/>
  <c r="V23" i="42"/>
  <c r="N103" i="42"/>
  <c r="N57" i="42"/>
  <c r="BJ92" i="42"/>
  <c r="AI78" i="42"/>
  <c r="AE101" i="42"/>
  <c r="CA78" i="42"/>
  <c r="CN112" i="42"/>
  <c r="V95" i="42"/>
  <c r="Q57" i="42"/>
  <c r="DC66" i="42"/>
  <c r="DC107" i="42"/>
  <c r="AN59" i="42"/>
  <c r="AV57" i="42"/>
  <c r="AW64" i="42"/>
  <c r="AI88" i="42"/>
  <c r="Q104" i="42"/>
  <c r="AI111" i="42"/>
  <c r="DB82" i="42"/>
  <c r="DB110" i="42"/>
  <c r="AA114" i="42"/>
  <c r="AY92" i="42"/>
  <c r="Q71" i="42"/>
  <c r="AI53" i="42"/>
  <c r="AT56" i="42"/>
  <c r="BT9" i="42"/>
  <c r="AI27" i="42"/>
  <c r="O18" i="42"/>
  <c r="O118" i="42" s="1" a="1"/>
  <c r="O118" i="42" s="1"/>
  <c r="O119" i="42" s="1"/>
  <c r="O49" i="42"/>
  <c r="O11" i="42"/>
  <c r="O31" i="42"/>
  <c r="O55" i="42"/>
  <c r="CN71" i="42"/>
  <c r="CA96" i="42"/>
  <c r="Q84" i="42"/>
  <c r="BE82" i="42"/>
  <c r="BE51" i="42"/>
  <c r="BE76" i="42"/>
  <c r="BE91" i="42"/>
  <c r="BE64" i="42"/>
  <c r="BE86" i="42"/>
  <c r="BE14" i="42"/>
  <c r="BE52" i="42"/>
  <c r="BE53" i="42"/>
  <c r="BE87" i="42"/>
  <c r="BE94" i="42"/>
  <c r="BE59" i="42"/>
  <c r="BE71" i="42"/>
  <c r="V11" i="42"/>
  <c r="AI99" i="42"/>
  <c r="BA65" i="42"/>
  <c r="X64" i="42"/>
  <c r="X106" i="42"/>
  <c r="X113" i="42"/>
  <c r="X71" i="42"/>
  <c r="X92" i="42"/>
  <c r="X97" i="42"/>
  <c r="X70" i="42"/>
  <c r="X101" i="42"/>
  <c r="Q37" i="42"/>
  <c r="AE35" i="42"/>
  <c r="CU28" i="42"/>
  <c r="CU11" i="42"/>
  <c r="CU84" i="42"/>
  <c r="CU80" i="42"/>
  <c r="CU7" i="42"/>
  <c r="CU87" i="42"/>
  <c r="CU113" i="42"/>
  <c r="CU25" i="42"/>
  <c r="AI93" i="42"/>
  <c r="BX73" i="42"/>
  <c r="AI106" i="42"/>
  <c r="CN60" i="42"/>
  <c r="Q45" i="42"/>
  <c r="BT84" i="42"/>
  <c r="AE77" i="42"/>
  <c r="V106" i="42"/>
  <c r="AQ114" i="42"/>
  <c r="AI89" i="42"/>
  <c r="Q113" i="42"/>
  <c r="AN15" i="42"/>
  <c r="V24" i="42"/>
  <c r="V61" i="42"/>
  <c r="AE42" i="42"/>
  <c r="AI31" i="42"/>
  <c r="AI39" i="42"/>
  <c r="V49" i="42"/>
  <c r="AT19" i="42"/>
  <c r="Q66" i="42"/>
  <c r="AE38" i="42"/>
  <c r="CX30" i="42"/>
  <c r="CX62" i="42"/>
  <c r="CX70" i="42"/>
  <c r="CX42" i="42"/>
  <c r="CX41" i="42"/>
  <c r="CX93" i="42"/>
  <c r="CX10" i="42"/>
  <c r="CX88" i="42"/>
  <c r="CX15" i="42"/>
  <c r="CX12" i="42"/>
  <c r="CX38" i="42"/>
  <c r="CX18" i="42"/>
  <c r="CX67" i="42"/>
  <c r="CX29" i="42"/>
  <c r="CX32" i="42"/>
  <c r="CX13" i="42"/>
  <c r="CX94" i="42"/>
  <c r="CX53" i="42"/>
  <c r="CX72" i="42"/>
  <c r="CX47" i="42"/>
  <c r="CX22" i="42"/>
  <c r="CX66" i="42"/>
  <c r="CX46" i="42"/>
  <c r="CX79" i="42"/>
  <c r="CX75" i="42"/>
  <c r="CX74" i="42"/>
  <c r="CX95" i="42"/>
  <c r="CX87" i="42"/>
  <c r="CX50" i="42"/>
  <c r="CX35" i="42"/>
  <c r="CX102" i="42"/>
  <c r="CX82" i="42"/>
  <c r="CX111" i="42"/>
  <c r="CX76" i="42"/>
  <c r="CX78" i="42"/>
  <c r="CX114" i="42"/>
  <c r="CX77" i="42"/>
  <c r="CX7" i="42"/>
  <c r="CX60" i="42"/>
  <c r="CX48" i="42"/>
  <c r="CX24" i="42"/>
  <c r="CX92" i="42"/>
  <c r="CX91" i="42"/>
  <c r="AC31" i="42"/>
  <c r="AC47" i="42"/>
  <c r="AC86" i="42"/>
  <c r="AC11" i="42"/>
  <c r="AC79" i="42"/>
  <c r="AC71" i="42"/>
  <c r="AC100" i="42"/>
  <c r="AC101" i="42"/>
  <c r="AC88" i="42"/>
  <c r="AC74" i="42"/>
  <c r="AC53" i="42"/>
  <c r="AC55" i="42"/>
  <c r="AC92" i="42"/>
  <c r="AQ46" i="42"/>
  <c r="AQ118" i="42" s="1" a="1"/>
  <c r="AQ118" i="42" s="1"/>
  <c r="AQ119" i="42" s="1"/>
  <c r="AQ41" i="42"/>
  <c r="AQ83" i="42"/>
  <c r="AQ67" i="42"/>
  <c r="AQ105" i="42"/>
  <c r="AQ103" i="42"/>
  <c r="AQ88" i="42"/>
  <c r="AQ40" i="42"/>
  <c r="AQ15" i="42"/>
  <c r="AQ85" i="42"/>
  <c r="AQ39" i="42"/>
  <c r="AQ62" i="42"/>
  <c r="AQ96" i="42"/>
  <c r="AQ52" i="42"/>
  <c r="AQ110" i="42"/>
  <c r="AQ42" i="42"/>
  <c r="BJ107" i="42"/>
  <c r="BJ89" i="42"/>
  <c r="BJ78" i="42"/>
  <c r="BJ105" i="42"/>
  <c r="BJ63" i="42"/>
  <c r="BJ66" i="42"/>
  <c r="BJ74" i="42"/>
  <c r="Q96" i="42"/>
  <c r="AY99" i="42"/>
  <c r="AA20" i="42"/>
  <c r="AA88" i="42"/>
  <c r="AA50" i="42"/>
  <c r="AA74" i="42"/>
  <c r="BT89" i="42"/>
  <c r="CN76" i="42"/>
  <c r="AV85" i="42"/>
  <c r="CN106" i="42"/>
  <c r="DC10" i="42"/>
  <c r="N68" i="42"/>
  <c r="DC87" i="42"/>
  <c r="Q88" i="42"/>
  <c r="BK76" i="42"/>
  <c r="BK110" i="42"/>
  <c r="D64" i="42"/>
  <c r="Q107" i="42"/>
  <c r="Q82" i="42"/>
  <c r="V78" i="42"/>
  <c r="BQ101" i="42"/>
  <c r="BQ28" i="42"/>
  <c r="BQ100" i="42"/>
  <c r="BQ79" i="42"/>
  <c r="BQ40" i="42"/>
  <c r="BQ59" i="42"/>
  <c r="BQ106" i="42"/>
  <c r="BQ13" i="42"/>
  <c r="BQ47" i="42"/>
  <c r="BQ60" i="42"/>
  <c r="BQ35" i="42"/>
  <c r="BQ67" i="42"/>
  <c r="BQ111" i="42"/>
  <c r="V48" i="42"/>
  <c r="AI10" i="42"/>
  <c r="AE48" i="42"/>
  <c r="CY28" i="42"/>
  <c r="CY79" i="42"/>
  <c r="CY42" i="42"/>
  <c r="CY113" i="42"/>
  <c r="CY91" i="42"/>
  <c r="CY63" i="42"/>
  <c r="AI63" i="42"/>
  <c r="AE59" i="42"/>
  <c r="R21" i="42"/>
  <c r="R118" i="42" s="1" a="1"/>
  <c r="R118" i="42" s="1"/>
  <c r="R119" i="42" s="1"/>
  <c r="R91" i="42"/>
  <c r="R43" i="42"/>
  <c r="R90" i="42"/>
  <c r="R88" i="42"/>
  <c r="R40" i="42"/>
  <c r="R113" i="42"/>
  <c r="R63" i="42"/>
  <c r="R16" i="42"/>
  <c r="R111" i="42"/>
  <c r="R29" i="42"/>
  <c r="R54" i="42"/>
  <c r="R75" i="42"/>
  <c r="R10" i="42"/>
  <c r="R72" i="42"/>
  <c r="BT110" i="42"/>
  <c r="BT112" i="42"/>
  <c r="Q87" i="42"/>
  <c r="BJ75" i="42"/>
  <c r="AE70" i="42"/>
  <c r="AQ35" i="42"/>
  <c r="AN7" i="42"/>
  <c r="BX108" i="42"/>
  <c r="V112" i="42"/>
  <c r="AE107" i="42"/>
  <c r="V68" i="42"/>
  <c r="Q35" i="42"/>
  <c r="CA68" i="42"/>
  <c r="AE57" i="42"/>
  <c r="AI79" i="42"/>
  <c r="BW103" i="42"/>
  <c r="BW104" i="42"/>
  <c r="BW108" i="42"/>
  <c r="BW113" i="42"/>
  <c r="BW100" i="42"/>
  <c r="BW35" i="42"/>
  <c r="BW97" i="42"/>
  <c r="AA56" i="42"/>
  <c r="AQ61" i="42"/>
  <c r="V85" i="42"/>
  <c r="AE74" i="42"/>
  <c r="AE110" i="42"/>
  <c r="AI50" i="42"/>
  <c r="AI81" i="42"/>
  <c r="AI46" i="42"/>
  <c r="AQ36" i="42"/>
  <c r="DF72" i="42"/>
  <c r="DF82" i="42"/>
  <c r="DF91" i="42"/>
  <c r="DF96" i="42"/>
  <c r="DF78" i="42"/>
  <c r="DF112" i="42"/>
  <c r="DF11" i="42"/>
  <c r="DF84" i="42"/>
  <c r="DF93" i="42"/>
  <c r="DF54" i="42"/>
  <c r="Q74" i="42"/>
  <c r="S28" i="42"/>
  <c r="S25" i="42"/>
  <c r="S66" i="42"/>
  <c r="S109" i="42"/>
  <c r="S90" i="42"/>
  <c r="S9" i="42"/>
  <c r="S40" i="42"/>
  <c r="S72" i="42"/>
  <c r="S18" i="42"/>
  <c r="S111" i="42"/>
  <c r="S21" i="42"/>
  <c r="S69" i="42"/>
  <c r="S42" i="42"/>
  <c r="S108" i="42"/>
  <c r="S71" i="42"/>
  <c r="S101" i="42"/>
  <c r="S29" i="42"/>
  <c r="S13" i="42"/>
  <c r="S94" i="42"/>
  <c r="S79" i="42"/>
  <c r="S30" i="42"/>
  <c r="S99" i="42"/>
  <c r="S35" i="42"/>
  <c r="S37" i="42"/>
  <c r="S32" i="42"/>
  <c r="S33" i="42"/>
  <c r="S60" i="42"/>
  <c r="S85" i="42"/>
  <c r="S34" i="42"/>
  <c r="S43" i="42"/>
  <c r="S84" i="42"/>
  <c r="S45" i="42"/>
  <c r="S63" i="42"/>
  <c r="S112" i="42"/>
  <c r="J21" i="42"/>
  <c r="J74" i="42"/>
  <c r="J86" i="42"/>
  <c r="J51" i="42"/>
  <c r="J84" i="42"/>
  <c r="J33" i="42"/>
  <c r="J8" i="42"/>
  <c r="J70" i="42"/>
  <c r="J80" i="42"/>
  <c r="J106" i="42"/>
  <c r="J107" i="42"/>
  <c r="J19" i="42"/>
  <c r="J103" i="42"/>
  <c r="J7" i="42"/>
  <c r="J78" i="42"/>
  <c r="J69" i="42"/>
  <c r="J11" i="42"/>
  <c r="J58" i="42"/>
  <c r="J101" i="42"/>
  <c r="J96" i="42"/>
  <c r="J41" i="42"/>
  <c r="J91" i="42"/>
  <c r="AK12" i="42"/>
  <c r="BC15" i="42"/>
  <c r="CL42" i="42"/>
  <c r="BZ112" i="42"/>
  <c r="AX93" i="42"/>
  <c r="AF17" i="42"/>
  <c r="AX12" i="42"/>
  <c r="CL25" i="42"/>
  <c r="I89" i="42"/>
  <c r="CF72" i="42"/>
  <c r="E114" i="42"/>
  <c r="AX57" i="42"/>
  <c r="BC98" i="42"/>
  <c r="BL59" i="42"/>
  <c r="U24" i="42"/>
  <c r="U118" i="42" s="1" a="1"/>
  <c r="U118" i="42" s="1"/>
  <c r="U119" i="42" s="1"/>
  <c r="BH85" i="42"/>
  <c r="T12" i="42"/>
  <c r="BZ77" i="42"/>
  <c r="CT80" i="42"/>
  <c r="AX35" i="42"/>
  <c r="AX36" i="42"/>
  <c r="G17" i="42"/>
  <c r="K114" i="42"/>
  <c r="AT110" i="42"/>
  <c r="E92" i="42"/>
  <c r="D95" i="42"/>
  <c r="BR12" i="42"/>
  <c r="CH44" i="42"/>
  <c r="CV28" i="42"/>
  <c r="BA44" i="42"/>
  <c r="BH62" i="42"/>
  <c r="CV58" i="42"/>
  <c r="K106" i="42"/>
  <c r="BA113" i="42"/>
  <c r="G89" i="42"/>
  <c r="BK53" i="42"/>
  <c r="BP113" i="42"/>
  <c r="AV71" i="42"/>
  <c r="BR93" i="42"/>
  <c r="E55" i="42"/>
  <c r="CV59" i="42"/>
  <c r="K62" i="42"/>
  <c r="AT14" i="42"/>
  <c r="AV86" i="42"/>
  <c r="BW90" i="42"/>
  <c r="BW93" i="42"/>
  <c r="AP93" i="42"/>
  <c r="AY106" i="42"/>
  <c r="BK113" i="42"/>
  <c r="E113" i="42"/>
  <c r="BN114" i="42"/>
  <c r="CH22" i="42"/>
  <c r="D109" i="42"/>
  <c r="DB109" i="42"/>
  <c r="DB118" i="42" s="1" a="1"/>
  <c r="DB118" i="42" s="1"/>
  <c r="DB119" i="42" s="1"/>
  <c r="CH81" i="42"/>
  <c r="CV32" i="42"/>
  <c r="BA39" i="42"/>
  <c r="AV18" i="42"/>
  <c r="AY74" i="42"/>
  <c r="AT34" i="42"/>
  <c r="E56" i="42"/>
  <c r="CV14" i="42"/>
  <c r="AT24" i="42"/>
  <c r="BW78" i="42"/>
  <c r="BW118" i="42" s="1" a="1"/>
  <c r="BW118" i="42" s="1"/>
  <c r="BW119" i="42" s="1"/>
  <c r="E85" i="42"/>
  <c r="AT72" i="42"/>
  <c r="D79" i="42"/>
  <c r="CV80" i="42"/>
  <c r="D105" i="42"/>
  <c r="BA10" i="42"/>
  <c r="AT98" i="42"/>
  <c r="BQ72" i="42"/>
  <c r="BQ118" i="42" s="1" a="1"/>
  <c r="BQ118" i="42" s="1"/>
  <c r="BQ119" i="42" s="1"/>
  <c r="D65" i="42"/>
  <c r="AY81" i="42"/>
  <c r="G26" i="42"/>
  <c r="BA82" i="42"/>
  <c r="CV45" i="42"/>
  <c r="BA49" i="42"/>
  <c r="BX25" i="42"/>
  <c r="CG48" i="42"/>
  <c r="AT39" i="42"/>
  <c r="AY48" i="42"/>
  <c r="BX48" i="42"/>
  <c r="AB20" i="42"/>
  <c r="CU102" i="42"/>
  <c r="CU118" i="42" s="1" a="1"/>
  <c r="CU118" i="42" s="1"/>
  <c r="CU119" i="42" s="1"/>
  <c r="AT48" i="42"/>
  <c r="CV67" i="42"/>
  <c r="E72" i="42"/>
  <c r="CV43" i="42"/>
  <c r="AV56" i="42"/>
  <c r="E76" i="42"/>
  <c r="BX52" i="42"/>
  <c r="AT104" i="42"/>
  <c r="CV107" i="42"/>
  <c r="K87" i="42"/>
  <c r="BR86" i="42"/>
  <c r="AV78" i="42"/>
  <c r="BK109" i="42"/>
  <c r="AT105" i="42"/>
  <c r="BP51" i="42"/>
  <c r="CV100" i="42"/>
  <c r="D101" i="42"/>
  <c r="BR97" i="42"/>
  <c r="AV90" i="42"/>
  <c r="CV54" i="42"/>
  <c r="AG19" i="42"/>
  <c r="G91" i="42"/>
  <c r="BW64" i="42"/>
  <c r="BK63" i="42"/>
  <c r="CV74" i="42"/>
  <c r="BW77" i="42"/>
  <c r="G111" i="42"/>
  <c r="AT111" i="42"/>
  <c r="D70" i="42"/>
  <c r="E75" i="42"/>
  <c r="AT13" i="42"/>
  <c r="BR33" i="42"/>
  <c r="CV8" i="42"/>
  <c r="AT73" i="42"/>
  <c r="BH72" i="42"/>
  <c r="AT96" i="42"/>
  <c r="D89" i="42"/>
  <c r="E88" i="42"/>
  <c r="E63" i="42"/>
  <c r="AY66" i="42"/>
  <c r="E71" i="42"/>
  <c r="AT90" i="42"/>
  <c r="BX112" i="42"/>
  <c r="G11" i="42"/>
  <c r="AT51" i="42"/>
  <c r="BX45" i="42"/>
  <c r="AY55" i="42"/>
  <c r="CV40" i="42"/>
  <c r="E45" i="42"/>
  <c r="E29" i="42"/>
  <c r="BX51" i="42"/>
  <c r="AY19" i="42"/>
  <c r="AY68" i="42"/>
  <c r="AV100" i="42"/>
  <c r="BH111" i="42"/>
  <c r="CV65" i="42"/>
  <c r="D66" i="42"/>
  <c r="BW54" i="42"/>
  <c r="CO103" i="42"/>
  <c r="BN105" i="42"/>
  <c r="AT70" i="42"/>
  <c r="CV57" i="42"/>
  <c r="U109" i="42"/>
  <c r="AV63" i="42"/>
  <c r="E74" i="42"/>
  <c r="AY60" i="42"/>
  <c r="BK60" i="42"/>
  <c r="BA111" i="42"/>
  <c r="E58" i="42"/>
  <c r="AT103" i="42"/>
  <c r="AW106" i="42"/>
  <c r="AP57" i="42"/>
  <c r="K58" i="42"/>
  <c r="BN28" i="42"/>
  <c r="E84" i="42"/>
  <c r="CQ71" i="42"/>
  <c r="E87" i="42"/>
  <c r="BK71" i="42"/>
  <c r="CZ112" i="42"/>
  <c r="BP112" i="42"/>
  <c r="BW17" i="42"/>
  <c r="BW40" i="42"/>
  <c r="BW62" i="42"/>
  <c r="BR78" i="42"/>
  <c r="CV56" i="42"/>
  <c r="AY30" i="42"/>
  <c r="CV86" i="42"/>
  <c r="AP58" i="42"/>
  <c r="BA33" i="42"/>
  <c r="D82" i="42"/>
  <c r="AT95" i="42"/>
  <c r="AT58" i="42"/>
  <c r="DC22" i="42"/>
  <c r="D56" i="42"/>
  <c r="AT101" i="42"/>
  <c r="CY40" i="42"/>
  <c r="E37" i="42"/>
  <c r="BA100" i="42"/>
  <c r="AE97" i="42"/>
  <c r="AB47" i="42"/>
  <c r="V22" i="42"/>
  <c r="BX90" i="42"/>
  <c r="AB31" i="42"/>
  <c r="AB118" i="42" s="1" a="1"/>
  <c r="AB118" i="42" s="1"/>
  <c r="AB119" i="42" s="1"/>
  <c r="E53" i="42"/>
  <c r="CX36" i="42"/>
  <c r="BZ20" i="42"/>
  <c r="CV106" i="42"/>
  <c r="CX9" i="42"/>
  <c r="BX75" i="42"/>
  <c r="G84" i="42"/>
  <c r="BX110" i="42"/>
  <c r="BX28" i="42"/>
  <c r="BA22" i="42"/>
  <c r="CO107" i="42"/>
  <c r="E68" i="42"/>
  <c r="CV108" i="42"/>
  <c r="CV102" i="42"/>
  <c r="K12" i="42"/>
  <c r="E62" i="42"/>
  <c r="E35" i="42"/>
  <c r="AT59" i="42"/>
  <c r="AG55" i="42"/>
  <c r="BR107" i="42"/>
  <c r="G104" i="42"/>
  <c r="BA87" i="42"/>
  <c r="CB52" i="42"/>
  <c r="BW110" i="42"/>
  <c r="E95" i="42"/>
  <c r="DC76" i="42"/>
  <c r="AP9" i="42"/>
  <c r="D97" i="42"/>
  <c r="BA89" i="42"/>
  <c r="D96" i="42"/>
  <c r="AT89" i="42"/>
  <c r="BK69" i="42"/>
  <c r="G65" i="42"/>
  <c r="AV96" i="42"/>
  <c r="AT97" i="42"/>
  <c r="D107" i="42"/>
  <c r="BA71" i="42"/>
  <c r="AY93" i="42"/>
  <c r="E100" i="42"/>
  <c r="E59" i="42"/>
  <c r="E73" i="42"/>
  <c r="E28" i="42"/>
  <c r="T23" i="42"/>
  <c r="T118" i="42" s="1" a="1"/>
  <c r="T118" i="42" s="1"/>
  <c r="T119" i="42" s="1"/>
  <c r="BF71" i="42"/>
  <c r="CD95" i="42"/>
  <c r="BX87" i="42"/>
  <c r="AY12" i="42"/>
  <c r="CV9" i="42"/>
  <c r="CV44" i="42"/>
  <c r="U62" i="42"/>
  <c r="AY91" i="42"/>
  <c r="D45" i="42"/>
  <c r="D67" i="42"/>
  <c r="BX105" i="42"/>
  <c r="D112" i="42"/>
  <c r="BX71" i="42"/>
  <c r="E108" i="42"/>
  <c r="CZ79" i="42"/>
  <c r="D106" i="42"/>
  <c r="G69" i="42"/>
  <c r="BA16" i="42"/>
  <c r="CV13" i="42"/>
  <c r="CG62" i="42"/>
  <c r="E54" i="42"/>
  <c r="CY106" i="42"/>
  <c r="CY118" i="42" s="1" a="1"/>
  <c r="CY118" i="42" s="1"/>
  <c r="CY119" i="42" s="1"/>
  <c r="D114" i="42"/>
  <c r="E24" i="42"/>
  <c r="E40" i="42"/>
  <c r="BX39" i="42"/>
  <c r="S104" i="42"/>
  <c r="E42" i="42"/>
  <c r="AE10" i="42"/>
  <c r="BA30" i="42"/>
  <c r="CU17" i="42"/>
  <c r="BA58" i="42"/>
  <c r="AY72" i="42"/>
  <c r="AB76" i="42"/>
  <c r="E15" i="42"/>
  <c r="CX55" i="42"/>
  <c r="CX51" i="42"/>
  <c r="D88" i="42"/>
  <c r="E99" i="42"/>
  <c r="G55" i="42"/>
  <c r="AY100" i="42"/>
  <c r="D61" i="42"/>
  <c r="D92" i="42"/>
  <c r="D62" i="42"/>
  <c r="AT53" i="42"/>
  <c r="E12" i="42"/>
  <c r="BP101" i="42"/>
  <c r="AY80" i="42"/>
  <c r="BP61" i="42"/>
  <c r="G74" i="42"/>
  <c r="K61" i="42"/>
  <c r="AT15" i="42"/>
  <c r="CV51" i="42"/>
  <c r="BG108" i="42"/>
  <c r="BN111" i="42"/>
  <c r="AP108" i="42"/>
  <c r="AW99" i="42"/>
  <c r="CH85" i="42"/>
  <c r="BA92" i="42"/>
  <c r="AV72" i="42"/>
  <c r="BP7" i="42"/>
  <c r="D94" i="42"/>
  <c r="BA75" i="42"/>
  <c r="BX69" i="42"/>
  <c r="CV7" i="42"/>
  <c r="CV39" i="42"/>
  <c r="BU48" i="42"/>
  <c r="BA36" i="42"/>
  <c r="BX80" i="42"/>
  <c r="AY83" i="42"/>
  <c r="D57" i="42"/>
  <c r="E32" i="42"/>
  <c r="BP40" i="42"/>
  <c r="AT71" i="42"/>
  <c r="CV98" i="42"/>
  <c r="E77" i="42"/>
  <c r="E112" i="42"/>
  <c r="E41" i="42"/>
  <c r="BX94" i="42"/>
  <c r="BA8" i="42"/>
  <c r="G42" i="42"/>
  <c r="D29" i="42"/>
  <c r="BX13" i="42"/>
  <c r="AT60" i="42"/>
  <c r="CV104" i="42"/>
  <c r="BA38" i="42"/>
  <c r="D23" i="42"/>
  <c r="AT99" i="42"/>
  <c r="CV85" i="42"/>
  <c r="CV46" i="42"/>
  <c r="CV83" i="42"/>
  <c r="E17" i="42"/>
  <c r="V39" i="42"/>
  <c r="AB34" i="42"/>
  <c r="AE88" i="42"/>
  <c r="E38" i="42"/>
  <c r="CV33" i="42"/>
  <c r="BZ46" i="42"/>
  <c r="BX81" i="42"/>
  <c r="G100" i="42"/>
  <c r="BX102" i="42"/>
  <c r="BX41" i="42"/>
  <c r="E26" i="42"/>
  <c r="BX42" i="42"/>
  <c r="E14" i="42"/>
  <c r="AY24" i="42"/>
  <c r="CV20" i="42"/>
  <c r="E21" i="42"/>
  <c r="D113" i="42"/>
  <c r="CV69" i="42"/>
  <c r="CH20" i="42"/>
  <c r="BK102" i="42"/>
  <c r="CV23" i="42"/>
  <c r="E67" i="42"/>
  <c r="D75" i="42"/>
  <c r="E80" i="42"/>
  <c r="BX100" i="42"/>
  <c r="AT69" i="42"/>
  <c r="E48" i="42"/>
  <c r="CH100" i="42"/>
  <c r="D71" i="42"/>
  <c r="BW109" i="42"/>
  <c r="BG73" i="42"/>
  <c r="BK61" i="42"/>
  <c r="AW111" i="42"/>
  <c r="BP104" i="42"/>
  <c r="BH113" i="42"/>
  <c r="BA98" i="42"/>
  <c r="CV99" i="42"/>
  <c r="BP53" i="42"/>
  <c r="E101" i="42"/>
  <c r="AY111" i="42"/>
  <c r="E98" i="42"/>
  <c r="BA101" i="42"/>
  <c r="K64" i="42"/>
  <c r="D80" i="42"/>
  <c r="BR79" i="42"/>
  <c r="AT65" i="42"/>
  <c r="G27" i="42"/>
  <c r="CV113" i="42"/>
  <c r="BK65" i="42"/>
  <c r="AT113" i="42"/>
  <c r="AV88" i="42"/>
  <c r="BK82" i="42"/>
  <c r="BR66" i="42"/>
  <c r="E49" i="42"/>
  <c r="BX61" i="42"/>
  <c r="D27" i="42"/>
  <c r="BP69" i="42"/>
  <c r="D58" i="42"/>
  <c r="D60" i="42"/>
  <c r="BW112" i="42"/>
  <c r="BX98" i="42"/>
  <c r="AT94" i="42"/>
  <c r="BR108" i="42"/>
  <c r="D72" i="42"/>
  <c r="E91" i="42"/>
  <c r="BX40" i="42"/>
  <c r="BX14" i="42"/>
  <c r="D28" i="42"/>
  <c r="BW23" i="42"/>
  <c r="CV77" i="42"/>
  <c r="D99" i="42"/>
  <c r="BW75" i="42"/>
  <c r="D11" i="42"/>
  <c r="AT83" i="42"/>
  <c r="T103" i="42"/>
  <c r="CV90" i="42"/>
  <c r="AY70" i="42"/>
  <c r="D73" i="42"/>
  <c r="AT84" i="42"/>
  <c r="AT86" i="42"/>
  <c r="AT55" i="42"/>
  <c r="AT100" i="42"/>
  <c r="E33" i="42"/>
  <c r="BE50" i="42"/>
  <c r="BA53" i="42"/>
  <c r="AT87" i="42"/>
  <c r="E39" i="42"/>
  <c r="V32" i="42"/>
  <c r="BX19" i="42"/>
  <c r="BX10" i="42"/>
  <c r="BA94" i="42"/>
  <c r="AS27" i="42"/>
  <c r="BA46" i="42"/>
  <c r="S53" i="42"/>
  <c r="AY27" i="42"/>
  <c r="AE23" i="42"/>
  <c r="AE29" i="42"/>
  <c r="AI17" i="42"/>
  <c r="AY94" i="42"/>
  <c r="AW67" i="42"/>
  <c r="AG111" i="42"/>
  <c r="AV111" i="42"/>
  <c r="BX107" i="42"/>
  <c r="BA19" i="42"/>
  <c r="E18" i="42"/>
  <c r="D78" i="42"/>
  <c r="D59" i="42"/>
  <c r="D77" i="42"/>
  <c r="E111" i="42"/>
  <c r="BA52" i="42"/>
  <c r="CV37" i="42"/>
  <c r="AY54" i="42"/>
  <c r="AY118" i="42" s="1" a="1"/>
  <c r="AY118" i="42" s="1"/>
  <c r="AY119" i="42" s="1"/>
  <c r="BW99" i="42"/>
  <c r="BX7" i="42"/>
  <c r="G33" i="42"/>
  <c r="G92" i="42"/>
  <c r="CO109" i="42"/>
  <c r="G86" i="42"/>
  <c r="BK83" i="42"/>
  <c r="D102" i="42"/>
  <c r="CV48" i="42"/>
  <c r="BW58" i="42"/>
  <c r="AV16" i="42"/>
  <c r="E107" i="42"/>
  <c r="BW66" i="42"/>
  <c r="CV73" i="42"/>
  <c r="D68" i="42"/>
  <c r="BR111" i="42"/>
  <c r="E106" i="42"/>
  <c r="G59" i="42"/>
  <c r="BW98" i="42"/>
  <c r="AT85" i="42"/>
  <c r="E79" i="42"/>
  <c r="BN80" i="42"/>
  <c r="D12" i="42"/>
  <c r="AP81" i="42"/>
  <c r="AV20" i="42"/>
  <c r="E78" i="42"/>
  <c r="G73" i="42"/>
  <c r="AP63" i="42"/>
  <c r="E109" i="42"/>
  <c r="D48" i="42"/>
  <c r="BN34" i="42"/>
  <c r="D52" i="42"/>
  <c r="D21" i="42"/>
  <c r="D43" i="42"/>
  <c r="E20" i="42"/>
  <c r="AT32" i="42"/>
  <c r="E52" i="42"/>
  <c r="AT44" i="42"/>
  <c r="AB88" i="42"/>
  <c r="AY32" i="42"/>
  <c r="AB36" i="42"/>
  <c r="AE89" i="42"/>
  <c r="AY97" i="42"/>
  <c r="AE27" i="42"/>
  <c r="CV82" i="42"/>
  <c r="E103" i="42"/>
  <c r="AY78" i="42"/>
  <c r="BX60" i="42"/>
  <c r="BX64" i="42"/>
  <c r="D104" i="42"/>
  <c r="E83" i="42"/>
  <c r="E11" i="42"/>
  <c r="CV93" i="42"/>
  <c r="E104" i="42"/>
  <c r="CV24" i="42"/>
  <c r="BX15" i="42"/>
  <c r="BR112" i="42"/>
  <c r="CO105" i="42"/>
  <c r="BX109" i="42"/>
  <c r="BR51" i="42"/>
  <c r="BP108" i="42"/>
  <c r="BX68" i="42"/>
  <c r="BP60" i="42"/>
  <c r="BR114" i="42"/>
  <c r="CH78" i="42"/>
  <c r="D81" i="42"/>
  <c r="BP109" i="42"/>
  <c r="CV114" i="42"/>
  <c r="AT88" i="42"/>
  <c r="BR90" i="42"/>
  <c r="CH92" i="42"/>
  <c r="BX77" i="42"/>
  <c r="AT41" i="42"/>
  <c r="BP85" i="42"/>
  <c r="BK64" i="42"/>
  <c r="AW18" i="42"/>
  <c r="BG11" i="42"/>
  <c r="CO102" i="42"/>
  <c r="AW108" i="42"/>
  <c r="E64" i="42"/>
  <c r="BR61" i="42"/>
  <c r="BN56" i="42"/>
  <c r="D111" i="42"/>
  <c r="AY76" i="42"/>
  <c r="E60" i="42"/>
  <c r="BK88" i="42"/>
  <c r="BN104" i="42"/>
  <c r="D98" i="42"/>
  <c r="E94" i="42"/>
  <c r="CV75" i="42"/>
  <c r="E102" i="42"/>
  <c r="CV62" i="42"/>
  <c r="BW13" i="42"/>
  <c r="AY25" i="42"/>
  <c r="BR76" i="42"/>
  <c r="AT91" i="42"/>
  <c r="BX17" i="42"/>
  <c r="BW21" i="42"/>
  <c r="D20" i="42"/>
  <c r="BN90" i="42"/>
  <c r="AT67" i="42"/>
  <c r="D22" i="42"/>
  <c r="E66" i="42"/>
  <c r="D63" i="42"/>
  <c r="D8" i="42"/>
  <c r="AY90" i="42"/>
  <c r="CG27" i="42"/>
  <c r="BX36" i="42"/>
  <c r="AT42" i="42"/>
  <c r="BX38" i="42"/>
  <c r="E23" i="42"/>
  <c r="E22" i="42"/>
  <c r="E57" i="42"/>
  <c r="E50" i="42"/>
  <c r="AE37" i="42"/>
  <c r="S38" i="42"/>
  <c r="CL56" i="42"/>
  <c r="E46" i="42"/>
  <c r="BX92" i="42"/>
  <c r="AB35" i="42"/>
  <c r="AQ57" i="42"/>
  <c r="AE26" i="42"/>
  <c r="CC84" i="42"/>
  <c r="CC118" i="42" s="1" a="1"/>
  <c r="CC118" i="42" s="1"/>
  <c r="CC119" i="42" s="1"/>
  <c r="CC42" i="42"/>
  <c r="CC58" i="42"/>
  <c r="CC53" i="42"/>
  <c r="CC81" i="42"/>
  <c r="CC71" i="42"/>
  <c r="CC64" i="42"/>
  <c r="CC66" i="42"/>
  <c r="CC8" i="42"/>
  <c r="BO37" i="42"/>
  <c r="CP45" i="42"/>
  <c r="CP82" i="42"/>
  <c r="CP7" i="42"/>
  <c r="CP69" i="42"/>
  <c r="CP26" i="42"/>
  <c r="CP91" i="42"/>
  <c r="CP10" i="42"/>
  <c r="CP103" i="42"/>
  <c r="CP94" i="42"/>
  <c r="CP63" i="42"/>
  <c r="CP92" i="42"/>
  <c r="CP113" i="42"/>
  <c r="CP88" i="42"/>
  <c r="CP78" i="42"/>
  <c r="CP112" i="42"/>
  <c r="CP106" i="42"/>
  <c r="CP57" i="42"/>
  <c r="CP104" i="42"/>
  <c r="CP31" i="42"/>
  <c r="CP110" i="42"/>
  <c r="CP43" i="42"/>
  <c r="CP81" i="42"/>
  <c r="CP67" i="42"/>
  <c r="CP65" i="42"/>
  <c r="CP71" i="42"/>
  <c r="CP32" i="42"/>
  <c r="CP21" i="42"/>
  <c r="CP59" i="42"/>
  <c r="CP72" i="42"/>
  <c r="CP36" i="42"/>
  <c r="CP64" i="42"/>
  <c r="CI73" i="42"/>
  <c r="BO102" i="42"/>
  <c r="N31" i="42"/>
  <c r="N20" i="42"/>
  <c r="N27" i="42"/>
  <c r="N7" i="42"/>
  <c r="N42" i="42"/>
  <c r="N93" i="42"/>
  <c r="N72" i="42"/>
  <c r="N19" i="42"/>
  <c r="N48" i="42"/>
  <c r="N26" i="42"/>
  <c r="N24" i="42"/>
  <c r="N34" i="42"/>
  <c r="N38" i="42"/>
  <c r="N109" i="42"/>
  <c r="N50" i="42"/>
  <c r="N106" i="42"/>
  <c r="N107" i="42"/>
  <c r="N30" i="42"/>
  <c r="N61" i="42"/>
  <c r="N95" i="42"/>
  <c r="N35" i="42"/>
  <c r="N53" i="42"/>
  <c r="N71" i="42"/>
  <c r="N113" i="42"/>
  <c r="N32" i="42"/>
  <c r="N77" i="42"/>
  <c r="N96" i="42"/>
  <c r="N101" i="42"/>
  <c r="N78" i="42"/>
  <c r="N112" i="42"/>
  <c r="N108" i="42"/>
  <c r="N49" i="42"/>
  <c r="N33" i="42"/>
  <c r="N94" i="42"/>
  <c r="N62" i="42"/>
  <c r="N43" i="42"/>
  <c r="N10" i="42"/>
  <c r="N14" i="42"/>
  <c r="N89" i="42"/>
  <c r="N111" i="42"/>
  <c r="N59" i="42"/>
  <c r="N102" i="42"/>
  <c r="N81" i="42"/>
  <c r="N25" i="42"/>
  <c r="N12" i="42"/>
  <c r="N40" i="42"/>
  <c r="N21" i="42"/>
  <c r="N110" i="42"/>
  <c r="N104" i="42"/>
  <c r="N70" i="42"/>
  <c r="N87" i="42"/>
  <c r="N63" i="42"/>
  <c r="N97" i="42"/>
  <c r="N46" i="42"/>
  <c r="N84" i="42"/>
  <c r="N98" i="42"/>
  <c r="N69" i="42"/>
  <c r="CI106" i="42"/>
  <c r="CC92" i="42"/>
  <c r="CP93" i="42"/>
  <c r="N74" i="42"/>
  <c r="N75" i="42"/>
  <c r="N52" i="42"/>
  <c r="BJ8" i="42"/>
  <c r="BJ65" i="42"/>
  <c r="BJ118" i="42" s="1" a="1"/>
  <c r="BJ118" i="42" s="1"/>
  <c r="BJ119" i="42" s="1"/>
  <c r="BJ95" i="42"/>
  <c r="BJ51" i="42"/>
  <c r="BJ86" i="42"/>
  <c r="BJ56" i="42"/>
  <c r="BJ84" i="42"/>
  <c r="BJ41" i="42"/>
  <c r="BJ10" i="42"/>
  <c r="BJ48" i="42"/>
  <c r="BJ47" i="42"/>
  <c r="BJ31" i="42"/>
  <c r="BJ15" i="42"/>
  <c r="BJ20" i="42"/>
  <c r="BJ81" i="42"/>
  <c r="BJ57" i="42"/>
  <c r="BJ22" i="42"/>
  <c r="BJ49" i="42"/>
  <c r="BJ12" i="42"/>
  <c r="BJ114" i="42"/>
  <c r="BJ76" i="42"/>
  <c r="BJ46" i="42"/>
  <c r="BJ18" i="42"/>
  <c r="BJ19" i="42"/>
  <c r="BJ36" i="42"/>
  <c r="BJ30" i="42"/>
  <c r="BJ29" i="42"/>
  <c r="BJ42" i="42"/>
  <c r="BJ67" i="42"/>
  <c r="BJ44" i="42"/>
  <c r="BJ53" i="42"/>
  <c r="BJ11" i="42"/>
  <c r="BJ93" i="42"/>
  <c r="BJ113" i="42"/>
  <c r="BJ91" i="42"/>
  <c r="BJ111" i="42"/>
  <c r="BJ7" i="42"/>
  <c r="BJ55" i="42"/>
  <c r="BJ100" i="42"/>
  <c r="BJ82" i="42"/>
  <c r="BJ40" i="42"/>
  <c r="BJ39" i="42"/>
  <c r="BJ50" i="42"/>
  <c r="BJ112" i="42"/>
  <c r="BJ103" i="42"/>
  <c r="BJ62" i="42"/>
  <c r="BJ72" i="42"/>
  <c r="BJ90" i="42"/>
  <c r="BJ94" i="42"/>
  <c r="BJ34" i="42"/>
  <c r="BJ61" i="42"/>
  <c r="BJ32" i="42"/>
  <c r="BJ68" i="42"/>
  <c r="BJ38" i="42"/>
  <c r="BJ59" i="42"/>
  <c r="BJ85" i="42"/>
  <c r="BJ73" i="42"/>
  <c r="BJ88" i="42"/>
  <c r="BJ17" i="42"/>
  <c r="BJ101" i="42"/>
  <c r="BJ71" i="42"/>
  <c r="BJ69" i="42"/>
  <c r="BJ96" i="42"/>
  <c r="BJ27" i="42"/>
  <c r="BJ52" i="42"/>
  <c r="BJ87" i="42"/>
  <c r="BJ26" i="42"/>
  <c r="BJ79" i="42"/>
  <c r="BJ35" i="42"/>
  <c r="BJ98" i="42"/>
  <c r="BJ97" i="42"/>
  <c r="AD104" i="42"/>
  <c r="AD48" i="42"/>
  <c r="AD58" i="42"/>
  <c r="AD21" i="42"/>
  <c r="AD65" i="42"/>
  <c r="AD110" i="42"/>
  <c r="AD87" i="42"/>
  <c r="AD72" i="42"/>
  <c r="AD88" i="42"/>
  <c r="AD10" i="42"/>
  <c r="AD106" i="42"/>
  <c r="AD80" i="42"/>
  <c r="AD12" i="42"/>
  <c r="AD81" i="42"/>
  <c r="AD98" i="42"/>
  <c r="AD84" i="42"/>
  <c r="AD99" i="42"/>
  <c r="AD8" i="42"/>
  <c r="AD64" i="42"/>
  <c r="AD78" i="42"/>
  <c r="AD23" i="42"/>
  <c r="AD96" i="42"/>
  <c r="AD62" i="42"/>
  <c r="AD85" i="42"/>
  <c r="AD77" i="42"/>
  <c r="AD11" i="42"/>
  <c r="AD103" i="42"/>
  <c r="AD75" i="42"/>
  <c r="AD73" i="42"/>
  <c r="AD109" i="42"/>
  <c r="AD105" i="42"/>
  <c r="AD113" i="42"/>
  <c r="AD16" i="42"/>
  <c r="AD108" i="42"/>
  <c r="AD93" i="42"/>
  <c r="AD25" i="42"/>
  <c r="AD83" i="42"/>
  <c r="AD50" i="42"/>
  <c r="AD24" i="42"/>
  <c r="AD13" i="42"/>
  <c r="AD55" i="42"/>
  <c r="AD95" i="42"/>
  <c r="AD67" i="42"/>
  <c r="AD90" i="42"/>
  <c r="AD101" i="42"/>
  <c r="CP70" i="42"/>
  <c r="DG109" i="42"/>
  <c r="Y65" i="42"/>
  <c r="AD71" i="42"/>
  <c r="AD59" i="42"/>
  <c r="CP79" i="42"/>
  <c r="DE27" i="42"/>
  <c r="DE110" i="42"/>
  <c r="DE97" i="42"/>
  <c r="DE40" i="42"/>
  <c r="DE35" i="42"/>
  <c r="DE20" i="42"/>
  <c r="DE32" i="42"/>
  <c r="DE114" i="42"/>
  <c r="DE87" i="42"/>
  <c r="DE89" i="42"/>
  <c r="DE108" i="42"/>
  <c r="DE19" i="42"/>
  <c r="DE50" i="42"/>
  <c r="DE61" i="42"/>
  <c r="DE8" i="42"/>
  <c r="DE58" i="42"/>
  <c r="DE22" i="42"/>
  <c r="DE78" i="42"/>
  <c r="DE65" i="42"/>
  <c r="DE104" i="42"/>
  <c r="DE83" i="42"/>
  <c r="DE100" i="42"/>
  <c r="DE52" i="42"/>
  <c r="DE47" i="42"/>
  <c r="DE96" i="42"/>
  <c r="Z45" i="42"/>
  <c r="Z10" i="42"/>
  <c r="AJ42" i="42"/>
  <c r="AJ54" i="42"/>
  <c r="AJ55" i="42"/>
  <c r="AJ46" i="42"/>
  <c r="AJ52" i="42"/>
  <c r="AJ56" i="42"/>
  <c r="AJ69" i="42"/>
  <c r="AJ76" i="42"/>
  <c r="AJ20" i="42"/>
  <c r="AJ63" i="42"/>
  <c r="AJ94" i="42"/>
  <c r="AJ59" i="42"/>
  <c r="AJ65" i="42"/>
  <c r="AJ79" i="42"/>
  <c r="AJ88" i="42"/>
  <c r="AJ87" i="42"/>
  <c r="AJ86" i="42"/>
  <c r="AJ34" i="42"/>
  <c r="AJ101" i="42"/>
  <c r="AJ106" i="42"/>
  <c r="AJ99" i="42"/>
  <c r="CP109" i="42"/>
  <c r="CP114" i="42"/>
  <c r="N54" i="42"/>
  <c r="CC109" i="42"/>
  <c r="CP73" i="42"/>
  <c r="U77" i="42"/>
  <c r="U67" i="42"/>
  <c r="U96" i="42"/>
  <c r="U55" i="42"/>
  <c r="U66" i="42"/>
  <c r="U65" i="42"/>
  <c r="U91" i="42"/>
  <c r="U79" i="42"/>
  <c r="U72" i="42"/>
  <c r="U81" i="42"/>
  <c r="U87" i="42"/>
  <c r="U69" i="42"/>
  <c r="Y68" i="42"/>
  <c r="AD14" i="42"/>
  <c r="CC11" i="42"/>
  <c r="CI17" i="42"/>
  <c r="BJ58" i="42"/>
  <c r="DG42" i="42"/>
  <c r="DG43" i="42"/>
  <c r="DG97" i="42"/>
  <c r="DG84" i="42"/>
  <c r="DG94" i="42"/>
  <c r="DG7" i="42"/>
  <c r="DG92" i="42"/>
  <c r="DG15" i="42"/>
  <c r="DG59" i="42"/>
  <c r="DG74" i="42"/>
  <c r="DG69" i="42"/>
  <c r="DG107" i="42"/>
  <c r="DG83" i="42"/>
  <c r="DG89" i="42"/>
  <c r="DG29" i="42"/>
  <c r="CC90" i="42"/>
  <c r="BJ14" i="42"/>
  <c r="U60" i="42"/>
  <c r="N45" i="42"/>
  <c r="BJ110" i="42"/>
  <c r="AZ37" i="42"/>
  <c r="AZ78" i="42"/>
  <c r="AZ81" i="42"/>
  <c r="AZ41" i="42"/>
  <c r="AZ22" i="42"/>
  <c r="AZ15" i="42"/>
  <c r="AZ90" i="42"/>
  <c r="AZ108" i="42"/>
  <c r="AZ8" i="42"/>
  <c r="AZ42" i="42"/>
  <c r="AZ104" i="42"/>
  <c r="AZ67" i="42"/>
  <c r="AZ86" i="42"/>
  <c r="AZ61" i="42"/>
  <c r="AZ48" i="42"/>
  <c r="AZ23" i="42"/>
  <c r="AZ99" i="42"/>
  <c r="AZ75" i="42"/>
  <c r="AZ73" i="42"/>
  <c r="AZ96" i="42"/>
  <c r="AZ82" i="42"/>
  <c r="AZ98" i="42"/>
  <c r="AZ110" i="42"/>
  <c r="AZ49" i="42"/>
  <c r="AZ79" i="42"/>
  <c r="AZ66" i="42"/>
  <c r="AZ72" i="42"/>
  <c r="AZ114" i="42"/>
  <c r="AZ46" i="42"/>
  <c r="AZ113" i="42"/>
  <c r="AZ57" i="42"/>
  <c r="AZ94" i="42"/>
  <c r="AZ52" i="42"/>
  <c r="AZ47" i="42"/>
  <c r="AZ69" i="42"/>
  <c r="AZ54" i="42"/>
  <c r="AZ80" i="42"/>
  <c r="AZ102" i="42"/>
  <c r="AA30" i="42"/>
  <c r="AA118" i="42" s="1" a="1"/>
  <c r="AA118" i="42" s="1"/>
  <c r="AA119" i="42" s="1"/>
  <c r="AA85" i="42"/>
  <c r="AA26" i="42"/>
  <c r="AA108" i="42"/>
  <c r="AA69" i="42"/>
  <c r="AA95" i="42"/>
  <c r="AA87" i="42"/>
  <c r="AA33" i="42"/>
  <c r="AA83" i="42"/>
  <c r="AA59" i="42"/>
  <c r="AA107" i="42"/>
  <c r="AA104" i="42"/>
  <c r="AA9" i="42"/>
  <c r="AA35" i="42"/>
  <c r="AA61" i="42"/>
  <c r="AA102" i="42"/>
  <c r="AA103" i="42"/>
  <c r="AA12" i="42"/>
  <c r="AA39" i="42"/>
  <c r="AA86" i="42"/>
  <c r="AA67" i="42"/>
  <c r="AA28" i="42"/>
  <c r="AA113" i="42"/>
  <c r="AA31" i="42"/>
  <c r="AA22" i="42"/>
  <c r="AA32" i="42"/>
  <c r="AA48" i="42"/>
  <c r="AA73" i="42"/>
  <c r="Y28" i="42"/>
  <c r="Y118" i="42" s="1" a="1"/>
  <c r="Y118" i="42" s="1"/>
  <c r="Y119" i="42" s="1"/>
  <c r="Y14" i="42"/>
  <c r="Y35" i="42"/>
  <c r="Y12" i="42"/>
  <c r="Y10" i="42"/>
  <c r="Y96" i="42"/>
  <c r="Y58" i="42"/>
  <c r="Y69" i="42"/>
  <c r="Y64" i="42"/>
  <c r="Y71" i="42"/>
  <c r="Y108" i="42"/>
  <c r="Y95" i="42"/>
  <c r="Y87" i="42"/>
  <c r="Y104" i="42"/>
  <c r="Y99" i="42"/>
  <c r="Y100" i="42"/>
  <c r="Y81" i="42"/>
  <c r="N51" i="42"/>
  <c r="BY112" i="42"/>
  <c r="BY53" i="42"/>
  <c r="BY84" i="42"/>
  <c r="BY17" i="42"/>
  <c r="BY80" i="42"/>
  <c r="BY118" i="42" s="1" a="1"/>
  <c r="BY118" i="42" s="1"/>
  <c r="BY119" i="42" s="1"/>
  <c r="BY46" i="42"/>
  <c r="BY99" i="42"/>
  <c r="BY71" i="42"/>
  <c r="BY11" i="42"/>
  <c r="BY35" i="42"/>
  <c r="BY78" i="42"/>
  <c r="BY64" i="42"/>
  <c r="N83" i="42"/>
  <c r="Y54" i="42"/>
  <c r="N88" i="42"/>
  <c r="Z17" i="42"/>
  <c r="Z9" i="42"/>
  <c r="Z32" i="42"/>
  <c r="Z27" i="42"/>
  <c r="Z35" i="42"/>
  <c r="Z100" i="42"/>
  <c r="Z15" i="42"/>
  <c r="Z21" i="42"/>
  <c r="Z18" i="42"/>
  <c r="Z111" i="42"/>
  <c r="Z102" i="42"/>
  <c r="Z20" i="42"/>
  <c r="Z70" i="42"/>
  <c r="Z14" i="42"/>
  <c r="Z82" i="42"/>
  <c r="Z44" i="42"/>
  <c r="Z88" i="42"/>
  <c r="Z57" i="42"/>
  <c r="Z85" i="42"/>
  <c r="Z114" i="42"/>
  <c r="Z58" i="42"/>
  <c r="Z103" i="42"/>
  <c r="Z33" i="42"/>
  <c r="Z19" i="42"/>
  <c r="Z91" i="42"/>
  <c r="Z95" i="42"/>
  <c r="Z84" i="42"/>
  <c r="Z49" i="42"/>
  <c r="BJ80" i="42"/>
  <c r="CR97" i="42"/>
  <c r="CR12" i="42"/>
  <c r="CR31" i="42"/>
  <c r="CR79" i="42"/>
  <c r="BD93" i="42"/>
  <c r="BD104" i="42"/>
  <c r="CJ81" i="42"/>
  <c r="CJ43" i="42"/>
  <c r="BO70" i="42"/>
  <c r="BO118" i="42" s="1" a="1"/>
  <c r="BO118" i="42" s="1"/>
  <c r="BO119" i="42" s="1"/>
  <c r="BO54" i="42"/>
  <c r="BO28" i="42"/>
  <c r="BO69" i="42"/>
  <c r="BO57" i="42"/>
  <c r="BO74" i="42"/>
  <c r="BO91" i="42"/>
  <c r="BO47" i="42"/>
  <c r="BO103" i="42"/>
  <c r="BO66" i="42"/>
  <c r="BO87" i="42"/>
  <c r="BO114" i="42"/>
  <c r="BO107" i="42"/>
  <c r="BO105" i="42"/>
  <c r="BO25" i="42"/>
  <c r="BO99" i="42"/>
  <c r="BO93" i="42"/>
  <c r="BO65" i="42"/>
  <c r="BO14" i="42"/>
  <c r="BO90" i="42"/>
  <c r="BO71" i="42"/>
  <c r="BO104" i="42"/>
  <c r="BO32" i="42"/>
  <c r="BO72" i="42"/>
  <c r="BO86" i="42"/>
  <c r="CI16" i="42"/>
  <c r="CI100" i="42"/>
  <c r="CI13" i="42"/>
  <c r="CI91" i="42"/>
  <c r="CI81" i="42"/>
  <c r="CI71" i="42"/>
  <c r="CI74" i="42"/>
  <c r="CI11" i="42"/>
  <c r="CI39" i="42"/>
  <c r="CI27" i="42"/>
  <c r="CI33" i="42"/>
  <c r="CI59" i="42"/>
  <c r="CI105" i="42"/>
  <c r="CI67" i="42"/>
  <c r="CI113" i="42"/>
  <c r="CI55" i="42"/>
  <c r="CI64" i="42"/>
  <c r="CI61" i="42"/>
  <c r="CI99" i="42"/>
  <c r="CI10" i="42"/>
  <c r="CI108" i="42"/>
  <c r="CI89" i="42"/>
  <c r="CI14" i="42"/>
  <c r="CI58" i="42"/>
  <c r="CI24" i="42"/>
  <c r="BO39" i="42"/>
  <c r="BO112" i="42"/>
  <c r="Y113" i="42"/>
  <c r="CP15" i="42"/>
  <c r="BO81" i="42"/>
  <c r="DA76" i="42"/>
  <c r="DA61" i="42"/>
  <c r="DA107" i="42"/>
  <c r="DA78" i="42"/>
  <c r="CP39" i="42"/>
  <c r="CI45" i="42"/>
  <c r="BU94" i="42"/>
  <c r="BU60" i="42"/>
  <c r="BU103" i="42"/>
  <c r="BU104" i="42"/>
  <c r="N79" i="42"/>
  <c r="CD102" i="42"/>
  <c r="CD88" i="42"/>
  <c r="CK105" i="42"/>
  <c r="CK81" i="42"/>
  <c r="BO30" i="42"/>
  <c r="BU98" i="42"/>
  <c r="AD74" i="42"/>
  <c r="CP86" i="42"/>
  <c r="N91" i="42"/>
  <c r="DG58" i="42"/>
  <c r="BO92" i="42"/>
  <c r="AD82" i="42"/>
  <c r="BJ102" i="42"/>
  <c r="BY62" i="42"/>
  <c r="AD89" i="42"/>
  <c r="CS58" i="42"/>
  <c r="CS46" i="42"/>
  <c r="BU64" i="42"/>
  <c r="BJ104" i="42"/>
  <c r="BU69" i="42"/>
  <c r="N105" i="42"/>
  <c r="DG76" i="42"/>
  <c r="N58" i="42"/>
  <c r="AD17" i="42"/>
  <c r="CT106" i="42"/>
  <c r="CT42" i="42"/>
  <c r="CT59" i="42"/>
  <c r="CT99" i="42"/>
  <c r="CT12" i="42"/>
  <c r="CT100" i="42"/>
  <c r="CT9" i="42"/>
  <c r="CT8" i="42"/>
  <c r="CT108" i="42"/>
  <c r="CT35" i="42"/>
  <c r="CT27" i="42"/>
  <c r="CT75" i="42"/>
  <c r="CT77" i="42"/>
  <c r="CT91" i="42"/>
  <c r="CT58" i="42"/>
  <c r="CT85" i="42"/>
  <c r="CT109" i="42"/>
  <c r="CT18" i="42"/>
  <c r="CT62" i="42"/>
  <c r="CT13" i="42"/>
  <c r="CT64" i="42"/>
  <c r="CT22" i="42"/>
  <c r="N9" i="42"/>
  <c r="AZ21" i="42"/>
  <c r="BJ16" i="42"/>
  <c r="BJ64" i="42"/>
  <c r="G10" i="42"/>
  <c r="G118" i="42" s="1" a="1"/>
  <c r="G118" i="42" s="1"/>
  <c r="G119" i="42" s="1"/>
  <c r="G9" i="42"/>
  <c r="G54" i="42"/>
  <c r="G32" i="42"/>
  <c r="G40" i="42"/>
  <c r="G106" i="42"/>
  <c r="G7" i="42"/>
  <c r="G98" i="42"/>
  <c r="G70" i="42"/>
  <c r="G45" i="42"/>
  <c r="G67" i="42"/>
  <c r="G46" i="42"/>
  <c r="G97" i="42"/>
  <c r="G53" i="42"/>
  <c r="G107" i="42"/>
  <c r="G22" i="42"/>
  <c r="G103" i="42"/>
  <c r="G85" i="42"/>
  <c r="G49" i="42"/>
  <c r="G60" i="42"/>
  <c r="G110" i="42"/>
  <c r="G61" i="42"/>
  <c r="G81" i="42"/>
  <c r="G48" i="42"/>
  <c r="G68" i="42"/>
  <c r="G30" i="42"/>
  <c r="G28" i="42"/>
  <c r="G99" i="42"/>
  <c r="G112" i="42"/>
  <c r="G96" i="42"/>
  <c r="G78" i="42"/>
  <c r="G76" i="42"/>
  <c r="G79" i="42"/>
  <c r="G105" i="42"/>
  <c r="G13" i="42"/>
  <c r="G21" i="42"/>
  <c r="G88" i="42"/>
  <c r="G12" i="42"/>
  <c r="G108" i="42"/>
  <c r="G83" i="42"/>
  <c r="AJ85" i="42"/>
  <c r="CP95" i="42"/>
  <c r="BO108" i="42"/>
  <c r="BJ99" i="42"/>
  <c r="BJ60" i="42"/>
  <c r="N100" i="42"/>
  <c r="CP77" i="42"/>
  <c r="DA72" i="42"/>
  <c r="N86" i="42"/>
  <c r="CI77" i="42"/>
  <c r="CC97" i="42"/>
  <c r="CI62" i="42"/>
  <c r="BJ106" i="42"/>
  <c r="AD45" i="42"/>
  <c r="BO89" i="42"/>
  <c r="BJ45" i="42"/>
  <c r="BJ13" i="42"/>
  <c r="CZ10" i="42"/>
  <c r="BH11" i="42"/>
  <c r="AK74" i="42"/>
  <c r="CQ27" i="42"/>
  <c r="BE96" i="42"/>
  <c r="CQ101" i="42"/>
  <c r="CQ74" i="42"/>
  <c r="BR101" i="42"/>
  <c r="BR74" i="42"/>
  <c r="BR46" i="42"/>
  <c r="BH73" i="42"/>
  <c r="CQ34" i="42"/>
  <c r="J13" i="42"/>
  <c r="J118" i="42" s="1" a="1"/>
  <c r="J118" i="42" s="1"/>
  <c r="J119" i="42" s="1"/>
  <c r="J85" i="42"/>
  <c r="J23" i="42"/>
  <c r="J67" i="42"/>
  <c r="J44" i="42"/>
  <c r="J27" i="42"/>
  <c r="J45" i="42"/>
  <c r="J83" i="42"/>
  <c r="J18" i="42"/>
  <c r="J49" i="42"/>
  <c r="J26" i="42"/>
  <c r="J111" i="42"/>
  <c r="J16" i="42"/>
  <c r="J14" i="42"/>
  <c r="J30" i="42"/>
  <c r="J42" i="42"/>
  <c r="J36" i="42"/>
  <c r="CQ76" i="42"/>
  <c r="T39" i="42"/>
  <c r="T77" i="42"/>
  <c r="BR59" i="42"/>
  <c r="BR13" i="42"/>
  <c r="BP105" i="42"/>
  <c r="BP74" i="42"/>
  <c r="BP91" i="42"/>
  <c r="CW96" i="42"/>
  <c r="BI74" i="42"/>
  <c r="BI51" i="42"/>
  <c r="BI71" i="42"/>
  <c r="AL21" i="42"/>
  <c r="AL9" i="42"/>
  <c r="AL114" i="42"/>
  <c r="AL37" i="42"/>
  <c r="AL87" i="42"/>
  <c r="AL85" i="42"/>
  <c r="AL75" i="42"/>
  <c r="AL25" i="42"/>
  <c r="AL30" i="42"/>
  <c r="AL70" i="42"/>
  <c r="AL71" i="42"/>
  <c r="AL48" i="42"/>
  <c r="AL45" i="42"/>
  <c r="AL27" i="42"/>
  <c r="AL23" i="42"/>
  <c r="AL50" i="42"/>
  <c r="AL15" i="42"/>
  <c r="AL22" i="42"/>
  <c r="AL59" i="42"/>
  <c r="AL7" i="42"/>
  <c r="AL43" i="42"/>
  <c r="AL28" i="42"/>
  <c r="AL66" i="42"/>
  <c r="CZ89" i="42"/>
  <c r="CZ42" i="42"/>
  <c r="AW104" i="42"/>
  <c r="BG100" i="42"/>
  <c r="CZ60" i="42"/>
  <c r="CZ96" i="42"/>
  <c r="BH58" i="42"/>
  <c r="BH86" i="42"/>
  <c r="CO9" i="42"/>
  <c r="BW7" i="42"/>
  <c r="BW96" i="42"/>
  <c r="BW18" i="42"/>
  <c r="BB57" i="42"/>
  <c r="BB118" i="42" s="1" a="1"/>
  <c r="BB118" i="42" s="1"/>
  <c r="BB119" i="42" s="1"/>
  <c r="BB66" i="42"/>
  <c r="AN53" i="42"/>
  <c r="AN49" i="42"/>
  <c r="AN76" i="42"/>
  <c r="AN37" i="42"/>
  <c r="Q56" i="42"/>
  <c r="AW55" i="42"/>
  <c r="CQ12" i="42"/>
  <c r="BG105" i="42"/>
  <c r="CZ53" i="42"/>
  <c r="DC56" i="42"/>
  <c r="DC65" i="42"/>
  <c r="CH26" i="42"/>
  <c r="CH40" i="42"/>
  <c r="BP55" i="42"/>
  <c r="BR71" i="42"/>
  <c r="BH27" i="42"/>
  <c r="BR75" i="42"/>
  <c r="BW83" i="42"/>
  <c r="BE58" i="42"/>
  <c r="BE85" i="42"/>
  <c r="BE72" i="42"/>
  <c r="BE46" i="42"/>
  <c r="BE34" i="42"/>
  <c r="P33" i="42"/>
  <c r="P110" i="42"/>
  <c r="P57" i="42"/>
  <c r="P29" i="42"/>
  <c r="P34" i="42"/>
  <c r="P109" i="42"/>
  <c r="P15" i="42"/>
  <c r="P98" i="42"/>
  <c r="P92" i="42"/>
  <c r="P79" i="42"/>
  <c r="P96" i="42"/>
  <c r="P46" i="42"/>
  <c r="P81" i="42"/>
  <c r="P95" i="42"/>
  <c r="P91" i="42"/>
  <c r="P54" i="42"/>
  <c r="P59" i="42"/>
  <c r="P114" i="42"/>
  <c r="P107" i="42"/>
  <c r="P86" i="42"/>
  <c r="P32" i="42"/>
  <c r="P93" i="42"/>
  <c r="AH110" i="42"/>
  <c r="AH20" i="42"/>
  <c r="AH19" i="42"/>
  <c r="AH102" i="42"/>
  <c r="AH26" i="42"/>
  <c r="AH90" i="42"/>
  <c r="AH51" i="42"/>
  <c r="AH74" i="42"/>
  <c r="P99" i="42"/>
  <c r="DF39" i="42"/>
  <c r="DF21" i="42"/>
  <c r="DF101" i="42"/>
  <c r="DF62" i="42"/>
  <c r="DF64" i="42"/>
  <c r="DF43" i="42"/>
  <c r="DF19" i="42"/>
  <c r="DF59" i="42"/>
  <c r="DF68" i="42"/>
  <c r="DF30" i="42"/>
  <c r="DF57" i="42"/>
  <c r="DF33" i="42"/>
  <c r="DF81" i="42"/>
  <c r="CV30" i="42"/>
  <c r="CU38" i="42"/>
  <c r="CU60" i="42"/>
  <c r="CU79" i="42"/>
  <c r="CU76" i="42"/>
  <c r="CU31" i="42"/>
  <c r="CU63" i="42"/>
  <c r="CU35" i="42"/>
  <c r="CU103" i="42"/>
  <c r="CU42" i="42"/>
  <c r="CU107" i="42"/>
  <c r="CZ111" i="42"/>
  <c r="CB107" i="42"/>
  <c r="CB88" i="42"/>
  <c r="CZ114" i="42"/>
  <c r="AW70" i="42"/>
  <c r="BG79" i="42"/>
  <c r="CO23" i="42"/>
  <c r="CO86" i="42"/>
  <c r="CZ78" i="42"/>
  <c r="BH95" i="42"/>
  <c r="BH106" i="42"/>
  <c r="AW52" i="42"/>
  <c r="AW118" i="42" s="1" a="1"/>
  <c r="AW118" i="42" s="1"/>
  <c r="AW119" i="42" s="1"/>
  <c r="BH63" i="42"/>
  <c r="BH118" i="42" s="1" a="1"/>
  <c r="BH118" i="42" s="1"/>
  <c r="BH119" i="42" s="1"/>
  <c r="T50" i="42"/>
  <c r="T22" i="42"/>
  <c r="BE35" i="42"/>
  <c r="BE49" i="42"/>
  <c r="W57" i="42"/>
  <c r="W27" i="42"/>
  <c r="W34" i="42"/>
  <c r="W73" i="42"/>
  <c r="W52" i="42"/>
  <c r="W47" i="42"/>
  <c r="W103" i="42"/>
  <c r="W82" i="42"/>
  <c r="W36" i="42"/>
  <c r="W28" i="42"/>
  <c r="W88" i="42"/>
  <c r="CZ85" i="42"/>
  <c r="CZ74" i="42"/>
  <c r="BH54" i="42"/>
  <c r="BH105" i="42"/>
  <c r="BH16" i="42"/>
  <c r="BH13" i="42"/>
  <c r="BR23" i="42"/>
  <c r="BR91" i="42"/>
  <c r="BW79" i="42"/>
  <c r="BW12" i="42"/>
  <c r="BW84" i="42"/>
  <c r="BW74" i="42"/>
  <c r="BW73" i="42"/>
  <c r="BW114" i="42"/>
  <c r="BW32" i="42"/>
  <c r="BW92" i="42"/>
  <c r="BB82" i="42"/>
  <c r="CA52" i="42"/>
  <c r="CA53" i="42"/>
  <c r="CA23" i="42"/>
  <c r="CA61" i="42"/>
  <c r="CA9" i="42"/>
  <c r="CA44" i="42"/>
  <c r="CA84" i="42"/>
  <c r="CA36" i="42"/>
  <c r="CA35" i="42"/>
  <c r="CA103" i="42"/>
  <c r="CV18" i="42"/>
  <c r="CV17" i="42"/>
  <c r="CV84" i="42"/>
  <c r="CV42" i="42"/>
  <c r="CV41" i="42"/>
  <c r="CV109" i="42"/>
  <c r="CV50" i="42"/>
  <c r="CV38" i="42"/>
  <c r="CV10" i="42"/>
  <c r="CV63" i="42"/>
  <c r="CV89" i="42"/>
  <c r="CV25" i="42"/>
  <c r="CV88" i="42"/>
  <c r="CV71" i="42"/>
  <c r="CV78" i="42"/>
  <c r="CV111" i="42"/>
  <c r="CV91" i="42"/>
  <c r="CV76" i="42"/>
  <c r="CV92" i="42"/>
  <c r="CV72" i="42"/>
  <c r="CV66" i="42"/>
  <c r="CV36" i="42"/>
  <c r="CV64" i="42"/>
  <c r="CV61" i="42"/>
  <c r="CV81" i="42"/>
  <c r="CV12" i="42"/>
  <c r="CV21" i="42"/>
  <c r="CV47" i="42"/>
  <c r="CV49" i="42"/>
  <c r="CV60" i="42"/>
  <c r="CV34" i="42"/>
  <c r="Q12" i="42"/>
  <c r="Q105" i="42"/>
  <c r="Q76" i="42"/>
  <c r="Q13" i="42"/>
  <c r="Q99" i="42"/>
  <c r="Q59" i="42"/>
  <c r="Q19" i="42"/>
  <c r="Q81" i="42"/>
  <c r="Q14" i="42"/>
  <c r="Q61" i="42"/>
  <c r="Q44" i="42"/>
  <c r="Q18" i="42"/>
  <c r="Q9" i="42"/>
  <c r="Q15" i="42"/>
  <c r="Q16" i="42"/>
  <c r="Q11" i="42"/>
  <c r="Q46" i="42"/>
  <c r="Q42" i="42"/>
  <c r="Q114" i="42"/>
  <c r="Q100" i="42"/>
  <c r="Q21" i="42"/>
  <c r="Q34" i="42"/>
  <c r="Q72" i="42"/>
  <c r="Q83" i="42"/>
  <c r="Q25" i="42"/>
  <c r="Q23" i="42"/>
  <c r="Q33" i="42"/>
  <c r="Q78" i="42"/>
  <c r="Q10" i="42"/>
  <c r="Q94" i="42"/>
  <c r="Q47" i="42"/>
  <c r="Q31" i="42"/>
  <c r="Q36" i="42"/>
  <c r="Q27" i="42"/>
  <c r="Q67" i="42"/>
  <c r="Q51" i="42"/>
  <c r="Q86" i="42"/>
  <c r="CX25" i="42"/>
  <c r="BC34" i="42"/>
  <c r="AC28" i="42"/>
  <c r="BZ13" i="42"/>
  <c r="V89" i="42"/>
  <c r="V20" i="42"/>
  <c r="CX110" i="42"/>
  <c r="BA83" i="42"/>
  <c r="AC24" i="42"/>
  <c r="BL100" i="42"/>
  <c r="BC11" i="42"/>
  <c r="BC61" i="42"/>
  <c r="CF41" i="42"/>
  <c r="AC112" i="42"/>
  <c r="AF49" i="42"/>
  <c r="AF105" i="42"/>
  <c r="BC48" i="42"/>
  <c r="BC26" i="42"/>
  <c r="AR59" i="42"/>
  <c r="BZ26" i="42"/>
  <c r="BQ42" i="42"/>
  <c r="BZ81" i="42"/>
  <c r="BZ118" i="42" s="1" a="1"/>
  <c r="BZ118" i="42" s="1"/>
  <c r="BZ119" i="42" s="1"/>
  <c r="V15" i="42"/>
  <c r="BA37" i="42"/>
  <c r="DD32" i="42"/>
  <c r="DD74" i="42"/>
  <c r="BQ66" i="42"/>
  <c r="E8" i="42"/>
  <c r="E118" i="42" s="1" a="1"/>
  <c r="E118" i="42" s="1"/>
  <c r="E119" i="42" s="1"/>
  <c r="CF25" i="42"/>
  <c r="AF28" i="42"/>
  <c r="AT20" i="42"/>
  <c r="E30" i="42"/>
  <c r="CX34" i="42"/>
  <c r="AF20" i="42"/>
  <c r="BZ32" i="42"/>
  <c r="AF19" i="42"/>
  <c r="CX39" i="42"/>
  <c r="AC80" i="42"/>
  <c r="DD111" i="42"/>
  <c r="DD118" i="42" s="1" a="1"/>
  <c r="DD118" i="42" s="1"/>
  <c r="DD119" i="42" s="1"/>
  <c r="BL60" i="42"/>
  <c r="DD7" i="42"/>
  <c r="BC65" i="42"/>
  <c r="E47" i="42"/>
  <c r="R26" i="42"/>
  <c r="BZ30" i="42"/>
  <c r="BC105" i="42"/>
  <c r="BC96" i="42"/>
  <c r="AB98" i="42"/>
  <c r="CX40" i="42"/>
  <c r="AF106" i="42"/>
  <c r="BZ9" i="42"/>
  <c r="E44" i="42"/>
  <c r="CX28" i="42"/>
  <c r="AC105" i="42"/>
  <c r="E25" i="42"/>
  <c r="AF62" i="42"/>
  <c r="E27" i="42"/>
  <c r="AF45" i="42"/>
  <c r="BZ33" i="42"/>
  <c r="BC66" i="42"/>
  <c r="AY28" i="42"/>
  <c r="AT33" i="42"/>
  <c r="BZ59" i="42"/>
  <c r="AS40" i="42"/>
  <c r="AF65" i="42"/>
  <c r="CX71" i="42"/>
  <c r="AF27" i="42"/>
  <c r="CX26" i="42"/>
  <c r="BC88" i="42"/>
  <c r="AF40" i="42"/>
  <c r="AF23" i="42"/>
  <c r="DD56" i="42"/>
  <c r="E19" i="42"/>
  <c r="AX13" i="42"/>
  <c r="BC10" i="42"/>
  <c r="AF54" i="42"/>
  <c r="AY10" i="42"/>
  <c r="AB39" i="42"/>
  <c r="CR72" i="42"/>
  <c r="CS61" i="42"/>
  <c r="CB113" i="42"/>
  <c r="CR29" i="42"/>
  <c r="CS80" i="42"/>
  <c r="CS83" i="42"/>
  <c r="AW63" i="42"/>
  <c r="AW74" i="42"/>
  <c r="BS86" i="42"/>
  <c r="AU36" i="42"/>
  <c r="AU29" i="42"/>
  <c r="AU16" i="42"/>
  <c r="AU79" i="42"/>
  <c r="CZ95" i="42"/>
  <c r="CZ34" i="42"/>
  <c r="AU83" i="42"/>
  <c r="CO75" i="42"/>
  <c r="BF102" i="42"/>
  <c r="BF100" i="42"/>
  <c r="BF103" i="42"/>
  <c r="BF23" i="42"/>
  <c r="CB72" i="42"/>
  <c r="CO95" i="42"/>
  <c r="CH15" i="42"/>
  <c r="CH46" i="42"/>
  <c r="CH67" i="42"/>
  <c r="CH16" i="42"/>
  <c r="CH114" i="42"/>
  <c r="CH14" i="42"/>
  <c r="CH75" i="42"/>
  <c r="CH49" i="42"/>
  <c r="CH88" i="42"/>
  <c r="CH55" i="42"/>
  <c r="CH96" i="42"/>
  <c r="CH34" i="42"/>
  <c r="CH37" i="42"/>
  <c r="CH32" i="42"/>
  <c r="CH51" i="42"/>
  <c r="CH111" i="42"/>
  <c r="CH73" i="42"/>
  <c r="CH17" i="42"/>
  <c r="CH29" i="42"/>
  <c r="CH112" i="42"/>
  <c r="CH97" i="42"/>
  <c r="CH43" i="42"/>
  <c r="CH60" i="42"/>
  <c r="CH27" i="42"/>
  <c r="CH31" i="42"/>
  <c r="CH53" i="42"/>
  <c r="CH7" i="42"/>
  <c r="CH13" i="42"/>
  <c r="CH50" i="42"/>
  <c r="CH54" i="42"/>
  <c r="CH102" i="42"/>
  <c r="CH108" i="42"/>
  <c r="CH70" i="42"/>
  <c r="CH106" i="42"/>
  <c r="CH58" i="42"/>
  <c r="CH65" i="42"/>
  <c r="CH19" i="42"/>
  <c r="CH103" i="42"/>
  <c r="CH74" i="42"/>
  <c r="CH87" i="42"/>
  <c r="CR40" i="42"/>
  <c r="CO11" i="42"/>
  <c r="O46" i="42"/>
  <c r="O51" i="42"/>
  <c r="O22" i="42"/>
  <c r="O24" i="42"/>
  <c r="O48" i="42"/>
  <c r="O42" i="42"/>
  <c r="O64" i="42"/>
  <c r="O91" i="42"/>
  <c r="O108" i="42"/>
  <c r="O92" i="42"/>
  <c r="O77" i="42"/>
  <c r="O65" i="42"/>
  <c r="O28" i="42"/>
  <c r="O95" i="42"/>
  <c r="O93" i="42"/>
  <c r="CB75" i="42"/>
  <c r="CO63" i="42"/>
  <c r="CR63" i="42"/>
  <c r="CC70" i="42"/>
  <c r="BT24" i="42"/>
  <c r="BT37" i="42"/>
  <c r="BT40" i="42"/>
  <c r="BT93" i="42"/>
  <c r="BT85" i="42"/>
  <c r="BT38" i="42"/>
  <c r="BT18" i="42"/>
  <c r="BT28" i="42"/>
  <c r="BT70" i="42"/>
  <c r="BT16" i="42"/>
  <c r="BT74" i="42"/>
  <c r="BT91" i="42"/>
  <c r="BT39" i="42"/>
  <c r="BT43" i="42"/>
  <c r="BT46" i="42"/>
  <c r="BT92" i="42"/>
  <c r="BT51" i="42"/>
  <c r="BT42" i="42"/>
  <c r="BT88" i="42"/>
  <c r="BT56" i="42"/>
  <c r="BT29" i="42"/>
  <c r="BT17" i="42"/>
  <c r="BT34" i="42"/>
  <c r="BT13" i="42"/>
  <c r="BT47" i="42"/>
  <c r="BT10" i="42"/>
  <c r="BT7" i="42"/>
  <c r="BT12" i="42"/>
  <c r="BT57" i="42"/>
  <c r="BT33" i="42"/>
  <c r="BT19" i="42"/>
  <c r="BT75" i="42"/>
  <c r="BT118" i="42" s="1" a="1"/>
  <c r="BT118" i="42" s="1"/>
  <c r="BT119" i="42" s="1"/>
  <c r="BT78" i="42"/>
  <c r="BT64" i="42"/>
  <c r="BT27" i="42"/>
  <c r="BT67" i="42"/>
  <c r="BT81" i="42"/>
  <c r="BT36" i="42"/>
  <c r="BT87" i="42"/>
  <c r="BT73" i="42"/>
  <c r="BT69" i="42"/>
  <c r="BT99" i="42"/>
  <c r="BT61" i="42"/>
  <c r="BT76" i="42"/>
  <c r="BT35" i="42"/>
  <c r="BT22" i="42"/>
  <c r="BT15" i="42"/>
  <c r="BT23" i="42"/>
  <c r="BT31" i="42"/>
  <c r="BT11" i="42"/>
  <c r="BT96" i="42"/>
  <c r="BT94" i="42"/>
  <c r="BT60" i="42"/>
  <c r="BT55" i="42"/>
  <c r="BT77" i="42"/>
  <c r="BT104" i="42"/>
  <c r="BT82" i="42"/>
  <c r="BT26" i="42"/>
  <c r="BT62" i="42"/>
  <c r="BT41" i="42"/>
  <c r="BT113" i="42"/>
  <c r="BT50" i="42"/>
  <c r="BT106" i="42"/>
  <c r="BT30" i="42"/>
  <c r="BT48" i="42"/>
  <c r="BT8" i="42"/>
  <c r="L82" i="42"/>
  <c r="CB25" i="42"/>
  <c r="BG20" i="42"/>
  <c r="BG91" i="42"/>
  <c r="BG88" i="42"/>
  <c r="BG52" i="42"/>
  <c r="BG50" i="42"/>
  <c r="BG59" i="42"/>
  <c r="BG24" i="42"/>
  <c r="BG37" i="42"/>
  <c r="BG14" i="42"/>
  <c r="BG38" i="42"/>
  <c r="BG33" i="42"/>
  <c r="BG21" i="42"/>
  <c r="BG19" i="42"/>
  <c r="BG86" i="42"/>
  <c r="BG82" i="42"/>
  <c r="BG65" i="42"/>
  <c r="BG55" i="42"/>
  <c r="BG63" i="42"/>
  <c r="BG31" i="42"/>
  <c r="BG7" i="42"/>
  <c r="BG75" i="42"/>
  <c r="BG71" i="42"/>
  <c r="BG93" i="42"/>
  <c r="BG60" i="42"/>
  <c r="BG57" i="42"/>
  <c r="BG43" i="42"/>
  <c r="BG15" i="42"/>
  <c r="BG41" i="42"/>
  <c r="BG23" i="42"/>
  <c r="BG18" i="42"/>
  <c r="BG8" i="42"/>
  <c r="BG83" i="42"/>
  <c r="BG113" i="42"/>
  <c r="BG10" i="42"/>
  <c r="BG47" i="42"/>
  <c r="BG67" i="42"/>
  <c r="BG109" i="42"/>
  <c r="BG74" i="42"/>
  <c r="BG56" i="42"/>
  <c r="BG106" i="42"/>
  <c r="BG114" i="42"/>
  <c r="CZ113" i="42"/>
  <c r="DB28" i="42"/>
  <c r="DB21" i="42"/>
  <c r="DB50" i="42"/>
  <c r="DB111" i="42"/>
  <c r="DB95" i="42"/>
  <c r="DB108" i="42"/>
  <c r="DB61" i="42"/>
  <c r="DB96" i="42"/>
  <c r="DB74" i="42"/>
  <c r="CZ51" i="42"/>
  <c r="CO8" i="42"/>
  <c r="AV45" i="42"/>
  <c r="AV25" i="42"/>
  <c r="AV109" i="42"/>
  <c r="AV43" i="42"/>
  <c r="AV99" i="42"/>
  <c r="AV35" i="42"/>
  <c r="AV92" i="42"/>
  <c r="AV98" i="42"/>
  <c r="AV36" i="42"/>
  <c r="AV58" i="42"/>
  <c r="AV44" i="42"/>
  <c r="AV101" i="42"/>
  <c r="AV94" i="42"/>
  <c r="AV48" i="42"/>
  <c r="AV60" i="42"/>
  <c r="AV26" i="42"/>
  <c r="AV27" i="42"/>
  <c r="AV66" i="42"/>
  <c r="AV23" i="42"/>
  <c r="AV54" i="42"/>
  <c r="AV75" i="42"/>
  <c r="AV24" i="42"/>
  <c r="AV39" i="42"/>
  <c r="AV19" i="42"/>
  <c r="AV32" i="42"/>
  <c r="AV34" i="42"/>
  <c r="AV106" i="42"/>
  <c r="AV33" i="42"/>
  <c r="AV79" i="42"/>
  <c r="AV49" i="42"/>
  <c r="AV102" i="42"/>
  <c r="AV112" i="42"/>
  <c r="AV50" i="42"/>
  <c r="AV55" i="42"/>
  <c r="AV8" i="42"/>
  <c r="AV95" i="42"/>
  <c r="AV74" i="42"/>
  <c r="AV38" i="42"/>
  <c r="AV80" i="42"/>
  <c r="AV52" i="42"/>
  <c r="AV28" i="42"/>
  <c r="AV89" i="42"/>
  <c r="AV67" i="42"/>
  <c r="AV97" i="42"/>
  <c r="AV76" i="42"/>
  <c r="AV47" i="42"/>
  <c r="AV68" i="42"/>
  <c r="AV104" i="42"/>
  <c r="AV114" i="42"/>
  <c r="AV83" i="42"/>
  <c r="AV62" i="42"/>
  <c r="AV73" i="42"/>
  <c r="AV22" i="42"/>
  <c r="AV11" i="42"/>
  <c r="AV113" i="42"/>
  <c r="AV37" i="42"/>
  <c r="AV15" i="42"/>
  <c r="AV13" i="42"/>
  <c r="AV81" i="42"/>
  <c r="AV64" i="42"/>
  <c r="AV53" i="42"/>
  <c r="AV105" i="42"/>
  <c r="AV108" i="42"/>
  <c r="BS27" i="42"/>
  <c r="BS18" i="42"/>
  <c r="BS32" i="42"/>
  <c r="BS59" i="42"/>
  <c r="BS89" i="42"/>
  <c r="BS87" i="42"/>
  <c r="BS25" i="42"/>
  <c r="BS13" i="42"/>
  <c r="CS114" i="42"/>
  <c r="CS16" i="42"/>
  <c r="CS105" i="42"/>
  <c r="CS79" i="42"/>
  <c r="CS74" i="42"/>
  <c r="CS101" i="42"/>
  <c r="CS39" i="42"/>
  <c r="CS60" i="42"/>
  <c r="CS65" i="42"/>
  <c r="CS42" i="42"/>
  <c r="CS111" i="42"/>
  <c r="CS38" i="42"/>
  <c r="CS45" i="42"/>
  <c r="CS32" i="42"/>
  <c r="CS33" i="42"/>
  <c r="CS43" i="42"/>
  <c r="CS98" i="42"/>
  <c r="CS8" i="42"/>
  <c r="CS14" i="42"/>
  <c r="CS63" i="42"/>
  <c r="CS55" i="42"/>
  <c r="CS22" i="42"/>
  <c r="CS91" i="42"/>
  <c r="CS109" i="42"/>
  <c r="CS49" i="42"/>
  <c r="CS30" i="42"/>
  <c r="CS41" i="42"/>
  <c r="CS48" i="42"/>
  <c r="CS15" i="42"/>
  <c r="CS10" i="42"/>
  <c r="CS40" i="42"/>
  <c r="CS94" i="42"/>
  <c r="CS88" i="42"/>
  <c r="CS54" i="42"/>
  <c r="CS113" i="42"/>
  <c r="CS18" i="42"/>
  <c r="CS84" i="42"/>
  <c r="CS90" i="42"/>
  <c r="CS75" i="42"/>
  <c r="CS92" i="42"/>
  <c r="CS51" i="42"/>
  <c r="CS70" i="42"/>
  <c r="CS20" i="42"/>
  <c r="CS11" i="42"/>
  <c r="CS81" i="42"/>
  <c r="CS53" i="42"/>
  <c r="CS89" i="42"/>
  <c r="CR48" i="42"/>
  <c r="CR78" i="42"/>
  <c r="CR80" i="42"/>
  <c r="CR49" i="42"/>
  <c r="CR103" i="42"/>
  <c r="CR70" i="42"/>
  <c r="CR45" i="42"/>
  <c r="CR16" i="42"/>
  <c r="CR114" i="42"/>
  <c r="CR20" i="42"/>
  <c r="CR35" i="42"/>
  <c r="CR22" i="42"/>
  <c r="CR24" i="42"/>
  <c r="CR51" i="42"/>
  <c r="CR107" i="42"/>
  <c r="CR61" i="42"/>
  <c r="CR66" i="42"/>
  <c r="CR53" i="42"/>
  <c r="CR50" i="42"/>
  <c r="CR52" i="42"/>
  <c r="CR58" i="42"/>
  <c r="CR28" i="42"/>
  <c r="CR27" i="42"/>
  <c r="CR98" i="42"/>
  <c r="CR36" i="42"/>
  <c r="CR11" i="42"/>
  <c r="CR25" i="42"/>
  <c r="CR87" i="42"/>
  <c r="CR99" i="42"/>
  <c r="CR118" i="42" s="1" a="1"/>
  <c r="CR118" i="42" s="1"/>
  <c r="CR119" i="42" s="1"/>
  <c r="CR102" i="42"/>
  <c r="CR33" i="42"/>
  <c r="CR112" i="42"/>
  <c r="CR19" i="42"/>
  <c r="CR96" i="42"/>
  <c r="CR23" i="42"/>
  <c r="CR89" i="42"/>
  <c r="CR101" i="42"/>
  <c r="CR56" i="42"/>
  <c r="CR13" i="42"/>
  <c r="CR15" i="42"/>
  <c r="CR100" i="42"/>
  <c r="CR74" i="42"/>
  <c r="CR69" i="42"/>
  <c r="CR92" i="42"/>
  <c r="L110" i="42"/>
  <c r="L23" i="42"/>
  <c r="L78" i="42"/>
  <c r="L83" i="42"/>
  <c r="CS87" i="42"/>
  <c r="CR109" i="42"/>
  <c r="CR67" i="42"/>
  <c r="CD85" i="42"/>
  <c r="CD118" i="42" s="1" a="1"/>
  <c r="CD118" i="42" s="1"/>
  <c r="CD119" i="42" s="1"/>
  <c r="CB93" i="42"/>
  <c r="CR95" i="42"/>
  <c r="CS73" i="42"/>
  <c r="CD90" i="42"/>
  <c r="CR55" i="42"/>
  <c r="CO64" i="42"/>
  <c r="CB14" i="42"/>
  <c r="CD71" i="42"/>
  <c r="CH28" i="42"/>
  <c r="AU70" i="42"/>
  <c r="CH84" i="42"/>
  <c r="BP62" i="42"/>
  <c r="CO114" i="42"/>
  <c r="L86" i="42"/>
  <c r="CS103" i="42"/>
  <c r="BF76" i="42"/>
  <c r="CS85" i="42"/>
  <c r="CH11" i="42"/>
  <c r="K79" i="42"/>
  <c r="K67" i="42"/>
  <c r="K8" i="42"/>
  <c r="K32" i="42"/>
  <c r="K52" i="42"/>
  <c r="K38" i="42"/>
  <c r="K14" i="42"/>
  <c r="K118" i="42" s="1" a="1"/>
  <c r="K118" i="42" s="1"/>
  <c r="K119" i="42" s="1"/>
  <c r="K111" i="42"/>
  <c r="K81" i="42"/>
  <c r="K110" i="42"/>
  <c r="K107" i="42"/>
  <c r="K43" i="42"/>
  <c r="K85" i="42"/>
  <c r="K31" i="42"/>
  <c r="K16" i="42"/>
  <c r="K7" i="42"/>
  <c r="K20" i="42"/>
  <c r="CH98" i="42"/>
  <c r="CS37" i="42"/>
  <c r="BT72" i="42"/>
  <c r="AV42" i="42"/>
  <c r="AV69" i="42"/>
  <c r="O43" i="42"/>
  <c r="CR38" i="42"/>
  <c r="CR84" i="42"/>
  <c r="CR106" i="42"/>
  <c r="CB65" i="42"/>
  <c r="CD76" i="42"/>
  <c r="DC67" i="42"/>
  <c r="DC103" i="42"/>
  <c r="DC8" i="42"/>
  <c r="DC52" i="42"/>
  <c r="DC73" i="42"/>
  <c r="DC15" i="42"/>
  <c r="DC60" i="42"/>
  <c r="DC97" i="42"/>
  <c r="DC7" i="42"/>
  <c r="DC28" i="42"/>
  <c r="DC38" i="42"/>
  <c r="DC30" i="42"/>
  <c r="DC21" i="42"/>
  <c r="DC23" i="42"/>
  <c r="DC74" i="42"/>
  <c r="DC37" i="42"/>
  <c r="DC41" i="42"/>
  <c r="DC34" i="42"/>
  <c r="DC86" i="42"/>
  <c r="DC27" i="42"/>
  <c r="DC16" i="42"/>
  <c r="DC46" i="42"/>
  <c r="DC70" i="42"/>
  <c r="DC57" i="42"/>
  <c r="DC39" i="42"/>
  <c r="DC77" i="42"/>
  <c r="DC31" i="42"/>
  <c r="DC14" i="42"/>
  <c r="DC55" i="42"/>
  <c r="DC105" i="42"/>
  <c r="DC91" i="42"/>
  <c r="DC85" i="42"/>
  <c r="DC100" i="42"/>
  <c r="DC42" i="42"/>
  <c r="DC88" i="42"/>
  <c r="DC59" i="42"/>
  <c r="DC80" i="42"/>
  <c r="DC109" i="42"/>
  <c r="DC33" i="42"/>
  <c r="DC78" i="42"/>
  <c r="DC96" i="42"/>
  <c r="DC69" i="42"/>
  <c r="DC24" i="42"/>
  <c r="CB79" i="42"/>
  <c r="DC32" i="42"/>
  <c r="K34" i="42"/>
  <c r="CS82" i="42"/>
  <c r="CS23" i="42"/>
  <c r="CR82" i="42"/>
  <c r="CS96" i="42"/>
  <c r="CS108" i="42"/>
  <c r="CS78" i="42"/>
  <c r="L16" i="42"/>
  <c r="CR93" i="42"/>
  <c r="CD51" i="42"/>
  <c r="CD94" i="42"/>
  <c r="CD27" i="42"/>
  <c r="CD47" i="42"/>
  <c r="CD48" i="42"/>
  <c r="CD24" i="42"/>
  <c r="CD57" i="42"/>
  <c r="CD73" i="42"/>
  <c r="CD25" i="42"/>
  <c r="CD34" i="42"/>
  <c r="CD98" i="42"/>
  <c r="CD62" i="42"/>
  <c r="CD28" i="42"/>
  <c r="CD31" i="42"/>
  <c r="CD17" i="42"/>
  <c r="CD59" i="42"/>
  <c r="CD9" i="42"/>
  <c r="CD10" i="42"/>
  <c r="CD99" i="42"/>
  <c r="CD81" i="42"/>
  <c r="CD97" i="42"/>
  <c r="CD45" i="42"/>
  <c r="CD8" i="42"/>
  <c r="CD79" i="42"/>
  <c r="CD16" i="42"/>
  <c r="CD35" i="42"/>
  <c r="CD21" i="42"/>
  <c r="CD41" i="42"/>
  <c r="CD65" i="42"/>
  <c r="CD32" i="42"/>
  <c r="CD43" i="42"/>
  <c r="CD30" i="42"/>
  <c r="CD83" i="42"/>
  <c r="CD52" i="42"/>
  <c r="CD82" i="42"/>
  <c r="CD89" i="42"/>
  <c r="CD111" i="42"/>
  <c r="CD104" i="42"/>
  <c r="CD54" i="42"/>
  <c r="CD69" i="42"/>
  <c r="CD86" i="42"/>
  <c r="CD13" i="42"/>
  <c r="CD15" i="42"/>
  <c r="CD70" i="42"/>
  <c r="CD61" i="42"/>
  <c r="CD68" i="42"/>
  <c r="CD93" i="42"/>
  <c r="CD7" i="42"/>
  <c r="CD107" i="42"/>
  <c r="CD101" i="42"/>
  <c r="CD60" i="42"/>
  <c r="CD12" i="42"/>
  <c r="CD91" i="42"/>
  <c r="CD50" i="42"/>
  <c r="CK8" i="42"/>
  <c r="CK42" i="42"/>
  <c r="CK7" i="42"/>
  <c r="CK73" i="42"/>
  <c r="L104" i="42"/>
  <c r="CD72" i="42"/>
  <c r="CR88" i="42"/>
  <c r="CO42" i="42"/>
  <c r="CO40" i="42"/>
  <c r="CO28" i="42"/>
  <c r="CO106" i="42"/>
  <c r="CO35" i="42"/>
  <c r="CO38" i="42"/>
  <c r="CO29" i="42"/>
  <c r="CO10" i="42"/>
  <c r="CO92" i="42"/>
  <c r="CO90" i="42"/>
  <c r="CO99" i="42"/>
  <c r="CO21" i="42"/>
  <c r="CO50" i="42"/>
  <c r="CO85" i="42"/>
  <c r="CO30" i="42"/>
  <c r="CO27" i="42"/>
  <c r="CO100" i="42"/>
  <c r="CO78" i="42"/>
  <c r="CO48" i="42"/>
  <c r="CO32" i="42"/>
  <c r="CO25" i="42"/>
  <c r="CO18" i="42"/>
  <c r="CO22" i="42"/>
  <c r="CO46" i="42"/>
  <c r="CO68" i="42"/>
  <c r="CO94" i="42"/>
  <c r="CO47" i="42"/>
  <c r="CO26" i="42"/>
  <c r="CO39" i="42"/>
  <c r="CO61" i="42"/>
  <c r="CO51" i="42"/>
  <c r="CO79" i="42"/>
  <c r="CO13" i="42"/>
  <c r="CO80" i="42"/>
  <c r="CO76" i="42"/>
  <c r="CO7" i="42"/>
  <c r="CO44" i="42"/>
  <c r="CO56" i="42"/>
  <c r="CO83" i="42"/>
  <c r="CO19" i="42"/>
  <c r="CO82" i="42"/>
  <c r="CO113" i="42"/>
  <c r="CO15" i="42"/>
  <c r="CO12" i="42"/>
  <c r="CO67" i="42"/>
  <c r="CO81" i="42"/>
  <c r="CO70" i="42"/>
  <c r="CO89" i="42"/>
  <c r="CO77" i="42"/>
  <c r="CO20" i="42"/>
  <c r="CO59" i="42"/>
  <c r="CO49" i="42"/>
  <c r="CO54" i="42"/>
  <c r="CO60" i="42"/>
  <c r="L55" i="42"/>
  <c r="BF88" i="42"/>
  <c r="AW21" i="42"/>
  <c r="AW107" i="42"/>
  <c r="AW114" i="42"/>
  <c r="AW48" i="42"/>
  <c r="AW95" i="42"/>
  <c r="AW11" i="42"/>
  <c r="AW25" i="42"/>
  <c r="AW39" i="42"/>
  <c r="AW61" i="42"/>
  <c r="AW92" i="42"/>
  <c r="AW78" i="42"/>
  <c r="AW72" i="42"/>
  <c r="AW102" i="42"/>
  <c r="AW38" i="42"/>
  <c r="AW110" i="42"/>
  <c r="AW34" i="42"/>
  <c r="AW80" i="42"/>
  <c r="AW66" i="42"/>
  <c r="AW7" i="42"/>
  <c r="AW87" i="42"/>
  <c r="AW49" i="42"/>
  <c r="AW20" i="42"/>
  <c r="AW57" i="42"/>
  <c r="AW41" i="42"/>
  <c r="AW68" i="42"/>
  <c r="AW24" i="42"/>
  <c r="AW37" i="42"/>
  <c r="AW12" i="42"/>
  <c r="AW30" i="42"/>
  <c r="AW16" i="42"/>
  <c r="AW33" i="42"/>
  <c r="AW105" i="42"/>
  <c r="AW101" i="42"/>
  <c r="AW31" i="42"/>
  <c r="AW27" i="42"/>
  <c r="AW50" i="42"/>
  <c r="AW28" i="42"/>
  <c r="AW22" i="42"/>
  <c r="AW13" i="42"/>
  <c r="AW43" i="42"/>
  <c r="AW83" i="42"/>
  <c r="AW97" i="42"/>
  <c r="AW103" i="42"/>
  <c r="AW15" i="42"/>
  <c r="AW85" i="42"/>
  <c r="AW82" i="42"/>
  <c r="AW32" i="42"/>
  <c r="AW19" i="42"/>
  <c r="AW60" i="42"/>
  <c r="AW89" i="42"/>
  <c r="AW100" i="42"/>
  <c r="AW9" i="42"/>
  <c r="AW53" i="42"/>
  <c r="AW58" i="42"/>
  <c r="AW76" i="42"/>
  <c r="CD84" i="42"/>
  <c r="CR85" i="42"/>
  <c r="AW17" i="42"/>
  <c r="CB57" i="42"/>
  <c r="CZ62" i="42"/>
  <c r="CZ81" i="42"/>
  <c r="CZ17" i="42"/>
  <c r="CZ39" i="42"/>
  <c r="CZ102" i="42"/>
  <c r="CZ30" i="42"/>
  <c r="CZ40" i="42"/>
  <c r="CZ94" i="42"/>
  <c r="CZ11" i="42"/>
  <c r="CZ69" i="42"/>
  <c r="CZ105" i="42"/>
  <c r="CZ22" i="42"/>
  <c r="CZ25" i="42"/>
  <c r="CZ36" i="42"/>
  <c r="CZ18" i="42"/>
  <c r="CZ86" i="42"/>
  <c r="CZ64" i="42"/>
  <c r="CZ103" i="42"/>
  <c r="CZ26" i="42"/>
  <c r="CZ41" i="42"/>
  <c r="CZ35" i="42"/>
  <c r="CZ93" i="42"/>
  <c r="CZ24" i="42"/>
  <c r="CZ32" i="42"/>
  <c r="CZ91" i="42"/>
  <c r="CZ38" i="42"/>
  <c r="CZ57" i="42"/>
  <c r="CZ37" i="42"/>
  <c r="CZ55" i="42"/>
  <c r="CZ109" i="42"/>
  <c r="CZ19" i="42"/>
  <c r="CZ23" i="42"/>
  <c r="CZ52" i="42"/>
  <c r="CZ98" i="42"/>
  <c r="CZ27" i="42"/>
  <c r="CZ49" i="42"/>
  <c r="CZ45" i="42"/>
  <c r="CZ106" i="42"/>
  <c r="CZ104" i="42"/>
  <c r="CZ77" i="42"/>
  <c r="CZ28" i="42"/>
  <c r="CZ15" i="42"/>
  <c r="CZ87" i="42"/>
  <c r="CZ90" i="42"/>
  <c r="CZ99" i="42"/>
  <c r="CZ31" i="42"/>
  <c r="CZ44" i="42"/>
  <c r="CZ83" i="42"/>
  <c r="CZ67" i="42"/>
  <c r="CZ12" i="42"/>
  <c r="CZ13" i="42"/>
  <c r="CZ65" i="42"/>
  <c r="CZ48" i="42"/>
  <c r="CZ66" i="42"/>
  <c r="CZ101" i="42"/>
  <c r="CZ80" i="42"/>
  <c r="CZ82" i="42"/>
  <c r="CZ63" i="42"/>
  <c r="CZ73" i="42"/>
  <c r="CZ8" i="42"/>
  <c r="CZ108" i="42"/>
  <c r="CS102" i="42"/>
  <c r="CZ46" i="42"/>
  <c r="CZ59" i="42"/>
  <c r="CH56" i="42"/>
  <c r="CC22" i="42"/>
  <c r="CC102" i="42"/>
  <c r="CC7" i="42"/>
  <c r="CC101" i="42"/>
  <c r="CC17" i="42"/>
  <c r="CC13" i="42"/>
  <c r="CC21" i="42"/>
  <c r="CC46" i="42"/>
  <c r="CC30" i="42"/>
  <c r="CC107" i="42"/>
  <c r="CC16" i="42"/>
  <c r="CC34" i="42"/>
  <c r="CC44" i="42"/>
  <c r="CC88" i="42"/>
  <c r="CC35" i="42"/>
  <c r="CC80" i="42"/>
  <c r="CC43" i="42"/>
  <c r="CC89" i="42"/>
  <c r="CC69" i="42"/>
  <c r="CC39" i="42"/>
  <c r="CC14" i="42"/>
  <c r="CC31" i="42"/>
  <c r="CC45" i="42"/>
  <c r="CC93" i="42"/>
  <c r="CC54" i="42"/>
  <c r="CC108" i="42"/>
  <c r="CC48" i="42"/>
  <c r="CC52" i="42"/>
  <c r="CC19" i="42"/>
  <c r="CC78" i="42"/>
  <c r="CC113" i="42"/>
  <c r="CC20" i="42"/>
  <c r="CC110" i="42"/>
  <c r="CC28" i="42"/>
  <c r="CC63" i="42"/>
  <c r="CC62" i="42"/>
  <c r="CC29" i="42"/>
  <c r="CC59" i="42"/>
  <c r="CC40" i="42"/>
  <c r="CC27" i="42"/>
  <c r="CC67" i="42"/>
  <c r="K74" i="42"/>
  <c r="L75" i="42"/>
  <c r="AN56" i="42"/>
  <c r="AN111" i="42"/>
  <c r="AN35" i="42"/>
  <c r="AN52" i="42"/>
  <c r="AN100" i="42"/>
  <c r="AN41" i="42"/>
  <c r="AN22" i="42"/>
  <c r="AN28" i="42"/>
  <c r="AN19" i="42"/>
  <c r="AN51" i="42"/>
  <c r="AN13" i="42"/>
  <c r="AN109" i="42"/>
  <c r="AN78" i="42"/>
  <c r="AN11" i="42"/>
  <c r="AN32" i="42"/>
  <c r="AN58" i="42"/>
  <c r="AN105" i="42"/>
  <c r="AN97" i="42"/>
  <c r="AN80" i="42"/>
  <c r="AN45" i="42"/>
  <c r="AN36" i="42"/>
  <c r="AN42" i="42"/>
  <c r="AN107" i="42"/>
  <c r="AN94" i="42"/>
  <c r="AN65" i="42"/>
  <c r="L22" i="42"/>
  <c r="L48" i="42"/>
  <c r="L74" i="42"/>
  <c r="L65" i="42"/>
  <c r="L76" i="42"/>
  <c r="L12" i="42"/>
  <c r="L57" i="42"/>
  <c r="L39" i="42"/>
  <c r="L53" i="42"/>
  <c r="L30" i="42"/>
  <c r="L43" i="42"/>
  <c r="L10" i="42"/>
  <c r="L13" i="42"/>
  <c r="L56" i="42"/>
  <c r="L59" i="42"/>
  <c r="L29" i="42"/>
  <c r="L41" i="42"/>
  <c r="L19" i="42"/>
  <c r="L52" i="42"/>
  <c r="L97" i="42"/>
  <c r="L38" i="42"/>
  <c r="L88" i="42"/>
  <c r="L79" i="42"/>
  <c r="L93" i="42"/>
  <c r="L81" i="42"/>
  <c r="L62" i="42"/>
  <c r="L109" i="42"/>
  <c r="L67" i="42"/>
  <c r="L113" i="42"/>
  <c r="L101" i="42"/>
  <c r="L94" i="42"/>
  <c r="L8" i="42"/>
  <c r="L95" i="42"/>
  <c r="L70" i="42"/>
  <c r="L21" i="42"/>
  <c r="L60" i="42"/>
  <c r="L68" i="42"/>
  <c r="L71" i="42"/>
  <c r="L73" i="42"/>
  <c r="CR65" i="42"/>
  <c r="CS93" i="42"/>
  <c r="CS97" i="42"/>
  <c r="CB53" i="42"/>
  <c r="CB68" i="42"/>
  <c r="CB12" i="42"/>
  <c r="CB46" i="42"/>
  <c r="CB56" i="42"/>
  <c r="CB38" i="42"/>
  <c r="CB8" i="42"/>
  <c r="CB73" i="42"/>
  <c r="CB30" i="42"/>
  <c r="CB21" i="42"/>
  <c r="CB9" i="42"/>
  <c r="CB112" i="42"/>
  <c r="CB82" i="42"/>
  <c r="CB108" i="42"/>
  <c r="CB19" i="42"/>
  <c r="CB18" i="42"/>
  <c r="CB74" i="42"/>
  <c r="CB10" i="42"/>
  <c r="CB23" i="42"/>
  <c r="CB48" i="42"/>
  <c r="CB26" i="42"/>
  <c r="CB89" i="42"/>
  <c r="CB43" i="42"/>
  <c r="CB42" i="42"/>
  <c r="CB17" i="42"/>
  <c r="CB39" i="42"/>
  <c r="CB58" i="42"/>
  <c r="CB98" i="42"/>
  <c r="CB37" i="42"/>
  <c r="CB105" i="42"/>
  <c r="CB78" i="42"/>
  <c r="CB49" i="42"/>
  <c r="CB32" i="42"/>
  <c r="CB50" i="42"/>
  <c r="CB111" i="42"/>
  <c r="CB99" i="42"/>
  <c r="CB84" i="42"/>
  <c r="CB97" i="42"/>
  <c r="CB81" i="42"/>
  <c r="CB55" i="42"/>
  <c r="CB67" i="42"/>
  <c r="CB34" i="42"/>
  <c r="CB66" i="42"/>
  <c r="CB92" i="42"/>
  <c r="CB102" i="42"/>
  <c r="CB69" i="42"/>
  <c r="CB51" i="42"/>
  <c r="CB61" i="42"/>
  <c r="CB62" i="42"/>
  <c r="CB63" i="42"/>
  <c r="CB76" i="42"/>
  <c r="CB59" i="42"/>
  <c r="CB80" i="42"/>
  <c r="CB60" i="42"/>
  <c r="CB103" i="42"/>
  <c r="CB71" i="42"/>
  <c r="CB15" i="42"/>
  <c r="CB87" i="42"/>
  <c r="CB85" i="42"/>
  <c r="CB22" i="42"/>
  <c r="CB110" i="42"/>
  <c r="CS7" i="42"/>
  <c r="CB114" i="42"/>
  <c r="CD74" i="42"/>
  <c r="CB109" i="42"/>
  <c r="L100" i="42"/>
  <c r="L77" i="42"/>
  <c r="CS100" i="42"/>
  <c r="CS118" i="42" s="1" a="1"/>
  <c r="CS118" i="42" s="1"/>
  <c r="CS119" i="42" s="1"/>
  <c r="AW88" i="42"/>
  <c r="CR104" i="42"/>
  <c r="DB68" i="42"/>
  <c r="BP37" i="42"/>
  <c r="BP56" i="42"/>
  <c r="BP19" i="42"/>
  <c r="BP18" i="42"/>
  <c r="BP15" i="42"/>
  <c r="BP49" i="42"/>
  <c r="BP68" i="42"/>
  <c r="BP48" i="42"/>
  <c r="BP9" i="42"/>
  <c r="BP50" i="42"/>
  <c r="BP31" i="42"/>
  <c r="BP64" i="42"/>
  <c r="BP59" i="42"/>
  <c r="BP28" i="42"/>
  <c r="BP52" i="42"/>
  <c r="BP73" i="42"/>
  <c r="BP17" i="42"/>
  <c r="BP102" i="42"/>
  <c r="BP54" i="42"/>
  <c r="BP22" i="42"/>
  <c r="BP72" i="42"/>
  <c r="BP14" i="42"/>
  <c r="BP25" i="42"/>
  <c r="BP16" i="42"/>
  <c r="BP8" i="42"/>
  <c r="BP38" i="42"/>
  <c r="BP35" i="42"/>
  <c r="BP26" i="42"/>
  <c r="BP36" i="42"/>
  <c r="BP63" i="42"/>
  <c r="BP43" i="42"/>
  <c r="BP75" i="42"/>
  <c r="BP29" i="42"/>
  <c r="BP103" i="42"/>
  <c r="BP70" i="42"/>
  <c r="BP13" i="42"/>
  <c r="BP24" i="42"/>
  <c r="BP78" i="42"/>
  <c r="BP39" i="42"/>
  <c r="BP111" i="42"/>
  <c r="BP34" i="42"/>
  <c r="BP41" i="42"/>
  <c r="BP89" i="42"/>
  <c r="BP97" i="42"/>
  <c r="BP99" i="42"/>
  <c r="BP83" i="42"/>
  <c r="BP27" i="42"/>
  <c r="BP94" i="42"/>
  <c r="BP88" i="42"/>
  <c r="BP84" i="42"/>
  <c r="BP95" i="42"/>
  <c r="BP44" i="42"/>
  <c r="BP45" i="42"/>
  <c r="BP65" i="42"/>
  <c r="BP100" i="42"/>
  <c r="BP114" i="42"/>
  <c r="BP20" i="42"/>
  <c r="BP66" i="42"/>
  <c r="BP81" i="42"/>
  <c r="BP67" i="42"/>
  <c r="BP30" i="42"/>
  <c r="BP79" i="42"/>
  <c r="BP107" i="42"/>
  <c r="BP21" i="42"/>
  <c r="BP98" i="42"/>
  <c r="BP80" i="42"/>
  <c r="BP106" i="42"/>
  <c r="CH95" i="42"/>
  <c r="CO62" i="42"/>
  <c r="BG103" i="42"/>
  <c r="L15" i="42"/>
  <c r="L118" i="42" s="1" a="1"/>
  <c r="L118" i="42" s="1"/>
  <c r="L119" i="42" s="1"/>
  <c r="DC95" i="42"/>
  <c r="DC45" i="42"/>
  <c r="CY25" i="42"/>
  <c r="CY7" i="42"/>
  <c r="CY56" i="42"/>
  <c r="CY107" i="42"/>
  <c r="CY10" i="42"/>
  <c r="CY88" i="42"/>
  <c r="CY64" i="42"/>
  <c r="CY101" i="42"/>
  <c r="CY29" i="42"/>
  <c r="CY83" i="42"/>
  <c r="CY49" i="42"/>
  <c r="CY66" i="42"/>
  <c r="CY16" i="42"/>
  <c r="CY70" i="42"/>
  <c r="CY37" i="42"/>
  <c r="AN43" i="42"/>
  <c r="AN118" i="42" s="1" a="1"/>
  <c r="AN118" i="42" s="1"/>
  <c r="AN119" i="42" s="1"/>
  <c r="DA34" i="42"/>
  <c r="DA64" i="42"/>
  <c r="DA95" i="42"/>
  <c r="DA33" i="42"/>
  <c r="DA67" i="42"/>
  <c r="CW65" i="42"/>
  <c r="CW40" i="42"/>
  <c r="CW31" i="42"/>
  <c r="CW78" i="42"/>
  <c r="CW25" i="42"/>
  <c r="CW87" i="42"/>
  <c r="CW22" i="42"/>
  <c r="CW10" i="42"/>
  <c r="CW44" i="42"/>
  <c r="CW34" i="42"/>
  <c r="CW18" i="42"/>
  <c r="CW79" i="42"/>
  <c r="CW56" i="42"/>
  <c r="CW13" i="42"/>
  <c r="CW16" i="42"/>
  <c r="CW43" i="42"/>
  <c r="CW66" i="42"/>
  <c r="CW8" i="42"/>
  <c r="CW21" i="42"/>
  <c r="CW54" i="42"/>
  <c r="CW72" i="42"/>
  <c r="CW48" i="42"/>
  <c r="CW11" i="42"/>
  <c r="CW84" i="42"/>
  <c r="BH81" i="42"/>
  <c r="U82" i="42"/>
  <c r="DG82" i="42"/>
  <c r="CW112" i="42"/>
  <c r="BM86" i="42"/>
  <c r="BM56" i="42"/>
  <c r="BM13" i="42"/>
  <c r="BM27" i="42"/>
  <c r="BM21" i="42"/>
  <c r="BM39" i="42"/>
  <c r="BM79" i="42"/>
  <c r="BM110" i="42"/>
  <c r="BM65" i="42"/>
  <c r="BK34" i="42"/>
  <c r="BK70" i="42"/>
  <c r="CW86" i="42"/>
  <c r="BK43" i="42"/>
  <c r="DG106" i="42"/>
  <c r="CW113" i="42"/>
  <c r="U40" i="42"/>
  <c r="U110" i="42"/>
  <c r="U27" i="42"/>
  <c r="U95" i="42"/>
  <c r="BK95" i="42"/>
  <c r="AK96" i="42"/>
  <c r="DG78" i="42"/>
  <c r="CJ103" i="42"/>
  <c r="AK49" i="42"/>
  <c r="BR63" i="42"/>
  <c r="X26" i="42"/>
  <c r="X79" i="42"/>
  <c r="X17" i="42"/>
  <c r="X46" i="42"/>
  <c r="X60" i="42"/>
  <c r="X24" i="42"/>
  <c r="X31" i="42"/>
  <c r="X83" i="42"/>
  <c r="X42" i="42"/>
  <c r="X20" i="42"/>
  <c r="X27" i="42"/>
  <c r="X118" i="42" s="1" a="1"/>
  <c r="X118" i="42" s="1"/>
  <c r="X119" i="42" s="1"/>
  <c r="X8" i="42"/>
  <c r="X59" i="42"/>
  <c r="X96" i="42"/>
  <c r="X58" i="42"/>
  <c r="X19" i="42"/>
  <c r="X28" i="42"/>
  <c r="X40" i="42"/>
  <c r="X43" i="42"/>
  <c r="X85" i="42"/>
  <c r="U10" i="42"/>
  <c r="BH33" i="42"/>
  <c r="BH26" i="42"/>
  <c r="BH60" i="42"/>
  <c r="BH83" i="42"/>
  <c r="BH92" i="42"/>
  <c r="BH41" i="42"/>
  <c r="BH29" i="42"/>
  <c r="BH22" i="42"/>
  <c r="BH15" i="42"/>
  <c r="BH7" i="42"/>
  <c r="BH42" i="42"/>
  <c r="BH52" i="42"/>
  <c r="BH23" i="42"/>
  <c r="BH9" i="42"/>
  <c r="BH32" i="42"/>
  <c r="BH98" i="42"/>
  <c r="BH38" i="42"/>
  <c r="BH49" i="42"/>
  <c r="BH24" i="42"/>
  <c r="BH50" i="42"/>
  <c r="BH40" i="42"/>
  <c r="BH68" i="42"/>
  <c r="BH48" i="42"/>
  <c r="BH31" i="42"/>
  <c r="BH34" i="42"/>
  <c r="BH47" i="42"/>
  <c r="BH65" i="42"/>
  <c r="BH44" i="42"/>
  <c r="BH61" i="42"/>
  <c r="BH30" i="42"/>
  <c r="BH53" i="42"/>
  <c r="DG30" i="42"/>
  <c r="U90" i="42"/>
  <c r="CW76" i="42"/>
  <c r="DG91" i="42"/>
  <c r="DG32" i="42"/>
  <c r="BH70" i="42"/>
  <c r="DG104" i="42"/>
  <c r="T112" i="42"/>
  <c r="U113" i="42"/>
  <c r="BR10" i="42"/>
  <c r="BH35" i="42"/>
  <c r="BH45" i="42"/>
  <c r="DG48" i="42"/>
  <c r="DG9" i="42"/>
  <c r="DG68" i="42"/>
  <c r="DG21" i="42"/>
  <c r="DG77" i="42"/>
  <c r="DG36" i="42"/>
  <c r="DG37" i="42"/>
  <c r="DG80" i="42"/>
  <c r="DG17" i="42"/>
  <c r="DG11" i="42"/>
  <c r="DG20" i="42"/>
  <c r="DG22" i="42"/>
  <c r="DG41" i="42"/>
  <c r="DG87" i="42"/>
  <c r="DG54" i="42"/>
  <c r="DG90" i="42"/>
  <c r="DG16" i="42"/>
  <c r="DG79" i="42"/>
  <c r="DG72" i="42"/>
  <c r="DG53" i="42"/>
  <c r="DG44" i="42"/>
  <c r="DG47" i="42"/>
  <c r="DG66" i="42"/>
  <c r="DG49" i="42"/>
  <c r="DG39" i="42"/>
  <c r="DG55" i="42"/>
  <c r="DG13" i="42"/>
  <c r="DG25" i="42"/>
  <c r="DG100" i="42"/>
  <c r="DG38" i="42"/>
  <c r="DG113" i="42"/>
  <c r="DG111" i="42"/>
  <c r="DG64" i="42"/>
  <c r="DG40" i="42"/>
  <c r="DG61" i="42"/>
  <c r="DG110" i="42"/>
  <c r="DG8" i="42"/>
  <c r="DG27" i="42"/>
  <c r="DG28" i="42"/>
  <c r="U106" i="42"/>
  <c r="BH102" i="42"/>
  <c r="BH67" i="42"/>
  <c r="BH108" i="42"/>
  <c r="BH104" i="42"/>
  <c r="CW51" i="42"/>
  <c r="U78" i="42"/>
  <c r="BH69" i="42"/>
  <c r="CW108" i="42"/>
  <c r="U105" i="42"/>
  <c r="DA70" i="42"/>
  <c r="DG101" i="42"/>
  <c r="U83" i="42"/>
  <c r="BH75" i="42"/>
  <c r="CW64" i="42"/>
  <c r="BR109" i="42"/>
  <c r="BH90" i="42"/>
  <c r="BK111" i="42"/>
  <c r="BR17" i="42"/>
  <c r="T19" i="42"/>
  <c r="T75" i="42"/>
  <c r="T102" i="42"/>
  <c r="T46" i="42"/>
  <c r="T41" i="42"/>
  <c r="T31" i="42"/>
  <c r="T30" i="42"/>
  <c r="T93" i="42"/>
  <c r="T33" i="42"/>
  <c r="T21" i="42"/>
  <c r="T94" i="42"/>
  <c r="T36" i="42"/>
  <c r="T56" i="42"/>
  <c r="T26" i="42"/>
  <c r="T43" i="42"/>
  <c r="T37" i="42"/>
  <c r="T72" i="42"/>
  <c r="T35" i="42"/>
  <c r="T24" i="42"/>
  <c r="T42" i="42"/>
  <c r="T38" i="42"/>
  <c r="T55" i="42"/>
  <c r="T71" i="42"/>
  <c r="T48" i="42"/>
  <c r="T11" i="42"/>
  <c r="T105" i="42"/>
  <c r="T90" i="42"/>
  <c r="T8" i="42"/>
  <c r="T52" i="42"/>
  <c r="T44" i="42"/>
  <c r="T80" i="42"/>
  <c r="T88" i="42"/>
  <c r="BR9" i="42"/>
  <c r="CW99" i="42"/>
  <c r="AK55" i="42"/>
  <c r="BW10" i="42"/>
  <c r="BW81" i="42"/>
  <c r="BW49" i="42"/>
  <c r="BW9" i="42"/>
  <c r="BW111" i="42"/>
  <c r="BW48" i="42"/>
  <c r="BW72" i="42"/>
  <c r="BW20" i="42"/>
  <c r="BW31" i="42"/>
  <c r="BW107" i="42"/>
  <c r="BW88" i="42"/>
  <c r="BW34" i="42"/>
  <c r="BW55" i="42"/>
  <c r="BW22" i="42"/>
  <c r="BW47" i="42"/>
  <c r="BW24" i="42"/>
  <c r="BW51" i="42"/>
  <c r="BW19" i="42"/>
  <c r="BW82" i="42"/>
  <c r="BW42" i="42"/>
  <c r="BW57" i="42"/>
  <c r="BW68" i="42"/>
  <c r="BW25" i="42"/>
  <c r="BW71" i="42"/>
  <c r="BW67" i="42"/>
  <c r="BW50" i="42"/>
  <c r="BW27" i="42"/>
  <c r="BW45" i="42"/>
  <c r="BW37" i="42"/>
  <c r="BW11" i="42"/>
  <c r="BW44" i="42"/>
  <c r="BW52" i="42"/>
  <c r="BW91" i="42"/>
  <c r="BB71" i="42"/>
  <c r="BB25" i="42"/>
  <c r="BB47" i="42"/>
  <c r="BB84" i="42"/>
  <c r="BB95" i="42"/>
  <c r="BB103" i="42"/>
  <c r="BB56" i="42"/>
  <c r="BB105" i="42"/>
  <c r="BB104" i="42"/>
  <c r="BB39" i="42"/>
  <c r="BB40" i="42"/>
  <c r="BB55" i="42"/>
  <c r="BB18" i="42"/>
  <c r="BB42" i="42"/>
  <c r="BB50" i="42"/>
  <c r="BB37" i="42"/>
  <c r="BB24" i="42"/>
  <c r="BB38" i="42"/>
  <c r="BB36" i="42"/>
  <c r="BB34" i="42"/>
  <c r="BB60" i="42"/>
  <c r="BB13" i="42"/>
  <c r="BB63" i="42"/>
  <c r="BB26" i="42"/>
  <c r="BB93" i="42"/>
  <c r="BB28" i="42"/>
  <c r="DG95" i="42"/>
  <c r="BM40" i="42"/>
  <c r="BR34" i="42"/>
  <c r="T18" i="42"/>
  <c r="T92" i="42"/>
  <c r="T51" i="42"/>
  <c r="BH110" i="42"/>
  <c r="BH91" i="42"/>
  <c r="U101" i="42"/>
  <c r="DG108" i="42"/>
  <c r="CW55" i="42"/>
  <c r="CE91" i="42"/>
  <c r="CE69" i="42"/>
  <c r="CE95" i="42"/>
  <c r="CE82" i="42"/>
  <c r="CE60" i="42"/>
  <c r="CE27" i="42"/>
  <c r="CE10" i="42"/>
  <c r="CE48" i="42"/>
  <c r="CE66" i="42"/>
  <c r="BK59" i="42"/>
  <c r="CW20" i="42"/>
  <c r="DG35" i="42"/>
  <c r="AK40" i="42"/>
  <c r="AK118" i="42" s="1" a="1"/>
  <c r="AK118" i="42" s="1"/>
  <c r="AK119" i="42" s="1"/>
  <c r="BH114" i="42"/>
  <c r="BH94" i="42"/>
  <c r="DG86" i="42"/>
  <c r="X38" i="42"/>
  <c r="BR87" i="42"/>
  <c r="BB7" i="42"/>
  <c r="CW98" i="42"/>
  <c r="DG24" i="42"/>
  <c r="DG102" i="42"/>
  <c r="CW81" i="42"/>
  <c r="BK8" i="42"/>
  <c r="BK31" i="42"/>
  <c r="BK62" i="42"/>
  <c r="BK36" i="42"/>
  <c r="BK93" i="42"/>
  <c r="BK77" i="42"/>
  <c r="BK32" i="42"/>
  <c r="BK28" i="42"/>
  <c r="BK25" i="42"/>
  <c r="BK51" i="42"/>
  <c r="BK10" i="42"/>
  <c r="BK108" i="42"/>
  <c r="BK52" i="42"/>
  <c r="BK14" i="42"/>
  <c r="BK40" i="42"/>
  <c r="BK72" i="42"/>
  <c r="BK90" i="42"/>
  <c r="BK67" i="42"/>
  <c r="BK39" i="42"/>
  <c r="BK85" i="42"/>
  <c r="BK56" i="42"/>
  <c r="AK10" i="42"/>
  <c r="AK21" i="42"/>
  <c r="AK27" i="42"/>
  <c r="AK9" i="42"/>
  <c r="AK69" i="42"/>
  <c r="AK22" i="42"/>
  <c r="AK15" i="42"/>
  <c r="AK17" i="42"/>
  <c r="AK105" i="42"/>
  <c r="AK44" i="42"/>
  <c r="AK29" i="42"/>
  <c r="AK82" i="42"/>
  <c r="AK71" i="42"/>
  <c r="AK26" i="42"/>
  <c r="AK11" i="42"/>
  <c r="AK34" i="42"/>
  <c r="AK52" i="42"/>
  <c r="AK63" i="42"/>
  <c r="AK83" i="42"/>
  <c r="AK14" i="42"/>
  <c r="AK107" i="42"/>
  <c r="AK59" i="42"/>
  <c r="AK31" i="42"/>
  <c r="AK39" i="42"/>
  <c r="AK33" i="42"/>
  <c r="BR73" i="42"/>
  <c r="BR118" i="42" s="1" a="1"/>
  <c r="BR118" i="42" s="1"/>
  <c r="BR119" i="42" s="1"/>
  <c r="BH36" i="42"/>
  <c r="BH87" i="42"/>
  <c r="AD38" i="42"/>
  <c r="AD60" i="42"/>
  <c r="AD53" i="42"/>
  <c r="AD92" i="42"/>
  <c r="AD66" i="42"/>
  <c r="AD57" i="42"/>
  <c r="AD102" i="42"/>
  <c r="AD97" i="42"/>
  <c r="AD26" i="42"/>
  <c r="AD91" i="42"/>
  <c r="AD46" i="42"/>
  <c r="AD100" i="42"/>
  <c r="AD51" i="42"/>
  <c r="AD40" i="42"/>
  <c r="AD35" i="42"/>
  <c r="AD9" i="42"/>
  <c r="AD41" i="42"/>
  <c r="AD34" i="42"/>
  <c r="AD22" i="42"/>
  <c r="AD37" i="42"/>
  <c r="AD43" i="42"/>
  <c r="AD32" i="42"/>
  <c r="AD19" i="42"/>
  <c r="AD27" i="42"/>
  <c r="AD63" i="42"/>
  <c r="AD68" i="42"/>
  <c r="AD18" i="42"/>
  <c r="AD56" i="42"/>
  <c r="AD20" i="42"/>
  <c r="AD44" i="42"/>
  <c r="AD31" i="42"/>
  <c r="AD107" i="42"/>
  <c r="AD39" i="42"/>
  <c r="AD112" i="42"/>
  <c r="AD76" i="42"/>
  <c r="AD54" i="42"/>
  <c r="AD36" i="42"/>
  <c r="AD61" i="42"/>
  <c r="AD29" i="42"/>
  <c r="AD15" i="42"/>
  <c r="AD28" i="42"/>
  <c r="AD7" i="42"/>
  <c r="AD42" i="42"/>
  <c r="U9" i="42"/>
  <c r="U50" i="42"/>
  <c r="U33" i="42"/>
  <c r="U49" i="42"/>
  <c r="U19" i="42"/>
  <c r="U47" i="42"/>
  <c r="U114" i="42"/>
  <c r="U21" i="42"/>
  <c r="U38" i="42"/>
  <c r="U44" i="42"/>
  <c r="U112" i="42"/>
  <c r="U17" i="42"/>
  <c r="U52" i="42"/>
  <c r="U39" i="42"/>
  <c r="U22" i="42"/>
  <c r="U84" i="42"/>
  <c r="U46" i="42"/>
  <c r="U57" i="42"/>
  <c r="U85" i="42"/>
  <c r="DG112" i="42"/>
  <c r="BH89" i="42"/>
  <c r="DA24" i="42"/>
  <c r="CW95" i="42"/>
  <c r="BR7" i="42"/>
  <c r="BR45" i="42"/>
  <c r="BR98" i="42"/>
  <c r="BR85" i="42"/>
  <c r="BR44" i="42"/>
  <c r="BR94" i="42"/>
  <c r="BR60" i="42"/>
  <c r="BR24" i="42"/>
  <c r="BR58" i="42"/>
  <c r="BR80" i="42"/>
  <c r="BR30" i="42"/>
  <c r="BR26" i="42"/>
  <c r="BR95" i="42"/>
  <c r="BR19" i="42"/>
  <c r="BR28" i="42"/>
  <c r="BR50" i="42"/>
  <c r="BR36" i="42"/>
  <c r="BR22" i="42"/>
  <c r="BR49" i="42"/>
  <c r="BR88" i="42"/>
  <c r="BR15" i="42"/>
  <c r="BR113" i="42"/>
  <c r="BR53" i="42"/>
  <c r="BR37" i="42"/>
  <c r="BR64" i="42"/>
  <c r="BR25" i="42"/>
  <c r="BR72" i="42"/>
  <c r="BR68" i="42"/>
  <c r="BR31" i="42"/>
  <c r="BR48" i="42"/>
  <c r="BR102" i="42"/>
  <c r="DG81" i="42"/>
  <c r="T97" i="42"/>
  <c r="CW110" i="42"/>
  <c r="U45" i="42"/>
  <c r="U100" i="42"/>
  <c r="DG57" i="42"/>
  <c r="U76" i="42"/>
  <c r="BH74" i="42"/>
  <c r="BH88" i="42"/>
  <c r="CW50" i="42"/>
  <c r="U99" i="42"/>
  <c r="CE85" i="42"/>
  <c r="BK103" i="42"/>
  <c r="AK88" i="42"/>
  <c r="CQ28" i="42"/>
  <c r="CQ92" i="42"/>
  <c r="CQ45" i="42"/>
  <c r="CQ47" i="42"/>
  <c r="AG62" i="42"/>
  <c r="BR106" i="42"/>
  <c r="BR65" i="42"/>
  <c r="DG31" i="42"/>
  <c r="BR41" i="42"/>
  <c r="BH12" i="42"/>
  <c r="BR70" i="42"/>
  <c r="BU63" i="42"/>
  <c r="BU34" i="42"/>
  <c r="BU106" i="42"/>
  <c r="DG12" i="42"/>
  <c r="BW89" i="42"/>
  <c r="BH107" i="42"/>
  <c r="BK91" i="42"/>
  <c r="CW49" i="42"/>
  <c r="BW43" i="42"/>
  <c r="BR20" i="42"/>
  <c r="U30" i="42"/>
  <c r="BQ7" i="42"/>
  <c r="BQ45" i="42"/>
  <c r="BQ105" i="42"/>
  <c r="BQ74" i="42"/>
  <c r="BQ70" i="42"/>
  <c r="BQ98" i="42"/>
  <c r="BQ69" i="42"/>
  <c r="BQ78" i="42"/>
  <c r="BQ108" i="42"/>
  <c r="BQ12" i="42"/>
  <c r="BQ41" i="42"/>
  <c r="BQ22" i="42"/>
  <c r="BQ75" i="42"/>
  <c r="BQ52" i="42"/>
  <c r="BQ56" i="42"/>
  <c r="CG15" i="42"/>
  <c r="CG114" i="42"/>
  <c r="CG60" i="42"/>
  <c r="CG101" i="42"/>
  <c r="CG53" i="42"/>
  <c r="CG42" i="42"/>
  <c r="CG95" i="42"/>
  <c r="CG81" i="42"/>
  <c r="CG71" i="42"/>
  <c r="CG16" i="42"/>
  <c r="CG26" i="42"/>
  <c r="CG47" i="42"/>
  <c r="CG69" i="42"/>
  <c r="CG29" i="42"/>
  <c r="CG32" i="42"/>
  <c r="CG82" i="42"/>
  <c r="CG7" i="42"/>
  <c r="CG109" i="42"/>
  <c r="CG45" i="42"/>
  <c r="CG14" i="42"/>
  <c r="CG97" i="42"/>
  <c r="CG102" i="42"/>
  <c r="BO53" i="42"/>
  <c r="AZ109" i="42"/>
  <c r="AZ59" i="42"/>
  <c r="AZ38" i="42"/>
  <c r="AZ87" i="42"/>
  <c r="AZ68" i="42"/>
  <c r="AZ27" i="42"/>
  <c r="AZ83" i="42"/>
  <c r="AZ28" i="42"/>
  <c r="AZ45" i="42"/>
  <c r="AZ100" i="42"/>
  <c r="AZ43" i="42"/>
  <c r="AZ53" i="42"/>
  <c r="AZ17" i="42"/>
  <c r="AZ16" i="42"/>
  <c r="AZ11" i="42"/>
  <c r="AZ24" i="42"/>
  <c r="AZ14" i="42"/>
  <c r="AZ25" i="42"/>
  <c r="AZ9" i="42"/>
  <c r="AZ20" i="42"/>
  <c r="AZ26" i="42"/>
  <c r="AZ92" i="42"/>
  <c r="AZ111" i="42"/>
  <c r="AZ12" i="42"/>
  <c r="AZ31" i="42"/>
  <c r="AP34" i="42"/>
  <c r="AP33" i="42"/>
  <c r="AP37" i="42"/>
  <c r="AP83" i="42"/>
  <c r="AP44" i="42"/>
  <c r="AP73" i="42"/>
  <c r="AO70" i="42"/>
  <c r="AO25" i="42"/>
  <c r="AO38" i="42"/>
  <c r="AO79" i="42"/>
  <c r="AO74" i="42"/>
  <c r="AO24" i="42"/>
  <c r="AO27" i="42"/>
  <c r="AO67" i="42"/>
  <c r="AO12" i="42"/>
  <c r="AO85" i="42"/>
  <c r="AO15" i="42"/>
  <c r="AO55" i="42"/>
  <c r="AO94" i="42"/>
  <c r="AO39" i="42"/>
  <c r="CG37" i="42"/>
  <c r="CG66" i="42"/>
  <c r="AS94" i="42"/>
  <c r="J9" i="42"/>
  <c r="J46" i="42"/>
  <c r="J90" i="42"/>
  <c r="J22" i="42"/>
  <c r="J73" i="42"/>
  <c r="J50" i="42"/>
  <c r="J77" i="42"/>
  <c r="J25" i="42"/>
  <c r="J95" i="42"/>
  <c r="J54" i="42"/>
  <c r="J55" i="42"/>
  <c r="J40" i="42"/>
  <c r="J108" i="42"/>
  <c r="J17" i="42"/>
  <c r="J89" i="42"/>
  <c r="J62" i="42"/>
  <c r="J47" i="42"/>
  <c r="J79" i="42"/>
  <c r="J32" i="42"/>
  <c r="J100" i="42"/>
  <c r="J34" i="42"/>
  <c r="J37" i="42"/>
  <c r="J61" i="42"/>
  <c r="J35" i="42"/>
  <c r="J75" i="42"/>
  <c r="J39" i="42"/>
  <c r="J97" i="42"/>
  <c r="BE70" i="42"/>
  <c r="CN23" i="42"/>
  <c r="CN39" i="42"/>
  <c r="CN28" i="42"/>
  <c r="CP105" i="42"/>
  <c r="BQ86" i="42"/>
  <c r="BO15" i="42"/>
  <c r="CT55" i="42"/>
  <c r="BQ103" i="42"/>
  <c r="CP49" i="42"/>
  <c r="BE39" i="42"/>
  <c r="AH13" i="42"/>
  <c r="AH92" i="42"/>
  <c r="AH107" i="42"/>
  <c r="AH45" i="42"/>
  <c r="AH68" i="42"/>
  <c r="AH36" i="42"/>
  <c r="AH87" i="42"/>
  <c r="AH71" i="42"/>
  <c r="AH16" i="42"/>
  <c r="AH23" i="42"/>
  <c r="AH34" i="42"/>
  <c r="AH79" i="42"/>
  <c r="AH44" i="42"/>
  <c r="AH54" i="42"/>
  <c r="AH66" i="42"/>
  <c r="AH83" i="42"/>
  <c r="AH48" i="42"/>
  <c r="AH11" i="42"/>
  <c r="AH47" i="42"/>
  <c r="AH73" i="42"/>
  <c r="AH28" i="42"/>
  <c r="CP20" i="42"/>
  <c r="AH10" i="42"/>
  <c r="D15" i="42"/>
  <c r="D49" i="42"/>
  <c r="D34" i="42"/>
  <c r="D44" i="42"/>
  <c r="D17" i="42"/>
  <c r="D10" i="42"/>
  <c r="D18" i="42"/>
  <c r="D74" i="42"/>
  <c r="D33" i="42"/>
  <c r="D54" i="42"/>
  <c r="D93" i="42"/>
  <c r="D39" i="42"/>
  <c r="D26" i="42"/>
  <c r="D40" i="42"/>
  <c r="D87" i="42"/>
  <c r="D25" i="42"/>
  <c r="D83" i="42"/>
  <c r="D9" i="42"/>
  <c r="D42" i="42"/>
  <c r="D30" i="42"/>
  <c r="CP33" i="42"/>
  <c r="AZ39" i="42"/>
  <c r="BQ36" i="42"/>
  <c r="CP111" i="42"/>
  <c r="BI10" i="42"/>
  <c r="BO44" i="42"/>
  <c r="AZ18" i="42"/>
  <c r="CT36" i="42"/>
  <c r="CG30" i="42"/>
  <c r="AO90" i="42"/>
  <c r="G44" i="42"/>
  <c r="AZ44" i="42"/>
  <c r="BO56" i="42"/>
  <c r="BO49" i="42"/>
  <c r="CP68" i="42"/>
  <c r="CG28" i="42"/>
  <c r="BQ18" i="42"/>
  <c r="BO111" i="42"/>
  <c r="BE28" i="42"/>
  <c r="BE98" i="42"/>
  <c r="BE83" i="42"/>
  <c r="BE8" i="42"/>
  <c r="BE23" i="42"/>
  <c r="BE77" i="42"/>
  <c r="BE102" i="42"/>
  <c r="BE31" i="42"/>
  <c r="BE109" i="42"/>
  <c r="BE80" i="42"/>
  <c r="BE55" i="42"/>
  <c r="BE43" i="42"/>
  <c r="BE24" i="42"/>
  <c r="BE19" i="42"/>
  <c r="BE25" i="42"/>
  <c r="BE12" i="42"/>
  <c r="BE15" i="42"/>
  <c r="BE45" i="42"/>
  <c r="BE30" i="42"/>
  <c r="BE100" i="42"/>
  <c r="BE11" i="42"/>
  <c r="BY102" i="42"/>
  <c r="BY48" i="42"/>
  <c r="BY32" i="42"/>
  <c r="BY7" i="42"/>
  <c r="BY86" i="42"/>
  <c r="BN57" i="42"/>
  <c r="BN29" i="42"/>
  <c r="CP12" i="42"/>
  <c r="CP74" i="42"/>
  <c r="BY87" i="42"/>
  <c r="AZ97" i="42"/>
  <c r="CT110" i="42"/>
  <c r="AZ13" i="42"/>
  <c r="AO31" i="42"/>
  <c r="AO66" i="42"/>
  <c r="J10" i="42"/>
  <c r="AO109" i="42"/>
  <c r="BQ15" i="42"/>
  <c r="AH7" i="42"/>
  <c r="D32" i="42"/>
  <c r="J52" i="42"/>
  <c r="CG76" i="42"/>
  <c r="D84" i="42"/>
  <c r="BQ57" i="42"/>
  <c r="BQ99" i="42"/>
  <c r="BQ50" i="42"/>
  <c r="BI34" i="42"/>
  <c r="CG21" i="42"/>
  <c r="CP8" i="42"/>
  <c r="BO12" i="42"/>
  <c r="BO8" i="42"/>
  <c r="BO50" i="42"/>
  <c r="BO60" i="42"/>
  <c r="BO97" i="42"/>
  <c r="BO78" i="42"/>
  <c r="BO19" i="42"/>
  <c r="BO88" i="42"/>
  <c r="BO29" i="42"/>
  <c r="BO35" i="42"/>
  <c r="BO75" i="42"/>
  <c r="BO16" i="42"/>
  <c r="BO41" i="42"/>
  <c r="BO100" i="42"/>
  <c r="BO40" i="42"/>
  <c r="BO11" i="42"/>
  <c r="BO24" i="42"/>
  <c r="BO22" i="42"/>
  <c r="BO62" i="42"/>
  <c r="BO83" i="42"/>
  <c r="CG100" i="42"/>
  <c r="BQ110" i="42"/>
  <c r="CP107" i="42"/>
  <c r="CG46" i="42"/>
  <c r="CP99" i="42"/>
  <c r="AS11" i="42"/>
  <c r="AS31" i="42"/>
  <c r="AS104" i="42"/>
  <c r="AS86" i="42"/>
  <c r="AS32" i="42"/>
  <c r="AS25" i="42"/>
  <c r="AS29" i="42"/>
  <c r="AS95" i="42"/>
  <c r="AS18" i="42"/>
  <c r="AS75" i="42"/>
  <c r="AS91" i="42"/>
  <c r="AS84" i="42"/>
  <c r="AS15" i="42"/>
  <c r="AS24" i="42"/>
  <c r="AS50" i="42"/>
  <c r="AS101" i="42"/>
  <c r="AS30" i="42"/>
  <c r="AS43" i="42"/>
  <c r="D16" i="42"/>
  <c r="CG79" i="42"/>
  <c r="J99" i="42"/>
  <c r="BV10" i="42"/>
  <c r="BV81" i="42"/>
  <c r="BV77" i="42"/>
  <c r="BV118" i="42" s="1" a="1"/>
  <c r="BV118" i="42" s="1"/>
  <c r="BV119" i="42" s="1"/>
  <c r="BV34" i="42"/>
  <c r="BV19" i="42"/>
  <c r="BV41" i="42"/>
  <c r="BV59" i="42"/>
  <c r="BV56" i="42"/>
  <c r="BV96" i="42"/>
  <c r="BV31" i="42"/>
  <c r="BV20" i="42"/>
  <c r="BV11" i="42"/>
  <c r="BV110" i="42"/>
  <c r="BV22" i="42"/>
  <c r="BV43" i="42"/>
  <c r="BV103" i="42"/>
  <c r="BV28" i="42"/>
  <c r="BV91" i="42"/>
  <c r="BV13" i="42"/>
  <c r="CP17" i="42"/>
  <c r="CP98" i="42"/>
  <c r="CP75" i="42"/>
  <c r="CP23" i="42"/>
  <c r="CP44" i="42"/>
  <c r="CP38" i="42"/>
  <c r="CP40" i="42"/>
  <c r="CP83" i="42"/>
  <c r="CP42" i="42"/>
  <c r="CP50" i="42"/>
  <c r="CP66" i="42"/>
  <c r="CP22" i="42"/>
  <c r="CP84" i="42"/>
  <c r="CP14" i="42"/>
  <c r="CP46" i="42"/>
  <c r="CP48" i="42"/>
  <c r="CP51" i="42"/>
  <c r="CP13" i="42"/>
  <c r="CP87" i="42"/>
  <c r="CP37" i="42"/>
  <c r="CP18" i="42"/>
  <c r="BQ53" i="42"/>
  <c r="CP55" i="42"/>
  <c r="BQ31" i="42"/>
  <c r="CP54" i="42"/>
  <c r="CP29" i="42"/>
  <c r="CG18" i="42"/>
  <c r="BQ32" i="42"/>
  <c r="G56" i="42"/>
  <c r="G72" i="42"/>
  <c r="G37" i="42"/>
  <c r="G82" i="42"/>
  <c r="G51" i="42"/>
  <c r="G39" i="42"/>
  <c r="G109" i="42"/>
  <c r="G77" i="42"/>
  <c r="G38" i="42"/>
  <c r="G34" i="42"/>
  <c r="G75" i="42"/>
  <c r="G66" i="42"/>
  <c r="G93" i="42"/>
  <c r="G18" i="42"/>
  <c r="G47" i="42"/>
  <c r="G29" i="42"/>
  <c r="G24" i="42"/>
  <c r="G64" i="42"/>
  <c r="G16" i="42"/>
  <c r="G15" i="42"/>
  <c r="G94" i="42"/>
  <c r="G80" i="42"/>
  <c r="G41" i="42"/>
  <c r="G43" i="42"/>
  <c r="G25" i="42"/>
  <c r="G20" i="42"/>
  <c r="G90" i="42"/>
  <c r="G95" i="42"/>
  <c r="G31" i="42"/>
  <c r="G14" i="42"/>
  <c r="G36" i="42"/>
  <c r="G19" i="42"/>
  <c r="CG39" i="42"/>
  <c r="BQ61" i="42"/>
  <c r="CT114" i="42"/>
  <c r="CT26" i="42"/>
  <c r="CT19" i="42"/>
  <c r="CT103" i="42"/>
  <c r="CT104" i="42"/>
  <c r="CT66" i="42"/>
  <c r="CT81" i="42"/>
  <c r="CT32" i="42"/>
  <c r="CT43" i="42"/>
  <c r="CT46" i="42"/>
  <c r="CT33" i="42"/>
  <c r="CT57" i="42"/>
  <c r="CT25" i="42"/>
  <c r="CT56" i="42"/>
  <c r="CT23" i="42"/>
  <c r="CT52" i="42"/>
  <c r="CG77" i="42"/>
  <c r="BO79" i="42"/>
  <c r="BO101" i="42"/>
  <c r="CN82" i="42"/>
  <c r="CG73" i="42"/>
  <c r="CG113" i="42"/>
  <c r="BE114" i="42"/>
  <c r="CG64" i="42"/>
  <c r="BE75" i="42"/>
  <c r="CT102" i="42"/>
  <c r="BE110" i="42"/>
  <c r="BE103" i="42"/>
  <c r="AO18" i="42"/>
  <c r="AO19" i="42"/>
  <c r="BO48" i="42"/>
  <c r="CP89" i="42"/>
  <c r="AH60" i="42"/>
  <c r="CN11" i="42"/>
  <c r="P30" i="42"/>
  <c r="P61" i="42"/>
  <c r="P25" i="42"/>
  <c r="P47" i="42"/>
  <c r="P18" i="42"/>
  <c r="P14" i="42"/>
  <c r="P53" i="42"/>
  <c r="P36" i="42"/>
  <c r="P23" i="42"/>
  <c r="P76" i="42"/>
  <c r="P69" i="42"/>
  <c r="P48" i="42"/>
  <c r="P74" i="42"/>
  <c r="P101" i="42"/>
  <c r="P27" i="42"/>
  <c r="P35" i="42"/>
  <c r="P97" i="42"/>
  <c r="P77" i="42"/>
  <c r="P100" i="42"/>
  <c r="P11" i="42"/>
  <c r="P21" i="42"/>
  <c r="P56" i="42"/>
  <c r="P26" i="42"/>
  <c r="P106" i="42"/>
  <c r="P12" i="42"/>
  <c r="P66" i="42"/>
  <c r="CT28" i="42"/>
  <c r="AH14" i="42"/>
  <c r="CP28" i="42"/>
  <c r="CT29" i="42"/>
  <c r="CT95" i="42"/>
  <c r="G23" i="42"/>
  <c r="J20" i="42"/>
  <c r="CT44" i="42"/>
  <c r="BV78" i="42"/>
  <c r="CP90" i="42"/>
  <c r="CP102" i="42"/>
  <c r="V9" i="42"/>
  <c r="V71" i="42"/>
  <c r="DE28" i="42"/>
  <c r="DE43" i="42"/>
  <c r="DE74" i="42"/>
  <c r="DE106" i="42"/>
  <c r="V44" i="42"/>
  <c r="DE10" i="42"/>
  <c r="CL83" i="42"/>
  <c r="CL111" i="42"/>
  <c r="CL46" i="42"/>
  <c r="CL51" i="42"/>
  <c r="CL75" i="42"/>
  <c r="CL16" i="42"/>
  <c r="CL30" i="42"/>
  <c r="CL74" i="42"/>
  <c r="CL34" i="42"/>
  <c r="CL97" i="42"/>
  <c r="W24" i="42"/>
  <c r="CL95" i="42"/>
  <c r="BA7" i="42"/>
  <c r="BA97" i="42"/>
  <c r="BA112" i="42"/>
  <c r="BA21" i="42"/>
  <c r="BA70" i="42"/>
  <c r="AL58" i="42"/>
  <c r="CA111" i="42"/>
  <c r="AI38" i="42"/>
  <c r="AI118" i="42" s="1" a="1"/>
  <c r="AI118" i="42" s="1"/>
  <c r="AI119" i="42" s="1"/>
  <c r="AI34" i="42"/>
  <c r="AI98" i="42"/>
  <c r="AI61" i="42"/>
  <c r="AI95" i="42"/>
  <c r="AI72" i="42"/>
  <c r="AI30" i="42"/>
  <c r="AI18" i="42"/>
  <c r="AI29" i="42"/>
  <c r="AI80" i="42"/>
  <c r="AI9" i="42"/>
  <c r="AI45" i="42"/>
  <c r="AI32" i="42"/>
  <c r="AI103" i="42"/>
  <c r="AI59" i="42"/>
  <c r="AI11" i="42"/>
  <c r="AI105" i="42"/>
  <c r="AI84" i="42"/>
  <c r="CA47" i="42"/>
  <c r="AL62" i="42"/>
  <c r="BA24" i="42"/>
  <c r="V36" i="42"/>
  <c r="V38" i="42"/>
  <c r="I32" i="42"/>
  <c r="I47" i="42"/>
  <c r="AT66" i="42"/>
  <c r="H42" i="42"/>
  <c r="AT26" i="42"/>
  <c r="CL33" i="42"/>
  <c r="W68" i="42"/>
  <c r="CA82" i="42"/>
  <c r="CA118" i="42" s="1" a="1"/>
  <c r="CA118" i="42" s="1"/>
  <c r="CA119" i="42" s="1"/>
  <c r="AL97" i="42"/>
  <c r="V96" i="42"/>
  <c r="V51" i="42"/>
  <c r="V14" i="42"/>
  <c r="V98" i="42"/>
  <c r="V34" i="42"/>
  <c r="V59" i="42"/>
  <c r="V101" i="42"/>
  <c r="V97" i="42"/>
  <c r="V26" i="42"/>
  <c r="AM41" i="42"/>
  <c r="AM28" i="42"/>
  <c r="AT21" i="42"/>
  <c r="DE30" i="42"/>
  <c r="AR66" i="42"/>
  <c r="CF15" i="42"/>
  <c r="CF32" i="42"/>
  <c r="CF79" i="42"/>
  <c r="CF26" i="42"/>
  <c r="CF43" i="42"/>
  <c r="AT11" i="42"/>
  <c r="I12" i="42"/>
  <c r="I118" i="42" s="1" a="1"/>
  <c r="I118" i="42" s="1"/>
  <c r="I119" i="42" s="1"/>
  <c r="AL52" i="42"/>
  <c r="CA27" i="42"/>
  <c r="CA11" i="42"/>
  <c r="CA42" i="42"/>
  <c r="CA34" i="42"/>
  <c r="CA56" i="42"/>
  <c r="CA74" i="42"/>
  <c r="CA73" i="42"/>
  <c r="CA88" i="42"/>
  <c r="CA25" i="42"/>
  <c r="AI33" i="42"/>
  <c r="V47" i="42"/>
  <c r="S19" i="42"/>
  <c r="S91" i="42"/>
  <c r="S88" i="42"/>
  <c r="S11" i="42"/>
  <c r="S27" i="42"/>
  <c r="S26" i="42"/>
  <c r="S24" i="42"/>
  <c r="S52" i="42"/>
  <c r="S23" i="42"/>
  <c r="S110" i="42"/>
  <c r="S36" i="42"/>
  <c r="S17" i="42"/>
  <c r="S102" i="42"/>
  <c r="S81" i="42"/>
  <c r="S20" i="42"/>
  <c r="S8" i="42"/>
  <c r="S46" i="42"/>
  <c r="S98" i="42"/>
  <c r="CL8" i="42"/>
  <c r="AT9" i="42"/>
  <c r="AT50" i="42"/>
  <c r="AT37" i="42"/>
  <c r="AT8" i="42"/>
  <c r="AT61" i="42"/>
  <c r="AT114" i="42"/>
  <c r="AT79" i="42"/>
  <c r="AT109" i="42"/>
  <c r="AT31" i="42"/>
  <c r="AT40" i="42"/>
  <c r="AT108" i="42"/>
  <c r="AT28" i="42"/>
  <c r="AT81" i="42"/>
  <c r="DE7" i="42"/>
  <c r="W16" i="42"/>
  <c r="W18" i="42"/>
  <c r="W89" i="42"/>
  <c r="W30" i="42"/>
  <c r="W21" i="42"/>
  <c r="W37" i="42"/>
  <c r="W25" i="42"/>
  <c r="W9" i="42"/>
  <c r="W61" i="42"/>
  <c r="W59" i="42"/>
  <c r="W48" i="42"/>
  <c r="W23" i="42"/>
  <c r="DE13" i="42"/>
  <c r="N8" i="42"/>
  <c r="N11" i="42"/>
  <c r="N37" i="42"/>
  <c r="N13" i="42"/>
  <c r="N65" i="42"/>
  <c r="N90" i="42"/>
  <c r="N64" i="42"/>
  <c r="N114" i="42"/>
  <c r="N47" i="42"/>
  <c r="N15" i="42"/>
  <c r="N22" i="42"/>
  <c r="N99" i="42"/>
  <c r="W85" i="42"/>
  <c r="V21" i="42"/>
  <c r="S106" i="42"/>
  <c r="N23" i="42"/>
  <c r="AI40" i="42"/>
  <c r="AT18" i="42"/>
  <c r="AI86" i="42"/>
  <c r="N76" i="42"/>
  <c r="V41" i="42"/>
  <c r="AT52" i="42"/>
  <c r="V29" i="42"/>
  <c r="V18" i="42"/>
  <c r="V40" i="42"/>
  <c r="BX72" i="42"/>
  <c r="BX31" i="42"/>
  <c r="BX70" i="42"/>
  <c r="BX66" i="42"/>
  <c r="BX37" i="42"/>
  <c r="BX83" i="42"/>
  <c r="AT57" i="42"/>
  <c r="AI43" i="42"/>
  <c r="DE24" i="42"/>
  <c r="CL61" i="42"/>
  <c r="CL32" i="42"/>
  <c r="V66" i="42"/>
  <c r="V16" i="42"/>
  <c r="V31" i="42"/>
  <c r="V54" i="42"/>
  <c r="V62" i="42"/>
  <c r="W63" i="42"/>
  <c r="AT22" i="42"/>
  <c r="N29" i="42"/>
  <c r="V12" i="42"/>
  <c r="DF25" i="42"/>
  <c r="DF16" i="42"/>
  <c r="AL10" i="42"/>
  <c r="AL79" i="42"/>
  <c r="AL86" i="42"/>
  <c r="AL34" i="42"/>
  <c r="AL20" i="42"/>
  <c r="AL13" i="42"/>
  <c r="AL32" i="42"/>
  <c r="AL29" i="42"/>
  <c r="AL36" i="42"/>
  <c r="AL98" i="42"/>
  <c r="AL12" i="42"/>
  <c r="AL35" i="42"/>
  <c r="AL88" i="42"/>
  <c r="AL17" i="42"/>
  <c r="AL14" i="42"/>
  <c r="AL65" i="42"/>
  <c r="H88" i="42"/>
  <c r="S7" i="42"/>
  <c r="CU53" i="42"/>
  <c r="AE52" i="42"/>
  <c r="AC32" i="42"/>
  <c r="AC118" i="42" s="1" a="1"/>
  <c r="AC118" i="42" s="1"/>
  <c r="AC119" i="42" s="1"/>
  <c r="DD105" i="42"/>
  <c r="BZ37" i="42"/>
  <c r="BL18" i="42"/>
  <c r="BJ54" i="42"/>
  <c r="CX56" i="42"/>
  <c r="AB45" i="42"/>
  <c r="BL93" i="42"/>
  <c r="AF35" i="42"/>
  <c r="AF118" i="42" s="1" a="1"/>
  <c r="AF118" i="42" s="1"/>
  <c r="AF119" i="42" s="1"/>
  <c r="AB96" i="42"/>
  <c r="R50" i="42"/>
  <c r="AQ92" i="42"/>
  <c r="AE73" i="42"/>
  <c r="E36" i="42"/>
  <c r="AB56" i="42"/>
  <c r="AE31" i="42"/>
  <c r="AB101" i="42"/>
  <c r="BJ77" i="42"/>
  <c r="CX52" i="42"/>
  <c r="Z29" i="42"/>
  <c r="Z118" i="42" s="1" a="1"/>
  <c r="Z118" i="42" s="1"/>
  <c r="Z119" i="42" s="1"/>
  <c r="AF34" i="42"/>
  <c r="CX107" i="42"/>
  <c r="BZ15" i="42"/>
  <c r="DD38" i="42"/>
  <c r="BL69" i="42"/>
  <c r="BJ25" i="42"/>
  <c r="AE87" i="42"/>
  <c r="AB46" i="42"/>
  <c r="CV70" i="42"/>
  <c r="CX58" i="42"/>
  <c r="AY11" i="42"/>
  <c r="AE60" i="42"/>
  <c r="CI42" i="42"/>
  <c r="E43" i="42"/>
  <c r="AF13" i="42"/>
  <c r="AF51" i="42"/>
  <c r="CV95" i="42"/>
  <c r="BZ109" i="42"/>
  <c r="AA13" i="42"/>
  <c r="E51" i="42"/>
  <c r="CI19" i="42"/>
  <c r="E65" i="42"/>
  <c r="CI43" i="42"/>
  <c r="R77" i="42"/>
  <c r="CI72" i="42"/>
  <c r="BZ53" i="42"/>
  <c r="AB11" i="42"/>
  <c r="AE103" i="42"/>
  <c r="CV87" i="42"/>
  <c r="BZ39" i="42"/>
  <c r="BZ28" i="42"/>
  <c r="DD75" i="42"/>
  <c r="BJ21" i="42"/>
  <c r="E34" i="42"/>
  <c r="E31" i="42"/>
  <c r="BZ19" i="42"/>
  <c r="CX105" i="42"/>
  <c r="CX118" i="42" s="1" a="1"/>
  <c r="CX118" i="42" s="1"/>
  <c r="CX119" i="42" s="1"/>
  <c r="CI57" i="42"/>
  <c r="CV11" i="42"/>
  <c r="CX37" i="42"/>
  <c r="CV112" i="42"/>
  <c r="CV103" i="42"/>
  <c r="CV118" i="42" s="1" a="1"/>
  <c r="CV118" i="42" s="1"/>
  <c r="CV119" i="42" s="1"/>
  <c r="AE8" i="42"/>
  <c r="AF96" i="42"/>
  <c r="E89" i="42"/>
  <c r="CX14" i="42"/>
  <c r="BC12" i="42"/>
  <c r="CX44" i="42"/>
  <c r="BL37" i="42"/>
  <c r="AE102" i="42"/>
  <c r="BJ43" i="42"/>
  <c r="CX59" i="42"/>
  <c r="BZ40" i="42"/>
  <c r="AB49" i="42"/>
  <c r="E7" i="42"/>
  <c r="BJ23" i="42"/>
  <c r="DD53" i="42"/>
  <c r="CM33" i="42"/>
  <c r="BD57" i="42"/>
  <c r="BF37" i="42"/>
  <c r="BU41" i="42"/>
  <c r="BF72" i="42"/>
  <c r="M109" i="42"/>
  <c r="BU73" i="42"/>
  <c r="CK83" i="42"/>
  <c r="CK52" i="42"/>
  <c r="CJ56" i="42"/>
  <c r="AG42" i="42"/>
  <c r="M71" i="42"/>
  <c r="CK61" i="42"/>
  <c r="BF80" i="42"/>
  <c r="M74" i="42"/>
  <c r="AG80" i="42"/>
  <c r="BS24" i="42"/>
  <c r="BS113" i="42"/>
  <c r="AG98" i="42"/>
  <c r="CQ33" i="42"/>
  <c r="CQ35" i="42"/>
  <c r="CQ51" i="42"/>
  <c r="CQ42" i="42"/>
  <c r="CQ26" i="42"/>
  <c r="CQ105" i="42"/>
  <c r="CQ82" i="42"/>
  <c r="CQ99" i="42"/>
  <c r="CQ90" i="42"/>
  <c r="CQ91" i="42"/>
  <c r="CQ9" i="42"/>
  <c r="CQ37" i="42"/>
  <c r="CQ69" i="42"/>
  <c r="CQ65" i="42"/>
  <c r="CQ10" i="42"/>
  <c r="CQ109" i="42"/>
  <c r="CQ100" i="42"/>
  <c r="CQ31" i="42"/>
  <c r="CQ56" i="42"/>
  <c r="CQ8" i="42"/>
  <c r="CQ95" i="42"/>
  <c r="CQ77" i="42"/>
  <c r="CQ110" i="42"/>
  <c r="CQ48" i="42"/>
  <c r="CQ67" i="42"/>
  <c r="CQ49" i="42"/>
  <c r="CQ63" i="42"/>
  <c r="CQ111" i="42"/>
  <c r="CQ68" i="42"/>
  <c r="CQ16" i="42"/>
  <c r="CQ96" i="42"/>
  <c r="CQ83" i="42"/>
  <c r="CQ102" i="42"/>
  <c r="CQ107" i="42"/>
  <c r="CQ11" i="42"/>
  <c r="CQ43" i="42"/>
  <c r="CQ25" i="42"/>
  <c r="CQ50" i="42"/>
  <c r="CQ17" i="42"/>
  <c r="CQ89" i="42"/>
  <c r="CQ58" i="42"/>
  <c r="CQ62" i="42"/>
  <c r="CQ84" i="42"/>
  <c r="CQ75" i="42"/>
  <c r="CQ113" i="42"/>
  <c r="CQ86" i="42"/>
  <c r="CQ97" i="42"/>
  <c r="CQ61" i="42"/>
  <c r="CQ85" i="42"/>
  <c r="CQ14" i="42"/>
  <c r="CQ21" i="42"/>
  <c r="CQ66" i="42"/>
  <c r="CQ41" i="42"/>
  <c r="CQ70" i="42"/>
  <c r="CQ23" i="42"/>
  <c r="CQ46" i="42"/>
  <c r="CQ22" i="42"/>
  <c r="CQ54" i="42"/>
  <c r="CQ36" i="42"/>
  <c r="CQ30" i="42"/>
  <c r="CQ19" i="42"/>
  <c r="CQ44" i="42"/>
  <c r="CQ38" i="42"/>
  <c r="CQ106" i="42"/>
  <c r="CQ78" i="42"/>
  <c r="CQ53" i="42"/>
  <c r="CQ57" i="42"/>
  <c r="CQ64" i="42"/>
  <c r="CQ93" i="42"/>
  <c r="CQ20" i="42"/>
  <c r="CQ13" i="42"/>
  <c r="CQ52" i="42"/>
  <c r="CQ94" i="42"/>
  <c r="CK64" i="42"/>
  <c r="BD86" i="42"/>
  <c r="BU112" i="42"/>
  <c r="DA108" i="42"/>
  <c r="DA118" i="42" s="1" a="1"/>
  <c r="DA118" i="42" s="1"/>
  <c r="DA119" i="42" s="1"/>
  <c r="CJ69" i="42"/>
  <c r="CQ87" i="42"/>
  <c r="CQ103" i="42"/>
  <c r="DB67" i="42"/>
  <c r="DB53" i="42"/>
  <c r="DB94" i="42"/>
  <c r="DB64" i="42"/>
  <c r="DB75" i="42"/>
  <c r="DB101" i="42"/>
  <c r="DB105" i="42"/>
  <c r="DB51" i="42"/>
  <c r="DB14" i="42"/>
  <c r="DB92" i="42"/>
  <c r="DB90" i="42"/>
  <c r="DB49" i="42"/>
  <c r="DB91" i="42"/>
  <c r="DB63" i="42"/>
  <c r="DB52" i="42"/>
  <c r="DB83" i="42"/>
  <c r="DB32" i="42"/>
  <c r="DB73" i="42"/>
  <c r="DB19" i="42"/>
  <c r="DB36" i="42"/>
  <c r="DB113" i="42"/>
  <c r="DB97" i="42"/>
  <c r="DB114" i="42"/>
  <c r="DB65" i="42"/>
  <c r="DB69" i="42"/>
  <c r="DB48" i="42"/>
  <c r="DB25" i="42"/>
  <c r="DB11" i="42"/>
  <c r="DB59" i="42"/>
  <c r="DB84" i="42"/>
  <c r="DB56" i="42"/>
  <c r="DB27" i="42"/>
  <c r="DB76" i="42"/>
  <c r="DB70" i="42"/>
  <c r="DB79" i="42"/>
  <c r="DB47" i="42"/>
  <c r="DB39" i="42"/>
  <c r="DB71" i="42"/>
  <c r="DB46" i="42"/>
  <c r="DB10" i="42"/>
  <c r="DB54" i="42"/>
  <c r="DB22" i="42"/>
  <c r="DB87" i="42"/>
  <c r="DB88" i="42"/>
  <c r="DB29" i="42"/>
  <c r="DB9" i="42"/>
  <c r="DB8" i="42"/>
  <c r="DB35" i="42"/>
  <c r="DB45" i="42"/>
  <c r="DB43" i="42"/>
  <c r="DB15" i="42"/>
  <c r="DB24" i="42"/>
  <c r="DB86" i="42"/>
  <c r="DB78" i="42"/>
  <c r="DB106" i="42"/>
  <c r="DB41" i="42"/>
  <c r="DB33" i="42"/>
  <c r="DB85" i="42"/>
  <c r="DB34" i="42"/>
  <c r="DB12" i="42"/>
  <c r="DB42" i="42"/>
  <c r="DB100" i="42"/>
  <c r="DB55" i="42"/>
  <c r="DB7" i="42"/>
  <c r="DB112" i="42"/>
  <c r="DB77" i="42"/>
  <c r="DB103" i="42"/>
  <c r="DB16" i="42"/>
  <c r="DB31" i="42"/>
  <c r="DB99" i="42"/>
  <c r="DB102" i="42"/>
  <c r="DB81" i="42"/>
  <c r="DB38" i="42"/>
  <c r="DB107" i="42"/>
  <c r="DB57" i="42"/>
  <c r="DB93" i="42"/>
  <c r="DB30" i="42"/>
  <c r="DB18" i="42"/>
  <c r="DB26" i="42"/>
  <c r="DB17" i="42"/>
  <c r="DB44" i="42"/>
  <c r="DB62" i="42"/>
  <c r="DB72" i="42"/>
  <c r="DB37" i="42"/>
  <c r="DB98" i="42"/>
  <c r="BF31" i="42"/>
  <c r="CQ7" i="42"/>
  <c r="AG109" i="42"/>
  <c r="DB13" i="42"/>
  <c r="AG88" i="42"/>
  <c r="AG57" i="42"/>
  <c r="CE41" i="42"/>
  <c r="AU108" i="42"/>
  <c r="AG108" i="42"/>
  <c r="BD45" i="42"/>
  <c r="BI8" i="42"/>
  <c r="BI47" i="42"/>
  <c r="BI7" i="42"/>
  <c r="BI17" i="42"/>
  <c r="BI64" i="42"/>
  <c r="BI118" i="42" s="1" a="1"/>
  <c r="BI118" i="42" s="1"/>
  <c r="BI119" i="42" s="1"/>
  <c r="BI62" i="42"/>
  <c r="BI65" i="42"/>
  <c r="BI92" i="42"/>
  <c r="BI60" i="42"/>
  <c r="BI86" i="42"/>
  <c r="BI28" i="42"/>
  <c r="BI39" i="42"/>
  <c r="BI72" i="42"/>
  <c r="BI45" i="42"/>
  <c r="BI56" i="42"/>
  <c r="BI76" i="42"/>
  <c r="BI93" i="42"/>
  <c r="BI32" i="42"/>
  <c r="BI110" i="42"/>
  <c r="BI41" i="42"/>
  <c r="BI59" i="42"/>
  <c r="BI30" i="42"/>
  <c r="BI50" i="42"/>
  <c r="BI108" i="42"/>
  <c r="BI100" i="42"/>
  <c r="BI36" i="42"/>
  <c r="BI33" i="42"/>
  <c r="BI57" i="42"/>
  <c r="BI25" i="42"/>
  <c r="BI91" i="42"/>
  <c r="BI75" i="42"/>
  <c r="BI113" i="42"/>
  <c r="BI26" i="42"/>
  <c r="BI58" i="42"/>
  <c r="BI35" i="42"/>
  <c r="BI97" i="42"/>
  <c r="BI29" i="42"/>
  <c r="BI44" i="42"/>
  <c r="BI16" i="42"/>
  <c r="BI22" i="42"/>
  <c r="BI106" i="42"/>
  <c r="BI101" i="42"/>
  <c r="BI112" i="42"/>
  <c r="BI96" i="42"/>
  <c r="BI102" i="42"/>
  <c r="BI61" i="42"/>
  <c r="BI54" i="42"/>
  <c r="BI20" i="42"/>
  <c r="BI80" i="42"/>
  <c r="BI38" i="42"/>
  <c r="BI70" i="42"/>
  <c r="BI46" i="42"/>
  <c r="BI23" i="42"/>
  <c r="BI98" i="42"/>
  <c r="BI107" i="42"/>
  <c r="BI42" i="42"/>
  <c r="BI84" i="42"/>
  <c r="BI12" i="42"/>
  <c r="BI31" i="42"/>
  <c r="BI83" i="42"/>
  <c r="BI85" i="42"/>
  <c r="BI63" i="42"/>
  <c r="BI103" i="42"/>
  <c r="BI19" i="42"/>
  <c r="BI52" i="42"/>
  <c r="BI73" i="42"/>
  <c r="BI79" i="42"/>
  <c r="BI49" i="42"/>
  <c r="BI89" i="42"/>
  <c r="BI105" i="42"/>
  <c r="BI27" i="42"/>
  <c r="BI94" i="42"/>
  <c r="BI15" i="42"/>
  <c r="BI14" i="42"/>
  <c r="BI53" i="42"/>
  <c r="BI40" i="42"/>
  <c r="BI111" i="42"/>
  <c r="BI78" i="42"/>
  <c r="BI90" i="42"/>
  <c r="BI37" i="42"/>
  <c r="BI43" i="42"/>
  <c r="BI18" i="42"/>
  <c r="BI99" i="42"/>
  <c r="BI109" i="42"/>
  <c r="CK11" i="42"/>
  <c r="DA39" i="42"/>
  <c r="DB23" i="42"/>
  <c r="AU40" i="42"/>
  <c r="AP74" i="42"/>
  <c r="Y7" i="42"/>
  <c r="Y44" i="42"/>
  <c r="Y33" i="42"/>
  <c r="Y46" i="42"/>
  <c r="Y17" i="42"/>
  <c r="Y43" i="42"/>
  <c r="Y39" i="42"/>
  <c r="Y48" i="42"/>
  <c r="Y112" i="42"/>
  <c r="Y52" i="42"/>
  <c r="Y103" i="42"/>
  <c r="Y92" i="42"/>
  <c r="Y55" i="42"/>
  <c r="Y27" i="42"/>
  <c r="Y49" i="42"/>
  <c r="Y107" i="42"/>
  <c r="Y23" i="42"/>
  <c r="Y63" i="42"/>
  <c r="Y80" i="42"/>
  <c r="Y38" i="42"/>
  <c r="Y60" i="42"/>
  <c r="Y30" i="42"/>
  <c r="Y32" i="42"/>
  <c r="Y86" i="42"/>
  <c r="Y110" i="42"/>
  <c r="Y20" i="42"/>
  <c r="Y83" i="42"/>
  <c r="Y106" i="42"/>
  <c r="Y61" i="42"/>
  <c r="Y78" i="42"/>
  <c r="Y57" i="42"/>
  <c r="Y72" i="42"/>
  <c r="Y94" i="42"/>
  <c r="Y34" i="42"/>
  <c r="Y41" i="42"/>
  <c r="Y89" i="42"/>
  <c r="Y45" i="42"/>
  <c r="Y40" i="42"/>
  <c r="Y36" i="42"/>
  <c r="Y98" i="42"/>
  <c r="Y114" i="42"/>
  <c r="Y79" i="42"/>
  <c r="Y25" i="42"/>
  <c r="Y26" i="42"/>
  <c r="Y109" i="42"/>
  <c r="Y82" i="42"/>
  <c r="Y85" i="42"/>
  <c r="Y93" i="42"/>
  <c r="Y50" i="42"/>
  <c r="Y84" i="42"/>
  <c r="Y91" i="42"/>
  <c r="Y56" i="42"/>
  <c r="Y73" i="42"/>
  <c r="Y42" i="42"/>
  <c r="Y24" i="42"/>
  <c r="Y53" i="42"/>
  <c r="Y97" i="42"/>
  <c r="Y8" i="42"/>
  <c r="Y102" i="42"/>
  <c r="Y88" i="42"/>
  <c r="Y16" i="42"/>
  <c r="Y90" i="42"/>
  <c r="Y51" i="42"/>
  <c r="Y77" i="42"/>
  <c r="Y66" i="42"/>
  <c r="Y111" i="42"/>
  <c r="Y37" i="42"/>
  <c r="Y31" i="42"/>
  <c r="Y74" i="42"/>
  <c r="Y67" i="42"/>
  <c r="Y29" i="42"/>
  <c r="Y105" i="42"/>
  <c r="Y62" i="42"/>
  <c r="Y75" i="42"/>
  <c r="Y101" i="42"/>
  <c r="Y18" i="42"/>
  <c r="Y59" i="42"/>
  <c r="Y9" i="42"/>
  <c r="Y21" i="42"/>
  <c r="Y11" i="42"/>
  <c r="Y13" i="42"/>
  <c r="Y47" i="42"/>
  <c r="Y76" i="42"/>
  <c r="AU59" i="42"/>
  <c r="DB40" i="42"/>
  <c r="I84" i="42"/>
  <c r="I24" i="42"/>
  <c r="I25" i="42"/>
  <c r="I58" i="42"/>
  <c r="I21" i="42"/>
  <c r="I59" i="42"/>
  <c r="I85" i="42"/>
  <c r="I40" i="42"/>
  <c r="I80" i="42"/>
  <c r="I54" i="42"/>
  <c r="I95" i="42"/>
  <c r="I37" i="42"/>
  <c r="I18" i="42"/>
  <c r="I97" i="42"/>
  <c r="I57" i="42"/>
  <c r="I92" i="42"/>
  <c r="I13" i="42"/>
  <c r="I96" i="42"/>
  <c r="I43" i="42"/>
  <c r="I63" i="42"/>
  <c r="I27" i="42"/>
  <c r="I30" i="42"/>
  <c r="I75" i="42"/>
  <c r="I68" i="42"/>
  <c r="I17" i="42"/>
  <c r="I74" i="42"/>
  <c r="I38" i="42"/>
  <c r="I53" i="42"/>
  <c r="I73" i="42"/>
  <c r="I113" i="42"/>
  <c r="I83" i="42"/>
  <c r="I64" i="42"/>
  <c r="I111" i="42"/>
  <c r="I98" i="42"/>
  <c r="I69" i="42"/>
  <c r="I56" i="42"/>
  <c r="I104" i="42"/>
  <c r="I22" i="42"/>
  <c r="I36" i="42"/>
  <c r="I51" i="42"/>
  <c r="I8" i="42"/>
  <c r="I77" i="42"/>
  <c r="I11" i="42"/>
  <c r="I102" i="42"/>
  <c r="I110" i="42"/>
  <c r="I99" i="42"/>
  <c r="I50" i="42"/>
  <c r="I61" i="42"/>
  <c r="I39" i="42"/>
  <c r="I31" i="42"/>
  <c r="I78" i="42"/>
  <c r="I71" i="42"/>
  <c r="I112" i="42"/>
  <c r="I41" i="42"/>
  <c r="I28" i="42"/>
  <c r="I86" i="42"/>
  <c r="I49" i="42"/>
  <c r="I65" i="42"/>
  <c r="I107" i="42"/>
  <c r="I109" i="42"/>
  <c r="I14" i="42"/>
  <c r="I10" i="42"/>
  <c r="I114" i="42"/>
  <c r="I94" i="42"/>
  <c r="I45" i="42"/>
  <c r="I93" i="42"/>
  <c r="I79" i="42"/>
  <c r="I23" i="42"/>
  <c r="I15" i="42"/>
  <c r="I7" i="42"/>
  <c r="I19" i="42"/>
  <c r="I66" i="42"/>
  <c r="I62" i="42"/>
  <c r="I33" i="42"/>
  <c r="I20" i="42"/>
  <c r="I35" i="42"/>
  <c r="I48" i="42"/>
  <c r="I106" i="42"/>
  <c r="I101" i="42"/>
  <c r="I9" i="42"/>
  <c r="I100" i="42"/>
  <c r="I70" i="42"/>
  <c r="I16" i="42"/>
  <c r="I52" i="42"/>
  <c r="I26" i="42"/>
  <c r="I44" i="42"/>
  <c r="DA29" i="42"/>
  <c r="CJ59" i="42"/>
  <c r="BF47" i="42"/>
  <c r="CM12" i="42"/>
  <c r="CM93" i="42"/>
  <c r="CM92" i="42"/>
  <c r="CM7" i="42"/>
  <c r="CM17" i="42"/>
  <c r="CM85" i="42"/>
  <c r="CM15" i="42"/>
  <c r="CM80" i="42"/>
  <c r="CM18" i="42"/>
  <c r="CM108" i="42"/>
  <c r="CM88" i="42"/>
  <c r="CM27" i="42"/>
  <c r="CM19" i="42"/>
  <c r="CM66" i="42"/>
  <c r="CM90" i="42"/>
  <c r="CM42" i="42"/>
  <c r="CM14" i="42"/>
  <c r="CM50" i="42"/>
  <c r="CM25" i="42"/>
  <c r="CM98" i="42"/>
  <c r="CM87" i="42"/>
  <c r="CM21" i="42"/>
  <c r="CM55" i="42"/>
  <c r="CM97" i="42"/>
  <c r="CM82" i="42"/>
  <c r="CM44" i="42"/>
  <c r="CM76" i="42"/>
  <c r="CM111" i="42"/>
  <c r="CM62" i="42"/>
  <c r="CM104" i="42"/>
  <c r="CM84" i="42"/>
  <c r="CM45" i="42"/>
  <c r="CM30" i="42"/>
  <c r="CM103" i="42"/>
  <c r="CM61" i="42"/>
  <c r="CM23" i="42"/>
  <c r="CM86" i="42"/>
  <c r="CM63" i="42"/>
  <c r="CM89" i="42"/>
  <c r="CM51" i="42"/>
  <c r="CM24" i="42"/>
  <c r="CM49" i="42"/>
  <c r="CM47" i="42"/>
  <c r="CM53" i="42"/>
  <c r="CM95" i="42"/>
  <c r="CM69" i="42"/>
  <c r="CM79" i="42"/>
  <c r="CM106" i="42"/>
  <c r="CM34" i="42"/>
  <c r="CM36" i="42"/>
  <c r="CM73" i="42"/>
  <c r="CM20" i="42"/>
  <c r="CM31" i="42"/>
  <c r="CM52" i="42"/>
  <c r="CM113" i="42"/>
  <c r="CM56" i="42"/>
  <c r="CM9" i="42"/>
  <c r="CM77" i="42"/>
  <c r="CM67" i="42"/>
  <c r="CM35" i="42"/>
  <c r="CM54" i="42"/>
  <c r="CM68" i="42"/>
  <c r="CM38" i="42"/>
  <c r="CM71" i="42"/>
  <c r="CM57" i="42"/>
  <c r="CM11" i="42"/>
  <c r="CM22" i="42"/>
  <c r="CM10" i="42"/>
  <c r="CM81" i="42"/>
  <c r="CM8" i="42"/>
  <c r="CM26" i="42"/>
  <c r="CM60" i="42"/>
  <c r="CM43" i="42"/>
  <c r="CM48" i="42"/>
  <c r="CM109" i="42"/>
  <c r="CM65" i="42"/>
  <c r="CM40" i="42"/>
  <c r="CM37" i="42"/>
  <c r="CM46" i="42"/>
  <c r="CM16" i="42"/>
  <c r="CM29" i="42"/>
  <c r="CK96" i="42"/>
  <c r="BD72" i="42"/>
  <c r="CM32" i="42"/>
  <c r="CM78" i="42"/>
  <c r="CK69" i="42"/>
  <c r="BN12" i="42"/>
  <c r="BN103" i="42"/>
  <c r="BN92" i="42"/>
  <c r="BN37" i="42"/>
  <c r="BN18" i="42"/>
  <c r="BN96" i="42"/>
  <c r="BN84" i="42"/>
  <c r="BN59" i="42"/>
  <c r="BN110" i="42"/>
  <c r="BN99" i="42"/>
  <c r="BN42" i="42"/>
  <c r="BN91" i="42"/>
  <c r="BN70" i="42"/>
  <c r="BN79" i="42"/>
  <c r="BN32" i="42"/>
  <c r="BN39" i="42"/>
  <c r="BN13" i="42"/>
  <c r="BN98" i="42"/>
  <c r="BN102" i="42"/>
  <c r="BN35" i="42"/>
  <c r="BN43" i="42"/>
  <c r="BN66" i="42"/>
  <c r="BN108" i="42"/>
  <c r="BN100" i="42"/>
  <c r="BN21" i="42"/>
  <c r="BN24" i="42"/>
  <c r="BN25" i="42"/>
  <c r="BN89" i="42"/>
  <c r="BN62" i="42"/>
  <c r="BN101" i="42"/>
  <c r="BN38" i="42"/>
  <c r="BN50" i="42"/>
  <c r="BN30" i="42"/>
  <c r="BN83" i="42"/>
  <c r="BN9" i="42"/>
  <c r="BN52" i="42"/>
  <c r="BN67" i="42"/>
  <c r="BN88" i="42"/>
  <c r="BN60" i="42"/>
  <c r="BN26" i="42"/>
  <c r="BN49" i="42"/>
  <c r="BN14" i="42"/>
  <c r="BN55" i="42"/>
  <c r="BN109" i="42"/>
  <c r="BN76" i="42"/>
  <c r="BN23" i="42"/>
  <c r="BN19" i="42"/>
  <c r="BN73" i="42"/>
  <c r="BN74" i="42"/>
  <c r="BN58" i="42"/>
  <c r="BN72" i="42"/>
  <c r="BN44" i="42"/>
  <c r="BN112" i="42"/>
  <c r="BN75" i="42"/>
  <c r="BN27" i="42"/>
  <c r="BN45" i="42"/>
  <c r="BN48" i="42"/>
  <c r="BN87" i="42"/>
  <c r="BN15" i="42"/>
  <c r="BN11" i="42"/>
  <c r="BN54" i="42"/>
  <c r="BN94" i="42"/>
  <c r="BN53" i="42"/>
  <c r="BN10" i="42"/>
  <c r="BN81" i="42"/>
  <c r="BN16" i="42"/>
  <c r="BN17" i="42"/>
  <c r="BN33" i="42"/>
  <c r="BN61" i="42"/>
  <c r="BN8" i="42"/>
  <c r="BN31" i="42"/>
  <c r="BN7" i="42"/>
  <c r="BN51" i="42"/>
  <c r="BN36" i="42"/>
  <c r="BN46" i="42"/>
  <c r="BF75" i="42"/>
  <c r="CK26" i="42"/>
  <c r="M57" i="42"/>
  <c r="BN63" i="42"/>
  <c r="BU42" i="42"/>
  <c r="BS17" i="42"/>
  <c r="BD102" i="42"/>
  <c r="BN64" i="42"/>
  <c r="CM110" i="42"/>
  <c r="CQ98" i="42"/>
  <c r="CQ118" i="42" s="1" a="1"/>
  <c r="CQ118" i="42" s="1"/>
  <c r="CQ119" i="42" s="1"/>
  <c r="CJ63" i="42"/>
  <c r="CJ97" i="42"/>
  <c r="DA62" i="42"/>
  <c r="DA13" i="42"/>
  <c r="DA28" i="42"/>
  <c r="DA31" i="42"/>
  <c r="DA90" i="42"/>
  <c r="DA94" i="42"/>
  <c r="DA68" i="42"/>
  <c r="DA21" i="42"/>
  <c r="DA7" i="42"/>
  <c r="DA99" i="42"/>
  <c r="DA102" i="42"/>
  <c r="DA92" i="42"/>
  <c r="DA59" i="42"/>
  <c r="DA32" i="42"/>
  <c r="DA114" i="42"/>
  <c r="DA50" i="42"/>
  <c r="DA30" i="42"/>
  <c r="DA38" i="42"/>
  <c r="DA87" i="42"/>
  <c r="DA48" i="42"/>
  <c r="DA57" i="42"/>
  <c r="DA71" i="42"/>
  <c r="DA106" i="42"/>
  <c r="DA37" i="42"/>
  <c r="DA25" i="42"/>
  <c r="DA8" i="42"/>
  <c r="DA35" i="42"/>
  <c r="DA54" i="42"/>
  <c r="DA81" i="42"/>
  <c r="DA86" i="42"/>
  <c r="DA14" i="42"/>
  <c r="DA45" i="42"/>
  <c r="DA104" i="42"/>
  <c r="DA55" i="42"/>
  <c r="DA98" i="42"/>
  <c r="DA84" i="42"/>
  <c r="DA79" i="42"/>
  <c r="DA19" i="42"/>
  <c r="DA27" i="42"/>
  <c r="DA91" i="42"/>
  <c r="DA103" i="42"/>
  <c r="DA52" i="42"/>
  <c r="DA89" i="42"/>
  <c r="DA85" i="42"/>
  <c r="DA69" i="42"/>
  <c r="DA43" i="42"/>
  <c r="DA10" i="42"/>
  <c r="DA26" i="42"/>
  <c r="DA40" i="42"/>
  <c r="DA74" i="42"/>
  <c r="DA88" i="42"/>
  <c r="DA111" i="42"/>
  <c r="DA73" i="42"/>
  <c r="DA97" i="42"/>
  <c r="DA100" i="42"/>
  <c r="DA53" i="42"/>
  <c r="DA51" i="42"/>
  <c r="DA93" i="42"/>
  <c r="DA63" i="42"/>
  <c r="DA17" i="42"/>
  <c r="DA11" i="42"/>
  <c r="DA105" i="42"/>
  <c r="DA56" i="42"/>
  <c r="DA113" i="42"/>
  <c r="DA23" i="42"/>
  <c r="DA110" i="42"/>
  <c r="DA58" i="42"/>
  <c r="DA112" i="42"/>
  <c r="DA82" i="42"/>
  <c r="DA109" i="42"/>
  <c r="DA101" i="42"/>
  <c r="DA41" i="42"/>
  <c r="DA44" i="42"/>
  <c r="DA36" i="42"/>
  <c r="DA60" i="42"/>
  <c r="DA47" i="42"/>
  <c r="DA9" i="42"/>
  <c r="DA15" i="42"/>
  <c r="DA49" i="42"/>
  <c r="DA12" i="42"/>
  <c r="DA46" i="42"/>
  <c r="DA77" i="42"/>
  <c r="DA42" i="42"/>
  <c r="DA20" i="42"/>
  <c r="DA16" i="42"/>
  <c r="CJ75" i="42"/>
  <c r="CQ79" i="42"/>
  <c r="BF96" i="42"/>
  <c r="CJ108" i="42"/>
  <c r="BD17" i="42"/>
  <c r="CJ34" i="42"/>
  <c r="AU19" i="42"/>
  <c r="BN95" i="42"/>
  <c r="CE12" i="42"/>
  <c r="CK89" i="42"/>
  <c r="DA96" i="42"/>
  <c r="BF59" i="42"/>
  <c r="CN41" i="42"/>
  <c r="CN10" i="42"/>
  <c r="CN103" i="42"/>
  <c r="CN63" i="42"/>
  <c r="CN91" i="42"/>
  <c r="CN35" i="42"/>
  <c r="CN88" i="42"/>
  <c r="CN14" i="42"/>
  <c r="CN67" i="42"/>
  <c r="CN111" i="42"/>
  <c r="CN58" i="42"/>
  <c r="CN92" i="42"/>
  <c r="CN99" i="42"/>
  <c r="CN101" i="42"/>
  <c r="CN109" i="42"/>
  <c r="CN36" i="42"/>
  <c r="CN33" i="42"/>
  <c r="CN12" i="42"/>
  <c r="CN66" i="42"/>
  <c r="CN7" i="42"/>
  <c r="CN47" i="42"/>
  <c r="CN53" i="42"/>
  <c r="CN110" i="42"/>
  <c r="CN31" i="42"/>
  <c r="CN61" i="42"/>
  <c r="CN83" i="42"/>
  <c r="CN96" i="42"/>
  <c r="CN42" i="42"/>
  <c r="CN90" i="42"/>
  <c r="CN70" i="42"/>
  <c r="CN105" i="42"/>
  <c r="CN56" i="42"/>
  <c r="CN81" i="42"/>
  <c r="CN34" i="42"/>
  <c r="CN24" i="42"/>
  <c r="CN43" i="42"/>
  <c r="CN75" i="42"/>
  <c r="CN107" i="42"/>
  <c r="CN89" i="42"/>
  <c r="CN62" i="42"/>
  <c r="CN73" i="42"/>
  <c r="CN104" i="42"/>
  <c r="CN102" i="42"/>
  <c r="CN16" i="42"/>
  <c r="CN30" i="42"/>
  <c r="CN98" i="42"/>
  <c r="CN86" i="42"/>
  <c r="CN40" i="42"/>
  <c r="CN26" i="42"/>
  <c r="CN78" i="42"/>
  <c r="CN100" i="42"/>
  <c r="CN13" i="42"/>
  <c r="CN97" i="42"/>
  <c r="CN113" i="42"/>
  <c r="CN93" i="42"/>
  <c r="CN37" i="42"/>
  <c r="CN32" i="42"/>
  <c r="CN46" i="42"/>
  <c r="CN27" i="42"/>
  <c r="CN69" i="42"/>
  <c r="CN65" i="42"/>
  <c r="CN51" i="42"/>
  <c r="CN29" i="42"/>
  <c r="CN54" i="42"/>
  <c r="CN48" i="42"/>
  <c r="CN74" i="42"/>
  <c r="CN95" i="42"/>
  <c r="CN118" i="42" s="1" a="1"/>
  <c r="CN118" i="42" s="1"/>
  <c r="CN119" i="42" s="1"/>
  <c r="CN55" i="42"/>
  <c r="CN108" i="42"/>
  <c r="CN17" i="42"/>
  <c r="CN38" i="42"/>
  <c r="CN9" i="42"/>
  <c r="CN52" i="42"/>
  <c r="CN87" i="42"/>
  <c r="CN44" i="42"/>
  <c r="CN15" i="42"/>
  <c r="CN18" i="42"/>
  <c r="CN57" i="42"/>
  <c r="CN72" i="42"/>
  <c r="CN45" i="42"/>
  <c r="CN94" i="42"/>
  <c r="CN84" i="42"/>
  <c r="CN22" i="42"/>
  <c r="BF29" i="42"/>
  <c r="CM39" i="42"/>
  <c r="AM35" i="42"/>
  <c r="AG46" i="42"/>
  <c r="AP27" i="42"/>
  <c r="CK31" i="42"/>
  <c r="BS22" i="42"/>
  <c r="AU95" i="42"/>
  <c r="Y15" i="42"/>
  <c r="AJ78" i="42"/>
  <c r="AJ29" i="42"/>
  <c r="AJ39" i="42"/>
  <c r="AJ118" i="42" s="1" a="1"/>
  <c r="AJ118" i="42" s="1"/>
  <c r="AJ119" i="42" s="1"/>
  <c r="AJ11" i="42"/>
  <c r="AJ67" i="42"/>
  <c r="AJ89" i="42"/>
  <c r="AJ43" i="42"/>
  <c r="AJ66" i="42"/>
  <c r="AJ108" i="42"/>
  <c r="AJ81" i="42"/>
  <c r="AJ93" i="42"/>
  <c r="AJ27" i="42"/>
  <c r="AJ47" i="42"/>
  <c r="AJ95" i="42"/>
  <c r="AJ9" i="42"/>
  <c r="AJ103" i="42"/>
  <c r="AJ61" i="42"/>
  <c r="AJ28" i="42"/>
  <c r="AJ22" i="42"/>
  <c r="AJ57" i="42"/>
  <c r="AJ24" i="42"/>
  <c r="AJ17" i="42"/>
  <c r="AJ51" i="42"/>
  <c r="AJ83" i="42"/>
  <c r="AJ102" i="42"/>
  <c r="AJ105" i="42"/>
  <c r="AJ100" i="42"/>
  <c r="AJ19" i="42"/>
  <c r="AJ77" i="42"/>
  <c r="AJ10" i="42"/>
  <c r="AJ111" i="42"/>
  <c r="AJ74" i="42"/>
  <c r="AJ31" i="42"/>
  <c r="AJ112" i="42"/>
  <c r="AJ13" i="42"/>
  <c r="AJ32" i="42"/>
  <c r="AJ75" i="42"/>
  <c r="AJ18" i="42"/>
  <c r="AJ30" i="42"/>
  <c r="AJ38" i="42"/>
  <c r="AJ26" i="42"/>
  <c r="AJ70" i="42"/>
  <c r="AJ48" i="42"/>
  <c r="AJ96" i="42"/>
  <c r="AJ53" i="42"/>
  <c r="AJ114" i="42"/>
  <c r="AJ45" i="42"/>
  <c r="AJ14" i="42"/>
  <c r="AJ73" i="42"/>
  <c r="AJ12" i="42"/>
  <c r="AJ58" i="42"/>
  <c r="AJ37" i="42"/>
  <c r="AJ23" i="42"/>
  <c r="AJ40" i="42"/>
  <c r="AJ72" i="42"/>
  <c r="AJ16" i="42"/>
  <c r="AJ90" i="42"/>
  <c r="AJ107" i="42"/>
  <c r="AJ15" i="42"/>
  <c r="AJ36" i="42"/>
  <c r="AJ7" i="42"/>
  <c r="AJ97" i="42"/>
  <c r="AJ68" i="42"/>
  <c r="AJ35" i="42"/>
  <c r="AJ49" i="42"/>
  <c r="AJ109" i="42"/>
  <c r="AJ41" i="42"/>
  <c r="AJ80" i="42"/>
  <c r="AJ91" i="42"/>
  <c r="AJ110" i="42"/>
  <c r="AJ82" i="42"/>
  <c r="AJ60" i="42"/>
  <c r="AJ8" i="42"/>
  <c r="AJ21" i="42"/>
  <c r="AJ92" i="42"/>
  <c r="AJ33" i="42"/>
  <c r="AJ84" i="42"/>
  <c r="AJ64" i="42"/>
  <c r="CJ39" i="42"/>
  <c r="BD37" i="42"/>
  <c r="CJ51" i="42"/>
  <c r="CE83" i="42"/>
  <c r="AJ25" i="42"/>
  <c r="BD109" i="42"/>
  <c r="BD52" i="42"/>
  <c r="BD60" i="42"/>
  <c r="BF84" i="42"/>
  <c r="CM13" i="42"/>
  <c r="BD99" i="42"/>
  <c r="BF32" i="42"/>
  <c r="CJ111" i="42"/>
  <c r="CJ37" i="42"/>
  <c r="CM102" i="42"/>
  <c r="M101" i="42"/>
  <c r="BF81" i="42"/>
  <c r="AM88" i="42"/>
  <c r="BN113" i="42"/>
  <c r="AU57" i="42"/>
  <c r="BF109" i="42"/>
  <c r="CK104" i="42"/>
  <c r="BD89" i="42"/>
  <c r="AU34" i="42"/>
  <c r="AM36" i="42"/>
  <c r="BN22" i="42"/>
  <c r="CK36" i="42"/>
  <c r="BU55" i="42"/>
  <c r="CM99" i="42"/>
  <c r="DA80" i="42"/>
  <c r="CJ54" i="42"/>
  <c r="CE36" i="42"/>
  <c r="BF33" i="42"/>
  <c r="AU23" i="42"/>
  <c r="CK44" i="42"/>
  <c r="CN50" i="42"/>
  <c r="BU75" i="42"/>
  <c r="BS34" i="42"/>
  <c r="CQ81" i="42"/>
  <c r="CQ40" i="42"/>
  <c r="CJ100" i="42"/>
  <c r="CJ92" i="42"/>
  <c r="I55" i="42"/>
  <c r="AU73" i="42"/>
  <c r="CJ20" i="42"/>
  <c r="AM21" i="42"/>
  <c r="BD35" i="42"/>
  <c r="AU87" i="42"/>
  <c r="BU19" i="42"/>
  <c r="CK70" i="42"/>
  <c r="BD38" i="42"/>
  <c r="BF53" i="42"/>
  <c r="CM64" i="42"/>
  <c r="CK12" i="42"/>
  <c r="BS11" i="42"/>
  <c r="BS42" i="42"/>
  <c r="BS35" i="42"/>
  <c r="BS38" i="42"/>
  <c r="BS79" i="42"/>
  <c r="BS67" i="42"/>
  <c r="BS47" i="42"/>
  <c r="BS81" i="42"/>
  <c r="BS50" i="42"/>
  <c r="BS111" i="42"/>
  <c r="BS14" i="42"/>
  <c r="BS98" i="42"/>
  <c r="BS61" i="42"/>
  <c r="BS51" i="42"/>
  <c r="BS15" i="42"/>
  <c r="BS58" i="42"/>
  <c r="BS73" i="42"/>
  <c r="BS9" i="42"/>
  <c r="BS10" i="42"/>
  <c r="BS60" i="42"/>
  <c r="BS49" i="42"/>
  <c r="BS64" i="42"/>
  <c r="BS68" i="42"/>
  <c r="BS99" i="42"/>
  <c r="BS77" i="42"/>
  <c r="BS101" i="42"/>
  <c r="BS92" i="42"/>
  <c r="BS107" i="42"/>
  <c r="BS102" i="42"/>
  <c r="BS82" i="42"/>
  <c r="BS53" i="42"/>
  <c r="BS112" i="42"/>
  <c r="BS100" i="42"/>
  <c r="BS7" i="42"/>
  <c r="BS88" i="42"/>
  <c r="BS95" i="42"/>
  <c r="BS56" i="42"/>
  <c r="BS70" i="42"/>
  <c r="BS28" i="42"/>
  <c r="BS104" i="42"/>
  <c r="BS66" i="42"/>
  <c r="BS19" i="42"/>
  <c r="BS45" i="42"/>
  <c r="BS83" i="42"/>
  <c r="BS94" i="42"/>
  <c r="BS103" i="42"/>
  <c r="BS85" i="42"/>
  <c r="BS12" i="42"/>
  <c r="BS71" i="42"/>
  <c r="BS16" i="42"/>
  <c r="BS46" i="42"/>
  <c r="BS33" i="42"/>
  <c r="BS114" i="42"/>
  <c r="BS105" i="42"/>
  <c r="BS63" i="42"/>
  <c r="BS40" i="42"/>
  <c r="BS106" i="42"/>
  <c r="BS69" i="42"/>
  <c r="BS41" i="42"/>
  <c r="BS36" i="42"/>
  <c r="BS76" i="42"/>
  <c r="BS75" i="42"/>
  <c r="BS21" i="42"/>
  <c r="BS108" i="42"/>
  <c r="BS78" i="42"/>
  <c r="BS48" i="42"/>
  <c r="BS44" i="42"/>
  <c r="BS43" i="42"/>
  <c r="BS29" i="42"/>
  <c r="BS26" i="42"/>
  <c r="BS23" i="42"/>
  <c r="BS72" i="42"/>
  <c r="BS80" i="42"/>
  <c r="BS37" i="42"/>
  <c r="BS109" i="42"/>
  <c r="BS62" i="42"/>
  <c r="BS52" i="42"/>
  <c r="BS110" i="42"/>
  <c r="BS90" i="42"/>
  <c r="BS91" i="42"/>
  <c r="BS96" i="42"/>
  <c r="BS31" i="42"/>
  <c r="BS84" i="42"/>
  <c r="BS97" i="42"/>
  <c r="BS54" i="42"/>
  <c r="BS20" i="42"/>
  <c r="BS57" i="42"/>
  <c r="CK65" i="42"/>
  <c r="CM112" i="42"/>
  <c r="M56" i="42"/>
  <c r="CM74" i="42"/>
  <c r="AU7" i="42"/>
  <c r="AU41" i="42"/>
  <c r="AU52" i="42"/>
  <c r="AU35" i="42"/>
  <c r="AU20" i="42"/>
  <c r="AU99" i="42"/>
  <c r="AU46" i="42"/>
  <c r="AU61" i="42"/>
  <c r="AU81" i="42"/>
  <c r="AU114" i="42"/>
  <c r="AU78" i="42"/>
  <c r="AU13" i="42"/>
  <c r="AU69" i="42"/>
  <c r="AU17" i="42"/>
  <c r="AU30" i="42"/>
  <c r="AU22" i="42"/>
  <c r="AU9" i="42"/>
  <c r="AU38" i="42"/>
  <c r="AU10" i="42"/>
  <c r="AU60" i="42"/>
  <c r="AU54" i="42"/>
  <c r="AU27" i="42"/>
  <c r="AU102" i="42"/>
  <c r="AU92" i="42"/>
  <c r="AU37" i="42"/>
  <c r="AU110" i="42"/>
  <c r="AU12" i="42"/>
  <c r="AU56" i="42"/>
  <c r="AU47" i="42"/>
  <c r="AU65" i="42"/>
  <c r="AU76" i="42"/>
  <c r="AU84" i="42"/>
  <c r="AU97" i="42"/>
  <c r="AU112" i="42"/>
  <c r="AU98" i="42"/>
  <c r="AU105" i="42"/>
  <c r="AU11" i="42"/>
  <c r="AU32" i="42"/>
  <c r="AU58" i="42"/>
  <c r="AU33" i="42"/>
  <c r="AU55" i="42"/>
  <c r="AU77" i="42"/>
  <c r="AU74" i="42"/>
  <c r="AU109" i="42"/>
  <c r="AU85" i="42"/>
  <c r="AU43" i="42"/>
  <c r="AU42" i="42"/>
  <c r="AU101" i="42"/>
  <c r="AU68" i="42"/>
  <c r="AU93" i="42"/>
  <c r="AU48" i="42"/>
  <c r="AU103" i="42"/>
  <c r="AU51" i="42"/>
  <c r="AU18" i="42"/>
  <c r="AU86" i="42"/>
  <c r="AU106" i="42"/>
  <c r="AU8" i="42"/>
  <c r="AU28" i="42"/>
  <c r="AU44" i="42"/>
  <c r="AU90" i="42"/>
  <c r="AU53" i="42"/>
  <c r="AU49" i="42"/>
  <c r="AU39" i="42"/>
  <c r="AU96" i="42"/>
  <c r="AU104" i="42"/>
  <c r="AU66" i="42"/>
  <c r="AU45" i="42"/>
  <c r="AU75" i="42"/>
  <c r="AU25" i="42"/>
  <c r="AU89" i="42"/>
  <c r="AU26" i="42"/>
  <c r="AU91" i="42"/>
  <c r="AU63" i="42"/>
  <c r="AU31" i="42"/>
  <c r="AU21" i="42"/>
  <c r="AU15" i="42"/>
  <c r="AU72" i="42"/>
  <c r="AU14" i="42"/>
  <c r="AU62" i="42"/>
  <c r="AU80" i="42"/>
  <c r="AG54" i="42"/>
  <c r="M110" i="42"/>
  <c r="BF107" i="42"/>
  <c r="BN41" i="42"/>
  <c r="BF64" i="42"/>
  <c r="BU110" i="42"/>
  <c r="CJ76" i="42"/>
  <c r="BN106" i="42"/>
  <c r="BS74" i="42"/>
  <c r="BS118" i="42" s="1" a="1"/>
  <c r="BS118" i="42" s="1"/>
  <c r="BS119" i="42" s="1"/>
  <c r="BF12" i="42"/>
  <c r="BU92" i="42"/>
  <c r="BU38" i="42"/>
  <c r="M96" i="42"/>
  <c r="CM75" i="42"/>
  <c r="BU68" i="42"/>
  <c r="CM28" i="42"/>
  <c r="AU50" i="42"/>
  <c r="AU118" i="42" s="1" a="1"/>
  <c r="AU118" i="42" s="1"/>
  <c r="AU119" i="42" s="1"/>
  <c r="BN85" i="42"/>
  <c r="DA18" i="42"/>
  <c r="CJ9" i="42"/>
  <c r="BS93" i="42"/>
  <c r="BD78" i="42"/>
  <c r="AM106" i="42"/>
  <c r="BF82" i="42"/>
  <c r="M37" i="42"/>
  <c r="CJ47" i="42"/>
  <c r="CQ39" i="42"/>
  <c r="BI69" i="42"/>
  <c r="BU72" i="42"/>
  <c r="BN65" i="42"/>
  <c r="Y70" i="42"/>
  <c r="DB60" i="42"/>
  <c r="CN25" i="42"/>
  <c r="CM91" i="42"/>
  <c r="BF54" i="42"/>
  <c r="BF74" i="42"/>
  <c r="M8" i="42"/>
  <c r="M67" i="42"/>
  <c r="M77" i="42"/>
  <c r="M97" i="42"/>
  <c r="M16" i="42"/>
  <c r="M118" i="42" s="1" a="1"/>
  <c r="M118" i="42" s="1"/>
  <c r="M119" i="42" s="1"/>
  <c r="M26" i="42"/>
  <c r="M29" i="42"/>
  <c r="M24" i="42"/>
  <c r="M105" i="42"/>
  <c r="M92" i="42"/>
  <c r="M78" i="42"/>
  <c r="M59" i="42"/>
  <c r="M21" i="42"/>
  <c r="M64" i="42"/>
  <c r="M80" i="42"/>
  <c r="M93" i="42"/>
  <c r="M28" i="42"/>
  <c r="M76" i="42"/>
  <c r="M99" i="42"/>
  <c r="M34" i="42"/>
  <c r="M39" i="42"/>
  <c r="M38" i="42"/>
  <c r="M63" i="42"/>
  <c r="M52" i="42"/>
  <c r="M45" i="42"/>
  <c r="M15" i="42"/>
  <c r="M46" i="42"/>
  <c r="M35" i="42"/>
  <c r="M14" i="42"/>
  <c r="M36" i="42"/>
  <c r="M10" i="42"/>
  <c r="M98" i="42"/>
  <c r="M41" i="42"/>
  <c r="M94" i="42"/>
  <c r="M19" i="42"/>
  <c r="M70" i="42"/>
  <c r="M48" i="42"/>
  <c r="M88" i="42"/>
  <c r="M51" i="42"/>
  <c r="M43" i="42"/>
  <c r="M75" i="42"/>
  <c r="M104" i="42"/>
  <c r="M25" i="42"/>
  <c r="M27" i="42"/>
  <c r="M18" i="42"/>
  <c r="M11" i="42"/>
  <c r="M108" i="42"/>
  <c r="M13" i="42"/>
  <c r="M31" i="42"/>
  <c r="M23" i="42"/>
  <c r="M113" i="42"/>
  <c r="M12" i="42"/>
  <c r="M82" i="42"/>
  <c r="M102" i="42"/>
  <c r="M66" i="42"/>
  <c r="M32" i="42"/>
  <c r="M65" i="42"/>
  <c r="M86" i="42"/>
  <c r="M83" i="42"/>
  <c r="M69" i="42"/>
  <c r="M49" i="42"/>
  <c r="M17" i="42"/>
  <c r="M44" i="42"/>
  <c r="M112" i="42"/>
  <c r="M68" i="42"/>
  <c r="M72" i="42"/>
  <c r="M54" i="42"/>
  <c r="M53" i="42"/>
  <c r="M106" i="42"/>
  <c r="M73" i="42"/>
  <c r="M114" i="42"/>
  <c r="M58" i="42"/>
  <c r="M20" i="42"/>
  <c r="M87" i="42"/>
  <c r="M95" i="42"/>
  <c r="M84" i="42"/>
  <c r="M7" i="42"/>
  <c r="M50" i="42"/>
  <c r="M85" i="42"/>
  <c r="M90" i="42"/>
  <c r="M40" i="42"/>
  <c r="M22" i="42"/>
  <c r="M111" i="42"/>
  <c r="M33" i="42"/>
  <c r="BD66" i="42"/>
  <c r="CM83" i="42"/>
  <c r="BN40" i="42"/>
  <c r="BD97" i="42"/>
  <c r="BD39" i="42"/>
  <c r="M55" i="42"/>
  <c r="CJ109" i="42"/>
  <c r="CK112" i="42"/>
  <c r="BU84" i="42"/>
  <c r="AM108" i="42"/>
  <c r="M62" i="42"/>
  <c r="BN68" i="42"/>
  <c r="AG87" i="42"/>
  <c r="CM70" i="42"/>
  <c r="BD27" i="42"/>
  <c r="CM100" i="42"/>
  <c r="BF108" i="42"/>
  <c r="BN77" i="42"/>
  <c r="CM96" i="42"/>
  <c r="BN107" i="42"/>
  <c r="CQ73" i="42"/>
  <c r="CQ104" i="42"/>
  <c r="M9" i="42"/>
  <c r="CK14" i="42"/>
  <c r="CE14" i="42"/>
  <c r="CE55" i="42"/>
  <c r="CE25" i="42"/>
  <c r="CE84" i="42"/>
  <c r="CE9" i="42"/>
  <c r="CE74" i="42"/>
  <c r="CE15" i="42"/>
  <c r="CE78" i="42"/>
  <c r="CE8" i="42"/>
  <c r="CE94" i="42"/>
  <c r="CE76" i="42"/>
  <c r="CE29" i="42"/>
  <c r="CE103" i="42"/>
  <c r="CE49" i="42"/>
  <c r="CE32" i="42"/>
  <c r="CE100" i="42"/>
  <c r="CE20" i="42"/>
  <c r="CE43" i="42"/>
  <c r="CE96" i="42"/>
  <c r="CE26" i="42"/>
  <c r="CE39" i="42"/>
  <c r="CE73" i="42"/>
  <c r="CE47" i="42"/>
  <c r="CE109" i="42"/>
  <c r="CE38" i="42"/>
  <c r="CE89" i="42"/>
  <c r="CE88" i="42"/>
  <c r="CE72" i="42"/>
  <c r="CE80" i="42"/>
  <c r="CE57" i="42"/>
  <c r="CE61" i="42"/>
  <c r="CE62" i="42"/>
  <c r="CE75" i="42"/>
  <c r="CE101" i="42"/>
  <c r="CE45" i="42"/>
  <c r="CE50" i="42"/>
  <c r="CE113" i="42"/>
  <c r="CE31" i="42"/>
  <c r="CE63" i="42"/>
  <c r="CE13" i="42"/>
  <c r="CE22" i="42"/>
  <c r="CE105" i="42"/>
  <c r="CE106" i="42"/>
  <c r="CE99" i="42"/>
  <c r="CE108" i="42"/>
  <c r="CE21" i="42"/>
  <c r="CE59" i="42"/>
  <c r="CE37" i="42"/>
  <c r="CE51" i="42"/>
  <c r="CE70" i="42"/>
  <c r="CE42" i="42"/>
  <c r="CE110" i="42"/>
  <c r="CE67" i="42"/>
  <c r="CE23" i="42"/>
  <c r="CE56" i="42"/>
  <c r="CE44" i="42"/>
  <c r="CE34" i="42"/>
  <c r="CE90" i="42"/>
  <c r="CE11" i="42"/>
  <c r="CE87" i="42"/>
  <c r="CE16" i="42"/>
  <c r="CE30" i="42"/>
  <c r="CE40" i="42"/>
  <c r="CE33" i="42"/>
  <c r="CE98" i="42"/>
  <c r="CE24" i="42"/>
  <c r="CE65" i="42"/>
  <c r="CE35" i="42"/>
  <c r="CE111" i="42"/>
  <c r="CE68" i="42"/>
  <c r="CE17" i="42"/>
  <c r="CE77" i="42"/>
  <c r="CE53" i="42"/>
  <c r="CE71" i="42"/>
  <c r="CE7" i="42"/>
  <c r="CE19" i="42"/>
  <c r="CE18" i="42"/>
  <c r="CJ78" i="42"/>
  <c r="AG81" i="42"/>
  <c r="AG101" i="42"/>
  <c r="M60" i="42"/>
  <c r="BF106" i="42"/>
  <c r="AG37" i="42"/>
  <c r="BN97" i="42"/>
  <c r="BS39" i="42"/>
  <c r="AM74" i="42"/>
  <c r="M42" i="42"/>
  <c r="Y19" i="42"/>
  <c r="CJ21" i="42"/>
  <c r="BN78" i="42"/>
  <c r="AG73" i="42"/>
  <c r="BN20" i="42"/>
  <c r="DB20" i="42"/>
  <c r="CM107" i="42"/>
  <c r="CM72" i="42"/>
  <c r="BF10" i="42"/>
  <c r="CK49" i="42"/>
  <c r="CK50" i="42"/>
  <c r="AG103" i="42"/>
  <c r="CJ22" i="42"/>
  <c r="AG35" i="42"/>
  <c r="M103" i="42"/>
  <c r="AG79" i="42"/>
  <c r="BN93" i="42"/>
  <c r="BS65" i="42"/>
  <c r="M81" i="42"/>
  <c r="CJ32" i="42"/>
  <c r="CJ23" i="42"/>
  <c r="BU12" i="42"/>
  <c r="CM101" i="42"/>
  <c r="BU79" i="42"/>
  <c r="AG114" i="42"/>
  <c r="CK101" i="42"/>
  <c r="BD59" i="42"/>
  <c r="BD118" i="42" s="1" a="1"/>
  <c r="BD118" i="42" s="1"/>
  <c r="BD119" i="42" s="1"/>
  <c r="CM58" i="42"/>
  <c r="CJ79" i="42"/>
  <c r="AM17" i="42"/>
  <c r="AG44" i="42"/>
  <c r="CJ104" i="42"/>
  <c r="BU108" i="42"/>
  <c r="AG82" i="42"/>
  <c r="BS8" i="42"/>
  <c r="CQ29" i="42"/>
  <c r="AG36" i="42"/>
  <c r="AG118" i="42" s="1" a="1"/>
  <c r="AG118" i="42" s="1"/>
  <c r="AG119" i="42" s="1"/>
  <c r="CQ32" i="42"/>
  <c r="BU76" i="42"/>
  <c r="BU118" i="42" s="1" a="1"/>
  <c r="BU118" i="42" s="1"/>
  <c r="BU119" i="42" s="1"/>
  <c r="CE86" i="42"/>
  <c r="CE118" i="42" s="1" a="1"/>
  <c r="CE118" i="42" s="1"/>
  <c r="CE119" i="42" s="1"/>
  <c r="CM41" i="42"/>
  <c r="CQ15" i="42"/>
  <c r="BU89" i="42"/>
  <c r="BN71" i="42"/>
  <c r="CJ105" i="42"/>
  <c r="AM94" i="42"/>
  <c r="AU88" i="42"/>
  <c r="BN47" i="42"/>
  <c r="CM59" i="42"/>
  <c r="CE46" i="42"/>
  <c r="AP7" i="42"/>
  <c r="AP31" i="42"/>
  <c r="AP29" i="42"/>
  <c r="AP30" i="42"/>
  <c r="AP52" i="42"/>
  <c r="AP61" i="42"/>
  <c r="AP82" i="42"/>
  <c r="AP112" i="42"/>
  <c r="AP96" i="42"/>
  <c r="AP62" i="42"/>
  <c r="AP60" i="42"/>
  <c r="AP104" i="42"/>
  <c r="AP72" i="42"/>
  <c r="AP68" i="42"/>
  <c r="AP53" i="42"/>
  <c r="AP105" i="42"/>
  <c r="AP90" i="42"/>
  <c r="AP114" i="42"/>
  <c r="AP36" i="42"/>
  <c r="AP48" i="42"/>
  <c r="AP85" i="42"/>
  <c r="AP16" i="42"/>
  <c r="AP69" i="42"/>
  <c r="AP42" i="42"/>
  <c r="AP113" i="42"/>
  <c r="AP111" i="42"/>
  <c r="AP59" i="42"/>
  <c r="AP18" i="42"/>
  <c r="AP50" i="42"/>
  <c r="AP43" i="42"/>
  <c r="AP39" i="42"/>
  <c r="AP19" i="42"/>
  <c r="AP76" i="42"/>
  <c r="AP70" i="42"/>
  <c r="AP101" i="42"/>
  <c r="AP54" i="42"/>
  <c r="AP77" i="42"/>
  <c r="AP46" i="42"/>
  <c r="AP79" i="42"/>
  <c r="AP41" i="42"/>
  <c r="AP47" i="42"/>
  <c r="AP87" i="42"/>
  <c r="AP106" i="42"/>
  <c r="AP38" i="42"/>
  <c r="AP28" i="42"/>
  <c r="AP109" i="42"/>
  <c r="AP98" i="42"/>
  <c r="AP8" i="42"/>
  <c r="AP91" i="42"/>
  <c r="AP21" i="42"/>
  <c r="AP55" i="42"/>
  <c r="AP25" i="42"/>
  <c r="AP107" i="42"/>
  <c r="AP89" i="42"/>
  <c r="AP97" i="42"/>
  <c r="AP65" i="42"/>
  <c r="AP64" i="42"/>
  <c r="AP86" i="42"/>
  <c r="AP20" i="42"/>
  <c r="AP13" i="42"/>
  <c r="AP67" i="42"/>
  <c r="AP24" i="42"/>
  <c r="AP88" i="42"/>
  <c r="AP22" i="42"/>
  <c r="AP15" i="42"/>
  <c r="AP40" i="42"/>
  <c r="AP45" i="42"/>
  <c r="AP118" i="42" s="1" a="1"/>
  <c r="AP118" i="42" s="1"/>
  <c r="AP119" i="42" s="1"/>
  <c r="AP92" i="42"/>
  <c r="AP75" i="42"/>
  <c r="AP17" i="42"/>
  <c r="AP95" i="42"/>
  <c r="AP14" i="42"/>
  <c r="AP49" i="42"/>
  <c r="AP12" i="42"/>
  <c r="AP56" i="42"/>
  <c r="AP100" i="42"/>
  <c r="AP94" i="42"/>
  <c r="AP35" i="42"/>
  <c r="AP102" i="42"/>
  <c r="AP51" i="42"/>
  <c r="AP80" i="42"/>
  <c r="AP23" i="42"/>
  <c r="AP66" i="42"/>
  <c r="AP11" i="42"/>
  <c r="AP26" i="42"/>
  <c r="AP10" i="42"/>
  <c r="CE52" i="42"/>
  <c r="CN19" i="42"/>
  <c r="DA75" i="42"/>
  <c r="CQ24" i="42"/>
  <c r="DA22" i="42"/>
  <c r="AP84" i="42"/>
  <c r="AU67" i="42"/>
  <c r="CM94" i="42"/>
  <c r="CM118" i="42" s="1" a="1"/>
  <c r="CM118" i="42" s="1"/>
  <c r="CM119" i="42" s="1"/>
  <c r="BD9" i="42"/>
  <c r="BD91" i="42"/>
  <c r="BD73" i="42"/>
  <c r="BD63" i="42"/>
  <c r="BD87" i="42"/>
  <c r="BD30" i="42"/>
  <c r="BD8" i="42"/>
  <c r="BD111" i="42"/>
  <c r="BD68" i="42"/>
  <c r="BD65" i="42"/>
  <c r="BD29" i="42"/>
  <c r="BD64" i="42"/>
  <c r="BD105" i="42"/>
  <c r="BD79" i="42"/>
  <c r="BD90" i="42"/>
  <c r="BD100" i="42"/>
  <c r="BD16" i="42"/>
  <c r="BD61" i="42"/>
  <c r="BD94" i="42"/>
  <c r="BD83" i="42"/>
  <c r="BD23" i="42"/>
  <c r="BD54" i="42"/>
  <c r="BD74" i="42"/>
  <c r="BD110" i="42"/>
  <c r="BD112" i="42"/>
  <c r="BD67" i="42"/>
  <c r="BD76" i="42"/>
  <c r="BD108" i="42"/>
  <c r="BD85" i="42"/>
  <c r="BD33" i="42"/>
  <c r="BD20" i="42"/>
  <c r="BD95" i="42"/>
  <c r="BD24" i="42"/>
  <c r="BD32" i="42"/>
  <c r="BD42" i="42"/>
  <c r="BD48" i="42"/>
  <c r="BD31" i="42"/>
  <c r="BD13" i="42"/>
  <c r="BD50" i="42"/>
  <c r="BD58" i="42"/>
  <c r="BD88" i="42"/>
  <c r="BD69" i="42"/>
  <c r="BD75" i="42"/>
  <c r="BD15" i="42"/>
  <c r="BD84" i="42"/>
  <c r="BD51" i="42"/>
  <c r="BD10" i="42"/>
  <c r="BD44" i="42"/>
  <c r="BD101" i="42"/>
  <c r="BD103" i="42"/>
  <c r="BD55" i="42"/>
  <c r="BD62" i="42"/>
  <c r="BD70" i="42"/>
  <c r="BD34" i="42"/>
  <c r="BD46" i="42"/>
  <c r="BD40" i="42"/>
  <c r="BD28" i="42"/>
  <c r="BD56" i="42"/>
  <c r="BD47" i="42"/>
  <c r="BD107" i="42"/>
  <c r="BD80" i="42"/>
  <c r="BD98" i="42"/>
  <c r="BD22" i="42"/>
  <c r="BD53" i="42"/>
  <c r="BD96" i="42"/>
  <c r="BD81" i="42"/>
  <c r="BD113" i="42"/>
  <c r="BD114" i="42"/>
  <c r="BD18" i="42"/>
  <c r="BD41" i="42"/>
  <c r="BD26" i="42"/>
  <c r="BD71" i="42"/>
  <c r="BD7" i="42"/>
  <c r="BD49" i="42"/>
  <c r="BD12" i="42"/>
  <c r="BD21" i="42"/>
  <c r="BD25" i="42"/>
  <c r="BD92" i="42"/>
  <c r="BD19" i="42"/>
  <c r="BD14" i="42"/>
  <c r="CK103" i="42"/>
  <c r="CK108" i="42"/>
  <c r="CK100" i="42"/>
  <c r="CK90" i="42"/>
  <c r="CK54" i="42"/>
  <c r="CK45" i="42"/>
  <c r="CK75" i="42"/>
  <c r="CK111" i="42"/>
  <c r="CK17" i="42"/>
  <c r="CK93" i="42"/>
  <c r="CK77" i="42"/>
  <c r="CK68" i="42"/>
  <c r="CK40" i="42"/>
  <c r="CK98" i="42"/>
  <c r="CK28" i="42"/>
  <c r="CK46" i="42"/>
  <c r="CK43" i="42"/>
  <c r="CK85" i="42"/>
  <c r="CK23" i="42"/>
  <c r="CK38" i="42"/>
  <c r="CK110" i="42"/>
  <c r="CK22" i="42"/>
  <c r="CK37" i="42"/>
  <c r="CK67" i="42"/>
  <c r="CK86" i="42"/>
  <c r="CK30" i="42"/>
  <c r="CK39" i="42"/>
  <c r="CK33" i="42"/>
  <c r="CK76" i="42"/>
  <c r="CK94" i="42"/>
  <c r="CK55" i="42"/>
  <c r="CK91" i="42"/>
  <c r="CK97" i="42"/>
  <c r="CK53" i="42"/>
  <c r="CK84" i="42"/>
  <c r="CK19" i="42"/>
  <c r="CK9" i="42"/>
  <c r="CK74" i="42"/>
  <c r="CK92" i="42"/>
  <c r="CK118" i="42" s="1" a="1"/>
  <c r="CK118" i="42" s="1"/>
  <c r="CK119" i="42" s="1"/>
  <c r="CK66" i="42"/>
  <c r="CK20" i="42"/>
  <c r="CK13" i="42"/>
  <c r="CK29" i="42"/>
  <c r="CK15" i="42"/>
  <c r="CK27" i="42"/>
  <c r="CK78" i="42"/>
  <c r="CK80" i="42"/>
  <c r="CK109" i="42"/>
  <c r="CK57" i="42"/>
  <c r="CK71" i="42"/>
  <c r="CK24" i="42"/>
  <c r="CK87" i="42"/>
  <c r="CK88" i="42"/>
  <c r="CK18" i="42"/>
  <c r="CK95" i="42"/>
  <c r="CK99" i="42"/>
  <c r="CK59" i="42"/>
  <c r="CK102" i="42"/>
  <c r="CK10" i="42"/>
  <c r="CK21" i="42"/>
  <c r="CK113" i="42"/>
  <c r="CK107" i="42"/>
  <c r="CK106" i="42"/>
  <c r="CK51" i="42"/>
  <c r="CK62" i="42"/>
  <c r="CK16" i="42"/>
  <c r="CK32" i="42"/>
  <c r="CK72" i="42"/>
  <c r="CK34" i="42"/>
  <c r="CK47" i="42"/>
  <c r="CK114" i="42"/>
  <c r="CK60" i="42"/>
  <c r="CK56" i="42"/>
  <c r="CK25" i="42"/>
  <c r="CK35" i="42"/>
  <c r="CK63" i="42"/>
  <c r="CK58" i="42"/>
  <c r="CK82" i="42"/>
  <c r="BF16" i="42"/>
  <c r="BF111" i="42"/>
  <c r="BF21" i="42"/>
  <c r="BF66" i="42"/>
  <c r="BF15" i="42"/>
  <c r="BF39" i="42"/>
  <c r="BF85" i="42"/>
  <c r="BF69" i="42"/>
  <c r="BF79" i="42"/>
  <c r="BF57" i="42"/>
  <c r="BF61" i="42"/>
  <c r="BF118" i="42" s="1" a="1"/>
  <c r="BF118" i="42" s="1"/>
  <c r="BF119" i="42" s="1"/>
  <c r="BF46" i="42"/>
  <c r="BF99" i="42"/>
  <c r="BF35" i="42"/>
  <c r="BF78" i="42"/>
  <c r="BF20" i="42"/>
  <c r="BF7" i="42"/>
  <c r="BF73" i="42"/>
  <c r="BF26" i="42"/>
  <c r="BF17" i="42"/>
  <c r="BF55" i="42"/>
  <c r="BF83" i="42"/>
  <c r="BF51" i="42"/>
  <c r="BF28" i="42"/>
  <c r="BF44" i="42"/>
  <c r="BF104" i="42"/>
  <c r="BF87" i="42"/>
  <c r="BF19" i="42"/>
  <c r="BF48" i="42"/>
  <c r="BF49" i="42"/>
  <c r="BF86" i="42"/>
  <c r="BF56" i="42"/>
  <c r="BF58" i="42"/>
  <c r="BF25" i="42"/>
  <c r="BF63" i="42"/>
  <c r="BF98" i="42"/>
  <c r="BF8" i="42"/>
  <c r="BF36" i="42"/>
  <c r="BF52" i="42"/>
  <c r="BF97" i="42"/>
  <c r="BF43" i="42"/>
  <c r="BF113" i="42"/>
  <c r="BF50" i="42"/>
  <c r="BF24" i="42"/>
  <c r="BF67" i="42"/>
  <c r="BF77" i="42"/>
  <c r="BF110" i="42"/>
  <c r="BF14" i="42"/>
  <c r="BF41" i="42"/>
  <c r="BF27" i="42"/>
  <c r="BF9" i="42"/>
  <c r="BF95" i="42"/>
  <c r="BF38" i="42"/>
  <c r="BF101" i="42"/>
  <c r="BF40" i="42"/>
  <c r="BF91" i="42"/>
  <c r="BF68" i="42"/>
  <c r="BF89" i="42"/>
  <c r="BF70" i="42"/>
  <c r="BF94" i="42"/>
  <c r="BF90" i="42"/>
  <c r="BF114" i="42"/>
  <c r="BF11" i="42"/>
  <c r="BF18" i="42"/>
  <c r="BF92" i="42"/>
  <c r="BF22" i="42"/>
  <c r="BF112" i="42"/>
  <c r="BF62" i="42"/>
  <c r="BF42" i="42"/>
  <c r="BF30" i="42"/>
  <c r="BF45" i="42"/>
  <c r="BF60" i="42"/>
  <c r="BF34" i="42"/>
  <c r="CJ60" i="42"/>
  <c r="CJ86" i="42"/>
  <c r="CJ26" i="42"/>
  <c r="CJ24" i="42"/>
  <c r="CJ72" i="42"/>
  <c r="CJ93" i="42"/>
  <c r="CJ94" i="42"/>
  <c r="CJ74" i="42"/>
  <c r="CJ88" i="42"/>
  <c r="CJ91" i="42"/>
  <c r="CJ118" i="42" s="1" a="1"/>
  <c r="CJ118" i="42" s="1"/>
  <c r="CJ119" i="42" s="1"/>
  <c r="CJ45" i="42"/>
  <c r="CJ87" i="42"/>
  <c r="CJ25" i="42"/>
  <c r="CJ41" i="42"/>
  <c r="CJ38" i="42"/>
  <c r="CJ113" i="42"/>
  <c r="CJ96" i="42"/>
  <c r="CJ95" i="42"/>
  <c r="CJ101" i="42"/>
  <c r="CJ82" i="42"/>
  <c r="CJ48" i="42"/>
  <c r="CJ16" i="42"/>
  <c r="CJ33" i="42"/>
  <c r="CJ10" i="42"/>
  <c r="CJ36" i="42"/>
  <c r="CJ90" i="42"/>
  <c r="CJ106" i="42"/>
  <c r="CJ85" i="42"/>
  <c r="CJ12" i="42"/>
  <c r="CJ40" i="42"/>
  <c r="CJ8" i="42"/>
  <c r="CJ62" i="42"/>
  <c r="CJ80" i="42"/>
  <c r="CJ66" i="42"/>
  <c r="CJ42" i="42"/>
  <c r="CJ61" i="42"/>
  <c r="CJ102" i="42"/>
  <c r="CJ53" i="42"/>
  <c r="CJ44" i="42"/>
  <c r="CJ57" i="42"/>
  <c r="CJ77" i="42"/>
  <c r="CJ52" i="42"/>
  <c r="CJ35" i="42"/>
  <c r="CJ18" i="42"/>
  <c r="CJ98" i="42"/>
  <c r="CJ11" i="42"/>
  <c r="CJ7" i="42"/>
  <c r="CJ46" i="42"/>
  <c r="CJ65" i="42"/>
  <c r="CJ107" i="42"/>
  <c r="CJ89" i="42"/>
  <c r="CJ17" i="42"/>
  <c r="CJ14" i="42"/>
  <c r="CJ84" i="42"/>
  <c r="CJ15" i="42"/>
  <c r="CJ13" i="42"/>
  <c r="CJ58" i="42"/>
  <c r="CJ99" i="42"/>
  <c r="CJ29" i="42"/>
  <c r="CJ114" i="42"/>
  <c r="CJ68" i="42"/>
  <c r="CJ27" i="42"/>
  <c r="CJ70" i="42"/>
  <c r="CJ112" i="42"/>
  <c r="CJ19" i="42"/>
  <c r="CJ73" i="42"/>
  <c r="CJ30" i="42"/>
  <c r="CJ71" i="42"/>
  <c r="CJ28" i="42"/>
  <c r="CJ50" i="42"/>
  <c r="CJ110" i="42"/>
  <c r="CJ67" i="42"/>
  <c r="CJ83" i="42"/>
  <c r="CJ31" i="42"/>
  <c r="CJ64" i="42"/>
  <c r="CJ49" i="42"/>
  <c r="CJ55" i="42"/>
  <c r="BD77" i="42"/>
  <c r="CM105" i="42"/>
  <c r="BD106" i="42"/>
  <c r="BF13" i="42"/>
  <c r="AG63" i="42"/>
  <c r="AG8" i="42"/>
  <c r="AG43" i="42"/>
  <c r="AG29" i="42"/>
  <c r="AG96" i="42"/>
  <c r="AG15" i="42"/>
  <c r="AG7" i="42"/>
  <c r="AG53" i="42"/>
  <c r="AG68" i="42"/>
  <c r="AG38" i="42"/>
  <c r="AG83" i="42"/>
  <c r="AG93" i="42"/>
  <c r="AG9" i="42"/>
  <c r="AG28" i="42"/>
  <c r="AG100" i="42"/>
  <c r="AG23" i="42"/>
  <c r="AG45" i="42"/>
  <c r="AG91" i="42"/>
  <c r="AG112" i="42"/>
  <c r="AG104" i="42"/>
  <c r="AG30" i="42"/>
  <c r="AG32" i="42"/>
  <c r="AG92" i="42"/>
  <c r="AG74" i="42"/>
  <c r="AG106" i="42"/>
  <c r="AG113" i="42"/>
  <c r="AG31" i="42"/>
  <c r="AG95" i="42"/>
  <c r="AG86" i="42"/>
  <c r="AG72" i="42"/>
  <c r="AG18" i="42"/>
  <c r="AG27" i="42"/>
  <c r="AG94" i="42"/>
  <c r="AG102" i="42"/>
  <c r="AG16" i="42"/>
  <c r="AG50" i="42"/>
  <c r="AG90" i="42"/>
  <c r="AG105" i="42"/>
  <c r="AG61" i="42"/>
  <c r="AG84" i="42"/>
  <c r="AG13" i="42"/>
  <c r="AG60" i="42"/>
  <c r="AG65" i="42"/>
  <c r="AG52" i="42"/>
  <c r="AG10" i="42"/>
  <c r="AG110" i="42"/>
  <c r="AG39" i="42"/>
  <c r="AG58" i="42"/>
  <c r="AG20" i="42"/>
  <c r="AG24" i="42"/>
  <c r="AG25" i="42"/>
  <c r="AG40" i="42"/>
  <c r="AG67" i="42"/>
  <c r="AG21" i="42"/>
  <c r="AG41" i="42"/>
  <c r="AG49" i="42"/>
  <c r="AG69" i="42"/>
  <c r="AG71" i="42"/>
  <c r="AG75" i="42"/>
  <c r="AG48" i="42"/>
  <c r="AG76" i="42"/>
  <c r="AG97" i="42"/>
  <c r="AG12" i="42"/>
  <c r="AG17" i="42"/>
  <c r="AG22" i="42"/>
  <c r="AG77" i="42"/>
  <c r="AG51" i="42"/>
  <c r="AG78" i="42"/>
  <c r="AG56" i="42"/>
  <c r="AG107" i="42"/>
  <c r="AG47" i="42"/>
  <c r="AG64" i="42"/>
  <c r="AG70" i="42"/>
  <c r="AG33" i="42"/>
  <c r="AG99" i="42"/>
  <c r="AG66" i="42"/>
  <c r="AG34" i="42"/>
  <c r="AG85" i="42"/>
  <c r="AG59" i="42"/>
  <c r="AG26" i="42"/>
  <c r="BU10" i="42"/>
  <c r="BU17" i="42"/>
  <c r="BU88" i="42"/>
  <c r="BU11" i="42"/>
  <c r="BU23" i="42"/>
  <c r="BU58" i="42"/>
  <c r="BU61" i="42"/>
  <c r="BU113" i="42"/>
  <c r="BU59" i="42"/>
  <c r="BU85" i="42"/>
  <c r="BU35" i="42"/>
  <c r="BU102" i="42"/>
  <c r="BU107" i="42"/>
  <c r="BU52" i="42"/>
  <c r="BU95" i="42"/>
  <c r="BU70" i="42"/>
  <c r="BU86" i="42"/>
  <c r="BU111" i="42"/>
  <c r="BU81" i="42"/>
  <c r="BU114" i="42"/>
  <c r="BU82" i="42"/>
  <c r="BU83" i="42"/>
  <c r="BU20" i="42"/>
  <c r="BU33" i="42"/>
  <c r="BU67" i="42"/>
  <c r="BU74" i="42"/>
  <c r="BU22" i="42"/>
  <c r="BU65" i="42"/>
  <c r="BU93" i="42"/>
  <c r="BU53" i="42"/>
  <c r="BU71" i="42"/>
  <c r="BU36" i="42"/>
  <c r="BU51" i="42"/>
  <c r="BU39" i="42"/>
  <c r="BU96" i="42"/>
  <c r="BU57" i="42"/>
  <c r="BU32" i="42"/>
  <c r="BU28" i="42"/>
  <c r="BU100" i="42"/>
  <c r="BU97" i="42"/>
  <c r="BU40" i="42"/>
  <c r="BU21" i="42"/>
  <c r="BU44" i="42"/>
  <c r="BU47" i="42"/>
  <c r="BU45" i="42"/>
  <c r="BU16" i="42"/>
  <c r="BU62" i="42"/>
  <c r="BU18" i="42"/>
  <c r="BU87" i="42"/>
  <c r="BU50" i="42"/>
  <c r="BU31" i="42"/>
  <c r="BU14" i="42"/>
  <c r="BU49" i="42"/>
  <c r="BU78" i="42"/>
  <c r="BU27" i="42"/>
  <c r="BU56" i="42"/>
  <c r="BU30" i="42"/>
  <c r="BU80" i="42"/>
  <c r="BU25" i="42"/>
  <c r="BU26" i="42"/>
  <c r="BU24" i="42"/>
  <c r="BU13" i="42"/>
  <c r="BU54" i="42"/>
  <c r="BU8" i="42"/>
  <c r="BU66" i="42"/>
  <c r="BU7" i="42"/>
  <c r="BU43" i="42"/>
  <c r="BU29" i="42"/>
  <c r="BU15" i="42"/>
  <c r="BU91" i="42"/>
  <c r="BU46" i="42"/>
  <c r="BU109" i="42"/>
  <c r="BU77" i="42"/>
  <c r="BU9" i="42"/>
  <c r="BU99" i="42"/>
  <c r="BU101" i="42"/>
  <c r="BU105" i="42"/>
  <c r="BD11" i="42"/>
  <c r="CK79" i="42"/>
  <c r="BF105" i="42"/>
  <c r="BD82" i="42"/>
  <c r="BU90" i="42"/>
  <c r="M47" i="42"/>
  <c r="AG14" i="42"/>
  <c r="BD43" i="42"/>
  <c r="BS30" i="42"/>
  <c r="AM10" i="42"/>
  <c r="AM43" i="42"/>
  <c r="AM38" i="42"/>
  <c r="AM22" i="42"/>
  <c r="AM9" i="42"/>
  <c r="AM14" i="42"/>
  <c r="AM33" i="42"/>
  <c r="AM83" i="42"/>
  <c r="AM107" i="42"/>
  <c r="AM77" i="42"/>
  <c r="AM50" i="42"/>
  <c r="AM29" i="42"/>
  <c r="AM97" i="42"/>
  <c r="AM101" i="42"/>
  <c r="AM26" i="42"/>
  <c r="AM85" i="42"/>
  <c r="AM73" i="42"/>
  <c r="AM105" i="42"/>
  <c r="AM60" i="42"/>
  <c r="AM20" i="42"/>
  <c r="AM23" i="42"/>
  <c r="AM109" i="42"/>
  <c r="AM12" i="42"/>
  <c r="AM54" i="42"/>
  <c r="AM79" i="42"/>
  <c r="AM58" i="42"/>
  <c r="AM67" i="42"/>
  <c r="AM48" i="42"/>
  <c r="AM18" i="42"/>
  <c r="AM42" i="42"/>
  <c r="AM118" i="42" s="1" a="1"/>
  <c r="AM118" i="42" s="1"/>
  <c r="AM119" i="42" s="1"/>
  <c r="AM62" i="42"/>
  <c r="AM71" i="42"/>
  <c r="AM103" i="42"/>
  <c r="AM68" i="42"/>
  <c r="AM59" i="42"/>
  <c r="AM57" i="42"/>
  <c r="AM19" i="42"/>
  <c r="AM96" i="42"/>
  <c r="AM86" i="42"/>
  <c r="AM102" i="42"/>
  <c r="AM11" i="42"/>
  <c r="AM61" i="42"/>
  <c r="AM111" i="42"/>
  <c r="AM100" i="42"/>
  <c r="AM46" i="42"/>
  <c r="AM91" i="42"/>
  <c r="AM31" i="42"/>
  <c r="AM113" i="42"/>
  <c r="AM69" i="42"/>
  <c r="AM66" i="42"/>
  <c r="AM64" i="42"/>
  <c r="AM44" i="42"/>
  <c r="AM40" i="42"/>
  <c r="AM70" i="42"/>
  <c r="AM82" i="42"/>
  <c r="AM114" i="42"/>
  <c r="AM110" i="42"/>
  <c r="AM24" i="42"/>
  <c r="AM76" i="42"/>
  <c r="AM93" i="42"/>
  <c r="AM87" i="42"/>
  <c r="AM51" i="42"/>
  <c r="AM34" i="42"/>
  <c r="AM56" i="42"/>
  <c r="AM25" i="42"/>
  <c r="AM81" i="42"/>
  <c r="AM7" i="42"/>
  <c r="AM32" i="42"/>
  <c r="AM49" i="42"/>
  <c r="AM55" i="42"/>
  <c r="AM39" i="42"/>
  <c r="AM63" i="42"/>
  <c r="AM30" i="42"/>
  <c r="AM90" i="42"/>
  <c r="AM27" i="42"/>
  <c r="AM84" i="42"/>
  <c r="AM45" i="42"/>
  <c r="AM99" i="42"/>
  <c r="AM80" i="42"/>
  <c r="AM16" i="42"/>
  <c r="AM47" i="42"/>
  <c r="AM75" i="42"/>
  <c r="AM53" i="42"/>
  <c r="AM98" i="42"/>
  <c r="CK41" i="42"/>
  <c r="AM37" i="42"/>
  <c r="AG89" i="42"/>
  <c r="AU24" i="42"/>
  <c r="BD36" i="42"/>
  <c r="CK48" i="42"/>
  <c r="M61" i="42"/>
  <c r="O8" i="42"/>
  <c r="O33" i="42"/>
  <c r="O68" i="42"/>
  <c r="O14" i="42"/>
  <c r="O47" i="42"/>
  <c r="O44" i="42"/>
  <c r="O99" i="42"/>
  <c r="O112" i="42"/>
  <c r="O7" i="42"/>
  <c r="O83" i="42"/>
  <c r="O96" i="42"/>
  <c r="O30" i="42"/>
  <c r="O74" i="42"/>
  <c r="O114" i="42"/>
  <c r="O10" i="42"/>
  <c r="O73" i="42"/>
  <c r="O26" i="42"/>
  <c r="O39" i="42"/>
  <c r="O21" i="42"/>
  <c r="O23" i="42"/>
  <c r="O20" i="42"/>
  <c r="O45" i="42"/>
  <c r="O40" i="42"/>
  <c r="O59" i="42"/>
  <c r="O60" i="42"/>
  <c r="O113" i="42"/>
  <c r="O25" i="42"/>
  <c r="O106" i="42"/>
  <c r="O35" i="42"/>
  <c r="O82" i="42"/>
  <c r="O71" i="42"/>
  <c r="O89" i="42"/>
  <c r="O78" i="42"/>
  <c r="O13" i="42"/>
  <c r="O12" i="42"/>
  <c r="O84" i="42"/>
  <c r="O56" i="42"/>
  <c r="O52" i="42"/>
  <c r="O54" i="42"/>
  <c r="O67" i="42"/>
  <c r="O98" i="42"/>
  <c r="O29" i="42"/>
  <c r="O103" i="42"/>
  <c r="O109" i="42"/>
  <c r="O111" i="42"/>
  <c r="O94" i="42"/>
  <c r="O27" i="42"/>
  <c r="O79" i="42"/>
  <c r="O50" i="42"/>
  <c r="O63" i="42"/>
  <c r="O101" i="42"/>
  <c r="O80" i="42"/>
  <c r="O88" i="42"/>
  <c r="O110" i="42"/>
  <c r="O38" i="42"/>
  <c r="O104" i="42"/>
  <c r="O102" i="42"/>
  <c r="O37" i="42"/>
  <c r="O87" i="42"/>
  <c r="K112" i="42"/>
  <c r="H86" i="42"/>
  <c r="BM112" i="42"/>
  <c r="H28" i="42"/>
  <c r="CY17" i="42"/>
  <c r="CY18" i="42"/>
  <c r="CY92" i="42"/>
  <c r="CY46" i="42"/>
  <c r="CY60" i="42"/>
  <c r="CY53" i="42"/>
  <c r="CY48" i="42"/>
  <c r="CY82" i="42"/>
  <c r="CY81" i="42"/>
  <c r="CY55" i="42"/>
  <c r="CY114" i="42"/>
  <c r="CY108" i="42"/>
  <c r="CY71" i="42"/>
  <c r="CY59" i="42"/>
  <c r="CY99" i="42"/>
  <c r="CY77" i="42"/>
  <c r="CY36" i="42"/>
  <c r="CY96" i="42"/>
  <c r="CY32" i="42"/>
  <c r="CY44" i="42"/>
  <c r="CY97" i="42"/>
  <c r="CY43" i="42"/>
  <c r="CY52" i="42"/>
  <c r="CY87" i="42"/>
  <c r="CY45" i="42"/>
  <c r="CY95" i="42"/>
  <c r="CY73" i="42"/>
  <c r="CY86" i="42"/>
  <c r="CY14" i="42"/>
  <c r="CY33" i="42"/>
  <c r="CY35" i="42"/>
  <c r="CY38" i="42"/>
  <c r="CY20" i="42"/>
  <c r="CY23" i="42"/>
  <c r="CY111" i="42"/>
  <c r="CY57" i="42"/>
  <c r="CY61" i="42"/>
  <c r="CY85" i="42"/>
  <c r="CY105" i="42"/>
  <c r="CY13" i="42"/>
  <c r="CY104" i="42"/>
  <c r="CY67" i="42"/>
  <c r="CY11" i="42"/>
  <c r="CY31" i="42"/>
  <c r="CY109" i="42"/>
  <c r="CY75" i="42"/>
  <c r="CY90" i="42"/>
  <c r="CY98" i="42"/>
  <c r="CY30" i="42"/>
  <c r="CY27" i="42"/>
  <c r="CY80" i="42"/>
  <c r="CY100" i="42"/>
  <c r="CY24" i="42"/>
  <c r="CY21" i="42"/>
  <c r="CY112" i="42"/>
  <c r="CY74" i="42"/>
  <c r="CY58" i="42"/>
  <c r="CY22" i="42"/>
  <c r="CY65" i="42"/>
  <c r="CY93" i="42"/>
  <c r="CY68" i="42"/>
  <c r="CY78" i="42"/>
  <c r="CY110" i="42"/>
  <c r="CY41" i="42"/>
  <c r="CY102" i="42"/>
  <c r="CY94" i="42"/>
  <c r="CY15" i="42"/>
  <c r="CY84" i="42"/>
  <c r="CY34" i="42"/>
  <c r="AR23" i="42"/>
  <c r="CY26" i="42"/>
  <c r="CF29" i="42"/>
  <c r="BM29" i="42"/>
  <c r="DE25" i="42"/>
  <c r="K27" i="42"/>
  <c r="Z7" i="42"/>
  <c r="Z72" i="42"/>
  <c r="Z67" i="42"/>
  <c r="Z78" i="42"/>
  <c r="Z12" i="42"/>
  <c r="Z69" i="42"/>
  <c r="Z63" i="42"/>
  <c r="Z94" i="42"/>
  <c r="Z54" i="42"/>
  <c r="Z99" i="42"/>
  <c r="Z34" i="42"/>
  <c r="Z109" i="42"/>
  <c r="Z37" i="42"/>
  <c r="Z77" i="42"/>
  <c r="Z22" i="42"/>
  <c r="Z38" i="42"/>
  <c r="Z42" i="42"/>
  <c r="Z81" i="42"/>
  <c r="Z26" i="42"/>
  <c r="Z50" i="42"/>
  <c r="Z16" i="42"/>
  <c r="Z60" i="42"/>
  <c r="Z113" i="42"/>
  <c r="Z11" i="42"/>
  <c r="Z56" i="42"/>
  <c r="Z23" i="42"/>
  <c r="Z74" i="42"/>
  <c r="Z75" i="42"/>
  <c r="Z61" i="42"/>
  <c r="Z30" i="42"/>
  <c r="Z90" i="42"/>
  <c r="Z89" i="42"/>
  <c r="Z76" i="42"/>
  <c r="Z64" i="42"/>
  <c r="Z104" i="42"/>
  <c r="Z25" i="42"/>
  <c r="Z48" i="42"/>
  <c r="Z53" i="42"/>
  <c r="Z71" i="42"/>
  <c r="Z39" i="42"/>
  <c r="Z51" i="42"/>
  <c r="Z41" i="42"/>
  <c r="Z107" i="42"/>
  <c r="Z66" i="42"/>
  <c r="Z47" i="42"/>
  <c r="Z28" i="42"/>
  <c r="Z65" i="42"/>
  <c r="Z92" i="42"/>
  <c r="Z73" i="42"/>
  <c r="Z112" i="42"/>
  <c r="Z110" i="42"/>
  <c r="Z31" i="42"/>
  <c r="Z13" i="42"/>
  <c r="Z108" i="42"/>
  <c r="Z96" i="42"/>
  <c r="Z98" i="42"/>
  <c r="Z86" i="42"/>
  <c r="Z97" i="42"/>
  <c r="Z52" i="42"/>
  <c r="Z36" i="42"/>
  <c r="Z43" i="42"/>
  <c r="Z62" i="42"/>
  <c r="AQ65" i="42"/>
  <c r="CU81" i="42"/>
  <c r="CU95" i="42"/>
  <c r="CU83" i="42"/>
  <c r="CU41" i="42"/>
  <c r="CU21" i="42"/>
  <c r="CU44" i="42"/>
  <c r="CU32" i="42"/>
  <c r="CU30" i="42"/>
  <c r="CU71" i="42"/>
  <c r="CU101" i="42"/>
  <c r="CU110" i="42"/>
  <c r="CU57" i="42"/>
  <c r="CU86" i="42"/>
  <c r="CU29" i="42"/>
  <c r="CU54" i="42"/>
  <c r="CU91" i="42"/>
  <c r="CU46" i="42"/>
  <c r="CU8" i="42"/>
  <c r="CU111" i="42"/>
  <c r="CU13" i="42"/>
  <c r="CU67" i="42"/>
  <c r="CU59" i="42"/>
  <c r="CU56" i="42"/>
  <c r="CU15" i="42"/>
  <c r="CU69" i="42"/>
  <c r="CU114" i="42"/>
  <c r="CU20" i="42"/>
  <c r="CU73" i="42"/>
  <c r="CU109" i="42"/>
  <c r="CU105" i="42"/>
  <c r="CU51" i="42"/>
  <c r="CU52" i="42"/>
  <c r="CU89" i="42"/>
  <c r="CU50" i="42"/>
  <c r="CU23" i="42"/>
  <c r="CU9" i="42"/>
  <c r="CU62" i="42"/>
  <c r="CU104" i="42"/>
  <c r="CU94" i="42"/>
  <c r="CU49" i="42"/>
  <c r="CU93" i="42"/>
  <c r="CU24" i="42"/>
  <c r="CU19" i="42"/>
  <c r="CU92" i="42"/>
  <c r="CU74" i="42"/>
  <c r="CU22" i="42"/>
  <c r="CU82" i="42"/>
  <c r="CU55" i="42"/>
  <c r="CU96" i="42"/>
  <c r="CU45" i="42"/>
  <c r="CU47" i="42"/>
  <c r="CU72" i="42"/>
  <c r="CU61" i="42"/>
  <c r="CU39" i="42"/>
  <c r="CU78" i="42"/>
  <c r="CU85" i="42"/>
  <c r="CU66" i="42"/>
  <c r="CU88" i="42"/>
  <c r="CU12" i="42"/>
  <c r="CU34" i="42"/>
  <c r="CU36" i="42"/>
  <c r="CU100" i="42"/>
  <c r="CU27" i="42"/>
  <c r="CU37" i="42"/>
  <c r="CU70" i="42"/>
  <c r="CU18" i="42"/>
  <c r="CU26" i="42"/>
  <c r="CU48" i="42"/>
  <c r="CU58" i="42"/>
  <c r="CU108" i="42"/>
  <c r="CU68" i="42"/>
  <c r="CU77" i="42"/>
  <c r="CU65" i="42"/>
  <c r="CY72" i="42"/>
  <c r="K37" i="42"/>
  <c r="DF37" i="42"/>
  <c r="BY89" i="42"/>
  <c r="K42" i="42"/>
  <c r="Z8" i="42"/>
  <c r="AQ28" i="42"/>
  <c r="BM49" i="42"/>
  <c r="CY50" i="42"/>
  <c r="DE84" i="42"/>
  <c r="DE33" i="42"/>
  <c r="CF59" i="42"/>
  <c r="AN18" i="42"/>
  <c r="BY69" i="42"/>
  <c r="K68" i="42"/>
  <c r="K80" i="42"/>
  <c r="K84" i="42"/>
  <c r="BY91" i="42"/>
  <c r="H13" i="42"/>
  <c r="O85" i="42"/>
  <c r="H33" i="42"/>
  <c r="CF51" i="42"/>
  <c r="BM9" i="42"/>
  <c r="H37" i="42"/>
  <c r="Z59" i="42"/>
  <c r="AN29" i="42"/>
  <c r="AR7" i="42"/>
  <c r="BY98" i="42"/>
  <c r="CF63" i="42"/>
  <c r="R19" i="42"/>
  <c r="R103" i="42"/>
  <c r="R68" i="42"/>
  <c r="R23" i="42"/>
  <c r="R83" i="42"/>
  <c r="R13" i="42"/>
  <c r="R89" i="42"/>
  <c r="R102" i="42"/>
  <c r="R39" i="42"/>
  <c r="R59" i="42"/>
  <c r="R74" i="42"/>
  <c r="R104" i="42"/>
  <c r="R79" i="42"/>
  <c r="R8" i="42"/>
  <c r="R97" i="42"/>
  <c r="R51" i="42"/>
  <c r="R82" i="42"/>
  <c r="R17" i="42"/>
  <c r="R47" i="42"/>
  <c r="R18" i="42"/>
  <c r="R37" i="42"/>
  <c r="R70" i="42"/>
  <c r="R33" i="42"/>
  <c r="R42" i="42"/>
  <c r="R99" i="42"/>
  <c r="R81" i="42"/>
  <c r="R60" i="42"/>
  <c r="R69" i="42"/>
  <c r="R62" i="42"/>
  <c r="R58" i="42"/>
  <c r="R14" i="42"/>
  <c r="R78" i="42"/>
  <c r="R41" i="42"/>
  <c r="R53" i="42"/>
  <c r="R96" i="42"/>
  <c r="R107" i="42"/>
  <c r="R105" i="42"/>
  <c r="R86" i="42"/>
  <c r="R109" i="42"/>
  <c r="R87" i="42"/>
  <c r="R52" i="42"/>
  <c r="R114" i="42"/>
  <c r="R38" i="42"/>
  <c r="R93" i="42"/>
  <c r="R31" i="42"/>
  <c r="R20" i="42"/>
  <c r="R28" i="42"/>
  <c r="R34" i="42"/>
  <c r="R61" i="42"/>
  <c r="R24" i="42"/>
  <c r="R108" i="42"/>
  <c r="R84" i="42"/>
  <c r="R110" i="42"/>
  <c r="R36" i="42"/>
  <c r="R44" i="42"/>
  <c r="R55" i="42"/>
  <c r="R32" i="42"/>
  <c r="R15" i="42"/>
  <c r="R11" i="42"/>
  <c r="R9" i="42"/>
  <c r="R30" i="42"/>
  <c r="R22" i="42"/>
  <c r="R46" i="42"/>
  <c r="R112" i="42"/>
  <c r="R100" i="42"/>
  <c r="R67" i="42"/>
  <c r="R48" i="42"/>
  <c r="R56" i="42"/>
  <c r="R57" i="42"/>
  <c r="R64" i="42"/>
  <c r="R80" i="42"/>
  <c r="R35" i="42"/>
  <c r="K25" i="42"/>
  <c r="O9" i="42"/>
  <c r="AQ8" i="42"/>
  <c r="AQ9" i="42"/>
  <c r="CY51" i="42"/>
  <c r="BM111" i="42"/>
  <c r="K36" i="42"/>
  <c r="O90" i="42"/>
  <c r="O19" i="42"/>
  <c r="O57" i="42"/>
  <c r="O70" i="42"/>
  <c r="CF86" i="42"/>
  <c r="BM41" i="42"/>
  <c r="DE53" i="42"/>
  <c r="K100" i="42"/>
  <c r="Z80" i="42"/>
  <c r="BY18" i="42"/>
  <c r="AA45" i="42"/>
  <c r="AN39" i="42"/>
  <c r="AC9" i="42"/>
  <c r="AC103" i="42"/>
  <c r="AC77" i="42"/>
  <c r="AC29" i="42"/>
  <c r="AC96" i="42"/>
  <c r="AC104" i="42"/>
  <c r="AC38" i="42"/>
  <c r="AC62" i="42"/>
  <c r="AC90" i="42"/>
  <c r="AC81" i="42"/>
  <c r="AC18" i="42"/>
  <c r="AC72" i="42"/>
  <c r="AC61" i="42"/>
  <c r="AC21" i="42"/>
  <c r="AC91" i="42"/>
  <c r="AC40" i="42"/>
  <c r="AC48" i="42"/>
  <c r="AC10" i="42"/>
  <c r="AC41" i="42"/>
  <c r="AC26" i="42"/>
  <c r="AC51" i="42"/>
  <c r="AC14" i="42"/>
  <c r="AC35" i="42"/>
  <c r="AC66" i="42"/>
  <c r="AC114" i="42"/>
  <c r="AC13" i="42"/>
  <c r="AC83" i="42"/>
  <c r="AC84" i="42"/>
  <c r="AC54" i="42"/>
  <c r="AC65" i="42"/>
  <c r="AC20" i="42"/>
  <c r="AC113" i="42"/>
  <c r="AC46" i="42"/>
  <c r="AC39" i="42"/>
  <c r="AC37" i="42"/>
  <c r="AC22" i="42"/>
  <c r="AC43" i="42"/>
  <c r="AC50" i="42"/>
  <c r="AC87" i="42"/>
  <c r="AC75" i="42"/>
  <c r="AC109" i="42"/>
  <c r="AC95" i="42"/>
  <c r="AC56" i="42"/>
  <c r="AC63" i="42"/>
  <c r="AC15" i="42"/>
  <c r="AC64" i="42"/>
  <c r="AC58" i="42"/>
  <c r="AC57" i="42"/>
  <c r="AC68" i="42"/>
  <c r="AC27" i="42"/>
  <c r="AC82" i="42"/>
  <c r="AC52" i="42"/>
  <c r="AC49" i="42"/>
  <c r="AC42" i="42"/>
  <c r="AC99" i="42"/>
  <c r="AC102" i="42"/>
  <c r="AC78" i="42"/>
  <c r="AC34" i="42"/>
  <c r="AC16" i="42"/>
  <c r="AC25" i="42"/>
  <c r="AC110" i="42"/>
  <c r="AC8" i="42"/>
  <c r="AC76" i="42"/>
  <c r="AC59" i="42"/>
  <c r="AC44" i="42"/>
  <c r="AC89" i="42"/>
  <c r="AC85" i="42"/>
  <c r="O72" i="42"/>
  <c r="AQ14" i="42"/>
  <c r="BM75" i="42"/>
  <c r="AC36" i="42"/>
  <c r="AA16" i="42"/>
  <c r="BY57" i="42"/>
  <c r="AC33" i="42"/>
  <c r="O75" i="42"/>
  <c r="CI15" i="42"/>
  <c r="CI29" i="42"/>
  <c r="CI86" i="42"/>
  <c r="CI26" i="42"/>
  <c r="CI12" i="42"/>
  <c r="CI65" i="42"/>
  <c r="CI109" i="42"/>
  <c r="CI78" i="42"/>
  <c r="CI94" i="42"/>
  <c r="CI95" i="42"/>
  <c r="CI7" i="42"/>
  <c r="CI87" i="42"/>
  <c r="CI22" i="42"/>
  <c r="CI9" i="42"/>
  <c r="CI69" i="42"/>
  <c r="CI101" i="42"/>
  <c r="CI34" i="42"/>
  <c r="CI107" i="42"/>
  <c r="CI44" i="42"/>
  <c r="CI97" i="42"/>
  <c r="CI36" i="42"/>
  <c r="CI60" i="42"/>
  <c r="CI37" i="42"/>
  <c r="CI52" i="42"/>
  <c r="CI21" i="42"/>
  <c r="CI104" i="42"/>
  <c r="CI111" i="42"/>
  <c r="CI80" i="42"/>
  <c r="CI48" i="42"/>
  <c r="CI66" i="42"/>
  <c r="CI30" i="42"/>
  <c r="CI35" i="42"/>
  <c r="CI93" i="42"/>
  <c r="CI110" i="42"/>
  <c r="CI82" i="42"/>
  <c r="CI79" i="42"/>
  <c r="CI40" i="42"/>
  <c r="CI84" i="42"/>
  <c r="CI98" i="42"/>
  <c r="CI92" i="42"/>
  <c r="CI20" i="42"/>
  <c r="CI23" i="42"/>
  <c r="CI46" i="42"/>
  <c r="CI31" i="42"/>
  <c r="CI47" i="42"/>
  <c r="CI112" i="42"/>
  <c r="CI88" i="42"/>
  <c r="CI68" i="42"/>
  <c r="CI76" i="42"/>
  <c r="CI53" i="42"/>
  <c r="CI51" i="42"/>
  <c r="CI8" i="42"/>
  <c r="CI41" i="42"/>
  <c r="CI28" i="42"/>
  <c r="CI103" i="42"/>
  <c r="CI102" i="42"/>
  <c r="CI49" i="42"/>
  <c r="CI50" i="42"/>
  <c r="CI85" i="42"/>
  <c r="CI83" i="42"/>
  <c r="CI70" i="42"/>
  <c r="CF96" i="42"/>
  <c r="DE46" i="42"/>
  <c r="O17" i="42"/>
  <c r="CF73" i="42"/>
  <c r="CI63" i="42"/>
  <c r="H19" i="42"/>
  <c r="CF42" i="42"/>
  <c r="CI75" i="42"/>
  <c r="O32" i="42"/>
  <c r="Z93" i="42"/>
  <c r="K21" i="42"/>
  <c r="AC67" i="42"/>
  <c r="O66" i="42"/>
  <c r="K103" i="42"/>
  <c r="CF34" i="42"/>
  <c r="CF46" i="42"/>
  <c r="CF7" i="42"/>
  <c r="H40" i="42"/>
  <c r="O15" i="42"/>
  <c r="AR33" i="42"/>
  <c r="DE54" i="42"/>
  <c r="CI18" i="42"/>
  <c r="CI54" i="42"/>
  <c r="CY76" i="42"/>
  <c r="BY85" i="42"/>
  <c r="CI90" i="42"/>
  <c r="CI118" i="42" s="1" a="1"/>
  <c r="CI118" i="42" s="1"/>
  <c r="CI119" i="42" s="1"/>
  <c r="CY8" i="42"/>
  <c r="DF89" i="42"/>
  <c r="CI32" i="42"/>
  <c r="AR18" i="42"/>
  <c r="CY47" i="42"/>
  <c r="CI56" i="42"/>
  <c r="CI25" i="42"/>
  <c r="CI38" i="42"/>
  <c r="O107" i="42"/>
  <c r="CU33" i="42"/>
  <c r="AQ13" i="42"/>
  <c r="Z24" i="42"/>
  <c r="O34" i="42"/>
  <c r="BY109" i="42"/>
  <c r="O41" i="42"/>
  <c r="BM95" i="42"/>
  <c r="BM28" i="42"/>
  <c r="BM67" i="42"/>
  <c r="BM18" i="42"/>
  <c r="BM87" i="42"/>
  <c r="BM47" i="42"/>
  <c r="BM55" i="42"/>
  <c r="BM26" i="42"/>
  <c r="BM43" i="42"/>
  <c r="BM50" i="42"/>
  <c r="BM93" i="42"/>
  <c r="BM92" i="42"/>
  <c r="BM52" i="42"/>
  <c r="BM10" i="42"/>
  <c r="BM83" i="42"/>
  <c r="BM15" i="42"/>
  <c r="BM16" i="42"/>
  <c r="BM63" i="42"/>
  <c r="BM100" i="42"/>
  <c r="BM48" i="42"/>
  <c r="BM72" i="42"/>
  <c r="BM25" i="42"/>
  <c r="BM99" i="42"/>
  <c r="BM78" i="42"/>
  <c r="BM105" i="42"/>
  <c r="BM97" i="42"/>
  <c r="BM51" i="42"/>
  <c r="BM30" i="42"/>
  <c r="BM33" i="42"/>
  <c r="BM17" i="42"/>
  <c r="BM107" i="42"/>
  <c r="BM53" i="42"/>
  <c r="BM64" i="42"/>
  <c r="BM14" i="42"/>
  <c r="BM101" i="42"/>
  <c r="BM108" i="42"/>
  <c r="BM71" i="42"/>
  <c r="BM88" i="42"/>
  <c r="BM73" i="42"/>
  <c r="BM54" i="42"/>
  <c r="BM84" i="42"/>
  <c r="BM91" i="42"/>
  <c r="BM85" i="42"/>
  <c r="BM96" i="42"/>
  <c r="BM106" i="42"/>
  <c r="BM77" i="42"/>
  <c r="BM57" i="42"/>
  <c r="BM74" i="42"/>
  <c r="BM34" i="42"/>
  <c r="BM66" i="42"/>
  <c r="BM22" i="42"/>
  <c r="BM113" i="42"/>
  <c r="BM114" i="42"/>
  <c r="BM109" i="42"/>
  <c r="BM32" i="42"/>
  <c r="BM37" i="42"/>
  <c r="BM80" i="42"/>
  <c r="BM103" i="42"/>
  <c r="BM12" i="42"/>
  <c r="BM76" i="42"/>
  <c r="BM61" i="42"/>
  <c r="BM59" i="42"/>
  <c r="BM89" i="42"/>
  <c r="BM20" i="42"/>
  <c r="BM81" i="42"/>
  <c r="BM45" i="42"/>
  <c r="BM46" i="42"/>
  <c r="BM19" i="42"/>
  <c r="BM104" i="42"/>
  <c r="BM8" i="42"/>
  <c r="BY37" i="42"/>
  <c r="BY12" i="42"/>
  <c r="K47" i="42"/>
  <c r="DE70" i="42"/>
  <c r="DE18" i="42"/>
  <c r="DE59" i="42"/>
  <c r="DE31" i="42"/>
  <c r="DE66" i="42"/>
  <c r="DE93" i="42"/>
  <c r="DE73" i="42"/>
  <c r="DE94" i="42"/>
  <c r="DE56" i="42"/>
  <c r="DE48" i="42"/>
  <c r="DE63" i="42"/>
  <c r="DE101" i="42"/>
  <c r="DE75" i="42"/>
  <c r="DE109" i="42"/>
  <c r="DE34" i="42"/>
  <c r="DE42" i="42"/>
  <c r="DE39" i="42"/>
  <c r="DE26" i="42"/>
  <c r="DE86" i="42"/>
  <c r="DE88" i="42"/>
  <c r="DE51" i="42"/>
  <c r="DE107" i="42"/>
  <c r="DE90" i="42"/>
  <c r="DE64" i="42"/>
  <c r="DE16" i="42"/>
  <c r="DE113" i="42"/>
  <c r="DE29" i="42"/>
  <c r="DE68" i="42"/>
  <c r="DE72" i="42"/>
  <c r="DE60" i="42"/>
  <c r="DE62" i="42"/>
  <c r="DE23" i="42"/>
  <c r="DE79" i="42"/>
  <c r="DE21" i="42"/>
  <c r="DE92" i="42"/>
  <c r="DE36" i="42"/>
  <c r="DE49" i="42"/>
  <c r="DE12" i="42"/>
  <c r="DE11" i="42"/>
  <c r="DE45" i="42"/>
  <c r="DE98" i="42"/>
  <c r="DE44" i="42"/>
  <c r="DE111" i="42"/>
  <c r="DE69" i="42"/>
  <c r="DE102" i="42"/>
  <c r="DE9" i="42"/>
  <c r="DE38" i="42"/>
  <c r="DE81" i="42"/>
  <c r="DE17" i="42"/>
  <c r="DE57" i="42"/>
  <c r="DE103" i="42"/>
  <c r="DE14" i="42"/>
  <c r="DE37" i="42"/>
  <c r="DE71" i="42"/>
  <c r="DE41" i="42"/>
  <c r="BM70" i="42"/>
  <c r="K11" i="42"/>
  <c r="H51" i="42"/>
  <c r="O62" i="42"/>
  <c r="CY89" i="42"/>
  <c r="CY54" i="42"/>
  <c r="AN86" i="42"/>
  <c r="BM60" i="42"/>
  <c r="BM42" i="42"/>
  <c r="CU40" i="42"/>
  <c r="AQ106" i="42"/>
  <c r="AY21" i="42"/>
  <c r="AY104" i="42"/>
  <c r="AY44" i="42"/>
  <c r="AY52" i="42"/>
  <c r="AY37" i="42"/>
  <c r="AY109" i="42"/>
  <c r="AY43" i="42"/>
  <c r="AY88" i="42"/>
  <c r="AY71" i="42"/>
  <c r="AY105" i="42"/>
  <c r="AY7" i="42"/>
  <c r="AY39" i="42"/>
  <c r="AY112" i="42"/>
  <c r="AY75" i="42"/>
  <c r="AY42" i="42"/>
  <c r="AY103" i="42"/>
  <c r="AY23" i="42"/>
  <c r="AY51" i="42"/>
  <c r="AY86" i="42"/>
  <c r="AY63" i="42"/>
  <c r="AY110" i="42"/>
  <c r="AY29" i="42"/>
  <c r="AY26" i="42"/>
  <c r="AY35" i="42"/>
  <c r="AY102" i="42"/>
  <c r="AY31" i="42"/>
  <c r="AY67" i="42"/>
  <c r="AY77" i="42"/>
  <c r="AY61" i="42"/>
  <c r="AY87" i="42"/>
  <c r="AY56" i="42"/>
  <c r="AY41" i="42"/>
  <c r="AY49" i="42"/>
  <c r="AY18" i="42"/>
  <c r="AY13" i="42"/>
  <c r="AY108" i="42"/>
  <c r="AY79" i="42"/>
  <c r="AY34" i="42"/>
  <c r="AY84" i="42"/>
  <c r="AY114" i="42"/>
  <c r="AY62" i="42"/>
  <c r="AY64" i="42"/>
  <c r="AY65" i="42"/>
  <c r="AY17" i="42"/>
  <c r="AY46" i="42"/>
  <c r="AY45" i="42"/>
  <c r="AY89" i="42"/>
  <c r="AY58" i="42"/>
  <c r="AY96" i="42"/>
  <c r="AY50" i="42"/>
  <c r="AY85" i="42"/>
  <c r="AY101" i="42"/>
  <c r="AY107" i="42"/>
  <c r="AY14" i="42"/>
  <c r="AY22" i="42"/>
  <c r="AY8" i="42"/>
  <c r="AY47" i="42"/>
  <c r="AY59" i="42"/>
  <c r="AY113" i="42"/>
  <c r="AY95" i="42"/>
  <c r="AY69" i="42"/>
  <c r="AY16" i="42"/>
  <c r="AY33" i="42"/>
  <c r="AY82" i="42"/>
  <c r="AY36" i="42"/>
  <c r="R49" i="42"/>
  <c r="O16" i="42"/>
  <c r="AN84" i="42"/>
  <c r="CF83" i="42"/>
  <c r="O76" i="42"/>
  <c r="AQ104" i="42"/>
  <c r="AQ16" i="42"/>
  <c r="AY57" i="42"/>
  <c r="DF53" i="42"/>
  <c r="K10" i="42"/>
  <c r="K98" i="42"/>
  <c r="K22" i="42"/>
  <c r="K89" i="42"/>
  <c r="K35" i="42"/>
  <c r="K41" i="42"/>
  <c r="K71" i="42"/>
  <c r="K105" i="42"/>
  <c r="K70" i="42"/>
  <c r="K109" i="42"/>
  <c r="K102" i="42"/>
  <c r="K83" i="42"/>
  <c r="K108" i="42"/>
  <c r="K77" i="42"/>
  <c r="K99" i="42"/>
  <c r="K101" i="42"/>
  <c r="K30" i="42"/>
  <c r="K91" i="42"/>
  <c r="K60" i="42"/>
  <c r="K40" i="42"/>
  <c r="K45" i="42"/>
  <c r="K55" i="42"/>
  <c r="K18" i="42"/>
  <c r="K33" i="42"/>
  <c r="K48" i="42"/>
  <c r="K19" i="42"/>
  <c r="K92" i="42"/>
  <c r="K54" i="42"/>
  <c r="K97" i="42"/>
  <c r="K28" i="42"/>
  <c r="K75" i="42"/>
  <c r="K44" i="42"/>
  <c r="K65" i="42"/>
  <c r="K82" i="42"/>
  <c r="K69" i="42"/>
  <c r="K51" i="42"/>
  <c r="K39" i="42"/>
  <c r="K76" i="42"/>
  <c r="K24" i="42"/>
  <c r="K53" i="42"/>
  <c r="K57" i="42"/>
  <c r="K46" i="42"/>
  <c r="K88" i="42"/>
  <c r="K59" i="42"/>
  <c r="K86" i="42"/>
  <c r="K56" i="42"/>
  <c r="K15" i="42"/>
  <c r="K29" i="42"/>
  <c r="K96" i="42"/>
  <c r="K50" i="42"/>
  <c r="K49" i="42"/>
  <c r="K93" i="42"/>
  <c r="K23" i="42"/>
  <c r="K63" i="42"/>
  <c r="K78" i="42"/>
  <c r="K13" i="42"/>
  <c r="K95" i="42"/>
  <c r="K72" i="42"/>
  <c r="K66" i="42"/>
  <c r="K73" i="42"/>
  <c r="K17" i="42"/>
  <c r="K9" i="42"/>
  <c r="K90" i="42"/>
  <c r="K113" i="42"/>
  <c r="K104" i="42"/>
  <c r="BY16" i="42"/>
  <c r="BY13" i="42"/>
  <c r="BY66" i="42"/>
  <c r="BY22" i="42"/>
  <c r="BY50" i="42"/>
  <c r="BY75" i="42"/>
  <c r="BY20" i="42"/>
  <c r="BY33" i="42"/>
  <c r="BY24" i="42"/>
  <c r="BY52" i="42"/>
  <c r="BY76" i="42"/>
  <c r="BY90" i="42"/>
  <c r="BY113" i="42"/>
  <c r="BY104" i="42"/>
  <c r="BY97" i="42"/>
  <c r="BY100" i="42"/>
  <c r="BY88" i="42"/>
  <c r="BY67" i="42"/>
  <c r="BY44" i="42"/>
  <c r="BY47" i="42"/>
  <c r="BY108" i="42"/>
  <c r="BY10" i="42"/>
  <c r="BY43" i="42"/>
  <c r="BY42" i="42"/>
  <c r="BY41" i="42"/>
  <c r="BY23" i="42"/>
  <c r="BY31" i="42"/>
  <c r="BY9" i="42"/>
  <c r="BY101" i="42"/>
  <c r="BY77" i="42"/>
  <c r="BY60" i="42"/>
  <c r="BY105" i="42"/>
  <c r="BY92" i="42"/>
  <c r="BY49" i="42"/>
  <c r="BY103" i="42"/>
  <c r="BY106" i="42"/>
  <c r="BY30" i="42"/>
  <c r="BY45" i="42"/>
  <c r="BY111" i="42"/>
  <c r="BY34" i="42"/>
  <c r="BY73" i="42"/>
  <c r="BY27" i="42"/>
  <c r="BY15" i="42"/>
  <c r="BY29" i="42"/>
  <c r="BY63" i="42"/>
  <c r="BY54" i="42"/>
  <c r="BY39" i="42"/>
  <c r="BY25" i="42"/>
  <c r="BY96" i="42"/>
  <c r="BY93" i="42"/>
  <c r="BY79" i="42"/>
  <c r="BY114" i="42"/>
  <c r="BY83" i="42"/>
  <c r="BY72" i="42"/>
  <c r="BY61" i="42"/>
  <c r="BY59" i="42"/>
  <c r="BY55" i="42"/>
  <c r="BY65" i="42"/>
  <c r="BY38" i="42"/>
  <c r="BY94" i="42"/>
  <c r="BY110" i="42"/>
  <c r="BY58" i="42"/>
  <c r="BY8" i="42"/>
  <c r="BY26" i="42"/>
  <c r="BY70" i="42"/>
  <c r="BY28" i="42"/>
  <c r="BY19" i="42"/>
  <c r="BY40" i="42"/>
  <c r="BY21" i="42"/>
  <c r="BM68" i="42"/>
  <c r="BM118" i="42" s="1" a="1"/>
  <c r="BM118" i="42" s="1"/>
  <c r="BM119" i="42" s="1"/>
  <c r="BM35" i="42"/>
  <c r="DE112" i="42"/>
  <c r="DE118" i="42" s="1" a="1"/>
  <c r="DE118" i="42" s="1"/>
  <c r="DE119" i="42" s="1"/>
  <c r="AR11" i="42"/>
  <c r="AR36" i="42"/>
  <c r="AR50" i="42"/>
  <c r="AR47" i="42"/>
  <c r="AR118" i="42" s="1" a="1"/>
  <c r="AR118" i="42" s="1"/>
  <c r="AR119" i="42" s="1"/>
  <c r="AR43" i="42"/>
  <c r="AR44" i="42"/>
  <c r="AR101" i="42"/>
  <c r="AR85" i="42"/>
  <c r="AR104" i="42"/>
  <c r="AR106" i="42"/>
  <c r="AR27" i="42"/>
  <c r="AR92" i="42"/>
  <c r="AR114" i="42"/>
  <c r="AR105" i="42"/>
  <c r="AR108" i="42"/>
  <c r="AR95" i="42"/>
  <c r="AR25" i="42"/>
  <c r="AR102" i="42"/>
  <c r="AR40" i="42"/>
  <c r="AR53" i="42"/>
  <c r="AR37" i="42"/>
  <c r="AR77" i="42"/>
  <c r="AR9" i="42"/>
  <c r="AR29" i="42"/>
  <c r="AR96" i="42"/>
  <c r="AR57" i="42"/>
  <c r="AR38" i="42"/>
  <c r="AR15" i="42"/>
  <c r="AR91" i="42"/>
  <c r="AR16" i="42"/>
  <c r="AR8" i="42"/>
  <c r="AR48" i="42"/>
  <c r="AR81" i="42"/>
  <c r="AR30" i="42"/>
  <c r="AR73" i="42"/>
  <c r="AR113" i="42"/>
  <c r="AR89" i="42"/>
  <c r="AR82" i="42"/>
  <c r="AR62" i="42"/>
  <c r="AR84" i="42"/>
  <c r="AR55" i="42"/>
  <c r="AR51" i="42"/>
  <c r="AR75" i="42"/>
  <c r="AR60" i="42"/>
  <c r="AR34" i="42"/>
  <c r="AR112" i="42"/>
  <c r="AR31" i="42"/>
  <c r="AR61" i="42"/>
  <c r="AR26" i="42"/>
  <c r="AR99" i="42"/>
  <c r="AR83" i="42"/>
  <c r="AR12" i="42"/>
  <c r="AR98" i="42"/>
  <c r="AR71" i="42"/>
  <c r="AR64" i="42"/>
  <c r="AR22" i="42"/>
  <c r="AR109" i="42"/>
  <c r="AR14" i="42"/>
  <c r="AR24" i="42"/>
  <c r="AR87" i="42"/>
  <c r="AR21" i="42"/>
  <c r="AR103" i="42"/>
  <c r="AR10" i="42"/>
  <c r="AR41" i="42"/>
  <c r="AR107" i="42"/>
  <c r="AR78" i="42"/>
  <c r="AR58" i="42"/>
  <c r="AR19" i="42"/>
  <c r="AR39" i="42"/>
  <c r="AR52" i="42"/>
  <c r="AR13" i="42"/>
  <c r="AR69" i="42"/>
  <c r="AR74" i="42"/>
  <c r="AR35" i="42"/>
  <c r="AR17" i="42"/>
  <c r="AR45" i="42"/>
  <c r="AR100" i="42"/>
  <c r="AR68" i="42"/>
  <c r="AR79" i="42"/>
  <c r="H20" i="42"/>
  <c r="H73" i="42"/>
  <c r="O36" i="42"/>
  <c r="CF87" i="42"/>
  <c r="CF118" i="42" s="1" a="1"/>
  <c r="CF118" i="42" s="1"/>
  <c r="CF119" i="42" s="1"/>
  <c r="H11" i="42"/>
  <c r="H118" i="42" s="1" a="1"/>
  <c r="H118" i="42" s="1"/>
  <c r="H119" i="42" s="1"/>
  <c r="AN9" i="42"/>
  <c r="AN66" i="42"/>
  <c r="AN81" i="42"/>
  <c r="AN91" i="42"/>
  <c r="AN88" i="42"/>
  <c r="AN104" i="42"/>
  <c r="AN8" i="42"/>
  <c r="AN112" i="42"/>
  <c r="AN93" i="42"/>
  <c r="AN57" i="42"/>
  <c r="AN25" i="42"/>
  <c r="AN79" i="42"/>
  <c r="AN10" i="42"/>
  <c r="AN96" i="42"/>
  <c r="AN61" i="42"/>
  <c r="AN50" i="42"/>
  <c r="AN44" i="42"/>
  <c r="AN55" i="42"/>
  <c r="AN40" i="42"/>
  <c r="AN23" i="42"/>
  <c r="AN46" i="42"/>
  <c r="AN77" i="42"/>
  <c r="AN60" i="42"/>
  <c r="AN24" i="42"/>
  <c r="AN95" i="42"/>
  <c r="AN114" i="42"/>
  <c r="AN98" i="42"/>
  <c r="AN68" i="42"/>
  <c r="AN108" i="42"/>
  <c r="AN113" i="42"/>
  <c r="AN21" i="42"/>
  <c r="AN89" i="42"/>
  <c r="AN20" i="42"/>
  <c r="AN110" i="42"/>
  <c r="AN31" i="42"/>
  <c r="AN64" i="42"/>
  <c r="AN102" i="42"/>
  <c r="AN99" i="42"/>
  <c r="AN62" i="42"/>
  <c r="AN87" i="42"/>
  <c r="AN14" i="42"/>
  <c r="AN63" i="42"/>
  <c r="AN85" i="42"/>
  <c r="AN48" i="42"/>
  <c r="AN38" i="42"/>
  <c r="AN83" i="42"/>
  <c r="AN90" i="42"/>
  <c r="AN103" i="42"/>
  <c r="AN73" i="42"/>
  <c r="AN34" i="42"/>
  <c r="AN47" i="42"/>
  <c r="AN74" i="42"/>
  <c r="AN30" i="42"/>
  <c r="AN106" i="42"/>
  <c r="AN70" i="42"/>
  <c r="AN75" i="42"/>
  <c r="AN16" i="42"/>
  <c r="AN69" i="42"/>
  <c r="AN82" i="42"/>
  <c r="AN67" i="42"/>
  <c r="DF71" i="42"/>
  <c r="K26" i="42"/>
  <c r="AN26" i="42"/>
  <c r="O58" i="42"/>
  <c r="CY12" i="42"/>
  <c r="DF113" i="42"/>
  <c r="DF118" i="42" s="1" a="1"/>
  <c r="DF118" i="42" s="1"/>
  <c r="DF119" i="42" s="1"/>
  <c r="DE91" i="42"/>
  <c r="AA7" i="42"/>
  <c r="AA43" i="42"/>
  <c r="AA84" i="42"/>
  <c r="AA27" i="42"/>
  <c r="AA51" i="42"/>
  <c r="AA57" i="42"/>
  <c r="AA94" i="42"/>
  <c r="AA68" i="42"/>
  <c r="AA98" i="42"/>
  <c r="AA65" i="42"/>
  <c r="AA75" i="42"/>
  <c r="AA58" i="42"/>
  <c r="AA80" i="42"/>
  <c r="AA91" i="42"/>
  <c r="AA25" i="42"/>
  <c r="AA90" i="42"/>
  <c r="AA8" i="42"/>
  <c r="AA62" i="42"/>
  <c r="AA60" i="42"/>
  <c r="AA11" i="42"/>
  <c r="AA76" i="42"/>
  <c r="AA23" i="42"/>
  <c r="AA41" i="42"/>
  <c r="AA37" i="42"/>
  <c r="AA36" i="42"/>
  <c r="AA78" i="42"/>
  <c r="AA47" i="42"/>
  <c r="AA24" i="42"/>
  <c r="AA64" i="42"/>
  <c r="AA99" i="42"/>
  <c r="AA100" i="42"/>
  <c r="AA109" i="42"/>
  <c r="AA101" i="42"/>
  <c r="AA52" i="42"/>
  <c r="AA55" i="42"/>
  <c r="AA106" i="42"/>
  <c r="AA82" i="42"/>
  <c r="AA29" i="42"/>
  <c r="AA63" i="42"/>
  <c r="AA10" i="42"/>
  <c r="AA38" i="42"/>
  <c r="AA97" i="42"/>
  <c r="AA19" i="42"/>
  <c r="AA21" i="42"/>
  <c r="AA40" i="42"/>
  <c r="AA46" i="42"/>
  <c r="AA17" i="42"/>
  <c r="AA81" i="42"/>
  <c r="AA53" i="42"/>
  <c r="AA18" i="42"/>
  <c r="AA49" i="42"/>
  <c r="AA112" i="42"/>
  <c r="AA72" i="42"/>
  <c r="AA34" i="42"/>
  <c r="AA15" i="42"/>
  <c r="AA71" i="42"/>
  <c r="AA70" i="42"/>
  <c r="AA96" i="42"/>
  <c r="AA93" i="42"/>
  <c r="AA105" i="42"/>
  <c r="AA77" i="42"/>
  <c r="AA44" i="42"/>
  <c r="AA111" i="42"/>
  <c r="AA89" i="42"/>
  <c r="AA14" i="42"/>
  <c r="O53" i="42"/>
  <c r="CI114" i="42"/>
  <c r="Z55" i="42"/>
  <c r="AA42" i="42"/>
  <c r="CU43" i="42"/>
  <c r="BY51" i="42"/>
  <c r="CF45" i="42"/>
  <c r="CF53" i="42"/>
  <c r="CF91" i="42"/>
  <c r="CF37" i="42"/>
  <c r="CF50" i="42"/>
  <c r="CF30" i="42"/>
  <c r="CF103" i="42"/>
  <c r="CF107" i="42"/>
  <c r="CF85" i="42"/>
  <c r="CF56" i="42"/>
  <c r="CF97" i="42"/>
  <c r="CF80" i="42"/>
  <c r="CF90" i="42"/>
  <c r="CF71" i="42"/>
  <c r="CF20" i="42"/>
  <c r="CF48" i="42"/>
  <c r="CF114" i="42"/>
  <c r="CF65" i="42"/>
  <c r="CF66" i="42"/>
  <c r="CF40" i="42"/>
  <c r="CF38" i="42"/>
  <c r="CF27" i="42"/>
  <c r="CF102" i="42"/>
  <c r="CF10" i="42"/>
  <c r="CF31" i="42"/>
  <c r="CF44" i="42"/>
  <c r="CF61" i="42"/>
  <c r="CF39" i="42"/>
  <c r="CF22" i="42"/>
  <c r="CF28" i="42"/>
  <c r="CF74" i="42"/>
  <c r="CF88" i="42"/>
  <c r="CF13" i="42"/>
  <c r="CF101" i="42"/>
  <c r="CF84" i="42"/>
  <c r="CF106" i="42"/>
  <c r="CF17" i="42"/>
  <c r="CF35" i="42"/>
  <c r="CF36" i="42"/>
  <c r="CF21" i="42"/>
  <c r="CF14" i="42"/>
  <c r="CF49" i="42"/>
  <c r="CF77" i="42"/>
  <c r="CF12" i="42"/>
  <c r="CF62" i="42"/>
  <c r="CF100" i="42"/>
  <c r="CF93" i="42"/>
  <c r="CF64" i="42"/>
  <c r="CF89" i="42"/>
  <c r="CF9" i="42"/>
  <c r="CF105" i="42"/>
  <c r="CF11" i="42"/>
  <c r="CF112" i="42"/>
  <c r="CF76" i="42"/>
  <c r="CF47" i="42"/>
  <c r="CF18" i="42"/>
  <c r="CF52" i="42"/>
  <c r="CF78" i="42"/>
  <c r="CF111" i="42"/>
  <c r="CF92" i="42"/>
  <c r="CF70" i="42"/>
  <c r="CF82" i="42"/>
  <c r="CF113" i="42"/>
  <c r="CF69" i="42"/>
  <c r="CF24" i="42"/>
  <c r="CF60" i="42"/>
  <c r="H23" i="42"/>
  <c r="H110" i="42"/>
  <c r="H91" i="42"/>
  <c r="H29" i="42"/>
  <c r="H80" i="42"/>
  <c r="H21" i="42"/>
  <c r="H68" i="42"/>
  <c r="H47" i="42"/>
  <c r="H7" i="42"/>
  <c r="H57" i="42"/>
  <c r="H98" i="42"/>
  <c r="H67" i="42"/>
  <c r="H70" i="42"/>
  <c r="H93" i="42"/>
  <c r="H111" i="42"/>
  <c r="H81" i="42"/>
  <c r="H106" i="42"/>
  <c r="H101" i="42"/>
  <c r="H24" i="42"/>
  <c r="H25" i="42"/>
  <c r="H103" i="42"/>
  <c r="H22" i="42"/>
  <c r="H104" i="42"/>
  <c r="H76" i="42"/>
  <c r="H59" i="42"/>
  <c r="H41" i="42"/>
  <c r="H46" i="42"/>
  <c r="H36" i="42"/>
  <c r="H96" i="42"/>
  <c r="H92" i="42"/>
  <c r="H74" i="42"/>
  <c r="H90" i="42"/>
  <c r="H56" i="42"/>
  <c r="H66" i="42"/>
  <c r="H64" i="42"/>
  <c r="H48" i="42"/>
  <c r="H79" i="42"/>
  <c r="H49" i="42"/>
  <c r="H102" i="42"/>
  <c r="H109" i="42"/>
  <c r="H99" i="42"/>
  <c r="H14" i="42"/>
  <c r="H62" i="42"/>
  <c r="H17" i="42"/>
  <c r="H34" i="42"/>
  <c r="H8" i="42"/>
  <c r="H39" i="42"/>
  <c r="H84" i="42"/>
  <c r="H61" i="42"/>
  <c r="H100" i="42"/>
  <c r="H113" i="42"/>
  <c r="H83" i="42"/>
  <c r="H89" i="42"/>
  <c r="H18" i="42"/>
  <c r="H15" i="42"/>
  <c r="H35" i="42"/>
  <c r="H71" i="42"/>
  <c r="H87" i="42"/>
  <c r="H77" i="42"/>
  <c r="H60" i="42"/>
  <c r="H16" i="42"/>
  <c r="H105" i="42"/>
  <c r="H44" i="42"/>
  <c r="H63" i="42"/>
  <c r="H72" i="42"/>
  <c r="H95" i="42"/>
  <c r="H12" i="42"/>
  <c r="H31" i="42"/>
  <c r="H30" i="42"/>
  <c r="H45" i="42"/>
  <c r="DE55" i="42"/>
  <c r="DF70" i="42"/>
  <c r="DF103" i="42"/>
  <c r="DF60" i="42"/>
  <c r="DF48" i="42"/>
  <c r="DF92" i="42"/>
  <c r="DF26" i="42"/>
  <c r="DF95" i="42"/>
  <c r="DF63" i="42"/>
  <c r="DF114" i="42"/>
  <c r="DF55" i="42"/>
  <c r="DF111" i="42"/>
  <c r="DF83" i="42"/>
  <c r="DF23" i="42"/>
  <c r="DF90" i="42"/>
  <c r="DF27" i="42"/>
  <c r="DF52" i="42"/>
  <c r="DF31" i="42"/>
  <c r="DF34" i="42"/>
  <c r="DF9" i="42"/>
  <c r="DF17" i="42"/>
  <c r="DF106" i="42"/>
  <c r="DF35" i="42"/>
  <c r="DF61" i="42"/>
  <c r="DF15" i="42"/>
  <c r="DF41" i="42"/>
  <c r="DF44" i="42"/>
  <c r="DF46" i="42"/>
  <c r="DF79" i="42"/>
  <c r="DF87" i="42"/>
  <c r="DF80" i="42"/>
  <c r="DF22" i="42"/>
  <c r="DF40" i="42"/>
  <c r="DF49" i="42"/>
  <c r="DF18" i="42"/>
  <c r="DF73" i="42"/>
  <c r="DF28" i="42"/>
  <c r="DF88" i="42"/>
  <c r="DF108" i="42"/>
  <c r="DF98" i="42"/>
  <c r="DF94" i="42"/>
  <c r="DF10" i="42"/>
  <c r="DF107" i="42"/>
  <c r="DF56" i="42"/>
  <c r="DF38" i="42"/>
  <c r="DF74" i="42"/>
  <c r="DF7" i="42"/>
  <c r="DF58" i="42"/>
  <c r="DF99" i="42"/>
  <c r="DF20" i="42"/>
  <c r="DF51" i="42"/>
  <c r="DF24" i="42"/>
  <c r="DF45" i="42"/>
  <c r="DF85" i="42"/>
  <c r="DF8" i="42"/>
  <c r="DF32" i="42"/>
  <c r="DF36" i="42"/>
  <c r="DF67" i="42"/>
  <c r="DF14" i="42"/>
  <c r="DF42" i="42"/>
  <c r="DF47" i="42"/>
  <c r="DF105" i="42"/>
  <c r="DF76" i="42"/>
  <c r="DF86" i="42"/>
  <c r="DF77" i="42"/>
  <c r="DF69" i="42"/>
  <c r="DF102" i="42"/>
  <c r="DF50" i="42"/>
  <c r="BM23" i="42"/>
  <c r="CY69" i="42"/>
  <c r="AN17" i="42"/>
  <c r="DE85" i="42"/>
  <c r="BM24" i="42"/>
  <c r="AQ47" i="42"/>
  <c r="AQ59" i="42"/>
  <c r="AQ102" i="42"/>
  <c r="AQ111" i="42"/>
  <c r="AQ37" i="42"/>
  <c r="AQ22" i="42"/>
  <c r="AQ45" i="42"/>
  <c r="AQ48" i="42"/>
  <c r="AQ63" i="42"/>
  <c r="AQ113" i="42"/>
  <c r="AQ75" i="42"/>
  <c r="AQ72" i="42"/>
  <c r="AQ58" i="42"/>
  <c r="AQ54" i="42"/>
  <c r="AQ82" i="42"/>
  <c r="AQ60" i="42"/>
  <c r="AQ68" i="42"/>
  <c r="AQ23" i="42"/>
  <c r="AQ31" i="42"/>
  <c r="AQ79" i="42"/>
  <c r="AQ107" i="42"/>
  <c r="AQ17" i="42"/>
  <c r="AQ10" i="42"/>
  <c r="AQ71" i="42"/>
  <c r="AQ53" i="42"/>
  <c r="AQ38" i="42"/>
  <c r="AQ34" i="42"/>
  <c r="AQ94" i="42"/>
  <c r="AQ86" i="42"/>
  <c r="AQ44" i="42"/>
  <c r="AQ98" i="42"/>
  <c r="AQ108" i="42"/>
  <c r="AQ112" i="42"/>
  <c r="AQ95" i="42"/>
  <c r="AQ33" i="42"/>
  <c r="AQ77" i="42"/>
  <c r="AQ21" i="42"/>
  <c r="AQ49" i="42"/>
  <c r="AQ89" i="42"/>
  <c r="AQ66" i="42"/>
  <c r="AQ27" i="42"/>
  <c r="AQ69" i="42"/>
  <c r="AQ19" i="42"/>
  <c r="AQ76" i="42"/>
  <c r="AQ78" i="42"/>
  <c r="AQ26" i="42"/>
  <c r="AQ25" i="42"/>
  <c r="AQ73" i="42"/>
  <c r="AQ74" i="42"/>
  <c r="AQ7" i="42"/>
  <c r="AQ51" i="42"/>
  <c r="AQ30" i="42"/>
  <c r="AQ43" i="42"/>
  <c r="AQ100" i="42"/>
  <c r="AQ29" i="42"/>
  <c r="AQ97" i="42"/>
  <c r="AQ84" i="42"/>
  <c r="AQ50" i="42"/>
  <c r="AQ91" i="42"/>
  <c r="AQ32" i="42"/>
  <c r="AQ56" i="42"/>
  <c r="AQ90" i="42"/>
  <c r="AQ93" i="42"/>
  <c r="AN92" i="42"/>
  <c r="DE15" i="42"/>
  <c r="H52" i="42"/>
  <c r="BM36" i="42"/>
  <c r="CF33" i="42"/>
  <c r="AY15" i="42"/>
  <c r="BG17" i="42"/>
  <c r="BA23" i="42"/>
  <c r="U107" i="42"/>
  <c r="BA84" i="42"/>
  <c r="AK76" i="42"/>
  <c r="AK35" i="42"/>
  <c r="BB17" i="42"/>
  <c r="U54" i="42"/>
  <c r="AK101" i="42"/>
  <c r="U73" i="42"/>
  <c r="AH105" i="42"/>
  <c r="BA56" i="42"/>
  <c r="BA118" i="42" s="1" a="1"/>
  <c r="BA118" i="42" s="1"/>
  <c r="BA119" i="42" s="1"/>
  <c r="CA8" i="42"/>
  <c r="W32" i="42"/>
  <c r="AH46" i="42"/>
  <c r="AH53" i="42"/>
  <c r="BB31" i="42"/>
  <c r="BX47" i="42"/>
  <c r="AS111" i="42"/>
  <c r="AS83" i="42"/>
  <c r="AS82" i="42"/>
  <c r="AH111" i="42"/>
  <c r="BX74" i="42"/>
  <c r="AH77" i="42"/>
  <c r="BA109" i="42"/>
  <c r="BV109" i="42"/>
  <c r="AS88" i="42"/>
  <c r="BA110" i="42"/>
  <c r="BX91" i="42"/>
  <c r="T63" i="42"/>
  <c r="BB20" i="42"/>
  <c r="AS26" i="42"/>
  <c r="CW93" i="42"/>
  <c r="CW94" i="42"/>
  <c r="BB10" i="42"/>
  <c r="BA12" i="42"/>
  <c r="BB22" i="42"/>
  <c r="X11" i="42"/>
  <c r="BA18" i="42"/>
  <c r="BG34" i="42"/>
  <c r="BX55" i="42"/>
  <c r="CT94" i="42"/>
  <c r="AH52" i="42"/>
  <c r="T74" i="42"/>
  <c r="CT92" i="42"/>
  <c r="AH97" i="42"/>
  <c r="DC93" i="42"/>
  <c r="CH64" i="42"/>
  <c r="AK51" i="42"/>
  <c r="BA74" i="42"/>
  <c r="W80" i="42"/>
  <c r="T61" i="42"/>
  <c r="CC82" i="42"/>
  <c r="BX95" i="42"/>
  <c r="BG87" i="42"/>
  <c r="AH86" i="42"/>
  <c r="CH63" i="42"/>
  <c r="BA80" i="42"/>
  <c r="CW73" i="42"/>
  <c r="T91" i="42"/>
  <c r="AK100" i="42"/>
  <c r="L92" i="42"/>
  <c r="U56" i="42"/>
  <c r="L87" i="42"/>
  <c r="DC54" i="42"/>
  <c r="AH93" i="42"/>
  <c r="BG32" i="42"/>
  <c r="BG28" i="42"/>
  <c r="CH39" i="42"/>
  <c r="BB49" i="42"/>
  <c r="AS13" i="42"/>
  <c r="BA60" i="42"/>
  <c r="AS96" i="42"/>
  <c r="BV42" i="42"/>
  <c r="BQ27" i="42"/>
  <c r="L45" i="42"/>
  <c r="BX27" i="42"/>
  <c r="T14" i="42"/>
  <c r="BO33" i="42"/>
  <c r="AH32" i="42"/>
  <c r="BO38" i="42"/>
  <c r="CC51" i="42"/>
  <c r="X36" i="42"/>
  <c r="DC29" i="42"/>
  <c r="BQ114" i="42"/>
  <c r="CT40" i="42"/>
  <c r="BX35" i="42"/>
  <c r="U51" i="42"/>
  <c r="BG36" i="42"/>
  <c r="CT78" i="42"/>
  <c r="BA81" i="42"/>
  <c r="L17" i="42"/>
  <c r="CC38" i="42"/>
  <c r="DC50" i="42"/>
  <c r="L98" i="42"/>
  <c r="BK68" i="42"/>
  <c r="AH8" i="42"/>
  <c r="BA26" i="42"/>
  <c r="BK21" i="42"/>
  <c r="BK12" i="42"/>
  <c r="BV32" i="42"/>
  <c r="BK42" i="42"/>
  <c r="BV30" i="42"/>
  <c r="X68" i="42"/>
  <c r="L14" i="42"/>
  <c r="BQ10" i="42"/>
  <c r="BO20" i="42"/>
  <c r="AS36" i="42"/>
  <c r="U20" i="42"/>
  <c r="AO35" i="42"/>
  <c r="BB91" i="42"/>
  <c r="AO17" i="42"/>
  <c r="BX26" i="42"/>
  <c r="AO37" i="42"/>
  <c r="BB23" i="42"/>
  <c r="BX79" i="42"/>
  <c r="BX118" i="42" s="1" a="1"/>
  <c r="BX118" i="42" s="1"/>
  <c r="BX119" i="42" s="1"/>
  <c r="DG93" i="42"/>
  <c r="CT61" i="42"/>
  <c r="CT111" i="42"/>
  <c r="DC89" i="42"/>
  <c r="W8" i="42"/>
  <c r="L25" i="42"/>
  <c r="DD19" i="42"/>
  <c r="DG45" i="42"/>
  <c r="DG62" i="42"/>
  <c r="CT11" i="42"/>
  <c r="CT53" i="42"/>
  <c r="AO112" i="42"/>
  <c r="U103" i="42"/>
  <c r="CH99" i="42"/>
  <c r="CH91" i="42"/>
  <c r="BG70" i="42"/>
  <c r="BK74" i="42"/>
  <c r="CA24" i="42"/>
  <c r="AS38" i="42"/>
  <c r="DC53" i="42"/>
  <c r="BX99" i="42"/>
  <c r="CT86" i="42"/>
  <c r="BG45" i="42"/>
  <c r="L90" i="42"/>
  <c r="CS24" i="42"/>
  <c r="AF111" i="42"/>
  <c r="W79" i="42"/>
  <c r="DG75" i="42"/>
  <c r="W66" i="42"/>
  <c r="CC72" i="42"/>
  <c r="AH39" i="42"/>
  <c r="CW42" i="42"/>
  <c r="BO36" i="42"/>
  <c r="AH27" i="42"/>
  <c r="BG39" i="42"/>
  <c r="BQ46" i="42"/>
  <c r="BK84" i="42"/>
  <c r="U80" i="42"/>
  <c r="CS50" i="42"/>
  <c r="BL40" i="42"/>
  <c r="AK25" i="42"/>
  <c r="AF81" i="42"/>
  <c r="BL78" i="42"/>
  <c r="L89" i="42"/>
  <c r="BA69" i="42"/>
  <c r="BK24" i="42"/>
  <c r="BL31" i="42"/>
  <c r="BX18" i="42"/>
  <c r="BG42" i="42"/>
  <c r="U42" i="42"/>
  <c r="BZ36" i="42"/>
  <c r="CA54" i="42"/>
  <c r="BB83" i="42"/>
  <c r="CC15" i="42"/>
  <c r="BG25" i="42"/>
  <c r="DD18" i="42"/>
  <c r="CH21" i="42"/>
  <c r="BL52" i="42"/>
  <c r="DC47" i="42"/>
  <c r="AH94" i="42"/>
  <c r="BL108" i="42"/>
  <c r="CH109" i="42"/>
  <c r="BG107" i="42"/>
  <c r="CT98" i="42"/>
  <c r="CT70" i="42"/>
  <c r="CD108" i="42"/>
  <c r="CH107" i="42"/>
  <c r="AK113" i="42"/>
  <c r="L111" i="42"/>
  <c r="CT79" i="42"/>
  <c r="BQ63" i="42"/>
  <c r="T70" i="42"/>
  <c r="BO85" i="42"/>
  <c r="BV83" i="42"/>
  <c r="AO88" i="42"/>
  <c r="AO100" i="42"/>
  <c r="BB75" i="42"/>
  <c r="BG99" i="42"/>
  <c r="CB86" i="42"/>
  <c r="BG97" i="42"/>
  <c r="BL62" i="42"/>
  <c r="BK15" i="42"/>
  <c r="CW19" i="42"/>
  <c r="W17" i="42"/>
  <c r="CA19" i="42"/>
  <c r="AS8" i="42"/>
  <c r="L106" i="42"/>
  <c r="CB83" i="42"/>
  <c r="CB118" i="42" s="1" a="1"/>
  <c r="CB118" i="42" s="1"/>
  <c r="CB119" i="42" s="1"/>
  <c r="CW107" i="42"/>
  <c r="CC112" i="42"/>
  <c r="CO73" i="42"/>
  <c r="X69" i="42"/>
  <c r="BX56" i="42"/>
  <c r="AK66" i="42"/>
  <c r="BQ93" i="42"/>
  <c r="BA63" i="42"/>
  <c r="CO66" i="42"/>
  <c r="BQ80" i="42"/>
  <c r="CC111" i="42"/>
  <c r="U63" i="42"/>
  <c r="CB100" i="42"/>
  <c r="AO107" i="42"/>
  <c r="AK98" i="42"/>
  <c r="BQ49" i="42"/>
  <c r="BK101" i="42"/>
  <c r="BA11" i="42"/>
  <c r="BL45" i="42"/>
  <c r="AO50" i="42"/>
  <c r="CB90" i="42"/>
  <c r="CD110" i="42"/>
  <c r="AF89" i="42"/>
  <c r="CO88" i="42"/>
  <c r="BG68" i="42"/>
  <c r="T57" i="42"/>
  <c r="AW94" i="42"/>
  <c r="DG63" i="42"/>
  <c r="BL63" i="42"/>
  <c r="AW69" i="42"/>
  <c r="T65" i="42"/>
  <c r="CA66" i="42"/>
  <c r="T86" i="42"/>
  <c r="CA110" i="42"/>
  <c r="AH109" i="42"/>
  <c r="BQ90" i="42"/>
  <c r="CH113" i="42"/>
  <c r="AK75" i="42"/>
  <c r="BH55" i="42"/>
  <c r="AS107" i="42"/>
  <c r="CC61" i="42"/>
  <c r="CH76" i="42"/>
  <c r="CS110" i="42"/>
  <c r="X107" i="42"/>
  <c r="AO86" i="42"/>
  <c r="BG111" i="42"/>
  <c r="T113" i="42"/>
  <c r="CD113" i="42"/>
  <c r="BK106" i="42"/>
  <c r="CH82" i="42"/>
  <c r="AO60" i="42"/>
  <c r="AF59" i="42"/>
  <c r="AF78" i="42"/>
  <c r="BL72" i="42"/>
  <c r="AH85" i="42"/>
  <c r="CD18" i="42"/>
  <c r="BA25" i="42"/>
  <c r="AO43" i="42"/>
  <c r="BA45" i="42"/>
  <c r="CC47" i="42"/>
  <c r="DC43" i="42"/>
  <c r="CZ56" i="42"/>
  <c r="CA31" i="42"/>
  <c r="BX103" i="42"/>
  <c r="DC62" i="42"/>
  <c r="CC12" i="42"/>
  <c r="CD46" i="42"/>
  <c r="BV71" i="42"/>
  <c r="BL12" i="42"/>
  <c r="AK72" i="42"/>
  <c r="AW98" i="42"/>
  <c r="AW113" i="42"/>
  <c r="AH78" i="42"/>
  <c r="L105" i="42"/>
  <c r="AF55" i="42"/>
  <c r="AH64" i="42"/>
  <c r="CR94" i="42"/>
  <c r="CH25" i="42"/>
  <c r="BZ7" i="42"/>
  <c r="AK18" i="42"/>
  <c r="CW36" i="42"/>
  <c r="BT14" i="42"/>
  <c r="BX8" i="42"/>
  <c r="CT101" i="42"/>
  <c r="CT118" i="42" s="1" a="1"/>
  <c r="CT118" i="42" s="1"/>
  <c r="CT119" i="42" s="1"/>
  <c r="CW59" i="42"/>
  <c r="AS51" i="42"/>
  <c r="BP71" i="42"/>
  <c r="BP118" i="42" s="1" a="1"/>
  <c r="BP118" i="42" s="1"/>
  <c r="BP119" i="42" s="1"/>
  <c r="DG96" i="42"/>
  <c r="AK84" i="42"/>
  <c r="CO97" i="42"/>
  <c r="BK104" i="42"/>
  <c r="BL88" i="42"/>
  <c r="U108" i="42"/>
  <c r="AW65" i="42"/>
  <c r="BV89" i="42"/>
  <c r="CC100" i="42"/>
  <c r="CA51" i="42"/>
  <c r="BK73" i="42"/>
  <c r="X61" i="42"/>
  <c r="X62" i="42"/>
  <c r="BE60" i="42"/>
  <c r="BE118" i="42" s="1" a="1"/>
  <c r="BE118" i="42" s="1"/>
  <c r="BE119" i="42" s="1"/>
  <c r="CO53" i="42"/>
  <c r="BH51" i="42"/>
  <c r="T58" i="42"/>
  <c r="BL79" i="42"/>
  <c r="BP76" i="42"/>
  <c r="W93" i="42"/>
  <c r="BO82" i="42"/>
  <c r="DG103" i="42"/>
  <c r="BE107" i="42"/>
  <c r="X54" i="42"/>
  <c r="BB79" i="42"/>
  <c r="CA62" i="42"/>
  <c r="BH77" i="42"/>
  <c r="L28" i="42"/>
  <c r="AO42" i="42"/>
  <c r="AS53" i="42"/>
  <c r="CC96" i="42"/>
  <c r="BE105" i="42"/>
  <c r="DD107" i="42"/>
  <c r="CD100" i="42"/>
  <c r="BV99" i="42"/>
  <c r="BW80" i="42"/>
  <c r="T98" i="42"/>
  <c r="CO65" i="42"/>
  <c r="CC86" i="42"/>
  <c r="BL68" i="42"/>
  <c r="X67" i="42"/>
  <c r="CP97" i="42"/>
  <c r="CP118" i="42" s="1" a="1"/>
  <c r="CP118" i="42" s="1"/>
  <c r="CP119" i="42" s="1"/>
  <c r="T69" i="42"/>
  <c r="BX76" i="42"/>
  <c r="BE93" i="42"/>
  <c r="BH80" i="42"/>
  <c r="CZ68" i="42"/>
  <c r="CG88" i="42"/>
  <c r="CG118" i="42" s="1" a="1"/>
  <c r="CG118" i="42" s="1"/>
  <c r="CG119" i="42" s="1"/>
  <c r="CW114" i="42"/>
  <c r="DC104" i="42"/>
  <c r="W111" i="42"/>
  <c r="BB110" i="42"/>
  <c r="AO82" i="42"/>
  <c r="CA87" i="42"/>
  <c r="X93" i="42"/>
  <c r="BH109" i="42"/>
  <c r="BR103" i="42"/>
  <c r="CT54" i="42"/>
  <c r="BW29" i="42"/>
  <c r="CW29" i="42"/>
  <c r="X18" i="42"/>
  <c r="BQ43" i="42"/>
  <c r="DG52" i="42"/>
  <c r="T15" i="42"/>
  <c r="CP60" i="42"/>
  <c r="AS28" i="42"/>
  <c r="BX20" i="42"/>
  <c r="BA31" i="42"/>
  <c r="AW56" i="42"/>
  <c r="BT109" i="42"/>
  <c r="BQ58" i="42"/>
  <c r="BV68" i="42"/>
  <c r="CW71" i="42"/>
  <c r="BL73" i="42"/>
  <c r="CB11" i="42"/>
  <c r="DD33" i="42"/>
  <c r="BP86" i="42"/>
  <c r="AF79" i="42"/>
  <c r="BO73" i="42"/>
  <c r="DG23" i="42"/>
  <c r="BO26" i="42"/>
  <c r="CZ43" i="42"/>
  <c r="CT31" i="42"/>
  <c r="DC40" i="42"/>
  <c r="AK41" i="42"/>
  <c r="CR32" i="42"/>
  <c r="BR38" i="42"/>
  <c r="BW53" i="42"/>
  <c r="W35" i="42"/>
  <c r="CH36" i="42"/>
  <c r="BK54" i="42"/>
  <c r="BW36" i="42"/>
  <c r="BK46" i="42"/>
  <c r="BL7" i="42"/>
  <c r="BG29" i="42"/>
  <c r="AS33" i="42"/>
  <c r="AW40" i="42"/>
  <c r="BP110" i="42"/>
  <c r="BR89" i="42"/>
  <c r="T85" i="42"/>
  <c r="L51" i="42"/>
  <c r="AS114" i="42"/>
  <c r="BB32" i="42"/>
  <c r="CS35" i="42"/>
  <c r="CR7" i="42"/>
  <c r="BZ44" i="42"/>
  <c r="CT50" i="42"/>
  <c r="CC55" i="42"/>
  <c r="U12" i="42"/>
  <c r="CP30" i="42"/>
  <c r="BH25" i="42"/>
  <c r="BA43" i="42"/>
  <c r="AO44" i="42"/>
  <c r="AO118" i="42" s="1" a="1"/>
  <c r="AO118" i="42" s="1"/>
  <c r="AO119" i="42" s="1"/>
  <c r="L32" i="42"/>
  <c r="U7" i="42"/>
  <c r="AV29" i="42"/>
  <c r="BL30" i="42"/>
  <c r="BW28" i="42"/>
  <c r="BW105" i="42"/>
  <c r="U71" i="42"/>
  <c r="AS61" i="42"/>
  <c r="BQ71" i="42"/>
  <c r="DD88" i="42"/>
  <c r="T47" i="42"/>
  <c r="AO10" i="42"/>
  <c r="X16" i="42"/>
  <c r="AF50" i="42"/>
  <c r="BX24" i="42"/>
  <c r="DG99" i="42"/>
  <c r="W98" i="42"/>
  <c r="AV93" i="42"/>
  <c r="BH39" i="42"/>
  <c r="BW56" i="42"/>
  <c r="V10" i="42"/>
  <c r="T20" i="42"/>
  <c r="CA48" i="42"/>
  <c r="CO17" i="42"/>
  <c r="AV9" i="42"/>
  <c r="CZ20" i="42"/>
  <c r="BZ25" i="42"/>
  <c r="P10" i="42"/>
  <c r="AV21" i="42"/>
  <c r="BV40" i="42"/>
  <c r="X39" i="42"/>
  <c r="BV27" i="42"/>
  <c r="CT49" i="42"/>
  <c r="DD42" i="42"/>
  <c r="P31" i="42"/>
  <c r="AF15" i="42"/>
  <c r="CW33" i="42"/>
  <c r="AH106" i="42"/>
  <c r="BV66" i="42"/>
  <c r="BZ69" i="42"/>
  <c r="AF60" i="42"/>
  <c r="X94" i="42"/>
  <c r="CL93" i="42"/>
  <c r="CL118" i="42" s="1" a="1"/>
  <c r="CL118" i="42" s="1"/>
  <c r="CL119" i="42" s="1"/>
  <c r="BW65" i="42"/>
  <c r="CH9" i="42"/>
  <c r="U8" i="42"/>
  <c r="L36" i="42"/>
  <c r="BW86" i="42"/>
  <c r="BK58" i="42"/>
  <c r="CG23" i="42"/>
  <c r="AF43" i="42"/>
  <c r="AT7" i="42"/>
  <c r="AW8" i="42"/>
  <c r="CW27" i="42"/>
  <c r="BA32" i="42"/>
  <c r="DC11" i="42"/>
  <c r="BB33" i="42"/>
  <c r="BB41" i="42"/>
  <c r="CO31" i="42"/>
  <c r="CL13" i="42"/>
  <c r="V50" i="42"/>
  <c r="CT20" i="42"/>
  <c r="V8" i="42"/>
  <c r="BX43" i="42"/>
  <c r="AW35" i="42"/>
  <c r="CB36" i="42"/>
  <c r="N56" i="42"/>
  <c r="CW67" i="42"/>
  <c r="BA76" i="42"/>
  <c r="CD56" i="42"/>
  <c r="CA64" i="42"/>
  <c r="CG10" i="42"/>
  <c r="T7" i="42"/>
  <c r="BO13" i="42"/>
  <c r="CA49" i="42"/>
  <c r="AW51" i="42"/>
  <c r="AW77" i="42"/>
  <c r="AT62" i="42"/>
  <c r="AS65" i="42"/>
  <c r="BK114" i="42"/>
  <c r="AS68" i="42"/>
  <c r="BO96" i="42"/>
  <c r="CS72" i="42"/>
  <c r="BX21" i="42"/>
  <c r="AV65" i="42"/>
  <c r="AK81" i="42"/>
  <c r="X52" i="42"/>
  <c r="BT49" i="42"/>
  <c r="AW54" i="42"/>
  <c r="AF16" i="42"/>
  <c r="N18" i="42"/>
  <c r="BE33" i="42"/>
  <c r="DG26" i="42"/>
  <c r="L33" i="42"/>
  <c r="CB7" i="42"/>
  <c r="BB46" i="42"/>
  <c r="AK62" i="42"/>
  <c r="DG88" i="42"/>
  <c r="CW97" i="42"/>
  <c r="AT12" i="42"/>
  <c r="CR26" i="42"/>
  <c r="D38" i="42"/>
  <c r="CD42" i="42"/>
  <c r="AV61" i="42"/>
  <c r="BR81" i="42"/>
  <c r="BK105" i="42"/>
  <c r="AS64" i="42"/>
  <c r="DG18" i="42"/>
  <c r="CR44" i="42"/>
  <c r="CA105" i="42"/>
  <c r="AZ103" i="42"/>
  <c r="AV77" i="42"/>
  <c r="BL67" i="42"/>
  <c r="BL118" i="42" s="1" a="1"/>
  <c r="BL118" i="42" s="1"/>
  <c r="BL119" i="42" s="1"/>
  <c r="DG51" i="42"/>
  <c r="U74" i="42"/>
  <c r="CH12" i="42"/>
  <c r="BB16" i="42"/>
  <c r="BQ16" i="42"/>
  <c r="V46" i="42"/>
  <c r="AK106" i="42"/>
  <c r="AB87" i="42"/>
  <c r="N67" i="42"/>
  <c r="AF112" i="42"/>
  <c r="DD61" i="42"/>
  <c r="BR11" i="42"/>
  <c r="AB10" i="42"/>
  <c r="BO21" i="42"/>
  <c r="CT38" i="42"/>
  <c r="BL43" i="42"/>
  <c r="BA102" i="42"/>
  <c r="CS21" i="42"/>
  <c r="CB33" i="42"/>
  <c r="CW41" i="42"/>
  <c r="CA32" i="42"/>
  <c r="W44" i="42"/>
  <c r="AK37" i="42"/>
  <c r="CL37" i="42"/>
  <c r="BR40" i="42"/>
  <c r="BB52" i="42"/>
  <c r="BQ96" i="42"/>
  <c r="CZ61" i="42"/>
  <c r="BE84" i="42"/>
  <c r="BE104" i="42"/>
  <c r="CR62" i="42"/>
  <c r="AK73" i="42"/>
  <c r="BW8" i="42"/>
  <c r="BR32" i="42"/>
  <c r="U43" i="42"/>
  <c r="DC83" i="42"/>
  <c r="CD92" i="42"/>
  <c r="DC13" i="42"/>
  <c r="W46" i="42"/>
  <c r="BX34" i="42"/>
  <c r="AL55" i="42"/>
  <c r="AF39" i="42"/>
  <c r="CL98" i="42"/>
  <c r="AO72" i="42"/>
  <c r="AL80" i="42"/>
  <c r="BE81" i="42"/>
  <c r="CT63" i="42"/>
  <c r="AF12" i="42"/>
  <c r="BZ17" i="42"/>
  <c r="BV44" i="42"/>
  <c r="AZ77" i="42"/>
  <c r="BH71" i="42"/>
  <c r="CT72" i="42"/>
  <c r="AO56" i="42"/>
  <c r="CW57" i="42"/>
  <c r="CG11" i="42"/>
  <c r="CG24" i="42"/>
  <c r="CW23" i="42"/>
  <c r="BE26" i="42"/>
  <c r="BB27" i="42"/>
  <c r="CS44" i="42"/>
  <c r="BV51" i="42"/>
  <c r="CG107" i="42"/>
  <c r="CP76" i="42"/>
  <c r="BH66" i="42"/>
  <c r="BZ89" i="42"/>
  <c r="CO71" i="42"/>
  <c r="BJ33" i="42"/>
  <c r="BP46" i="42"/>
  <c r="CL23" i="42"/>
  <c r="AF24" i="42"/>
  <c r="DG46" i="42"/>
  <c r="S44" i="42"/>
  <c r="CP53" i="42"/>
  <c r="U34" i="42"/>
  <c r="AS44" i="42"/>
  <c r="BJ109" i="42"/>
  <c r="AH95" i="42"/>
  <c r="BV85" i="42"/>
  <c r="X73" i="42"/>
  <c r="BT80" i="42"/>
  <c r="CX63" i="42"/>
  <c r="BK22" i="42"/>
  <c r="CR9" i="42"/>
  <c r="CO45" i="42"/>
  <c r="BV55" i="42"/>
  <c r="CP101" i="42"/>
  <c r="BC58" i="42"/>
  <c r="BC118" i="42" s="1" a="1"/>
  <c r="BC118" i="42" s="1"/>
  <c r="BC119" i="42" s="1"/>
  <c r="AV12" i="42"/>
  <c r="CW9" i="42"/>
  <c r="AE16" i="42"/>
  <c r="AZ30" i="42"/>
  <c r="BT45" i="42"/>
  <c r="AD30" i="42"/>
  <c r="BX88" i="42"/>
  <c r="U93" i="42"/>
  <c r="BX106" i="42"/>
  <c r="BB76" i="42"/>
  <c r="W65" i="42"/>
  <c r="BA64" i="42"/>
  <c r="U94" i="42"/>
  <c r="CA106" i="42"/>
  <c r="BL99" i="42"/>
  <c r="DD114" i="42"/>
  <c r="BO58" i="42"/>
  <c r="L63" i="42"/>
  <c r="CH80" i="42"/>
  <c r="AS76" i="42"/>
  <c r="AF103" i="42"/>
  <c r="BO94" i="42"/>
  <c r="AH22" i="42"/>
  <c r="DC58" i="42"/>
  <c r="BX12" i="42"/>
  <c r="CH110" i="42"/>
  <c r="BX113" i="42"/>
  <c r="CB106" i="42"/>
  <c r="BX89" i="42"/>
  <c r="CO74" i="42"/>
  <c r="U58" i="42"/>
  <c r="CD87" i="42"/>
  <c r="CO110" i="42"/>
  <c r="BK100" i="42"/>
  <c r="T82" i="42"/>
  <c r="DD86" i="42"/>
  <c r="L96" i="42"/>
  <c r="BG51" i="42"/>
  <c r="BK19" i="42"/>
  <c r="CT73" i="42"/>
  <c r="AK65" i="42"/>
  <c r="BK7" i="42"/>
  <c r="BB11" i="42"/>
  <c r="CW101" i="42"/>
  <c r="BA105" i="42"/>
  <c r="CR113" i="42"/>
  <c r="BO106" i="42"/>
  <c r="BO113" i="42"/>
  <c r="DD112" i="42"/>
  <c r="BH100" i="42"/>
  <c r="DG67" i="42"/>
  <c r="CR77" i="42"/>
  <c r="X90" i="42"/>
  <c r="DC64" i="42"/>
  <c r="W76" i="42"/>
  <c r="AF63" i="42"/>
  <c r="CW85" i="42"/>
  <c r="CD63" i="42"/>
  <c r="DD80" i="42"/>
  <c r="AO93" i="42"/>
  <c r="CD112" i="42"/>
  <c r="CR108" i="42"/>
  <c r="CD106" i="42"/>
  <c r="L54" i="42"/>
  <c r="AW73" i="42"/>
  <c r="CD77" i="42"/>
  <c r="BG112" i="42"/>
  <c r="AS89" i="42"/>
  <c r="CB95" i="42"/>
  <c r="DD109" i="42"/>
  <c r="DD94" i="42"/>
  <c r="U86" i="42"/>
  <c r="T111" i="42"/>
  <c r="CO69" i="42"/>
  <c r="DC75" i="42"/>
  <c r="AO69" i="42"/>
  <c r="AK60" i="42"/>
  <c r="BT71" i="42"/>
  <c r="BA99" i="42"/>
  <c r="CZ58" i="42"/>
  <c r="CH33" i="42"/>
  <c r="BK23" i="42"/>
  <c r="CA43" i="42"/>
  <c r="CS36" i="42"/>
  <c r="CA18" i="42"/>
  <c r="L44" i="42"/>
  <c r="DC35" i="42"/>
  <c r="CD19" i="42"/>
  <c r="BK38" i="42"/>
  <c r="CB45" i="42"/>
  <c r="BT21" i="42"/>
  <c r="AS59" i="42"/>
  <c r="BG54" i="42"/>
  <c r="U61" i="42"/>
  <c r="AO8" i="42"/>
  <c r="X12" i="42"/>
  <c r="CO36" i="42"/>
  <c r="BB19" i="42"/>
  <c r="U15" i="42"/>
  <c r="CR68" i="42"/>
  <c r="BK79" i="42"/>
  <c r="DD71" i="42"/>
  <c r="BG89" i="42"/>
  <c r="CA104" i="42"/>
  <c r="CZ100" i="42"/>
  <c r="DG70" i="42"/>
  <c r="CD78" i="42"/>
  <c r="CH59" i="42"/>
  <c r="AH38" i="42"/>
  <c r="CA33" i="42"/>
  <c r="CZ29" i="42"/>
  <c r="BX9" i="42"/>
  <c r="CZ21" i="42"/>
  <c r="CZ110" i="42"/>
  <c r="CT113" i="42"/>
  <c r="BT102" i="42"/>
  <c r="CO58" i="42"/>
  <c r="CO72" i="42"/>
  <c r="BQ54" i="42"/>
  <c r="BR82" i="42"/>
  <c r="BZ57" i="42"/>
  <c r="BQ97" i="42"/>
  <c r="BP82" i="42"/>
  <c r="CW82" i="42"/>
  <c r="AW109" i="42"/>
  <c r="BK107" i="42"/>
  <c r="BG110" i="42"/>
  <c r="AW59" i="42"/>
  <c r="T53" i="42"/>
  <c r="BP93" i="42"/>
  <c r="DD87" i="42"/>
  <c r="BE99" i="42"/>
  <c r="CO84" i="42"/>
  <c r="DC61" i="42"/>
  <c r="BZ82" i="42"/>
  <c r="CC85" i="42"/>
  <c r="AV51" i="42"/>
  <c r="AV118" i="42" s="1" a="1"/>
  <c r="AV118" i="42" s="1"/>
  <c r="AV119" i="42" s="1"/>
  <c r="T59" i="42"/>
  <c r="CH38" i="42"/>
  <c r="BQ73" i="42"/>
  <c r="BQ14" i="42"/>
  <c r="BH97" i="42"/>
  <c r="CT87" i="42"/>
  <c r="CC104" i="42"/>
  <c r="CO111" i="42"/>
  <c r="L108" i="42"/>
  <c r="BX111" i="42"/>
  <c r="CH61" i="42"/>
  <c r="BL65" i="42"/>
  <c r="BX82" i="42"/>
  <c r="CB94" i="42"/>
  <c r="BW60" i="42"/>
  <c r="CZ70" i="42"/>
  <c r="CC94" i="42"/>
  <c r="L72" i="42"/>
  <c r="BK92" i="42"/>
  <c r="AK99" i="42"/>
  <c r="BW69" i="42"/>
  <c r="AO102" i="42"/>
  <c r="AK46" i="42"/>
  <c r="T107" i="42"/>
  <c r="CR111" i="42"/>
  <c r="BQ113" i="42"/>
  <c r="T106" i="42"/>
  <c r="CH94" i="42"/>
  <c r="AF84" i="42"/>
  <c r="AF88" i="42"/>
  <c r="CG84" i="42"/>
  <c r="CA93" i="42"/>
  <c r="BL98" i="42"/>
  <c r="W104" i="42"/>
  <c r="AH98" i="42"/>
  <c r="CH41" i="42"/>
  <c r="CP19" i="42"/>
  <c r="CH48" i="42"/>
  <c r="BG16" i="42"/>
  <c r="CH45" i="42"/>
  <c r="AS55" i="42"/>
  <c r="BK49" i="42"/>
  <c r="CG52" i="42"/>
  <c r="CP34" i="42"/>
  <c r="CB13" i="42"/>
  <c r="AV31" i="42"/>
  <c r="DG50" i="42"/>
  <c r="BK26" i="42"/>
  <c r="AK7" i="42"/>
  <c r="BW26" i="42"/>
  <c r="BA57" i="42"/>
  <c r="L85" i="42"/>
  <c r="DD28" i="42"/>
  <c r="D35" i="42"/>
  <c r="AS108" i="42"/>
  <c r="AH30" i="42"/>
  <c r="AV40" i="42"/>
  <c r="BH57" i="42"/>
  <c r="AT36" i="42"/>
  <c r="W43" i="42"/>
  <c r="BE54" i="42"/>
  <c r="CW17" i="42"/>
  <c r="CD44" i="42"/>
  <c r="CW53" i="42"/>
  <c r="CW38" i="42"/>
  <c r="AZ55" i="42"/>
  <c r="AZ118" i="42" s="1" a="1"/>
  <c r="AZ118" i="42" s="1"/>
  <c r="AZ119" i="42" s="1"/>
  <c r="P40" i="42"/>
  <c r="CW24" i="42"/>
  <c r="DD21" i="42"/>
  <c r="DC71" i="42"/>
  <c r="CW39" i="42"/>
  <c r="BO42" i="42"/>
  <c r="CS47" i="42"/>
  <c r="BO52" i="42"/>
  <c r="D76" i="42"/>
  <c r="CR81" i="42"/>
  <c r="BV98" i="42"/>
  <c r="W40" i="42"/>
  <c r="BH14" i="42"/>
  <c r="BW30" i="42"/>
  <c r="CP27" i="42"/>
  <c r="BB54" i="42"/>
  <c r="AS60" i="42"/>
  <c r="BE27" i="42"/>
  <c r="BQ26" i="42"/>
  <c r="V43" i="42"/>
  <c r="X50" i="42"/>
  <c r="CA17" i="42"/>
  <c r="BV33" i="42"/>
  <c r="T67" i="42"/>
  <c r="CC10" i="42"/>
  <c r="T29" i="42"/>
  <c r="AH40" i="42"/>
  <c r="BW33" i="42"/>
  <c r="P62" i="42"/>
  <c r="X34" i="42"/>
  <c r="AH24" i="42"/>
  <c r="CO37" i="42"/>
  <c r="BG49" i="42"/>
  <c r="BK9" i="42"/>
  <c r="AS17" i="42"/>
  <c r="U25" i="42"/>
  <c r="CT7" i="42"/>
  <c r="AH12" i="42"/>
  <c r="BX46" i="42"/>
  <c r="D36" i="42"/>
  <c r="U31" i="42"/>
  <c r="BV53" i="42"/>
  <c r="BO45" i="42"/>
  <c r="BQ25" i="42"/>
  <c r="AZ93" i="42"/>
  <c r="AF74" i="42"/>
  <c r="AW91" i="42"/>
  <c r="BA51" i="42"/>
  <c r="BG46" i="42"/>
  <c r="AW44" i="42"/>
  <c r="D41" i="42"/>
  <c r="AT64" i="42"/>
  <c r="CA13" i="42"/>
  <c r="BT52" i="42"/>
  <c r="CT21" i="42"/>
  <c r="D55" i="42"/>
  <c r="AO62" i="42"/>
  <c r="W22" i="42"/>
  <c r="BO23" i="42"/>
  <c r="CW30" i="42"/>
  <c r="CR10" i="42"/>
  <c r="AV30" i="42"/>
  <c r="BX30" i="42"/>
  <c r="CT48" i="42"/>
  <c r="BH21" i="42"/>
  <c r="BT44" i="42"/>
  <c r="L46" i="42"/>
  <c r="BX57" i="42"/>
  <c r="AK28" i="42"/>
  <c r="U53" i="42"/>
  <c r="BA17" i="42"/>
  <c r="U26" i="42"/>
  <c r="DD44" i="42"/>
  <c r="W39" i="42"/>
  <c r="W45" i="42"/>
  <c r="AW75" i="42"/>
  <c r="BA54" i="42"/>
  <c r="BO61" i="42"/>
  <c r="CR91" i="42"/>
  <c r="BO84" i="42"/>
  <c r="BB73" i="42"/>
  <c r="AZ34" i="42"/>
  <c r="BL42" i="42"/>
  <c r="DC99" i="42"/>
  <c r="BZ64" i="42"/>
  <c r="D19" i="42"/>
  <c r="CL41" i="42"/>
  <c r="BO55" i="42"/>
  <c r="BB65" i="42"/>
  <c r="BG102" i="42"/>
  <c r="X14" i="42"/>
  <c r="CH10" i="42"/>
  <c r="BA9" i="42"/>
  <c r="P22" i="42"/>
  <c r="CW52" i="42"/>
  <c r="X72" i="42"/>
  <c r="CR39" i="42"/>
  <c r="AW93" i="42"/>
  <c r="AZ63" i="42"/>
  <c r="BE62" i="42"/>
  <c r="P17" i="42"/>
  <c r="BT98" i="42"/>
  <c r="CS69" i="42"/>
  <c r="BO18" i="42"/>
  <c r="CL24" i="42"/>
  <c r="BR35" i="42"/>
  <c r="DC106" i="42"/>
  <c r="T68" i="42"/>
  <c r="G58" i="42"/>
  <c r="CL48" i="42"/>
  <c r="V35" i="42"/>
  <c r="N41" i="42"/>
  <c r="AZ107" i="42"/>
  <c r="AW62" i="42"/>
  <c r="CR64" i="42"/>
  <c r="CR75" i="42"/>
  <c r="T79" i="42"/>
  <c r="CC49" i="42"/>
  <c r="CP58" i="42"/>
  <c r="DC82" i="42"/>
  <c r="BQ77" i="42"/>
  <c r="CL79" i="42"/>
  <c r="CD80" i="42"/>
  <c r="BG95" i="42"/>
  <c r="DG71" i="42"/>
  <c r="BQ76" i="42"/>
  <c r="BH82" i="42"/>
  <c r="CA92" i="42"/>
  <c r="BE74" i="42"/>
  <c r="BV21" i="42"/>
  <c r="AS19" i="42"/>
  <c r="AS41" i="42"/>
  <c r="CO57" i="42"/>
  <c r="X81" i="42"/>
  <c r="BB78" i="42"/>
  <c r="CX17" i="42"/>
  <c r="AT10" i="42"/>
  <c r="AS34" i="42"/>
  <c r="CT37" i="42"/>
  <c r="CG103" i="42"/>
  <c r="CO93" i="42"/>
  <c r="P63" i="42"/>
  <c r="CZ92" i="42"/>
  <c r="V13" i="42"/>
  <c r="AH21" i="42"/>
  <c r="G8" i="42"/>
  <c r="AV41" i="42"/>
  <c r="BR39" i="42"/>
  <c r="CS107" i="42"/>
  <c r="CD53" i="42"/>
  <c r="AT54" i="42"/>
  <c r="X51" i="42"/>
  <c r="BJ24" i="42"/>
  <c r="AF104" i="42"/>
  <c r="CA97" i="42"/>
  <c r="AE79" i="42"/>
  <c r="T45" i="42"/>
  <c r="AO23" i="42"/>
  <c r="BV45" i="42"/>
  <c r="L61" i="42"/>
  <c r="V70" i="42"/>
  <c r="CS12" i="42"/>
  <c r="AT43" i="42"/>
  <c r="CD11" i="42"/>
  <c r="AK38" i="42"/>
  <c r="DG14" i="42"/>
  <c r="CP47" i="42"/>
  <c r="AB114" i="42"/>
  <c r="CZ88" i="42"/>
  <c r="AE67" i="42"/>
  <c r="AE82" i="42"/>
  <c r="BA90" i="42"/>
  <c r="AS10" i="42"/>
  <c r="CG25" i="42"/>
  <c r="BE40" i="42"/>
  <c r="J56" i="42"/>
  <c r="BB48" i="42"/>
  <c r="AB65" i="42"/>
  <c r="AS16" i="42"/>
  <c r="BV17" i="42"/>
  <c r="CS28" i="42"/>
  <c r="DG34" i="42"/>
  <c r="T40" i="42"/>
  <c r="AE30" i="42"/>
  <c r="BP42" i="42"/>
  <c r="BV37" i="42"/>
  <c r="AF101" i="42"/>
  <c r="U97" i="42"/>
  <c r="BH79" i="42"/>
  <c r="BE97" i="42"/>
  <c r="AK77" i="42"/>
  <c r="BB99" i="42"/>
  <c r="V28" i="42"/>
  <c r="E16" i="42"/>
  <c r="AO51" i="42"/>
  <c r="CV55" i="42"/>
  <c r="BX62" i="42"/>
  <c r="CG93" i="42"/>
  <c r="CL89" i="42"/>
  <c r="BR16" i="42"/>
  <c r="S14" i="42"/>
  <c r="CD29" i="42"/>
  <c r="CD55" i="42"/>
  <c r="AO41" i="42"/>
  <c r="L35" i="42"/>
  <c r="AO29" i="42"/>
  <c r="DG56" i="42"/>
  <c r="D50" i="42"/>
  <c r="BR42" i="42"/>
  <c r="BA15" i="42"/>
  <c r="BA62" i="42"/>
  <c r="BA104" i="42"/>
  <c r="U59" i="42"/>
  <c r="BB87" i="42"/>
  <c r="AK20" i="42"/>
  <c r="BA29" i="42"/>
  <c r="BB44" i="42"/>
  <c r="W54" i="42"/>
  <c r="BA86" i="42"/>
  <c r="W78" i="42"/>
  <c r="AK87" i="42"/>
  <c r="AS14" i="42"/>
  <c r="BV49" i="42"/>
  <c r="BV16" i="42"/>
  <c r="BA78" i="42"/>
  <c r="X110" i="42"/>
  <c r="X87" i="42"/>
  <c r="AH104" i="42"/>
  <c r="BG98" i="42"/>
  <c r="BX101" i="42"/>
  <c r="AS110" i="42"/>
  <c r="BG62" i="42"/>
  <c r="BG118" i="42" s="1" a="1"/>
  <c r="BG118" i="42" s="1"/>
  <c r="BG119" i="42" s="1"/>
  <c r="BX104" i="42"/>
  <c r="BV113" i="42"/>
  <c r="AK70" i="42"/>
  <c r="BX78" i="42"/>
  <c r="AK92" i="42"/>
  <c r="AS93" i="42"/>
  <c r="X109" i="42"/>
  <c r="BA59" i="42"/>
  <c r="BA67" i="42"/>
  <c r="X89" i="42"/>
  <c r="AS35" i="42"/>
  <c r="U37" i="42"/>
  <c r="W12" i="42"/>
  <c r="W99" i="42"/>
  <c r="AK103" i="42"/>
  <c r="CW109" i="42"/>
  <c r="AK94" i="42"/>
  <c r="BB112" i="42"/>
  <c r="CC77" i="42"/>
  <c r="CA71" i="42"/>
  <c r="CC99" i="42"/>
  <c r="CC106" i="42"/>
  <c r="BQ84" i="42"/>
  <c r="CA80" i="42"/>
  <c r="CS57" i="42"/>
  <c r="CH71" i="42"/>
  <c r="L64" i="42"/>
  <c r="CA79" i="42"/>
  <c r="CT74" i="42"/>
  <c r="AF85" i="42"/>
  <c r="W90" i="42"/>
  <c r="AO16" i="42"/>
  <c r="AO46" i="42"/>
  <c r="X21" i="42"/>
  <c r="CS25" i="42"/>
  <c r="DC112" i="42"/>
  <c r="L112" i="42"/>
  <c r="CB101" i="42"/>
  <c r="CS99" i="42"/>
  <c r="CS59" i="42"/>
  <c r="CB64" i="42"/>
  <c r="X55" i="42"/>
  <c r="AO61" i="42"/>
  <c r="BK75" i="42"/>
  <c r="BX50" i="42"/>
  <c r="AO113" i="42"/>
  <c r="U98" i="42"/>
  <c r="BV65" i="42"/>
  <c r="BX65" i="42"/>
  <c r="BA114" i="42"/>
  <c r="W72" i="42"/>
  <c r="CW61" i="42"/>
  <c r="BK29" i="42"/>
  <c r="AO104" i="42"/>
  <c r="BK86" i="42"/>
  <c r="BX84" i="42"/>
  <c r="BQ91" i="42"/>
  <c r="AH81" i="42"/>
  <c r="AH76" i="42"/>
  <c r="AO64" i="42"/>
  <c r="BA77" i="42"/>
  <c r="BB94" i="42"/>
  <c r="BT83" i="42"/>
  <c r="AF114" i="42"/>
  <c r="DC110" i="42"/>
  <c r="DC118" i="42" s="1" a="1"/>
  <c r="DC118" i="42" s="1"/>
  <c r="DC119" i="42" s="1"/>
  <c r="AH112" i="42"/>
  <c r="AF90" i="42"/>
  <c r="CR60" i="42"/>
  <c r="AK67" i="42"/>
  <c r="CS77" i="42"/>
  <c r="BK97" i="42"/>
  <c r="DC101" i="42"/>
  <c r="AO114" i="42"/>
  <c r="BH101" i="42"/>
  <c r="BZ102" i="42"/>
  <c r="CW104" i="42"/>
  <c r="CW118" i="42" s="1" a="1"/>
  <c r="CW118" i="42" s="1"/>
  <c r="CW119" i="42" s="1"/>
  <c r="CA107" i="42"/>
  <c r="DD103" i="42"/>
  <c r="AW96" i="42"/>
  <c r="CA108" i="42"/>
  <c r="AW79" i="42"/>
  <c r="CA63" i="42"/>
  <c r="AS79" i="42"/>
  <c r="CH89" i="42"/>
  <c r="CH118" i="42" s="1" a="1"/>
  <c r="CH118" i="42" s="1"/>
  <c r="CH119" i="42" s="1"/>
  <c r="AO65" i="42"/>
  <c r="DD66" i="42"/>
  <c r="AO13" i="42"/>
  <c r="CD36" i="42"/>
  <c r="CH24" i="42"/>
  <c r="DD35" i="42"/>
  <c r="BL38" i="42"/>
  <c r="AH50" i="42"/>
  <c r="DC36" i="42"/>
  <c r="X9" i="42"/>
  <c r="AS45" i="42"/>
  <c r="U13" i="42"/>
  <c r="AS63" i="42"/>
  <c r="AS100" i="42"/>
  <c r="CT45" i="42"/>
  <c r="AH82" i="42"/>
  <c r="W10" i="42"/>
  <c r="CS76" i="42"/>
  <c r="W92" i="42"/>
  <c r="AS112" i="42"/>
  <c r="BK66" i="42"/>
  <c r="BK118" i="42" s="1" a="1"/>
  <c r="BK118" i="42" s="1"/>
  <c r="BK119" i="42" s="1"/>
  <c r="AK108" i="42"/>
  <c r="CO16" i="42"/>
  <c r="W15" i="42"/>
  <c r="BQ30" i="42"/>
  <c r="AK23" i="42"/>
  <c r="BH19" i="42"/>
  <c r="AS109" i="42"/>
  <c r="CC114" i="42"/>
  <c r="CR71" i="42"/>
  <c r="CD64" i="42"/>
  <c r="AK54" i="42"/>
  <c r="CA81" i="42"/>
  <c r="BA108" i="42"/>
  <c r="BT65" i="42"/>
  <c r="BG80" i="42"/>
  <c r="BH78" i="42"/>
  <c r="BG84" i="42"/>
  <c r="CO101" i="42"/>
  <c r="CW102" i="42"/>
  <c r="BK98" i="42"/>
  <c r="BK57" i="42"/>
  <c r="CR105" i="42"/>
  <c r="BA79" i="42"/>
  <c r="CR76" i="42"/>
  <c r="T66" i="42"/>
  <c r="L80" i="42"/>
  <c r="AO92" i="42"/>
  <c r="L91" i="42"/>
  <c r="BH99" i="42"/>
  <c r="CB70" i="42"/>
  <c r="AS102" i="42"/>
  <c r="BK94" i="42"/>
  <c r="T96" i="42"/>
  <c r="CH52" i="42"/>
  <c r="CT69" i="42"/>
  <c r="DD99" i="42"/>
  <c r="BR105" i="42"/>
  <c r="CT105" i="42"/>
  <c r="BZ91" i="42"/>
  <c r="CC74" i="42"/>
  <c r="BB85" i="42"/>
  <c r="U75" i="42"/>
  <c r="CZ84" i="42"/>
  <c r="BH56" i="42"/>
  <c r="BZ66" i="42"/>
  <c r="DD69" i="42"/>
  <c r="AH59" i="42"/>
  <c r="BP47" i="42"/>
  <c r="W109" i="42"/>
  <c r="BL94" i="42"/>
  <c r="BW101" i="42"/>
  <c r="BR77" i="42"/>
  <c r="CG75" i="42"/>
  <c r="AF91" i="42"/>
  <c r="CH105" i="42"/>
  <c r="BV112" i="42"/>
  <c r="BG40" i="42"/>
  <c r="L42" i="42"/>
  <c r="BE38" i="42"/>
  <c r="CS31" i="42"/>
  <c r="BK45" i="42"/>
  <c r="BO43" i="42"/>
  <c r="L26" i="42"/>
  <c r="BK30" i="42"/>
  <c r="BT97" i="42"/>
  <c r="AK86" i="42"/>
  <c r="CC25" i="42"/>
  <c r="T16" i="42"/>
  <c r="W56" i="42"/>
  <c r="CG9" i="42"/>
  <c r="BL17" i="42"/>
  <c r="X35" i="42"/>
  <c r="BW41" i="42"/>
  <c r="CT16" i="42"/>
  <c r="W38" i="42"/>
  <c r="BQ44" i="42"/>
  <c r="CB54" i="42"/>
  <c r="V25" i="42"/>
  <c r="V118" i="42" s="1" a="1"/>
  <c r="V118" i="42" s="1"/>
  <c r="V119" i="42" s="1"/>
  <c r="CB40" i="42"/>
  <c r="CH47" i="42"/>
  <c r="V27" i="42"/>
  <c r="X22" i="42"/>
  <c r="CR54" i="42"/>
  <c r="AT49" i="42"/>
  <c r="AT118" i="42" s="1" a="1"/>
  <c r="AT118" i="42" s="1"/>
  <c r="AT119" i="42" s="1"/>
  <c r="BG9" i="42"/>
  <c r="BO10" i="42"/>
  <c r="CR46" i="42"/>
  <c r="U70" i="42"/>
  <c r="BX58" i="42"/>
  <c r="U88" i="42"/>
  <c r="CO33" i="42"/>
  <c r="D91" i="42"/>
  <c r="BV18" i="42"/>
  <c r="CW28" i="42"/>
  <c r="P49" i="42"/>
  <c r="AH41" i="42"/>
  <c r="BW102" i="42"/>
  <c r="AW46" i="42"/>
  <c r="CG20" i="42"/>
  <c r="AW29" i="42"/>
  <c r="BQ34" i="42"/>
  <c r="AT30" i="42"/>
  <c r="CP56" i="42"/>
  <c r="CT67" i="42"/>
  <c r="V107" i="42"/>
  <c r="BG77" i="42"/>
  <c r="BX85" i="42"/>
  <c r="BE92" i="42"/>
  <c r="BV97" i="42"/>
  <c r="AV70" i="42"/>
  <c r="CD20" i="42"/>
  <c r="BE17" i="42"/>
  <c r="BL19" i="42"/>
  <c r="CW35" i="42"/>
  <c r="DC26" i="42"/>
  <c r="AO47" i="42"/>
  <c r="CH66" i="42"/>
  <c r="D47" i="42"/>
  <c r="BV14" i="42"/>
  <c r="D24" i="42"/>
  <c r="AZ33" i="42"/>
  <c r="U48" i="42"/>
  <c r="CR18" i="42"/>
  <c r="BE90" i="42"/>
  <c r="BK18" i="42"/>
  <c r="BQ11" i="42"/>
  <c r="BG22" i="42"/>
  <c r="CS19" i="42"/>
  <c r="L27" i="42"/>
  <c r="CD23" i="42"/>
  <c r="BE47" i="42"/>
  <c r="L31" i="42"/>
  <c r="DC9" i="42"/>
  <c r="U29" i="42"/>
  <c r="BO80" i="42"/>
  <c r="CH69" i="42"/>
  <c r="L11" i="42"/>
  <c r="D31" i="42"/>
  <c r="BA20" i="42"/>
  <c r="BG48" i="42"/>
  <c r="DC12" i="42"/>
  <c r="BE44" i="42"/>
  <c r="AT27" i="42"/>
  <c r="U11" i="42"/>
  <c r="BR62" i="42"/>
  <c r="DG19" i="42"/>
  <c r="BA40" i="42"/>
  <c r="CD26" i="42"/>
  <c r="BE32" i="42"/>
  <c r="P39" i="42"/>
  <c r="BA48" i="42"/>
  <c r="BZ52" i="42"/>
  <c r="DC49" i="42"/>
  <c r="N17" i="42"/>
  <c r="N118" i="42" s="1" a="1"/>
  <c r="N118" i="42" s="1"/>
  <c r="N119" i="42" s="1"/>
  <c r="BX29" i="42"/>
  <c r="T17" i="42"/>
  <c r="CC9" i="42"/>
  <c r="BP33" i="42"/>
  <c r="BL114" i="42"/>
  <c r="CT93" i="42"/>
  <c r="CL57" i="42"/>
  <c r="CG89" i="42"/>
  <c r="BH84" i="42"/>
  <c r="BV8" i="42"/>
  <c r="BT20" i="42"/>
  <c r="CD22" i="42"/>
  <c r="CA30" i="42"/>
  <c r="BG26" i="42"/>
  <c r="AS39" i="42"/>
  <c r="AF71" i="42"/>
  <c r="CG80" i="42"/>
  <c r="CL60" i="42"/>
  <c r="BQ17" i="42"/>
  <c r="CB24" i="42"/>
  <c r="CC73" i="42"/>
  <c r="CR57" i="42"/>
  <c r="BZ93" i="42"/>
  <c r="CH72" i="42"/>
  <c r="BV100" i="42"/>
  <c r="N85" i="42"/>
  <c r="BR57" i="42"/>
  <c r="AK36" i="42"/>
  <c r="G114" i="42"/>
  <c r="X111" i="42"/>
  <c r="DC72" i="42"/>
  <c r="BO64" i="42"/>
  <c r="AW86" i="42"/>
  <c r="CR86" i="42"/>
  <c r="AF52" i="42"/>
  <c r="BW59" i="42"/>
  <c r="DG10" i="42"/>
  <c r="BR29" i="42"/>
  <c r="AZ50" i="42"/>
  <c r="AK13" i="42"/>
  <c r="CW100" i="42"/>
  <c r="BG72" i="42"/>
  <c r="AH100" i="42"/>
  <c r="D86" i="42"/>
  <c r="BB62" i="42"/>
  <c r="AV46" i="42"/>
  <c r="BL33" i="42"/>
  <c r="CG40" i="42"/>
  <c r="CP41" i="42"/>
  <c r="AL39" i="42"/>
  <c r="DD48" i="42"/>
  <c r="AW36" i="42"/>
  <c r="P103" i="42"/>
  <c r="BT66" i="42"/>
  <c r="AO81" i="42"/>
  <c r="AV103" i="42"/>
  <c r="CT15" i="42"/>
  <c r="CS17" i="42"/>
  <c r="CT96" i="42"/>
  <c r="L58" i="42"/>
  <c r="T76" i="42"/>
  <c r="DD16" i="42"/>
  <c r="L24" i="42"/>
  <c r="AV91" i="42"/>
  <c r="BH59" i="42"/>
  <c r="W112" i="42"/>
  <c r="G102" i="42"/>
  <c r="S22" i="42"/>
  <c r="S118" i="42" s="1" a="1"/>
  <c r="S118" i="42" s="1"/>
  <c r="S119" i="42" s="1"/>
  <c r="CD39" i="42"/>
  <c r="X95" i="42"/>
  <c r="CA60" i="42"/>
  <c r="BQ23" i="42"/>
  <c r="N55" i="42"/>
  <c r="DD37" i="42"/>
  <c r="CX31" i="42"/>
  <c r="CX54" i="42"/>
  <c r="BT32" i="42"/>
  <c r="BL25" i="42"/>
  <c r="AO30" i="42"/>
  <c r="BK41" i="42"/>
  <c r="BR100" i="42"/>
  <c r="AL110" i="42"/>
  <c r="DG73" i="42"/>
  <c r="AS77" i="42"/>
  <c r="AZ91" i="42"/>
  <c r="BK87" i="42"/>
  <c r="CL64" i="42"/>
  <c r="AH58" i="42"/>
  <c r="BZ60" i="42"/>
  <c r="AH17" i="42"/>
  <c r="BQ21" i="42"/>
  <c r="CB31" i="42"/>
  <c r="CR43" i="42"/>
  <c r="CZ33" i="42"/>
  <c r="CA94" i="42"/>
  <c r="G101" i="42"/>
  <c r="AL90" i="42"/>
  <c r="BW14" i="42"/>
  <c r="X10" i="42"/>
  <c r="BQ33" i="42"/>
  <c r="AE51" i="42"/>
  <c r="AH55" i="42"/>
  <c r="G52" i="42"/>
  <c r="AS47" i="42"/>
  <c r="AB107" i="42"/>
  <c r="J76" i="42"/>
  <c r="CD103" i="42"/>
  <c r="T9" i="42"/>
  <c r="BK16" i="42"/>
  <c r="CG41" i="42"/>
  <c r="CW45" i="42"/>
  <c r="CT88" i="42"/>
  <c r="V84" i="42"/>
  <c r="S100" i="42"/>
  <c r="CP16" i="42"/>
  <c r="AE20" i="42"/>
  <c r="AV17" i="42"/>
  <c r="P37" i="42"/>
  <c r="G35" i="42"/>
  <c r="CT10" i="42"/>
  <c r="BA35" i="42"/>
  <c r="CW37" i="42"/>
  <c r="CO87" i="42"/>
  <c r="S75" i="42"/>
  <c r="AF66" i="42"/>
  <c r="CS104" i="42"/>
  <c r="V55" i="42"/>
  <c r="D103" i="42"/>
  <c r="AO26" i="42"/>
  <c r="P20" i="42"/>
  <c r="AD52" i="42"/>
  <c r="AT25" i="42"/>
  <c r="AW47" i="42"/>
  <c r="BX53" i="42"/>
  <c r="AW112" i="42"/>
  <c r="AS66" i="42"/>
  <c r="AF92" i="42"/>
  <c r="BO63" i="42"/>
  <c r="E61" i="42"/>
  <c r="AI12" i="42"/>
  <c r="AZ10" i="42"/>
  <c r="AL16" i="42"/>
  <c r="CP35" i="42"/>
  <c r="CS34" i="42"/>
  <c r="BK35" i="42"/>
  <c r="DD39" i="42"/>
  <c r="BE79" i="42"/>
  <c r="BV95" i="42"/>
  <c r="BK11" i="42"/>
  <c r="P8" i="42"/>
  <c r="BZ31" i="42"/>
  <c r="BC27" i="42"/>
  <c r="CT39" i="42"/>
  <c r="AZ40" i="42"/>
  <c r="DG33" i="42"/>
  <c r="BV50" i="42"/>
  <c r="BA103" i="42"/>
  <c r="BG66" i="42"/>
  <c r="AK57" i="42"/>
  <c r="BG53" i="42"/>
  <c r="BA13" i="42"/>
  <c r="AK48" i="42"/>
  <c r="X47" i="42"/>
  <c r="X7" i="42"/>
  <c r="AS52" i="42"/>
  <c r="U41" i="42"/>
  <c r="BG30" i="42"/>
  <c r="AS20" i="42"/>
  <c r="BV82" i="42"/>
  <c r="AK56" i="42"/>
  <c r="BB89" i="42"/>
  <c r="W108" i="42"/>
  <c r="U104" i="42"/>
  <c r="BG104" i="42"/>
  <c r="W81" i="42"/>
  <c r="BA66" i="42"/>
  <c r="X77" i="42"/>
  <c r="BA61" i="42"/>
  <c r="U102" i="42"/>
  <c r="X63" i="42"/>
  <c r="CA99" i="42"/>
  <c r="CA55" i="42"/>
  <c r="AH88" i="42"/>
  <c r="BX67" i="42"/>
  <c r="CR47" i="42"/>
  <c r="CT34" i="42"/>
  <c r="CC24" i="42"/>
  <c r="BQ48" i="42"/>
  <c r="CR83" i="42"/>
  <c r="CD14" i="42"/>
  <c r="BO34" i="42"/>
  <c r="W51" i="42"/>
  <c r="BX33" i="42"/>
  <c r="CT51" i="42"/>
  <c r="BQ29" i="42"/>
  <c r="CC33" i="42"/>
  <c r="CS52" i="42"/>
  <c r="AW45" i="42"/>
  <c r="AS71" i="42"/>
  <c r="CP11" i="42"/>
  <c r="BH112" i="42"/>
  <c r="AF80" i="42"/>
  <c r="T64" i="42"/>
  <c r="BQ9" i="42"/>
  <c r="BB12" i="42"/>
  <c r="BP32" i="42"/>
  <c r="DG85" i="42"/>
  <c r="CS68" i="42"/>
  <c r="CZ14" i="42"/>
  <c r="BK20" i="42"/>
  <c r="CS56" i="42"/>
  <c r="BA27" i="42"/>
  <c r="BO17" i="42"/>
  <c r="CA14" i="42"/>
  <c r="BP10" i="42"/>
  <c r="CO104" i="42"/>
  <c r="CS95" i="42"/>
  <c r="DC108" i="42"/>
  <c r="BW76" i="42"/>
  <c r="V57" i="42"/>
  <c r="AH25" i="42"/>
  <c r="U64" i="42"/>
  <c r="CB20" i="42"/>
  <c r="CR37" i="42"/>
  <c r="CR17" i="42"/>
  <c r="AO52" i="42"/>
  <c r="BK48" i="42"/>
  <c r="BK13" i="42"/>
  <c r="CR8" i="42"/>
  <c r="BE13" i="42"/>
  <c r="CB16" i="42"/>
  <c r="CA21" i="42"/>
  <c r="CR34" i="42"/>
  <c r="CR30" i="42"/>
  <c r="AT38" i="42"/>
  <c r="AK24" i="42"/>
  <c r="T28" i="42"/>
  <c r="BE88" i="42"/>
  <c r="CH30" i="42"/>
  <c r="BW39" i="42"/>
  <c r="AW42" i="42"/>
  <c r="BE16" i="42"/>
  <c r="U32" i="42"/>
  <c r="AH35" i="42"/>
  <c r="BH8" i="42"/>
  <c r="BB21" i="42"/>
  <c r="CD33" i="42"/>
  <c r="CH35" i="42"/>
  <c r="BB29" i="42"/>
  <c r="DD17" i="42"/>
  <c r="CL28" i="42"/>
  <c r="D7" i="42"/>
  <c r="DD41" i="42"/>
  <c r="BV47" i="42"/>
  <c r="AZ7" i="42"/>
  <c r="CZ76" i="42"/>
  <c r="CD75" i="42"/>
  <c r="CC95" i="42"/>
  <c r="AS7" i="42"/>
  <c r="U35" i="42"/>
  <c r="CA12" i="42"/>
  <c r="CS26" i="42"/>
  <c r="CS29" i="42"/>
  <c r="BV63" i="42"/>
  <c r="DG98" i="42"/>
  <c r="BR14" i="42"/>
  <c r="CW14" i="42"/>
  <c r="CS27" i="42"/>
  <c r="CW83" i="42"/>
  <c r="BZ96" i="42"/>
  <c r="G71" i="42"/>
  <c r="AW84" i="42"/>
  <c r="CT65" i="42"/>
  <c r="BB9" i="42"/>
  <c r="DC20" i="42"/>
  <c r="CO43" i="42"/>
  <c r="BG96" i="42"/>
  <c r="N92" i="42"/>
  <c r="L66" i="42"/>
  <c r="CP96" i="42"/>
  <c r="G62" i="42"/>
  <c r="CC41" i="42"/>
  <c r="CR110" i="42"/>
  <c r="N73" i="42"/>
  <c r="N82" i="42"/>
  <c r="CO112" i="42"/>
  <c r="BL89" i="42"/>
  <c r="CA102" i="42"/>
  <c r="X15" i="42"/>
  <c r="AL41" i="42"/>
  <c r="AL118" i="42" s="1" a="1"/>
  <c r="AL118" i="42" s="1"/>
  <c r="AL119" i="42" s="1"/>
  <c r="AF8" i="42"/>
  <c r="BE37" i="42"/>
  <c r="L37" i="42"/>
  <c r="CP52" i="42"/>
  <c r="CL112" i="42"/>
  <c r="BL64" i="42"/>
  <c r="BX59" i="42"/>
  <c r="BW61" i="42"/>
  <c r="BX16" i="42"/>
  <c r="BW46" i="42"/>
  <c r="AF41" i="42"/>
  <c r="BW94" i="42"/>
  <c r="AB95" i="42"/>
  <c r="AL72" i="42"/>
  <c r="AB77" i="42"/>
  <c r="CH62" i="42"/>
  <c r="AL113" i="42"/>
  <c r="D108" i="42"/>
  <c r="BR83" i="42"/>
  <c r="AS73" i="42"/>
  <c r="G87" i="42"/>
  <c r="AW90" i="42"/>
  <c r="AT74" i="42"/>
  <c r="CO14" i="42"/>
  <c r="CS9" i="42"/>
  <c r="CZ7" i="42"/>
  <c r="X30" i="42"/>
  <c r="CW32" i="42"/>
  <c r="CS112" i="42"/>
  <c r="X66" i="42"/>
  <c r="P84" i="42"/>
  <c r="BK96" i="42"/>
  <c r="L50" i="42"/>
  <c r="BZ16" i="42"/>
  <c r="BB70" i="42"/>
  <c r="CC76" i="42"/>
  <c r="CO91" i="42"/>
  <c r="AD49" i="42"/>
  <c r="E90" i="42"/>
  <c r="BZ43" i="42"/>
  <c r="AO54" i="42"/>
  <c r="X29" i="42"/>
  <c r="BR54" i="42"/>
  <c r="BR27" i="42"/>
  <c r="CD114" i="42"/>
  <c r="BZ86" i="42"/>
  <c r="AT78" i="42"/>
  <c r="CW63" i="42"/>
  <c r="AL104" i="42"/>
  <c r="AE68" i="42"/>
  <c r="AT16" i="42"/>
  <c r="BO27" i="42"/>
  <c r="CT41" i="42"/>
  <c r="N66" i="42"/>
  <c r="AD33" i="42"/>
  <c r="AD118" i="42" s="1" a="1"/>
  <c r="AD118" i="42" s="1"/>
  <c r="AD119" i="42" s="1"/>
  <c r="AE41" i="42"/>
  <c r="AZ32" i="42"/>
  <c r="CT24" i="42"/>
  <c r="BH43" i="42"/>
  <c r="AD47" i="42"/>
  <c r="AS92" i="42"/>
  <c r="CP85" i="42"/>
  <c r="CS86" i="42"/>
  <c r="BE78" i="42"/>
  <c r="AW81" i="42"/>
  <c r="J59" i="42"/>
  <c r="CB41" i="42"/>
  <c r="BT105" i="42"/>
  <c r="E86" i="42"/>
  <c r="BP57" i="42"/>
  <c r="AB23" i="42"/>
  <c r="BK17" i="42"/>
  <c r="CD38" i="42"/>
  <c r="CO52" i="42"/>
  <c r="X23" i="42"/>
  <c r="BE42" i="42"/>
  <c r="BX23" i="42"/>
  <c r="AB63" i="42"/>
  <c r="CC57" i="42"/>
  <c r="AD69" i="42"/>
  <c r="CA26" i="42"/>
  <c r="BE20" i="42"/>
  <c r="AH29" i="42"/>
  <c r="AW26" i="42"/>
  <c r="CH42" i="42"/>
  <c r="D100" i="42"/>
  <c r="S15" i="42"/>
  <c r="X41" i="42"/>
  <c r="AX10" i="42"/>
  <c r="DC48" i="42"/>
  <c r="CD37" i="42"/>
  <c r="BO51" i="42"/>
  <c r="BA107" i="42"/>
  <c r="AO83" i="42"/>
  <c r="CD96" i="42"/>
  <c r="CR90" i="42"/>
  <c r="BG64" i="42"/>
  <c r="BP96" i="42"/>
  <c r="J15" i="42"/>
  <c r="BQ55" i="42"/>
  <c r="BA14" i="42"/>
  <c r="BV9" i="42"/>
  <c r="X32" i="42"/>
  <c r="CV31" i="42"/>
  <c r="L99" i="42"/>
  <c r="BW63" i="42"/>
  <c r="BQ51" i="42"/>
  <c r="CH23" i="42"/>
  <c r="T25" i="42"/>
  <c r="AL38" i="42"/>
  <c r="U28" i="42"/>
  <c r="CB44" i="42"/>
  <c r="BA50" i="42"/>
  <c r="BA95" i="42"/>
  <c r="BG90" i="42"/>
  <c r="BB88" i="42"/>
  <c r="AK80" i="42"/>
  <c r="BG81" i="42"/>
  <c r="BB43" i="42"/>
  <c r="AS46" i="42"/>
  <c r="W33" i="42"/>
  <c r="BB90" i="42"/>
  <c r="AS99" i="42"/>
  <c r="AH18" i="42"/>
  <c r="BX22" i="42"/>
  <c r="BG101" i="42"/>
  <c r="CA16" i="42"/>
  <c r="BB8" i="42"/>
  <c r="X103" i="42"/>
  <c r="BV73" i="42"/>
  <c r="BA68" i="42"/>
  <c r="AH80" i="42"/>
  <c r="AS80" i="42"/>
  <c r="X80" i="42"/>
  <c r="BX86" i="42"/>
  <c r="CA58" i="42"/>
  <c r="CA95" i="42"/>
  <c r="DC90" i="42"/>
  <c r="BG78" i="42"/>
  <c r="CA76" i="42"/>
  <c r="W101" i="42"/>
  <c r="CA98" i="42"/>
  <c r="CW74" i="42"/>
  <c r="BG12" i="42"/>
  <c r="W41" i="42"/>
  <c r="BV35" i="42"/>
  <c r="DC17" i="42"/>
  <c r="CW12" i="42"/>
  <c r="CH77" i="42"/>
  <c r="T87" i="42"/>
  <c r="CA46" i="42"/>
  <c r="CH93" i="42"/>
  <c r="BG85" i="42"/>
  <c r="CC50" i="42"/>
  <c r="W11" i="42"/>
  <c r="DC19" i="42"/>
  <c r="BK112" i="42"/>
  <c r="CA83" i="42"/>
  <c r="AH70" i="42"/>
  <c r="CT76" i="42"/>
  <c r="CC91" i="42"/>
  <c r="T83" i="42"/>
  <c r="DC84" i="42"/>
  <c r="U18" i="42"/>
  <c r="CW60" i="42"/>
  <c r="BQ88" i="42"/>
  <c r="X76" i="42"/>
  <c r="CT60" i="42"/>
  <c r="AS105" i="42"/>
  <c r="CW91" i="42"/>
  <c r="CT82" i="42"/>
  <c r="L103" i="42"/>
  <c r="CW69" i="42"/>
  <c r="BV76" i="42"/>
  <c r="BO46" i="42"/>
  <c r="W105" i="42"/>
  <c r="T60" i="42"/>
  <c r="CC98" i="42"/>
  <c r="BB77" i="42"/>
  <c r="AS85" i="42"/>
  <c r="CA70" i="42"/>
  <c r="BQ68" i="42"/>
  <c r="BQ112" i="42"/>
  <c r="X86" i="42"/>
  <c r="CC103" i="42"/>
  <c r="AH49" i="42"/>
  <c r="CT30" i="42"/>
  <c r="AH31" i="42"/>
  <c r="BK44" i="42"/>
  <c r="BA42" i="42"/>
  <c r="W107" i="42"/>
  <c r="CC105" i="42"/>
  <c r="DC98" i="42"/>
  <c r="BK99" i="42"/>
  <c r="CW105" i="42"/>
  <c r="X112" i="42"/>
  <c r="AK58" i="42"/>
  <c r="BK80" i="42"/>
  <c r="CC75" i="42"/>
  <c r="T101" i="42"/>
  <c r="W67" i="42"/>
  <c r="BA91" i="42"/>
  <c r="AO78" i="42"/>
  <c r="BK78" i="42"/>
  <c r="U89" i="42"/>
  <c r="BB59" i="42"/>
  <c r="AO111" i="42"/>
  <c r="CW88" i="42"/>
  <c r="BV12" i="42"/>
  <c r="BX54" i="42"/>
  <c r="X53" i="42"/>
  <c r="W7" i="42"/>
  <c r="CW103" i="42"/>
  <c r="DG105" i="42"/>
  <c r="T73" i="42"/>
  <c r="BA55" i="42"/>
  <c r="X91" i="42"/>
  <c r="DG65" i="42"/>
  <c r="CW75" i="42"/>
  <c r="AK93" i="42"/>
  <c r="X75" i="42"/>
  <c r="BA47" i="42"/>
  <c r="BB81" i="42"/>
  <c r="CT14" i="42"/>
  <c r="W14" i="42"/>
  <c r="BZ108" i="42"/>
  <c r="L114" i="42"/>
  <c r="BB111" i="42"/>
  <c r="CC83" i="42"/>
  <c r="L102" i="42"/>
  <c r="L107" i="42"/>
  <c r="AS81" i="42"/>
  <c r="BO68" i="42"/>
  <c r="CC65" i="42"/>
  <c r="BV108" i="42"/>
  <c r="X105" i="42"/>
  <c r="BO110" i="42"/>
  <c r="BB101" i="42"/>
  <c r="BZ114" i="42"/>
  <c r="AO105" i="42"/>
  <c r="DC102" i="42"/>
  <c r="AF87" i="42"/>
  <c r="BQ107" i="42"/>
  <c r="BX97" i="42"/>
  <c r="DD93" i="42"/>
  <c r="X82" i="42"/>
  <c r="CS62" i="42"/>
  <c r="CH90" i="42"/>
  <c r="AF37" i="42"/>
  <c r="BB35" i="42"/>
  <c r="BQ38" i="42"/>
  <c r="L49" i="42"/>
  <c r="BX49" i="42"/>
  <c r="AO22" i="42"/>
  <c r="U16" i="42"/>
  <c r="W106" i="42"/>
  <c r="DG60" i="42"/>
  <c r="DC25" i="42"/>
  <c r="AS42" i="42"/>
  <c r="BQ87" i="42"/>
  <c r="BV64" i="42"/>
  <c r="AS57" i="42"/>
  <c r="CW68" i="42"/>
  <c r="BQ19" i="42"/>
  <c r="BL23" i="42"/>
  <c r="BL26" i="42"/>
  <c r="BZ18" i="42"/>
  <c r="DC113" i="42"/>
  <c r="U111" i="42"/>
  <c r="BB96" i="42"/>
  <c r="BG76" i="42"/>
  <c r="BL53" i="42"/>
  <c r="BL80" i="42"/>
  <c r="CC79" i="42"/>
  <c r="BO77" i="42"/>
  <c r="T84" i="42"/>
  <c r="W95" i="42"/>
  <c r="AK114" i="42"/>
  <c r="W64" i="42"/>
  <c r="BQ102" i="42"/>
  <c r="BL39" i="42"/>
  <c r="CC87" i="42"/>
  <c r="T49" i="42"/>
  <c r="BG69" i="42"/>
  <c r="BV75" i="42"/>
  <c r="CA113" i="42"/>
  <c r="CS106" i="42"/>
  <c r="CT83" i="42"/>
  <c r="AO110" i="42"/>
  <c r="BA72" i="42"/>
  <c r="AK68" i="42"/>
  <c r="BK55" i="42"/>
  <c r="BL77" i="42"/>
  <c r="CD58" i="42"/>
  <c r="BB68" i="42"/>
  <c r="BV74" i="42"/>
  <c r="BV39" i="42"/>
  <c r="W91" i="42"/>
  <c r="BO67" i="42"/>
  <c r="BO7" i="42"/>
  <c r="CA40" i="42"/>
  <c r="T114" i="42"/>
  <c r="CS71" i="42"/>
  <c r="BZ76" i="42"/>
  <c r="CS67" i="42"/>
  <c r="CD109" i="42"/>
  <c r="DC81" i="42"/>
  <c r="BQ85" i="42"/>
  <c r="BO59" i="42"/>
  <c r="CT68" i="42"/>
  <c r="CD67" i="42"/>
  <c r="BZ85" i="42"/>
  <c r="CO108" i="42"/>
  <c r="AK109" i="42"/>
  <c r="CH101" i="42"/>
  <c r="AH96" i="42"/>
  <c r="CO98" i="42"/>
  <c r="BV107" i="42"/>
  <c r="CD105" i="42"/>
  <c r="BX114" i="42"/>
  <c r="CW106" i="42"/>
  <c r="U23" i="42"/>
  <c r="BB45" i="42"/>
  <c r="CR42" i="42"/>
  <c r="CB28" i="42"/>
  <c r="BH64" i="42"/>
  <c r="CW62" i="42"/>
  <c r="CB47" i="42"/>
  <c r="BB58" i="42"/>
  <c r="BB15" i="42"/>
  <c r="DC51" i="42"/>
  <c r="CC56" i="42"/>
  <c r="BQ37" i="42"/>
  <c r="CC36" i="42"/>
  <c r="CH79" i="42"/>
  <c r="AF25" i="42"/>
  <c r="CT71" i="42"/>
  <c r="CW77" i="42"/>
  <c r="W74" i="42"/>
  <c r="L34" i="42"/>
  <c r="CT17" i="42"/>
  <c r="BG27" i="42"/>
  <c r="BH28" i="42"/>
  <c r="CD49" i="42"/>
  <c r="CR14" i="42"/>
  <c r="DD11" i="42"/>
  <c r="L20" i="42"/>
  <c r="CZ16" i="42"/>
  <c r="BV80" i="42"/>
  <c r="CS64" i="42"/>
  <c r="BR21" i="42"/>
  <c r="BH17" i="42"/>
  <c r="BE7" i="42"/>
  <c r="BV25" i="42"/>
  <c r="BW16" i="42"/>
  <c r="DC18" i="42"/>
  <c r="CW15" i="42"/>
  <c r="BH10" i="42"/>
  <c r="W50" i="42"/>
  <c r="BX32" i="42"/>
  <c r="BT114" i="42"/>
  <c r="CZ54" i="42"/>
  <c r="CR73" i="42"/>
  <c r="X37" i="42"/>
  <c r="BK33" i="42"/>
  <c r="BH18" i="42"/>
  <c r="BO98" i="42"/>
  <c r="W60" i="42"/>
  <c r="BV61" i="42"/>
  <c r="AV10" i="42"/>
  <c r="AK32" i="42"/>
  <c r="BX11" i="42"/>
  <c r="CP25" i="42"/>
  <c r="DD40" i="42"/>
  <c r="T34" i="42"/>
  <c r="BH20" i="42"/>
  <c r="BT25" i="42"/>
  <c r="BL44" i="42"/>
  <c r="BZ27" i="42"/>
  <c r="X49" i="42"/>
  <c r="DC63" i="42"/>
  <c r="D51" i="42"/>
  <c r="CD40" i="42"/>
  <c r="BA28" i="42"/>
  <c r="CG38" i="42"/>
  <c r="CC23" i="42"/>
  <c r="BG61" i="42"/>
  <c r="AH69" i="42"/>
  <c r="CB29" i="42"/>
  <c r="L47" i="42"/>
  <c r="BO95" i="42"/>
  <c r="BR43" i="42"/>
  <c r="BG44" i="42"/>
  <c r="CP9" i="42"/>
  <c r="U36" i="42"/>
  <c r="AW10" i="42"/>
  <c r="AV107" i="42"/>
  <c r="BG35" i="42"/>
  <c r="BP77" i="42"/>
  <c r="L69" i="42"/>
  <c r="P52" i="42"/>
  <c r="BK47" i="42"/>
  <c r="T10" i="42"/>
  <c r="X114" i="42"/>
  <c r="BX96" i="42"/>
  <c r="BX93" i="42"/>
  <c r="BE48" i="42"/>
  <c r="BA93" i="42"/>
  <c r="BZ87" i="42"/>
  <c r="AK110" i="42"/>
  <c r="BH37" i="42"/>
  <c r="AT17" i="42"/>
  <c r="D37" i="42"/>
  <c r="AT29" i="42"/>
  <c r="BR96" i="42"/>
  <c r="CT89" i="42"/>
  <c r="BQ104" i="42"/>
  <c r="W49" i="42"/>
  <c r="CC26" i="42"/>
  <c r="BA41" i="42"/>
  <c r="CS66" i="42"/>
  <c r="BW87" i="42"/>
  <c r="BL70" i="42"/>
  <c r="CC37" i="42"/>
  <c r="BG13" i="42"/>
  <c r="AV87" i="42"/>
  <c r="L18" i="42"/>
  <c r="AB18" i="42"/>
  <c r="CC18" i="42"/>
  <c r="AK42" i="42"/>
  <c r="CH8" i="42"/>
  <c r="AE34" i="42"/>
  <c r="AE118" i="42" s="1" a="1"/>
  <c r="AE118" i="42" s="1"/>
  <c r="AE119" i="42" s="1"/>
  <c r="CZ75" i="42"/>
  <c r="DD59" i="42"/>
  <c r="CP80" i="42"/>
  <c r="BH93" i="42"/>
  <c r="V19" i="42"/>
  <c r="CC60" i="42"/>
  <c r="CS13" i="42"/>
  <c r="BK37" i="42"/>
  <c r="CT90" i="42"/>
  <c r="BG92" i="42"/>
  <c r="E69" i="42"/>
  <c r="N16" i="42"/>
  <c r="CH57" i="42"/>
  <c r="CT47" i="42"/>
  <c r="N36" i="42"/>
  <c r="CW47" i="42"/>
  <c r="BJ37" i="42"/>
  <c r="CR41" i="42"/>
  <c r="T110" i="42"/>
  <c r="CB91" i="42"/>
  <c r="BR52" i="42"/>
  <c r="L84" i="42"/>
  <c r="CR59" i="42"/>
  <c r="BJ83" i="42"/>
  <c r="N60" i="42"/>
  <c r="CZ9" i="42"/>
  <c r="J65" i="42"/>
  <c r="CG34" i="42"/>
  <c r="BK27" i="42"/>
  <c r="CB96" i="42"/>
  <c r="CC68" i="42"/>
  <c r="DD13" i="42"/>
  <c r="BJ9" i="42"/>
  <c r="AE24" i="42"/>
  <c r="DD51" i="42"/>
  <c r="AK43" i="42"/>
  <c r="CO24" i="42"/>
  <c r="CW7" i="42"/>
  <c r="CG51" i="42"/>
  <c r="CZ47" i="42"/>
  <c r="BJ108" i="42"/>
  <c r="S54" i="42"/>
  <c r="E82" i="42"/>
  <c r="CZ71" i="42"/>
  <c r="BK89" i="42"/>
  <c r="CH68" i="42"/>
  <c r="AW14" i="42"/>
  <c r="CB27" i="42"/>
  <c r="J66" i="42"/>
  <c r="L7" i="42"/>
  <c r="CP24" i="42"/>
  <c r="BZ45" i="42"/>
  <c r="BK50" i="42"/>
  <c r="X56" i="42"/>
  <c r="BH46" i="42"/>
  <c r="CB35" i="42"/>
  <c r="AK8" i="42"/>
  <c r="AL11" i="42"/>
  <c r="BW38" i="42"/>
  <c r="AE56" i="42"/>
  <c r="CO55" i="42"/>
  <c r="BR47" i="42"/>
  <c r="AV14" i="42"/>
  <c r="AE53" i="42"/>
  <c r="J57" i="42"/>
  <c r="L40" i="42"/>
  <c r="CG44" i="42"/>
  <c r="DD110" i="42"/>
  <c r="AW71" i="42"/>
  <c r="AL68" i="42"/>
  <c r="CP62" i="42"/>
  <c r="CO34" i="42"/>
  <c r="BQ24" i="42"/>
  <c r="AV82" i="42"/>
  <c r="BC106" i="42"/>
  <c r="AK112" i="42"/>
  <c r="BV101" i="42"/>
  <c r="BO9" i="42"/>
  <c r="CO41" i="42"/>
  <c r="AE39" i="42"/>
  <c r="BJ28" i="42"/>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I8" i="38" s="1"/>
  <c r="AF18" i="3"/>
  <c r="AH18" i="3" s="1"/>
  <c r="AB18" i="3"/>
  <c r="AD18" i="3" s="1"/>
  <c r="F18" i="38" s="1"/>
  <c r="AF17" i="3"/>
  <c r="AB17" i="3"/>
  <c r="F17" i="38" s="1"/>
  <c r="AB24" i="3"/>
  <c r="AD24" i="3" s="1"/>
  <c r="F24" i="38" s="1"/>
  <c r="AF24" i="3"/>
  <c r="AH24" i="3" s="1"/>
  <c r="AB33" i="3"/>
  <c r="AD33" i="3" s="1"/>
  <c r="F33" i="38" s="1"/>
  <c r="AF33" i="3"/>
  <c r="AH33" i="3" s="1"/>
  <c r="O7" i="3"/>
  <c r="AB23" i="3"/>
  <c r="AD23" i="3" s="1"/>
  <c r="F23" i="38" s="1"/>
  <c r="AF23" i="3"/>
  <c r="AH23" i="3" s="1"/>
  <c r="AF39" i="3"/>
  <c r="AH39" i="3" s="1"/>
  <c r="AB39" i="3"/>
  <c r="AD39" i="3" s="1"/>
  <c r="F39" i="38" s="1"/>
  <c r="AF20" i="3"/>
  <c r="AH20" i="3" s="1"/>
  <c r="AB20" i="3"/>
  <c r="AD20" i="3" s="1"/>
  <c r="F20" i="38" s="1"/>
  <c r="D118" i="42" l="1" a="1"/>
  <c r="D118" i="42" s="1"/>
  <c r="D123" i="42" a="1"/>
  <c r="M7" i="38" a="1"/>
  <c r="DK6" i="17"/>
  <c r="AK7" i="3" a="1"/>
  <c r="DL7" i="17" a="1"/>
  <c r="S7" i="3"/>
  <c r="Q7" i="3"/>
  <c r="AF15" i="3"/>
  <c r="AH15" i="3" s="1"/>
  <c r="AB15" i="3"/>
  <c r="AD15" i="3" s="1"/>
  <c r="F15" i="38" s="1"/>
  <c r="AB16" i="3"/>
  <c r="AD16" i="3" s="1"/>
  <c r="F16" i="38" s="1"/>
  <c r="AF16" i="3"/>
  <c r="AH16" i="3" s="1"/>
  <c r="AB32" i="3"/>
  <c r="AD32" i="3" s="1"/>
  <c r="F32" i="38" s="1"/>
  <c r="AF32" i="3"/>
  <c r="AH32" i="3" s="1"/>
  <c r="AF31" i="3"/>
  <c r="AH31" i="3" s="1"/>
  <c r="AB31" i="3"/>
  <c r="AD31" i="3" s="1"/>
  <c r="F31" i="38" s="1"/>
  <c r="AB40" i="3"/>
  <c r="AD40" i="3" s="1"/>
  <c r="F40" i="38" s="1"/>
  <c r="AF40" i="3"/>
  <c r="AH40" i="3" s="1"/>
  <c r="AF29" i="3"/>
  <c r="AH29" i="3" s="1"/>
  <c r="AB29" i="3"/>
  <c r="AD29" i="3" s="1"/>
  <c r="F29" i="38" s="1"/>
  <c r="AF12" i="3"/>
  <c r="AB12" i="3"/>
  <c r="F12" i="38" s="1"/>
  <c r="AB21" i="3"/>
  <c r="AD21" i="3" s="1"/>
  <c r="F21" i="38" s="1"/>
  <c r="AF21" i="3"/>
  <c r="AH21" i="3" s="1"/>
  <c r="AB10" i="3"/>
  <c r="AD10" i="3" s="1"/>
  <c r="F10" i="38" s="1"/>
  <c r="AF10" i="3"/>
  <c r="AH10" i="3" s="1"/>
  <c r="AB37" i="3"/>
  <c r="AD37" i="3" s="1"/>
  <c r="F37" i="38" s="1"/>
  <c r="AF37" i="3"/>
  <c r="AH37" i="3" s="1"/>
  <c r="AB13" i="3"/>
  <c r="AD13" i="3" s="1"/>
  <c r="F13" i="38" s="1"/>
  <c r="AF13" i="3"/>
  <c r="AH13" i="3" s="1"/>
  <c r="AF25" i="3"/>
  <c r="AH25" i="3" s="1"/>
  <c r="AB25" i="3"/>
  <c r="AD25" i="3" s="1"/>
  <c r="F25" i="38" s="1"/>
  <c r="AF9" i="3"/>
  <c r="AH9" i="3" s="1"/>
  <c r="AB9" i="3"/>
  <c r="AD9" i="3" s="1"/>
  <c r="F9" i="38" s="1"/>
  <c r="AF26" i="3"/>
  <c r="AH26" i="3" s="1"/>
  <c r="AB26" i="3"/>
  <c r="AD26" i="3" s="1"/>
  <c r="F26" i="38" s="1"/>
  <c r="AB11" i="3"/>
  <c r="AD11" i="3" s="1"/>
  <c r="F11" i="38" s="1"/>
  <c r="AF11" i="3"/>
  <c r="AH11" i="3" s="1"/>
  <c r="AB8" i="3"/>
  <c r="AD8" i="3" s="1"/>
  <c r="F8" i="38" s="1"/>
  <c r="AF8" i="3"/>
  <c r="AH8" i="3" s="1"/>
  <c r="AF22" i="3"/>
  <c r="AH22" i="3" s="1"/>
  <c r="AB22" i="3"/>
  <c r="AD22" i="3" s="1"/>
  <c r="F22" i="38" s="1"/>
  <c r="AF35" i="3"/>
  <c r="AH35" i="3" s="1"/>
  <c r="AB35" i="3"/>
  <c r="AD35" i="3" s="1"/>
  <c r="F35" i="38" s="1"/>
  <c r="AB19" i="3"/>
  <c r="AD19" i="3" s="1"/>
  <c r="F19" i="38" s="1"/>
  <c r="AF19" i="3"/>
  <c r="AH19" i="3" s="1"/>
  <c r="AF27" i="3"/>
  <c r="AH27" i="3" s="1"/>
  <c r="AB27" i="3"/>
  <c r="AD27" i="3" s="1"/>
  <c r="F27" i="38" s="1"/>
  <c r="M7" i="38" l="1"/>
  <c r="J7" i="38" s="1"/>
  <c r="M31" i="38"/>
  <c r="J31" i="38" s="1"/>
  <c r="M39" i="38"/>
  <c r="J39" i="38" s="1"/>
  <c r="M79" i="38"/>
  <c r="J79" i="38" s="1"/>
  <c r="M12" i="38"/>
  <c r="J12" i="38" s="1"/>
  <c r="M18" i="38"/>
  <c r="J18" i="38" s="1"/>
  <c r="M69" i="38"/>
  <c r="J69" i="38" s="1"/>
  <c r="M112" i="38"/>
  <c r="J112" i="38" s="1"/>
  <c r="M93" i="38"/>
  <c r="J93" i="38" s="1"/>
  <c r="M89" i="38"/>
  <c r="J89" i="38" s="1"/>
  <c r="M65" i="38"/>
  <c r="J65" i="38" s="1"/>
  <c r="M55" i="38"/>
  <c r="J55" i="38" s="1"/>
  <c r="M9" i="38"/>
  <c r="J9" i="38" s="1"/>
  <c r="M10" i="38"/>
  <c r="J10" i="38" s="1"/>
  <c r="M90" i="38"/>
  <c r="J90" i="38" s="1"/>
  <c r="M45" i="38"/>
  <c r="J45" i="38" s="1"/>
  <c r="M64" i="38"/>
  <c r="J64" i="38" s="1"/>
  <c r="M14" i="38"/>
  <c r="J14" i="38" s="1"/>
  <c r="M110" i="38"/>
  <c r="J110" i="38" s="1"/>
  <c r="M109" i="38"/>
  <c r="J109" i="38" s="1"/>
  <c r="M16" i="38"/>
  <c r="J16" i="38" s="1"/>
  <c r="M82" i="38"/>
  <c r="J82" i="38" s="1"/>
  <c r="M33" i="38"/>
  <c r="J33" i="38" s="1"/>
  <c r="M111" i="38"/>
  <c r="J111" i="38" s="1"/>
  <c r="M47" i="38"/>
  <c r="J47" i="38" s="1"/>
  <c r="M27" i="38"/>
  <c r="J27" i="38" s="1"/>
  <c r="M70" i="38"/>
  <c r="J70" i="38" s="1"/>
  <c r="M42" i="38"/>
  <c r="J42" i="38" s="1"/>
  <c r="M66" i="38"/>
  <c r="J66" i="38" s="1"/>
  <c r="M53" i="38"/>
  <c r="J53" i="38" s="1"/>
  <c r="M23" i="38"/>
  <c r="J23" i="38" s="1"/>
  <c r="M19" i="38"/>
  <c r="J19" i="38" s="1"/>
  <c r="M30" i="38"/>
  <c r="J30" i="38" s="1"/>
  <c r="M77" i="38"/>
  <c r="J77" i="38" s="1"/>
  <c r="M95" i="38"/>
  <c r="J95" i="38" s="1"/>
  <c r="M106" i="38"/>
  <c r="J106" i="38" s="1"/>
  <c r="M46" i="38"/>
  <c r="J46" i="38" s="1"/>
  <c r="M63" i="38"/>
  <c r="J63" i="38" s="1"/>
  <c r="M40" i="38"/>
  <c r="J40" i="38" s="1"/>
  <c r="M35" i="38"/>
  <c r="J35" i="38" s="1"/>
  <c r="M100" i="38"/>
  <c r="J100" i="38" s="1"/>
  <c r="M50" i="38"/>
  <c r="J50" i="38" s="1"/>
  <c r="M91" i="38"/>
  <c r="J91" i="38" s="1"/>
  <c r="M58" i="38"/>
  <c r="J58" i="38" s="1"/>
  <c r="M76" i="38"/>
  <c r="J76" i="38" s="1"/>
  <c r="M21" i="38"/>
  <c r="J21" i="38" s="1"/>
  <c r="M67" i="38"/>
  <c r="J67" i="38" s="1"/>
  <c r="M54" i="38"/>
  <c r="J54" i="38" s="1"/>
  <c r="M73" i="38"/>
  <c r="J73" i="38" s="1"/>
  <c r="M37" i="38"/>
  <c r="J37" i="38" s="1"/>
  <c r="M71" i="38"/>
  <c r="J71" i="38" s="1"/>
  <c r="M51" i="38"/>
  <c r="J51" i="38" s="1"/>
  <c r="M25" i="38"/>
  <c r="J25" i="38" s="1"/>
  <c r="M22" i="38"/>
  <c r="J22" i="38" s="1"/>
  <c r="M83" i="38"/>
  <c r="J83" i="38" s="1"/>
  <c r="M94" i="38"/>
  <c r="J94" i="38" s="1"/>
  <c r="M48" i="38"/>
  <c r="J48" i="38" s="1"/>
  <c r="M36" i="38"/>
  <c r="J36" i="38" s="1"/>
  <c r="M81" i="38"/>
  <c r="J81" i="38" s="1"/>
  <c r="M28" i="38"/>
  <c r="J28" i="38" s="1"/>
  <c r="M29" i="38"/>
  <c r="J29" i="38" s="1"/>
  <c r="M38" i="38"/>
  <c r="J38" i="38" s="1"/>
  <c r="M87" i="38"/>
  <c r="J87" i="38" s="1"/>
  <c r="M74" i="38"/>
  <c r="J74" i="38" s="1"/>
  <c r="M20" i="38"/>
  <c r="J20" i="38" s="1"/>
  <c r="M52" i="38"/>
  <c r="J52" i="38" s="1"/>
  <c r="M105" i="38"/>
  <c r="J105" i="38" s="1"/>
  <c r="M84" i="38"/>
  <c r="J84" i="38" s="1"/>
  <c r="M107" i="38"/>
  <c r="J107" i="38" s="1"/>
  <c r="M34" i="38"/>
  <c r="J34" i="38" s="1"/>
  <c r="M72" i="38"/>
  <c r="J72" i="38" s="1"/>
  <c r="M108" i="38"/>
  <c r="J108" i="38" s="1"/>
  <c r="M113" i="38"/>
  <c r="J113" i="38" s="1"/>
  <c r="M78" i="38"/>
  <c r="J78" i="38" s="1"/>
  <c r="M57" i="38"/>
  <c r="J57" i="38" s="1"/>
  <c r="M104" i="38"/>
  <c r="J104" i="38" s="1"/>
  <c r="M26" i="38"/>
  <c r="J26" i="38" s="1"/>
  <c r="M44" i="38"/>
  <c r="J44" i="38" s="1"/>
  <c r="M43" i="38"/>
  <c r="J43" i="38" s="1"/>
  <c r="M24" i="38"/>
  <c r="J24" i="38" s="1"/>
  <c r="M17" i="38"/>
  <c r="J17" i="38" s="1"/>
  <c r="M86" i="38"/>
  <c r="J86" i="38" s="1"/>
  <c r="M96" i="38"/>
  <c r="J96" i="38" s="1"/>
  <c r="M15" i="38"/>
  <c r="J15" i="38" s="1"/>
  <c r="M59" i="38"/>
  <c r="J59" i="38" s="1"/>
  <c r="M103" i="38"/>
  <c r="J103" i="38" s="1"/>
  <c r="M75" i="38"/>
  <c r="J75" i="38" s="1"/>
  <c r="M62" i="38"/>
  <c r="J62" i="38" s="1"/>
  <c r="M56" i="38"/>
  <c r="J56" i="38" s="1"/>
  <c r="M98" i="38"/>
  <c r="J98" i="38" s="1"/>
  <c r="M11" i="38"/>
  <c r="J11" i="38" s="1"/>
  <c r="M68" i="38"/>
  <c r="J68" i="38" s="1"/>
  <c r="M97" i="38"/>
  <c r="J97" i="38" s="1"/>
  <c r="M99" i="38"/>
  <c r="J99" i="38" s="1"/>
  <c r="M92" i="38"/>
  <c r="J92" i="38" s="1"/>
  <c r="M60" i="38"/>
  <c r="J60" i="38" s="1"/>
  <c r="M49" i="38"/>
  <c r="J49" i="38" s="1"/>
  <c r="M8" i="38"/>
  <c r="J8" i="38" s="1"/>
  <c r="M114" i="38"/>
  <c r="J114" i="38" s="1"/>
  <c r="M102" i="38"/>
  <c r="J102" i="38" s="1"/>
  <c r="M61" i="38"/>
  <c r="J61" i="38" s="1"/>
  <c r="M32" i="38"/>
  <c r="J32" i="38" s="1"/>
  <c r="M85" i="38"/>
  <c r="J85" i="38" s="1"/>
  <c r="M80" i="38"/>
  <c r="J80" i="38" s="1"/>
  <c r="M13" i="38"/>
  <c r="J13" i="38" s="1"/>
  <c r="M88" i="38"/>
  <c r="J88" i="38" s="1"/>
  <c r="M41" i="38"/>
  <c r="J41" i="38" s="1"/>
  <c r="M101" i="38"/>
  <c r="J101" i="38" s="1"/>
  <c r="DG230" i="42"/>
  <c r="BW229" i="42"/>
  <c r="AM228" i="42"/>
  <c r="DG226" i="42"/>
  <c r="BW225" i="42"/>
  <c r="AM224" i="42"/>
  <c r="DG222" i="42"/>
  <c r="BW221" i="42"/>
  <c r="CH229" i="42"/>
  <c r="AK228" i="42"/>
  <c r="CR226" i="42"/>
  <c r="AU225" i="42"/>
  <c r="DB223" i="42"/>
  <c r="BE222" i="42"/>
  <c r="M221" i="42"/>
  <c r="CG219" i="42"/>
  <c r="AW218" i="42"/>
  <c r="M217" i="42"/>
  <c r="CG215" i="42"/>
  <c r="AW214" i="42"/>
  <c r="M213" i="42"/>
  <c r="CG211" i="42"/>
  <c r="DE229" i="42"/>
  <c r="BH228" i="42"/>
  <c r="BY230" i="42"/>
  <c r="DA228" i="42"/>
  <c r="Y227" i="42"/>
  <c r="BR225" i="42"/>
  <c r="G224" i="42"/>
  <c r="AZ222" i="42"/>
  <c r="CY220" i="42"/>
  <c r="BB219" i="42"/>
  <c r="E218" i="42"/>
  <c r="BL216" i="42"/>
  <c r="O215" i="42"/>
  <c r="BV213" i="42"/>
  <c r="X212" i="42"/>
  <c r="CK210" i="42"/>
  <c r="BA209" i="42"/>
  <c r="BD229" i="42"/>
  <c r="CF227" i="42"/>
  <c r="Q226" i="42"/>
  <c r="BI224" i="42"/>
  <c r="CY229" i="42"/>
  <c r="V228" i="42"/>
  <c r="BG226" i="42"/>
  <c r="CZ224" i="42"/>
  <c r="AN223" i="42"/>
  <c r="CF221" i="42"/>
  <c r="AH220" i="42"/>
  <c r="AJ230" i="42"/>
  <c r="DE227" i="42"/>
  <c r="CM225" i="42"/>
  <c r="CC223" i="42"/>
  <c r="CN221" i="42"/>
  <c r="DB228" i="42"/>
  <c r="CQ230" i="42"/>
  <c r="BG228" i="42"/>
  <c r="AJ226" i="42"/>
  <c r="W224" i="42"/>
  <c r="AD222" i="42"/>
  <c r="BA220" i="42"/>
  <c r="CK218" i="42"/>
  <c r="Z217" i="42"/>
  <c r="AX230" i="42"/>
  <c r="P228" i="42"/>
  <c r="CZ225" i="42"/>
  <c r="CN223" i="42"/>
  <c r="CZ221" i="42"/>
  <c r="S220" i="42"/>
  <c r="BG218" i="42"/>
  <c r="BM230" i="42"/>
  <c r="AD228" i="42"/>
  <c r="I226" i="42"/>
  <c r="G230" i="42"/>
  <c r="AP226" i="42"/>
  <c r="AT223" i="42"/>
  <c r="DD220" i="42"/>
  <c r="DB218" i="42"/>
  <c r="I217" i="42"/>
  <c r="AR215" i="42"/>
  <c r="CK213" i="42"/>
  <c r="Z212" i="42"/>
  <c r="BX210" i="42"/>
  <c r="AC209" i="42"/>
  <c r="CW207" i="42"/>
  <c r="BM206" i="42"/>
  <c r="AC205" i="42"/>
  <c r="CW203" i="42"/>
  <c r="BM202" i="42"/>
  <c r="AC201" i="42"/>
  <c r="CW199" i="42"/>
  <c r="BM198" i="42"/>
  <c r="AF228" i="42"/>
  <c r="D230" i="42"/>
  <c r="AL226" i="42"/>
  <c r="BU227" i="42"/>
  <c r="BA224" i="42"/>
  <c r="CQ221" i="42"/>
  <c r="CA219" i="42"/>
  <c r="CL217" i="42"/>
  <c r="D216" i="42"/>
  <c r="AV214" i="42"/>
  <c r="CO212" i="42"/>
  <c r="AE211" i="42"/>
  <c r="CL209" i="42"/>
  <c r="AX208" i="42"/>
  <c r="N207" i="42"/>
  <c r="CH205" i="42"/>
  <c r="L227" i="42"/>
  <c r="DA223" i="42"/>
  <c r="AY221" i="42"/>
  <c r="AR219" i="42"/>
  <c r="BC217" i="42"/>
  <c r="CD215" i="42"/>
  <c r="S214" i="42"/>
  <c r="BK212" i="42"/>
  <c r="DG210" i="42"/>
  <c r="BJ209" i="42"/>
  <c r="BL229" i="42"/>
  <c r="D226" i="42"/>
  <c r="F229" i="42"/>
  <c r="BX225" i="42"/>
  <c r="CN222" i="42"/>
  <c r="BF220" i="42"/>
  <c r="BJ218" i="42"/>
  <c r="BW216" i="42"/>
  <c r="F215" i="42"/>
  <c r="M228" i="42"/>
  <c r="BP222" i="42"/>
  <c r="AI219" i="42"/>
  <c r="BF216" i="42"/>
  <c r="L214" i="42"/>
  <c r="DC211" i="42"/>
  <c r="DD209" i="42"/>
  <c r="W208" i="42"/>
  <c r="BO206" i="42"/>
  <c r="I205" i="42"/>
  <c r="BP203" i="42"/>
  <c r="S202" i="42"/>
  <c r="BZ200" i="42"/>
  <c r="AB199" i="42"/>
  <c r="CL197" i="42"/>
  <c r="BB196" i="42"/>
  <c r="R195" i="42"/>
  <c r="CL193" i="42"/>
  <c r="BB192" i="42"/>
  <c r="R191" i="42"/>
  <c r="CL189" i="42"/>
  <c r="BJ224" i="42"/>
  <c r="CK220" i="42"/>
  <c r="CN217" i="42"/>
  <c r="AC215" i="42"/>
  <c r="DD212" i="42"/>
  <c r="CV210" i="42"/>
  <c r="DG208" i="42"/>
  <c r="AP207" i="42"/>
  <c r="CF205" i="42"/>
  <c r="AI204" i="42"/>
  <c r="CP202" i="42"/>
  <c r="AS201" i="42"/>
  <c r="CZ199" i="42"/>
  <c r="BC198" i="42"/>
  <c r="AR225" i="42"/>
  <c r="AI221" i="42"/>
  <c r="AI218" i="42"/>
  <c r="BR215" i="42"/>
  <c r="AJ213" i="42"/>
  <c r="Y211" i="42"/>
  <c r="AG209" i="42"/>
  <c r="BQ207" i="42"/>
  <c r="D206" i="42"/>
  <c r="BH204" i="42"/>
  <c r="K203" i="42"/>
  <c r="BR201" i="42"/>
  <c r="AZ228" i="42"/>
  <c r="CK222" i="42"/>
  <c r="BM227" i="42"/>
  <c r="AQ222" i="42"/>
  <c r="S219" i="42"/>
  <c r="AQ216" i="42"/>
  <c r="DB213" i="42"/>
  <c r="CP211" i="42"/>
  <c r="CR209" i="42"/>
  <c r="M208" i="42"/>
  <c r="BE206" i="42"/>
  <c r="CE224" i="42"/>
  <c r="DC218" i="42"/>
  <c r="DG214" i="42"/>
  <c r="BZ211" i="42"/>
  <c r="CM208" i="42"/>
  <c r="AS206" i="42"/>
  <c r="AK204" i="42"/>
  <c r="AR202" i="42"/>
  <c r="AX200" i="42"/>
  <c r="BZ198" i="42"/>
  <c r="P197" i="42"/>
  <c r="BW195" i="42"/>
  <c r="Z194" i="42"/>
  <c r="CG192" i="42"/>
  <c r="AJ191" i="42"/>
  <c r="CQ189" i="42"/>
  <c r="BD188" i="42"/>
  <c r="T187" i="42"/>
  <c r="CN185" i="42"/>
  <c r="BD184" i="42"/>
  <c r="AO222" i="42"/>
  <c r="BF217" i="42"/>
  <c r="AC221" i="42"/>
  <c r="AV228" i="42"/>
  <c r="AQ220" i="42"/>
  <c r="P216" i="42"/>
  <c r="BX212" i="42"/>
  <c r="BV209" i="42"/>
  <c r="S207" i="42"/>
  <c r="CY204" i="42"/>
  <c r="DE202" i="42"/>
  <c r="H201" i="42"/>
  <c r="AD199" i="42"/>
  <c r="BM197" i="42"/>
  <c r="P196" i="42"/>
  <c r="BW194" i="42"/>
  <c r="Z193" i="42"/>
  <c r="CG191" i="42"/>
  <c r="AJ190" i="42"/>
  <c r="CW188" i="42"/>
  <c r="Z222" i="42"/>
  <c r="AX217" i="42"/>
  <c r="CC213" i="42"/>
  <c r="BR210" i="42"/>
  <c r="CZ207" i="42"/>
  <c r="BK205" i="42"/>
  <c r="BR203" i="42"/>
  <c r="BX201" i="42"/>
  <c r="CL199" i="42"/>
  <c r="J198" i="42"/>
  <c r="BP196" i="42"/>
  <c r="S195" i="42"/>
  <c r="BY193" i="42"/>
  <c r="AB192" i="42"/>
  <c r="AG223" i="42"/>
  <c r="L218" i="42"/>
  <c r="AF214" i="42"/>
  <c r="CD229" i="42"/>
  <c r="BW220" i="42"/>
  <c r="CA225" i="42"/>
  <c r="AX219" i="42"/>
  <c r="AS215" i="42"/>
  <c r="H212" i="42"/>
  <c r="O209" i="42"/>
  <c r="BU206" i="42"/>
  <c r="BG204" i="42"/>
  <c r="BN202" i="42"/>
  <c r="BT200" i="42"/>
  <c r="CU198" i="42"/>
  <c r="AE215" i="42"/>
  <c r="DC209" i="42"/>
  <c r="V206" i="42"/>
  <c r="U203" i="42"/>
  <c r="AG200" i="42"/>
  <c r="CO197" i="42"/>
  <c r="CU195" i="42"/>
  <c r="DB193" i="42"/>
  <c r="D192" i="42"/>
  <c r="AB190" i="42"/>
  <c r="BM188" i="42"/>
  <c r="P187" i="42"/>
  <c r="BW185" i="42"/>
  <c r="Z184" i="42"/>
  <c r="CT182" i="42"/>
  <c r="BJ181" i="42"/>
  <c r="Z180" i="42"/>
  <c r="CT178" i="42"/>
  <c r="BJ177" i="42"/>
  <c r="Z176" i="42"/>
  <c r="CT174" i="42"/>
  <c r="BJ173" i="42"/>
  <c r="Z172" i="42"/>
  <c r="CT170" i="42"/>
  <c r="DE228" i="42"/>
  <c r="BH214" i="42"/>
  <c r="BF209" i="42"/>
  <c r="CM205" i="42"/>
  <c r="CT202" i="42"/>
  <c r="D200" i="42"/>
  <c r="BS197" i="42"/>
  <c r="BY195" i="42"/>
  <c r="CF193" i="42"/>
  <c r="CM191" i="42"/>
  <c r="H190" i="42"/>
  <c r="AW188" i="42"/>
  <c r="DD186" i="42"/>
  <c r="BG185" i="42"/>
  <c r="K184" i="42"/>
  <c r="CE182" i="42"/>
  <c r="AU181" i="42"/>
  <c r="K180" i="42"/>
  <c r="CE178" i="42"/>
  <c r="AU177" i="42"/>
  <c r="AB217" i="42"/>
  <c r="AI211" i="42"/>
  <c r="AG207" i="42"/>
  <c r="J204" i="42"/>
  <c r="T201" i="42"/>
  <c r="BD198" i="42"/>
  <c r="BA196" i="42"/>
  <c r="BH194" i="42"/>
  <c r="BO192" i="42"/>
  <c r="CG190" i="42"/>
  <c r="J189" i="42"/>
  <c r="BL187" i="42"/>
  <c r="O186" i="42"/>
  <c r="BV184" i="42"/>
  <c r="AH183" i="42"/>
  <c r="DB181" i="42"/>
  <c r="BR180" i="42"/>
  <c r="AH179" i="42"/>
  <c r="DB177" i="42"/>
  <c r="BR176" i="42"/>
  <c r="AH175" i="42"/>
  <c r="DB173" i="42"/>
  <c r="BR172" i="42"/>
  <c r="AH171" i="42"/>
  <c r="W220" i="42"/>
  <c r="BO212" i="42"/>
  <c r="U208" i="42"/>
  <c r="CG204" i="42"/>
  <c r="CQ201" i="42"/>
  <c r="N199" i="42"/>
  <c r="DA196" i="42"/>
  <c r="AT221" i="42"/>
  <c r="D213" i="42"/>
  <c r="AT208" i="42"/>
  <c r="E212" i="42"/>
  <c r="BQ205" i="42"/>
  <c r="AD201" i="42"/>
  <c r="BG197" i="42"/>
  <c r="BY194" i="42"/>
  <c r="M192" i="42"/>
  <c r="CE189" i="42"/>
  <c r="BX187" i="42"/>
  <c r="CE185" i="42"/>
  <c r="CO183" i="42"/>
  <c r="I182" i="42"/>
  <c r="AG180" i="42"/>
  <c r="BE178" i="42"/>
  <c r="CF176" i="42"/>
  <c r="S175" i="42"/>
  <c r="BK173" i="42"/>
  <c r="DA171" i="42"/>
  <c r="AP170" i="42"/>
  <c r="DE168" i="42"/>
  <c r="BU167" i="42"/>
  <c r="AK166" i="42"/>
  <c r="DE164" i="42"/>
  <c r="CB226" i="42"/>
  <c r="BD210" i="42"/>
  <c r="CD204" i="42"/>
  <c r="CU230" i="42"/>
  <c r="BK229" i="42"/>
  <c r="AA228" i="42"/>
  <c r="CU226" i="42"/>
  <c r="BK225" i="42"/>
  <c r="AA224" i="42"/>
  <c r="CU222" i="42"/>
  <c r="DD230" i="42"/>
  <c r="BU229" i="42"/>
  <c r="X228" i="42"/>
  <c r="CE226" i="42"/>
  <c r="AH225" i="42"/>
  <c r="CO223" i="42"/>
  <c r="AR222" i="42"/>
  <c r="DE220" i="42"/>
  <c r="BU219" i="42"/>
  <c r="AK218" i="42"/>
  <c r="DE216" i="42"/>
  <c r="BU215" i="42"/>
  <c r="AK214" i="42"/>
  <c r="DE212" i="42"/>
  <c r="BU211" i="42"/>
  <c r="CR229" i="42"/>
  <c r="AU228" i="42"/>
  <c r="BI230" i="42"/>
  <c r="CK228" i="42"/>
  <c r="K227" i="42"/>
  <c r="BD225" i="42"/>
  <c r="CW223" i="42"/>
  <c r="AK222" i="42"/>
  <c r="CL220" i="42"/>
  <c r="AO219" i="42"/>
  <c r="CV217" i="42"/>
  <c r="AY216" i="42"/>
  <c r="DF214" i="42"/>
  <c r="BH213" i="42"/>
  <c r="K212" i="42"/>
  <c r="BY210" i="42"/>
  <c r="DC230" i="42"/>
  <c r="AO229" i="42"/>
  <c r="BQ227" i="42"/>
  <c r="DF225" i="42"/>
  <c r="AU224" i="42"/>
  <c r="CJ229" i="42"/>
  <c r="F228" i="42"/>
  <c r="AS226" i="42"/>
  <c r="CK224" i="42"/>
  <c r="Y223" i="42"/>
  <c r="BR221" i="42"/>
  <c r="U220" i="42"/>
  <c r="Q230" i="42"/>
  <c r="CK227" i="42"/>
  <c r="BT225" i="42"/>
  <c r="BL223" i="42"/>
  <c r="BX221" i="42"/>
  <c r="CD228" i="42"/>
  <c r="BT230" i="42"/>
  <c r="AJ228" i="42"/>
  <c r="N226" i="42"/>
  <c r="DF223" i="42"/>
  <c r="M222" i="42"/>
  <c r="AJ220" i="42"/>
  <c r="BW218" i="42"/>
  <c r="K217" i="42"/>
  <c r="AF230" i="42"/>
  <c r="CZ227" i="42"/>
  <c r="CG225" i="42"/>
  <c r="BX223" i="42"/>
  <c r="CG221" i="42"/>
  <c r="D220" i="42"/>
  <c r="AS218" i="42"/>
  <c r="AS230" i="42"/>
  <c r="I228" i="42"/>
  <c r="CS225" i="42"/>
  <c r="BV229" i="42"/>
  <c r="L226" i="42"/>
  <c r="U223" i="42"/>
  <c r="CM220" i="42"/>
  <c r="CL218" i="42"/>
  <c r="CW216" i="42"/>
  <c r="AD215" i="42"/>
  <c r="BW213" i="42"/>
  <c r="J212" i="42"/>
  <c r="BK210" i="42"/>
  <c r="Q209" i="42"/>
  <c r="CK207" i="42"/>
  <c r="BA206" i="42"/>
  <c r="Q205" i="42"/>
  <c r="CK203" i="42"/>
  <c r="BA202" i="42"/>
  <c r="Q201" i="42"/>
  <c r="CK199" i="42"/>
  <c r="BA198" i="42"/>
  <c r="DF227" i="42"/>
  <c r="BP229" i="42"/>
  <c r="J226" i="42"/>
  <c r="AR227" i="42"/>
  <c r="Z224" i="42"/>
  <c r="BT221" i="42"/>
  <c r="BJ219" i="42"/>
  <c r="BT217" i="42"/>
  <c r="CT215" i="42"/>
  <c r="AH214" i="42"/>
  <c r="CA212" i="42"/>
  <c r="R211" i="42"/>
  <c r="BX209" i="42"/>
  <c r="AL208" i="42"/>
  <c r="DF206" i="42"/>
  <c r="CD230" i="42"/>
  <c r="CL226" i="42"/>
  <c r="CF223" i="42"/>
  <c r="AF221" i="42"/>
  <c r="AA219" i="42"/>
  <c r="AJ217" i="42"/>
  <c r="BP215" i="42"/>
  <c r="D214" i="42"/>
  <c r="AV212" i="42"/>
  <c r="CT210" i="42"/>
  <c r="AW209" i="42"/>
  <c r="T229" i="42"/>
  <c r="CB225" i="42"/>
  <c r="BZ228" i="42"/>
  <c r="AS225" i="42"/>
  <c r="BS222" i="42"/>
  <c r="AO220" i="42"/>
  <c r="AP218" i="42"/>
  <c r="BG216" i="42"/>
  <c r="CV214" i="42"/>
  <c r="AW227" i="42"/>
  <c r="AJ222" i="42"/>
  <c r="L219" i="42"/>
  <c r="AJ216" i="42"/>
  <c r="CW213" i="42"/>
  <c r="CJ211" i="42"/>
  <c r="CM209" i="42"/>
  <c r="I208" i="42"/>
  <c r="AZ206" i="42"/>
  <c r="CZ204" i="42"/>
  <c r="BC203" i="42"/>
  <c r="F202" i="42"/>
  <c r="BL200" i="42"/>
  <c r="O199" i="42"/>
  <c r="BZ197" i="42"/>
  <c r="AP196" i="42"/>
  <c r="F195" i="42"/>
  <c r="BZ193" i="42"/>
  <c r="AP192" i="42"/>
  <c r="F191" i="42"/>
  <c r="BZ189" i="42"/>
  <c r="P224" i="42"/>
  <c r="BG220" i="42"/>
  <c r="BN217" i="42"/>
  <c r="G215" i="42"/>
  <c r="CJ212" i="42"/>
  <c r="CD210" i="42"/>
  <c r="CP208" i="42"/>
  <c r="AA207" i="42"/>
  <c r="BS205" i="42"/>
  <c r="V204" i="42"/>
  <c r="CC202" i="42"/>
  <c r="AF201" i="42"/>
  <c r="CM199" i="42"/>
  <c r="AP198" i="42"/>
  <c r="CW224" i="42"/>
  <c r="D221" i="42"/>
  <c r="H218" i="42"/>
  <c r="AU215" i="42"/>
  <c r="R213" i="42"/>
  <c r="I211" i="42"/>
  <c r="R209" i="42"/>
  <c r="BC207" i="42"/>
  <c r="CS205" i="42"/>
  <c r="AU204" i="42"/>
  <c r="DB202" i="42"/>
  <c r="BE201" i="42"/>
  <c r="CM227" i="42"/>
  <c r="BB222" i="42"/>
  <c r="DC226" i="42"/>
  <c r="K222" i="42"/>
  <c r="CZ218" i="42"/>
  <c r="U216" i="42"/>
  <c r="CJ213" i="42"/>
  <c r="BW211" i="42"/>
  <c r="CA209" i="42"/>
  <c r="DC207" i="42"/>
  <c r="AQ206" i="42"/>
  <c r="F224" i="42"/>
  <c r="BQ218" i="42"/>
  <c r="CA214" i="42"/>
  <c r="AY211" i="42"/>
  <c r="BP208" i="42"/>
  <c r="X206" i="42"/>
  <c r="S204" i="42"/>
  <c r="Y202" i="42"/>
  <c r="AH200" i="42"/>
  <c r="BJ198" i="42"/>
  <c r="DG196" i="42"/>
  <c r="BJ195" i="42"/>
  <c r="M194" i="42"/>
  <c r="BT192" i="42"/>
  <c r="W191" i="42"/>
  <c r="CD189" i="42"/>
  <c r="AR188" i="42"/>
  <c r="H187" i="42"/>
  <c r="CB185" i="42"/>
  <c r="AR184" i="42"/>
  <c r="CL221" i="42"/>
  <c r="T230" i="42"/>
  <c r="CO220" i="42"/>
  <c r="AH227" i="42"/>
  <c r="DC219" i="42"/>
  <c r="CK215" i="42"/>
  <c r="AT212" i="42"/>
  <c r="AU209" i="42"/>
  <c r="CZ206" i="42"/>
  <c r="CF204" i="42"/>
  <c r="CM202" i="42"/>
  <c r="CS200" i="42"/>
  <c r="M199" i="42"/>
  <c r="AZ197" i="42"/>
  <c r="DG195" i="42"/>
  <c r="BJ194" i="42"/>
  <c r="M193" i="42"/>
  <c r="BT191" i="42"/>
  <c r="W190" i="42"/>
  <c r="CK188" i="42"/>
  <c r="BZ221" i="42"/>
  <c r="J217" i="42"/>
  <c r="AZ213" i="42"/>
  <c r="AQ210" i="42"/>
  <c r="CC207" i="42"/>
  <c r="AT205" i="42"/>
  <c r="AZ203" i="42"/>
  <c r="BG201" i="42"/>
  <c r="BV199" i="42"/>
  <c r="CZ197" i="42"/>
  <c r="BC196" i="42"/>
  <c r="E195" i="42"/>
  <c r="BL193" i="42"/>
  <c r="O192" i="42"/>
  <c r="BV222" i="42"/>
  <c r="CF217" i="42"/>
  <c r="DD213" i="42"/>
  <c r="S228" i="42"/>
  <c r="AG220" i="42"/>
  <c r="E225" i="42"/>
  <c r="N219" i="42"/>
  <c r="N215" i="42"/>
  <c r="CK211" i="42"/>
  <c r="CV208" i="42"/>
  <c r="BB206" i="42"/>
  <c r="AQ204" i="42"/>
  <c r="AW202" i="42"/>
  <c r="BD200" i="42"/>
  <c r="AZ229" i="42"/>
  <c r="CC214" i="42"/>
  <c r="BN209" i="42"/>
  <c r="CR205" i="42"/>
  <c r="CY202" i="42"/>
  <c r="J200" i="42"/>
  <c r="BV197" i="42"/>
  <c r="CC195" i="42"/>
  <c r="CI193" i="42"/>
  <c r="CP191" i="42"/>
  <c r="L190" i="42"/>
  <c r="AZ188" i="42"/>
  <c r="DG186" i="42"/>
  <c r="BJ185" i="42"/>
  <c r="N184" i="42"/>
  <c r="CH182" i="42"/>
  <c r="AX181" i="42"/>
  <c r="N180" i="42"/>
  <c r="CH178" i="42"/>
  <c r="AX177" i="42"/>
  <c r="N176" i="42"/>
  <c r="CH174" i="42"/>
  <c r="AX173" i="42"/>
  <c r="N172" i="42"/>
  <c r="CH170" i="42"/>
  <c r="BQ225" i="42"/>
  <c r="K214" i="42"/>
  <c r="T209" i="42"/>
  <c r="BH205" i="42"/>
  <c r="BR202" i="42"/>
  <c r="CI199" i="42"/>
  <c r="BA197" i="42"/>
  <c r="BH195" i="42"/>
  <c r="BO193" i="42"/>
  <c r="BU191" i="42"/>
  <c r="CV189" i="42"/>
  <c r="AJ188" i="42"/>
  <c r="CQ186" i="42"/>
  <c r="AT185" i="42"/>
  <c r="DC183" i="42"/>
  <c r="BS182" i="42"/>
  <c r="AI181" i="42"/>
  <c r="DC179" i="42"/>
  <c r="BS178" i="42"/>
  <c r="AI177" i="42"/>
  <c r="BQ216" i="42"/>
  <c r="CZ210" i="42"/>
  <c r="DD206" i="42"/>
  <c r="CN203" i="42"/>
  <c r="CX200" i="42"/>
  <c r="AJ198" i="42"/>
  <c r="AK196" i="42"/>
  <c r="AR194" i="42"/>
  <c r="AX192" i="42"/>
  <c r="BR190" i="42"/>
  <c r="CY188" i="42"/>
  <c r="AY187" i="42"/>
  <c r="DF185" i="42"/>
  <c r="BI184" i="42"/>
  <c r="V183" i="42"/>
  <c r="CP181" i="42"/>
  <c r="BF180" i="42"/>
  <c r="V179" i="42"/>
  <c r="CP177" i="42"/>
  <c r="BF176" i="42"/>
  <c r="V175" i="42"/>
  <c r="CP173" i="42"/>
  <c r="BF172" i="42"/>
  <c r="V171" i="42"/>
  <c r="G219" i="42"/>
  <c r="V212" i="42"/>
  <c r="CP207" i="42"/>
  <c r="BF204" i="42"/>
  <c r="BP201" i="42"/>
  <c r="CT198" i="42"/>
  <c r="CJ196" i="42"/>
  <c r="P220" i="42"/>
  <c r="BG212" i="42"/>
  <c r="L208" i="42"/>
  <c r="AT211" i="42"/>
  <c r="Y205" i="42"/>
  <c r="CP200" i="42"/>
  <c r="AE197" i="42"/>
  <c r="BD194" i="42"/>
  <c r="CV191" i="42"/>
  <c r="BJ189" i="42"/>
  <c r="BH187" i="42"/>
  <c r="BN185" i="42"/>
  <c r="BZ183" i="42"/>
  <c r="CX181" i="42"/>
  <c r="R180" i="42"/>
  <c r="AP178" i="42"/>
  <c r="BQ176" i="42"/>
  <c r="E175" i="42"/>
  <c r="AV173" i="42"/>
  <c r="CM171" i="42"/>
  <c r="AC170" i="42"/>
  <c r="CS168" i="42"/>
  <c r="BI167" i="42"/>
  <c r="Y166" i="42"/>
  <c r="CS164" i="42"/>
  <c r="BT222" i="42"/>
  <c r="DA209" i="42"/>
  <c r="AT204" i="42"/>
  <c r="M200" i="42"/>
  <c r="BW230" i="42"/>
  <c r="AM229" i="42"/>
  <c r="DG227" i="42"/>
  <c r="BW226" i="42"/>
  <c r="AM225" i="42"/>
  <c r="DG223" i="42"/>
  <c r="BW222" i="42"/>
  <c r="CR230" i="42"/>
  <c r="AU229" i="42"/>
  <c r="DB227" i="42"/>
  <c r="BE226" i="42"/>
  <c r="H225" i="42"/>
  <c r="BO223" i="42"/>
  <c r="R222" i="42"/>
  <c r="CG220" i="42"/>
  <c r="AW219" i="42"/>
  <c r="M218" i="42"/>
  <c r="CG216" i="42"/>
  <c r="AW215" i="42"/>
  <c r="M214" i="42"/>
  <c r="CG212" i="42"/>
  <c r="AW211" i="42"/>
  <c r="BR229" i="42"/>
  <c r="U228" i="42"/>
  <c r="AD230" i="42"/>
  <c r="BE228" i="42"/>
  <c r="CM226" i="42"/>
  <c r="AB225" i="42"/>
  <c r="BT223" i="42"/>
  <c r="I222" i="42"/>
  <c r="BL220" i="42"/>
  <c r="O219" i="42"/>
  <c r="BV217" i="42"/>
  <c r="X216" i="42"/>
  <c r="CE214" i="42"/>
  <c r="AH213" i="42"/>
  <c r="CO211" i="42"/>
  <c r="BA210" i="42"/>
  <c r="CL230" i="42"/>
  <c r="J229" i="42"/>
  <c r="AK227" i="42"/>
  <c r="CD225" i="42"/>
  <c r="S224" i="42"/>
  <c r="BC229" i="42"/>
  <c r="CE227" i="42"/>
  <c r="P226" i="42"/>
  <c r="BH224" i="42"/>
  <c r="DA222" i="42"/>
  <c r="AR221" i="42"/>
  <c r="CY219" i="42"/>
  <c r="CC229" i="42"/>
  <c r="AT227" i="42"/>
  <c r="AG225" i="42"/>
  <c r="AE223" i="42"/>
  <c r="BZ230" i="42"/>
  <c r="BX230" i="42"/>
  <c r="AG230" i="42"/>
  <c r="DA227" i="42"/>
  <c r="CJ225" i="42"/>
  <c r="BY223" i="42"/>
  <c r="CJ221" i="42"/>
  <c r="E220" i="42"/>
  <c r="AT218" i="42"/>
  <c r="CM216" i="42"/>
  <c r="CQ229" i="42"/>
  <c r="BH227" i="42"/>
  <c r="AT225" i="42"/>
  <c r="AP223" i="42"/>
  <c r="BA221" i="42"/>
  <c r="CC219" i="42"/>
  <c r="P218" i="42"/>
  <c r="DF229" i="42"/>
  <c r="BV227" i="42"/>
  <c r="BG225" i="42"/>
  <c r="CZ228" i="42"/>
  <c r="BL225" i="42"/>
  <c r="CG222" i="42"/>
  <c r="BB220" i="42"/>
  <c r="BB218" i="42"/>
  <c r="BR216" i="42"/>
  <c r="DD214" i="42"/>
  <c r="AS213" i="42"/>
  <c r="CL211" i="42"/>
  <c r="AK210" i="42"/>
  <c r="CW208" i="42"/>
  <c r="BM207" i="42"/>
  <c r="AC206" i="42"/>
  <c r="CW204" i="42"/>
  <c r="BM203" i="42"/>
  <c r="AC202" i="42"/>
  <c r="CW200" i="42"/>
  <c r="BM199" i="42"/>
  <c r="AC198" i="42"/>
  <c r="AU227" i="42"/>
  <c r="CQ228" i="42"/>
  <c r="CF230" i="42"/>
  <c r="CP226" i="42"/>
  <c r="CG223" i="42"/>
  <c r="AG221" i="42"/>
  <c r="AC219" i="42"/>
  <c r="AL217" i="42"/>
  <c r="BQ215" i="42"/>
  <c r="F214" i="42"/>
  <c r="AX212" i="42"/>
  <c r="CU210" i="42"/>
  <c r="AX209" i="42"/>
  <c r="N208" i="42"/>
  <c r="CH206" i="42"/>
  <c r="DC229" i="42"/>
  <c r="AG226" i="42"/>
  <c r="AJ223" i="42"/>
  <c r="CZ220" i="42"/>
  <c r="CV218" i="42"/>
  <c r="D217" i="42"/>
  <c r="AM215" i="42"/>
  <c r="CE213" i="42"/>
  <c r="T212" i="42"/>
  <c r="BT210" i="42"/>
  <c r="Y209" i="42"/>
  <c r="BA228" i="42"/>
  <c r="W225" i="42"/>
  <c r="N228" i="42"/>
  <c r="CR224" i="42"/>
  <c r="X222" i="42"/>
  <c r="DF219" i="42"/>
  <c r="I218" i="42"/>
  <c r="AC216" i="42"/>
  <c r="BS214" i="42"/>
  <c r="U226" i="42"/>
  <c r="BY221" i="42"/>
  <c r="BP218" i="42"/>
  <c r="CU215" i="42"/>
  <c r="BK213" i="42"/>
  <c r="AX211" i="42"/>
  <c r="BD209" i="42"/>
  <c r="CJ207" i="42"/>
  <c r="W206" i="42"/>
  <c r="BZ204" i="42"/>
  <c r="AB203" i="42"/>
  <c r="CI201" i="42"/>
  <c r="AL200" i="42"/>
  <c r="CS198" i="42"/>
  <c r="BB197" i="42"/>
  <c r="R196" i="42"/>
  <c r="CL194" i="42"/>
  <c r="BB193" i="42"/>
  <c r="R192" i="42"/>
  <c r="CL190" i="42"/>
  <c r="BH230" i="42"/>
  <c r="BA223" i="42"/>
  <c r="DG219" i="42"/>
  <c r="P217" i="42"/>
  <c r="BT214" i="42"/>
  <c r="AZ212" i="42"/>
  <c r="AV210" i="42"/>
  <c r="BK208" i="42"/>
  <c r="DB206" i="42"/>
  <c r="AS205" i="42"/>
  <c r="CZ203" i="42"/>
  <c r="BC202" i="42"/>
  <c r="F201" i="42"/>
  <c r="BL199" i="42"/>
  <c r="O198" i="42"/>
  <c r="M224" i="42"/>
  <c r="BE220" i="42"/>
  <c r="BL217" i="42"/>
  <c r="E215" i="42"/>
  <c r="CI212" i="42"/>
  <c r="CC210" i="42"/>
  <c r="CO208" i="42"/>
  <c r="Y207" i="42"/>
  <c r="BR205" i="42"/>
  <c r="U204" i="42"/>
  <c r="CB202" i="42"/>
  <c r="AE201" i="42"/>
  <c r="BC226" i="42"/>
  <c r="CO221" i="42"/>
  <c r="BY225" i="42"/>
  <c r="BC221" i="42"/>
  <c r="AZ218" i="42"/>
  <c r="CF215" i="42"/>
  <c r="AX213" i="42"/>
  <c r="AK211" i="42"/>
  <c r="AR209" i="42"/>
  <c r="CA207" i="42"/>
  <c r="M206" i="42"/>
  <c r="DB222" i="42"/>
  <c r="CX217" i="42"/>
  <c r="O214" i="42"/>
  <c r="DB210" i="42"/>
  <c r="X208" i="42"/>
  <c r="CL205" i="42"/>
  <c r="CO203" i="42"/>
  <c r="CU201" i="42"/>
  <c r="DG199" i="42"/>
  <c r="AE198" i="42"/>
  <c r="CG196" i="42"/>
  <c r="AJ195" i="42"/>
  <c r="CQ193" i="42"/>
  <c r="AT192" i="42"/>
  <c r="DA190" i="42"/>
  <c r="BD189" i="42"/>
  <c r="T188" i="42"/>
  <c r="CN186" i="42"/>
  <c r="BD185" i="42"/>
  <c r="BJ230" i="42"/>
  <c r="CR220" i="42"/>
  <c r="BE227" i="42"/>
  <c r="F220" i="42"/>
  <c r="AI225" i="42"/>
  <c r="Z219" i="42"/>
  <c r="W215" i="42"/>
  <c r="CT211" i="42"/>
  <c r="DC208" i="42"/>
  <c r="BH206" i="42"/>
  <c r="AX204" i="42"/>
  <c r="BE202" i="42"/>
  <c r="BK200" i="42"/>
  <c r="CL198" i="42"/>
  <c r="Z197" i="42"/>
  <c r="CG195" i="42"/>
  <c r="AJ194" i="42"/>
  <c r="CQ192" i="42"/>
  <c r="AT191" i="42"/>
  <c r="DA189" i="42"/>
  <c r="CO229" i="42"/>
  <c r="CB220" i="42"/>
  <c r="AT216" i="42"/>
  <c r="CX212" i="42"/>
  <c r="CT209" i="42"/>
  <c r="AK207" i="42"/>
  <c r="K205" i="42"/>
  <c r="R203" i="42"/>
  <c r="X201" i="42"/>
  <c r="AR199" i="42"/>
  <c r="BY197" i="42"/>
  <c r="AB196" i="42"/>
  <c r="CI194" i="42"/>
  <c r="AL193" i="42"/>
  <c r="CS191" i="42"/>
  <c r="BO221" i="42"/>
  <c r="G217" i="42"/>
  <c r="AY213" i="42"/>
  <c r="DC225" i="42"/>
  <c r="BF219" i="42"/>
  <c r="BS223" i="42"/>
  <c r="AQ218" i="42"/>
  <c r="BF214" i="42"/>
  <c r="AG211" i="42"/>
  <c r="BB208" i="42"/>
  <c r="J206" i="42"/>
  <c r="G204" i="42"/>
  <c r="M202" i="42"/>
  <c r="X200" i="42"/>
  <c r="BZ223" i="42"/>
  <c r="BZ213" i="42"/>
  <c r="CX208" i="42"/>
  <c r="AN205" i="42"/>
  <c r="AX202" i="42"/>
  <c r="BS199" i="42"/>
  <c r="AN197" i="42"/>
  <c r="AU195" i="42"/>
  <c r="BA193" i="42"/>
  <c r="BI191" i="42"/>
  <c r="CJ189" i="42"/>
  <c r="Z188" i="42"/>
  <c r="CG186" i="42"/>
  <c r="AJ185" i="42"/>
  <c r="CT183" i="42"/>
  <c r="BJ182" i="42"/>
  <c r="Z181" i="42"/>
  <c r="CT179" i="42"/>
  <c r="BJ178" i="42"/>
  <c r="Z177" i="42"/>
  <c r="CT175" i="42"/>
  <c r="BJ174" i="42"/>
  <c r="Z173" i="42"/>
  <c r="CT171" i="42"/>
  <c r="BJ170" i="42"/>
  <c r="CX221" i="42"/>
  <c r="P213" i="42"/>
  <c r="BD208" i="42"/>
  <c r="H205" i="42"/>
  <c r="R202" i="42"/>
  <c r="AN199" i="42"/>
  <c r="S197" i="42"/>
  <c r="Y195" i="42"/>
  <c r="AF193" i="42"/>
  <c r="AO191" i="42"/>
  <c r="BR189" i="42"/>
  <c r="J188" i="42"/>
  <c r="BQ186" i="42"/>
  <c r="S185" i="42"/>
  <c r="CE183" i="42"/>
  <c r="AU182" i="42"/>
  <c r="K181" i="42"/>
  <c r="CE179" i="42"/>
  <c r="AU178" i="42"/>
  <c r="K177" i="42"/>
  <c r="BL215" i="42"/>
  <c r="Y210" i="42"/>
  <c r="AR206" i="42"/>
  <c r="AM203" i="42"/>
  <c r="AW200" i="42"/>
  <c r="CY197" i="42"/>
  <c r="DE195" i="42"/>
  <c r="H194" i="42"/>
  <c r="N192" i="42"/>
  <c r="AL190" i="42"/>
  <c r="BV188" i="42"/>
  <c r="Y187" i="42"/>
  <c r="CF185" i="42"/>
  <c r="AI184" i="42"/>
  <c r="DB182" i="42"/>
  <c r="BR181" i="42"/>
  <c r="AH180" i="42"/>
  <c r="DB178" i="42"/>
  <c r="BR177" i="42"/>
  <c r="AH176" i="42"/>
  <c r="DB174" i="42"/>
  <c r="BR173" i="42"/>
  <c r="AH172" i="42"/>
  <c r="DB170" i="42"/>
  <c r="R217" i="42"/>
  <c r="AB211" i="42"/>
  <c r="AD207" i="42"/>
  <c r="F204" i="42"/>
  <c r="O201" i="42"/>
  <c r="BB198" i="42"/>
  <c r="AZ196" i="42"/>
  <c r="CY217" i="42"/>
  <c r="BV211" i="42"/>
  <c r="BR223" i="42"/>
  <c r="F210" i="42"/>
  <c r="BD204" i="42"/>
  <c r="T200" i="42"/>
  <c r="CH196" i="42"/>
  <c r="G194" i="42"/>
  <c r="BC191" i="42"/>
  <c r="W189" i="42"/>
  <c r="X187" i="42"/>
  <c r="AM230" i="42"/>
  <c r="BW228" i="42"/>
  <c r="CI226" i="42"/>
  <c r="DG224" i="42"/>
  <c r="AM223" i="42"/>
  <c r="DF230" i="42"/>
  <c r="H229" i="42"/>
  <c r="AB227" i="42"/>
  <c r="U225" i="42"/>
  <c r="AB223" i="42"/>
  <c r="AW221" i="42"/>
  <c r="BI219" i="42"/>
  <c r="CG217" i="42"/>
  <c r="M216" i="42"/>
  <c r="Y214" i="42"/>
  <c r="AW212" i="42"/>
  <c r="AO230" i="42"/>
  <c r="AH228" i="42"/>
  <c r="CM229" i="42"/>
  <c r="BS227" i="42"/>
  <c r="AP225" i="42"/>
  <c r="AD223" i="42"/>
  <c r="AH221" i="42"/>
  <c r="AB219" i="42"/>
  <c r="AH217" i="42"/>
  <c r="BB215" i="42"/>
  <c r="AU213" i="42"/>
  <c r="BB211" i="42"/>
  <c r="CK209" i="42"/>
  <c r="Y229" i="42"/>
  <c r="CY226" i="42"/>
  <c r="DA224" i="42"/>
  <c r="BS229" i="42"/>
  <c r="AJ227" i="42"/>
  <c r="AL225" i="42"/>
  <c r="K223" i="42"/>
  <c r="E221" i="42"/>
  <c r="CW230" i="42"/>
  <c r="BN227" i="42"/>
  <c r="CF224" i="42"/>
  <c r="AI222" i="42"/>
  <c r="CS230" i="42"/>
  <c r="BZ229" i="42"/>
  <c r="CO226" i="42"/>
  <c r="CP223" i="42"/>
  <c r="AM221" i="42"/>
  <c r="W219" i="42"/>
  <c r="DA216" i="42"/>
  <c r="AG229" i="42"/>
  <c r="BA226" i="42"/>
  <c r="BG223" i="42"/>
  <c r="F221" i="42"/>
  <c r="CX218" i="42"/>
  <c r="V230" i="42"/>
  <c r="P227" i="42"/>
  <c r="BB224" i="42"/>
  <c r="CO225" i="42"/>
  <c r="P222" i="42"/>
  <c r="AV219" i="42"/>
  <c r="CH216" i="42"/>
  <c r="BN214" i="42"/>
  <c r="BP212" i="42"/>
  <c r="AX210" i="42"/>
  <c r="BM208" i="42"/>
  <c r="CW206" i="42"/>
  <c r="E205" i="42"/>
  <c r="AC203" i="42"/>
  <c r="BM201" i="42"/>
  <c r="BY199" i="42"/>
  <c r="AV230" i="42"/>
  <c r="CN225" i="42"/>
  <c r="CL225" i="42"/>
  <c r="H226" i="42"/>
  <c r="BD222" i="42"/>
  <c r="AS219" i="42"/>
  <c r="CT216" i="42"/>
  <c r="CM214" i="42"/>
  <c r="BM212" i="42"/>
  <c r="BH210" i="42"/>
  <c r="CH208" i="42"/>
  <c r="CT206" i="42"/>
  <c r="CN228" i="42"/>
  <c r="BZ224" i="42"/>
  <c r="N221" i="42"/>
  <c r="AX218" i="42"/>
  <c r="R216" i="42"/>
  <c r="CT213" i="42"/>
  <c r="CH211" i="42"/>
  <c r="CX209" i="42"/>
  <c r="CM228" i="42"/>
  <c r="AV224" i="42"/>
  <c r="AZ226" i="42"/>
  <c r="AS222" i="42"/>
  <c r="BD219" i="42"/>
  <c r="O217" i="42"/>
  <c r="CH214" i="42"/>
  <c r="BR224" i="42"/>
  <c r="L220" i="42"/>
  <c r="L216" i="42"/>
  <c r="E213" i="42"/>
  <c r="AZ210" i="42"/>
  <c r="CY207" i="42"/>
  <c r="CJ205" i="42"/>
  <c r="DC203" i="42"/>
  <c r="CV201" i="42"/>
  <c r="DC199" i="42"/>
  <c r="S198" i="42"/>
  <c r="AD196" i="42"/>
  <c r="BB194" i="42"/>
  <c r="CL192" i="42"/>
  <c r="CX190" i="42"/>
  <c r="CR227" i="42"/>
  <c r="BM221" i="42"/>
  <c r="AP217" i="42"/>
  <c r="H214" i="42"/>
  <c r="AS211" i="42"/>
  <c r="CA208" i="42"/>
  <c r="BK206" i="42"/>
  <c r="BV204" i="42"/>
  <c r="BP202" i="42"/>
  <c r="BV200" i="42"/>
  <c r="CP198" i="42"/>
  <c r="BD224" i="42"/>
  <c r="CE219" i="42"/>
  <c r="AB216" i="42"/>
  <c r="DA212" i="42"/>
  <c r="AB210" i="42"/>
  <c r="D208" i="42"/>
  <c r="CE205" i="42"/>
  <c r="CL203" i="42"/>
  <c r="DE201" i="42"/>
  <c r="X227" i="42"/>
  <c r="DG220" i="42"/>
  <c r="AL223" i="42"/>
  <c r="BY218" i="42"/>
  <c r="S215" i="42"/>
  <c r="AQ212" i="42"/>
  <c r="BH209" i="42"/>
  <c r="AI207" i="42"/>
  <c r="BJ227" i="42"/>
  <c r="AB218" i="42"/>
  <c r="AG213" i="42"/>
  <c r="BE209" i="42"/>
  <c r="DE205" i="42"/>
  <c r="AN203" i="42"/>
  <c r="CY200" i="42"/>
  <c r="AU198" i="42"/>
  <c r="AT196" i="42"/>
  <c r="BM194" i="42"/>
  <c r="BG192" i="42"/>
  <c r="BM190" i="42"/>
  <c r="CN188" i="42"/>
  <c r="CZ186" i="42"/>
  <c r="T185" i="42"/>
  <c r="CZ223" i="42"/>
  <c r="BX228" i="42"/>
  <c r="CU218" i="42"/>
  <c r="CB221" i="42"/>
  <c r="BG215" i="42"/>
  <c r="O211" i="42"/>
  <c r="CD207" i="42"/>
  <c r="BP204" i="42"/>
  <c r="D202" i="42"/>
  <c r="BW199" i="42"/>
  <c r="AM197" i="42"/>
  <c r="AT195" i="42"/>
  <c r="BM193" i="42"/>
  <c r="BG191" i="42"/>
  <c r="BM189" i="42"/>
  <c r="CQ223" i="42"/>
  <c r="CF216" i="42"/>
  <c r="R212" i="42"/>
  <c r="BG208" i="42"/>
  <c r="AA205" i="42"/>
  <c r="BU202" i="42"/>
  <c r="AD200" i="42"/>
  <c r="CM197" i="42"/>
  <c r="CS195" i="42"/>
  <c r="I194" i="42"/>
  <c r="DF191" i="42"/>
  <c r="AM220" i="42"/>
  <c r="U215" i="42"/>
  <c r="E227" i="42"/>
  <c r="AV218" i="42"/>
  <c r="BR220" i="42"/>
  <c r="CJ214" i="42"/>
  <c r="BI210" i="42"/>
  <c r="AF207" i="42"/>
  <c r="Z204" i="42"/>
  <c r="BQ201" i="42"/>
  <c r="AK199" i="42"/>
  <c r="V214" i="42"/>
  <c r="DD207" i="42"/>
  <c r="CU203" i="42"/>
  <c r="CQ199" i="42"/>
  <c r="CR196" i="42"/>
  <c r="AX194" i="42"/>
  <c r="BY191" i="42"/>
  <c r="AQ189" i="42"/>
  <c r="BC187" i="42"/>
  <c r="AW185" i="42"/>
  <c r="BJ183" i="42"/>
  <c r="CT181" i="42"/>
  <c r="DF179" i="42"/>
  <c r="Z178" i="42"/>
  <c r="BJ176" i="42"/>
  <c r="BV174" i="42"/>
  <c r="CT172" i="42"/>
  <c r="Z171" i="42"/>
  <c r="BE223" i="42"/>
  <c r="CF211" i="42"/>
  <c r="CA206" i="42"/>
  <c r="AT202" i="42"/>
  <c r="CB198" i="42"/>
  <c r="V196" i="42"/>
  <c r="AV193" i="42"/>
  <c r="CY190" i="42"/>
  <c r="CL188" i="42"/>
  <c r="CD186" i="42"/>
  <c r="CJ184" i="42"/>
  <c r="K183" i="42"/>
  <c r="W181" i="42"/>
  <c r="AU179" i="42"/>
  <c r="CE177" i="42"/>
  <c r="I216" i="42"/>
  <c r="AY229" i="42"/>
  <c r="BW227" i="42"/>
  <c r="DG225" i="42"/>
  <c r="O224" i="42"/>
  <c r="AM222" i="42"/>
  <c r="R230" i="42"/>
  <c r="K228" i="42"/>
  <c r="R226" i="42"/>
  <c r="AK224" i="42"/>
  <c r="AE222" i="42"/>
  <c r="AW220" i="42"/>
  <c r="CG218" i="42"/>
  <c r="CS216" i="42"/>
  <c r="M215" i="42"/>
  <c r="AW213" i="42"/>
  <c r="BI211" i="42"/>
  <c r="AE229" i="42"/>
  <c r="AX227" i="42"/>
  <c r="BT228" i="42"/>
  <c r="AV226" i="42"/>
  <c r="AW224" i="42"/>
  <c r="W222" i="42"/>
  <c r="X220" i="42"/>
  <c r="AR218" i="42"/>
  <c r="AL216" i="42"/>
  <c r="AR214" i="42"/>
  <c r="BL212" i="42"/>
  <c r="BM210" i="42"/>
  <c r="AQ230" i="42"/>
  <c r="W228" i="42"/>
  <c r="CR225" i="42"/>
  <c r="CK230" i="42"/>
  <c r="BQ228" i="42"/>
  <c r="AD226" i="42"/>
  <c r="R224" i="42"/>
  <c r="T222" i="42"/>
  <c r="H220" i="42"/>
  <c r="S229" i="42"/>
  <c r="AN226" i="42"/>
  <c r="AU223" i="42"/>
  <c r="P230" i="42"/>
  <c r="BF229" i="42"/>
  <c r="Q228" i="42"/>
  <c r="AD225" i="42"/>
  <c r="CD222" i="42"/>
  <c r="T220" i="42"/>
  <c r="DG217" i="42"/>
  <c r="E216" i="42"/>
  <c r="CC227" i="42"/>
  <c r="CS224" i="42"/>
  <c r="AT222" i="42"/>
  <c r="CR219" i="42"/>
  <c r="CC217" i="42"/>
  <c r="CO228" i="42"/>
  <c r="BZ225" i="42"/>
  <c r="D228" i="42"/>
  <c r="H224" i="42"/>
  <c r="BS220" i="42"/>
  <c r="D218" i="42"/>
  <c r="CI215" i="42"/>
  <c r="BG213" i="42"/>
  <c r="AU211" i="42"/>
  <c r="BO209" i="42"/>
  <c r="BY207" i="42"/>
  <c r="CW205" i="42"/>
  <c r="AC204" i="42"/>
  <c r="AO202" i="42"/>
  <c r="BM200" i="42"/>
  <c r="CW198" i="42"/>
  <c r="BZ227" i="42"/>
  <c r="DD227" i="42"/>
  <c r="BI228" i="42"/>
  <c r="DC223" i="42"/>
  <c r="CH220" i="42"/>
  <c r="AH218" i="42"/>
  <c r="CE215" i="42"/>
  <c r="BR213" i="42"/>
  <c r="BT211" i="42"/>
  <c r="BK209" i="42"/>
  <c r="CH207" i="42"/>
  <c r="N206" i="42"/>
  <c r="BL226" i="42"/>
  <c r="BX222" i="42"/>
  <c r="CU219" i="42"/>
  <c r="S217" i="42"/>
  <c r="CI230" i="42"/>
  <c r="CI228" i="42"/>
  <c r="AY226" i="42"/>
  <c r="BK224" i="42"/>
  <c r="AA222" i="42"/>
  <c r="BH229" i="42"/>
  <c r="AO227" i="42"/>
  <c r="CL224" i="42"/>
  <c r="CE222" i="42"/>
  <c r="AK220" i="42"/>
  <c r="Y218" i="42"/>
  <c r="Y216" i="42"/>
  <c r="CS213" i="42"/>
  <c r="DE211" i="42"/>
  <c r="R229" i="42"/>
  <c r="AT230" i="42"/>
  <c r="CH227" i="42"/>
  <c r="DC224" i="42"/>
  <c r="CB222" i="42"/>
  <c r="K220" i="42"/>
  <c r="CI217" i="42"/>
  <c r="BO215" i="42"/>
  <c r="H213" i="42"/>
  <c r="E211" i="42"/>
  <c r="Z230" i="42"/>
  <c r="BA227" i="42"/>
  <c r="K225" i="42"/>
  <c r="X229" i="42"/>
  <c r="CJ226" i="42"/>
  <c r="D224" i="42"/>
  <c r="BE221" i="42"/>
  <c r="CT230" i="42"/>
  <c r="G227" i="42"/>
  <c r="I224" i="42"/>
  <c r="CW229" i="42"/>
  <c r="AZ230" i="42"/>
  <c r="D227" i="42"/>
  <c r="AQ223" i="42"/>
  <c r="CE220" i="42"/>
  <c r="CR217" i="42"/>
  <c r="H230" i="42"/>
  <c r="BS226" i="42"/>
  <c r="G223" i="42"/>
  <c r="AZ220" i="42"/>
  <c r="BO217" i="42"/>
  <c r="CQ227" i="42"/>
  <c r="BS224" i="42"/>
  <c r="F225" i="42"/>
  <c r="AN221" i="42"/>
  <c r="CO217" i="42"/>
  <c r="P215" i="42"/>
  <c r="CD212" i="42"/>
  <c r="K210" i="42"/>
  <c r="Q208" i="42"/>
  <c r="CK205" i="42"/>
  <c r="BY203" i="42"/>
  <c r="BY201" i="42"/>
  <c r="AO199" i="42"/>
  <c r="CR228" i="42"/>
  <c r="BX227" i="42"/>
  <c r="M227" i="42"/>
  <c r="BZ222" i="42"/>
  <c r="CW218" i="42"/>
  <c r="AI216" i="42"/>
  <c r="BD213" i="42"/>
  <c r="D211" i="42"/>
  <c r="CT208" i="42"/>
  <c r="BJ206" i="42"/>
  <c r="BT227" i="42"/>
  <c r="BC222" i="42"/>
  <c r="J219" i="42"/>
  <c r="AH216" i="42"/>
  <c r="BQ213" i="42"/>
  <c r="BE211" i="42"/>
  <c r="AK209" i="42"/>
  <c r="AI227" i="42"/>
  <c r="AW229" i="42"/>
  <c r="N224" i="42"/>
  <c r="CQ220" i="42"/>
  <c r="CE217" i="42"/>
  <c r="AV215" i="42"/>
  <c r="BJ225" i="42"/>
  <c r="AN220" i="42"/>
  <c r="BX215" i="42"/>
  <c r="BV212" i="42"/>
  <c r="BT209" i="42"/>
  <c r="AE207" i="42"/>
  <c r="V205" i="42"/>
  <c r="CS202" i="42"/>
  <c r="CZ200" i="42"/>
  <c r="BS198" i="42"/>
  <c r="CL196" i="42"/>
  <c r="BZ194" i="42"/>
  <c r="CX192" i="42"/>
  <c r="BZ190" i="42"/>
  <c r="BX226" i="42"/>
  <c r="AE220" i="42"/>
  <c r="AD216" i="42"/>
  <c r="S213" i="42"/>
  <c r="CZ209" i="42"/>
  <c r="BR207" i="42"/>
  <c r="S205" i="42"/>
  <c r="Y203" i="42"/>
  <c r="CV200" i="42"/>
  <c r="DC198" i="42"/>
  <c r="CJ223" i="42"/>
  <c r="AD219" i="42"/>
  <c r="AA215" i="42"/>
  <c r="L212" i="42"/>
  <c r="AV209" i="42"/>
  <c r="CM206" i="42"/>
  <c r="CH204" i="42"/>
  <c r="BB202" i="42"/>
  <c r="BH200" i="42"/>
  <c r="BJ221" i="42"/>
  <c r="BU223" i="42"/>
  <c r="X218" i="42"/>
  <c r="CF214" i="42"/>
  <c r="BC211" i="42"/>
  <c r="CJ208" i="42"/>
  <c r="BS206" i="42"/>
  <c r="AP221" i="42"/>
  <c r="BM215" i="42"/>
  <c r="BB210" i="42"/>
  <c r="DG206" i="42"/>
  <c r="BV203" i="42"/>
  <c r="L201" i="42"/>
  <c r="N198" i="42"/>
  <c r="T196" i="42"/>
  <c r="DD193" i="42"/>
  <c r="CW191" i="42"/>
  <c r="DD189" i="42"/>
  <c r="CN187" i="42"/>
  <c r="H186" i="42"/>
  <c r="BF227" i="42"/>
  <c r="BM218" i="42"/>
  <c r="BR219" i="42"/>
  <c r="AB222" i="42"/>
  <c r="CX214" i="42"/>
  <c r="BS210" i="42"/>
  <c r="CE206" i="42"/>
  <c r="CI203" i="42"/>
  <c r="Y201" i="42"/>
  <c r="AQ198" i="42"/>
  <c r="AQ196" i="42"/>
  <c r="J194" i="42"/>
  <c r="P192" i="42"/>
  <c r="CN189" i="42"/>
  <c r="AR224" i="42"/>
  <c r="O216" i="42"/>
  <c r="BQ211" i="42"/>
  <c r="BH207" i="42"/>
  <c r="AW204" i="42"/>
  <c r="CO201" i="42"/>
  <c r="CZ198" i="42"/>
  <c r="CP196" i="42"/>
  <c r="BI194" i="42"/>
  <c r="BP192" i="42"/>
  <c r="T221" i="42"/>
  <c r="AZ215" i="42"/>
  <c r="Q225" i="42"/>
  <c r="CA217" i="42"/>
  <c r="CB218" i="42"/>
  <c r="AR213" i="42"/>
  <c r="AN209" i="42"/>
  <c r="BD205" i="42"/>
  <c r="CX202" i="42"/>
  <c r="CV199" i="42"/>
  <c r="CO216" i="42"/>
  <c r="BN208" i="42"/>
  <c r="R204" i="42"/>
  <c r="AU199" i="42"/>
  <c r="BI196" i="42"/>
  <c r="BS193" i="42"/>
  <c r="DC190" i="42"/>
  <c r="CA188" i="42"/>
  <c r="AT186" i="42"/>
  <c r="AZ184" i="42"/>
  <c r="AL182" i="42"/>
  <c r="BJ180" i="42"/>
  <c r="AX178" i="42"/>
  <c r="BV176" i="42"/>
  <c r="AX174" i="42"/>
  <c r="BV172" i="42"/>
  <c r="BV170" i="42"/>
  <c r="AC217" i="42"/>
  <c r="CQ209" i="42"/>
  <c r="AM204" i="42"/>
  <c r="AZ200" i="42"/>
  <c r="CM196" i="42"/>
  <c r="AB194" i="42"/>
  <c r="Z191" i="42"/>
  <c r="DA188" i="42"/>
  <c r="BC186" i="42"/>
  <c r="BJ184" i="42"/>
  <c r="BG182" i="42"/>
  <c r="BS180" i="42"/>
  <c r="CQ178" i="42"/>
  <c r="L225" i="42"/>
  <c r="AA212" i="42"/>
  <c r="K206" i="42"/>
  <c r="AQ202" i="42"/>
  <c r="CV198" i="42"/>
  <c r="CO195" i="42"/>
  <c r="AU193" i="42"/>
  <c r="I191" i="42"/>
  <c r="BI188" i="42"/>
  <c r="CC186" i="42"/>
  <c r="CV184" i="42"/>
  <c r="CP182" i="42"/>
  <c r="V181" i="42"/>
  <c r="BF179" i="42"/>
  <c r="BF177" i="42"/>
  <c r="CP175" i="42"/>
  <c r="V174" i="42"/>
  <c r="V172" i="42"/>
  <c r="BF170" i="42"/>
  <c r="BJ213" i="42"/>
  <c r="DC206" i="42"/>
  <c r="I203" i="42"/>
  <c r="BI199" i="42"/>
  <c r="AJ196" i="42"/>
  <c r="AT215" i="42"/>
  <c r="I209" i="42"/>
  <c r="AS209" i="42"/>
  <c r="G203" i="42"/>
  <c r="D198" i="42"/>
  <c r="CP193" i="42"/>
  <c r="CC190" i="42"/>
  <c r="D188" i="42"/>
  <c r="AD185" i="42"/>
  <c r="O183" i="42"/>
  <c r="F181" i="42"/>
  <c r="DA178" i="42"/>
  <c r="CU176" i="42"/>
  <c r="CF174" i="42"/>
  <c r="CU172" i="42"/>
  <c r="E171" i="42"/>
  <c r="AK169" i="42"/>
  <c r="CG167" i="42"/>
  <c r="DE165" i="42"/>
  <c r="AW164" i="42"/>
  <c r="AD214" i="42"/>
  <c r="CX205" i="42"/>
  <c r="CJ200" i="42"/>
  <c r="CZ196" i="42"/>
  <c r="Y194" i="42"/>
  <c r="BR191" i="42"/>
  <c r="AK189" i="42"/>
  <c r="AK187" i="42"/>
  <c r="AQ185" i="42"/>
  <c r="BE183" i="42"/>
  <c r="CC181" i="42"/>
  <c r="DA179" i="42"/>
  <c r="U178" i="42"/>
  <c r="AZ176" i="42"/>
  <c r="CQ174" i="42"/>
  <c r="AD173" i="42"/>
  <c r="BU171" i="42"/>
  <c r="L170" i="42"/>
  <c r="CD168" i="42"/>
  <c r="AT167" i="42"/>
  <c r="AN213" i="42"/>
  <c r="AI206" i="42"/>
  <c r="CM201" i="42"/>
  <c r="CU197" i="42"/>
  <c r="K195" i="42"/>
  <c r="BA192" i="42"/>
  <c r="K190" i="42"/>
  <c r="DC187" i="42"/>
  <c r="E186" i="42"/>
  <c r="M184" i="42"/>
  <c r="AK182" i="42"/>
  <c r="BI180" i="42"/>
  <c r="CG178" i="42"/>
  <c r="DE176" i="42"/>
  <c r="AQ175" i="42"/>
  <c r="CI173" i="42"/>
  <c r="CQ215" i="42"/>
  <c r="BT207" i="42"/>
  <c r="CV202" i="42"/>
  <c r="CE198" i="42"/>
  <c r="CZ217" i="42"/>
  <c r="BW215" i="42"/>
  <c r="BE207" i="42"/>
  <c r="CI202" i="42"/>
  <c r="BT198" i="42"/>
  <c r="BR195" i="42"/>
  <c r="H193" i="42"/>
  <c r="BO190" i="42"/>
  <c r="AS188" i="42"/>
  <c r="AY186" i="42"/>
  <c r="BF184" i="42"/>
  <c r="CA182" i="42"/>
  <c r="CY180" i="42"/>
  <c r="S179" i="42"/>
  <c r="AQ177" i="42"/>
  <c r="AJ215" i="42"/>
  <c r="CB203" i="42"/>
  <c r="I197" i="42"/>
  <c r="DB192" i="42"/>
  <c r="AP189" i="42"/>
  <c r="AS186" i="42"/>
  <c r="BI183" i="42"/>
  <c r="CS180" i="42"/>
  <c r="Y178" i="42"/>
  <c r="CC175" i="42"/>
  <c r="BO173" i="42"/>
  <c r="BP171" i="42"/>
  <c r="CH169" i="42"/>
  <c r="T168" i="42"/>
  <c r="BP166" i="42"/>
  <c r="S165" i="42"/>
  <c r="BZ163" i="42"/>
  <c r="AP162" i="42"/>
  <c r="F161" i="42"/>
  <c r="BZ159" i="42"/>
  <c r="AP158" i="42"/>
  <c r="F157" i="42"/>
  <c r="BZ155" i="42"/>
  <c r="BF213" i="42"/>
  <c r="D203" i="42"/>
  <c r="BM196" i="42"/>
  <c r="BM192" i="42"/>
  <c r="I189" i="42"/>
  <c r="N186" i="42"/>
  <c r="AC213" i="42"/>
  <c r="DG202" i="42"/>
  <c r="BL196" i="42"/>
  <c r="BL192" i="42"/>
  <c r="G189" i="42"/>
  <c r="BD216" i="42"/>
  <c r="W204" i="42"/>
  <c r="AR197" i="42"/>
  <c r="X193" i="42"/>
  <c r="BK189" i="42"/>
  <c r="BL186" i="42"/>
  <c r="CA183" i="42"/>
  <c r="G181" i="42"/>
  <c r="AQ178" i="42"/>
  <c r="CR175" i="42"/>
  <c r="CC173" i="42"/>
  <c r="CC171" i="42"/>
  <c r="CR169" i="42"/>
  <c r="AE168" i="42"/>
  <c r="BZ166" i="42"/>
  <c r="AC165" i="42"/>
  <c r="CJ163" i="42"/>
  <c r="AY162" i="42"/>
  <c r="O161" i="42"/>
  <c r="CI159" i="42"/>
  <c r="AY158" i="42"/>
  <c r="O157" i="42"/>
  <c r="CI155" i="42"/>
  <c r="BD211" i="42"/>
  <c r="AE202" i="42"/>
  <c r="Q196" i="42"/>
  <c r="Y192" i="42"/>
  <c r="CE188" i="42"/>
  <c r="CM185" i="42"/>
  <c r="E183" i="42"/>
  <c r="AO180" i="42"/>
  <c r="BY177" i="42"/>
  <c r="AK175" i="42"/>
  <c r="W173" i="42"/>
  <c r="AB171" i="42"/>
  <c r="AZ169" i="42"/>
  <c r="CQ167" i="42"/>
  <c r="AL166" i="42"/>
  <c r="CR164" i="42"/>
  <c r="AX163" i="42"/>
  <c r="N162" i="42"/>
  <c r="BB207" i="42"/>
  <c r="CJ199" i="42"/>
  <c r="CG194" i="42"/>
  <c r="DD190" i="42"/>
  <c r="CE187" i="42"/>
  <c r="CO184" i="42"/>
  <c r="O182" i="42"/>
  <c r="AY179" i="42"/>
  <c r="CJ176" i="42"/>
  <c r="BO174" i="42"/>
  <c r="BE172" i="42"/>
  <c r="AE210" i="42"/>
  <c r="BJ201" i="42"/>
  <c r="CB195" i="42"/>
  <c r="CN191" i="42"/>
  <c r="AX188" i="42"/>
  <c r="BH185" i="42"/>
  <c r="CF182" i="42"/>
  <c r="V211" i="42"/>
  <c r="G202" i="42"/>
  <c r="H196" i="42"/>
  <c r="L192" i="42"/>
  <c r="BT188" i="42"/>
  <c r="CD185" i="42"/>
  <c r="CZ182" i="42"/>
  <c r="AF180" i="42"/>
  <c r="BP177" i="42"/>
  <c r="AE175" i="42"/>
  <c r="Q173" i="42"/>
  <c r="W171" i="42"/>
  <c r="AU169" i="42"/>
  <c r="CL167" i="42"/>
  <c r="AG166" i="42"/>
  <c r="BU199" i="42"/>
  <c r="CA187" i="42"/>
  <c r="AS181" i="42"/>
  <c r="CR176" i="42"/>
  <c r="M173" i="42"/>
  <c r="J170" i="42"/>
  <c r="BV167" i="42"/>
  <c r="AY165" i="42"/>
  <c r="BG163" i="42"/>
  <c r="CF161" i="42"/>
  <c r="T160" i="42"/>
  <c r="BJ158" i="42"/>
  <c r="DB156" i="42"/>
  <c r="AO155" i="42"/>
  <c r="DB153" i="42"/>
  <c r="BR152" i="42"/>
  <c r="AH151" i="42"/>
  <c r="DB149" i="42"/>
  <c r="BR148" i="42"/>
  <c r="AH147" i="42"/>
  <c r="DB145" i="42"/>
  <c r="BR144" i="42"/>
  <c r="DG209" i="42"/>
  <c r="CD191" i="42"/>
  <c r="BN183" i="42"/>
  <c r="AH201" i="42"/>
  <c r="AP188" i="42"/>
  <c r="DF220" i="42"/>
  <c r="BU193" i="42"/>
  <c r="BC184" i="42"/>
  <c r="AV179" i="42"/>
  <c r="W175" i="42"/>
  <c r="BT171" i="42"/>
  <c r="DG168" i="42"/>
  <c r="BS166" i="42"/>
  <c r="BO164" i="42"/>
  <c r="CE162" i="42"/>
  <c r="I161" i="42"/>
  <c r="AZ159" i="42"/>
  <c r="CQ157" i="42"/>
  <c r="AE156" i="42"/>
  <c r="CA154" i="42"/>
  <c r="AQ153" i="42"/>
  <c r="G152" i="42"/>
  <c r="CA150" i="42"/>
  <c r="AQ149" i="42"/>
  <c r="G148" i="42"/>
  <c r="CA146" i="42"/>
  <c r="AQ194" i="42"/>
  <c r="DE184" i="42"/>
  <c r="CI179" i="42"/>
  <c r="AZ175" i="42"/>
  <c r="CW171" i="42"/>
  <c r="U169" i="42"/>
  <c r="CK166" i="42"/>
  <c r="CD164" i="42"/>
  <c r="CS162" i="42"/>
  <c r="V161" i="42"/>
  <c r="BM159" i="42"/>
  <c r="DD157" i="42"/>
  <c r="AR156" i="42"/>
  <c r="CL154" i="42"/>
  <c r="BB153" i="42"/>
  <c r="R152" i="42"/>
  <c r="CL150" i="42"/>
  <c r="BB149" i="42"/>
  <c r="R148" i="42"/>
  <c r="CL146" i="42"/>
  <c r="BB145" i="42"/>
  <c r="R144" i="42"/>
  <c r="CL142" i="42"/>
  <c r="AN196" i="42"/>
  <c r="U186" i="42"/>
  <c r="BB180" i="42"/>
  <c r="I176" i="42"/>
  <c r="AW172" i="42"/>
  <c r="BL169" i="42"/>
  <c r="T167" i="42"/>
  <c r="I165" i="42"/>
  <c r="U163" i="42"/>
  <c r="AW161" i="42"/>
  <c r="CO159" i="42"/>
  <c r="AB158" i="42"/>
  <c r="BS156" i="42"/>
  <c r="G155" i="42"/>
  <c r="DB198" i="42"/>
  <c r="AT187" i="42"/>
  <c r="Y181" i="42"/>
  <c r="L194" i="42"/>
  <c r="CK184" i="42"/>
  <c r="BQ179" i="42"/>
  <c r="AO175" i="42"/>
  <c r="CL171" i="42"/>
  <c r="P169" i="42"/>
  <c r="CE166" i="42"/>
  <c r="BZ164" i="42"/>
  <c r="CO162" i="42"/>
  <c r="Q161" i="42"/>
  <c r="BH159" i="42"/>
  <c r="CZ157" i="42"/>
  <c r="AI196" i="42"/>
  <c r="AG178" i="42"/>
  <c r="CI171" i="42"/>
  <c r="AO167" i="42"/>
  <c r="CP163" i="42"/>
  <c r="CS160" i="42"/>
  <c r="S158" i="42"/>
  <c r="BJ155" i="42"/>
  <c r="BM153" i="42"/>
  <c r="CK151" i="42"/>
  <c r="E150" i="42"/>
  <c r="AC148" i="42"/>
  <c r="BD146" i="42"/>
  <c r="CU144" i="42"/>
  <c r="AK143" i="42"/>
  <c r="CX141" i="42"/>
  <c r="BN140" i="42"/>
  <c r="AD139" i="42"/>
  <c r="CX137" i="42"/>
  <c r="BN136" i="42"/>
  <c r="AD135" i="42"/>
  <c r="CX133" i="42"/>
  <c r="BN132" i="42"/>
  <c r="AD131" i="42"/>
  <c r="CX129" i="42"/>
  <c r="BN128" i="42"/>
  <c r="AD127" i="42"/>
  <c r="CX125" i="42"/>
  <c r="CU182" i="42"/>
  <c r="BZ174" i="42"/>
  <c r="AV169" i="42"/>
  <c r="BA165" i="42"/>
  <c r="AF162" i="42"/>
  <c r="BE159" i="42"/>
  <c r="CY185" i="42"/>
  <c r="CB175" i="42"/>
  <c r="K170" i="42"/>
  <c r="F166" i="42"/>
  <c r="CG162" i="42"/>
  <c r="CS187" i="42"/>
  <c r="AC176" i="42"/>
  <c r="AT170" i="42"/>
  <c r="AN166" i="42"/>
  <c r="DE162" i="42"/>
  <c r="S160" i="42"/>
  <c r="AS157" i="42"/>
  <c r="DA154" i="42"/>
  <c r="N153" i="42"/>
  <c r="AL151" i="42"/>
  <c r="BJ149" i="42"/>
  <c r="CH147" i="42"/>
  <c r="I146" i="42"/>
  <c r="AZ144" i="42"/>
  <c r="CY142" i="42"/>
  <c r="BK141" i="42"/>
  <c r="AA140" i="42"/>
  <c r="CU138" i="42"/>
  <c r="BK137" i="42"/>
  <c r="AA136" i="42"/>
  <c r="CU134" i="42"/>
  <c r="BK133" i="42"/>
  <c r="AA132" i="42"/>
  <c r="CU130" i="42"/>
  <c r="BK129" i="42"/>
  <c r="AA128" i="42"/>
  <c r="CU126" i="42"/>
  <c r="BK125" i="42"/>
  <c r="AN204" i="42"/>
  <c r="AM179" i="42"/>
  <c r="BM172" i="42"/>
  <c r="CY167" i="42"/>
  <c r="AJ164" i="42"/>
  <c r="AE161" i="42"/>
  <c r="BH158" i="42"/>
  <c r="CW155" i="42"/>
  <c r="CO153" i="42"/>
  <c r="I152" i="42"/>
  <c r="AG150" i="42"/>
  <c r="BE148" i="42"/>
  <c r="CC146" i="42"/>
  <c r="O145" i="42"/>
  <c r="BG143" i="42"/>
  <c r="N142" i="42"/>
  <c r="CH140" i="42"/>
  <c r="AX139" i="42"/>
  <c r="N138" i="42"/>
  <c r="CH136" i="42"/>
  <c r="AX135" i="42"/>
  <c r="N134" i="42"/>
  <c r="CH132" i="42"/>
  <c r="AX131" i="42"/>
  <c r="V187" i="42"/>
  <c r="Q176" i="42"/>
  <c r="AO170" i="42"/>
  <c r="AH166" i="42"/>
  <c r="DB162" i="42"/>
  <c r="L160" i="42"/>
  <c r="AQ157" i="42"/>
  <c r="CU154" i="42"/>
  <c r="L153" i="42"/>
  <c r="AJ151" i="42"/>
  <c r="BH149" i="42"/>
  <c r="CF147" i="42"/>
  <c r="G146" i="42"/>
  <c r="AX144" i="42"/>
  <c r="CV142" i="42"/>
  <c r="BI141" i="42"/>
  <c r="X181" i="42"/>
  <c r="DG173" i="42"/>
  <c r="CV168" i="42"/>
  <c r="L165" i="42"/>
  <c r="CY161" i="42"/>
  <c r="T159" i="42"/>
  <c r="AQ183" i="42"/>
  <c r="DG174" i="42"/>
  <c r="BH169" i="42"/>
  <c r="BN165" i="42"/>
  <c r="AR162" i="42"/>
  <c r="BP159" i="42"/>
  <c r="CP156" i="42"/>
  <c r="BH154" i="42"/>
  <c r="CF152" i="42"/>
  <c r="DD150" i="42"/>
  <c r="X149" i="42"/>
  <c r="AV147" i="42"/>
  <c r="CE145" i="42"/>
  <c r="Q144" i="42"/>
  <c r="BS142" i="42"/>
  <c r="AH141" i="42"/>
  <c r="DB139" i="42"/>
  <c r="BR138" i="42"/>
  <c r="AH137" i="42"/>
  <c r="DB135" i="42"/>
  <c r="BR134" i="42"/>
  <c r="AH133" i="42"/>
  <c r="AJ170" i="42"/>
  <c r="AT160" i="42"/>
  <c r="AN155" i="42"/>
  <c r="P152" i="42"/>
  <c r="K149" i="42"/>
  <c r="N146" i="42"/>
  <c r="AQ143" i="42"/>
  <c r="I141" i="42"/>
  <c r="I139" i="42"/>
  <c r="I137" i="42"/>
  <c r="I135" i="42"/>
  <c r="J133" i="42"/>
  <c r="AH131" i="42"/>
  <c r="BT129" i="42"/>
  <c r="H128" i="42"/>
  <c r="AX126" i="42"/>
  <c r="CX124" i="42"/>
  <c r="BI123" i="42"/>
  <c r="AR174" i="42"/>
  <c r="M162" i="42"/>
  <c r="AL156" i="42"/>
  <c r="CS152" i="42"/>
  <c r="CK149" i="42"/>
  <c r="CI146" i="42"/>
  <c r="D144" i="42"/>
  <c r="CY175" i="42"/>
  <c r="CP162" i="42"/>
  <c r="BQ156" i="42"/>
  <c r="O153" i="42"/>
  <c r="I150" i="42"/>
  <c r="AW186" i="42"/>
  <c r="Q166" i="42"/>
  <c r="U158" i="42"/>
  <c r="M154" i="42"/>
  <c r="I151" i="42"/>
  <c r="DF147" i="42"/>
  <c r="Q145" i="42"/>
  <c r="BD142" i="42"/>
  <c r="AO140" i="42"/>
  <c r="AO138" i="42"/>
  <c r="AO136" i="42"/>
  <c r="AO134" i="42"/>
  <c r="AW132" i="42"/>
  <c r="BK230" i="42"/>
  <c r="BK228" i="42"/>
  <c r="AM226" i="42"/>
  <c r="AY224" i="42"/>
  <c r="O222" i="42"/>
  <c r="AH229" i="42"/>
  <c r="N227" i="42"/>
  <c r="BY224" i="42"/>
  <c r="BR222" i="42"/>
  <c r="Y220" i="42"/>
  <c r="DE217" i="42"/>
  <c r="DE215" i="42"/>
  <c r="CG213" i="42"/>
  <c r="CS211" i="42"/>
  <c r="E229" i="42"/>
  <c r="M230" i="42"/>
  <c r="BD227" i="42"/>
  <c r="CO224" i="42"/>
  <c r="BN222" i="42"/>
  <c r="DB219" i="42"/>
  <c r="BH217" i="42"/>
  <c r="AO215" i="42"/>
  <c r="CY212" i="42"/>
  <c r="CW210" i="42"/>
  <c r="K230" i="42"/>
  <c r="W227" i="42"/>
  <c r="CM224" i="42"/>
  <c r="I229" i="42"/>
  <c r="BU226" i="42"/>
  <c r="CS223" i="42"/>
  <c r="AE221" i="42"/>
  <c r="CA230" i="42"/>
  <c r="CS226" i="42"/>
  <c r="CT223" i="42"/>
  <c r="CB229" i="42"/>
  <c r="I230" i="42"/>
  <c r="BT226" i="42"/>
  <c r="X223" i="42"/>
  <c r="BP220" i="42"/>
  <c r="CD217" i="42"/>
  <c r="BY229" i="42"/>
  <c r="AI226" i="42"/>
  <c r="CT222" i="42"/>
  <c r="AI220" i="42"/>
  <c r="BA217" i="42"/>
  <c r="BC227" i="42"/>
  <c r="CM230" i="42"/>
  <c r="CH224" i="42"/>
  <c r="S221" i="42"/>
  <c r="BY217" i="42"/>
  <c r="CP214" i="42"/>
  <c r="BB212" i="42"/>
  <c r="DB209" i="42"/>
  <c r="E208" i="42"/>
  <c r="BY205" i="42"/>
  <c r="BA203" i="42"/>
  <c r="BA201" i="42"/>
  <c r="AC199" i="42"/>
  <c r="BN228" i="42"/>
  <c r="AS227" i="42"/>
  <c r="BM226" i="42"/>
  <c r="AG222" i="42"/>
  <c r="CF218" i="42"/>
  <c r="T216" i="42"/>
  <c r="AP213" i="42"/>
  <c r="CH210" i="42"/>
  <c r="BV208" i="42"/>
  <c r="AX206" i="42"/>
  <c r="AL227" i="42"/>
  <c r="AF222" i="42"/>
  <c r="CD218" i="42"/>
  <c r="DG215" i="42"/>
  <c r="BC213" i="42"/>
  <c r="AQ211" i="42"/>
  <c r="M209" i="42"/>
  <c r="J227" i="42"/>
  <c r="AT228" i="42"/>
  <c r="CV223" i="42"/>
  <c r="BZ220" i="42"/>
  <c r="BM217" i="42"/>
  <c r="AH215" i="42"/>
  <c r="N225" i="42"/>
  <c r="CK219" i="42"/>
  <c r="BD215" i="42"/>
  <c r="BD212" i="42"/>
  <c r="AM209" i="42"/>
  <c r="P207" i="42"/>
  <c r="CM204" i="42"/>
  <c r="CF202" i="42"/>
  <c r="CM200" i="42"/>
  <c r="BF198" i="42"/>
  <c r="BZ196" i="42"/>
  <c r="BN194" i="42"/>
  <c r="BZ192" i="42"/>
  <c r="BN190" i="42"/>
  <c r="DB225" i="42"/>
  <c r="CF219" i="42"/>
  <c r="G216" i="42"/>
  <c r="BR212" i="42"/>
  <c r="CG209" i="42"/>
  <c r="BD207" i="42"/>
  <c r="F205" i="42"/>
  <c r="L203" i="42"/>
  <c r="CI200" i="42"/>
  <c r="CC198" i="42"/>
  <c r="AX223" i="42"/>
  <c r="DG218" i="42"/>
  <c r="CN214" i="42"/>
  <c r="CU211" i="42"/>
  <c r="DD208" i="42"/>
  <c r="BX206" i="42"/>
  <c r="BU204" i="42"/>
  <c r="AN202" i="42"/>
  <c r="X230" i="42"/>
  <c r="AD221" i="42"/>
  <c r="E223" i="42"/>
  <c r="DC217" i="42"/>
  <c r="BL214" i="42"/>
  <c r="T211" i="42"/>
  <c r="BS208" i="42"/>
  <c r="AB206" i="42"/>
  <c r="CW220" i="42"/>
  <c r="AI215" i="42"/>
  <c r="Z210" i="42"/>
  <c r="CJ206" i="42"/>
  <c r="BF203" i="42"/>
  <c r="CF200" i="42"/>
  <c r="DD197" i="42"/>
  <c r="G196" i="42"/>
  <c r="CD193" i="42"/>
  <c r="CJ191" i="42"/>
  <c r="BQ189" i="42"/>
  <c r="CB187" i="42"/>
  <c r="CZ185" i="42"/>
  <c r="AW226" i="42"/>
  <c r="AA218" i="42"/>
  <c r="AG219" i="42"/>
  <c r="AB221" i="42"/>
  <c r="BP214" i="42"/>
  <c r="AR210" i="42"/>
  <c r="AN206" i="42"/>
  <c r="BS203" i="42"/>
  <c r="CC200" i="42"/>
  <c r="Z198" i="42"/>
  <c r="AC196" i="42"/>
  <c r="DA193" i="42"/>
  <c r="DG191" i="42"/>
  <c r="CA189" i="42"/>
  <c r="AH223" i="42"/>
  <c r="CJ215" i="42"/>
  <c r="AM211" i="42"/>
  <c r="R207" i="42"/>
  <c r="AE204" i="42"/>
  <c r="AN201" i="42"/>
  <c r="CJ198" i="42"/>
  <c r="CC196" i="42"/>
  <c r="AV194" i="42"/>
  <c r="BC192" i="42"/>
  <c r="CA220" i="42"/>
  <c r="CT214" i="42"/>
  <c r="AJ224" i="42"/>
  <c r="AP229" i="42"/>
  <c r="F218" i="42"/>
  <c r="O213" i="42"/>
  <c r="BW208" i="42"/>
  <c r="AM205" i="42"/>
  <c r="CG202" i="42"/>
  <c r="CG199" i="42"/>
  <c r="AE216" i="42"/>
  <c r="AF208" i="42"/>
  <c r="BU203" i="42"/>
  <c r="W199" i="42"/>
  <c r="AR196" i="42"/>
  <c r="AI193" i="42"/>
  <c r="CM190" i="42"/>
  <c r="AM188" i="42"/>
  <c r="AG186" i="42"/>
  <c r="AM184" i="42"/>
  <c r="Z182" i="42"/>
  <c r="AX180" i="42"/>
  <c r="AL178" i="42"/>
  <c r="AX176" i="42"/>
  <c r="AL174" i="42"/>
  <c r="BJ172" i="42"/>
  <c r="AX170" i="42"/>
  <c r="BT216" i="42"/>
  <c r="CN208" i="42"/>
  <c r="K204" i="42"/>
  <c r="AA200" i="42"/>
  <c r="BV196" i="42"/>
  <c r="K194" i="42"/>
  <c r="K191" i="42"/>
  <c r="BW188" i="42"/>
  <c r="AP186" i="42"/>
  <c r="AW184" i="42"/>
  <c r="AI182" i="42"/>
  <c r="BG180" i="42"/>
  <c r="BG178" i="42"/>
  <c r="V223" i="42"/>
  <c r="CE211" i="42"/>
  <c r="CI205" i="42"/>
  <c r="P202" i="42"/>
  <c r="CA198" i="42"/>
  <c r="BX195" i="42"/>
  <c r="AE193" i="42"/>
  <c r="CV190" i="42"/>
  <c r="AV188" i="42"/>
  <c r="BO186" i="42"/>
  <c r="CI184" i="42"/>
  <c r="CD182" i="42"/>
  <c r="J181" i="42"/>
  <c r="AT179" i="42"/>
  <c r="AT177" i="42"/>
  <c r="CD175" i="42"/>
  <c r="J174" i="42"/>
  <c r="J172" i="42"/>
  <c r="E228" i="42"/>
  <c r="I213" i="42"/>
  <c r="BT206" i="42"/>
  <c r="CN202" i="42"/>
  <c r="AJ199" i="42"/>
  <c r="S196" i="42"/>
  <c r="CY214" i="42"/>
  <c r="CB208" i="42"/>
  <c r="CR208" i="42"/>
  <c r="CA202" i="42"/>
  <c r="CE197" i="42"/>
  <c r="BT193" i="42"/>
  <c r="BH190" i="42"/>
  <c r="CR187" i="42"/>
  <c r="N185" i="42"/>
  <c r="DA182" i="42"/>
  <c r="CU180" i="42"/>
  <c r="CL178" i="42"/>
  <c r="BC176" i="42"/>
  <c r="BQ174" i="42"/>
  <c r="CF172" i="42"/>
  <c r="CU170" i="42"/>
  <c r="Y169" i="42"/>
  <c r="AW167" i="42"/>
  <c r="CS165" i="42"/>
  <c r="AK164" i="42"/>
  <c r="AT213" i="42"/>
  <c r="BB205" i="42"/>
  <c r="AR200" i="42"/>
  <c r="CB196" i="42"/>
  <c r="DG193" i="42"/>
  <c r="AY191" i="42"/>
  <c r="S189" i="42"/>
  <c r="U187" i="42"/>
  <c r="AA185" i="42"/>
  <c r="AP183" i="42"/>
  <c r="BN181" i="42"/>
  <c r="CL179" i="42"/>
  <c r="F178" i="42"/>
  <c r="AK176" i="42"/>
  <c r="CB174" i="42"/>
  <c r="P173" i="42"/>
  <c r="BG171" i="42"/>
  <c r="DC169" i="42"/>
  <c r="BR168" i="42"/>
  <c r="AH167" i="42"/>
  <c r="BJ212" i="42"/>
  <c r="CV205" i="42"/>
  <c r="BC201" i="42"/>
  <c r="BW197" i="42"/>
  <c r="CP194" i="42"/>
  <c r="AE192" i="42"/>
  <c r="CS189" i="42"/>
  <c r="CJ187" i="42"/>
  <c r="CQ185" i="42"/>
  <c r="CZ183" i="42"/>
  <c r="T182" i="42"/>
  <c r="AR180" i="42"/>
  <c r="BP178" i="42"/>
  <c r="CO176" i="42"/>
  <c r="AC175" i="42"/>
  <c r="BT173" i="42"/>
  <c r="DC214" i="42"/>
  <c r="V207" i="42"/>
  <c r="BH202" i="42"/>
  <c r="AX198" i="42"/>
  <c r="CJ216" i="42"/>
  <c r="CI214" i="42"/>
  <c r="M207" i="42"/>
  <c r="AY202" i="42"/>
  <c r="AT198" i="42"/>
  <c r="AX195" i="42"/>
  <c r="CO192" i="42"/>
  <c r="AT190" i="42"/>
  <c r="AB188" i="42"/>
  <c r="AI186" i="42"/>
  <c r="AO184" i="42"/>
  <c r="BL182" i="42"/>
  <c r="CJ180" i="42"/>
  <c r="D179" i="42"/>
  <c r="AB177" i="42"/>
  <c r="BP213" i="42"/>
  <c r="H203" i="42"/>
  <c r="BR196" i="42"/>
  <c r="BU192" i="42"/>
  <c r="M189" i="42"/>
  <c r="R186" i="42"/>
  <c r="AK183" i="42"/>
  <c r="BU180" i="42"/>
  <c r="DE177" i="42"/>
  <c r="BL175" i="42"/>
  <c r="AW173" i="42"/>
  <c r="AZ171" i="42"/>
  <c r="BS169" i="42"/>
  <c r="F168" i="42"/>
  <c r="BC166" i="42"/>
  <c r="F165" i="42"/>
  <c r="BN163" i="42"/>
  <c r="AD162" i="42"/>
  <c r="CX160" i="42"/>
  <c r="BN159" i="42"/>
  <c r="AD158" i="42"/>
  <c r="CX156" i="42"/>
  <c r="BN155" i="42"/>
  <c r="DF211" i="42"/>
  <c r="AU202" i="42"/>
  <c r="AE196" i="42"/>
  <c r="AJ192" i="42"/>
  <c r="CM188" i="42"/>
  <c r="CU185" i="42"/>
  <c r="BY211" i="42"/>
  <c r="AJ202" i="42"/>
  <c r="X196" i="42"/>
  <c r="AA192" i="42"/>
  <c r="CG188" i="42"/>
  <c r="CD214" i="42"/>
  <c r="BE203" i="42"/>
  <c r="DF196" i="42"/>
  <c r="CS192" i="42"/>
  <c r="AH189" i="42"/>
  <c r="AK186" i="42"/>
  <c r="BB183" i="42"/>
  <c r="CL180" i="42"/>
  <c r="R178" i="42"/>
  <c r="BZ175" i="42"/>
  <c r="BL173" i="42"/>
  <c r="BM171" i="42"/>
  <c r="CC169" i="42"/>
  <c r="Q168" i="42"/>
  <c r="BM166" i="42"/>
  <c r="P165" i="42"/>
  <c r="BW163" i="42"/>
  <c r="AM162" i="42"/>
  <c r="DG160" i="42"/>
  <c r="BW159" i="42"/>
  <c r="AM158" i="42"/>
  <c r="DG156" i="42"/>
  <c r="BW155" i="42"/>
  <c r="AP210" i="42"/>
  <c r="BO201" i="42"/>
  <c r="CI195" i="42"/>
  <c r="CU191" i="42"/>
  <c r="BC188" i="42"/>
  <c r="BM185" i="42"/>
  <c r="CK182" i="42"/>
  <c r="Q180" i="42"/>
  <c r="BA177" i="42"/>
  <c r="R175" i="42"/>
  <c r="D173" i="42"/>
  <c r="K171" i="42"/>
  <c r="AL169" i="42"/>
  <c r="CB167" i="42"/>
  <c r="X166" i="42"/>
  <c r="CE164" i="42"/>
  <c r="AL163" i="42"/>
  <c r="DF161" i="42"/>
  <c r="CB206" i="42"/>
  <c r="Z199" i="42"/>
  <c r="BA194" i="42"/>
  <c r="BY190" i="42"/>
  <c r="BF187" i="42"/>
  <c r="BO184" i="42"/>
  <c r="CV181" i="42"/>
  <c r="AB179" i="42"/>
  <c r="BO176" i="42"/>
  <c r="AU174" i="42"/>
  <c r="AN172" i="42"/>
  <c r="U209" i="42"/>
  <c r="CQ200" i="42"/>
  <c r="AR195" i="42"/>
  <c r="BH191" i="42"/>
  <c r="Y188" i="42"/>
  <c r="AI185" i="42"/>
  <c r="BI182" i="42"/>
  <c r="J210" i="42"/>
  <c r="AM201" i="42"/>
  <c r="BU195" i="42"/>
  <c r="CH191" i="42"/>
  <c r="AT188" i="42"/>
  <c r="BC185" i="42"/>
  <c r="CB182" i="42"/>
  <c r="H180" i="42"/>
  <c r="AR177" i="42"/>
  <c r="K175" i="42"/>
  <c r="CZ172" i="42"/>
  <c r="F171" i="42"/>
  <c r="AF169" i="42"/>
  <c r="BX167" i="42"/>
  <c r="T166" i="42"/>
  <c r="H198" i="42"/>
  <c r="DB186" i="42"/>
  <c r="H181" i="42"/>
  <c r="BE176" i="42"/>
  <c r="CL172" i="42"/>
  <c r="CO169" i="42"/>
  <c r="AY167" i="42"/>
  <c r="AH165" i="42"/>
  <c r="AR163" i="42"/>
  <c r="BR161" i="42"/>
  <c r="E160" i="42"/>
  <c r="AV158" i="42"/>
  <c r="CN156" i="42"/>
  <c r="Z155" i="42"/>
  <c r="CP153" i="42"/>
  <c r="BF152" i="42"/>
  <c r="V151" i="42"/>
  <c r="CP149" i="42"/>
  <c r="BF148" i="42"/>
  <c r="V147" i="42"/>
  <c r="CP145" i="42"/>
  <c r="BF144" i="42"/>
  <c r="AJ207" i="42"/>
  <c r="CS190" i="42"/>
  <c r="R183" i="42"/>
  <c r="BF199" i="42"/>
  <c r="BS187" i="42"/>
  <c r="CH213" i="42"/>
  <c r="BW192" i="42"/>
  <c r="D184" i="42"/>
  <c r="G179" i="42"/>
  <c r="CS174" i="42"/>
  <c r="AW171" i="42"/>
  <c r="CL168" i="42"/>
  <c r="BA166" i="42"/>
  <c r="AY164" i="42"/>
  <c r="BP162" i="42"/>
  <c r="CY160" i="42"/>
  <c r="AK159" i="42"/>
  <c r="CC157" i="42"/>
  <c r="P156" i="42"/>
  <c r="BO154" i="42"/>
  <c r="AE153" i="42"/>
  <c r="CY151" i="42"/>
  <c r="BO150" i="42"/>
  <c r="AE149" i="42"/>
  <c r="CY147" i="42"/>
  <c r="BX218" i="42"/>
  <c r="AW193" i="42"/>
  <c r="BB184" i="42"/>
  <c r="AQ179" i="42"/>
  <c r="U175" i="42"/>
  <c r="BS171" i="42"/>
  <c r="DF168" i="42"/>
  <c r="BR166" i="42"/>
  <c r="BN164" i="42"/>
  <c r="CD162" i="42"/>
  <c r="H161" i="42"/>
  <c r="AX159" i="42"/>
  <c r="CP157" i="42"/>
  <c r="AC156" i="42"/>
  <c r="BZ154" i="42"/>
  <c r="AP153" i="42"/>
  <c r="F152" i="42"/>
  <c r="BZ150" i="42"/>
  <c r="AP149" i="42"/>
  <c r="F148" i="42"/>
  <c r="BZ146" i="42"/>
  <c r="AP145" i="42"/>
  <c r="F144" i="42"/>
  <c r="BZ142" i="42"/>
  <c r="AK195" i="42"/>
  <c r="BE185" i="42"/>
  <c r="L180" i="42"/>
  <c r="CE175" i="42"/>
  <c r="S172" i="42"/>
  <c r="AQ169" i="42"/>
  <c r="DD166" i="42"/>
  <c r="CV164" i="42"/>
  <c r="E163" i="42"/>
  <c r="AI161" i="42"/>
  <c r="CA159" i="42"/>
  <c r="M158" i="42"/>
  <c r="BE156" i="42"/>
  <c r="CW154" i="42"/>
  <c r="BI197" i="42"/>
  <c r="BV186" i="42"/>
  <c r="V216" i="42"/>
  <c r="J193" i="42"/>
  <c r="AB184" i="42"/>
  <c r="AF179" i="42"/>
  <c r="H175" i="42"/>
  <c r="BI171" i="42"/>
  <c r="CW168" i="42"/>
  <c r="BK166" i="42"/>
  <c r="BH164" i="42"/>
  <c r="BY162" i="42"/>
  <c r="DF160" i="42"/>
  <c r="AT159" i="42"/>
  <c r="CK157" i="42"/>
  <c r="AJ193" i="42"/>
  <c r="BT177" i="42"/>
  <c r="AM171" i="42"/>
  <c r="F167" i="42"/>
  <c r="BL163" i="42"/>
  <c r="BV160" i="42"/>
  <c r="CW157" i="42"/>
  <c r="AR155" i="42"/>
  <c r="AX153" i="42"/>
  <c r="BV151" i="42"/>
  <c r="CT149" i="42"/>
  <c r="N148" i="42"/>
  <c r="AO146" i="42"/>
  <c r="CG144" i="42"/>
  <c r="X143" i="42"/>
  <c r="CL141" i="42"/>
  <c r="BB140" i="42"/>
  <c r="R139" i="42"/>
  <c r="CL137" i="42"/>
  <c r="BB136" i="42"/>
  <c r="R135" i="42"/>
  <c r="CL133" i="42"/>
  <c r="BB132" i="42"/>
  <c r="R131" i="42"/>
  <c r="CL129" i="42"/>
  <c r="BB128" i="42"/>
  <c r="R127" i="42"/>
  <c r="CL125" i="42"/>
  <c r="BO181" i="42"/>
  <c r="T174" i="42"/>
  <c r="K169" i="42"/>
  <c r="W165" i="42"/>
  <c r="G162" i="42"/>
  <c r="AE159" i="42"/>
  <c r="U184" i="42"/>
  <c r="AA175" i="42"/>
  <c r="BZ169" i="42"/>
  <c r="CE165" i="42"/>
  <c r="BF162" i="42"/>
  <c r="CP185" i="42"/>
  <c r="CA175" i="42"/>
  <c r="I170" i="42"/>
  <c r="D166" i="42"/>
  <c r="CF162" i="42"/>
  <c r="CW159" i="42"/>
  <c r="T157" i="42"/>
  <c r="CG154" i="42"/>
  <c r="DC152" i="42"/>
  <c r="W151" i="42"/>
  <c r="AU149" i="42"/>
  <c r="BS147" i="42"/>
  <c r="CY145" i="42"/>
  <c r="AL144" i="42"/>
  <c r="CK142" i="42"/>
  <c r="AY141" i="42"/>
  <c r="O140" i="42"/>
  <c r="CI138" i="42"/>
  <c r="AY137" i="42"/>
  <c r="O136" i="42"/>
  <c r="CI134" i="42"/>
  <c r="AY133" i="42"/>
  <c r="O132" i="42"/>
  <c r="CI130" i="42"/>
  <c r="AY129" i="42"/>
  <c r="O128" i="42"/>
  <c r="CI126" i="42"/>
  <c r="AY125" i="42"/>
  <c r="CY198" i="42"/>
  <c r="BZ178" i="42"/>
  <c r="K172" i="42"/>
  <c r="BQ167" i="42"/>
  <c r="D164" i="42"/>
  <c r="E161" i="42"/>
  <c r="AI158" i="42"/>
  <c r="BY155" i="42"/>
  <c r="BX153" i="42"/>
  <c r="CV151" i="42"/>
  <c r="P150" i="42"/>
  <c r="AN148" i="42"/>
  <c r="BM146" i="42"/>
  <c r="DE144" i="42"/>
  <c r="AT143" i="42"/>
  <c r="DF141" i="42"/>
  <c r="BV140" i="42"/>
  <c r="AL139" i="42"/>
  <c r="DF137" i="42"/>
  <c r="BV136" i="42"/>
  <c r="AL135" i="42"/>
  <c r="DF133" i="42"/>
  <c r="BV132" i="42"/>
  <c r="AL131" i="42"/>
  <c r="AO185" i="42"/>
  <c r="BO175" i="42"/>
  <c r="DB169" i="42"/>
  <c r="DD165" i="42"/>
  <c r="CA162" i="42"/>
  <c r="CS159" i="42"/>
  <c r="P157" i="42"/>
  <c r="CE154" i="42"/>
  <c r="CZ152" i="42"/>
  <c r="T151" i="42"/>
  <c r="AR149" i="42"/>
  <c r="BP147" i="42"/>
  <c r="CV145" i="42"/>
  <c r="AJ144" i="42"/>
  <c r="CI142" i="42"/>
  <c r="AW141" i="42"/>
  <c r="BP180" i="42"/>
  <c r="BA173" i="42"/>
  <c r="BK168" i="42"/>
  <c r="CM164" i="42"/>
  <c r="BX161" i="42"/>
  <c r="DA158" i="42"/>
  <c r="G182" i="42"/>
  <c r="AS174" i="42"/>
  <c r="AA169" i="42"/>
  <c r="AJ165" i="42"/>
  <c r="P162" i="42"/>
  <c r="AQ159" i="42"/>
  <c r="BR156" i="42"/>
  <c r="AR154" i="42"/>
  <c r="BP152" i="42"/>
  <c r="CN150" i="42"/>
  <c r="H149" i="42"/>
  <c r="AF147" i="42"/>
  <c r="BP145" i="42"/>
  <c r="DG143" i="42"/>
  <c r="BF142" i="42"/>
  <c r="V141" i="42"/>
  <c r="CP139" i="42"/>
  <c r="BF138" i="42"/>
  <c r="V137" i="42"/>
  <c r="CP135" i="42"/>
  <c r="BF134" i="42"/>
  <c r="V133" i="42"/>
  <c r="AC169" i="42"/>
  <c r="CJ159" i="42"/>
  <c r="DF154" i="42"/>
  <c r="CS151" i="42"/>
  <c r="CO148" i="42"/>
  <c r="CR145" i="42"/>
  <c r="V143" i="42"/>
  <c r="CV140" i="42"/>
  <c r="CV138" i="42"/>
  <c r="CV136" i="42"/>
  <c r="CV134" i="42"/>
  <c r="CY132" i="42"/>
  <c r="S131" i="42"/>
  <c r="BF129" i="42"/>
  <c r="CW127" i="42"/>
  <c r="AJ126" i="42"/>
  <c r="CK124" i="42"/>
  <c r="AW123" i="42"/>
  <c r="CR172" i="42"/>
  <c r="AS161" i="42"/>
  <c r="DF155" i="42"/>
  <c r="BQ152" i="42"/>
  <c r="BL149" i="42"/>
  <c r="BH146" i="42"/>
  <c r="CK143" i="42"/>
  <c r="AP174" i="42"/>
  <c r="K162" i="42"/>
  <c r="AG156" i="42"/>
  <c r="CR152" i="42"/>
  <c r="CJ149" i="42"/>
  <c r="CZ181" i="42"/>
  <c r="AE165" i="42"/>
  <c r="CE157" i="42"/>
  <c r="CR153" i="42"/>
  <c r="CJ150" i="42"/>
  <c r="CE147" i="42"/>
  <c r="CV144" i="42"/>
  <c r="AI142" i="42"/>
  <c r="W140" i="42"/>
  <c r="W138" i="42"/>
  <c r="W136" i="42"/>
  <c r="W134" i="42"/>
  <c r="AH132" i="42"/>
  <c r="AY230" i="42"/>
  <c r="AY228" i="42"/>
  <c r="AA226" i="42"/>
  <c r="CU223" i="42"/>
  <c r="DG221" i="42"/>
  <c r="U229" i="42"/>
  <c r="DE226" i="42"/>
  <c r="BL224" i="42"/>
  <c r="E222" i="42"/>
  <c r="M220" i="42"/>
  <c r="CS217" i="42"/>
  <c r="CS215" i="42"/>
  <c r="BU213" i="42"/>
  <c r="DB230" i="42"/>
  <c r="CV228" i="42"/>
  <c r="DB229" i="42"/>
  <c r="AN227" i="42"/>
  <c r="CA224" i="42"/>
  <c r="CY221" i="42"/>
  <c r="CO219" i="42"/>
  <c r="AU217" i="42"/>
  <c r="AB215" i="42"/>
  <c r="CL212" i="42"/>
  <c r="AO210" i="42"/>
  <c r="CZ229" i="42"/>
  <c r="I227" i="42"/>
  <c r="BX224" i="42"/>
  <c r="CW228" i="42"/>
  <c r="DE225" i="42"/>
  <c r="CE223" i="42"/>
  <c r="R221" i="42"/>
  <c r="BD230" i="42"/>
  <c r="CA226" i="42"/>
  <c r="L223" i="42"/>
  <c r="BI229" i="42"/>
  <c r="CS229" i="42"/>
  <c r="BB226" i="42"/>
  <c r="H223" i="42"/>
  <c r="CT219" i="42"/>
  <c r="BP217" i="42"/>
  <c r="BA229" i="42"/>
  <c r="M226" i="42"/>
  <c r="CC222" i="42"/>
  <c r="BM219" i="42"/>
  <c r="AM217" i="42"/>
  <c r="AG227" i="42"/>
  <c r="AW230" i="42"/>
  <c r="BE224" i="42"/>
  <c r="AF220" i="42"/>
  <c r="BG217" i="42"/>
  <c r="CB214" i="42"/>
  <c r="AN212" i="42"/>
  <c r="CO209" i="42"/>
  <c r="BA207" i="42"/>
  <c r="BM205" i="42"/>
  <c r="AO203" i="42"/>
  <c r="AO201" i="42"/>
  <c r="Q199" i="42"/>
  <c r="R227" i="42"/>
  <c r="Q227" i="42"/>
  <c r="AK226" i="42"/>
  <c r="J222" i="42"/>
  <c r="BO218" i="42"/>
  <c r="BC215" i="42"/>
  <c r="AB213" i="42"/>
  <c r="BU210" i="42"/>
  <c r="BJ208" i="42"/>
  <c r="AL206" i="42"/>
  <c r="G226" i="42"/>
  <c r="H222" i="42"/>
  <c r="BN218" i="42"/>
  <c r="CR215" i="42"/>
  <c r="AO213" i="42"/>
  <c r="AD211" i="42"/>
  <c r="DE208" i="42"/>
  <c r="CH226" i="42"/>
  <c r="CN227" i="42"/>
  <c r="BV223" i="42"/>
  <c r="V220" i="42"/>
  <c r="AV217" i="42"/>
  <c r="T215" i="42"/>
  <c r="AC224" i="42"/>
  <c r="BK219" i="42"/>
  <c r="AG215" i="42"/>
  <c r="AJ212" i="42"/>
  <c r="V209" i="42"/>
  <c r="DE206" i="42"/>
  <c r="BL204" i="42"/>
  <c r="BS202" i="42"/>
  <c r="AY200" i="42"/>
  <c r="AS198" i="42"/>
  <c r="BN196" i="42"/>
  <c r="AP194" i="42"/>
  <c r="BN192" i="42"/>
  <c r="BB190" i="42"/>
  <c r="AW225" i="42"/>
  <c r="BE219" i="42"/>
  <c r="CN215" i="42"/>
  <c r="AE212" i="42"/>
  <c r="BQ209" i="42"/>
  <c r="L207" i="42"/>
  <c r="CV204" i="42"/>
  <c r="DC202" i="42"/>
  <c r="BI200" i="42"/>
  <c r="BP198" i="42"/>
  <c r="S223" i="42"/>
  <c r="CH218" i="42"/>
  <c r="BQ214" i="42"/>
  <c r="CC211" i="42"/>
  <c r="BZ208" i="42"/>
  <c r="BI206" i="42"/>
  <c r="AH204" i="42"/>
  <c r="AA202" i="42"/>
  <c r="AS229" i="42"/>
  <c r="CC220" i="42"/>
  <c r="CA222" i="42"/>
  <c r="CB217" i="42"/>
  <c r="AO214" i="42"/>
  <c r="DE210" i="42"/>
  <c r="BE208" i="42"/>
  <c r="DC205" i="42"/>
  <c r="BC220" i="42"/>
  <c r="AS214" i="42"/>
  <c r="DE209" i="42"/>
  <c r="BP206" i="42"/>
  <c r="V203" i="42"/>
  <c r="BP200" i="42"/>
  <c r="CQ197" i="42"/>
  <c r="CW195" i="42"/>
  <c r="BQ193" i="42"/>
  <c r="BW191" i="42"/>
  <c r="AR189" i="42"/>
  <c r="BP187" i="42"/>
  <c r="BP185" i="42"/>
  <c r="AX225" i="42"/>
  <c r="CT217" i="42"/>
  <c r="BL218" i="42"/>
  <c r="CN220" i="42"/>
  <c r="AM214" i="42"/>
  <c r="S210" i="42"/>
  <c r="R206" i="42"/>
  <c r="BB203" i="42"/>
  <c r="AT200" i="42"/>
  <c r="K198" i="42"/>
  <c r="CT195" i="42"/>
  <c r="CN193" i="42"/>
  <c r="CT191" i="42"/>
  <c r="BA189" i="42"/>
  <c r="CF222" i="42"/>
  <c r="BE215" i="42"/>
  <c r="N211" i="42"/>
  <c r="CY206" i="42"/>
  <c r="N204" i="42"/>
  <c r="G201" i="42"/>
  <c r="BU198" i="42"/>
  <c r="AO196" i="42"/>
  <c r="AI194" i="42"/>
  <c r="AO192" i="42"/>
  <c r="CX219" i="42"/>
  <c r="BM214" i="42"/>
  <c r="CA223" i="42"/>
  <c r="L228" i="42"/>
  <c r="BX217" i="42"/>
  <c r="CQ212" i="42"/>
  <c r="AE208" i="42"/>
  <c r="W205" i="42"/>
  <c r="AG202" i="42"/>
  <c r="BR199" i="42"/>
  <c r="CA215" i="42"/>
  <c r="BX207" i="42"/>
  <c r="AU203" i="42"/>
  <c r="DD198" i="42"/>
  <c r="Y196" i="42"/>
  <c r="S193" i="42"/>
  <c r="BV190" i="42"/>
  <c r="M188" i="42"/>
  <c r="S186" i="42"/>
  <c r="DF183" i="42"/>
  <c r="N182" i="42"/>
  <c r="AL180" i="42"/>
  <c r="N178" i="42"/>
  <c r="AL176" i="42"/>
  <c r="Z174" i="42"/>
  <c r="AX172" i="42"/>
  <c r="AL170" i="42"/>
  <c r="Q216" i="42"/>
  <c r="Y208" i="42"/>
  <c r="CQ203" i="42"/>
  <c r="BN199" i="42"/>
  <c r="BE196" i="42"/>
  <c r="CV193" i="42"/>
  <c r="CH190" i="42"/>
  <c r="BJ188" i="42"/>
  <c r="AC186" i="42"/>
  <c r="AJ184" i="42"/>
  <c r="W182" i="42"/>
  <c r="AU180" i="42"/>
  <c r="AI178" i="42"/>
  <c r="BG221" i="42"/>
  <c r="BJ210" i="42"/>
  <c r="BG205" i="42"/>
  <c r="CT201" i="42"/>
  <c r="P198" i="42"/>
  <c r="BE195" i="42"/>
  <c r="K193" i="42"/>
  <c r="BC190" i="42"/>
  <c r="AI188" i="42"/>
  <c r="BB186" i="42"/>
  <c r="AV184" i="42"/>
  <c r="BR182" i="42"/>
  <c r="DB180" i="42"/>
  <c r="J179" i="42"/>
  <c r="AH177" i="42"/>
  <c r="BR175" i="42"/>
  <c r="CD173" i="42"/>
  <c r="DB171" i="42"/>
  <c r="CQ224" i="42"/>
  <c r="CA211" i="42"/>
  <c r="AP206" i="42"/>
  <c r="BL202" i="42"/>
  <c r="BX198" i="42"/>
  <c r="DD195" i="42"/>
  <c r="AT214" i="42"/>
  <c r="CJ227" i="42"/>
  <c r="AJ208" i="42"/>
  <c r="AI202" i="42"/>
  <c r="G197" i="42"/>
  <c r="AT193" i="42"/>
  <c r="AK190" i="42"/>
  <c r="AQ187" i="42"/>
  <c r="DB184" i="42"/>
  <c r="CL182" i="42"/>
  <c r="CC180" i="42"/>
  <c r="BW178" i="42"/>
  <c r="AO176" i="42"/>
  <c r="BC174" i="42"/>
  <c r="BQ172" i="42"/>
  <c r="CF170" i="42"/>
  <c r="M169" i="42"/>
  <c r="AK167" i="42"/>
  <c r="CG165" i="42"/>
  <c r="Y164" i="42"/>
  <c r="CE212" i="42"/>
  <c r="T205" i="42"/>
  <c r="CE199" i="42"/>
  <c r="AY196" i="42"/>
  <c r="CJ193" i="42"/>
  <c r="AE191" i="42"/>
  <c r="DE188" i="42"/>
  <c r="D187" i="42"/>
  <c r="K185" i="42"/>
  <c r="AA183" i="42"/>
  <c r="AY181" i="42"/>
  <c r="BW179" i="42"/>
  <c r="CU177" i="42"/>
  <c r="W176" i="42"/>
  <c r="BN174" i="42"/>
  <c r="DE172" i="42"/>
  <c r="AR171" i="42"/>
  <c r="CP169" i="42"/>
  <c r="BF168" i="42"/>
  <c r="V167" i="42"/>
  <c r="CN211" i="42"/>
  <c r="AZ205" i="42"/>
  <c r="M201" i="42"/>
  <c r="AU197" i="42"/>
  <c r="BS194" i="42"/>
  <c r="I192" i="42"/>
  <c r="BX189" i="42"/>
  <c r="BT187" i="42"/>
  <c r="BZ185" i="42"/>
  <c r="CK183" i="42"/>
  <c r="E182" i="42"/>
  <c r="AC180" i="42"/>
  <c r="BA178" i="42"/>
  <c r="CA176" i="42"/>
  <c r="O175" i="42"/>
  <c r="BE173" i="42"/>
  <c r="Q214" i="42"/>
  <c r="CF206" i="42"/>
  <c r="W202" i="42"/>
  <c r="U198" i="42"/>
  <c r="CP215" i="42"/>
  <c r="CQ213" i="42"/>
  <c r="BQ206" i="42"/>
  <c r="J202" i="42"/>
  <c r="I198" i="42"/>
  <c r="Z195" i="42"/>
  <c r="BS192" i="42"/>
  <c r="Y190" i="42"/>
  <c r="K188" i="42"/>
  <c r="Q186" i="42"/>
  <c r="X184" i="42"/>
  <c r="AV182" i="42"/>
  <c r="BT180" i="42"/>
  <c r="CR178" i="42"/>
  <c r="L177" i="42"/>
  <c r="DG211" i="42"/>
  <c r="AV202" i="42"/>
  <c r="AF196" i="42"/>
  <c r="AK192" i="42"/>
  <c r="CO188" i="42"/>
  <c r="CV185" i="42"/>
  <c r="M183" i="42"/>
  <c r="AW180" i="42"/>
  <c r="CG177" i="42"/>
  <c r="AP175" i="42"/>
  <c r="AB173" i="42"/>
  <c r="AI171" i="42"/>
  <c r="BD169" i="42"/>
  <c r="CV167" i="42"/>
  <c r="AP166" i="42"/>
  <c r="CW164" i="42"/>
  <c r="BB163" i="42"/>
  <c r="R162" i="42"/>
  <c r="CL160" i="42"/>
  <c r="BB159" i="42"/>
  <c r="R158" i="42"/>
  <c r="CL156" i="42"/>
  <c r="BB155" i="42"/>
  <c r="CE210" i="42"/>
  <c r="CG201" i="42"/>
  <c r="CR195" i="42"/>
  <c r="DA191" i="42"/>
  <c r="BH188" i="42"/>
  <c r="BR185" i="42"/>
  <c r="BV210" i="42"/>
  <c r="CA201" i="42"/>
  <c r="CQ195" i="42"/>
  <c r="CZ191" i="42"/>
  <c r="BG188" i="42"/>
  <c r="G213" i="42"/>
  <c r="CU202" i="42"/>
  <c r="BK196" i="42"/>
  <c r="BK192" i="42"/>
  <c r="F189" i="42"/>
  <c r="L186" i="42"/>
  <c r="AE183" i="42"/>
  <c r="BO180" i="42"/>
  <c r="CY177" i="42"/>
  <c r="BD175" i="42"/>
  <c r="AP173" i="42"/>
  <c r="AU171" i="42"/>
  <c r="BO169" i="42"/>
  <c r="DG167" i="42"/>
  <c r="AZ166" i="42"/>
  <c r="DG164" i="42"/>
  <c r="BK163" i="42"/>
  <c r="AA162" i="42"/>
  <c r="CU160" i="42"/>
  <c r="BK159" i="42"/>
  <c r="AA158" i="42"/>
  <c r="CU156" i="42"/>
  <c r="BK155" i="42"/>
  <c r="AP209" i="42"/>
  <c r="DC200" i="42"/>
  <c r="AY195" i="42"/>
  <c r="BM191" i="42"/>
  <c r="AC188" i="42"/>
  <c r="AM185" i="42"/>
  <c r="BM182" i="42"/>
  <c r="CW179" i="42"/>
  <c r="AC177" i="42"/>
  <c r="DA174" i="42"/>
  <c r="CN172" i="42"/>
  <c r="CX170" i="42"/>
  <c r="W169" i="42"/>
  <c r="BN167" i="42"/>
  <c r="K166" i="42"/>
  <c r="BR164" i="42"/>
  <c r="Z163" i="42"/>
  <c r="CT161" i="42"/>
  <c r="DD205" i="42"/>
  <c r="BR198" i="42"/>
  <c r="P194" i="42"/>
  <c r="AS190" i="42"/>
  <c r="AD187" i="42"/>
  <c r="AN184" i="42"/>
  <c r="BW181" i="42"/>
  <c r="DG178" i="42"/>
  <c r="AR176" i="42"/>
  <c r="AC174" i="42"/>
  <c r="U172" i="42"/>
  <c r="AI208" i="42"/>
  <c r="AF200" i="42"/>
  <c r="I195" i="42"/>
  <c r="AA191" i="42"/>
  <c r="DB187" i="42"/>
  <c r="G185" i="42"/>
  <c r="AJ182" i="42"/>
  <c r="D209" i="42"/>
  <c r="CL200" i="42"/>
  <c r="AL195" i="42"/>
  <c r="BA191" i="42"/>
  <c r="S188" i="42"/>
  <c r="AC185" i="42"/>
  <c r="BD182" i="42"/>
  <c r="CN179" i="42"/>
  <c r="T177" i="42"/>
  <c r="CW174" i="42"/>
  <c r="CJ172" i="42"/>
  <c r="CR170" i="42"/>
  <c r="R169" i="42"/>
  <c r="BJ167" i="42"/>
  <c r="G166" i="42"/>
  <c r="CN196" i="42"/>
  <c r="AV186" i="42"/>
  <c r="BW180" i="42"/>
  <c r="S176" i="42"/>
  <c r="BK172" i="42"/>
  <c r="BV169" i="42"/>
  <c r="AD167" i="42"/>
  <c r="Q165" i="42"/>
  <c r="AB163" i="42"/>
  <c r="BD161" i="42"/>
  <c r="CT159" i="42"/>
  <c r="AH158" i="42"/>
  <c r="BY156" i="42"/>
  <c r="L155" i="42"/>
  <c r="CD153" i="42"/>
  <c r="AT152" i="42"/>
  <c r="J151" i="42"/>
  <c r="CD149" i="42"/>
  <c r="AT148" i="42"/>
  <c r="J147" i="42"/>
  <c r="CD145" i="42"/>
  <c r="AT144" i="42"/>
  <c r="J205" i="42"/>
  <c r="DF189" i="42"/>
  <c r="BZ182" i="42"/>
  <c r="DE197" i="42"/>
  <c r="CW186" i="42"/>
  <c r="CC209" i="42"/>
  <c r="CB191" i="42"/>
  <c r="BL183" i="42"/>
  <c r="BX178" i="42"/>
  <c r="BK174" i="42"/>
  <c r="U171" i="42"/>
  <c r="BO168" i="42"/>
  <c r="AF166" i="42"/>
  <c r="AG164" i="42"/>
  <c r="AZ162" i="42"/>
  <c r="CJ160" i="42"/>
  <c r="W159" i="42"/>
  <c r="BO157" i="42"/>
  <c r="DE155" i="42"/>
  <c r="BC154" i="42"/>
  <c r="S153" i="42"/>
  <c r="CM151" i="42"/>
  <c r="BC150" i="42"/>
  <c r="S149" i="42"/>
  <c r="CM147" i="42"/>
  <c r="CH212" i="42"/>
  <c r="AW192" i="42"/>
  <c r="DD183" i="42"/>
  <c r="DE178" i="42"/>
  <c r="CR174" i="42"/>
  <c r="AQ171" i="42"/>
  <c r="CI168" i="42"/>
  <c r="AX166" i="42"/>
  <c r="AX164" i="42"/>
  <c r="BO162" i="42"/>
  <c r="CW160" i="42"/>
  <c r="AJ159" i="42"/>
  <c r="CB157" i="42"/>
  <c r="N156" i="42"/>
  <c r="BN154" i="42"/>
  <c r="AD153" i="42"/>
  <c r="CX151" i="42"/>
  <c r="BN150" i="42"/>
  <c r="AD149" i="42"/>
  <c r="CX147" i="42"/>
  <c r="BN146" i="42"/>
  <c r="AD145" i="42"/>
  <c r="CX143" i="42"/>
  <c r="BN142" i="42"/>
  <c r="AL194" i="42"/>
  <c r="DD184" i="42"/>
  <c r="CC179" i="42"/>
  <c r="AW175" i="42"/>
  <c r="CV171" i="42"/>
  <c r="T169" i="42"/>
  <c r="CJ166" i="42"/>
  <c r="CC164" i="42"/>
  <c r="CR162" i="42"/>
  <c r="U161" i="42"/>
  <c r="BL159" i="42"/>
  <c r="DC157" i="42"/>
  <c r="AQ156" i="42"/>
  <c r="CK154" i="42"/>
  <c r="AM196" i="42"/>
  <c r="M186" i="42"/>
  <c r="AA211" i="42"/>
  <c r="S192" i="42"/>
  <c r="CJ183" i="42"/>
  <c r="CU178" i="42"/>
  <c r="CE174" i="42"/>
  <c r="AK171" i="42"/>
  <c r="CB168" i="42"/>
  <c r="AR166" i="42"/>
  <c r="AP164" i="42"/>
  <c r="BH162" i="42"/>
  <c r="CR160" i="42"/>
  <c r="AF159" i="42"/>
  <c r="BV157" i="42"/>
  <c r="BI190" i="42"/>
  <c r="CX176" i="42"/>
  <c r="DA170" i="42"/>
  <c r="CB166" i="42"/>
  <c r="AI163" i="42"/>
  <c r="AW160" i="42"/>
  <c r="BX157" i="42"/>
  <c r="T155" i="42"/>
  <c r="AI153" i="42"/>
  <c r="BG151" i="42"/>
  <c r="CE149" i="42"/>
  <c r="DC147" i="42"/>
  <c r="AA146" i="42"/>
  <c r="BS144" i="42"/>
  <c r="K143" i="42"/>
  <c r="BZ141" i="42"/>
  <c r="AP140" i="42"/>
  <c r="F139" i="42"/>
  <c r="BZ137" i="42"/>
  <c r="AP136" i="42"/>
  <c r="F135" i="42"/>
  <c r="BZ133" i="42"/>
  <c r="AP132" i="42"/>
  <c r="F131" i="42"/>
  <c r="BZ129" i="42"/>
  <c r="AP128" i="42"/>
  <c r="F127" i="42"/>
  <c r="BZ125" i="42"/>
  <c r="CM180" i="42"/>
  <c r="BZ173" i="42"/>
  <c r="CA168" i="42"/>
  <c r="CZ164" i="42"/>
  <c r="CH161" i="42"/>
  <c r="E159" i="42"/>
  <c r="CO182" i="42"/>
  <c r="BY174" i="42"/>
  <c r="AO169" i="42"/>
  <c r="AZ165" i="42"/>
  <c r="AE162" i="42"/>
  <c r="T184" i="42"/>
  <c r="Y175" i="42"/>
  <c r="BY169" i="42"/>
  <c r="BY165" i="42"/>
  <c r="BE162" i="42"/>
  <c r="BX159" i="42"/>
  <c r="DA156" i="42"/>
  <c r="BP154" i="42"/>
  <c r="CK152" i="42"/>
  <c r="E151" i="42"/>
  <c r="AC149" i="42"/>
  <c r="BA147" i="42"/>
  <c r="CJ145" i="42"/>
  <c r="X144" i="42"/>
  <c r="BX142" i="42"/>
  <c r="AM141" i="42"/>
  <c r="DG139" i="42"/>
  <c r="BW138" i="42"/>
  <c r="AM137" i="42"/>
  <c r="DG135" i="42"/>
  <c r="BW134" i="42"/>
  <c r="AM133" i="42"/>
  <c r="DG131" i="42"/>
  <c r="BW130" i="42"/>
  <c r="AM129" i="42"/>
  <c r="DG127" i="42"/>
  <c r="BW126" i="42"/>
  <c r="AM125" i="42"/>
  <c r="AC195" i="42"/>
  <c r="G178" i="42"/>
  <c r="BO171" i="42"/>
  <c r="AE167" i="42"/>
  <c r="CD163" i="42"/>
  <c r="CM160" i="42"/>
  <c r="I158" i="42"/>
  <c r="BF155" i="42"/>
  <c r="BI153" i="42"/>
  <c r="CG151" i="42"/>
  <c r="DE149" i="42"/>
  <c r="Y148" i="42"/>
  <c r="AY146" i="42"/>
  <c r="CQ144" i="42"/>
  <c r="AG143" i="42"/>
  <c r="CT141" i="42"/>
  <c r="BJ140" i="42"/>
  <c r="Z139" i="42"/>
  <c r="CT137" i="42"/>
  <c r="BJ136" i="42"/>
  <c r="Z135" i="42"/>
  <c r="CT133" i="42"/>
  <c r="BJ132" i="42"/>
  <c r="Z131" i="42"/>
  <c r="CI183" i="42"/>
  <c r="I175" i="42"/>
  <c r="BT169" i="42"/>
  <c r="BV165" i="42"/>
  <c r="BA162" i="42"/>
  <c r="BT159" i="42"/>
  <c r="CT156" i="42"/>
  <c r="BK154" i="42"/>
  <c r="CI152" i="42"/>
  <c r="DG150" i="42"/>
  <c r="AA149" i="42"/>
  <c r="AY147" i="42"/>
  <c r="CH145" i="42"/>
  <c r="U144" i="42"/>
  <c r="BV142" i="42"/>
  <c r="DD210" i="42"/>
  <c r="CY179" i="42"/>
  <c r="CY172" i="42"/>
  <c r="AB168" i="42"/>
  <c r="BG164" i="42"/>
  <c r="BA161" i="42"/>
  <c r="CB158" i="42"/>
  <c r="O181" i="42"/>
  <c r="CR173" i="42"/>
  <c r="CR168" i="42"/>
  <c r="G165" i="42"/>
  <c r="CS161" i="42"/>
  <c r="P159" i="42"/>
  <c r="AX156" i="42"/>
  <c r="AA154" i="42"/>
  <c r="AY152" i="42"/>
  <c r="BW150" i="42"/>
  <c r="CU148" i="42"/>
  <c r="O147" i="42"/>
  <c r="BA145" i="42"/>
  <c r="CS143" i="42"/>
  <c r="AT142" i="42"/>
  <c r="J141" i="42"/>
  <c r="CD139" i="42"/>
  <c r="AT138" i="42"/>
  <c r="J137" i="42"/>
  <c r="CD135" i="42"/>
  <c r="AT134" i="42"/>
  <c r="CM210" i="42"/>
  <c r="AA168" i="42"/>
  <c r="AH159" i="42"/>
  <c r="BW154" i="42"/>
  <c r="BT151" i="42"/>
  <c r="BL148" i="42"/>
  <c r="BS145" i="42"/>
  <c r="DC142" i="42"/>
  <c r="CC140" i="42"/>
  <c r="CC138" i="42"/>
  <c r="CC136" i="42"/>
  <c r="CC134" i="42"/>
  <c r="CG132" i="42"/>
  <c r="DE130" i="42"/>
  <c r="AR129" i="42"/>
  <c r="CH127" i="42"/>
  <c r="V126" i="42"/>
  <c r="BX124" i="42"/>
  <c r="AK123" i="42"/>
  <c r="BA171" i="42"/>
  <c r="CT160" i="42"/>
  <c r="BS155" i="42"/>
  <c r="AR152" i="42"/>
  <c r="AK149" i="42"/>
  <c r="AI146" i="42"/>
  <c r="BL143" i="42"/>
  <c r="CK172" i="42"/>
  <c r="AR161" i="42"/>
  <c r="DA155" i="42"/>
  <c r="BM152" i="42"/>
  <c r="BK149" i="42"/>
  <c r="BN179" i="42"/>
  <c r="AT164" i="42"/>
  <c r="AN157" i="42"/>
  <c r="BP153" i="42"/>
  <c r="BI150" i="42"/>
  <c r="BE147" i="42"/>
  <c r="BV144" i="42"/>
  <c r="P142" i="42"/>
  <c r="E140" i="42"/>
  <c r="E138" i="42"/>
  <c r="E136" i="42"/>
  <c r="E134" i="42"/>
  <c r="S132" i="42"/>
  <c r="AA230" i="42"/>
  <c r="O228" i="42"/>
  <c r="O226" i="42"/>
  <c r="CI223" i="42"/>
  <c r="CU221" i="42"/>
  <c r="CY228" i="42"/>
  <c r="BR226" i="42"/>
  <c r="AX224" i="42"/>
  <c r="CV221" i="42"/>
  <c r="DE219" i="42"/>
  <c r="BU217" i="42"/>
  <c r="BI215" i="42"/>
  <c r="BI213" i="42"/>
  <c r="CO230" i="42"/>
  <c r="CH228" i="42"/>
  <c r="BX229" i="42"/>
  <c r="DA226" i="42"/>
  <c r="BM224" i="42"/>
  <c r="CK221" i="42"/>
  <c r="CB219" i="42"/>
  <c r="U217" i="42"/>
  <c r="CR214" i="42"/>
  <c r="BY212" i="42"/>
  <c r="AC210" i="42"/>
  <c r="CK229" i="42"/>
  <c r="CK226" i="42"/>
  <c r="AG224" i="42"/>
  <c r="CF228" i="42"/>
  <c r="CQ225" i="42"/>
  <c r="BQ223" i="42"/>
  <c r="CV220" i="42"/>
  <c r="CX229" i="42"/>
  <c r="BF226" i="42"/>
  <c r="CY222" i="42"/>
  <c r="AK229" i="42"/>
  <c r="BB229" i="42"/>
  <c r="DA225" i="42"/>
  <c r="CV222" i="42"/>
  <c r="CD219" i="42"/>
  <c r="BB217" i="42"/>
  <c r="M229" i="42"/>
  <c r="BM225" i="42"/>
  <c r="BL222" i="42"/>
  <c r="AY219" i="42"/>
  <c r="X217" i="42"/>
  <c r="CZ226" i="42"/>
  <c r="AF229" i="42"/>
  <c r="AE224" i="42"/>
  <c r="O220" i="42"/>
  <c r="AQ217" i="42"/>
  <c r="AZ214" i="42"/>
  <c r="CZ211" i="42"/>
  <c r="CB209" i="42"/>
  <c r="AO207" i="42"/>
  <c r="BA205" i="42"/>
  <c r="Q203" i="42"/>
  <c r="E201" i="42"/>
  <c r="E199" i="42"/>
  <c r="CT226" i="42"/>
  <c r="CQ226" i="42"/>
  <c r="CK225" i="42"/>
  <c r="AZ221" i="42"/>
  <c r="AY218" i="42"/>
  <c r="AN215" i="42"/>
  <c r="N213" i="42"/>
  <c r="AU210" i="42"/>
  <c r="Z208" i="42"/>
  <c r="Z206" i="42"/>
  <c r="CE225" i="42"/>
  <c r="CP221" i="42"/>
  <c r="AG218" i="42"/>
  <c r="BA215" i="42"/>
  <c r="AA213" i="42"/>
  <c r="P211" i="42"/>
  <c r="CS208" i="42"/>
  <c r="BI226" i="42"/>
  <c r="BG227" i="42"/>
  <c r="AZ223" i="42"/>
  <c r="CM219" i="42"/>
  <c r="AE217" i="42"/>
  <c r="BD214" i="42"/>
  <c r="CR223" i="42"/>
  <c r="CO218" i="42"/>
  <c r="L215" i="42"/>
  <c r="Q212" i="42"/>
  <c r="G209" i="42"/>
  <c r="CQ206" i="42"/>
  <c r="AY204" i="42"/>
  <c r="BF202" i="42"/>
  <c r="Y200" i="42"/>
  <c r="AF198" i="42"/>
  <c r="F196" i="42"/>
  <c r="AD194" i="42"/>
  <c r="AD192" i="42"/>
  <c r="AP190" i="42"/>
  <c r="D225" i="42"/>
  <c r="AE219" i="42"/>
  <c r="BS215" i="42"/>
  <c r="N212" i="42"/>
  <c r="AY209" i="42"/>
  <c r="CN206" i="42"/>
  <c r="CI204" i="42"/>
  <c r="AP202" i="42"/>
  <c r="AV200" i="42"/>
  <c r="AB198" i="42"/>
  <c r="CL222" i="42"/>
  <c r="BF218" i="42"/>
  <c r="AX214" i="42"/>
  <c r="BK211" i="42"/>
  <c r="BI208" i="42"/>
  <c r="AU206" i="42"/>
  <c r="H204" i="42"/>
  <c r="N202" i="42"/>
  <c r="CW225" i="42"/>
  <c r="U230" i="42"/>
  <c r="CD221" i="42"/>
  <c r="BE217" i="42"/>
  <c r="U214" i="42"/>
  <c r="CO210" i="42"/>
  <c r="AQ208" i="42"/>
  <c r="CO205" i="42"/>
  <c r="N220" i="42"/>
  <c r="CM213" i="42"/>
  <c r="CD209" i="42"/>
  <c r="BP205" i="42"/>
  <c r="F203" i="42"/>
  <c r="S200" i="42"/>
  <c r="CD197" i="42"/>
  <c r="CJ195" i="42"/>
  <c r="BD193" i="42"/>
  <c r="BJ191" i="42"/>
  <c r="AF189" i="42"/>
  <c r="BD187" i="42"/>
  <c r="AR185" i="42"/>
  <c r="BT224" i="42"/>
  <c r="AB226" i="42"/>
  <c r="W218" i="42"/>
  <c r="BQ219" i="42"/>
  <c r="DG213" i="42"/>
  <c r="CU209" i="42"/>
  <c r="DA205" i="42"/>
  <c r="AI203" i="42"/>
  <c r="AE200" i="42"/>
  <c r="DA197" i="42"/>
  <c r="BT195" i="42"/>
  <c r="CA193" i="42"/>
  <c r="AG191" i="42"/>
  <c r="AO189" i="42"/>
  <c r="X221" i="42"/>
  <c r="V215" i="42"/>
  <c r="CQ210" i="42"/>
  <c r="CD206" i="42"/>
  <c r="DA203" i="42"/>
  <c r="CR200" i="42"/>
  <c r="BE198" i="42"/>
  <c r="O196" i="42"/>
  <c r="V194" i="42"/>
  <c r="CF191" i="42"/>
  <c r="BG219" i="42"/>
  <c r="CA213" i="42"/>
  <c r="Z223" i="42"/>
  <c r="CW226" i="42"/>
  <c r="AG217" i="42"/>
  <c r="BN212" i="42"/>
  <c r="J208" i="42"/>
  <c r="DG204" i="42"/>
  <c r="DA201" i="42"/>
  <c r="BB199" i="42"/>
  <c r="AF213" i="42"/>
  <c r="AR207" i="42"/>
  <c r="BX202" i="42"/>
  <c r="CG198" i="42"/>
  <c r="I196" i="42"/>
  <c r="DE192" i="42"/>
  <c r="BG190" i="42"/>
  <c r="DD187" i="42"/>
  <c r="F186" i="42"/>
  <c r="CH183" i="42"/>
  <c r="DF181" i="42"/>
  <c r="CH179" i="42"/>
  <c r="DF177" i="42"/>
  <c r="DF175" i="42"/>
  <c r="N174" i="42"/>
  <c r="AL172" i="42"/>
  <c r="Z170" i="42"/>
  <c r="BN215" i="42"/>
  <c r="CV207" i="42"/>
  <c r="BO203" i="42"/>
  <c r="S199" i="42"/>
  <c r="AL196" i="42"/>
  <c r="N193" i="42"/>
  <c r="BS190" i="42"/>
  <c r="W188" i="42"/>
  <c r="P186" i="42"/>
  <c r="W184" i="42"/>
  <c r="K182" i="42"/>
  <c r="AI180" i="42"/>
  <c r="W178" i="42"/>
  <c r="AA220" i="42"/>
  <c r="CP209" i="42"/>
  <c r="AG205" i="42"/>
  <c r="BT201" i="42"/>
  <c r="CH197" i="42"/>
  <c r="AN195" i="42"/>
  <c r="CY192" i="42"/>
  <c r="V190" i="42"/>
  <c r="V188" i="42"/>
  <c r="AO186" i="42"/>
  <c r="V184" i="42"/>
  <c r="BF182" i="42"/>
  <c r="CP180" i="42"/>
  <c r="CP178" i="42"/>
  <c r="V177" i="42"/>
  <c r="BF175" i="42"/>
  <c r="BF173" i="42"/>
  <c r="CP171" i="42"/>
  <c r="I223" i="42"/>
  <c r="CX210" i="42"/>
  <c r="H206" i="42"/>
  <c r="AM202" i="42"/>
  <c r="AI198" i="42"/>
  <c r="CN195" i="42"/>
  <c r="CR213" i="42"/>
  <c r="DC220" i="42"/>
  <c r="CM207" i="42"/>
  <c r="DC201" i="42"/>
  <c r="BJ196" i="42"/>
  <c r="W193" i="42"/>
  <c r="Q190" i="42"/>
  <c r="G187" i="42"/>
  <c r="CH184" i="42"/>
  <c r="BW182" i="42"/>
  <c r="BN180" i="42"/>
  <c r="AA178" i="42"/>
  <c r="AA176" i="42"/>
  <c r="AO174" i="42"/>
  <c r="BC172" i="42"/>
  <c r="BQ170" i="42"/>
  <c r="CG168" i="42"/>
  <c r="Y167" i="42"/>
  <c r="BU165" i="42"/>
  <c r="M164" i="42"/>
  <c r="DA211" i="42"/>
  <c r="D204" i="42"/>
  <c r="AX199" i="42"/>
  <c r="AA196" i="42"/>
  <c r="BJ193" i="42"/>
  <c r="H191" i="42"/>
  <c r="CI188" i="42"/>
  <c r="CO186" i="42"/>
  <c r="CU184" i="42"/>
  <c r="I183" i="42"/>
  <c r="AG181" i="42"/>
  <c r="BE179" i="42"/>
  <c r="CC177" i="42"/>
  <c r="H176" i="42"/>
  <c r="AZ174" i="42"/>
  <c r="CQ172" i="42"/>
  <c r="AD171" i="42"/>
  <c r="CD169" i="42"/>
  <c r="AT168" i="42"/>
  <c r="J167" i="42"/>
  <c r="L211" i="42"/>
  <c r="P205" i="42"/>
  <c r="CG200" i="42"/>
  <c r="W197" i="42"/>
  <c r="AU194" i="42"/>
  <c r="CO191" i="42"/>
  <c r="BE189" i="42"/>
  <c r="BB187" i="42"/>
  <c r="BI185" i="42"/>
  <c r="BU183" i="42"/>
  <c r="CS181" i="42"/>
  <c r="M180" i="42"/>
  <c r="AK178" i="42"/>
  <c r="BM176" i="42"/>
  <c r="DD174" i="42"/>
  <c r="AQ173" i="42"/>
  <c r="AM213" i="42"/>
  <c r="AF206" i="42"/>
  <c r="CL201" i="42"/>
  <c r="CT197" i="42"/>
  <c r="CQ214" i="42"/>
  <c r="T213" i="42"/>
  <c r="Y206" i="42"/>
  <c r="CD201" i="42"/>
  <c r="CP197" i="42"/>
  <c r="DE194" i="42"/>
  <c r="AU192" i="42"/>
  <c r="DG189" i="42"/>
  <c r="CV187" i="42"/>
  <c r="DC185" i="42"/>
  <c r="G184" i="42"/>
  <c r="AE182" i="42"/>
  <c r="BC180" i="42"/>
  <c r="CA178" i="42"/>
  <c r="CY176" i="42"/>
  <c r="CF210" i="42"/>
  <c r="CH201" i="42"/>
  <c r="CY195" i="42"/>
  <c r="DE191" i="42"/>
  <c r="BL188" i="42"/>
  <c r="BV185" i="42"/>
  <c r="CS182" i="42"/>
  <c r="Y180" i="42"/>
  <c r="BI177" i="42"/>
  <c r="X175" i="42"/>
  <c r="I173" i="42"/>
  <c r="Q171" i="42"/>
  <c r="AP169" i="42"/>
  <c r="CH167" i="42"/>
  <c r="AC166" i="42"/>
  <c r="CJ164" i="42"/>
  <c r="AP163" i="42"/>
  <c r="F162" i="42"/>
  <c r="BZ160" i="42"/>
  <c r="AP159" i="42"/>
  <c r="F158" i="42"/>
  <c r="BZ156" i="42"/>
  <c r="AP155" i="42"/>
  <c r="BR209" i="42"/>
  <c r="W201" i="42"/>
  <c r="BI195" i="42"/>
  <c r="BV191" i="42"/>
  <c r="AK188" i="42"/>
  <c r="AU185" i="42"/>
  <c r="BI209" i="42"/>
  <c r="J201" i="42"/>
  <c r="BA195" i="42"/>
  <c r="BP191" i="42"/>
  <c r="AE188" i="42"/>
  <c r="BM211" i="42"/>
  <c r="AH202" i="42"/>
  <c r="W196" i="42"/>
  <c r="Z192" i="42"/>
  <c r="CF188" i="42"/>
  <c r="CO185" i="42"/>
  <c r="F183" i="42"/>
  <c r="AP180" i="42"/>
  <c r="BZ177" i="42"/>
  <c r="AM175" i="42"/>
  <c r="X173" i="42"/>
  <c r="AC171" i="42"/>
  <c r="BA169" i="42"/>
  <c r="CR167" i="42"/>
  <c r="AM166" i="42"/>
  <c r="CT164" i="42"/>
  <c r="AY163" i="42"/>
  <c r="O162" i="42"/>
  <c r="CI160" i="42"/>
  <c r="AY159" i="42"/>
  <c r="O158" i="42"/>
  <c r="CI156" i="42"/>
  <c r="AY155" i="42"/>
  <c r="AR208" i="42"/>
  <c r="AM200" i="42"/>
  <c r="O195" i="42"/>
  <c r="AH191" i="42"/>
  <c r="DG187" i="42"/>
  <c r="M185" i="42"/>
  <c r="AO182" i="42"/>
  <c r="BY179" i="42"/>
  <c r="E177" i="42"/>
  <c r="CJ174" i="42"/>
  <c r="BX172" i="42"/>
  <c r="CG170" i="42"/>
  <c r="H169" i="42"/>
  <c r="AZ167" i="42"/>
  <c r="DB165" i="42"/>
  <c r="BE164" i="42"/>
  <c r="N163" i="42"/>
  <c r="J224" i="42"/>
  <c r="AK205" i="42"/>
  <c r="T198" i="42"/>
  <c r="CK193" i="42"/>
  <c r="O190" i="42"/>
  <c r="E187" i="42"/>
  <c r="P184" i="42"/>
  <c r="AZ181" i="42"/>
  <c r="CJ178" i="42"/>
  <c r="X176" i="42"/>
  <c r="I174" i="42"/>
  <c r="E172" i="42"/>
  <c r="AY207" i="42"/>
  <c r="BX199" i="42"/>
  <c r="CE194" i="42"/>
  <c r="DB190" i="42"/>
  <c r="CC187" i="42"/>
  <c r="CL184" i="42"/>
  <c r="M182" i="42"/>
  <c r="H208" i="42"/>
  <c r="U200" i="42"/>
  <c r="DF194" i="42"/>
  <c r="V191" i="42"/>
  <c r="CW187" i="42"/>
  <c r="DG184" i="42"/>
  <c r="AF182" i="42"/>
  <c r="BP179" i="42"/>
  <c r="CZ176" i="42"/>
  <c r="CC174" i="42"/>
  <c r="BS172" i="42"/>
  <c r="BZ170" i="42"/>
  <c r="D169" i="42"/>
  <c r="AU167" i="42"/>
  <c r="CX165" i="42"/>
  <c r="CA195" i="42"/>
  <c r="CH185" i="42"/>
  <c r="AE180" i="42"/>
  <c r="CS175" i="42"/>
  <c r="AF172" i="42"/>
  <c r="AY169" i="42"/>
  <c r="G167" i="42"/>
  <c r="DB164" i="42"/>
  <c r="K163" i="42"/>
  <c r="AO161" i="42"/>
  <c r="CF159" i="42"/>
  <c r="T158" i="42"/>
  <c r="BJ156" i="42"/>
  <c r="DC154" i="42"/>
  <c r="BR153" i="42"/>
  <c r="AH152" i="42"/>
  <c r="DB150" i="42"/>
  <c r="BR149" i="42"/>
  <c r="AH148" i="42"/>
  <c r="DB146" i="42"/>
  <c r="BR145" i="42"/>
  <c r="AH144" i="42"/>
  <c r="Z203" i="42"/>
  <c r="U189" i="42"/>
  <c r="AD182" i="42"/>
  <c r="CE196" i="42"/>
  <c r="AD186" i="42"/>
  <c r="O207" i="42"/>
  <c r="CO190" i="42"/>
  <c r="P183" i="42"/>
  <c r="AD178" i="42"/>
  <c r="AF174" i="42"/>
  <c r="CZ170" i="42"/>
  <c r="AU168" i="42"/>
  <c r="N166" i="42"/>
  <c r="O164" i="42"/>
  <c r="AI162" i="42"/>
  <c r="BU160" i="42"/>
  <c r="I159" i="42"/>
  <c r="AZ157" i="42"/>
  <c r="CQ155" i="42"/>
  <c r="AQ154" i="42"/>
  <c r="G153" i="42"/>
  <c r="CA151" i="42"/>
  <c r="AQ150" i="42"/>
  <c r="G149" i="42"/>
  <c r="CA147" i="42"/>
  <c r="J209" i="42"/>
  <c r="BF191" i="42"/>
  <c r="BH183" i="42"/>
  <c r="BT178" i="42"/>
  <c r="BH174" i="42"/>
  <c r="T171" i="42"/>
  <c r="BN168" i="42"/>
  <c r="AE166" i="42"/>
  <c r="AD164" i="42"/>
  <c r="AW162" i="42"/>
  <c r="CH160" i="42"/>
  <c r="V159" i="42"/>
  <c r="BM157" i="42"/>
  <c r="DD155" i="42"/>
  <c r="BB154" i="42"/>
  <c r="R153" i="42"/>
  <c r="CL151" i="42"/>
  <c r="BB150" i="42"/>
  <c r="R149" i="42"/>
  <c r="CL147" i="42"/>
  <c r="BB146" i="42"/>
  <c r="R145" i="42"/>
  <c r="CL143" i="42"/>
  <c r="BQ217" i="42"/>
  <c r="AR193" i="42"/>
  <c r="AS184" i="42"/>
  <c r="AN179" i="42"/>
  <c r="M175" i="42"/>
  <c r="BQ171" i="42"/>
  <c r="DD168" i="42"/>
  <c r="BQ166" i="42"/>
  <c r="BM164" i="42"/>
  <c r="CC162" i="42"/>
  <c r="G161" i="42"/>
  <c r="AW159" i="42"/>
  <c r="CO157" i="42"/>
  <c r="AB156" i="42"/>
  <c r="BY154" i="42"/>
  <c r="AE195" i="42"/>
  <c r="BA185" i="42"/>
  <c r="AD208" i="42"/>
  <c r="X191" i="42"/>
  <c r="AN183" i="42"/>
  <c r="BC178" i="42"/>
  <c r="BA174" i="42"/>
  <c r="I171" i="42"/>
  <c r="BE168" i="42"/>
  <c r="W166" i="42"/>
  <c r="Z164" i="42"/>
  <c r="AS162" i="42"/>
  <c r="CD160" i="42"/>
  <c r="Q159" i="42"/>
  <c r="BH157" i="42"/>
  <c r="N188" i="42"/>
  <c r="AM176" i="42"/>
  <c r="BH170" i="42"/>
  <c r="AS166" i="42"/>
  <c r="J163" i="42"/>
  <c r="W160" i="42"/>
  <c r="BA157" i="42"/>
  <c r="DE154" i="42"/>
  <c r="Q153" i="42"/>
  <c r="AO151" i="42"/>
  <c r="BM149" i="42"/>
  <c r="CK147" i="42"/>
  <c r="M146" i="42"/>
  <c r="BD144" i="42"/>
  <c r="DB142" i="42"/>
  <c r="BN141" i="42"/>
  <c r="AD140" i="42"/>
  <c r="CX138" i="42"/>
  <c r="BN137" i="42"/>
  <c r="AD136" i="42"/>
  <c r="CX134" i="42"/>
  <c r="BN133" i="42"/>
  <c r="AD132" i="42"/>
  <c r="CX130" i="42"/>
  <c r="BN129" i="42"/>
  <c r="AD128" i="42"/>
  <c r="CX126" i="42"/>
  <c r="BV215" i="42"/>
  <c r="AA180" i="42"/>
  <c r="T173" i="42"/>
  <c r="AO168" i="42"/>
  <c r="BV164" i="42"/>
  <c r="BI161" i="42"/>
  <c r="CM158" i="42"/>
  <c r="BK181" i="42"/>
  <c r="S174" i="42"/>
  <c r="F169" i="42"/>
  <c r="U165" i="42"/>
  <c r="E162" i="42"/>
  <c r="CN182" i="42"/>
  <c r="BX174" i="42"/>
  <c r="AN169" i="42"/>
  <c r="AX165" i="42"/>
  <c r="AB162" i="42"/>
  <c r="BA159" i="42"/>
  <c r="CC156" i="42"/>
  <c r="AX154" i="42"/>
  <c r="BV152" i="42"/>
  <c r="CT150" i="42"/>
  <c r="N149" i="42"/>
  <c r="AL147" i="42"/>
  <c r="BV145" i="42"/>
  <c r="I144" i="42"/>
  <c r="BK142" i="42"/>
  <c r="AA141" i="42"/>
  <c r="CU139" i="42"/>
  <c r="BK138" i="42"/>
  <c r="AA137" i="42"/>
  <c r="CU135" i="42"/>
  <c r="BK134" i="42"/>
  <c r="AA133" i="42"/>
  <c r="CU131" i="42"/>
  <c r="BK130" i="42"/>
  <c r="AA129" i="42"/>
  <c r="CU127" i="42"/>
  <c r="BK126" i="42"/>
  <c r="AA125" i="42"/>
  <c r="AN192" i="42"/>
  <c r="AP177" i="42"/>
  <c r="Y171" i="42"/>
  <c r="CW166" i="42"/>
  <c r="BE163" i="42"/>
  <c r="BM160" i="42"/>
  <c r="CN157" i="42"/>
  <c r="AH155" i="42"/>
  <c r="AS153" i="42"/>
  <c r="BQ151" i="42"/>
  <c r="CO149" i="42"/>
  <c r="I148" i="42"/>
  <c r="AK146" i="42"/>
  <c r="CB144" i="42"/>
  <c r="T143" i="42"/>
  <c r="CH141" i="42"/>
  <c r="AX140" i="42"/>
  <c r="N139" i="42"/>
  <c r="CH137" i="42"/>
  <c r="AX136" i="42"/>
  <c r="N135" i="42"/>
  <c r="CH133" i="42"/>
  <c r="AX132" i="42"/>
  <c r="N131" i="42"/>
  <c r="AY182" i="42"/>
  <c r="BL174" i="42"/>
  <c r="AG169" i="42"/>
  <c r="AQ165" i="42"/>
  <c r="X162" i="42"/>
  <c r="AU159" i="42"/>
  <c r="CA156" i="42"/>
  <c r="AV154" i="42"/>
  <c r="BT152" i="42"/>
  <c r="CR150" i="42"/>
  <c r="L149" i="42"/>
  <c r="AJ147" i="42"/>
  <c r="BT145" i="42"/>
  <c r="G144" i="42"/>
  <c r="BI142" i="42"/>
  <c r="CG203" i="42"/>
  <c r="X179" i="42"/>
  <c r="BD172" i="42"/>
  <c r="CU167" i="42"/>
  <c r="AB164" i="42"/>
  <c r="AB161" i="42"/>
  <c r="BC158" i="42"/>
  <c r="AZ180" i="42"/>
  <c r="AU173" i="42"/>
  <c r="BD168" i="42"/>
  <c r="CI164" i="42"/>
  <c r="BT161" i="42"/>
  <c r="CT158" i="42"/>
  <c r="Z156" i="42"/>
  <c r="L154" i="42"/>
  <c r="AJ152" i="42"/>
  <c r="BH150" i="42"/>
  <c r="CF148" i="42"/>
  <c r="DD146" i="42"/>
  <c r="AM145" i="42"/>
  <c r="CE143" i="42"/>
  <c r="AH142" i="42"/>
  <c r="DB140" i="42"/>
  <c r="BR139" i="42"/>
  <c r="AH138" i="42"/>
  <c r="DB136" i="42"/>
  <c r="BR135" i="42"/>
  <c r="AH134" i="42"/>
  <c r="DB194" i="42"/>
  <c r="S167" i="42"/>
  <c r="CA158" i="42"/>
  <c r="AU154" i="42"/>
  <c r="AR151" i="42"/>
  <c r="AK148" i="42"/>
  <c r="AV145" i="42"/>
  <c r="CE142" i="42"/>
  <c r="BL140" i="42"/>
  <c r="BL138" i="42"/>
  <c r="BL136" i="42"/>
  <c r="BL134" i="42"/>
  <c r="BR132" i="42"/>
  <c r="CP130" i="42"/>
  <c r="AC129" i="42"/>
  <c r="BT127" i="42"/>
  <c r="H126" i="42"/>
  <c r="BJ124" i="42"/>
  <c r="Y123" i="42"/>
  <c r="AE170" i="42"/>
  <c r="AI160" i="42"/>
  <c r="AF155" i="42"/>
  <c r="O152" i="42"/>
  <c r="I149" i="42"/>
  <c r="L146" i="42"/>
  <c r="AN143" i="42"/>
  <c r="AY171" i="42"/>
  <c r="CP160" i="42"/>
  <c r="BQ155" i="42"/>
  <c r="AL152" i="42"/>
  <c r="AJ149" i="42"/>
  <c r="BU177" i="42"/>
  <c r="BO163" i="42"/>
  <c r="DD156" i="42"/>
  <c r="AL153" i="42"/>
  <c r="AJ150" i="42"/>
  <c r="AB147" i="42"/>
  <c r="AW144" i="42"/>
  <c r="CY141" i="42"/>
  <c r="CQ139" i="42"/>
  <c r="CQ137" i="42"/>
  <c r="CQ135" i="42"/>
  <c r="CQ133" i="42"/>
  <c r="O230" i="42"/>
  <c r="CU227" i="42"/>
  <c r="CU225" i="42"/>
  <c r="BW223" i="42"/>
  <c r="CI221" i="42"/>
  <c r="CL228" i="42"/>
  <c r="AR226" i="42"/>
  <c r="X224" i="42"/>
  <c r="CH221" i="42"/>
  <c r="CS219" i="42"/>
  <c r="BI217" i="42"/>
  <c r="AK215" i="42"/>
  <c r="AK213" i="42"/>
  <c r="CB230" i="42"/>
  <c r="BU228" i="42"/>
  <c r="BG229" i="42"/>
  <c r="BY226" i="42"/>
  <c r="AI224" i="42"/>
  <c r="BV221" i="42"/>
  <c r="BO219" i="42"/>
  <c r="H217" i="42"/>
  <c r="BR214" i="42"/>
  <c r="AY212" i="42"/>
  <c r="Q210" i="42"/>
  <c r="BT229" i="42"/>
  <c r="BV226" i="42"/>
  <c r="E224" i="42"/>
  <c r="BB228" i="42"/>
  <c r="CC225" i="42"/>
  <c r="BC223" i="42"/>
  <c r="CI220" i="42"/>
  <c r="BJ229" i="42"/>
  <c r="V226" i="42"/>
  <c r="CH222" i="42"/>
  <c r="Q229" i="42"/>
  <c r="AI229" i="42"/>
  <c r="BN225" i="42"/>
  <c r="BM222" i="42"/>
  <c r="BN219" i="42"/>
  <c r="AN217" i="42"/>
  <c r="CS228" i="42"/>
  <c r="AC225" i="42"/>
  <c r="AC222" i="42"/>
  <c r="AJ219" i="42"/>
  <c r="CG230" i="42"/>
  <c r="CF226" i="42"/>
  <c r="BO228" i="42"/>
  <c r="CL223" i="42"/>
  <c r="CZ219" i="42"/>
  <c r="AA217" i="42"/>
  <c r="AL214" i="42"/>
  <c r="BX211" i="42"/>
  <c r="BB209" i="42"/>
  <c r="AC207" i="42"/>
  <c r="AO205" i="42"/>
  <c r="E203" i="42"/>
  <c r="CK200" i="42"/>
  <c r="CK198" i="42"/>
  <c r="BP226" i="42"/>
  <c r="BO226" i="42"/>
  <c r="BF225" i="42"/>
  <c r="O221" i="42"/>
  <c r="O218" i="42"/>
  <c r="Z215" i="42"/>
  <c r="DC212" i="42"/>
  <c r="AH210" i="42"/>
  <c r="DF207" i="42"/>
  <c r="DF205" i="42"/>
  <c r="BE225" i="42"/>
  <c r="BS221" i="42"/>
  <c r="N218" i="42"/>
  <c r="X215" i="42"/>
  <c r="L213" i="42"/>
  <c r="CG210" i="42"/>
  <c r="CG208" i="42"/>
  <c r="AC226" i="42"/>
  <c r="AE227" i="42"/>
  <c r="AF223" i="42"/>
  <c r="BT219" i="42"/>
  <c r="DC216" i="42"/>
  <c r="AP214" i="42"/>
  <c r="BM223" i="42"/>
  <c r="AO218" i="42"/>
  <c r="CU214" i="42"/>
  <c r="BP211" i="42"/>
  <c r="CU208" i="42"/>
  <c r="CC206" i="42"/>
  <c r="AL204" i="42"/>
  <c r="AS202" i="42"/>
  <c r="L200" i="42"/>
  <c r="F198" i="42"/>
  <c r="CX195" i="42"/>
  <c r="R194" i="42"/>
  <c r="F192" i="42"/>
  <c r="AD190" i="42"/>
  <c r="CK223" i="42"/>
  <c r="E219" i="42"/>
  <c r="AX215" i="42"/>
  <c r="CX211" i="42"/>
  <c r="AH209" i="42"/>
  <c r="BZ206" i="42"/>
  <c r="BI204" i="42"/>
  <c r="AB202" i="42"/>
  <c r="AI200" i="42"/>
  <c r="DG197" i="42"/>
  <c r="BF222" i="42"/>
  <c r="CM217" i="42"/>
  <c r="AA214" i="42"/>
  <c r="AP211" i="42"/>
  <c r="AU208" i="42"/>
  <c r="AG206" i="42"/>
  <c r="CY203" i="42"/>
  <c r="CR201" i="42"/>
  <c r="AQ225" i="42"/>
  <c r="S230" i="42"/>
  <c r="Z221" i="42"/>
  <c r="AD217" i="42"/>
  <c r="BO213" i="42"/>
  <c r="BW210" i="42"/>
  <c r="AB208" i="42"/>
  <c r="CA205" i="42"/>
  <c r="BW219" i="42"/>
  <c r="BL213" i="42"/>
  <c r="AE209" i="42"/>
  <c r="AY205" i="42"/>
  <c r="CR202" i="42"/>
  <c r="CR199" i="42"/>
  <c r="BQ197" i="42"/>
  <c r="AW195" i="42"/>
  <c r="AQ193" i="42"/>
  <c r="AW191" i="42"/>
  <c r="T189" i="42"/>
  <c r="AR187" i="42"/>
  <c r="AF185" i="42"/>
  <c r="AV223" i="42"/>
  <c r="AK225" i="42"/>
  <c r="CP217" i="42"/>
  <c r="CT218" i="42"/>
  <c r="CD213" i="42"/>
  <c r="X209" i="42"/>
  <c r="CD205" i="42"/>
  <c r="S203" i="42"/>
  <c r="O200" i="42"/>
  <c r="CN197" i="42"/>
  <c r="BG195" i="42"/>
  <c r="AZ193" i="42"/>
  <c r="T191" i="42"/>
  <c r="AC189" i="42"/>
  <c r="AP220" i="42"/>
  <c r="CW214" i="42"/>
  <c r="R210" i="42"/>
  <c r="BG206" i="42"/>
  <c r="CH203" i="42"/>
  <c r="CB200" i="42"/>
  <c r="AN198" i="42"/>
  <c r="DF195" i="42"/>
  <c r="CZ193" i="42"/>
  <c r="CG229" i="42"/>
  <c r="U219" i="42"/>
  <c r="V213" i="42"/>
  <c r="BU222" i="42"/>
  <c r="AD224" i="42"/>
  <c r="DD216" i="42"/>
  <c r="AM212" i="42"/>
  <c r="CQ207" i="42"/>
  <c r="CQ204" i="42"/>
  <c r="CJ201" i="42"/>
  <c r="V199" i="42"/>
  <c r="CK212" i="42"/>
  <c r="J207" i="42"/>
  <c r="X202" i="42"/>
  <c r="BL198" i="42"/>
  <c r="BL195" i="42"/>
  <c r="CM192" i="42"/>
  <c r="AR190" i="42"/>
  <c r="CQ187" i="42"/>
  <c r="CW185" i="42"/>
  <c r="BV183" i="42"/>
  <c r="CH181" i="42"/>
  <c r="BV179" i="42"/>
  <c r="CT177" i="42"/>
  <c r="CH175" i="42"/>
  <c r="DF173" i="42"/>
  <c r="DF171" i="42"/>
  <c r="N170" i="42"/>
  <c r="I215" i="42"/>
  <c r="BP207" i="42"/>
  <c r="AQ203" i="42"/>
  <c r="CX198" i="42"/>
  <c r="D196" i="42"/>
  <c r="CZ192" i="42"/>
  <c r="BD190" i="42"/>
  <c r="DA187" i="42"/>
  <c r="DG185" i="42"/>
  <c r="CQ183" i="42"/>
  <c r="DC181" i="42"/>
  <c r="W180" i="42"/>
  <c r="K178" i="42"/>
  <c r="Q219" i="42"/>
  <c r="BC209" i="42"/>
  <c r="G205" i="42"/>
  <c r="AT201" i="42"/>
  <c r="BR197" i="42"/>
  <c r="X195" i="42"/>
  <c r="CH192" i="42"/>
  <c r="G190" i="42"/>
  <c r="I188" i="42"/>
  <c r="AB186" i="42"/>
  <c r="J184" i="42"/>
  <c r="AT182" i="42"/>
  <c r="CD180" i="42"/>
  <c r="CD178" i="42"/>
  <c r="J177" i="42"/>
  <c r="AT175" i="42"/>
  <c r="AT173" i="42"/>
  <c r="CD171" i="42"/>
  <c r="AX221" i="42"/>
  <c r="BF210" i="42"/>
  <c r="CG205" i="42"/>
  <c r="L202" i="42"/>
  <c r="M198" i="42"/>
  <c r="BV195" i="42"/>
  <c r="AV213" i="42"/>
  <c r="CC218" i="42"/>
  <c r="AU207" i="42"/>
  <c r="BN201" i="42"/>
  <c r="AH196" i="42"/>
  <c r="DF192" i="42"/>
  <c r="DB189" i="42"/>
  <c r="CU186" i="42"/>
  <c r="BR184" i="42"/>
  <c r="BE182" i="42"/>
  <c r="AY180" i="42"/>
  <c r="I178" i="42"/>
  <c r="L176" i="42"/>
  <c r="AA174" i="42"/>
  <c r="AO172" i="42"/>
  <c r="BC170" i="42"/>
  <c r="BU168" i="42"/>
  <c r="M167" i="42"/>
  <c r="BI165" i="42"/>
  <c r="DE163" i="42"/>
  <c r="S211" i="42"/>
  <c r="CA203" i="42"/>
  <c r="J199" i="42"/>
  <c r="DC195" i="42"/>
  <c r="AO193" i="42"/>
  <c r="CR190" i="42"/>
  <c r="BR188" i="42"/>
  <c r="BX186" i="42"/>
  <c r="CE184" i="42"/>
  <c r="CX182" i="42"/>
  <c r="R181" i="42"/>
  <c r="AP179" i="42"/>
  <c r="BN177" i="42"/>
  <c r="CX175" i="42"/>
  <c r="AK174" i="42"/>
  <c r="CB172" i="42"/>
  <c r="P171" i="42"/>
  <c r="BR169" i="42"/>
  <c r="AH168" i="42"/>
  <c r="BZ226" i="42"/>
  <c r="AY210" i="42"/>
  <c r="CC204" i="42"/>
  <c r="AQ200" i="42"/>
  <c r="CY196" i="42"/>
  <c r="X194" i="42"/>
  <c r="BQ191" i="42"/>
  <c r="AJ189" i="42"/>
  <c r="AJ187" i="42"/>
  <c r="AP185" i="42"/>
  <c r="BD183" i="42"/>
  <c r="CB181" i="42"/>
  <c r="CZ179" i="42"/>
  <c r="T178" i="42"/>
  <c r="AY176" i="42"/>
  <c r="CO174" i="42"/>
  <c r="AC173" i="42"/>
  <c r="BF212" i="42"/>
  <c r="CP205" i="42"/>
  <c r="AY201" i="42"/>
  <c r="BU197" i="42"/>
  <c r="P214" i="42"/>
  <c r="AP212" i="42"/>
  <c r="BZ205" i="42"/>
  <c r="AL201" i="42"/>
  <c r="BK197" i="42"/>
  <c r="CH194" i="42"/>
  <c r="X192" i="42"/>
  <c r="CM189" i="42"/>
  <c r="CF187" i="42"/>
  <c r="CL185" i="42"/>
  <c r="CV183" i="42"/>
  <c r="P182" i="42"/>
  <c r="AN180" i="42"/>
  <c r="BL178" i="42"/>
  <c r="CK176" i="42"/>
  <c r="BZ209" i="42"/>
  <c r="Z201" i="42"/>
  <c r="BK195" i="42"/>
  <c r="BX191" i="42"/>
  <c r="AL188" i="42"/>
  <c r="AV185" i="42"/>
  <c r="BU182" i="42"/>
  <c r="DE179" i="42"/>
  <c r="AK177" i="42"/>
  <c r="F175" i="42"/>
  <c r="CV172" i="42"/>
  <c r="DC170" i="42"/>
  <c r="AB169" i="42"/>
  <c r="BS167" i="42"/>
  <c r="P166" i="42"/>
  <c r="DG229" i="42"/>
  <c r="O227" i="42"/>
  <c r="O223" i="42"/>
  <c r="BL228" i="42"/>
  <c r="CY224" i="42"/>
  <c r="CS220" i="42"/>
  <c r="Y217" i="42"/>
  <c r="Y213" i="42"/>
  <c r="BE229" i="42"/>
  <c r="AP228" i="42"/>
  <c r="CH223" i="42"/>
  <c r="AL220" i="42"/>
  <c r="DB215" i="42"/>
  <c r="CB211" i="42"/>
  <c r="CX228" i="42"/>
  <c r="AN225" i="42"/>
  <c r="AZ227" i="42"/>
  <c r="BY222" i="42"/>
  <c r="CX230" i="42"/>
  <c r="BO224" i="42"/>
  <c r="L230" i="42"/>
  <c r="AV225" i="42"/>
  <c r="G221" i="42"/>
  <c r="AG216" i="42"/>
  <c r="CB224" i="42"/>
  <c r="BO220" i="42"/>
  <c r="D229" i="42"/>
  <c r="AV227" i="42"/>
  <c r="CH219" i="42"/>
  <c r="BT215" i="42"/>
  <c r="H211" i="42"/>
  <c r="E207" i="42"/>
  <c r="E204" i="42"/>
  <c r="Q200" i="42"/>
  <c r="CH230" i="42"/>
  <c r="AE225" i="42"/>
  <c r="CV219" i="42"/>
  <c r="BK214" i="42"/>
  <c r="H210" i="42"/>
  <c r="BV206" i="42"/>
  <c r="BI223" i="42"/>
  <c r="BS217" i="42"/>
  <c r="DB212" i="42"/>
  <c r="CJ209" i="42"/>
  <c r="BP230" i="42"/>
  <c r="DE221" i="42"/>
  <c r="CW217" i="42"/>
  <c r="CF229" i="42"/>
  <c r="BW217" i="42"/>
  <c r="AF211" i="42"/>
  <c r="BG207" i="42"/>
  <c r="CC203" i="42"/>
  <c r="CC199" i="42"/>
  <c r="CX196" i="42"/>
  <c r="AD193" i="42"/>
  <c r="CX189" i="42"/>
  <c r="CI218" i="42"/>
  <c r="BE213" i="42"/>
  <c r="T208" i="42"/>
  <c r="I204" i="42"/>
  <c r="S201" i="42"/>
  <c r="Z227" i="42"/>
  <c r="CU216" i="42"/>
  <c r="CS210" i="42"/>
  <c r="K207" i="42"/>
  <c r="AK203" i="42"/>
  <c r="BC224" i="42"/>
  <c r="DD223" i="42"/>
  <c r="BJ215" i="42"/>
  <c r="W210" i="42"/>
  <c r="BL230" i="42"/>
  <c r="Z216" i="42"/>
  <c r="CL207" i="42"/>
  <c r="BI202" i="42"/>
  <c r="CO198" i="42"/>
  <c r="CA194" i="42"/>
  <c r="CA190" i="42"/>
  <c r="AF187" i="42"/>
  <c r="AF184" i="42"/>
  <c r="CQ222" i="42"/>
  <c r="V218" i="42"/>
  <c r="CR210" i="42"/>
  <c r="AF204" i="42"/>
  <c r="BH199" i="42"/>
  <c r="AG195" i="42"/>
  <c r="AQ192" i="42"/>
  <c r="AS228" i="42"/>
  <c r="AJ214" i="42"/>
  <c r="P208" i="42"/>
  <c r="AK202" i="42"/>
  <c r="AY197" i="42"/>
  <c r="CM193" i="42"/>
  <c r="CM223" i="42"/>
  <c r="P212" i="42"/>
  <c r="BO222" i="42"/>
  <c r="BS213" i="42"/>
  <c r="AE206" i="42"/>
  <c r="P201" i="42"/>
  <c r="AO212" i="42"/>
  <c r="BR204" i="42"/>
  <c r="BF197" i="42"/>
  <c r="BE192" i="42"/>
  <c r="CP188" i="42"/>
  <c r="CM184" i="42"/>
  <c r="N181" i="42"/>
  <c r="CH177" i="42"/>
  <c r="N175" i="42"/>
  <c r="AX171" i="42"/>
  <c r="CB212" i="42"/>
  <c r="BK204" i="42"/>
  <c r="CI197" i="42"/>
  <c r="AY192" i="42"/>
  <c r="CM187" i="42"/>
  <c r="CW184" i="42"/>
  <c r="BG181" i="42"/>
  <c r="CQ177" i="42"/>
  <c r="BS212" i="42"/>
  <c r="M203" i="42"/>
  <c r="Q197" i="42"/>
  <c r="AH192" i="42"/>
  <c r="X189" i="42"/>
  <c r="AS185" i="42"/>
  <c r="V182" i="42"/>
  <c r="BR179" i="42"/>
  <c r="V176" i="42"/>
  <c r="J173" i="42"/>
  <c r="DD217" i="42"/>
  <c r="AY208" i="42"/>
  <c r="AU200" i="42"/>
  <c r="CG224" i="42"/>
  <c r="AQ209" i="42"/>
  <c r="T204" i="42"/>
  <c r="BM195" i="42"/>
  <c r="AS189" i="42"/>
  <c r="CX185" i="42"/>
  <c r="BQ181" i="42"/>
  <c r="CI177" i="42"/>
  <c r="CU174" i="42"/>
  <c r="AV171" i="42"/>
  <c r="AK168" i="42"/>
  <c r="AW165" i="42"/>
  <c r="DC215" i="42"/>
  <c r="AD202" i="42"/>
  <c r="BD195" i="42"/>
  <c r="CQ191" i="42"/>
  <c r="CK187" i="42"/>
  <c r="AD184" i="42"/>
  <c r="DG180" i="42"/>
  <c r="BB178" i="42"/>
  <c r="AR175" i="42"/>
  <c r="AZ172" i="42"/>
  <c r="Y170" i="42"/>
  <c r="CD167" i="42"/>
  <c r="BT208" i="42"/>
  <c r="K200" i="42"/>
  <c r="BC195" i="42"/>
  <c r="CQ190" i="42"/>
  <c r="DF186" i="42"/>
  <c r="AC184" i="42"/>
  <c r="DE180" i="42"/>
  <c r="CB177" i="42"/>
  <c r="CA174" i="42"/>
  <c r="AM218" i="42"/>
  <c r="AP204" i="42"/>
  <c r="U197" i="42"/>
  <c r="BK216" i="42"/>
  <c r="CV203" i="42"/>
  <c r="CS196" i="42"/>
  <c r="DD191" i="42"/>
  <c r="CD188" i="42"/>
  <c r="U185" i="42"/>
  <c r="CM181" i="42"/>
  <c r="AJ179" i="42"/>
  <c r="DB226" i="42"/>
  <c r="AZ199" i="42"/>
  <c r="AR191" i="42"/>
  <c r="CS186" i="42"/>
  <c r="CG181" i="42"/>
  <c r="CS176" i="42"/>
  <c r="CG173" i="42"/>
  <c r="W170" i="42"/>
  <c r="AB167" i="42"/>
  <c r="BW164" i="42"/>
  <c r="CL162" i="42"/>
  <c r="BN160" i="42"/>
  <c r="CL158" i="42"/>
  <c r="BN156" i="42"/>
  <c r="CG226" i="42"/>
  <c r="BG200" i="42"/>
  <c r="CT193" i="42"/>
  <c r="G188" i="42"/>
  <c r="CP224" i="42"/>
  <c r="BC200" i="42"/>
  <c r="CS193" i="42"/>
  <c r="F188" i="42"/>
  <c r="CS206" i="42"/>
  <c r="CM195" i="42"/>
  <c r="CD190" i="42"/>
  <c r="BO185" i="42"/>
  <c r="CY181" i="42"/>
  <c r="BC177" i="42"/>
  <c r="AW174" i="42"/>
  <c r="L171" i="42"/>
  <c r="CK168" i="42"/>
  <c r="Z166" i="42"/>
  <c r="AF164" i="42"/>
  <c r="DG161" i="42"/>
  <c r="AA160" i="42"/>
  <c r="DG157" i="42"/>
  <c r="AA156" i="42"/>
  <c r="BF207" i="42"/>
  <c r="CF197" i="42"/>
  <c r="DF190" i="42"/>
  <c r="CJ186" i="42"/>
  <c r="Q182" i="42"/>
  <c r="BM178" i="42"/>
  <c r="BP174" i="42"/>
  <c r="CS171" i="42"/>
  <c r="CX168" i="42"/>
  <c r="CL166" i="42"/>
  <c r="AR164" i="42"/>
  <c r="BJ162" i="42"/>
  <c r="BW204" i="42"/>
  <c r="M196" i="42"/>
  <c r="CK189" i="42"/>
  <c r="CK185" i="42"/>
  <c r="AA181" i="42"/>
  <c r="BW177" i="42"/>
  <c r="CS173" i="42"/>
  <c r="AA216" i="42"/>
  <c r="U199" i="42"/>
  <c r="O193" i="42"/>
  <c r="BA187" i="42"/>
  <c r="BT183" i="42"/>
  <c r="AQ207" i="42"/>
  <c r="BO197" i="42"/>
  <c r="CT190" i="42"/>
  <c r="BZ186" i="42"/>
  <c r="H182" i="42"/>
  <c r="BD178" i="42"/>
  <c r="BI174" i="42"/>
  <c r="CN171" i="42"/>
  <c r="CT168" i="42"/>
  <c r="CH166" i="42"/>
  <c r="CD194" i="42"/>
  <c r="U183" i="42"/>
  <c r="BM175" i="42"/>
  <c r="DG170" i="42"/>
  <c r="CR166" i="42"/>
  <c r="T164" i="42"/>
  <c r="Z161" i="42"/>
  <c r="L159" i="42"/>
  <c r="AV156" i="42"/>
  <c r="AT154" i="42"/>
  <c r="V152" i="42"/>
  <c r="AT150" i="42"/>
  <c r="V148" i="42"/>
  <c r="AT146" i="42"/>
  <c r="V144" i="42"/>
  <c r="BQ195" i="42"/>
  <c r="CL181" i="42"/>
  <c r="CC191" i="42"/>
  <c r="DB204" i="42"/>
  <c r="CV186" i="42"/>
  <c r="CR177" i="42"/>
  <c r="CG172" i="42"/>
  <c r="X168" i="42"/>
  <c r="AD165" i="42"/>
  <c r="T162" i="42"/>
  <c r="DE159" i="42"/>
  <c r="AK157" i="42"/>
  <c r="W155" i="42"/>
  <c r="CY152" i="42"/>
  <c r="S151" i="42"/>
  <c r="CY148" i="42"/>
  <c r="S147" i="42"/>
  <c r="BQ190" i="42"/>
  <c r="AJ181" i="42"/>
  <c r="AB174" i="42"/>
  <c r="DE169" i="42"/>
  <c r="J166" i="42"/>
  <c r="CU229" i="42"/>
  <c r="BK226" i="42"/>
  <c r="CI222" i="42"/>
  <c r="AX228" i="42"/>
  <c r="K224" i="42"/>
  <c r="BU220" i="42"/>
  <c r="BU216" i="42"/>
  <c r="CS212" i="42"/>
  <c r="AR229" i="42"/>
  <c r="Z228" i="42"/>
  <c r="BF223" i="42"/>
  <c r="DF218" i="42"/>
  <c r="CO215" i="42"/>
  <c r="BO211" i="42"/>
  <c r="CG228" i="42"/>
  <c r="Y225" i="42"/>
  <c r="V227" i="42"/>
  <c r="BJ222" i="42"/>
  <c r="AL229" i="42"/>
  <c r="AS224" i="42"/>
  <c r="CT229" i="42"/>
  <c r="I225" i="42"/>
  <c r="CU220" i="42"/>
  <c r="S216" i="42"/>
  <c r="BF224" i="42"/>
  <c r="V219" i="42"/>
  <c r="BS228" i="42"/>
  <c r="S227" i="42"/>
  <c r="BP219" i="42"/>
  <c r="BF215" i="42"/>
  <c r="CY210" i="42"/>
  <c r="CK206" i="42"/>
  <c r="CW202" i="42"/>
  <c r="E200" i="42"/>
  <c r="AU230" i="42"/>
  <c r="DE224" i="42"/>
  <c r="K219" i="42"/>
  <c r="T214" i="42"/>
  <c r="CY209" i="42"/>
  <c r="CT205" i="42"/>
  <c r="Q223" i="42"/>
  <c r="CR216" i="42"/>
  <c r="CN212" i="42"/>
  <c r="BW209" i="42"/>
  <c r="BN230" i="42"/>
  <c r="CE221" i="42"/>
  <c r="CN216" i="42"/>
  <c r="CJ228" i="42"/>
  <c r="AT217" i="42"/>
  <c r="M211" i="42"/>
  <c r="AS207" i="42"/>
  <c r="AP203" i="42"/>
  <c r="BP199" i="42"/>
  <c r="CL195" i="42"/>
  <c r="R193" i="42"/>
  <c r="BN189" i="42"/>
  <c r="BK218" i="42"/>
  <c r="AL213" i="42"/>
  <c r="F208" i="42"/>
  <c r="CM203" i="42"/>
  <c r="V200" i="42"/>
  <c r="BD226" i="42"/>
  <c r="BV216" i="42"/>
  <c r="BL210" i="42"/>
  <c r="DA206" i="42"/>
  <c r="X203" i="42"/>
  <c r="L224" i="42"/>
  <c r="DB220" i="42"/>
  <c r="AP215" i="42"/>
  <c r="D210" i="42"/>
  <c r="DD228" i="42"/>
  <c r="CV215" i="42"/>
  <c r="BO207" i="42"/>
  <c r="I202" i="42"/>
  <c r="BD197" i="42"/>
  <c r="AZ194" i="42"/>
  <c r="AZ190" i="42"/>
  <c r="CB186" i="42"/>
  <c r="CC228" i="42"/>
  <c r="AL222" i="42"/>
  <c r="CJ217" i="42"/>
  <c r="CF208" i="42"/>
  <c r="O204" i="42"/>
  <c r="AS199" i="42"/>
  <c r="T195" i="42"/>
  <c r="AC192" i="42"/>
  <c r="AF227" i="42"/>
  <c r="DF213" i="42"/>
  <c r="AM206" i="42"/>
  <c r="U202" i="42"/>
  <c r="AL197" i="42"/>
  <c r="AY193" i="42"/>
  <c r="S222" i="42"/>
  <c r="CQ211" i="42"/>
  <c r="D222" i="42"/>
  <c r="BG211" i="42"/>
  <c r="CQ205" i="42"/>
  <c r="DD200" i="42"/>
  <c r="CY211" i="42"/>
  <c r="AR204" i="42"/>
  <c r="V197" i="42"/>
  <c r="AL192" i="42"/>
  <c r="CD187" i="42"/>
  <c r="BZ184" i="42"/>
  <c r="DF180" i="42"/>
  <c r="BV177" i="42"/>
  <c r="DF174" i="42"/>
  <c r="AL171" i="42"/>
  <c r="AC212" i="42"/>
  <c r="N203" i="42"/>
  <c r="AI197" i="42"/>
  <c r="AI192" i="42"/>
  <c r="BZ187" i="42"/>
  <c r="BW184" i="42"/>
  <c r="DC180" i="42"/>
  <c r="BS177" i="42"/>
  <c r="P209" i="42"/>
  <c r="CQ202" i="42"/>
  <c r="DB196" i="42"/>
  <c r="DB191" i="42"/>
  <c r="CJ188" i="42"/>
  <c r="AE185" i="42"/>
  <c r="J182" i="42"/>
  <c r="BR178" i="42"/>
  <c r="J176" i="42"/>
  <c r="DB172" i="42"/>
  <c r="BM216" i="42"/>
  <c r="BK207" i="42"/>
  <c r="W200" i="42"/>
  <c r="DF222" i="42"/>
  <c r="AF217" i="42"/>
  <c r="CF203" i="42"/>
  <c r="AM195" i="42"/>
  <c r="D189" i="42"/>
  <c r="AX185" i="42"/>
  <c r="BB181" i="42"/>
  <c r="BQ177" i="42"/>
  <c r="L174" i="42"/>
  <c r="AG171" i="42"/>
  <c r="Y168" i="42"/>
  <c r="AK165" i="42"/>
  <c r="R215" i="42"/>
  <c r="CN201" i="42"/>
  <c r="AI195" i="42"/>
  <c r="BX190" i="42"/>
  <c r="BU187" i="42"/>
  <c r="O184" i="42"/>
  <c r="CO180" i="42"/>
  <c r="AM178" i="42"/>
  <c r="AD175" i="42"/>
  <c r="AK172" i="42"/>
  <c r="BF169" i="42"/>
  <c r="BR167" i="42"/>
  <c r="O208" i="42"/>
  <c r="CD199" i="42"/>
  <c r="AH195" i="42"/>
  <c r="BU190" i="42"/>
  <c r="CM186" i="42"/>
  <c r="AO183" i="42"/>
  <c r="CN180" i="42"/>
  <c r="BM177" i="42"/>
  <c r="BM174" i="42"/>
  <c r="CQ216" i="42"/>
  <c r="DE203" i="42"/>
  <c r="CW196" i="42"/>
  <c r="BH211" i="42"/>
  <c r="BG203" i="42"/>
  <c r="BO196" i="42"/>
  <c r="CE191" i="42"/>
  <c r="BK188" i="42"/>
  <c r="DF184" i="42"/>
  <c r="BX181" i="42"/>
  <c r="AV178" i="42"/>
  <c r="CX220" i="42"/>
  <c r="CR198" i="42"/>
  <c r="M191" i="42"/>
  <c r="BS186" i="42"/>
  <c r="BI181" i="42"/>
  <c r="BX176" i="42"/>
  <c r="CC172" i="42"/>
  <c r="H170" i="42"/>
  <c r="N167" i="42"/>
  <c r="BJ164" i="42"/>
  <c r="BZ162" i="42"/>
  <c r="BB160" i="42"/>
  <c r="BZ158" i="42"/>
  <c r="BB156" i="42"/>
  <c r="BK220" i="42"/>
  <c r="CX199" i="42"/>
  <c r="BP193" i="42"/>
  <c r="CO187" i="42"/>
  <c r="CI219" i="42"/>
  <c r="CU199" i="42"/>
  <c r="BH193" i="42"/>
  <c r="CI187" i="42"/>
  <c r="O206" i="42"/>
  <c r="AZ195" i="42"/>
  <c r="AV190" i="42"/>
  <c r="AN185" i="42"/>
  <c r="BZ181" i="42"/>
  <c r="AD177" i="42"/>
  <c r="AE174" i="42"/>
  <c r="CY170" i="42"/>
  <c r="BW168" i="42"/>
  <c r="L166" i="42"/>
  <c r="S164" i="42"/>
  <c r="CU161" i="42"/>
  <c r="O160" i="42"/>
  <c r="CU157" i="42"/>
  <c r="O156" i="42"/>
  <c r="CP206" i="42"/>
  <c r="AK197" i="42"/>
  <c r="CB190" i="42"/>
  <c r="BJ186" i="42"/>
  <c r="CW181" i="42"/>
  <c r="AO178" i="42"/>
  <c r="AV174" i="42"/>
  <c r="CB171" i="42"/>
  <c r="CJ168" i="42"/>
  <c r="BY166" i="42"/>
  <c r="AE164" i="42"/>
  <c r="AX162" i="42"/>
  <c r="M204" i="42"/>
  <c r="CH195" i="42"/>
  <c r="BH189" i="42"/>
  <c r="BL185" i="42"/>
  <c r="D181" i="42"/>
  <c r="AZ177" i="42"/>
  <c r="CA173" i="42"/>
  <c r="AQ214" i="42"/>
  <c r="BQ198" i="42"/>
  <c r="CK192" i="42"/>
  <c r="AB187" i="42"/>
  <c r="AW183" i="42"/>
  <c r="BL206" i="42"/>
  <c r="AA197" i="42"/>
  <c r="BP190" i="42"/>
  <c r="AZ186" i="42"/>
  <c r="CN181" i="42"/>
  <c r="AF178" i="42"/>
  <c r="AQ174" i="42"/>
  <c r="BW171" i="42"/>
  <c r="CE168" i="42"/>
  <c r="BT166" i="42"/>
  <c r="CC193" i="42"/>
  <c r="CC182" i="42"/>
  <c r="AB175" i="42"/>
  <c r="CE170" i="42"/>
  <c r="BX166" i="42"/>
  <c r="CI229" i="42"/>
  <c r="CI225" i="42"/>
  <c r="BK222" i="42"/>
  <c r="CO227" i="42"/>
  <c r="CB223" i="42"/>
  <c r="BI220" i="42"/>
  <c r="BI216" i="42"/>
  <c r="BU212" i="42"/>
  <c r="H228" i="42"/>
  <c r="J228" i="42"/>
  <c r="AR223" i="42"/>
  <c r="CR218" i="42"/>
  <c r="CB215" i="42"/>
  <c r="AO211" i="42"/>
  <c r="BR228" i="42"/>
  <c r="CZ230" i="42"/>
  <c r="H227" i="42"/>
  <c r="AV222" i="42"/>
  <c r="DC228" i="42"/>
  <c r="AB224" i="42"/>
  <c r="CA229" i="42"/>
  <c r="CT224" i="42"/>
  <c r="AZ219" i="42"/>
  <c r="CP230" i="42"/>
  <c r="AO224" i="42"/>
  <c r="H219" i="42"/>
  <c r="AW228" i="42"/>
  <c r="CV226" i="42"/>
  <c r="AF219" i="42"/>
  <c r="W214" i="42"/>
  <c r="CL210" i="42"/>
  <c r="BY206" i="42"/>
  <c r="CK202" i="42"/>
  <c r="BA199" i="42"/>
  <c r="AC229" i="42"/>
  <c r="CD224" i="42"/>
  <c r="DB217" i="42"/>
  <c r="CU213" i="42"/>
  <c r="AL209" i="42"/>
  <c r="AL230" i="42"/>
  <c r="CW222" i="42"/>
  <c r="CC216" i="42"/>
  <c r="BZ212" i="42"/>
  <c r="BU208" i="42"/>
  <c r="W230" i="42"/>
  <c r="BL221" i="42"/>
  <c r="AR216" i="42"/>
  <c r="CD226" i="42"/>
  <c r="V217" i="42"/>
  <c r="DA210" i="42"/>
  <c r="AK206" i="42"/>
  <c r="O203" i="42"/>
  <c r="BC199" i="42"/>
  <c r="BZ195" i="42"/>
  <c r="F193" i="42"/>
  <c r="AX229" i="42"/>
  <c r="AJ218" i="42"/>
  <c r="CD211" i="42"/>
  <c r="CU207" i="42"/>
  <c r="BZ203" i="42"/>
  <c r="I200" i="42"/>
  <c r="CX225" i="42"/>
  <c r="BA216" i="42"/>
  <c r="AS210" i="42"/>
  <c r="S206" i="42"/>
  <c r="CO202" i="42"/>
  <c r="CD223" i="42"/>
  <c r="BX220" i="42"/>
  <c r="DB214" i="42"/>
  <c r="AB209" i="42"/>
  <c r="AX226" i="42"/>
  <c r="F213" i="42"/>
  <c r="AT207" i="42"/>
  <c r="CC201" i="42"/>
  <c r="AQ197" i="42"/>
  <c r="AM194" i="42"/>
  <c r="AM190" i="42"/>
  <c r="BP186" i="42"/>
  <c r="CS222" i="42"/>
  <c r="CC221" i="42"/>
  <c r="AY217" i="42"/>
  <c r="BH208" i="42"/>
  <c r="DB203" i="42"/>
  <c r="DA198" i="42"/>
  <c r="G195" i="42"/>
  <c r="G191" i="42"/>
  <c r="W226" i="42"/>
  <c r="X213" i="42"/>
  <c r="P206" i="42"/>
  <c r="DG201" i="42"/>
  <c r="Y197" i="42"/>
  <c r="Y193" i="42"/>
  <c r="CN218" i="42"/>
  <c r="BN211" i="42"/>
  <c r="BD221" i="42"/>
  <c r="F211" i="42"/>
  <c r="BW205" i="42"/>
  <c r="CN200" i="42"/>
  <c r="AZ211" i="42"/>
  <c r="DB201" i="42"/>
  <c r="E197" i="42"/>
  <c r="V192" i="42"/>
  <c r="BQ187" i="42"/>
  <c r="BM184" i="42"/>
  <c r="CT180" i="42"/>
  <c r="AL177" i="42"/>
  <c r="CT173" i="42"/>
  <c r="N171" i="42"/>
  <c r="AJ211" i="42"/>
  <c r="CX201" i="42"/>
  <c r="DE196" i="42"/>
  <c r="Q192" i="42"/>
  <c r="BM187" i="42"/>
  <c r="BS183" i="42"/>
  <c r="CQ180" i="42"/>
  <c r="BG177" i="42"/>
  <c r="CL208" i="42"/>
  <c r="BQ202" i="42"/>
  <c r="CK196" i="42"/>
  <c r="CK191" i="42"/>
  <c r="CY187" i="42"/>
  <c r="R185" i="42"/>
  <c r="CD181" i="42"/>
  <c r="BF178" i="42"/>
  <c r="DB175" i="42"/>
  <c r="CP172" i="42"/>
  <c r="DF215" i="42"/>
  <c r="BC205" i="42"/>
  <c r="DE199" i="42"/>
  <c r="DD218" i="42"/>
  <c r="AF216" i="42"/>
  <c r="AV203" i="42"/>
  <c r="P195" i="42"/>
  <c r="CQ188" i="42"/>
  <c r="BA184" i="42"/>
  <c r="AM181" i="42"/>
  <c r="BB177" i="42"/>
  <c r="DA173" i="42"/>
  <c r="S171" i="42"/>
  <c r="M168" i="42"/>
  <c r="Y165" i="42"/>
  <c r="AI209" i="42"/>
  <c r="BD201" i="42"/>
  <c r="M195" i="42"/>
  <c r="BA190" i="42"/>
  <c r="BE187" i="42"/>
  <c r="DA183" i="42"/>
  <c r="BZ180" i="42"/>
  <c r="AY177" i="42"/>
  <c r="P175" i="42"/>
  <c r="W172" i="42"/>
  <c r="AT169" i="42"/>
  <c r="BF167" i="42"/>
  <c r="BZ207" i="42"/>
  <c r="AW199" i="42"/>
  <c r="DF193" i="42"/>
  <c r="AY190" i="42"/>
  <c r="BW186" i="42"/>
  <c r="Y183" i="42"/>
  <c r="BY180" i="42"/>
  <c r="AW177" i="42"/>
  <c r="AY174" i="42"/>
  <c r="CM211" i="42"/>
  <c r="BT203" i="42"/>
  <c r="BX196" i="42"/>
  <c r="CP210" i="42"/>
  <c r="W203" i="42"/>
  <c r="AS196" i="42"/>
  <c r="BL191" i="42"/>
  <c r="BN187" i="42"/>
  <c r="CP184" i="42"/>
  <c r="BH181" i="42"/>
  <c r="AE178" i="42"/>
  <c r="Q217" i="42"/>
  <c r="AM198" i="42"/>
  <c r="CK190" i="42"/>
  <c r="V185" i="42"/>
  <c r="AK181" i="42"/>
  <c r="BB176" i="42"/>
  <c r="BL172" i="42"/>
  <c r="CW169" i="42"/>
  <c r="DC166" i="42"/>
  <c r="AV164" i="42"/>
  <c r="BN162" i="42"/>
  <c r="AP160" i="42"/>
  <c r="BN158" i="42"/>
  <c r="AP156" i="42"/>
  <c r="DF216" i="42"/>
  <c r="AQ199" i="42"/>
  <c r="AB193" i="42"/>
  <c r="BK187" i="42"/>
  <c r="CA216" i="42"/>
  <c r="AI199" i="42"/>
  <c r="AA193" i="42"/>
  <c r="BJ187" i="42"/>
  <c r="AQ205" i="42"/>
  <c r="Q195" i="42"/>
  <c r="S190" i="42"/>
  <c r="O185" i="42"/>
  <c r="BC181" i="42"/>
  <c r="G177" i="42"/>
  <c r="M174" i="42"/>
  <c r="CI170" i="42"/>
  <c r="BH168" i="42"/>
  <c r="DC165" i="42"/>
  <c r="F164" i="42"/>
  <c r="CI161" i="42"/>
  <c r="DG159" i="42"/>
  <c r="CI157" i="42"/>
  <c r="DG155" i="42"/>
  <c r="G206" i="42"/>
  <c r="CV196" i="42"/>
  <c r="AU190" i="42"/>
  <c r="AJ186" i="42"/>
  <c r="BY181" i="42"/>
  <c r="Q178" i="42"/>
  <c r="AD174" i="42"/>
  <c r="BL171" i="42"/>
  <c r="BV168" i="42"/>
  <c r="BL166" i="42"/>
  <c r="R164" i="42"/>
  <c r="AL162" i="42"/>
  <c r="AW203" i="42"/>
  <c r="AV195" i="42"/>
  <c r="AD189" i="42"/>
  <c r="AK185" i="42"/>
  <c r="CI180" i="42"/>
  <c r="AA177" i="42"/>
  <c r="BH173" i="42"/>
  <c r="CM212" i="42"/>
  <c r="L198" i="42"/>
  <c r="AZ192" i="42"/>
  <c r="DE186" i="42"/>
  <c r="X183" i="42"/>
  <c r="CB205" i="42"/>
  <c r="CI196" i="42"/>
  <c r="AI190" i="42"/>
  <c r="Z186" i="42"/>
  <c r="BP181" i="42"/>
  <c r="H178" i="42"/>
  <c r="X174" i="42"/>
  <c r="BD171" i="42"/>
  <c r="BP168" i="42"/>
  <c r="BG166" i="42"/>
  <c r="CJ192" i="42"/>
  <c r="AG182" i="42"/>
  <c r="CY174" i="42"/>
  <c r="BG170" i="42"/>
  <c r="BE166" i="42"/>
  <c r="CO163" i="42"/>
  <c r="DB160" i="42"/>
  <c r="CN158" i="42"/>
  <c r="T156" i="42"/>
  <c r="V154" i="42"/>
  <c r="DB151" i="42"/>
  <c r="V150" i="42"/>
  <c r="DB147" i="42"/>
  <c r="V146" i="42"/>
  <c r="DB143" i="42"/>
  <c r="BW193" i="42"/>
  <c r="L221" i="42"/>
  <c r="DE189" i="42"/>
  <c r="AG201" i="42"/>
  <c r="AA229" i="42"/>
  <c r="AY225" i="42"/>
  <c r="AY222" i="42"/>
  <c r="CB227" i="42"/>
  <c r="BB223" i="42"/>
  <c r="AK219" i="42"/>
  <c r="AW216" i="42"/>
  <c r="BI212" i="42"/>
  <c r="CY227" i="42"/>
  <c r="CX227" i="42"/>
  <c r="P223" i="42"/>
  <c r="CE218" i="42"/>
  <c r="BE214" i="42"/>
  <c r="AC211" i="42"/>
  <c r="BC228" i="42"/>
  <c r="BU230" i="42"/>
  <c r="CX226" i="42"/>
  <c r="AH222" i="42"/>
  <c r="CE228" i="42"/>
  <c r="BQ222" i="42"/>
  <c r="AJ229" i="42"/>
  <c r="CC224" i="42"/>
  <c r="AL219" i="42"/>
  <c r="BS230" i="42"/>
  <c r="V224" i="42"/>
  <c r="CJ218" i="42"/>
  <c r="BN226" i="42"/>
  <c r="BQ226" i="42"/>
  <c r="P219" i="42"/>
  <c r="I214" i="42"/>
  <c r="X210" i="42"/>
  <c r="AO206" i="42"/>
  <c r="BY202" i="42"/>
  <c r="BY198" i="42"/>
  <c r="BJ228" i="42"/>
  <c r="BJ223" i="42"/>
  <c r="BD217" i="42"/>
  <c r="CF213" i="42"/>
  <c r="Z209" i="42"/>
  <c r="BM229" i="42"/>
  <c r="CF220" i="42"/>
  <c r="BN216" i="42"/>
  <c r="AH212" i="42"/>
  <c r="CC230" i="42"/>
  <c r="CN229" i="42"/>
  <c r="AS221" i="42"/>
  <c r="N216" i="42"/>
  <c r="AC223" i="42"/>
  <c r="DB216" i="42"/>
  <c r="CI210" i="42"/>
  <c r="I206" i="42"/>
  <c r="DF202" i="42"/>
  <c r="AP199" i="42"/>
  <c r="BN195" i="42"/>
  <c r="CX191" i="42"/>
  <c r="BV228" i="42"/>
  <c r="J218" i="42"/>
  <c r="BL211" i="42"/>
  <c r="CF207" i="42"/>
  <c r="BL203" i="42"/>
  <c r="BZ199" i="42"/>
  <c r="V222" i="42"/>
  <c r="F216" i="42"/>
  <c r="L210" i="42"/>
  <c r="BE205" i="42"/>
  <c r="BO202" i="42"/>
  <c r="AW223" i="42"/>
  <c r="AV220" i="42"/>
  <c r="AD213" i="42"/>
  <c r="K209" i="42"/>
  <c r="BI225" i="42"/>
  <c r="CF212" i="42"/>
  <c r="W207" i="42"/>
  <c r="BL201" i="42"/>
  <c r="AC197" i="42"/>
  <c r="AC193" i="42"/>
  <c r="Z190" i="42"/>
  <c r="BD186" i="42"/>
  <c r="AO221" i="42"/>
  <c r="AR220" i="42"/>
  <c r="L217" i="42"/>
  <c r="AN208" i="42"/>
  <c r="BV202" i="42"/>
  <c r="BV198" i="42"/>
  <c r="CW194" i="42"/>
  <c r="CW190" i="42"/>
  <c r="V225" i="42"/>
  <c r="BW212" i="42"/>
  <c r="CZ205" i="42"/>
  <c r="BJ200" i="42"/>
  <c r="L197" i="42"/>
  <c r="L193" i="42"/>
  <c r="BA218" i="42"/>
  <c r="AL211" i="42"/>
  <c r="K221" i="42"/>
  <c r="CJ210" i="42"/>
  <c r="CA204" i="42"/>
  <c r="AN200" i="42"/>
  <c r="G211" i="42"/>
  <c r="CB201" i="42"/>
  <c r="BY196" i="42"/>
  <c r="AS191" i="42"/>
  <c r="AP187" i="42"/>
  <c r="AX183" i="42"/>
  <c r="CH180" i="42"/>
  <c r="N177" i="42"/>
  <c r="CH173" i="42"/>
  <c r="DF170" i="42"/>
  <c r="DC210" i="42"/>
  <c r="BU201" i="42"/>
  <c r="CP195" i="42"/>
  <c r="DC191" i="42"/>
  <c r="AZ187" i="42"/>
  <c r="BG183" i="42"/>
  <c r="CE180" i="42"/>
  <c r="W177" i="42"/>
  <c r="BC208" i="42"/>
  <c r="BW200" i="42"/>
  <c r="BU196" i="42"/>
  <c r="BS191" i="42"/>
  <c r="CL187" i="42"/>
  <c r="E185" i="42"/>
  <c r="BF181" i="42"/>
  <c r="AT178" i="42"/>
  <c r="J175" i="42"/>
  <c r="CD172" i="42"/>
  <c r="BH215" i="42"/>
  <c r="AD205" i="42"/>
  <c r="CF199" i="42"/>
  <c r="DG216" i="42"/>
  <c r="AL215" i="42"/>
  <c r="BF200" i="42"/>
  <c r="CZ194" i="42"/>
  <c r="BU188" i="42"/>
  <c r="AH184" i="42"/>
  <c r="U181" i="42"/>
  <c r="AM177" i="42"/>
  <c r="CM173" i="42"/>
  <c r="P170" i="42"/>
  <c r="DE167" i="42"/>
  <c r="M165" i="42"/>
  <c r="BX208" i="42"/>
  <c r="N201" i="42"/>
  <c r="CQ194" i="42"/>
  <c r="AG190" i="42"/>
  <c r="BH186" i="42"/>
  <c r="CL183" i="42"/>
  <c r="BK180" i="42"/>
  <c r="AG177" i="42"/>
  <c r="DE174" i="42"/>
  <c r="H172" i="42"/>
  <c r="AH169" i="42"/>
  <c r="BI222" i="42"/>
  <c r="X207" i="42"/>
  <c r="I199" i="42"/>
  <c r="CH193" i="42"/>
  <c r="AF190" i="42"/>
  <c r="BF186" i="42"/>
  <c r="H183" i="42"/>
  <c r="CK179" i="42"/>
  <c r="AF177" i="42"/>
  <c r="AJ174" i="42"/>
  <c r="K211" i="42"/>
  <c r="AE203" i="42"/>
  <c r="BS225" i="42"/>
  <c r="AF210" i="42"/>
  <c r="DF200" i="42"/>
  <c r="N196" i="42"/>
  <c r="AQ191" i="42"/>
  <c r="AV187" i="42"/>
  <c r="BX184" i="42"/>
  <c r="AQ181" i="42"/>
  <c r="P178" i="42"/>
  <c r="CC208" i="42"/>
  <c r="CS197" i="42"/>
  <c r="BF190" i="42"/>
  <c r="CY184" i="42"/>
  <c r="M181" i="42"/>
  <c r="AF176" i="42"/>
  <c r="AU172" i="42"/>
  <c r="N169" i="42"/>
  <c r="CP166" i="42"/>
  <c r="AI164" i="42"/>
  <c r="BB162" i="42"/>
  <c r="AD160" i="42"/>
  <c r="BB158" i="42"/>
  <c r="AD156" i="42"/>
  <c r="AF215" i="42"/>
  <c r="CN198" i="42"/>
  <c r="DA192" i="42"/>
  <c r="AN187" i="42"/>
  <c r="CK214" i="42"/>
  <c r="CM198" i="42"/>
  <c r="CU192" i="42"/>
  <c r="AI187" i="42"/>
  <c r="CO204" i="42"/>
  <c r="CM194" i="42"/>
  <c r="CP189" i="42"/>
  <c r="CR184" i="42"/>
  <c r="AD181" i="42"/>
  <c r="CM176" i="42"/>
  <c r="CV173" i="42"/>
  <c r="BP170" i="42"/>
  <c r="AS168" i="42"/>
  <c r="CP165" i="42"/>
  <c r="CW163" i="42"/>
  <c r="BW161" i="42"/>
  <c r="CU159" i="42"/>
  <c r="BW157" i="42"/>
  <c r="CU155" i="42"/>
  <c r="AL205" i="42"/>
  <c r="BH196" i="42"/>
  <c r="P190" i="42"/>
  <c r="J186" i="42"/>
  <c r="BA181" i="42"/>
  <c r="CW177" i="42"/>
  <c r="K174" i="42"/>
  <c r="AS171" i="42"/>
  <c r="BG168" i="42"/>
  <c r="AY166" i="42"/>
  <c r="E164" i="42"/>
  <c r="Z162" i="42"/>
  <c r="CH202" i="42"/>
  <c r="N195" i="42"/>
  <c r="DF188" i="42"/>
  <c r="L185" i="42"/>
  <c r="BL180" i="42"/>
  <c r="D177" i="42"/>
  <c r="AN173" i="42"/>
  <c r="AV211" i="42"/>
  <c r="CB197" i="42"/>
  <c r="U192" i="42"/>
  <c r="CF186" i="42"/>
  <c r="DE182" i="42"/>
  <c r="U205" i="42"/>
  <c r="AU196" i="42"/>
  <c r="D190" i="42"/>
  <c r="DD185" i="42"/>
  <c r="AR181" i="42"/>
  <c r="CN177" i="42"/>
  <c r="D174" i="42"/>
  <c r="AN171" i="42"/>
  <c r="BB168" i="42"/>
  <c r="AT166" i="42"/>
  <c r="CI191" i="42"/>
  <c r="CO181" i="42"/>
  <c r="BU174" i="42"/>
  <c r="AG170" i="42"/>
  <c r="AJ166" i="42"/>
  <c r="BX163" i="42"/>
  <c r="CN160" i="42"/>
  <c r="BY158" i="42"/>
  <c r="E156" i="42"/>
  <c r="J154" i="42"/>
  <c r="CP151" i="42"/>
  <c r="J150" i="42"/>
  <c r="CP147" i="42"/>
  <c r="J146" i="42"/>
  <c r="CP143" i="42"/>
  <c r="CB192" i="42"/>
  <c r="CL213" i="42"/>
  <c r="P189" i="42"/>
  <c r="BD199" i="42"/>
  <c r="O229" i="42"/>
  <c r="AA225" i="42"/>
  <c r="CE230" i="42"/>
  <c r="BO227" i="42"/>
  <c r="AO223" i="42"/>
  <c r="Y219" i="42"/>
  <c r="AK216" i="42"/>
  <c r="AK212" i="42"/>
  <c r="CL227" i="42"/>
  <c r="BJ226" i="42"/>
  <c r="DD222" i="42"/>
  <c r="BR218" i="42"/>
  <c r="AE214" i="42"/>
  <c r="Q211" i="42"/>
  <c r="AN228" i="42"/>
  <c r="BF230" i="42"/>
  <c r="BO225" i="42"/>
  <c r="F222" i="42"/>
  <c r="BM228" i="42"/>
  <c r="BA222" i="42"/>
  <c r="P229" i="42"/>
  <c r="BG224" i="42"/>
  <c r="I219" i="42"/>
  <c r="CA228" i="42"/>
  <c r="DE223" i="42"/>
  <c r="BV218" i="42"/>
  <c r="AU226" i="42"/>
  <c r="AJ225" i="42"/>
  <c r="BS218" i="42"/>
  <c r="CY213" i="42"/>
  <c r="AO209" i="42"/>
  <c r="Q206" i="42"/>
  <c r="Q202" i="42"/>
  <c r="AO198" i="42"/>
  <c r="AE228" i="42"/>
  <c r="AK223" i="42"/>
  <c r="T217" i="42"/>
  <c r="AI212" i="42"/>
  <c r="N209" i="42"/>
  <c r="V229" i="42"/>
  <c r="BM220" i="42"/>
  <c r="AX216" i="42"/>
  <c r="F212" i="42"/>
  <c r="AK230" i="42"/>
  <c r="DD226" i="42"/>
  <c r="AA221" i="42"/>
  <c r="DA215" i="42"/>
  <c r="CZ222" i="42"/>
  <c r="CE216" i="42"/>
  <c r="BQ210" i="42"/>
  <c r="CY205" i="42"/>
  <c r="AF202" i="42"/>
  <c r="DF198" i="42"/>
  <c r="BB195" i="42"/>
  <c r="CL191" i="42"/>
  <c r="AD227" i="42"/>
  <c r="CV216" i="42"/>
  <c r="Z211" i="42"/>
  <c r="AV206" i="42"/>
  <c r="AY203" i="42"/>
  <c r="AY199" i="42"/>
  <c r="CR221" i="42"/>
  <c r="CL215" i="42"/>
  <c r="CV209" i="42"/>
  <c r="AR205" i="42"/>
  <c r="CE201" i="42"/>
  <c r="M223" i="42"/>
  <c r="R220" i="42"/>
  <c r="J213" i="42"/>
  <c r="CZ208" i="42"/>
  <c r="BD223" i="42"/>
  <c r="BE212" i="42"/>
  <c r="AH205" i="42"/>
  <c r="AU201" i="42"/>
  <c r="CT196" i="42"/>
  <c r="P193" i="42"/>
  <c r="M190" i="42"/>
  <c r="AR186" i="42"/>
  <c r="AX220" i="42"/>
  <c r="AZ217" i="42"/>
  <c r="CI216" i="42"/>
  <c r="R208" i="42"/>
  <c r="AL202" i="42"/>
  <c r="BG198" i="42"/>
  <c r="CJ194" i="42"/>
  <c r="CJ190" i="42"/>
  <c r="DA219" i="42"/>
  <c r="AS212" i="42"/>
  <c r="CC205" i="42"/>
  <c r="AS200" i="42"/>
  <c r="DC196" i="42"/>
  <c r="DC192" i="42"/>
  <c r="AS217" i="42"/>
  <c r="N222" i="42"/>
  <c r="Z220" i="42"/>
  <c r="AJ210" i="42"/>
  <c r="CT203" i="42"/>
  <c r="H200" i="42"/>
  <c r="BZ210" i="42"/>
  <c r="BB201" i="42"/>
  <c r="AB195" i="42"/>
  <c r="AC191" i="42"/>
  <c r="AC187" i="42"/>
  <c r="AL183" i="42"/>
  <c r="BV180" i="42"/>
  <c r="DF176" i="42"/>
  <c r="BV173" i="42"/>
  <c r="DF169" i="42"/>
  <c r="BO210" i="42"/>
  <c r="AW201" i="42"/>
  <c r="AO195" i="42"/>
  <c r="BE191" i="42"/>
  <c r="AM187" i="42"/>
  <c r="AU183" i="42"/>
  <c r="CQ179" i="42"/>
  <c r="DC176" i="42"/>
  <c r="V208" i="42"/>
  <c r="Z200" i="42"/>
  <c r="U196" i="42"/>
  <c r="BD191" i="42"/>
  <c r="BY187" i="42"/>
  <c r="DB183" i="42"/>
  <c r="AT181" i="42"/>
  <c r="AH178" i="42"/>
  <c r="CP174" i="42"/>
  <c r="AT172" i="42"/>
  <c r="D215" i="42"/>
  <c r="DF204" i="42"/>
  <c r="CW197" i="42"/>
  <c r="BE216" i="42"/>
  <c r="BA214" i="42"/>
  <c r="CS199" i="42"/>
  <c r="AG194" i="42"/>
  <c r="BE188" i="42"/>
  <c r="R184" i="42"/>
  <c r="DG179" i="42"/>
  <c r="U177" i="42"/>
  <c r="BY173" i="42"/>
  <c r="DG169" i="42"/>
  <c r="CS167" i="42"/>
  <c r="CG164" i="42"/>
  <c r="AA208" i="42"/>
  <c r="CI198" i="42"/>
  <c r="BT194" i="42"/>
  <c r="N190" i="42"/>
  <c r="AN186" i="42"/>
  <c r="BW183" i="42"/>
  <c r="AS180" i="42"/>
  <c r="R177" i="42"/>
  <c r="W174" i="42"/>
  <c r="CX171" i="42"/>
  <c r="V169" i="42"/>
  <c r="Q220" i="42"/>
  <c r="CL206" i="42"/>
  <c r="CH198" i="42"/>
  <c r="BI193" i="42"/>
  <c r="R189" i="42"/>
  <c r="AM186" i="42"/>
  <c r="CW182" i="42"/>
  <c r="BU179" i="42"/>
  <c r="Q177" i="42"/>
  <c r="U174" i="42"/>
  <c r="AW210" i="42"/>
  <c r="K201" i="42"/>
  <c r="AW222" i="42"/>
  <c r="BS209" i="42"/>
  <c r="BQ200" i="42"/>
  <c r="CV195" i="42"/>
  <c r="U191" i="42"/>
  <c r="AE187" i="42"/>
  <c r="CF183" i="42"/>
  <c r="AB181" i="42"/>
  <c r="DD177" i="42"/>
  <c r="CN207" i="42"/>
  <c r="BE197" i="42"/>
  <c r="AA190" i="42"/>
  <c r="BY184" i="42"/>
  <c r="CG179" i="42"/>
  <c r="M176" i="42"/>
  <c r="AD172" i="42"/>
  <c r="DC168" i="42"/>
  <c r="CC166" i="42"/>
  <c r="V164" i="42"/>
  <c r="CX161" i="42"/>
  <c r="R160" i="42"/>
  <c r="CX157" i="42"/>
  <c r="R156" i="42"/>
  <c r="BQ208" i="42"/>
  <c r="AL198" i="42"/>
  <c r="AM191" i="42"/>
  <c r="K187" i="42"/>
  <c r="BL208" i="42"/>
  <c r="AH198" i="42"/>
  <c r="AL191" i="42"/>
  <c r="J187" i="42"/>
  <c r="BW201" i="42"/>
  <c r="BE194" i="42"/>
  <c r="BF188" i="42"/>
  <c r="BS184" i="42"/>
  <c r="S180" i="42"/>
  <c r="BS176" i="42"/>
  <c r="F173" i="42"/>
  <c r="AY170" i="42"/>
  <c r="CC167" i="42"/>
  <c r="CC165" i="42"/>
  <c r="AM163" i="42"/>
  <c r="BK161" i="42"/>
  <c r="DG228" i="42"/>
  <c r="O225" i="42"/>
  <c r="BR230" i="42"/>
  <c r="BB227" i="42"/>
  <c r="N223" i="42"/>
  <c r="M219" i="42"/>
  <c r="Y215" i="42"/>
  <c r="Y212" i="42"/>
  <c r="BY227" i="42"/>
  <c r="AH226" i="42"/>
  <c r="CP222" i="42"/>
  <c r="BE218" i="42"/>
  <c r="R214" i="42"/>
  <c r="E210" i="42"/>
  <c r="G228" i="42"/>
  <c r="AP230" i="42"/>
  <c r="BA225" i="42"/>
  <c r="CT221" i="42"/>
  <c r="AR228" i="42"/>
  <c r="Q222" i="42"/>
  <c r="N229" i="42"/>
  <c r="AP224" i="42"/>
  <c r="CY218" i="42"/>
  <c r="BF228" i="42"/>
  <c r="W223" i="42"/>
  <c r="AD218" i="42"/>
  <c r="Z226" i="42"/>
  <c r="BP223" i="42"/>
  <c r="AL218" i="42"/>
  <c r="AE213" i="42"/>
  <c r="E209" i="42"/>
  <c r="E206" i="42"/>
  <c r="E202" i="42"/>
  <c r="Q198" i="42"/>
  <c r="AN230" i="42"/>
  <c r="R223" i="42"/>
  <c r="E217" i="42"/>
  <c r="U212" i="42"/>
  <c r="DF208" i="42"/>
  <c r="BD228" i="42"/>
  <c r="AS220" i="42"/>
  <c r="J215" i="42"/>
  <c r="CV211" i="42"/>
  <c r="DA229" i="42"/>
  <c r="CC226" i="42"/>
  <c r="I221" i="42"/>
  <c r="CM215" i="42"/>
  <c r="DC221" i="42"/>
  <c r="BZ214" i="42"/>
  <c r="AI210" i="42"/>
  <c r="BV205" i="42"/>
  <c r="BV201" i="42"/>
  <c r="CF198" i="42"/>
  <c r="AP195" i="42"/>
  <c r="BZ191" i="42"/>
  <c r="T223" i="42"/>
  <c r="BZ216" i="42"/>
  <c r="J211" i="42"/>
  <c r="AH206" i="42"/>
  <c r="AL203" i="42"/>
  <c r="AL199" i="42"/>
  <c r="BK221" i="42"/>
  <c r="G214" i="42"/>
  <c r="CF209" i="42"/>
  <c r="AE205" i="42"/>
  <c r="AR201" i="42"/>
  <c r="U222" i="42"/>
  <c r="CW219" i="42"/>
  <c r="CV212" i="42"/>
  <c r="CO207" i="42"/>
  <c r="AP222" i="42"/>
  <c r="AB212" i="42"/>
  <c r="O205" i="42"/>
  <c r="AB201" i="42"/>
  <c r="BT196" i="42"/>
  <c r="DG192" i="42"/>
  <c r="H189" i="42"/>
  <c r="AF186" i="42"/>
  <c r="G220" i="42"/>
  <c r="CP229" i="42"/>
  <c r="AV216" i="42"/>
  <c r="DA207" i="42"/>
  <c r="V202" i="42"/>
  <c r="CA197" i="42"/>
  <c r="AW194" i="42"/>
  <c r="CU228" i="42"/>
  <c r="BE230" i="42"/>
  <c r="DE222" i="42"/>
  <c r="DE214" i="42"/>
  <c r="BL227" i="42"/>
  <c r="BH221" i="42"/>
  <c r="E214" i="42"/>
  <c r="CV227" i="42"/>
  <c r="X225" i="42"/>
  <c r="T228" i="42"/>
  <c r="CT228" i="42"/>
  <c r="BH218" i="42"/>
  <c r="L222" i="42"/>
  <c r="AO225" i="42"/>
  <c r="U218" i="42"/>
  <c r="CK208" i="42"/>
  <c r="CW201" i="42"/>
  <c r="DD229" i="42"/>
  <c r="CD216" i="42"/>
  <c r="CT207" i="42"/>
  <c r="AB220" i="42"/>
  <c r="BS211" i="42"/>
  <c r="X226" i="42"/>
  <c r="BY215" i="42"/>
  <c r="BC214" i="42"/>
  <c r="BI205" i="42"/>
  <c r="CX197" i="42"/>
  <c r="BN191" i="42"/>
  <c r="BB216" i="42"/>
  <c r="T206" i="42"/>
  <c r="Y199" i="42"/>
  <c r="CO213" i="42"/>
  <c r="R205" i="42"/>
  <c r="G229" i="42"/>
  <c r="CC212" i="42"/>
  <c r="CM221" i="42"/>
  <c r="DC204" i="42"/>
  <c r="BG196" i="42"/>
  <c r="CZ188" i="42"/>
  <c r="BV219" i="42"/>
  <c r="BA213" i="42"/>
  <c r="CP201" i="42"/>
  <c r="W194" i="42"/>
  <c r="BY188" i="42"/>
  <c r="DB208" i="42"/>
  <c r="BG199" i="42"/>
  <c r="CP192" i="42"/>
  <c r="BT212" i="42"/>
  <c r="DD215" i="42"/>
  <c r="BJ203" i="42"/>
  <c r="AR217" i="42"/>
  <c r="AR198" i="42"/>
  <c r="BU189" i="42"/>
  <c r="Z183" i="42"/>
  <c r="DF178" i="42"/>
  <c r="CH172" i="42"/>
  <c r="AH207" i="42"/>
  <c r="DB197" i="42"/>
  <c r="AM189" i="42"/>
  <c r="DC182" i="42"/>
  <c r="R228" i="42"/>
  <c r="AJ204" i="42"/>
  <c r="AA194" i="42"/>
  <c r="L187" i="42"/>
  <c r="AH182" i="42"/>
  <c r="CP176" i="42"/>
  <c r="AT171" i="42"/>
  <c r="AG204" i="42"/>
  <c r="BS196" i="42"/>
  <c r="CU206" i="42"/>
  <c r="BJ192" i="42"/>
  <c r="K186" i="42"/>
  <c r="AD179" i="42"/>
  <c r="E173" i="42"/>
  <c r="DE166" i="42"/>
  <c r="BT218" i="42"/>
  <c r="BX197" i="42"/>
  <c r="BY189" i="42"/>
  <c r="AU184" i="42"/>
  <c r="CX178" i="42"/>
  <c r="CJ173" i="42"/>
  <c r="J169" i="42"/>
  <c r="CS209" i="42"/>
  <c r="AX196" i="42"/>
  <c r="CH188" i="42"/>
  <c r="AT184" i="42"/>
  <c r="CW178" i="42"/>
  <c r="O173" i="42"/>
  <c r="CD200" i="42"/>
  <c r="BX219" i="42"/>
  <c r="AH199" i="42"/>
  <c r="CI190" i="42"/>
  <c r="AL185" i="42"/>
  <c r="CF179" i="42"/>
  <c r="BN205" i="42"/>
  <c r="CY189" i="42"/>
  <c r="Y182" i="42"/>
  <c r="BD174" i="42"/>
  <c r="BZ168" i="42"/>
  <c r="AF165" i="42"/>
  <c r="AP161" i="42"/>
  <c r="BN157" i="42"/>
  <c r="CI207" i="42"/>
  <c r="BG194" i="42"/>
  <c r="Q185" i="42"/>
  <c r="AS197" i="42"/>
  <c r="AI189" i="42"/>
  <c r="CD198" i="42"/>
  <c r="CH187" i="42"/>
  <c r="CX179" i="42"/>
  <c r="CK174" i="42"/>
  <c r="AM169" i="42"/>
  <c r="BC165" i="42"/>
  <c r="BK162" i="42"/>
  <c r="CU158" i="42"/>
  <c r="AM155" i="42"/>
  <c r="CO199" i="42"/>
  <c r="CO189" i="42"/>
  <c r="CW183" i="42"/>
  <c r="CL176" i="42"/>
  <c r="BG172" i="42"/>
  <c r="AR168" i="42"/>
  <c r="AO165" i="42"/>
  <c r="F219" i="42"/>
  <c r="CC197" i="42"/>
  <c r="CC188" i="42"/>
  <c r="DG182" i="42"/>
  <c r="D176" i="42"/>
  <c r="CR171" i="42"/>
  <c r="AF197" i="42"/>
  <c r="BC189" i="42"/>
  <c r="CR181" i="42"/>
  <c r="BQ199" i="42"/>
  <c r="CC189" i="42"/>
  <c r="CN183" i="42"/>
  <c r="CE176" i="42"/>
  <c r="BA172" i="42"/>
  <c r="AN168" i="42"/>
  <c r="AV207" i="42"/>
  <c r="CS179" i="42"/>
  <c r="DG171" i="42"/>
  <c r="R166" i="42"/>
  <c r="BD162" i="42"/>
  <c r="AO159" i="42"/>
  <c r="CT155" i="42"/>
  <c r="V153" i="42"/>
  <c r="BR150" i="42"/>
  <c r="CD147" i="42"/>
  <c r="V145" i="42"/>
  <c r="E198" i="42"/>
  <c r="DF209" i="42"/>
  <c r="E184" i="42"/>
  <c r="AO188" i="42"/>
  <c r="CJ179" i="42"/>
  <c r="BB172" i="42"/>
  <c r="CK167" i="42"/>
  <c r="CH164" i="42"/>
  <c r="BO161" i="42"/>
  <c r="CJ158" i="42"/>
  <c r="BG156" i="42"/>
  <c r="CY153" i="42"/>
  <c r="BO151" i="42"/>
  <c r="CA149" i="42"/>
  <c r="AQ147" i="42"/>
  <c r="AQ195" i="42"/>
  <c r="CW180" i="42"/>
  <c r="BQ173" i="42"/>
  <c r="AR169" i="42"/>
  <c r="AT165" i="42"/>
  <c r="AH162" i="42"/>
  <c r="N160" i="42"/>
  <c r="AX157" i="42"/>
  <c r="AJ155" i="42"/>
  <c r="F153" i="42"/>
  <c r="AD151" i="42"/>
  <c r="F149" i="42"/>
  <c r="AD147" i="42"/>
  <c r="F145" i="42"/>
  <c r="AD143" i="42"/>
  <c r="AS192" i="42"/>
  <c r="S182" i="42"/>
  <c r="CM174" i="42"/>
  <c r="AU170" i="42"/>
  <c r="AV166" i="42"/>
  <c r="CF163" i="42"/>
  <c r="CV160" i="42"/>
  <c r="CG158" i="42"/>
  <c r="M156" i="42"/>
  <c r="AY206" i="42"/>
  <c r="DC184" i="42"/>
  <c r="BO198" i="42"/>
  <c r="CV182" i="42"/>
  <c r="BT176" i="42"/>
  <c r="CN170" i="42"/>
  <c r="BG167" i="42"/>
  <c r="H164" i="42"/>
  <c r="BV161" i="42"/>
  <c r="DF158" i="42"/>
  <c r="CR156" i="42"/>
  <c r="CN175" i="42"/>
  <c r="CC168" i="42"/>
  <c r="CM162" i="42"/>
  <c r="J159" i="42"/>
  <c r="CJ154" i="42"/>
  <c r="AU152" i="42"/>
  <c r="AX149" i="42"/>
  <c r="K147" i="42"/>
  <c r="AO144" i="42"/>
  <c r="AP142" i="42"/>
  <c r="R140" i="42"/>
  <c r="AP138" i="42"/>
  <c r="R136" i="42"/>
  <c r="AP134" i="42"/>
  <c r="R132" i="42"/>
  <c r="AP130" i="42"/>
  <c r="R128" i="42"/>
  <c r="AP126" i="42"/>
  <c r="BL179" i="42"/>
  <c r="CS170" i="42"/>
  <c r="AO164" i="42"/>
  <c r="AU160" i="42"/>
  <c r="CF180" i="42"/>
  <c r="BZ171" i="42"/>
  <c r="CU164" i="42"/>
  <c r="F200" i="42"/>
  <c r="P174" i="42"/>
  <c r="BT167" i="42"/>
  <c r="DC161" i="42"/>
  <c r="AJ158" i="42"/>
  <c r="AI154" i="42"/>
  <c r="CW151" i="42"/>
  <c r="DC148" i="42"/>
  <c r="BO146" i="42"/>
  <c r="CY143" i="42"/>
  <c r="DG141" i="42"/>
  <c r="CI139" i="42"/>
  <c r="DG137" i="42"/>
  <c r="CI135" i="42"/>
  <c r="DG133" i="42"/>
  <c r="CI131" i="42"/>
  <c r="DG129" i="42"/>
  <c r="CI127" i="42"/>
  <c r="DG125" i="42"/>
  <c r="BV189" i="42"/>
  <c r="BT174" i="42"/>
  <c r="BO166" i="42"/>
  <c r="Y162" i="42"/>
  <c r="BQ157" i="42"/>
  <c r="AW154" i="42"/>
  <c r="AZ151" i="42"/>
  <c r="M149" i="42"/>
  <c r="W146" i="42"/>
  <c r="H144" i="42"/>
  <c r="BV141" i="42"/>
  <c r="CT139" i="42"/>
  <c r="BV137" i="42"/>
  <c r="CT135" i="42"/>
  <c r="BV133" i="42"/>
  <c r="CT131" i="42"/>
  <c r="AO181" i="42"/>
  <c r="I172" i="42"/>
  <c r="N165" i="42"/>
  <c r="D161" i="42"/>
  <c r="BC156" i="42"/>
  <c r="BW153" i="42"/>
  <c r="CB150" i="42"/>
  <c r="AM148" i="42"/>
  <c r="BE145" i="42"/>
  <c r="AS143" i="42"/>
  <c r="AW198" i="42"/>
  <c r="P176" i="42"/>
  <c r="BH167" i="42"/>
  <c r="DA162" i="42"/>
  <c r="CQ208" i="42"/>
  <c r="X177" i="42"/>
  <c r="S168" i="42"/>
  <c r="AT163" i="42"/>
  <c r="BX158" i="42"/>
  <c r="AC155" i="42"/>
  <c r="T152" i="42"/>
  <c r="CI149" i="42"/>
  <c r="CN146" i="42"/>
  <c r="BW144" i="42"/>
  <c r="V142" i="42"/>
  <c r="AT140" i="42"/>
  <c r="V138" i="42"/>
  <c r="AT136" i="42"/>
  <c r="V134" i="42"/>
  <c r="DG175" i="42"/>
  <c r="Z158" i="42"/>
  <c r="T153" i="42"/>
  <c r="L148" i="42"/>
  <c r="AE144" i="42"/>
  <c r="AS140" i="42"/>
  <c r="CC137" i="42"/>
  <c r="AS134" i="42"/>
  <c r="CS131" i="42"/>
  <c r="N129" i="42"/>
  <c r="DD126" i="42"/>
  <c r="AW124" i="42"/>
  <c r="DG181" i="42"/>
  <c r="CH159" i="42"/>
  <c r="CU153" i="42"/>
  <c r="CN148" i="42"/>
  <c r="CY144" i="42"/>
  <c r="V170" i="42"/>
  <c r="V158" i="42"/>
  <c r="M152" i="42"/>
  <c r="D148" i="42"/>
  <c r="CN162" i="42"/>
  <c r="AB155" i="42"/>
  <c r="H150" i="42"/>
  <c r="E146" i="42"/>
  <c r="CC141" i="42"/>
  <c r="E139" i="42"/>
  <c r="BY135" i="42"/>
  <c r="G133" i="42"/>
  <c r="CM130" i="42"/>
  <c r="Y129" i="42"/>
  <c r="BQ127" i="42"/>
  <c r="D126" i="42"/>
  <c r="BG124" i="42"/>
  <c r="V123" i="42"/>
  <c r="CX169" i="42"/>
  <c r="Y160" i="42"/>
  <c r="Y155" i="42"/>
  <c r="E152" i="42"/>
  <c r="DG148" i="42"/>
  <c r="D146" i="42"/>
  <c r="AJ143" i="42"/>
  <c r="D141" i="42"/>
  <c r="D139" i="42"/>
  <c r="D137" i="42"/>
  <c r="D135" i="42"/>
  <c r="E133" i="42"/>
  <c r="AC131" i="42"/>
  <c r="BP129" i="42"/>
  <c r="DF127" i="42"/>
  <c r="AT126" i="42"/>
  <c r="CS124" i="42"/>
  <c r="BE123" i="42"/>
  <c r="CQ173" i="42"/>
  <c r="CR161" i="42"/>
  <c r="X156" i="42"/>
  <c r="CH152" i="42"/>
  <c r="CF149" i="42"/>
  <c r="BX146" i="42"/>
  <c r="DA143" i="42"/>
  <c r="BE141" i="42"/>
  <c r="BD139" i="42"/>
  <c r="BD137" i="42"/>
  <c r="BD135" i="42"/>
  <c r="BD133" i="42"/>
  <c r="BX131" i="42"/>
  <c r="DE129" i="42"/>
  <c r="AS128" i="42"/>
  <c r="CJ126" i="42"/>
  <c r="AB125" i="42"/>
  <c r="CN123" i="42"/>
  <c r="L179" i="42"/>
  <c r="U164" i="42"/>
  <c r="AE157" i="42"/>
  <c r="BG153" i="42"/>
  <c r="BD150" i="42"/>
  <c r="AW147" i="42"/>
  <c r="CB183" i="42"/>
  <c r="BR165" i="42"/>
  <c r="DB157" i="42"/>
  <c r="DG153" i="42"/>
  <c r="DA150" i="42"/>
  <c r="CT147" i="42"/>
  <c r="G145" i="42"/>
  <c r="AU142" i="42"/>
  <c r="AG140" i="42"/>
  <c r="AG138" i="42"/>
  <c r="AG136" i="42"/>
  <c r="AG134" i="42"/>
  <c r="AR132" i="42"/>
  <c r="BR130" i="42"/>
  <c r="E129" i="42"/>
  <c r="AV127" i="42"/>
  <c r="CN125" i="42"/>
  <c r="AO124" i="42"/>
  <c r="E123" i="42"/>
  <c r="BA155" i="42"/>
  <c r="BG146" i="42"/>
  <c r="AU141" i="42"/>
  <c r="DC137" i="42"/>
  <c r="BI134" i="42"/>
  <c r="AK131" i="42"/>
  <c r="BJ128" i="42"/>
  <c r="CK125" i="42"/>
  <c r="AQ123" i="42"/>
  <c r="AW156" i="42"/>
  <c r="L147" i="42"/>
  <c r="BY141" i="42"/>
  <c r="AC138" i="42"/>
  <c r="CK134" i="42"/>
  <c r="BM131" i="42"/>
  <c r="CE128" i="42"/>
  <c r="E126" i="42"/>
  <c r="BK123" i="42"/>
  <c r="BF157" i="42"/>
  <c r="BM147" i="42"/>
  <c r="D142" i="42"/>
  <c r="BC138" i="42"/>
  <c r="K135" i="42"/>
  <c r="CK131" i="42"/>
  <c r="DC128" i="42"/>
  <c r="CK158" i="42"/>
  <c r="AL148" i="42"/>
  <c r="AJ142" i="42"/>
  <c r="CF138" i="42"/>
  <c r="AJ135" i="42"/>
  <c r="H132" i="42"/>
  <c r="U129" i="42"/>
  <c r="AW126" i="42"/>
  <c r="CV123" i="42"/>
  <c r="G160" i="42"/>
  <c r="CW148" i="42"/>
  <c r="BP142" i="42"/>
  <c r="G139" i="42"/>
  <c r="BO135" i="42"/>
  <c r="AE132" i="42"/>
  <c r="AS129" i="42"/>
  <c r="BS126" i="42"/>
  <c r="L124" i="42"/>
  <c r="BS161" i="42"/>
  <c r="BU149" i="42"/>
  <c r="DD142" i="42"/>
  <c r="AF139" i="42"/>
  <c r="CR135" i="42"/>
  <c r="BE132" i="42"/>
  <c r="BM129" i="42"/>
  <c r="CQ126" i="42"/>
  <c r="AD124" i="42"/>
  <c r="CR163" i="42"/>
  <c r="AS150" i="42"/>
  <c r="AM143" i="42"/>
  <c r="BI139" i="42"/>
  <c r="M136" i="42"/>
  <c r="CE132" i="42"/>
  <c r="CK129" i="42"/>
  <c r="CA184" i="42"/>
  <c r="D154" i="42"/>
  <c r="BO145" i="42"/>
  <c r="CY140" i="42"/>
  <c r="BC137" i="42"/>
  <c r="K134" i="42"/>
  <c r="CW130" i="42"/>
  <c r="U128" i="42"/>
  <c r="AW125" i="42"/>
  <c r="K123" i="42"/>
  <c r="CQ141" i="42"/>
  <c r="CB131" i="42"/>
  <c r="K161" i="42"/>
  <c r="X139" i="42"/>
  <c r="BG129" i="42"/>
  <c r="BW123" i="42"/>
  <c r="CH142" i="42"/>
  <c r="AS132" i="42"/>
  <c r="AE125" i="42"/>
  <c r="AN149" i="42"/>
  <c r="CB135" i="42"/>
  <c r="DF126" i="42"/>
  <c r="CA143" i="42"/>
  <c r="DB132" i="42"/>
  <c r="BG176" i="42"/>
  <c r="BH165" i="42"/>
  <c r="CE139" i="42"/>
  <c r="DA129" i="42"/>
  <c r="CX123" i="42"/>
  <c r="P131" i="42"/>
  <c r="CU150" i="42"/>
  <c r="DC126" i="42"/>
  <c r="BM140" i="42"/>
  <c r="CL124" i="42"/>
  <c r="AC135" i="42"/>
  <c r="AB123" i="42"/>
  <c r="AW130" i="42"/>
  <c r="N150" i="42"/>
  <c r="CE126" i="42"/>
  <c r="CB139" i="42"/>
  <c r="BM124" i="42"/>
  <c r="BN123" i="42"/>
  <c r="CF139" i="42"/>
  <c r="AQ128" i="42"/>
  <c r="S123" i="42"/>
  <c r="BM138" i="42"/>
  <c r="BE126" i="42"/>
  <c r="BM148" i="42"/>
  <c r="H138" i="42"/>
  <c r="D123" i="42"/>
  <c r="CI227" i="42"/>
  <c r="AR230" i="42"/>
  <c r="CR222" i="42"/>
  <c r="CS214" i="42"/>
  <c r="DE230" i="42"/>
  <c r="AU221" i="42"/>
  <c r="CV213" i="42"/>
  <c r="BH226" i="42"/>
  <c r="J225" i="42"/>
  <c r="AC227" i="42"/>
  <c r="CB228" i="42"/>
  <c r="AF218" i="42"/>
  <c r="BP221" i="42"/>
  <c r="T225" i="42"/>
  <c r="BC216" i="42"/>
  <c r="BY208" i="42"/>
  <c r="CK201" i="42"/>
  <c r="BN229" i="42"/>
  <c r="BO216" i="42"/>
  <c r="BV207" i="42"/>
  <c r="I220" i="42"/>
  <c r="BG210" i="42"/>
  <c r="CY225" i="42"/>
  <c r="BK215" i="42"/>
  <c r="AI214" i="42"/>
  <c r="AV205" i="42"/>
  <c r="BN197" i="42"/>
  <c r="BB191" i="42"/>
  <c r="CO214" i="42"/>
  <c r="F206" i="42"/>
  <c r="L199" i="42"/>
  <c r="BX213" i="42"/>
  <c r="D205" i="42"/>
  <c r="AQ228" i="42"/>
  <c r="BH212" i="42"/>
  <c r="AN219" i="42"/>
  <c r="CL204" i="42"/>
  <c r="AG196" i="42"/>
  <c r="CB188" i="42"/>
  <c r="AH219" i="42"/>
  <c r="Z213" i="42"/>
  <c r="BZ201" i="42"/>
  <c r="AM193" i="42"/>
  <c r="BL219" i="42"/>
  <c r="CE208" i="42"/>
  <c r="AA199" i="42"/>
  <c r="CC192" i="42"/>
  <c r="AR212" i="42"/>
  <c r="BZ215" i="42"/>
  <c r="AT203" i="42"/>
  <c r="AL210" i="42"/>
  <c r="V198" i="42"/>
  <c r="BF189" i="42"/>
  <c r="N183" i="42"/>
  <c r="BV178" i="42"/>
  <c r="CH171" i="42"/>
  <c r="D207" i="42"/>
  <c r="H195" i="42"/>
  <c r="Y189" i="42"/>
  <c r="CQ182" i="42"/>
  <c r="G218" i="42"/>
  <c r="BN203" i="42"/>
  <c r="CU193" i="42"/>
  <c r="DC186" i="42"/>
  <c r="AH181" i="42"/>
  <c r="CD176" i="42"/>
  <c r="J171" i="42"/>
  <c r="CJ203" i="42"/>
  <c r="CG227" i="42"/>
  <c r="BD206" i="42"/>
  <c r="AM192" i="42"/>
  <c r="DG183" i="42"/>
  <c r="O179" i="42"/>
  <c r="AA172" i="42"/>
  <c r="CS166" i="42"/>
  <c r="CZ216" i="42"/>
  <c r="AV197" i="42"/>
  <c r="BG189" i="42"/>
  <c r="CI182" i="42"/>
  <c r="CI178" i="42"/>
  <c r="BU173" i="42"/>
  <c r="DB168" i="42"/>
  <c r="AF209" i="42"/>
  <c r="Z196" i="42"/>
  <c r="BQ188" i="42"/>
  <c r="CG182" i="42"/>
  <c r="E178" i="42"/>
  <c r="DD172" i="42"/>
  <c r="AP200" i="42"/>
  <c r="BR217" i="42"/>
  <c r="DG198" i="42"/>
  <c r="BS189" i="42"/>
  <c r="BO183" i="42"/>
  <c r="BO179" i="42"/>
  <c r="DA204" i="42"/>
  <c r="BT189" i="42"/>
  <c r="DE181" i="42"/>
  <c r="AI174" i="42"/>
  <c r="BL168" i="42"/>
  <c r="I164" i="42"/>
  <c r="AD161" i="42"/>
  <c r="BB157" i="42"/>
  <c r="F207" i="42"/>
  <c r="AC194" i="42"/>
  <c r="CX184" i="42"/>
  <c r="D197" i="42"/>
  <c r="CL186" i="42"/>
  <c r="AD198" i="42"/>
  <c r="BI187" i="42"/>
  <c r="CA179" i="42"/>
  <c r="BS174" i="42"/>
  <c r="X169" i="42"/>
  <c r="AP165" i="42"/>
  <c r="AY161" i="42"/>
  <c r="CI158" i="42"/>
  <c r="AA155" i="42"/>
  <c r="AE199" i="42"/>
  <c r="BI189" i="42"/>
  <c r="BY183" i="42"/>
  <c r="BP176" i="42"/>
  <c r="AP172" i="42"/>
  <c r="AD168" i="42"/>
  <c r="AB165" i="42"/>
  <c r="AO216" i="42"/>
  <c r="AJ197" i="42"/>
  <c r="BB188" i="42"/>
  <c r="CJ182" i="42"/>
  <c r="CO175" i="42"/>
  <c r="CA171" i="42"/>
  <c r="CO196" i="42"/>
  <c r="AA189" i="42"/>
  <c r="BU181" i="42"/>
  <c r="F199" i="42"/>
  <c r="AX189" i="42"/>
  <c r="BP183" i="42"/>
  <c r="BI176" i="42"/>
  <c r="AI172" i="42"/>
  <c r="Z168" i="42"/>
  <c r="X205" i="42"/>
  <c r="BH179" i="42"/>
  <c r="CE171" i="42"/>
  <c r="DA165" i="42"/>
  <c r="AN162" i="42"/>
  <c r="Z159" i="42"/>
  <c r="CF155" i="42"/>
  <c r="J153" i="42"/>
  <c r="BF150" i="42"/>
  <c r="BR147" i="42"/>
  <c r="J145" i="42"/>
  <c r="CF196" i="42"/>
  <c r="T207" i="42"/>
  <c r="BM183" i="42"/>
  <c r="BR187" i="42"/>
  <c r="BE177" i="42"/>
  <c r="AB172" i="42"/>
  <c r="BP167" i="42"/>
  <c r="DB163" i="42"/>
  <c r="AZ161" i="42"/>
  <c r="BU158" i="42"/>
  <c r="AS156" i="42"/>
  <c r="CM153" i="42"/>
  <c r="BC151" i="42"/>
  <c r="BO149" i="42"/>
  <c r="AE147" i="42"/>
  <c r="CH189" i="42"/>
  <c r="BE180" i="42"/>
  <c r="AK173" i="42"/>
  <c r="AQ168" i="42"/>
  <c r="AA165" i="42"/>
  <c r="S162" i="42"/>
  <c r="DD159" i="42"/>
  <c r="AJ157" i="42"/>
  <c r="V155" i="42"/>
  <c r="CX152" i="42"/>
  <c r="R151" i="42"/>
  <c r="CX148" i="42"/>
  <c r="R147" i="42"/>
  <c r="CX144" i="42"/>
  <c r="R143" i="42"/>
  <c r="AZ191" i="42"/>
  <c r="CA181" i="42"/>
  <c r="BG174" i="42"/>
  <c r="X170" i="42"/>
  <c r="AD166" i="42"/>
  <c r="BQ163" i="42"/>
  <c r="CG160" i="42"/>
  <c r="BS158" i="42"/>
  <c r="DC155" i="42"/>
  <c r="AZ204" i="42"/>
  <c r="AK184" i="42"/>
  <c r="AB197" i="42"/>
  <c r="AZ182" i="42"/>
  <c r="AG176" i="42"/>
  <c r="BM170" i="42"/>
  <c r="AJ167" i="42"/>
  <c r="CT163" i="42"/>
  <c r="BH161" i="42"/>
  <c r="CR158" i="42"/>
  <c r="AI217" i="42"/>
  <c r="AI175" i="42"/>
  <c r="AV168" i="42"/>
  <c r="BI162" i="42"/>
  <c r="CO158" i="42"/>
  <c r="BT154" i="42"/>
  <c r="AC152" i="42"/>
  <c r="AI149" i="42"/>
  <c r="CW146" i="42"/>
  <c r="AA144" i="42"/>
  <c r="AD142" i="42"/>
  <c r="F140" i="42"/>
  <c r="AD138" i="42"/>
  <c r="F136" i="42"/>
  <c r="AD134" i="42"/>
  <c r="F132" i="42"/>
  <c r="AD130" i="42"/>
  <c r="F128" i="42"/>
  <c r="AD126" i="42"/>
  <c r="CO178" i="42"/>
  <c r="BE170" i="42"/>
  <c r="K164" i="42"/>
  <c r="V160" i="42"/>
  <c r="I180" i="42"/>
  <c r="AF171" i="42"/>
  <c r="BQ164" i="42"/>
  <c r="CZ195" i="42"/>
  <c r="BN173" i="42"/>
  <c r="AG167" i="42"/>
  <c r="CE161" i="42"/>
  <c r="K158" i="42"/>
  <c r="Q154" i="42"/>
  <c r="CH151" i="42"/>
  <c r="CK148" i="42"/>
  <c r="AZ146" i="42"/>
  <c r="CJ143" i="42"/>
  <c r="CU141" i="42"/>
  <c r="BW139" i="42"/>
  <c r="CU137" i="42"/>
  <c r="BW135" i="42"/>
  <c r="CU133" i="42"/>
  <c r="BW131" i="42"/>
  <c r="CU129" i="42"/>
  <c r="BW127" i="42"/>
  <c r="CU125" i="42"/>
  <c r="AS187" i="42"/>
  <c r="O174" i="42"/>
  <c r="AI166" i="42"/>
  <c r="DB161" i="42"/>
  <c r="AR157" i="42"/>
  <c r="AG154" i="42"/>
  <c r="AK151" i="42"/>
  <c r="DA148" i="42"/>
  <c r="H146" i="42"/>
  <c r="CW143" i="42"/>
  <c r="BJ141" i="42"/>
  <c r="CH139" i="42"/>
  <c r="BJ137" i="42"/>
  <c r="CH135" i="42"/>
  <c r="BJ133" i="42"/>
  <c r="CH131" i="42"/>
  <c r="BQ180" i="42"/>
  <c r="BN171" i="42"/>
  <c r="CN164" i="42"/>
  <c r="CK160" i="42"/>
  <c r="AI156" i="42"/>
  <c r="BH153" i="42"/>
  <c r="BK150" i="42"/>
  <c r="X148" i="42"/>
  <c r="AQ145" i="42"/>
  <c r="AF143" i="42"/>
  <c r="DC194" i="42"/>
  <c r="BN175" i="42"/>
  <c r="AA167" i="42"/>
  <c r="BX162" i="42"/>
  <c r="AZ202" i="42"/>
  <c r="BK176" i="42"/>
  <c r="CN167" i="42"/>
  <c r="S163" i="42"/>
  <c r="AX158" i="42"/>
  <c r="E155" i="42"/>
  <c r="DG151" i="42"/>
  <c r="BT149" i="42"/>
  <c r="BW146" i="42"/>
  <c r="BI144" i="42"/>
  <c r="J142" i="42"/>
  <c r="AH140" i="42"/>
  <c r="J138" i="42"/>
  <c r="AH136" i="42"/>
  <c r="J134" i="42"/>
  <c r="BB174" i="42"/>
  <c r="CS157" i="42"/>
  <c r="CT152" i="42"/>
  <c r="CN147" i="42"/>
  <c r="E144" i="42"/>
  <c r="AB140" i="42"/>
  <c r="BL137" i="42"/>
  <c r="AB134" i="42"/>
  <c r="CD131" i="42"/>
  <c r="DD128" i="42"/>
  <c r="CP126" i="42"/>
  <c r="AK124" i="42"/>
  <c r="CB179" i="42"/>
  <c r="AC159" i="42"/>
  <c r="BS153" i="42"/>
  <c r="BK148" i="42"/>
  <c r="BY144" i="42"/>
  <c r="Q169" i="42"/>
  <c r="CH157" i="42"/>
  <c r="CO151" i="42"/>
  <c r="CI147" i="42"/>
  <c r="J162" i="42"/>
  <c r="CT154" i="42"/>
  <c r="CH149" i="42"/>
  <c r="CM145" i="42"/>
  <c r="BH141" i="42"/>
  <c r="CQ138" i="42"/>
  <c r="BG135" i="42"/>
  <c r="CS132" i="42"/>
  <c r="BX130" i="42"/>
  <c r="K129" i="42"/>
  <c r="BC127" i="42"/>
  <c r="CS125" i="42"/>
  <c r="AT124" i="42"/>
  <c r="J123" i="42"/>
  <c r="CU168" i="42"/>
  <c r="BQ159" i="42"/>
  <c r="CS154" i="42"/>
  <c r="CJ151" i="42"/>
  <c r="CE148" i="42"/>
  <c r="CK145" i="42"/>
  <c r="M143" i="42"/>
  <c r="CO140" i="42"/>
  <c r="CO138" i="42"/>
  <c r="CO136" i="42"/>
  <c r="CO134" i="42"/>
  <c r="CR132" i="42"/>
  <c r="L131" i="42"/>
  <c r="BA129" i="42"/>
  <c r="CR127" i="42"/>
  <c r="AF126" i="42"/>
  <c r="CF124" i="42"/>
  <c r="AS123" i="42"/>
  <c r="AM172" i="42"/>
  <c r="Y161" i="42"/>
  <c r="CR155" i="42"/>
  <c r="BI152" i="42"/>
  <c r="BA149" i="42"/>
  <c r="BA146" i="42"/>
  <c r="CB143" i="42"/>
  <c r="AK141" i="42"/>
  <c r="AK139" i="42"/>
  <c r="AK137" i="42"/>
  <c r="AK135" i="42"/>
  <c r="AK133" i="42"/>
  <c r="BG131" i="42"/>
  <c r="CQ129" i="42"/>
  <c r="AE128" i="42"/>
  <c r="BU126" i="42"/>
  <c r="N125" i="42"/>
  <c r="CB123" i="42"/>
  <c r="H177" i="42"/>
  <c r="AQ163" i="42"/>
  <c r="CQ156" i="42"/>
  <c r="AG153" i="42"/>
  <c r="Z150" i="42"/>
  <c r="X147" i="42"/>
  <c r="BA180" i="42"/>
  <c r="CK164" i="42"/>
  <c r="BJ157" i="42"/>
  <c r="CF153" i="42"/>
  <c r="BX150" i="42"/>
  <c r="BU147" i="42"/>
  <c r="CJ144" i="42"/>
  <c r="AB142" i="42"/>
  <c r="P140" i="42"/>
  <c r="P138" i="42"/>
  <c r="P136" i="42"/>
  <c r="P134" i="42"/>
  <c r="AB132" i="42"/>
  <c r="BD130" i="42"/>
  <c r="CT128" i="42"/>
  <c r="AH127" i="42"/>
  <c r="BY125" i="42"/>
  <c r="AC124" i="42"/>
  <c r="CY201" i="42"/>
  <c r="BG154" i="42"/>
  <c r="CZ145" i="42"/>
  <c r="M141" i="42"/>
  <c r="CA137" i="42"/>
  <c r="AE134" i="42"/>
  <c r="J131" i="42"/>
  <c r="AK128" i="42"/>
  <c r="BM125" i="42"/>
  <c r="X123" i="42"/>
  <c r="AT155" i="42"/>
  <c r="AV146" i="42"/>
  <c r="AR141" i="42"/>
  <c r="CZ137" i="42"/>
  <c r="BH134" i="42"/>
  <c r="AJ131" i="42"/>
  <c r="BF128" i="42"/>
  <c r="CJ125" i="42"/>
  <c r="AP123" i="42"/>
  <c r="AU156" i="42"/>
  <c r="DF146" i="42"/>
  <c r="BX141" i="42"/>
  <c r="Y138" i="42"/>
  <c r="CG134" i="42"/>
  <c r="BL131" i="42"/>
  <c r="CD128" i="42"/>
  <c r="BE157" i="42"/>
  <c r="BL147" i="42"/>
  <c r="DD141" i="42"/>
  <c r="BA138" i="42"/>
  <c r="H135" i="42"/>
  <c r="CG131" i="42"/>
  <c r="DB128" i="42"/>
  <c r="X126" i="42"/>
  <c r="CA123" i="42"/>
  <c r="AU158" i="42"/>
  <c r="U148" i="42"/>
  <c r="AE142" i="42"/>
  <c r="CE138" i="42"/>
  <c r="AI135" i="42"/>
  <c r="E132" i="42"/>
  <c r="S129" i="42"/>
  <c r="AV126" i="42"/>
  <c r="CU123" i="42"/>
  <c r="DF159" i="42"/>
  <c r="CT148" i="42"/>
  <c r="BM142" i="42"/>
  <c r="DD138" i="42"/>
  <c r="BM135" i="42"/>
  <c r="AC132" i="42"/>
  <c r="AQ129" i="42"/>
  <c r="BQ126" i="42"/>
  <c r="K124" i="42"/>
  <c r="BQ161" i="42"/>
  <c r="BS149" i="42"/>
  <c r="CZ142" i="42"/>
  <c r="AE139" i="42"/>
  <c r="CM135" i="42"/>
  <c r="BD132" i="42"/>
  <c r="BL129" i="42"/>
  <c r="DD176" i="42"/>
  <c r="AF153" i="42"/>
  <c r="H145" i="42"/>
  <c r="BS140" i="42"/>
  <c r="Y137" i="42"/>
  <c r="CG133" i="42"/>
  <c r="BY130" i="42"/>
  <c r="CZ127" i="42"/>
  <c r="Z125" i="42"/>
  <c r="BN188" i="42"/>
  <c r="CZ140" i="42"/>
  <c r="CY130" i="42"/>
  <c r="CK156" i="42"/>
  <c r="AJ138" i="42"/>
  <c r="CO128" i="42"/>
  <c r="AI123" i="42"/>
  <c r="CK141" i="42"/>
  <c r="BR131" i="42"/>
  <c r="CN124" i="42"/>
  <c r="N147" i="42"/>
  <c r="CR134" i="42"/>
  <c r="BJ126" i="42"/>
  <c r="BG142" i="42"/>
  <c r="X132" i="42"/>
  <c r="BM165" i="42"/>
  <c r="AN159" i="42"/>
  <c r="CS138" i="42"/>
  <c r="AF129" i="42"/>
  <c r="BA176" i="42"/>
  <c r="CA129" i="42"/>
  <c r="O146" i="42"/>
  <c r="I126" i="42"/>
  <c r="CR138" i="42"/>
  <c r="AB124" i="42"/>
  <c r="BH133" i="42"/>
  <c r="CK171" i="42"/>
  <c r="H129" i="42"/>
  <c r="BQ144" i="42"/>
  <c r="CO125" i="42"/>
  <c r="DD137" i="42"/>
  <c r="DG123" i="42"/>
  <c r="P163" i="42"/>
  <c r="H136" i="42"/>
  <c r="CM125" i="42"/>
  <c r="CC154" i="42"/>
  <c r="AR134" i="42"/>
  <c r="E125" i="42"/>
  <c r="CZ132" i="42"/>
  <c r="AF127" i="42"/>
  <c r="BK227" i="42"/>
  <c r="AE230" i="42"/>
  <c r="BU221" i="42"/>
  <c r="CG214" i="42"/>
  <c r="CN230" i="42"/>
  <c r="U221" i="42"/>
  <c r="CI213" i="42"/>
  <c r="AT226" i="42"/>
  <c r="BV224" i="42"/>
  <c r="DD225" i="42"/>
  <c r="CD227" i="42"/>
  <c r="Q218" i="42"/>
  <c r="AL221" i="42"/>
  <c r="DF224" i="42"/>
  <c r="AN216" i="42"/>
  <c r="BA208" i="42"/>
  <c r="BY200" i="42"/>
  <c r="W229" i="42"/>
  <c r="AZ216" i="42"/>
  <c r="BJ207" i="42"/>
  <c r="BZ219" i="42"/>
  <c r="AT210" i="42"/>
  <c r="R225" i="42"/>
  <c r="AB214" i="42"/>
  <c r="CB213" i="42"/>
  <c r="AI205" i="42"/>
  <c r="AP197" i="42"/>
  <c r="AP191" i="42"/>
  <c r="AY214" i="42"/>
  <c r="CU205" i="42"/>
  <c r="AC230" i="42"/>
  <c r="BB213" i="42"/>
  <c r="CU204" i="42"/>
  <c r="AQ226" i="42"/>
  <c r="W212" i="42"/>
  <c r="BJ217" i="42"/>
  <c r="BS204" i="42"/>
  <c r="W195" i="42"/>
  <c r="BP188" i="42"/>
  <c r="DA218" i="42"/>
  <c r="CZ212" i="42"/>
  <c r="BH201" i="42"/>
  <c r="DD192" i="42"/>
  <c r="X219" i="42"/>
  <c r="AM208" i="42"/>
  <c r="K199" i="42"/>
  <c r="AO228" i="42"/>
  <c r="BN221" i="42"/>
  <c r="X214" i="42"/>
  <c r="AD203" i="42"/>
  <c r="AD209" i="42"/>
  <c r="DF197" i="42"/>
  <c r="AB189" i="42"/>
  <c r="DF182" i="42"/>
  <c r="CT176" i="42"/>
  <c r="BV171" i="42"/>
  <c r="AT206" i="42"/>
  <c r="CS194" i="42"/>
  <c r="K189" i="42"/>
  <c r="CQ181" i="42"/>
  <c r="H215" i="42"/>
  <c r="DF199" i="42"/>
  <c r="CE193" i="42"/>
  <c r="CP186" i="42"/>
  <c r="AT180" i="42"/>
  <c r="AT176" i="42"/>
  <c r="CP170" i="42"/>
  <c r="BI203" i="42"/>
  <c r="CY215" i="42"/>
  <c r="DG205" i="42"/>
  <c r="CA191" i="42"/>
  <c r="BK183" i="42"/>
  <c r="CX177" i="42"/>
  <c r="L172" i="42"/>
  <c r="CG166" i="42"/>
  <c r="CB207" i="42"/>
  <c r="X197" i="42"/>
  <c r="BA188" i="42"/>
  <c r="BQ182" i="42"/>
  <c r="BQ178" i="42"/>
  <c r="BG173" i="42"/>
  <c r="CP168" i="42"/>
  <c r="AS204" i="42"/>
  <c r="DB195" i="42"/>
  <c r="AY188" i="42"/>
  <c r="BP182" i="42"/>
  <c r="CS177" i="42"/>
  <c r="BV225" i="42"/>
  <c r="G200" i="42"/>
  <c r="F209" i="42"/>
  <c r="AO197" i="42"/>
  <c r="AW189" i="42"/>
  <c r="AZ183" i="42"/>
  <c r="AZ179" i="42"/>
  <c r="AD204" i="42"/>
  <c r="L188" i="42"/>
  <c r="BI179" i="42"/>
  <c r="Q174" i="42"/>
  <c r="AX168" i="42"/>
  <c r="CZ163" i="42"/>
  <c r="R161" i="42"/>
  <c r="AP157" i="42"/>
  <c r="AA206" i="42"/>
  <c r="L191" i="42"/>
  <c r="BU184" i="42"/>
  <c r="U195" i="42"/>
  <c r="T224" i="42"/>
  <c r="CJ197" i="42"/>
  <c r="AH187" i="42"/>
  <c r="BB179" i="42"/>
  <c r="CO172" i="42"/>
  <c r="I169" i="42"/>
  <c r="CF164" i="42"/>
  <c r="AM161" i="42"/>
  <c r="BW158" i="42"/>
  <c r="O155" i="42"/>
  <c r="BW198" i="42"/>
  <c r="AG189" i="42"/>
  <c r="BA183" i="42"/>
  <c r="AU176" i="42"/>
  <c r="X172" i="42"/>
  <c r="P168" i="42"/>
  <c r="O165" i="42"/>
  <c r="BV214" i="42"/>
  <c r="CU196" i="42"/>
  <c r="AA188" i="42"/>
  <c r="BK182" i="42"/>
  <c r="BW175" i="42"/>
  <c r="BN223" i="42"/>
  <c r="AW196" i="42"/>
  <c r="DB188" i="42"/>
  <c r="AV181" i="42"/>
  <c r="BK198" i="42"/>
  <c r="V189" i="42"/>
  <c r="AR183" i="42"/>
  <c r="AN176" i="42"/>
  <c r="R172" i="42"/>
  <c r="K168" i="42"/>
  <c r="AR203" i="42"/>
  <c r="Q179" i="42"/>
  <c r="BB171" i="42"/>
  <c r="CI165" i="42"/>
  <c r="W162" i="42"/>
  <c r="DB158" i="42"/>
  <c r="BR155" i="42"/>
  <c r="DB152" i="42"/>
  <c r="AH150" i="42"/>
  <c r="BF147" i="42"/>
  <c r="DB144" i="42"/>
  <c r="BU194" i="42"/>
  <c r="DE204" i="42"/>
  <c r="Q183" i="42"/>
  <c r="Y186" i="42"/>
  <c r="P177" i="42"/>
  <c r="CZ171" i="42"/>
  <c r="AS167" i="42"/>
  <c r="CK163" i="42"/>
  <c r="AK161" i="42"/>
  <c r="BG158" i="42"/>
  <c r="CC155" i="42"/>
  <c r="CA153" i="42"/>
  <c r="AQ151" i="42"/>
  <c r="BC149" i="42"/>
  <c r="G147" i="42"/>
  <c r="CX188" i="42"/>
  <c r="T180" i="42"/>
  <c r="G173" i="42"/>
  <c r="W168" i="42"/>
  <c r="J165" i="42"/>
  <c r="DE161" i="42"/>
  <c r="CP159" i="42"/>
  <c r="V157" i="42"/>
  <c r="H155" i="42"/>
  <c r="CL152" i="42"/>
  <c r="F151" i="42"/>
  <c r="CL148" i="42"/>
  <c r="F147" i="42"/>
  <c r="CL144" i="42"/>
  <c r="F143" i="42"/>
  <c r="BL190" i="42"/>
  <c r="AE181" i="42"/>
  <c r="Y174" i="42"/>
  <c r="DD169" i="42"/>
  <c r="I166" i="42"/>
  <c r="BA163" i="42"/>
  <c r="BS160" i="42"/>
  <c r="BE158" i="42"/>
  <c r="CO155" i="42"/>
  <c r="BG202" i="42"/>
  <c r="CR183" i="42"/>
  <c r="K196" i="42"/>
  <c r="D182" i="42"/>
  <c r="DC175" i="42"/>
  <c r="AQ170" i="42"/>
  <c r="P167" i="42"/>
  <c r="CC163" i="42"/>
  <c r="AT161" i="42"/>
  <c r="CD158" i="42"/>
  <c r="AW206" i="42"/>
  <c r="CG174" i="42"/>
  <c r="I168" i="42"/>
  <c r="AJ162" i="42"/>
  <c r="BO158" i="42"/>
  <c r="BA154" i="42"/>
  <c r="N152" i="42"/>
  <c r="Q149" i="42"/>
  <c r="CH146" i="42"/>
  <c r="M144" i="42"/>
  <c r="R142" i="42"/>
  <c r="CX139" i="42"/>
  <c r="R138" i="42"/>
  <c r="CX135" i="42"/>
  <c r="R134" i="42"/>
  <c r="CX131" i="42"/>
  <c r="R130" i="42"/>
  <c r="CX127" i="42"/>
  <c r="R126" i="42"/>
  <c r="X178" i="42"/>
  <c r="O170" i="42"/>
  <c r="CN163" i="42"/>
  <c r="DA159" i="42"/>
  <c r="BC179" i="42"/>
  <c r="CO170" i="42"/>
  <c r="AN164" i="42"/>
  <c r="D193" i="42"/>
  <c r="L173" i="42"/>
  <c r="DA166" i="42"/>
  <c r="BF161" i="42"/>
  <c r="CR157" i="42"/>
  <c r="DF153" i="42"/>
  <c r="BS151" i="42"/>
  <c r="BV148" i="42"/>
  <c r="AL146" i="42"/>
  <c r="BV143" i="42"/>
  <c r="CI141" i="42"/>
  <c r="BK139" i="42"/>
  <c r="CI137" i="42"/>
  <c r="BK135" i="42"/>
  <c r="CI133" i="42"/>
  <c r="BK131" i="42"/>
  <c r="CI129" i="42"/>
  <c r="BK127" i="42"/>
  <c r="CI125" i="42"/>
  <c r="AZ185" i="42"/>
  <c r="BM173" i="42"/>
  <c r="DF165" i="42"/>
  <c r="CD161" i="42"/>
  <c r="S157" i="42"/>
  <c r="P154" i="42"/>
  <c r="U151" i="42"/>
  <c r="CJ148" i="42"/>
  <c r="CW145" i="42"/>
  <c r="CI143" i="42"/>
  <c r="AX141" i="42"/>
  <c r="BV139" i="42"/>
  <c r="AX137" i="42"/>
  <c r="BV135" i="42"/>
  <c r="AX133" i="42"/>
  <c r="BV131" i="42"/>
  <c r="DD179" i="42"/>
  <c r="X171" i="42"/>
  <c r="BK164" i="42"/>
  <c r="BL160" i="42"/>
  <c r="K156" i="42"/>
  <c r="AR153" i="42"/>
  <c r="AV150" i="42"/>
  <c r="H148" i="42"/>
  <c r="AB145" i="42"/>
  <c r="S143" i="42"/>
  <c r="H192" i="42"/>
  <c r="G175" i="42"/>
  <c r="CT166" i="42"/>
  <c r="AU162" i="42"/>
  <c r="BH197" i="42"/>
  <c r="DE175" i="42"/>
  <c r="BC167" i="42"/>
  <c r="CW162" i="42"/>
  <c r="Y158" i="42"/>
  <c r="CR154" i="42"/>
  <c r="CR151" i="42"/>
  <c r="BD149" i="42"/>
  <c r="BI146" i="42"/>
  <c r="AU144" i="42"/>
  <c r="DB141" i="42"/>
  <c r="V140" i="42"/>
  <c r="DB137" i="42"/>
  <c r="V136" i="42"/>
  <c r="DB133" i="42"/>
  <c r="CW172" i="42"/>
  <c r="BC157" i="42"/>
  <c r="BS152" i="42"/>
  <c r="BJ147" i="42"/>
  <c r="CM143" i="42"/>
  <c r="I140" i="42"/>
  <c r="AS137" i="42"/>
  <c r="I134" i="42"/>
  <c r="BO131" i="42"/>
  <c r="CP128" i="42"/>
  <c r="CB126" i="42"/>
  <c r="Y124" i="42"/>
  <c r="CJ177" i="42"/>
  <c r="BV158" i="42"/>
  <c r="AO153" i="42"/>
  <c r="AI148" i="42"/>
  <c r="BC144" i="42"/>
  <c r="N168" i="42"/>
  <c r="AU157" i="42"/>
  <c r="BL151" i="42"/>
  <c r="CX207" i="42"/>
  <c r="AQ161" i="42"/>
  <c r="BS154" i="42"/>
  <c r="BG149" i="42"/>
  <c r="BM145" i="42"/>
  <c r="AO141" i="42"/>
  <c r="BY138" i="42"/>
  <c r="AO135" i="42"/>
  <c r="CD132" i="42"/>
  <c r="BI130" i="42"/>
  <c r="DA128" i="42"/>
  <c r="AN127" i="42"/>
  <c r="CE125" i="42"/>
  <c r="AH124" i="42"/>
  <c r="CE203" i="42"/>
  <c r="CT167" i="42"/>
  <c r="M159" i="42"/>
  <c r="BQ154" i="42"/>
  <c r="BI151" i="42"/>
  <c r="BA148" i="42"/>
  <c r="BL145" i="42"/>
  <c r="CT142" i="42"/>
  <c r="BX140" i="42"/>
  <c r="BX138" i="42"/>
  <c r="BX136" i="42"/>
  <c r="BX134" i="42"/>
  <c r="CC132" i="42"/>
  <c r="DA130" i="42"/>
  <c r="AL129" i="42"/>
  <c r="CD127" i="42"/>
  <c r="Q126" i="42"/>
  <c r="BS124" i="42"/>
  <c r="AG123" i="42"/>
  <c r="G171" i="42"/>
  <c r="CA160" i="42"/>
  <c r="BH155" i="42"/>
  <c r="AG152" i="42"/>
  <c r="Z149" i="42"/>
  <c r="AB146" i="42"/>
  <c r="BD143" i="42"/>
  <c r="T141" i="42"/>
  <c r="T139" i="42"/>
  <c r="T137" i="42"/>
  <c r="T135" i="42"/>
  <c r="T133" i="42"/>
  <c r="AR131" i="42"/>
  <c r="CC129" i="42"/>
  <c r="P128" i="42"/>
  <c r="BG126" i="42"/>
  <c r="DE124" i="42"/>
  <c r="BP123" i="42"/>
  <c r="AS175" i="42"/>
  <c r="BQ162" i="42"/>
  <c r="BI156" i="42"/>
  <c r="D153" i="42"/>
  <c r="DC149" i="42"/>
  <c r="CZ146" i="42"/>
  <c r="BH178" i="42"/>
  <c r="DC163" i="42"/>
  <c r="Y157" i="42"/>
  <c r="BA153" i="42"/>
  <c r="AY150" i="42"/>
  <c r="AS147" i="42"/>
  <c r="BK144" i="42"/>
  <c r="G142" i="42"/>
  <c r="DA139" i="42"/>
  <c r="DA137" i="42"/>
  <c r="DA135" i="42"/>
  <c r="DA133" i="42"/>
  <c r="K132" i="42"/>
  <c r="AO130" i="42"/>
  <c r="CF128" i="42"/>
  <c r="T127" i="42"/>
  <c r="BL125" i="42"/>
  <c r="Q124" i="42"/>
  <c r="DA180" i="42"/>
  <c r="CG153" i="42"/>
  <c r="AX145" i="42"/>
  <c r="CM140" i="42"/>
  <c r="AU137" i="42"/>
  <c r="DC133" i="42"/>
  <c r="CO130" i="42"/>
  <c r="K128" i="42"/>
  <c r="AR125" i="42"/>
  <c r="T197" i="42"/>
  <c r="BD154" i="42"/>
  <c r="CU145" i="42"/>
  <c r="L141" i="42"/>
  <c r="BT137" i="42"/>
  <c r="AC134" i="42"/>
  <c r="I131" i="42"/>
  <c r="AI128" i="42"/>
  <c r="BJ125" i="42"/>
  <c r="W123" i="42"/>
  <c r="AS155" i="42"/>
  <c r="AR146" i="42"/>
  <c r="AQ141" i="42"/>
  <c r="CY137" i="42"/>
  <c r="BC134" i="42"/>
  <c r="AI131" i="42"/>
  <c r="BE128" i="42"/>
  <c r="AT156" i="42"/>
  <c r="CV146" i="42"/>
  <c r="BS141" i="42"/>
  <c r="X138" i="42"/>
  <c r="CF134" i="42"/>
  <c r="BF131" i="42"/>
  <c r="CC128" i="42"/>
  <c r="DC125" i="42"/>
  <c r="BH123" i="42"/>
  <c r="AC157" i="42"/>
  <c r="BH147" i="42"/>
  <c r="DA141" i="42"/>
  <c r="AW138" i="42"/>
  <c r="G135" i="42"/>
  <c r="CF131" i="42"/>
  <c r="CW128" i="42"/>
  <c r="W126" i="42"/>
  <c r="BZ123" i="42"/>
  <c r="AN158" i="42"/>
  <c r="P148" i="42"/>
  <c r="AC142" i="42"/>
  <c r="CB138" i="42"/>
  <c r="AF135" i="42"/>
  <c r="D132" i="42"/>
  <c r="Q129" i="42"/>
  <c r="AR126" i="42"/>
  <c r="CT123" i="42"/>
  <c r="CY159" i="42"/>
  <c r="CS148" i="42"/>
  <c r="BL142" i="42"/>
  <c r="DC138" i="42"/>
  <c r="BI135" i="42"/>
  <c r="Y132" i="42"/>
  <c r="AO129" i="42"/>
  <c r="AG172" i="42"/>
  <c r="BA152" i="42"/>
  <c r="BP144" i="42"/>
  <c r="AQ140" i="42"/>
  <c r="CY136" i="42"/>
  <c r="BC133" i="42"/>
  <c r="AZ130" i="42"/>
  <c r="CA127" i="42"/>
  <c r="F125" i="42"/>
  <c r="BB169" i="42"/>
  <c r="L140" i="42"/>
  <c r="AB130" i="42"/>
  <c r="DC153" i="42"/>
  <c r="BA137" i="42"/>
  <c r="T128" i="42"/>
  <c r="AG183" i="42"/>
  <c r="CS140" i="42"/>
  <c r="CR130" i="42"/>
  <c r="AV124" i="42"/>
  <c r="AY145" i="42"/>
  <c r="DD133" i="42"/>
  <c r="K126" i="42"/>
  <c r="BL141" i="42"/>
  <c r="AZ131" i="42"/>
  <c r="AR159" i="42"/>
  <c r="CE155" i="42"/>
  <c r="G138" i="42"/>
  <c r="BO128" i="42"/>
  <c r="DA157" i="42"/>
  <c r="AL128" i="42"/>
  <c r="W143" i="42"/>
  <c r="AV125" i="42"/>
  <c r="Q137" i="42"/>
  <c r="CJ123" i="42"/>
  <c r="DA131" i="42"/>
  <c r="DG154" i="42"/>
  <c r="CM127" i="42"/>
  <c r="Q142" i="42"/>
  <c r="Y125" i="42"/>
  <c r="AF136" i="42"/>
  <c r="BJ123" i="42"/>
  <c r="CO147" i="42"/>
  <c r="CR131" i="42"/>
  <c r="BL124" i="42"/>
  <c r="BO143" i="42"/>
  <c r="Q131" i="42"/>
  <c r="BO123" i="42"/>
  <c r="H125" i="42"/>
  <c r="F123" i="42"/>
  <c r="AY227" i="42"/>
  <c r="E230" i="42"/>
  <c r="BI221" i="42"/>
  <c r="BU214" i="42"/>
  <c r="AQ229" i="42"/>
  <c r="H221" i="42"/>
  <c r="U213" i="42"/>
  <c r="AF226" i="42"/>
  <c r="AT224" i="42"/>
  <c r="AZ225" i="42"/>
  <c r="BI227" i="42"/>
  <c r="BX216" i="42"/>
  <c r="V221" i="42"/>
  <c r="CN224" i="42"/>
  <c r="W216" i="42"/>
  <c r="AO208" i="42"/>
  <c r="BA200" i="42"/>
  <c r="CP228" i="42"/>
  <c r="K215" i="42"/>
  <c r="AX207" i="42"/>
  <c r="BH219" i="42"/>
  <c r="AG210" i="42"/>
  <c r="BQ224" i="42"/>
  <c r="N214" i="42"/>
  <c r="AQ213" i="42"/>
  <c r="Y204" i="42"/>
  <c r="AD197" i="42"/>
  <c r="AD191" i="42"/>
  <c r="AC214" i="42"/>
  <c r="BF205" i="42"/>
  <c r="AT229" i="42"/>
  <c r="BQ212" i="42"/>
  <c r="BX203" i="42"/>
  <c r="AF225" i="42"/>
  <c r="D212" i="42"/>
  <c r="W217" i="42"/>
  <c r="BC204" i="42"/>
  <c r="J195" i="42"/>
  <c r="AF188" i="42"/>
  <c r="BP224" i="42"/>
  <c r="S212" i="42"/>
  <c r="AP201" i="42"/>
  <c r="CD192" i="42"/>
  <c r="CQ218" i="42"/>
  <c r="CX204" i="42"/>
  <c r="Y198" i="42"/>
  <c r="F227" i="42"/>
  <c r="Q221" i="42"/>
  <c r="CX213" i="42"/>
  <c r="J203" i="42"/>
  <c r="CI206" i="42"/>
  <c r="L195" i="42"/>
  <c r="N189" i="42"/>
  <c r="BV182" i="42"/>
  <c r="CH176" i="42"/>
  <c r="BJ171" i="42"/>
  <c r="L206" i="42"/>
  <c r="CC194" i="42"/>
  <c r="Z187" i="42"/>
  <c r="CE181" i="42"/>
  <c r="BG214" i="42"/>
  <c r="CH199" i="42"/>
  <c r="BK193" i="42"/>
  <c r="CS185" i="42"/>
  <c r="V180" i="42"/>
  <c r="CD174" i="42"/>
  <c r="CD170" i="42"/>
  <c r="AJ203" i="42"/>
  <c r="I212" i="42"/>
  <c r="CS204" i="42"/>
  <c r="AI191" i="42"/>
  <c r="AS183" i="42"/>
  <c r="F177" i="42"/>
  <c r="BY171" i="42"/>
  <c r="BU166" i="42"/>
  <c r="AB207" i="42"/>
  <c r="CE195" i="42"/>
  <c r="AH188" i="42"/>
  <c r="BB182" i="42"/>
  <c r="DG176" i="42"/>
  <c r="AR173" i="42"/>
  <c r="V168" i="42"/>
  <c r="DG203" i="42"/>
  <c r="CD195" i="42"/>
  <c r="AG188" i="42"/>
  <c r="BA182" i="42"/>
  <c r="AJ176" i="42"/>
  <c r="AX222" i="42"/>
  <c r="CA199" i="42"/>
  <c r="BF208" i="42"/>
  <c r="K197" i="42"/>
  <c r="AE189" i="42"/>
  <c r="AJ183" i="42"/>
  <c r="CM177" i="42"/>
  <c r="BN200" i="42"/>
  <c r="CP187" i="42"/>
  <c r="AK179" i="42"/>
  <c r="DC173" i="42"/>
  <c r="AI168" i="42"/>
  <c r="CM163" i="42"/>
  <c r="F160" i="42"/>
  <c r="AD157" i="42"/>
  <c r="BJ205" i="42"/>
  <c r="CF190" i="42"/>
  <c r="AX184" i="42"/>
  <c r="CO194" i="42"/>
  <c r="AU219" i="42"/>
  <c r="T194" i="42"/>
  <c r="I187" i="42"/>
  <c r="AE179" i="42"/>
  <c r="BY172" i="42"/>
  <c r="CY168" i="42"/>
  <c r="BS164" i="42"/>
  <c r="AA161" i="42"/>
  <c r="BK158" i="42"/>
  <c r="Q224" i="42"/>
  <c r="AA198" i="42"/>
  <c r="DG188" i="42"/>
  <c r="AC183" i="42"/>
  <c r="Y176" i="42"/>
  <c r="F172" i="42"/>
  <c r="DF167" i="42"/>
  <c r="DF164" i="42"/>
  <c r="CU212" i="42"/>
  <c r="BF196" i="42"/>
  <c r="DF187" i="42"/>
  <c r="AN182" i="42"/>
  <c r="BB175" i="42"/>
  <c r="CA218" i="42"/>
  <c r="L196" i="42"/>
  <c r="BZ188" i="42"/>
  <c r="DF221" i="42"/>
  <c r="G198" i="42"/>
  <c r="CV188" i="42"/>
  <c r="T183" i="42"/>
  <c r="R176" i="42"/>
  <c r="DE171" i="42"/>
  <c r="CZ167" i="42"/>
  <c r="AX201" i="42"/>
  <c r="CC178" i="42"/>
  <c r="AA171" i="42"/>
  <c r="BQ165" i="42"/>
  <c r="H162" i="42"/>
  <c r="E158" i="42"/>
  <c r="BD155" i="42"/>
  <c r="CP152" i="42"/>
  <c r="BF149" i="42"/>
  <c r="AT147" i="42"/>
  <c r="CP144" i="42"/>
  <c r="AQ188" i="42"/>
  <c r="T203" i="42"/>
  <c r="BY182" i="42"/>
  <c r="BX185" i="42"/>
  <c r="CG176" i="42"/>
  <c r="BY170" i="42"/>
  <c r="Z167" i="42"/>
  <c r="BS163" i="42"/>
  <c r="W161" i="42"/>
  <c r="AS158" i="42"/>
  <c r="BO155" i="42"/>
  <c r="BO153" i="42"/>
  <c r="AE151" i="42"/>
  <c r="CM148" i="42"/>
  <c r="CY146" i="42"/>
  <c r="X188" i="42"/>
  <c r="AC178" i="42"/>
  <c r="CE172" i="42"/>
  <c r="DD167" i="42"/>
  <c r="CX164" i="42"/>
  <c r="CP161" i="42"/>
  <c r="CB159" i="42"/>
  <c r="H157" i="42"/>
  <c r="CY154" i="42"/>
  <c r="BZ152" i="42"/>
  <c r="CX150" i="42"/>
  <c r="BZ148" i="42"/>
  <c r="CX146" i="42"/>
  <c r="BZ144" i="42"/>
  <c r="CX142" i="42"/>
  <c r="CB189" i="42"/>
  <c r="CV180" i="42"/>
  <c r="CY173" i="42"/>
  <c r="CI169" i="42"/>
  <c r="CU165" i="42"/>
  <c r="AJ163" i="42"/>
  <c r="BE160" i="42"/>
  <c r="AQ158" i="42"/>
  <c r="CA155" i="42"/>
  <c r="BR200" i="42"/>
  <c r="AV183" i="42"/>
  <c r="DG194" i="42"/>
  <c r="BL181" i="42"/>
  <c r="BS175" i="42"/>
  <c r="R170" i="42"/>
  <c r="CX166" i="42"/>
  <c r="BM163" i="42"/>
  <c r="AF161" i="42"/>
  <c r="BP158" i="42"/>
  <c r="BO200" i="42"/>
  <c r="AG174" i="42"/>
  <c r="BZ167" i="42"/>
  <c r="I162" i="42"/>
  <c r="AO158" i="42"/>
  <c r="AL154" i="42"/>
  <c r="DC151" i="42"/>
  <c r="DF148" i="42"/>
  <c r="BS146" i="42"/>
  <c r="DC143" i="42"/>
  <c r="F142" i="42"/>
  <c r="CL139" i="42"/>
  <c r="F138" i="42"/>
  <c r="CL135" i="42"/>
  <c r="F134" i="42"/>
  <c r="CL131" i="42"/>
  <c r="F130" i="42"/>
  <c r="CL127" i="42"/>
  <c r="F126" i="42"/>
  <c r="BL177" i="42"/>
  <c r="CE169" i="42"/>
  <c r="BI163" i="42"/>
  <c r="CD159" i="42"/>
  <c r="CN178" i="42"/>
  <c r="BB170" i="42"/>
  <c r="J164" i="42"/>
  <c r="AC190" i="42"/>
  <c r="BO172" i="42"/>
  <c r="BV166" i="42"/>
  <c r="AG161" i="42"/>
  <c r="BS157" i="42"/>
  <c r="CQ153" i="42"/>
  <c r="BA151" i="42"/>
  <c r="BG148" i="42"/>
  <c r="X146" i="42"/>
  <c r="BH143" i="42"/>
  <c r="BW141" i="42"/>
  <c r="AY139" i="42"/>
  <c r="BW137" i="42"/>
  <c r="AY135" i="42"/>
  <c r="BW133" i="42"/>
  <c r="AY131" i="42"/>
  <c r="BW129" i="42"/>
  <c r="AY127" i="42"/>
  <c r="BW125" i="42"/>
  <c r="CM183" i="42"/>
  <c r="K173" i="42"/>
  <c r="BX165" i="42"/>
  <c r="BE161" i="42"/>
  <c r="CZ156" i="42"/>
  <c r="DE153" i="42"/>
  <c r="D151" i="42"/>
  <c r="BU148" i="42"/>
  <c r="CI145" i="42"/>
  <c r="BU143" i="42"/>
  <c r="AL141" i="42"/>
  <c r="BJ139" i="42"/>
  <c r="AL137" i="42"/>
  <c r="BJ135" i="42"/>
  <c r="AL133" i="42"/>
  <c r="BJ131" i="42"/>
  <c r="AG179" i="42"/>
  <c r="CJ170" i="42"/>
  <c r="AH164" i="42"/>
  <c r="AK160" i="42"/>
  <c r="CV155" i="42"/>
  <c r="AA153" i="42"/>
  <c r="AF150" i="42"/>
  <c r="CU147" i="42"/>
  <c r="N145" i="42"/>
  <c r="E143" i="42"/>
  <c r="AU189" i="42"/>
  <c r="BE174" i="42"/>
  <c r="BJ166" i="42"/>
  <c r="V162" i="42"/>
  <c r="AH194" i="42"/>
  <c r="BH175" i="42"/>
  <c r="Q167" i="42"/>
  <c r="BT162" i="42"/>
  <c r="DF157" i="42"/>
  <c r="BX154" i="42"/>
  <c r="CB151" i="42"/>
  <c r="AM149" i="42"/>
  <c r="AU146" i="42"/>
  <c r="AF144" i="42"/>
  <c r="CP141" i="42"/>
  <c r="J140" i="42"/>
  <c r="CP137" i="42"/>
  <c r="J136" i="42"/>
  <c r="CP133" i="42"/>
  <c r="BE171" i="42"/>
  <c r="J157" i="42"/>
  <c r="AS152" i="42"/>
  <c r="AI147" i="42"/>
  <c r="BM143" i="42"/>
  <c r="CV139" i="42"/>
  <c r="AB137" i="42"/>
  <c r="CV133" i="42"/>
  <c r="AW131" i="42"/>
  <c r="CB128" i="42"/>
  <c r="BM126" i="42"/>
  <c r="M124" i="42"/>
  <c r="CZ175" i="42"/>
  <c r="W158" i="42"/>
  <c r="P153" i="42"/>
  <c r="E148" i="42"/>
  <c r="AC144" i="42"/>
  <c r="L167" i="42"/>
  <c r="D157" i="42"/>
  <c r="AM151" i="42"/>
  <c r="DC193" i="42"/>
  <c r="CE160" i="42"/>
  <c r="AN154" i="42"/>
  <c r="AG149" i="42"/>
  <c r="AN145" i="42"/>
  <c r="W141" i="42"/>
  <c r="BG138" i="42"/>
  <c r="W135" i="42"/>
  <c r="BO132" i="42"/>
  <c r="AU130" i="42"/>
  <c r="CM128" i="42"/>
  <c r="Y127" i="42"/>
  <c r="BQ125" i="42"/>
  <c r="V124" i="42"/>
  <c r="E192" i="42"/>
  <c r="CQ166" i="42"/>
  <c r="BL158" i="42"/>
  <c r="AM154" i="42"/>
  <c r="AG151" i="42"/>
  <c r="AB148" i="42"/>
  <c r="AL145" i="42"/>
  <c r="BY142" i="42"/>
  <c r="BE140" i="42"/>
  <c r="BE138" i="42"/>
  <c r="BE136" i="42"/>
  <c r="BE134" i="42"/>
  <c r="BM132" i="42"/>
  <c r="CK130" i="42"/>
  <c r="X129" i="42"/>
  <c r="BP127" i="42"/>
  <c r="DF125" i="42"/>
  <c r="BF124" i="42"/>
  <c r="U123" i="42"/>
  <c r="CU169" i="42"/>
  <c r="U160" i="42"/>
  <c r="X155" i="42"/>
  <c r="D152" i="42"/>
  <c r="DE148" i="42"/>
  <c r="DF145" i="42"/>
  <c r="AI143" i="42"/>
  <c r="DE140" i="42"/>
  <c r="DE138" i="42"/>
  <c r="DE136" i="42"/>
  <c r="DE134" i="42"/>
  <c r="D133" i="42"/>
  <c r="AB131" i="42"/>
  <c r="BO129" i="42"/>
  <c r="DE127" i="42"/>
  <c r="AS126" i="42"/>
  <c r="CR124" i="42"/>
  <c r="BD123" i="42"/>
  <c r="CL173" i="42"/>
  <c r="CN161" i="42"/>
  <c r="W156" i="42"/>
  <c r="CG152" i="42"/>
  <c r="CC149" i="42"/>
  <c r="BV146" i="42"/>
  <c r="BL176" i="42"/>
  <c r="T163" i="42"/>
  <c r="CM156" i="42"/>
  <c r="Z153" i="42"/>
  <c r="X150" i="42"/>
  <c r="P147" i="42"/>
  <c r="AN144" i="42"/>
  <c r="CO141" i="42"/>
  <c r="CJ139" i="42"/>
  <c r="CJ137" i="42"/>
  <c r="CJ135" i="42"/>
  <c r="CJ133" i="42"/>
  <c r="CZ131" i="42"/>
  <c r="Z130" i="42"/>
  <c r="BR128" i="42"/>
  <c r="E127" i="42"/>
  <c r="AX125" i="42"/>
  <c r="E124" i="42"/>
  <c r="AN175" i="42"/>
  <c r="DG152" i="42"/>
  <c r="CW144" i="42"/>
  <c r="BI140" i="42"/>
  <c r="M137" i="42"/>
  <c r="CA133" i="42"/>
  <c r="BP130" i="42"/>
  <c r="CP127" i="42"/>
  <c r="U125" i="42"/>
  <c r="AQ180" i="42"/>
  <c r="CC153" i="42"/>
  <c r="AO145" i="42"/>
  <c r="CK140" i="42"/>
  <c r="AR137" i="42"/>
  <c r="CZ133" i="42"/>
  <c r="CN130" i="42"/>
  <c r="J128" i="42"/>
  <c r="AN125" i="42"/>
  <c r="N197" i="42"/>
  <c r="AZ154" i="42"/>
  <c r="CT145" i="42"/>
  <c r="K141" i="42"/>
  <c r="BS137" i="42"/>
  <c r="Y134" i="42"/>
  <c r="G131" i="42"/>
  <c r="AH128" i="42"/>
  <c r="AQ155" i="42"/>
  <c r="AQ146" i="42"/>
  <c r="AJ141" i="42"/>
  <c r="CW137" i="42"/>
  <c r="BA134" i="42"/>
  <c r="AG131" i="42"/>
  <c r="BC128" i="42"/>
  <c r="CF125" i="42"/>
  <c r="AM123" i="42"/>
  <c r="U156" i="42"/>
  <c r="CQ146" i="42"/>
  <c r="BQ141" i="42"/>
  <c r="S138" i="42"/>
  <c r="CE134" i="42"/>
  <c r="BE131" i="42"/>
  <c r="CA128" i="42"/>
  <c r="DA125" i="42"/>
  <c r="BG123" i="42"/>
  <c r="X157" i="42"/>
  <c r="AU147" i="42"/>
  <c r="CZ141" i="42"/>
  <c r="AV138" i="42"/>
  <c r="DD134" i="42"/>
  <c r="CE131" i="42"/>
  <c r="CV128" i="42"/>
  <c r="U126" i="42"/>
  <c r="BX123" i="42"/>
  <c r="AK158" i="42"/>
  <c r="O148" i="42"/>
  <c r="X142" i="42"/>
  <c r="CA138" i="42"/>
  <c r="AE135" i="42"/>
  <c r="DB131" i="42"/>
  <c r="P129" i="42"/>
  <c r="CF168" i="42"/>
  <c r="CC151" i="42"/>
  <c r="P144" i="42"/>
  <c r="K140" i="42"/>
  <c r="BS136" i="42"/>
  <c r="Y133" i="42"/>
  <c r="Y130" i="42"/>
  <c r="BD127" i="42"/>
  <c r="CM124" i="42"/>
  <c r="BP161" i="42"/>
  <c r="AC139" i="42"/>
  <c r="BI129" i="42"/>
  <c r="BX151" i="42"/>
  <c r="BP136" i="42"/>
  <c r="BU127" i="42"/>
  <c r="BA168" i="42"/>
  <c r="G140" i="42"/>
  <c r="W130" i="42"/>
  <c r="F124" i="42"/>
  <c r="K144" i="42"/>
  <c r="Q133" i="42"/>
  <c r="AJ178" i="42"/>
  <c r="BT140" i="42"/>
  <c r="CA130" i="42"/>
  <c r="CG155" i="42"/>
  <c r="W153" i="42"/>
  <c r="S137" i="42"/>
  <c r="CY127" i="42"/>
  <c r="AV152" i="42"/>
  <c r="V127" i="42"/>
  <c r="BP140" i="42"/>
  <c r="CY124" i="42"/>
  <c r="AV135" i="42"/>
  <c r="AN123" i="42"/>
  <c r="BA130" i="42"/>
  <c r="T150" i="42"/>
  <c r="CG126" i="42"/>
  <c r="AI140" i="42"/>
  <c r="BU124" i="42"/>
  <c r="BM134" i="42"/>
  <c r="L123" i="42"/>
  <c r="AF140" i="42"/>
  <c r="AV128" i="42"/>
  <c r="AX123" i="42"/>
  <c r="AW139" i="42"/>
  <c r="AW127" i="42"/>
  <c r="BW152" i="42"/>
  <c r="Z143" i="42"/>
  <c r="AC141" i="42"/>
  <c r="AM227" i="42"/>
  <c r="CV229" i="42"/>
  <c r="AK221" i="42"/>
  <c r="BI214" i="42"/>
  <c r="AB229" i="42"/>
  <c r="BY220" i="42"/>
  <c r="AL212" i="42"/>
  <c r="BP225" i="42"/>
  <c r="AF224" i="42"/>
  <c r="P225" i="42"/>
  <c r="AQ227" i="42"/>
  <c r="BJ216" i="42"/>
  <c r="CT220" i="42"/>
  <c r="AG228" i="42"/>
  <c r="H216" i="42"/>
  <c r="AC208" i="42"/>
  <c r="AO200" i="42"/>
  <c r="AC228" i="42"/>
  <c r="DA214" i="42"/>
  <c r="AL207" i="42"/>
  <c r="DA217" i="42"/>
  <c r="T210" i="42"/>
  <c r="AN224" i="42"/>
  <c r="DC213" i="42"/>
  <c r="W213" i="42"/>
  <c r="L204" i="42"/>
  <c r="R197" i="42"/>
  <c r="R190" i="42"/>
  <c r="CP213" i="42"/>
  <c r="AF205" i="42"/>
  <c r="BP228" i="42"/>
  <c r="AU212" i="42"/>
  <c r="BK203" i="42"/>
  <c r="CJ224" i="42"/>
  <c r="BE210" i="42"/>
  <c r="CP216" i="42"/>
  <c r="DF203" i="42"/>
  <c r="DA194" i="42"/>
  <c r="H188" i="42"/>
  <c r="CY223" i="42"/>
  <c r="BR211" i="42"/>
  <c r="DD199" i="42"/>
  <c r="BQ192" i="42"/>
  <c r="BC218" i="42"/>
  <c r="CE204" i="42"/>
  <c r="BL197" i="42"/>
  <c r="S226" i="42"/>
  <c r="CQ219" i="42"/>
  <c r="I210" i="42"/>
  <c r="AZ201" i="42"/>
  <c r="BC206" i="42"/>
  <c r="CY194" i="42"/>
  <c r="DD188" i="42"/>
  <c r="AX182" i="42"/>
  <c r="BV175" i="42"/>
  <c r="CT169" i="42"/>
  <c r="AJ205" i="42"/>
  <c r="BK194" i="42"/>
  <c r="M187" i="42"/>
  <c r="BS181" i="42"/>
  <c r="J214" i="42"/>
  <c r="BJ199" i="42"/>
  <c r="AN191" i="42"/>
  <c r="BS185" i="42"/>
  <c r="J180" i="42"/>
  <c r="BR174" i="42"/>
  <c r="BR170" i="42"/>
  <c r="AQ201" i="42"/>
  <c r="X211" i="42"/>
  <c r="BE199" i="42"/>
  <c r="O191" i="42"/>
  <c r="AD183" i="42"/>
  <c r="DA175" i="42"/>
  <c r="BK171" i="42"/>
  <c r="BI166" i="42"/>
  <c r="CO206" i="42"/>
  <c r="AY194" i="42"/>
  <c r="Q188" i="42"/>
  <c r="AM182" i="42"/>
  <c r="CQ176" i="42"/>
  <c r="BN172" i="42"/>
  <c r="J168" i="42"/>
  <c r="BW203" i="42"/>
  <c r="AN193" i="42"/>
  <c r="P188" i="42"/>
  <c r="BM181" i="42"/>
  <c r="U176" i="42"/>
  <c r="CP219" i="42"/>
  <c r="AT199" i="42"/>
  <c r="DG207" i="42"/>
  <c r="BL194" i="42"/>
  <c r="L189" i="42"/>
  <c r="S183" i="42"/>
  <c r="BX177" i="42"/>
  <c r="DA199" i="42"/>
  <c r="BO187" i="42"/>
  <c r="M179" i="42"/>
  <c r="M172" i="42"/>
  <c r="BD167" i="42"/>
  <c r="AD163" i="42"/>
  <c r="CX159" i="42"/>
  <c r="R157" i="42"/>
  <c r="CT204" i="42"/>
  <c r="BE190" i="42"/>
  <c r="CG207" i="42"/>
  <c r="BF194" i="42"/>
  <c r="BP210" i="42"/>
  <c r="CR193" i="42"/>
  <c r="CK186" i="42"/>
  <c r="F179" i="42"/>
  <c r="BH172" i="42"/>
  <c r="BO167" i="42"/>
  <c r="BF164" i="42"/>
  <c r="BW160" i="42"/>
  <c r="BK157" i="42"/>
  <c r="AQ219" i="42"/>
  <c r="CK194" i="42"/>
  <c r="CG187" i="42"/>
  <c r="AC181" i="42"/>
  <c r="E176" i="42"/>
  <c r="BO170" i="42"/>
  <c r="AL167" i="42"/>
  <c r="CV163" i="42"/>
  <c r="BA211" i="42"/>
  <c r="BC193" i="42"/>
  <c r="CH186" i="42"/>
  <c r="AM180" i="42"/>
  <c r="AJ175" i="42"/>
  <c r="BR206" i="42"/>
  <c r="AT194" i="42"/>
  <c r="BE186" i="42"/>
  <c r="BZ217" i="42"/>
  <c r="BX194" i="42"/>
  <c r="BW187" i="42"/>
  <c r="T181" i="42"/>
  <c r="DD175" i="42"/>
  <c r="BI170" i="42"/>
  <c r="AF167" i="42"/>
  <c r="CZ190" i="42"/>
  <c r="AR178" i="42"/>
  <c r="AD169" i="42"/>
  <c r="CL164" i="42"/>
  <c r="CV161" i="42"/>
  <c r="CT157" i="42"/>
  <c r="CP154" i="42"/>
  <c r="CD152" i="42"/>
  <c r="AT149" i="42"/>
  <c r="CP146" i="42"/>
  <c r="CD144" i="42"/>
  <c r="BV187" i="42"/>
  <c r="BP195" i="42"/>
  <c r="AC182" i="42"/>
  <c r="D185" i="42"/>
  <c r="AW176" i="42"/>
  <c r="BA170" i="42"/>
  <c r="DG166" i="42"/>
  <c r="BD163" i="42"/>
  <c r="BG160" i="42"/>
  <c r="AE158" i="42"/>
  <c r="AZ155" i="42"/>
  <c r="BC153" i="42"/>
  <c r="G151" i="42"/>
  <c r="CA148" i="42"/>
  <c r="CM146" i="42"/>
  <c r="AX187" i="42"/>
  <c r="CO177" i="42"/>
  <c r="AY172" i="42"/>
  <c r="CJ167" i="42"/>
  <c r="N164" i="42"/>
  <c r="CB161" i="42"/>
  <c r="H159" i="42"/>
  <c r="CW156" i="42"/>
  <c r="AP154" i="42"/>
  <c r="BN152" i="42"/>
  <c r="AP150" i="42"/>
  <c r="BN148" i="42"/>
  <c r="AP146" i="42"/>
  <c r="BN144" i="42"/>
  <c r="AG212" i="42"/>
  <c r="CT188" i="42"/>
  <c r="DD178" i="42"/>
  <c r="BP173" i="42"/>
  <c r="CH168" i="42"/>
  <c r="BZ165" i="42"/>
  <c r="BM162" i="42"/>
  <c r="AQ160" i="42"/>
  <c r="CA157" i="42"/>
  <c r="BL155" i="42"/>
  <c r="AK194" i="42"/>
  <c r="DD182" i="42"/>
  <c r="AO190" i="42"/>
  <c r="S181" i="42"/>
  <c r="R174" i="42"/>
  <c r="CY169" i="42"/>
  <c r="E166" i="42"/>
  <c r="AV163" i="42"/>
  <c r="BP160" i="42"/>
  <c r="BA158" i="42"/>
  <c r="DE185" i="42"/>
  <c r="CF173" i="42"/>
  <c r="O166" i="42"/>
  <c r="CJ161" i="42"/>
  <c r="AB157" i="42"/>
  <c r="W154" i="42"/>
  <c r="Z151" i="42"/>
  <c r="CQ148" i="42"/>
  <c r="DC145" i="42"/>
  <c r="CN143" i="42"/>
  <c r="BB141" i="42"/>
  <c r="BZ139" i="42"/>
  <c r="BB137" i="42"/>
  <c r="BZ135" i="42"/>
  <c r="BB133" i="42"/>
  <c r="BZ131" i="42"/>
  <c r="BB129" i="42"/>
  <c r="BZ127" i="42"/>
  <c r="BX205" i="42"/>
  <c r="CW176" i="42"/>
  <c r="G168" i="42"/>
  <c r="AH163" i="42"/>
  <c r="BM158" i="42"/>
  <c r="S178" i="42"/>
  <c r="BY168" i="42"/>
  <c r="CL163" i="42"/>
  <c r="BE181" i="42"/>
  <c r="P172" i="42"/>
  <c r="T165" i="42"/>
  <c r="J161" i="42"/>
  <c r="BH156" i="42"/>
  <c r="BY153" i="42"/>
  <c r="CE150" i="42"/>
  <c r="AO148" i="42"/>
  <c r="BH145" i="42"/>
  <c r="AU143" i="42"/>
  <c r="O141" i="42"/>
  <c r="AM139" i="42"/>
  <c r="O137" i="42"/>
  <c r="AM135" i="42"/>
  <c r="O133" i="42"/>
  <c r="AM131" i="42"/>
  <c r="O129" i="42"/>
  <c r="AM127" i="42"/>
  <c r="O125" i="42"/>
  <c r="BC182" i="42"/>
  <c r="CK170" i="42"/>
  <c r="AV165" i="42"/>
  <c r="AN160" i="42"/>
  <c r="CB156" i="42"/>
  <c r="AB153" i="42"/>
  <c r="CS150" i="42"/>
  <c r="CV147" i="42"/>
  <c r="BU145" i="42"/>
  <c r="G143" i="42"/>
  <c r="Z141" i="42"/>
  <c r="DF138" i="42"/>
  <c r="Z137" i="42"/>
  <c r="DF134" i="42"/>
  <c r="Z133" i="42"/>
  <c r="DF130" i="42"/>
  <c r="BY178" i="42"/>
  <c r="CZ168" i="42"/>
  <c r="DG163" i="42"/>
  <c r="X159" i="42"/>
  <c r="BX155" i="42"/>
  <c r="BD152" i="42"/>
  <c r="O150" i="42"/>
  <c r="T147" i="42"/>
  <c r="DD144" i="42"/>
  <c r="AW142" i="42"/>
  <c r="R187" i="42"/>
  <c r="D172" i="42"/>
  <c r="AB166" i="42"/>
  <c r="DE160" i="42"/>
  <c r="AU191" i="42"/>
  <c r="CS172" i="42"/>
  <c r="CO166" i="42"/>
  <c r="AU161" i="42"/>
  <c r="CG157" i="42"/>
  <c r="CZ153" i="42"/>
  <c r="BK151" i="42"/>
  <c r="BP148" i="42"/>
  <c r="AF146" i="42"/>
  <c r="BP143" i="42"/>
  <c r="CD141" i="42"/>
  <c r="BF139" i="42"/>
  <c r="CD137" i="42"/>
  <c r="BF135" i="42"/>
  <c r="CD133" i="42"/>
  <c r="AA166" i="42"/>
  <c r="BX156" i="42"/>
  <c r="N151" i="42"/>
  <c r="I147" i="42"/>
  <c r="BH142" i="42"/>
  <c r="CC139" i="42"/>
  <c r="AS136" i="42"/>
  <c r="CC133" i="42"/>
  <c r="CB130" i="42"/>
  <c r="BM128" i="42"/>
  <c r="CW125" i="42"/>
  <c r="DE123" i="42"/>
  <c r="S169" i="42"/>
  <c r="CJ157" i="42"/>
  <c r="CQ151" i="42"/>
  <c r="CJ147" i="42"/>
  <c r="Q143" i="42"/>
  <c r="S166" i="42"/>
  <c r="AE155" i="42"/>
  <c r="L151" i="42"/>
  <c r="CU175" i="42"/>
  <c r="Z160" i="42"/>
  <c r="K153" i="42"/>
  <c r="D149" i="42"/>
  <c r="Z144" i="42"/>
  <c r="E141" i="42"/>
  <c r="BY137" i="42"/>
  <c r="E135" i="42"/>
  <c r="DE131" i="42"/>
  <c r="AG130" i="42"/>
  <c r="BX128" i="42"/>
  <c r="K127" i="42"/>
  <c r="BD125" i="42"/>
  <c r="J124" i="42"/>
  <c r="AB185" i="42"/>
  <c r="CY165" i="42"/>
  <c r="Q158" i="42"/>
  <c r="K154" i="42"/>
  <c r="H151" i="42"/>
  <c r="DE147" i="42"/>
  <c r="M145" i="42"/>
  <c r="BC142" i="42"/>
  <c r="AN140" i="42"/>
  <c r="AN138" i="42"/>
  <c r="AN136" i="42"/>
  <c r="AN134" i="42"/>
  <c r="AV132" i="42"/>
  <c r="BV130" i="42"/>
  <c r="J129" i="42"/>
  <c r="BA127" i="42"/>
  <c r="CR125" i="42"/>
  <c r="AS124" i="42"/>
  <c r="I123" i="42"/>
  <c r="CO168" i="42"/>
  <c r="BJ159" i="42"/>
  <c r="CQ154" i="42"/>
  <c r="CI151" i="42"/>
  <c r="CC148" i="42"/>
  <c r="CG145" i="42"/>
  <c r="L143" i="42"/>
  <c r="CN140" i="42"/>
  <c r="CN138" i="42"/>
  <c r="CN136" i="42"/>
  <c r="CN134" i="42"/>
  <c r="CQ132" i="42"/>
  <c r="K131" i="42"/>
  <c r="AZ129" i="42"/>
  <c r="CQ127" i="42"/>
  <c r="AE126" i="42"/>
  <c r="CE124" i="42"/>
  <c r="AR123" i="42"/>
  <c r="AJ172" i="42"/>
  <c r="T161" i="42"/>
  <c r="CM155" i="42"/>
  <c r="BH152" i="42"/>
  <c r="AZ149" i="42"/>
  <c r="AW146" i="42"/>
  <c r="D175" i="42"/>
  <c r="AT162" i="42"/>
  <c r="AZ156" i="42"/>
  <c r="DE152" i="42"/>
  <c r="CW149" i="42"/>
  <c r="CU146" i="42"/>
  <c r="O144" i="42"/>
  <c r="BT141" i="42"/>
  <c r="BQ139" i="42"/>
  <c r="BQ137" i="42"/>
  <c r="BQ135" i="42"/>
  <c r="BQ133" i="42"/>
  <c r="CJ131" i="42"/>
  <c r="L130" i="42"/>
  <c r="BD128" i="42"/>
  <c r="CT126" i="42"/>
  <c r="AK125" i="42"/>
  <c r="CW123" i="42"/>
  <c r="DD170" i="42"/>
  <c r="AB152" i="42"/>
  <c r="BA144" i="42"/>
  <c r="AE140" i="42"/>
  <c r="CM136" i="42"/>
  <c r="AU133" i="42"/>
  <c r="AQ130" i="42"/>
  <c r="BS127" i="42"/>
  <c r="DA124" i="42"/>
  <c r="CX174" i="42"/>
  <c r="DD152" i="42"/>
  <c r="CN144" i="42"/>
  <c r="BH140" i="42"/>
  <c r="L137" i="42"/>
  <c r="BT133" i="42"/>
  <c r="BO130" i="42"/>
  <c r="CO127" i="42"/>
  <c r="S125" i="42"/>
  <c r="AK180" i="42"/>
  <c r="CB153" i="42"/>
  <c r="AG145" i="42"/>
  <c r="CG140" i="42"/>
  <c r="AQ137" i="42"/>
  <c r="CY133" i="42"/>
  <c r="CH130" i="42"/>
  <c r="J197" i="42"/>
  <c r="AY154" i="42"/>
  <c r="CO145" i="42"/>
  <c r="H141" i="42"/>
  <c r="BP137" i="42"/>
  <c r="X134" i="42"/>
  <c r="E131" i="42"/>
  <c r="AC128" i="42"/>
  <c r="BH125" i="42"/>
  <c r="R123" i="42"/>
  <c r="Q155" i="42"/>
  <c r="AN146" i="42"/>
  <c r="AI141" i="42"/>
  <c r="CS137" i="42"/>
  <c r="AW134" i="42"/>
  <c r="AF131" i="42"/>
  <c r="BA128" i="42"/>
  <c r="CB125" i="42"/>
  <c r="AL123" i="42"/>
  <c r="J156" i="42"/>
  <c r="CO146" i="42"/>
  <c r="BP141" i="42"/>
  <c r="Q138" i="42"/>
  <c r="CB134" i="42"/>
  <c r="BC131" i="42"/>
  <c r="BY128" i="42"/>
  <c r="CZ125" i="42"/>
  <c r="BC123" i="42"/>
  <c r="N157" i="42"/>
  <c r="AR147" i="42"/>
  <c r="CR141" i="42"/>
  <c r="AU138" i="42"/>
  <c r="DC134" i="42"/>
  <c r="CC131" i="42"/>
  <c r="CS128" i="42"/>
  <c r="CL165" i="42"/>
  <c r="DC150" i="42"/>
  <c r="BX143" i="42"/>
  <c r="CG139" i="42"/>
  <c r="AQ136" i="42"/>
  <c r="DA132" i="42"/>
  <c r="DD129" i="42"/>
  <c r="AE127" i="42"/>
  <c r="BP124" i="42"/>
  <c r="M157" i="42"/>
  <c r="AR138" i="42"/>
  <c r="CR128" i="42"/>
  <c r="AV149" i="42"/>
  <c r="CF135" i="42"/>
  <c r="H127" i="42"/>
  <c r="DD160" i="42"/>
  <c r="S139" i="42"/>
  <c r="BE129" i="42"/>
  <c r="BV123" i="42"/>
  <c r="CG142" i="42"/>
  <c r="AQ132" i="42"/>
  <c r="AU166" i="42"/>
  <c r="CK139" i="42"/>
  <c r="E130" i="42"/>
  <c r="Y153" i="42"/>
  <c r="CV150" i="42"/>
  <c r="AI136" i="42"/>
  <c r="AU127" i="42"/>
  <c r="S146" i="42"/>
  <c r="AH126" i="42"/>
  <c r="CW138" i="42"/>
  <c r="AN124" i="42"/>
  <c r="CB133" i="42"/>
  <c r="CO171" i="42"/>
  <c r="M129" i="42"/>
  <c r="DC144" i="42"/>
  <c r="CP125" i="42"/>
  <c r="BO138" i="42"/>
  <c r="W124" i="42"/>
  <c r="CV132" i="42"/>
  <c r="CQ163" i="42"/>
  <c r="L136" i="42"/>
  <c r="AI126" i="42"/>
  <c r="AF158" i="42"/>
  <c r="BP134" i="42"/>
  <c r="BN125" i="42"/>
  <c r="AJ134" i="42"/>
  <c r="AR130" i="42"/>
  <c r="CK137" i="42"/>
  <c r="BK223" i="42"/>
  <c r="CH225" i="42"/>
  <c r="BI218" i="42"/>
  <c r="AB230" i="42"/>
  <c r="CF225" i="42"/>
  <c r="CL216" i="42"/>
  <c r="DA230" i="42"/>
  <c r="AL228" i="42"/>
  <c r="CL219" i="42"/>
  <c r="AI230" i="42"/>
  <c r="BQ221" i="42"/>
  <c r="DF226" i="42"/>
  <c r="BO229" i="42"/>
  <c r="CW221" i="42"/>
  <c r="BJ211" i="42"/>
  <c r="BA204" i="42"/>
  <c r="AD229" i="42"/>
  <c r="AT220" i="42"/>
  <c r="BF211" i="42"/>
  <c r="DD224" i="42"/>
  <c r="BJ214" i="42"/>
  <c r="BC225" i="42"/>
  <c r="CP218" i="42"/>
  <c r="BQ220" i="42"/>
  <c r="AZ208" i="42"/>
  <c r="V201" i="42"/>
  <c r="CX193" i="42"/>
  <c r="CS221" i="42"/>
  <c r="S209" i="42"/>
  <c r="CF201" i="42"/>
  <c r="BC219" i="42"/>
  <c r="CS207" i="42"/>
  <c r="CH200" i="42"/>
  <c r="CK216" i="42"/>
  <c r="G207" i="42"/>
  <c r="H209" i="42"/>
  <c r="AG199" i="42"/>
  <c r="G192" i="42"/>
  <c r="CN184" i="42"/>
  <c r="AI223" i="42"/>
  <c r="AU205" i="42"/>
  <c r="CD196" i="42"/>
  <c r="J190" i="42"/>
  <c r="BU209" i="42"/>
  <c r="BD202" i="42"/>
  <c r="AF195" i="42"/>
  <c r="J216" i="42"/>
  <c r="CN219" i="42"/>
  <c r="I207" i="42"/>
  <c r="BT220" i="42"/>
  <c r="DE200" i="42"/>
  <c r="BV192" i="42"/>
  <c r="W185" i="42"/>
  <c r="AL179" i="42"/>
  <c r="AL173" i="42"/>
  <c r="AC218" i="42"/>
  <c r="BH198" i="42"/>
  <c r="X190" i="42"/>
  <c r="F185" i="42"/>
  <c r="K179" i="42"/>
  <c r="BW206" i="42"/>
  <c r="D195" i="42"/>
  <c r="AZ189" i="42"/>
  <c r="BF183" i="42"/>
  <c r="J178" i="42"/>
  <c r="V173" i="42"/>
  <c r="AZ209" i="42"/>
  <c r="AW197" i="42"/>
  <c r="BT213" i="42"/>
  <c r="J196" i="42"/>
  <c r="BK186" i="42"/>
  <c r="BZ179" i="42"/>
  <c r="AG175" i="42"/>
  <c r="AW169" i="42"/>
  <c r="CS163" i="42"/>
  <c r="AZ198" i="42"/>
  <c r="AF192" i="42"/>
  <c r="CA185" i="42"/>
  <c r="O180" i="42"/>
  <c r="BG175" i="42"/>
  <c r="BN170" i="42"/>
  <c r="CX215" i="42"/>
  <c r="AY198" i="42"/>
  <c r="AB191" i="42"/>
  <c r="CT184" i="42"/>
  <c r="AO179" i="42"/>
  <c r="BE175" i="42"/>
  <c r="AX205" i="42"/>
  <c r="BC212" i="42"/>
  <c r="AJ200" i="42"/>
  <c r="BE193" i="42"/>
  <c r="BR186" i="42"/>
  <c r="X180" i="42"/>
  <c r="AE176" i="42"/>
  <c r="CY193" i="42"/>
  <c r="DE183" i="42"/>
  <c r="CV175" i="42"/>
  <c r="BD170" i="42"/>
  <c r="BS165" i="42"/>
  <c r="BZ161" i="42"/>
  <c r="CX158" i="42"/>
  <c r="R155" i="42"/>
  <c r="H197" i="42"/>
  <c r="CR186" i="42"/>
  <c r="X204" i="42"/>
  <c r="T190" i="42"/>
  <c r="BB200" i="42"/>
  <c r="DG190" i="42"/>
  <c r="BN182" i="42"/>
  <c r="F176" i="42"/>
  <c r="AI170" i="42"/>
  <c r="CZ166" i="42"/>
  <c r="CU162" i="42"/>
  <c r="AA159" i="42"/>
  <c r="BK156" i="42"/>
  <c r="P204" i="42"/>
  <c r="V193" i="42"/>
  <c r="BQ184" i="42"/>
  <c r="AC179" i="42"/>
  <c r="CB173" i="42"/>
  <c r="CQ169" i="42"/>
  <c r="CB165" i="42"/>
  <c r="CT162" i="42"/>
  <c r="BK201" i="42"/>
  <c r="CR191" i="42"/>
  <c r="BX183" i="42"/>
  <c r="AN178" i="42"/>
  <c r="DG172" i="42"/>
  <c r="AS203" i="42"/>
  <c r="AQ190" i="42"/>
  <c r="AL184" i="42"/>
  <c r="CS203" i="42"/>
  <c r="I193" i="42"/>
  <c r="BG184" i="42"/>
  <c r="T179" i="42"/>
  <c r="BW173" i="42"/>
  <c r="CL169" i="42"/>
  <c r="D223" i="42"/>
  <c r="BT184" i="42"/>
  <c r="E174" i="42"/>
  <c r="AC168" i="42"/>
  <c r="CZ162" i="42"/>
  <c r="AH160" i="42"/>
  <c r="Z157" i="42"/>
  <c r="BF153" i="42"/>
  <c r="AT151" i="42"/>
  <c r="CP148" i="42"/>
  <c r="BF145" i="42"/>
  <c r="CN213" i="42"/>
  <c r="BH184" i="42"/>
  <c r="BY185" i="42"/>
  <c r="BQ194" i="42"/>
  <c r="CX180" i="42"/>
  <c r="BS173" i="42"/>
  <c r="AS169" i="42"/>
  <c r="AU165" i="42"/>
  <c r="D162" i="42"/>
  <c r="CC159" i="42"/>
  <c r="CY156" i="42"/>
  <c r="AE154" i="42"/>
  <c r="AQ152" i="42"/>
  <c r="G150" i="42"/>
  <c r="S148" i="42"/>
  <c r="T199" i="42"/>
  <c r="BT182" i="42"/>
  <c r="K176" i="42"/>
  <c r="AA170" i="42"/>
  <c r="CV165" i="42"/>
  <c r="AK163" i="42"/>
  <c r="BF160" i="42"/>
  <c r="AA227" i="42"/>
  <c r="Y221" i="42"/>
  <c r="L229" i="42"/>
  <c r="DB211" i="42"/>
  <c r="CM222" i="42"/>
  <c r="U227" i="42"/>
  <c r="CD220" i="42"/>
  <c r="CW215" i="42"/>
  <c r="AC200" i="42"/>
  <c r="BY214" i="42"/>
  <c r="CK217" i="42"/>
  <c r="F223" i="42"/>
  <c r="CP212" i="42"/>
  <c r="F197" i="42"/>
  <c r="BY213" i="42"/>
  <c r="CP227" i="42"/>
  <c r="AX203" i="42"/>
  <c r="AN210" i="42"/>
  <c r="BZ202" i="42"/>
  <c r="CZ187" i="42"/>
  <c r="AN211" i="42"/>
  <c r="BD192" i="42"/>
  <c r="BO204" i="42"/>
  <c r="S225" i="42"/>
  <c r="CN209" i="42"/>
  <c r="BO205" i="42"/>
  <c r="CT186" i="42"/>
  <c r="BJ175" i="42"/>
  <c r="CN204" i="42"/>
  <c r="CT185" i="42"/>
  <c r="BM213" i="42"/>
  <c r="Y191" i="42"/>
  <c r="DB179" i="42"/>
  <c r="BB214" i="42"/>
  <c r="CN210" i="42"/>
  <c r="CU190" i="42"/>
  <c r="CM175" i="42"/>
  <c r="AW166" i="42"/>
  <c r="T193" i="42"/>
  <c r="U182" i="42"/>
  <c r="CJ171" i="42"/>
  <c r="AF203" i="42"/>
  <c r="S187" i="42"/>
  <c r="G176" i="42"/>
  <c r="H199" i="42"/>
  <c r="AN194" i="42"/>
  <c r="D183" i="42"/>
  <c r="AA195" i="42"/>
  <c r="CS178" i="42"/>
  <c r="AP167" i="42"/>
  <c r="CL159" i="42"/>
  <c r="AA204" i="42"/>
  <c r="CX206" i="42"/>
  <c r="BG209" i="42"/>
  <c r="AQ184" i="42"/>
  <c r="AQ172" i="42"/>
  <c r="AS164" i="42"/>
  <c r="AY157" i="42"/>
  <c r="BC194" i="42"/>
  <c r="E181" i="42"/>
  <c r="AW170" i="42"/>
  <c r="CI163" i="42"/>
  <c r="U193" i="42"/>
  <c r="P180" i="42"/>
  <c r="DB205" i="42"/>
  <c r="AE186" i="42"/>
  <c r="AO194" i="42"/>
  <c r="CZ180" i="42"/>
  <c r="AS170" i="42"/>
  <c r="E190" i="42"/>
  <c r="G169" i="42"/>
  <c r="L161" i="42"/>
  <c r="CD154" i="42"/>
  <c r="AH149" i="42"/>
  <c r="J144" i="42"/>
  <c r="BR194" i="42"/>
  <c r="BX182" i="42"/>
  <c r="AB170" i="42"/>
  <c r="AN163" i="42"/>
  <c r="P158" i="42"/>
  <c r="CM152" i="42"/>
  <c r="BO148" i="42"/>
  <c r="CE186" i="42"/>
  <c r="T172" i="42"/>
  <c r="DA163" i="42"/>
  <c r="CW158" i="42"/>
  <c r="BM155" i="42"/>
  <c r="BZ151" i="42"/>
  <c r="AP148" i="42"/>
  <c r="BN145" i="42"/>
  <c r="CA200" i="42"/>
  <c r="CL177" i="42"/>
  <c r="BM168" i="42"/>
  <c r="L164" i="42"/>
  <c r="AI159" i="42"/>
  <c r="AI155" i="42"/>
  <c r="O188" i="42"/>
  <c r="BM186" i="42"/>
  <c r="AA173" i="42"/>
  <c r="CN165" i="42"/>
  <c r="DA161" i="42"/>
  <c r="AT157" i="42"/>
  <c r="BZ172" i="42"/>
  <c r="P164" i="42"/>
  <c r="V156" i="42"/>
  <c r="CH150" i="42"/>
  <c r="CN145" i="42"/>
  <c r="BO142" i="42"/>
  <c r="CL138" i="42"/>
  <c r="BB135" i="42"/>
  <c r="BZ132" i="42"/>
  <c r="CX128" i="42"/>
  <c r="G193" i="42"/>
  <c r="BY167" i="42"/>
  <c r="CQ160" i="42"/>
  <c r="BX173" i="42"/>
  <c r="AF163" i="42"/>
  <c r="CN176" i="42"/>
  <c r="CE163" i="42"/>
  <c r="CY155" i="42"/>
  <c r="BM150" i="42"/>
  <c r="CT146" i="42"/>
  <c r="AY142" i="42"/>
  <c r="O139" i="42"/>
  <c r="AM136" i="42"/>
  <c r="BK132" i="42"/>
  <c r="CI128" i="42"/>
  <c r="DG124" i="42"/>
  <c r="BQ175" i="42"/>
  <c r="AC163" i="42"/>
  <c r="AJ156" i="42"/>
  <c r="Y152" i="42"/>
  <c r="U147" i="42"/>
  <c r="BW142" i="42"/>
  <c r="CT138" i="42"/>
  <c r="N136" i="42"/>
  <c r="AL132" i="42"/>
  <c r="AN177" i="42"/>
  <c r="BN166" i="42"/>
  <c r="H158" i="42"/>
  <c r="H152" i="42"/>
  <c r="DG146" i="42"/>
  <c r="BT143" i="42"/>
  <c r="BI178" i="42"/>
  <c r="BT165" i="42"/>
  <c r="AS159" i="42"/>
  <c r="BT170" i="42"/>
  <c r="CC160" i="42"/>
  <c r="CI153" i="42"/>
  <c r="L150" i="42"/>
  <c r="Y145" i="42"/>
  <c r="BF141" i="42"/>
  <c r="CD138" i="42"/>
  <c r="DB134" i="42"/>
  <c r="BY163" i="42"/>
  <c r="CQ150" i="42"/>
  <c r="CE144" i="42"/>
  <c r="AS138" i="42"/>
  <c r="AS133" i="42"/>
  <c r="CH129" i="42"/>
  <c r="AG125" i="42"/>
  <c r="U166" i="42"/>
  <c r="BM151" i="42"/>
  <c r="AU145" i="42"/>
  <c r="AF160" i="42"/>
  <c r="BJ150" i="42"/>
  <c r="K167" i="42"/>
  <c r="CN151" i="42"/>
  <c r="BI143" i="42"/>
  <c r="BG137" i="42"/>
  <c r="AO133" i="42"/>
  <c r="CE129" i="42"/>
  <c r="CM126" i="42"/>
  <c r="BT124" i="42"/>
  <c r="DE173" i="42"/>
  <c r="DC156" i="42"/>
  <c r="CI150" i="42"/>
  <c r="BC146" i="42"/>
  <c r="CB141" i="42"/>
  <c r="D138" i="42"/>
  <c r="U135" i="42"/>
  <c r="BY131" i="42"/>
  <c r="BV128" i="42"/>
  <c r="CD125" i="42"/>
  <c r="CC123" i="42"/>
  <c r="D165" i="42"/>
  <c r="AK154" i="42"/>
  <c r="DG149" i="42"/>
  <c r="BT144" i="42"/>
  <c r="AK140" i="42"/>
  <c r="BU136" i="42"/>
  <c r="CN133" i="42"/>
  <c r="BG130" i="42"/>
  <c r="BO127" i="42"/>
  <c r="AO125" i="42"/>
  <c r="Q191" i="42"/>
  <c r="BI159" i="42"/>
  <c r="AF152" i="42"/>
  <c r="DA147" i="42"/>
  <c r="BK169" i="42"/>
  <c r="CJ155" i="42"/>
  <c r="Y151" i="42"/>
  <c r="CB145" i="42"/>
  <c r="P141" i="42"/>
  <c r="AZ137" i="42"/>
  <c r="BQ134" i="42"/>
  <c r="W131" i="42"/>
  <c r="Z128" i="42"/>
  <c r="DB125" i="42"/>
  <c r="AO123" i="42"/>
  <c r="DA149" i="42"/>
  <c r="DC139" i="42"/>
  <c r="M135" i="42"/>
  <c r="AX129" i="42"/>
  <c r="BI124" i="42"/>
  <c r="BI157" i="42"/>
  <c r="CC142" i="42"/>
  <c r="AC136" i="42"/>
  <c r="AN130" i="42"/>
  <c r="CU224" i="42"/>
  <c r="DE218" i="42"/>
  <c r="T226" i="42"/>
  <c r="CW209" i="42"/>
  <c r="BV220" i="42"/>
  <c r="BH223" i="42"/>
  <c r="DF217" i="42"/>
  <c r="Q213" i="42"/>
  <c r="CJ230" i="42"/>
  <c r="G212" i="42"/>
  <c r="CZ214" i="42"/>
  <c r="AM219" i="42"/>
  <c r="P210" i="42"/>
  <c r="AD195" i="42"/>
  <c r="BN210" i="42"/>
  <c r="CJ220" i="42"/>
  <c r="R201" i="42"/>
  <c r="BL207" i="42"/>
  <c r="CB199" i="42"/>
  <c r="T186" i="42"/>
  <c r="BI207" i="42"/>
  <c r="BW190" i="42"/>
  <c r="AH203" i="42"/>
  <c r="AQ224" i="42"/>
  <c r="BL209" i="42"/>
  <c r="N205" i="42"/>
  <c r="BT186" i="42"/>
  <c r="AX175" i="42"/>
  <c r="U201" i="42"/>
  <c r="CG185" i="42"/>
  <c r="K213" i="42"/>
  <c r="CU189" i="42"/>
  <c r="CP179" i="42"/>
  <c r="DA213" i="42"/>
  <c r="BC210" i="42"/>
  <c r="AN188" i="42"/>
  <c r="BY175" i="42"/>
  <c r="M166" i="42"/>
  <c r="CW192" i="42"/>
  <c r="F182" i="42"/>
  <c r="DE170" i="42"/>
  <c r="CZ202" i="42"/>
  <c r="W186" i="42"/>
  <c r="CW175" i="42"/>
  <c r="AT197" i="42"/>
  <c r="Q194" i="42"/>
  <c r="CR182" i="42"/>
  <c r="CU194" i="42"/>
  <c r="BU178" i="42"/>
  <c r="DG165" i="42"/>
  <c r="AD159" i="42"/>
  <c r="BQ203" i="42"/>
  <c r="U206" i="42"/>
  <c r="AW208" i="42"/>
  <c r="S184" i="42"/>
  <c r="Y172" i="42"/>
  <c r="AA163" i="42"/>
  <c r="AM157" i="42"/>
  <c r="S194" i="42"/>
  <c r="CK180" i="42"/>
  <c r="AH170" i="42"/>
  <c r="BV163" i="42"/>
  <c r="CN192" i="42"/>
  <c r="CU179" i="42"/>
  <c r="Z205" i="42"/>
  <c r="D186" i="42"/>
  <c r="E194" i="42"/>
  <c r="CB180" i="42"/>
  <c r="AD170" i="42"/>
  <c r="Z189" i="42"/>
  <c r="CQ168" i="42"/>
  <c r="BY160" i="42"/>
  <c r="BR154" i="42"/>
  <c r="V149" i="42"/>
  <c r="CD143" i="42"/>
  <c r="BV193" i="42"/>
  <c r="AB182" i="42"/>
  <c r="F170" i="42"/>
  <c r="W163" i="42"/>
  <c r="DE157" i="42"/>
  <c r="CA152" i="42"/>
  <c r="BC148" i="42"/>
  <c r="V186" i="42"/>
  <c r="CW170" i="42"/>
  <c r="CH163" i="42"/>
  <c r="CH158" i="42"/>
  <c r="AX155" i="42"/>
  <c r="BN151" i="42"/>
  <c r="AD148" i="42"/>
  <c r="BB144" i="42"/>
  <c r="D199" i="42"/>
  <c r="AV177" i="42"/>
  <c r="AP168" i="42"/>
  <c r="CY163" i="42"/>
  <c r="U159" i="42"/>
  <c r="U155" i="42"/>
  <c r="BH182" i="42"/>
  <c r="DB185" i="42"/>
  <c r="CX172" i="42"/>
  <c r="BW165" i="42"/>
  <c r="CK161" i="42"/>
  <c r="AF157" i="42"/>
  <c r="AE172" i="42"/>
  <c r="BJ161" i="42"/>
  <c r="DB155" i="42"/>
  <c r="BS150" i="42"/>
  <c r="BY145" i="42"/>
  <c r="BB142" i="42"/>
  <c r="BZ138" i="42"/>
  <c r="AP135" i="42"/>
  <c r="BN131" i="42"/>
  <c r="CL128" i="42"/>
  <c r="AH190" i="42"/>
  <c r="AN167" i="42"/>
  <c r="BR160" i="42"/>
  <c r="R173" i="42"/>
  <c r="D163" i="42"/>
  <c r="BX171" i="42"/>
  <c r="BF163" i="42"/>
  <c r="CD155" i="42"/>
  <c r="AX150" i="42"/>
  <c r="CE146" i="42"/>
  <c r="AM142" i="42"/>
  <c r="DG138" i="42"/>
  <c r="AA135" i="42"/>
  <c r="AY132" i="42"/>
  <c r="BW128" i="42"/>
  <c r="CU124" i="42"/>
  <c r="L175" i="42"/>
  <c r="DC162" i="42"/>
  <c r="L156" i="42"/>
  <c r="CC150" i="42"/>
  <c r="D147" i="42"/>
  <c r="BJ142" i="42"/>
  <c r="CH138" i="42"/>
  <c r="DF135" i="42"/>
  <c r="Z132" i="42"/>
  <c r="BY176" i="42"/>
  <c r="CB163" i="42"/>
  <c r="CM157" i="42"/>
  <c r="CU151" i="42"/>
  <c r="CR146" i="42"/>
  <c r="BF143" i="42"/>
  <c r="DA177" i="42"/>
  <c r="AN165" i="42"/>
  <c r="CR188" i="42"/>
  <c r="AF170" i="42"/>
  <c r="BD160" i="42"/>
  <c r="BT153" i="42"/>
  <c r="CZ149" i="42"/>
  <c r="K145" i="42"/>
  <c r="AT141" i="42"/>
  <c r="BR137" i="42"/>
  <c r="CP134" i="42"/>
  <c r="CY162" i="42"/>
  <c r="BQ150" i="42"/>
  <c r="BE144" i="42"/>
  <c r="AB138" i="42"/>
  <c r="AB133" i="42"/>
  <c r="AX128" i="42"/>
  <c r="CI224" i="42"/>
  <c r="CS218" i="42"/>
  <c r="F226" i="42"/>
  <c r="BY209" i="42"/>
  <c r="BH220" i="42"/>
  <c r="AU222" i="42"/>
  <c r="CQ217" i="42"/>
  <c r="DG212" i="42"/>
  <c r="F230" i="42"/>
  <c r="CW211" i="42"/>
  <c r="CL214" i="42"/>
  <c r="T219" i="42"/>
  <c r="CD208" i="42"/>
  <c r="CX194" i="42"/>
  <c r="AD210" i="42"/>
  <c r="AD220" i="42"/>
  <c r="D201" i="42"/>
  <c r="AW207" i="42"/>
  <c r="BK199" i="42"/>
  <c r="H185" i="42"/>
  <c r="AM207" i="42"/>
  <c r="BJ190" i="42"/>
  <c r="DD202" i="42"/>
  <c r="CB216" i="42"/>
  <c r="BW207" i="42"/>
  <c r="CR204" i="42"/>
  <c r="BG186" i="42"/>
  <c r="AL175" i="42"/>
  <c r="DA200" i="42"/>
  <c r="BT185" i="42"/>
  <c r="CR207" i="42"/>
  <c r="CF189" i="42"/>
  <c r="CD179" i="42"/>
  <c r="V210" i="42"/>
  <c r="N210" i="42"/>
  <c r="U188" i="42"/>
  <c r="BK175" i="42"/>
  <c r="BU164" i="42"/>
  <c r="CA192" i="42"/>
  <c r="CU181" i="42"/>
  <c r="CQ170" i="42"/>
  <c r="BJ202" i="42"/>
  <c r="Z185" i="42"/>
  <c r="CI175" i="42"/>
  <c r="CJ219" i="42"/>
  <c r="CW193" i="42"/>
  <c r="DD181" i="42"/>
  <c r="BO194" i="42"/>
  <c r="AW178" i="42"/>
  <c r="CT165" i="42"/>
  <c r="R159" i="42"/>
  <c r="CR197" i="42"/>
  <c r="AW205" i="42"/>
  <c r="BS207" i="42"/>
  <c r="CX183" i="42"/>
  <c r="G172" i="42"/>
  <c r="O163" i="42"/>
  <c r="AA157" i="42"/>
  <c r="CO193" i="42"/>
  <c r="BM180" i="42"/>
  <c r="S170" i="42"/>
  <c r="BJ163" i="42"/>
  <c r="BH192" i="42"/>
  <c r="BX179" i="42"/>
  <c r="BQ204" i="42"/>
  <c r="CI185" i="42"/>
  <c r="CB193" i="42"/>
  <c r="BD180" i="42"/>
  <c r="M170" i="42"/>
  <c r="AU188" i="42"/>
  <c r="BT168" i="42"/>
  <c r="BJ160" i="42"/>
  <c r="BF154" i="42"/>
  <c r="J149" i="42"/>
  <c r="BR143" i="42"/>
  <c r="BX192" i="42"/>
  <c r="CJ181" i="42"/>
  <c r="CK169" i="42"/>
  <c r="H163" i="42"/>
  <c r="W157" i="42"/>
  <c r="BO152" i="42"/>
  <c r="AQ148" i="42"/>
  <c r="BQ185" i="42"/>
  <c r="BX170" i="42"/>
  <c r="BR163" i="42"/>
  <c r="BT158" i="42"/>
  <c r="AD154" i="42"/>
  <c r="BB151" i="42"/>
  <c r="BZ147" i="42"/>
  <c r="AP144" i="42"/>
  <c r="BJ197" i="42"/>
  <c r="I177" i="42"/>
  <c r="U168" i="42"/>
  <c r="AV162" i="42"/>
  <c r="G159" i="42"/>
  <c r="BM154" i="42"/>
  <c r="L182" i="42"/>
  <c r="AY185" i="42"/>
  <c r="BT172" i="42"/>
  <c r="BE165" i="42"/>
  <c r="BA160" i="42"/>
  <c r="Q157" i="42"/>
  <c r="Q170" i="42"/>
  <c r="AN161" i="42"/>
  <c r="CH155" i="42"/>
  <c r="BA150" i="42"/>
  <c r="BK145" i="42"/>
  <c r="AP141" i="42"/>
  <c r="BN138" i="42"/>
  <c r="CL134" i="42"/>
  <c r="BB131" i="42"/>
  <c r="BZ128" i="42"/>
  <c r="CU187" i="42"/>
  <c r="E167" i="42"/>
  <c r="AY215" i="42"/>
  <c r="BP172" i="42"/>
  <c r="CG161" i="42"/>
  <c r="AE171" i="42"/>
  <c r="AE163" i="42"/>
  <c r="BG155" i="42"/>
  <c r="AI150" i="42"/>
  <c r="AS145" i="42"/>
  <c r="AA142" i="42"/>
  <c r="AY138" i="42"/>
  <c r="O135" i="42"/>
  <c r="AM132" i="42"/>
  <c r="BK128" i="42"/>
  <c r="CI124" i="42"/>
  <c r="AR170" i="42"/>
  <c r="CB162" i="42"/>
  <c r="N155" i="42"/>
  <c r="BL150" i="42"/>
  <c r="CS146" i="42"/>
  <c r="AX142" i="42"/>
  <c r="BV138" i="42"/>
  <c r="CT134" i="42"/>
  <c r="N132" i="42"/>
  <c r="F174" i="42"/>
  <c r="AZ163" i="42"/>
  <c r="BP157" i="42"/>
  <c r="CF151" i="42"/>
  <c r="CB146" i="42"/>
  <c r="AK142" i="42"/>
  <c r="AJ177" i="42"/>
  <c r="DD163" i="42"/>
  <c r="BU186" i="42"/>
  <c r="CV169" i="42"/>
  <c r="AG160" i="42"/>
  <c r="BD153" i="42"/>
  <c r="AY148" i="42"/>
  <c r="CZ144" i="42"/>
  <c r="CP140" i="42"/>
  <c r="BF137" i="42"/>
  <c r="CD134" i="42"/>
  <c r="U162" i="42"/>
  <c r="AN150" i="42"/>
  <c r="AO142" i="42"/>
  <c r="I138" i="42"/>
  <c r="BC132" i="42"/>
  <c r="AJ128" i="42"/>
  <c r="G125" i="42"/>
  <c r="BA164" i="42"/>
  <c r="M151" i="42"/>
  <c r="DA142" i="42"/>
  <c r="S159" i="42"/>
  <c r="E149" i="42"/>
  <c r="N159" i="42"/>
  <c r="AI151" i="42"/>
  <c r="N143" i="42"/>
  <c r="W137" i="42"/>
  <c r="CP131" i="42"/>
  <c r="BW224" i="42"/>
  <c r="BU218" i="42"/>
  <c r="CT225" i="42"/>
  <c r="BM209" i="42"/>
  <c r="AU220" i="42"/>
  <c r="DA221" i="42"/>
  <c r="CL229" i="42"/>
  <c r="CR212" i="42"/>
  <c r="BQ229" i="42"/>
  <c r="CI211" i="42"/>
  <c r="BX214" i="42"/>
  <c r="D219" i="42"/>
  <c r="BO208" i="42"/>
  <c r="F194" i="42"/>
  <c r="M210" i="42"/>
  <c r="DD219" i="42"/>
  <c r="CU200" i="42"/>
  <c r="U207" i="42"/>
  <c r="AV199" i="42"/>
  <c r="CZ184" i="42"/>
  <c r="BL205" i="42"/>
  <c r="AW190" i="42"/>
  <c r="CL202" i="42"/>
  <c r="AS216" i="42"/>
  <c r="AZ207" i="42"/>
  <c r="AA201" i="42"/>
  <c r="CJ185" i="42"/>
  <c r="Z175" i="42"/>
  <c r="BX200" i="42"/>
  <c r="AG185" i="42"/>
  <c r="BN207" i="42"/>
  <c r="BP189" i="42"/>
  <c r="V178" i="42"/>
  <c r="CI209" i="42"/>
  <c r="CE209" i="42"/>
  <c r="CA186" i="42"/>
  <c r="AV175" i="42"/>
  <c r="BI164" i="42"/>
  <c r="BF192" i="42"/>
  <c r="AD180" i="42"/>
  <c r="CB170" i="42"/>
  <c r="Z202" i="42"/>
  <c r="I185" i="42"/>
  <c r="BT175" i="42"/>
  <c r="AI213" i="42"/>
  <c r="BX193" i="42"/>
  <c r="L181" i="42"/>
  <c r="AE194" i="42"/>
  <c r="M177" i="42"/>
  <c r="CF165" i="42"/>
  <c r="F159" i="42"/>
  <c r="BC197" i="42"/>
  <c r="CP204" i="42"/>
  <c r="DG200" i="42"/>
  <c r="CM182" i="42"/>
  <c r="CU171" i="42"/>
  <c r="DG162" i="42"/>
  <c r="BW156" i="42"/>
  <c r="BF193" i="42"/>
  <c r="BA179" i="42"/>
  <c r="D170" i="42"/>
  <c r="DF162" i="42"/>
  <c r="W192" i="42"/>
  <c r="BK178" i="42"/>
  <c r="DD203" i="42"/>
  <c r="BK184" i="42"/>
  <c r="AS193" i="42"/>
  <c r="AR179" i="42"/>
  <c r="DA169" i="42"/>
  <c r="Y185" i="42"/>
  <c r="AZ168" i="42"/>
  <c r="AV160" i="42"/>
  <c r="AH154" i="42"/>
  <c r="DB148" i="42"/>
  <c r="AV221" i="42"/>
  <c r="CP190" i="42"/>
  <c r="AN181" i="42"/>
  <c r="BP169" i="42"/>
  <c r="CV162" i="42"/>
  <c r="I157" i="42"/>
  <c r="BC152" i="42"/>
  <c r="AE148" i="42"/>
  <c r="L183" i="42"/>
  <c r="AV170" i="42"/>
  <c r="BC163" i="42"/>
  <c r="BF158" i="42"/>
  <c r="R154" i="42"/>
  <c r="AP151" i="42"/>
  <c r="BN147" i="42"/>
  <c r="AD144" i="42"/>
  <c r="R188" i="42"/>
  <c r="BZ176" i="42"/>
  <c r="DC167" i="42"/>
  <c r="AG162" i="42"/>
  <c r="CV158" i="42"/>
  <c r="BK217" i="42"/>
  <c r="BT181" i="42"/>
  <c r="CG180" i="42"/>
  <c r="AR172" i="42"/>
  <c r="AM165" i="42"/>
  <c r="AL160" i="42"/>
  <c r="DF156" i="42"/>
  <c r="CF169" i="42"/>
  <c r="N161" i="42"/>
  <c r="E154" i="42"/>
  <c r="AL150" i="42"/>
  <c r="AW145" i="42"/>
  <c r="AD141" i="42"/>
  <c r="BB138" i="42"/>
  <c r="BZ134" i="42"/>
  <c r="AP131" i="42"/>
  <c r="BN127" i="42"/>
  <c r="DA185" i="42"/>
  <c r="CA166" i="42"/>
  <c r="BU205" i="42"/>
  <c r="Q172" i="42"/>
  <c r="BG161" i="42"/>
  <c r="CM170" i="42"/>
  <c r="CO160" i="42"/>
  <c r="AL155" i="42"/>
  <c r="Q150" i="42"/>
  <c r="AE145" i="42"/>
  <c r="O142" i="42"/>
  <c r="AM138" i="42"/>
  <c r="DG134" i="42"/>
  <c r="AA131" i="42"/>
  <c r="AY128" i="42"/>
  <c r="BW124" i="42"/>
  <c r="G170" i="42"/>
  <c r="BC162" i="42"/>
  <c r="CV154" i="42"/>
  <c r="AW150" i="42"/>
  <c r="BG145" i="42"/>
  <c r="AL142" i="42"/>
  <c r="BJ138" i="42"/>
  <c r="CH134" i="42"/>
  <c r="DF131" i="42"/>
  <c r="BC173" i="42"/>
  <c r="Y163" i="42"/>
  <c r="BE155" i="42"/>
  <c r="BP151" i="42"/>
  <c r="BL146" i="42"/>
  <c r="Y142" i="42"/>
  <c r="BU176" i="42"/>
  <c r="CA163" i="42"/>
  <c r="CS184" i="42"/>
  <c r="BF166" i="42"/>
  <c r="H160" i="42"/>
  <c r="AM153" i="42"/>
  <c r="AJ148" i="42"/>
  <c r="CK144" i="42"/>
  <c r="CD140" i="42"/>
  <c r="AT137" i="42"/>
  <c r="BR133" i="42"/>
  <c r="AV161" i="42"/>
  <c r="M150" i="42"/>
  <c r="T142" i="42"/>
  <c r="CV137" i="42"/>
  <c r="AK132" i="42"/>
  <c r="V128" i="42"/>
  <c r="AY223" i="42"/>
  <c r="AW217" i="42"/>
  <c r="M225" i="42"/>
  <c r="BV230" i="42"/>
  <c r="BY219" i="42"/>
  <c r="BB221" i="42"/>
  <c r="AV229" i="42"/>
  <c r="AH211" i="42"/>
  <c r="AO226" i="42"/>
  <c r="AR211" i="42"/>
  <c r="AU214" i="42"/>
  <c r="BZ218" i="42"/>
  <c r="AK208" i="42"/>
  <c r="BN193" i="42"/>
  <c r="AV208" i="42"/>
  <c r="AO217" i="42"/>
  <c r="BU200" i="42"/>
  <c r="CV206" i="42"/>
  <c r="R199" i="42"/>
  <c r="CB184" i="42"/>
  <c r="AB205" i="42"/>
  <c r="Q189" i="42"/>
  <c r="N200" i="42"/>
  <c r="CH215" i="42"/>
  <c r="CR206" i="42"/>
  <c r="CE200" i="42"/>
  <c r="J185" i="42"/>
  <c r="N173" i="42"/>
  <c r="AK198" i="42"/>
  <c r="AI183" i="42"/>
  <c r="CJ204" i="42"/>
  <c r="AL189" i="42"/>
  <c r="CD177" i="42"/>
  <c r="L209" i="42"/>
  <c r="CT212" i="42"/>
  <c r="AU186" i="42"/>
  <c r="AG173" i="42"/>
  <c r="CG163" i="42"/>
  <c r="J192" i="42"/>
  <c r="AA179" i="42"/>
  <c r="AZ170" i="42"/>
  <c r="W198" i="42"/>
  <c r="CD184" i="42"/>
  <c r="G174" i="42"/>
  <c r="AH224" i="42"/>
  <c r="AG193" i="42"/>
  <c r="G180" i="42"/>
  <c r="BR193" i="42"/>
  <c r="CN174" i="42"/>
  <c r="BF165" i="42"/>
  <c r="CL157" i="42"/>
  <c r="V195" i="42"/>
  <c r="BH203" i="42"/>
  <c r="CT199" i="42"/>
  <c r="AQ182" i="42"/>
  <c r="T170" i="42"/>
  <c r="CI162" i="42"/>
  <c r="AY156" i="42"/>
  <c r="CR192" i="42"/>
  <c r="E179" i="42"/>
  <c r="CB169" i="42"/>
  <c r="CH162" i="42"/>
  <c r="BK191" i="42"/>
  <c r="O178" i="42"/>
  <c r="CE202" i="42"/>
  <c r="L184" i="42"/>
  <c r="CE192" i="42"/>
  <c r="CZ178" i="42"/>
  <c r="BX169" i="42"/>
  <c r="I184" i="42"/>
  <c r="H168" i="42"/>
  <c r="BR159" i="42"/>
  <c r="AT153" i="42"/>
  <c r="CD148" i="42"/>
  <c r="AK201" i="42"/>
  <c r="P185" i="42"/>
  <c r="BH180" i="42"/>
  <c r="Z169" i="42"/>
  <c r="CQ161" i="42"/>
  <c r="CJ156" i="42"/>
  <c r="AE152" i="42"/>
  <c r="BO147" i="42"/>
  <c r="X182" i="42"/>
  <c r="CJ169" i="42"/>
  <c r="V163" i="42"/>
  <c r="AR158" i="42"/>
  <c r="F154" i="42"/>
  <c r="AD150" i="42"/>
  <c r="BB147" i="42"/>
  <c r="BZ143" i="42"/>
  <c r="AU187" i="42"/>
  <c r="AP176" i="42"/>
  <c r="CI167" i="42"/>
  <c r="Q162" i="42"/>
  <c r="BL157" i="42"/>
  <c r="AF212" i="42"/>
  <c r="CN205" i="42"/>
  <c r="AV180" i="42"/>
  <c r="O172" i="42"/>
  <c r="V165" i="42"/>
  <c r="X160" i="42"/>
  <c r="AE184" i="42"/>
  <c r="AX169" i="42"/>
  <c r="DB159" i="42"/>
  <c r="CT153" i="42"/>
  <c r="W150" i="42"/>
  <c r="AI145" i="42"/>
  <c r="R141" i="42"/>
  <c r="AP137" i="42"/>
  <c r="BN134" i="42"/>
  <c r="CL130" i="42"/>
  <c r="BB127" i="42"/>
  <c r="AA184" i="42"/>
  <c r="AQ166" i="42"/>
  <c r="P200" i="42"/>
  <c r="AM168" i="42"/>
  <c r="AQ215" i="42"/>
  <c r="E169" i="42"/>
  <c r="BO160" i="42"/>
  <c r="P155" i="42"/>
  <c r="DF149" i="42"/>
  <c r="P145" i="42"/>
  <c r="DG140" i="42"/>
  <c r="AA138" i="42"/>
  <c r="AY134" i="42"/>
  <c r="O131" i="42"/>
  <c r="AM128" i="42"/>
  <c r="BK124" i="42"/>
  <c r="BW169" i="42"/>
  <c r="Q160" i="42"/>
  <c r="CF154" i="42"/>
  <c r="BX149" i="42"/>
  <c r="AR145" i="42"/>
  <c r="Z142" i="42"/>
  <c r="AX138" i="42"/>
  <c r="BV134" i="42"/>
  <c r="CT130" i="42"/>
  <c r="DA172" i="42"/>
  <c r="CZ161" i="42"/>
  <c r="AG155" i="42"/>
  <c r="AY151" i="42"/>
  <c r="AX146" i="42"/>
  <c r="M142" i="42"/>
  <c r="BH171" i="42"/>
  <c r="AW163" i="42"/>
  <c r="CM179" i="42"/>
  <c r="V166" i="42"/>
  <c r="CM159" i="42"/>
  <c r="X153" i="42"/>
  <c r="T148" i="42"/>
  <c r="BC143" i="42"/>
  <c r="BR140" i="42"/>
  <c r="CP136" i="42"/>
  <c r="BF133" i="42"/>
  <c r="CZ160" i="42"/>
  <c r="CR149" i="42"/>
  <c r="DC141" i="42"/>
  <c r="AB136" i="42"/>
  <c r="V132" i="42"/>
  <c r="BF127" i="42"/>
  <c r="CG123" i="42"/>
  <c r="CQ162" i="42"/>
  <c r="BP150" i="42"/>
  <c r="DE193" i="42"/>
  <c r="DB154" i="42"/>
  <c r="BI148" i="42"/>
  <c r="BP156" i="42"/>
  <c r="BH148" i="42"/>
  <c r="CA142" i="42"/>
  <c r="CQ136" i="42"/>
  <c r="BI131" i="42"/>
  <c r="BI128" i="42"/>
  <c r="AG126" i="42"/>
  <c r="BR123" i="42"/>
  <c r="AA164" i="42"/>
  <c r="BI155" i="42"/>
  <c r="CG149" i="42"/>
  <c r="AV144" i="42"/>
  <c r="U140" i="42"/>
  <c r="AN137" i="42"/>
  <c r="BX133" i="42"/>
  <c r="AT130" i="42"/>
  <c r="Q128" i="42"/>
  <c r="AC125" i="42"/>
  <c r="CF184" i="42"/>
  <c r="K159" i="42"/>
  <c r="AJ153" i="42"/>
  <c r="BY147" i="42"/>
  <c r="BU142" i="42"/>
  <c r="BU139" i="42"/>
  <c r="DE135" i="42"/>
  <c r="AU132" i="42"/>
  <c r="AK129" i="42"/>
  <c r="I127" i="42"/>
  <c r="AF124" i="42"/>
  <c r="CN169" i="42"/>
  <c r="BU157" i="42"/>
  <c r="AB151" i="42"/>
  <c r="CF145" i="42"/>
  <c r="BU161" i="42"/>
  <c r="BE154" i="42"/>
  <c r="CV148" i="42"/>
  <c r="BW143" i="42"/>
  <c r="AZ140" i="42"/>
  <c r="CJ136" i="42"/>
  <c r="P133" i="42"/>
  <c r="DB129" i="42"/>
  <c r="BY127" i="42"/>
  <c r="CO124" i="42"/>
  <c r="DC164" i="42"/>
  <c r="M147" i="42"/>
  <c r="CM138" i="42"/>
  <c r="BQ132" i="42"/>
  <c r="AT127" i="42"/>
  <c r="CH123" i="42"/>
  <c r="CV149" i="42"/>
  <c r="CZ139" i="42"/>
  <c r="L135" i="42"/>
  <c r="AW129" i="42"/>
  <c r="AA223" i="42"/>
  <c r="AK217" i="42"/>
  <c r="U224" i="42"/>
  <c r="BG230" i="42"/>
  <c r="CY230" i="42"/>
  <c r="W221" i="42"/>
  <c r="Z229" i="42"/>
  <c r="U211" i="42"/>
  <c r="K226" i="42"/>
  <c r="U210" i="42"/>
  <c r="AG214" i="42"/>
  <c r="Z218" i="42"/>
  <c r="BU207" i="42"/>
  <c r="AP193" i="42"/>
  <c r="AH208" i="42"/>
  <c r="N217" i="42"/>
  <c r="CV224" i="42"/>
  <c r="CG206" i="42"/>
  <c r="DE198" i="42"/>
  <c r="BP184" i="42"/>
  <c r="L205" i="42"/>
  <c r="E189" i="42"/>
  <c r="DB199" i="42"/>
  <c r="CW212" i="42"/>
  <c r="CD203" i="42"/>
  <c r="BE200" i="42"/>
  <c r="DA184" i="42"/>
  <c r="DF172" i="42"/>
  <c r="R198" i="42"/>
  <c r="W183" i="42"/>
  <c r="BJ204" i="42"/>
  <c r="AL187" i="42"/>
  <c r="DB176" i="42"/>
  <c r="CI208" i="42"/>
  <c r="CB210" i="42"/>
  <c r="AA186" i="42"/>
  <c r="S173" i="42"/>
  <c r="BJ220" i="42"/>
  <c r="CT189" i="42"/>
  <c r="I179" i="42"/>
  <c r="AM170" i="42"/>
  <c r="CA196" i="42"/>
  <c r="BL184" i="42"/>
  <c r="CW173" i="42"/>
  <c r="DB221" i="42"/>
  <c r="DE190" i="42"/>
  <c r="CV179" i="42"/>
  <c r="AH193" i="42"/>
  <c r="BW174" i="42"/>
  <c r="AS165" i="42"/>
  <c r="BZ157" i="42"/>
  <c r="CT194" i="42"/>
  <c r="CK197" i="42"/>
  <c r="AF199" i="42"/>
  <c r="R182" i="42"/>
  <c r="E170" i="42"/>
  <c r="BW162" i="42"/>
  <c r="AM156" i="42"/>
  <c r="BI192" i="42"/>
  <c r="CK178" i="42"/>
  <c r="BN169" i="42"/>
  <c r="BV162" i="42"/>
  <c r="AF191" i="42"/>
  <c r="CV177" i="42"/>
  <c r="K202" i="42"/>
  <c r="CS183" i="42"/>
  <c r="AV192" i="42"/>
  <c r="CB178" i="42"/>
  <c r="BJ169" i="42"/>
  <c r="BQ183" i="42"/>
  <c r="CO167" i="42"/>
  <c r="BD159" i="42"/>
  <c r="AH153" i="42"/>
  <c r="J148" i="42"/>
  <c r="BO199" i="42"/>
  <c r="BE184" i="42"/>
  <c r="U180" i="42"/>
  <c r="D168" i="42"/>
  <c r="CC161" i="42"/>
  <c r="BU156" i="42"/>
  <c r="S152" i="42"/>
  <c r="BC147" i="42"/>
  <c r="CF181" i="42"/>
  <c r="BM169" i="42"/>
  <c r="G163" i="42"/>
  <c r="AC158" i="42"/>
  <c r="CX153" i="42"/>
  <c r="R150" i="42"/>
  <c r="AP147" i="42"/>
  <c r="BN143" i="42"/>
  <c r="BY186" i="42"/>
  <c r="AI173" i="42"/>
  <c r="BL167" i="42"/>
  <c r="DD161" i="42"/>
  <c r="AW157" i="42"/>
  <c r="CY208" i="42"/>
  <c r="CX203" i="42"/>
  <c r="E180" i="42"/>
  <c r="CA169" i="42"/>
  <c r="E165" i="42"/>
  <c r="J160" i="42"/>
  <c r="CY182" i="42"/>
  <c r="L169" i="42"/>
  <c r="CE159" i="42"/>
  <c r="CE153" i="42"/>
  <c r="BY148" i="42"/>
  <c r="T145" i="42"/>
  <c r="F141" i="42"/>
  <c r="AD137" i="42"/>
  <c r="BB134" i="42"/>
  <c r="BZ130" i="42"/>
  <c r="AP127" i="42"/>
  <c r="AI176" i="42"/>
  <c r="H166" i="42"/>
  <c r="DA195" i="42"/>
  <c r="E168" i="42"/>
  <c r="BT205" i="42"/>
  <c r="BX168" i="42"/>
  <c r="AO160" i="42"/>
  <c r="BJ153" i="42"/>
  <c r="CQ149" i="42"/>
  <c r="DF144" i="42"/>
  <c r="CU140" i="42"/>
  <c r="O138" i="42"/>
  <c r="AM134" i="42"/>
  <c r="DG130" i="42"/>
  <c r="AA127" i="42"/>
  <c r="AY124" i="42"/>
  <c r="AI169" i="42"/>
  <c r="CV159" i="42"/>
  <c r="BL154" i="42"/>
  <c r="BI149" i="42"/>
  <c r="AC145" i="42"/>
  <c r="N141" i="42"/>
  <c r="AL138" i="42"/>
  <c r="BJ134" i="42"/>
  <c r="DF210" i="42"/>
  <c r="BI172" i="42"/>
  <c r="BY161" i="42"/>
  <c r="M155" i="42"/>
  <c r="DD149" i="42"/>
  <c r="AJ146" i="42"/>
  <c r="DE141" i="42"/>
  <c r="O171" i="42"/>
  <c r="X163" i="42"/>
  <c r="R179" i="42"/>
  <c r="CR165" i="42"/>
  <c r="BG157" i="42"/>
  <c r="H153" i="42"/>
  <c r="DG147" i="42"/>
  <c r="AO143" i="42"/>
  <c r="BF140" i="42"/>
  <c r="CD136" i="42"/>
  <c r="AT133" i="42"/>
  <c r="AN156" i="42"/>
  <c r="BP149" i="42"/>
  <c r="CJ141" i="42"/>
  <c r="I136" i="42"/>
  <c r="G132" i="42"/>
  <c r="AR127" i="42"/>
  <c r="BU123" i="42"/>
  <c r="AV157" i="42"/>
  <c r="AM150" i="42"/>
  <c r="AX186" i="42"/>
  <c r="BU154" i="42"/>
  <c r="AG148" i="42"/>
  <c r="AF156" i="42"/>
  <c r="AF148" i="42"/>
  <c r="CQ140" i="42"/>
  <c r="BY136" i="42"/>
  <c r="BY228" i="42"/>
  <c r="AY220" i="42"/>
  <c r="CX224" i="42"/>
  <c r="CA227" i="42"/>
  <c r="DC227" i="42"/>
  <c r="G210" i="42"/>
  <c r="CP203" i="42"/>
  <c r="AV204" i="42"/>
  <c r="AL224" i="42"/>
  <c r="CN194" i="42"/>
  <c r="CN199" i="42"/>
  <c r="CF195" i="42"/>
  <c r="AJ201" i="42"/>
  <c r="BV181" i="42"/>
  <c r="AS194" i="42"/>
  <c r="AM199" i="42"/>
  <c r="BF174" i="42"/>
  <c r="X199" i="42"/>
  <c r="CS169" i="42"/>
  <c r="DE187" i="42"/>
  <c r="DB167" i="42"/>
  <c r="AW181" i="42"/>
  <c r="AP205" i="42"/>
  <c r="BH177" i="42"/>
  <c r="CY171" i="42"/>
  <c r="F156" i="42"/>
  <c r="U194" i="42"/>
  <c r="CM178" i="42"/>
  <c r="BK160" i="42"/>
  <c r="BG187" i="42"/>
  <c r="W167" i="42"/>
  <c r="BI186" i="42"/>
  <c r="N194" i="42"/>
  <c r="AW187" i="42"/>
  <c r="R167" i="42"/>
  <c r="BT164" i="42"/>
  <c r="J152" i="42"/>
  <c r="CX186" i="42"/>
  <c r="O176" i="42"/>
  <c r="AS160" i="42"/>
  <c r="CY150" i="42"/>
  <c r="BD177" i="42"/>
  <c r="BM161" i="42"/>
  <c r="CL153" i="42"/>
  <c r="AD146" i="42"/>
  <c r="CY183" i="42"/>
  <c r="AQ167" i="42"/>
  <c r="AI157" i="42"/>
  <c r="H202" i="42"/>
  <c r="BG169" i="42"/>
  <c r="CZ159" i="42"/>
  <c r="CJ165" i="42"/>
  <c r="DF152" i="42"/>
  <c r="E145" i="42"/>
  <c r="R137" i="42"/>
  <c r="BN130" i="42"/>
  <c r="CL175" i="42"/>
  <c r="E193" i="42"/>
  <c r="CA180" i="42"/>
  <c r="AB159" i="42"/>
  <c r="BY149" i="42"/>
  <c r="CI140" i="42"/>
  <c r="AA134" i="42"/>
  <c r="O127" i="42"/>
  <c r="DA168" i="42"/>
  <c r="M153" i="42"/>
  <c r="BM144" i="42"/>
  <c r="Z138" i="42"/>
  <c r="CR203" i="42"/>
  <c r="BC161" i="42"/>
  <c r="CN149" i="42"/>
  <c r="CS141" i="42"/>
  <c r="CF160" i="42"/>
  <c r="BC164" i="42"/>
  <c r="CU152" i="42"/>
  <c r="AB143" i="42"/>
  <c r="BR136" i="42"/>
  <c r="D156" i="42"/>
  <c r="BO141" i="42"/>
  <c r="BM130" i="42"/>
  <c r="T125" i="42"/>
  <c r="DD154" i="42"/>
  <c r="U145" i="42"/>
  <c r="CS153" i="42"/>
  <c r="BY159" i="42"/>
  <c r="BE146" i="42"/>
  <c r="AO137" i="42"/>
  <c r="M131" i="42"/>
  <c r="CS127" i="42"/>
  <c r="CG124" i="42"/>
  <c r="M171" i="42"/>
  <c r="CK153" i="42"/>
  <c r="CC147" i="42"/>
  <c r="AG142" i="42"/>
  <c r="U138" i="42"/>
  <c r="D134" i="42"/>
  <c r="AF130" i="42"/>
  <c r="J127" i="42"/>
  <c r="I124" i="42"/>
  <c r="CQ165" i="42"/>
  <c r="CJ153" i="42"/>
  <c r="AX147" i="42"/>
  <c r="K142" i="42"/>
  <c r="DE137" i="42"/>
  <c r="DE133" i="42"/>
  <c r="AE130" i="42"/>
  <c r="CY126" i="42"/>
  <c r="CZ123" i="42"/>
  <c r="DD164" i="42"/>
  <c r="CH153" i="42"/>
  <c r="Z146" i="42"/>
  <c r="P161" i="42"/>
  <c r="AZ152" i="42"/>
  <c r="AS146" i="42"/>
  <c r="AG141" i="42"/>
  <c r="P137" i="42"/>
  <c r="DC132" i="42"/>
  <c r="BJ129" i="42"/>
  <c r="AO126" i="42"/>
  <c r="BA123" i="42"/>
  <c r="AW148" i="42"/>
  <c r="BI138" i="42"/>
  <c r="CQ131" i="42"/>
  <c r="AC126" i="42"/>
  <c r="CQ158" i="42"/>
  <c r="E142" i="42"/>
  <c r="AR133" i="42"/>
  <c r="BR127" i="42"/>
  <c r="CY123" i="42"/>
  <c r="BU150" i="42"/>
  <c r="Y140" i="42"/>
  <c r="AQ135" i="42"/>
  <c r="BU129" i="42"/>
  <c r="Q152" i="42"/>
  <c r="CF140" i="42"/>
  <c r="CW135" i="42"/>
  <c r="K130" i="42"/>
  <c r="M125" i="42"/>
  <c r="CM161" i="42"/>
  <c r="CQ143" i="42"/>
  <c r="G137" i="42"/>
  <c r="D131" i="42"/>
  <c r="M127" i="42"/>
  <c r="AS173" i="42"/>
  <c r="CA145" i="42"/>
  <c r="BM139" i="42"/>
  <c r="AF133" i="42"/>
  <c r="DD127" i="42"/>
  <c r="AJ123" i="42"/>
  <c r="CZ151" i="42"/>
  <c r="CA140" i="42"/>
  <c r="AU134" i="42"/>
  <c r="G130" i="42"/>
  <c r="CO156" i="42"/>
  <c r="BE142" i="42"/>
  <c r="K136" i="42"/>
  <c r="AV131" i="42"/>
  <c r="AL126" i="42"/>
  <c r="CT151" i="42"/>
  <c r="BA132" i="42"/>
  <c r="CM141" i="42"/>
  <c r="BX125" i="42"/>
  <c r="AI138" i="42"/>
  <c r="N126" i="42"/>
  <c r="Q139" i="42"/>
  <c r="G156" i="42"/>
  <c r="CK133" i="42"/>
  <c r="BS143" i="42"/>
  <c r="CE133" i="42"/>
  <c r="Y143" i="42"/>
  <c r="AE173" i="42"/>
  <c r="CV157" i="42"/>
  <c r="U150" i="42"/>
  <c r="CI123" i="42"/>
  <c r="AA123" i="42"/>
  <c r="M163" i="42"/>
  <c r="CQ147" i="42"/>
  <c r="L163" i="42"/>
  <c r="V131" i="42"/>
  <c r="G123" i="42"/>
  <c r="V125" i="42"/>
  <c r="Z127" i="42"/>
  <c r="AU216" i="42"/>
  <c r="AB228" i="42"/>
  <c r="AE226" i="42"/>
  <c r="AE218" i="42"/>
  <c r="DD221" i="42"/>
  <c r="DC222" i="42"/>
  <c r="CX222" i="42"/>
  <c r="Y228" i="42"/>
  <c r="BI201" i="42"/>
  <c r="O202" i="42"/>
  <c r="BS219" i="42"/>
  <c r="CT192" i="42"/>
  <c r="M197" i="42"/>
  <c r="BS195" i="42"/>
  <c r="G199" i="42"/>
  <c r="AL181" i="42"/>
  <c r="CI192" i="42"/>
  <c r="P199" i="42"/>
  <c r="AT174" i="42"/>
  <c r="CQ198" i="42"/>
  <c r="CG169" i="42"/>
  <c r="X186" i="42"/>
  <c r="CP167" i="42"/>
  <c r="AF181" i="42"/>
  <c r="DD204" i="42"/>
  <c r="BW176" i="42"/>
  <c r="CG171" i="42"/>
  <c r="CX155" i="42"/>
  <c r="D191" i="42"/>
  <c r="BN178" i="42"/>
  <c r="AY160" i="42"/>
  <c r="AG187" i="42"/>
  <c r="H167" i="42"/>
  <c r="AH186" i="42"/>
  <c r="CG193" i="42"/>
  <c r="W187" i="42"/>
  <c r="D167" i="42"/>
  <c r="BB164" i="42"/>
  <c r="CD151" i="42"/>
  <c r="AL186" i="42"/>
  <c r="CG175" i="42"/>
  <c r="AE160" i="42"/>
  <c r="CM150" i="42"/>
  <c r="O177" i="42"/>
  <c r="AX161" i="42"/>
  <c r="BZ153" i="42"/>
  <c r="R146" i="42"/>
  <c r="BC183" i="42"/>
  <c r="BJ165" i="42"/>
  <c r="U157" i="42"/>
  <c r="AB200" i="42"/>
  <c r="AJ169" i="42"/>
  <c r="CK159" i="42"/>
  <c r="BD165" i="42"/>
  <c r="CQ152" i="42"/>
  <c r="BY143" i="42"/>
  <c r="F137" i="42"/>
  <c r="BB130" i="42"/>
  <c r="AF175" i="42"/>
  <c r="AE190" i="42"/>
  <c r="F180" i="42"/>
  <c r="DE158" i="42"/>
  <c r="Z148" i="42"/>
  <c r="BW140" i="42"/>
  <c r="O134" i="42"/>
  <c r="DG126" i="42"/>
  <c r="BS168" i="42"/>
  <c r="DA152" i="42"/>
  <c r="AY144" i="42"/>
  <c r="N137" i="42"/>
  <c r="BI198" i="42"/>
  <c r="AC161" i="42"/>
  <c r="BW149" i="42"/>
  <c r="CG141" i="42"/>
  <c r="BI160" i="42"/>
  <c r="X164" i="42"/>
  <c r="AV151" i="42"/>
  <c r="O143" i="42"/>
  <c r="BF136" i="42"/>
  <c r="BU155" i="42"/>
  <c r="AS141" i="42"/>
  <c r="AX130" i="42"/>
  <c r="CS123" i="42"/>
  <c r="BV154" i="42"/>
  <c r="DB207" i="42"/>
  <c r="BQ153" i="42"/>
  <c r="BQ158" i="42"/>
  <c r="AE146" i="42"/>
  <c r="E137" i="42"/>
  <c r="DB130" i="42"/>
  <c r="CE127" i="42"/>
  <c r="DB123" i="42"/>
  <c r="H165" i="42"/>
  <c r="BL153" i="42"/>
  <c r="BD147" i="42"/>
  <c r="L142" i="42"/>
  <c r="CO137" i="42"/>
  <c r="CO133" i="42"/>
  <c r="Q130" i="42"/>
  <c r="CZ126" i="42"/>
  <c r="DA123" i="42"/>
  <c r="W164" i="42"/>
  <c r="BK153" i="42"/>
  <c r="Y147" i="42"/>
  <c r="CV141" i="42"/>
  <c r="CN137" i="42"/>
  <c r="BU133" i="42"/>
  <c r="P130" i="42"/>
  <c r="P126" i="42"/>
  <c r="AF123" i="42"/>
  <c r="BX160" i="42"/>
  <c r="DF151" i="42"/>
  <c r="DE145" i="42"/>
  <c r="BH160" i="42"/>
  <c r="AA152" i="42"/>
  <c r="T146" i="42"/>
  <c r="DA140" i="42"/>
  <c r="DA136" i="42"/>
  <c r="CN132" i="42"/>
  <c r="AV129" i="42"/>
  <c r="Z126" i="42"/>
  <c r="AC123" i="42"/>
  <c r="BW147" i="42"/>
  <c r="AE138" i="42"/>
  <c r="BP131" i="42"/>
  <c r="G126" i="42"/>
  <c r="W152" i="42"/>
  <c r="AC140" i="42"/>
  <c r="L133" i="42"/>
  <c r="AS127" i="42"/>
  <c r="CF123" i="42"/>
  <c r="CU149" i="42"/>
  <c r="CY139" i="42"/>
  <c r="BS133" i="42"/>
  <c r="AU129" i="42"/>
  <c r="AS151" i="42"/>
  <c r="BA140" i="42"/>
  <c r="BP135" i="42"/>
  <c r="CP129" i="42"/>
  <c r="CW124" i="42"/>
  <c r="AC154" i="42"/>
  <c r="AV143" i="42"/>
  <c r="CE136" i="42"/>
  <c r="CE130" i="42"/>
  <c r="CR126" i="42"/>
  <c r="BE169" i="42"/>
  <c r="X145" i="42"/>
  <c r="CR137" i="42"/>
  <c r="DE132" i="42"/>
  <c r="CG127" i="42"/>
  <c r="O123" i="42"/>
  <c r="Q151" i="42"/>
  <c r="AU140" i="42"/>
  <c r="M134" i="42"/>
  <c r="BT128" i="42"/>
  <c r="CK155" i="42"/>
  <c r="U142" i="42"/>
  <c r="CG135" i="42"/>
  <c r="U131" i="42"/>
  <c r="M126" i="42"/>
  <c r="BQ149" i="42"/>
  <c r="W128" i="42"/>
  <c r="CW140" i="42"/>
  <c r="AF125" i="42"/>
  <c r="AW137" i="42"/>
  <c r="BV125" i="42"/>
  <c r="AF138" i="42"/>
  <c r="AW153" i="42"/>
  <c r="AJ129" i="42"/>
  <c r="AZ142" i="42"/>
  <c r="CW132" i="42"/>
  <c r="Q141" i="42"/>
  <c r="CY157" i="42"/>
  <c r="AO150" i="42"/>
  <c r="DD145" i="42"/>
  <c r="S142" i="42"/>
  <c r="BG165" i="42"/>
  <c r="U153" i="42"/>
  <c r="S141" i="42"/>
  <c r="BK146" i="42"/>
  <c r="AN128" i="42"/>
  <c r="M148" i="42"/>
  <c r="O124" i="42"/>
  <c r="CR123" i="42"/>
  <c r="BB225" i="42"/>
  <c r="F190" i="42"/>
  <c r="AS223" i="42"/>
  <c r="R219" i="42"/>
  <c r="BS179" i="42"/>
  <c r="AJ206" i="42"/>
  <c r="CH209" i="42"/>
  <c r="U190" i="42"/>
  <c r="CQ175" i="42"/>
  <c r="DG177" i="42"/>
  <c r="CN166" i="42"/>
  <c r="CW153" i="42"/>
  <c r="E226" i="42"/>
  <c r="R218" i="42"/>
  <c r="CV230" i="42"/>
  <c r="BH222" i="42"/>
  <c r="DA220" i="42"/>
  <c r="CS227" i="42"/>
  <c r="AV201" i="42"/>
  <c r="DF201" i="42"/>
  <c r="AT219" i="42"/>
  <c r="AG192" i="42"/>
  <c r="DD196" i="42"/>
  <c r="BF195" i="42"/>
  <c r="CP225" i="42"/>
  <c r="BJ179" i="42"/>
  <c r="BR192" i="42"/>
  <c r="AX197" i="42"/>
  <c r="AH174" i="42"/>
  <c r="BN198" i="42"/>
  <c r="BU169" i="42"/>
  <c r="G186" i="42"/>
  <c r="AN218" i="42"/>
  <c r="Q181" i="42"/>
  <c r="BT204" i="42"/>
  <c r="BH176" i="42"/>
  <c r="CL170" i="42"/>
  <c r="CL155" i="42"/>
  <c r="CE190" i="42"/>
  <c r="AV176" i="42"/>
  <c r="AM160" i="42"/>
  <c r="F187" i="42"/>
  <c r="CY166" i="42"/>
  <c r="I186" i="42"/>
  <c r="AX193" i="42"/>
  <c r="DA186" i="42"/>
  <c r="CU166" i="42"/>
  <c r="AL164" i="42"/>
  <c r="BR151" i="42"/>
  <c r="CC185" i="42"/>
  <c r="BA175" i="42"/>
  <c r="P160" i="42"/>
  <c r="AE150" i="42"/>
  <c r="CC176" i="42"/>
  <c r="AJ161" i="42"/>
  <c r="BN153" i="42"/>
  <c r="F146" i="42"/>
  <c r="G183" i="42"/>
  <c r="AR165" i="42"/>
  <c r="G157" i="42"/>
  <c r="AY189" i="42"/>
  <c r="AL168" i="42"/>
  <c r="BV159" i="42"/>
  <c r="X165" i="42"/>
  <c r="BY152" i="42"/>
  <c r="BK143" i="42"/>
  <c r="CX136" i="42"/>
  <c r="AP129" i="42"/>
  <c r="BU172" i="42"/>
  <c r="CT187" i="42"/>
  <c r="AW179" i="42"/>
  <c r="CF158" i="42"/>
  <c r="K148" i="42"/>
  <c r="BK140" i="42"/>
  <c r="DG132" i="42"/>
  <c r="AY126" i="42"/>
  <c r="AG168" i="42"/>
  <c r="CJ152" i="42"/>
  <c r="AK144" i="42"/>
  <c r="DF136" i="42"/>
  <c r="DD194" i="42"/>
  <c r="DC158" i="42"/>
  <c r="CZ148" i="42"/>
  <c r="BU141" i="42"/>
  <c r="AJ160" i="42"/>
  <c r="CX163" i="42"/>
  <c r="AF151" i="42"/>
  <c r="DF142" i="42"/>
  <c r="AT135" i="42"/>
  <c r="U154" i="42"/>
  <c r="AB141" i="42"/>
  <c r="AJ130" i="42"/>
  <c r="M123" i="42"/>
  <c r="AS154" i="42"/>
  <c r="DA181" i="42"/>
  <c r="AN153" i="42"/>
  <c r="CZ155" i="42"/>
  <c r="DE143" i="42"/>
  <c r="BG136" i="42"/>
  <c r="S130" i="42"/>
  <c r="DA126" i="42"/>
  <c r="CP123" i="42"/>
  <c r="AU163" i="42"/>
  <c r="AK153" i="42"/>
  <c r="AA147" i="42"/>
  <c r="CW141" i="42"/>
  <c r="BX137" i="42"/>
  <c r="BE133" i="42"/>
  <c r="DF129" i="42"/>
  <c r="CK126" i="42"/>
  <c r="CO123" i="42"/>
  <c r="AS163" i="42"/>
  <c r="E153" i="42"/>
  <c r="DA146" i="42"/>
  <c r="CA141" i="42"/>
  <c r="BU137" i="42"/>
  <c r="CB132" i="42"/>
  <c r="W129" i="42"/>
  <c r="DE125" i="42"/>
  <c r="T123" i="42"/>
  <c r="I160" i="42"/>
  <c r="CE151" i="42"/>
  <c r="BI145" i="42"/>
  <c r="D160" i="42"/>
  <c r="DD151" i="42"/>
  <c r="DA145" i="42"/>
  <c r="CJ140" i="42"/>
  <c r="BQ136" i="42"/>
  <c r="BX132" i="42"/>
  <c r="AH129" i="42"/>
  <c r="L126" i="42"/>
  <c r="Q123" i="42"/>
  <c r="DF143" i="42"/>
  <c r="BI136" i="42"/>
  <c r="T130" i="42"/>
  <c r="CD124" i="42"/>
  <c r="AW151" i="42"/>
  <c r="BT139" i="42"/>
  <c r="CO132" i="42"/>
  <c r="S127" i="42"/>
  <c r="CV174" i="42"/>
  <c r="P149" i="42"/>
  <c r="BS139" i="42"/>
  <c r="AQ133" i="42"/>
  <c r="V129" i="42"/>
  <c r="BT150" i="42"/>
  <c r="X140" i="42"/>
  <c r="CW133" i="42"/>
  <c r="BS129" i="42"/>
  <c r="BZ124" i="42"/>
  <c r="BE153" i="42"/>
  <c r="DE142" i="42"/>
  <c r="AW136" i="42"/>
  <c r="BF130" i="42"/>
  <c r="BF125" i="42"/>
  <c r="BD166" i="42"/>
  <c r="CF144" i="42"/>
  <c r="BM137" i="42"/>
  <c r="CF132" i="42"/>
  <c r="BH127" i="42"/>
  <c r="BO188" i="42"/>
  <c r="CK146" i="42"/>
  <c r="M140" i="42"/>
  <c r="CM133" i="42"/>
  <c r="AW128" i="42"/>
  <c r="CN154" i="42"/>
  <c r="CN141" i="42"/>
  <c r="BC135" i="42"/>
  <c r="CG129" i="42"/>
  <c r="CT125" i="42"/>
  <c r="AN147" i="42"/>
  <c r="BV127" i="42"/>
  <c r="H140" i="42"/>
  <c r="CP124" i="42"/>
  <c r="BO136" i="42"/>
  <c r="AE123" i="42"/>
  <c r="AV137" i="42"/>
  <c r="P151" i="42"/>
  <c r="BS128" i="42"/>
  <c r="BD176" i="42"/>
  <c r="T132" i="42"/>
  <c r="AV139" i="42"/>
  <c r="X137" i="42"/>
  <c r="K146" i="42"/>
  <c r="W142" i="42"/>
  <c r="AJ140" i="42"/>
  <c r="CH154" i="42"/>
  <c r="CS147" i="42"/>
  <c r="AJ136" i="42"/>
  <c r="BN124" i="42"/>
  <c r="CG125" i="42"/>
  <c r="X141" i="42"/>
  <c r="I142" i="42"/>
  <c r="CD126" i="42"/>
  <c r="BQ230" i="42"/>
  <c r="K229" i="42"/>
  <c r="CB176" i="42"/>
  <c r="R163" i="42"/>
  <c r="AP216" i="42"/>
  <c r="CC215" i="42"/>
  <c r="P203" i="42"/>
  <c r="N158" i="42"/>
  <c r="DC172" i="42"/>
  <c r="CP164" i="42"/>
  <c r="CX140" i="42"/>
  <c r="CH165" i="42"/>
  <c r="AU153" i="42"/>
  <c r="AY130" i="42"/>
  <c r="AS149" i="42"/>
  <c r="AF154" i="42"/>
  <c r="AZ178" i="42"/>
  <c r="Q187" i="42"/>
  <c r="AC127" i="42"/>
  <c r="AZ164" i="42"/>
  <c r="BY140" i="42"/>
  <c r="S126" i="42"/>
  <c r="CT144" i="42"/>
  <c r="Q132" i="42"/>
  <c r="I181" i="42"/>
  <c r="CS144" i="42"/>
  <c r="BU128" i="42"/>
  <c r="AZ173" i="42"/>
  <c r="AY143" i="42"/>
  <c r="AN131" i="42"/>
  <c r="CZ158" i="42"/>
  <c r="BL123" i="42"/>
  <c r="CM131" i="42"/>
  <c r="CU143" i="42"/>
  <c r="CI144" i="42"/>
  <c r="P191" i="42"/>
  <c r="CS133" i="42"/>
  <c r="AF141" i="42"/>
  <c r="BB166" i="42"/>
  <c r="BG127" i="42"/>
  <c r="AQ134" i="42"/>
  <c r="AM183" i="42"/>
  <c r="S133" i="42"/>
  <c r="BF126" i="42"/>
  <c r="BS132" i="42"/>
  <c r="BA133" i="42"/>
  <c r="DD124" i="42"/>
  <c r="CJ129" i="42"/>
  <c r="Y230" i="42"/>
  <c r="AQ221" i="42"/>
  <c r="BP209" i="42"/>
  <c r="DD211" i="42"/>
  <c r="CH217" i="42"/>
  <c r="CM218" i="42"/>
  <c r="DF228" i="42"/>
  <c r="CP183" i="42"/>
  <c r="AA182" i="42"/>
  <c r="BN176" i="42"/>
  <c r="AA209" i="42"/>
  <c r="O187" i="42"/>
  <c r="CW189" i="42"/>
  <c r="AM167" i="42"/>
  <c r="BX175" i="42"/>
  <c r="CZ174" i="42"/>
  <c r="CZ213" i="42"/>
  <c r="BO177" i="42"/>
  <c r="BR146" i="42"/>
  <c r="CW165" i="42"/>
  <c r="BN204" i="42"/>
  <c r="CH156" i="42"/>
  <c r="AP143" i="42"/>
  <c r="CA161" i="42"/>
  <c r="CF177" i="42"/>
  <c r="CR180" i="42"/>
  <c r="AU148" i="42"/>
  <c r="AD133" i="42"/>
  <c r="I163" i="42"/>
  <c r="DA167" i="42"/>
  <c r="CC144" i="42"/>
  <c r="AM130" i="42"/>
  <c r="AV159" i="42"/>
  <c r="CT140" i="42"/>
  <c r="AF168" i="42"/>
  <c r="CO144" i="42"/>
  <c r="CK177" i="42"/>
  <c r="CB147" i="42"/>
  <c r="AR182" i="42"/>
  <c r="CC135" i="42"/>
  <c r="O167" i="42"/>
  <c r="BP163" i="42"/>
  <c r="L152" i="42"/>
  <c r="BG133" i="42"/>
  <c r="P181" i="42"/>
  <c r="BG150" i="42"/>
  <c r="CO139" i="42"/>
  <c r="CO135" i="42"/>
  <c r="BH128" i="42"/>
  <c r="P179" i="42"/>
  <c r="BE150" i="42"/>
  <c r="CN139" i="42"/>
  <c r="CN131" i="42"/>
  <c r="BR124" i="42"/>
  <c r="S155" i="42"/>
  <c r="DD171" i="42"/>
  <c r="U149" i="42"/>
  <c r="DA138" i="42"/>
  <c r="H131" i="42"/>
  <c r="BO124" i="42"/>
  <c r="H142" i="42"/>
  <c r="CG128" i="42"/>
  <c r="AR144" i="42"/>
  <c r="N130" i="42"/>
  <c r="AZ160" i="42"/>
  <c r="I132" i="42"/>
  <c r="AM144" i="42"/>
  <c r="BH132" i="42"/>
  <c r="CY178" i="42"/>
  <c r="CS139" i="42"/>
  <c r="AB128" i="42"/>
  <c r="CB152" i="42"/>
  <c r="Q136" i="42"/>
  <c r="AH130" i="42"/>
  <c r="I156" i="42"/>
  <c r="AE137" i="42"/>
  <c r="AG127" i="42"/>
  <c r="CY138" i="42"/>
  <c r="BQ128" i="42"/>
  <c r="BC168" i="42"/>
  <c r="BW151" i="42"/>
  <c r="BD129" i="42"/>
  <c r="J126" i="42"/>
  <c r="DD125" i="42"/>
  <c r="AG129" i="42"/>
  <c r="CN126" i="42"/>
  <c r="AV130" i="42"/>
  <c r="G136" i="42"/>
  <c r="AX152" i="42"/>
  <c r="J230" i="42"/>
  <c r="BG222" i="42"/>
  <c r="W211" i="42"/>
  <c r="BO214" i="42"/>
  <c r="AF194" i="42"/>
  <c r="BD220" i="42"/>
  <c r="CD183" i="42"/>
  <c r="CG197" i="42"/>
  <c r="DA202" i="42"/>
  <c r="BY192" i="42"/>
  <c r="CY186" i="42"/>
  <c r="CX162" i="42"/>
  <c r="BO191" i="42"/>
  <c r="DF212" i="42"/>
  <c r="AP208" i="42"/>
  <c r="CI174" i="42"/>
  <c r="AY175" i="42"/>
  <c r="BD157" i="42"/>
  <c r="BW196" i="42"/>
  <c r="CZ154" i="42"/>
  <c r="U167" i="42"/>
  <c r="CL149" i="42"/>
  <c r="AP171" i="42"/>
  <c r="AV191" i="42"/>
  <c r="Q163" i="42"/>
  <c r="DE156" i="42"/>
  <c r="BZ140" i="42"/>
  <c r="BN126" i="42"/>
  <c r="CK162" i="42"/>
  <c r="CQ164" i="42"/>
  <c r="BO144" i="42"/>
  <c r="AA130" i="42"/>
  <c r="Y159" i="42"/>
  <c r="CV225" i="42"/>
  <c r="CY216" i="42"/>
  <c r="BC230" i="42"/>
  <c r="AN222" i="42"/>
  <c r="BN220" i="42"/>
  <c r="BR227" i="42"/>
  <c r="AI201" i="42"/>
  <c r="CS201" i="42"/>
  <c r="F217" i="42"/>
  <c r="T192" i="42"/>
  <c r="CQ196" i="42"/>
  <c r="AS195" i="42"/>
  <c r="G222" i="42"/>
  <c r="AX179" i="42"/>
  <c r="AN190" i="42"/>
  <c r="AH197" i="42"/>
  <c r="AH173" i="42"/>
  <c r="AG198" i="42"/>
  <c r="BI169" i="42"/>
  <c r="CR185" i="42"/>
  <c r="CX216" i="42"/>
  <c r="BD179" i="42"/>
  <c r="AB204" i="42"/>
  <c r="AS176" i="42"/>
  <c r="BU170" i="42"/>
  <c r="AD155" i="42"/>
  <c r="AX190" i="42"/>
  <c r="AB176" i="42"/>
  <c r="AM159" i="42"/>
  <c r="CQ184" i="42"/>
  <c r="CO165" i="42"/>
  <c r="CU183" i="42"/>
  <c r="BT190" i="42"/>
  <c r="CG184" i="42"/>
  <c r="CK165" i="42"/>
  <c r="DF163" i="42"/>
  <c r="BF151" i="42"/>
  <c r="X185" i="42"/>
  <c r="DD173" i="42"/>
  <c r="CQ159" i="42"/>
  <c r="S150" i="42"/>
  <c r="AQ176" i="42"/>
  <c r="BT160" i="42"/>
  <c r="BB152" i="42"/>
  <c r="CX145" i="42"/>
  <c r="BO182" i="42"/>
  <c r="Z165" i="42"/>
  <c r="CV156" i="42"/>
  <c r="BX188" i="42"/>
  <c r="O168" i="42"/>
  <c r="AL158" i="42"/>
  <c r="DA164" i="42"/>
  <c r="BJ152" i="42"/>
  <c r="AX143" i="42"/>
  <c r="CL136" i="42"/>
  <c r="AD129" i="42"/>
  <c r="AC172" i="42"/>
  <c r="BK177" i="42"/>
  <c r="CF178" i="42"/>
  <c r="BI158" i="42"/>
  <c r="CW147" i="42"/>
  <c r="AY140" i="42"/>
  <c r="CU132" i="42"/>
  <c r="AM126" i="42"/>
  <c r="R165" i="42"/>
  <c r="BU152" i="42"/>
  <c r="W144" i="42"/>
  <c r="CT136" i="42"/>
  <c r="K192" i="42"/>
  <c r="CC158" i="42"/>
  <c r="CI148" i="42"/>
  <c r="AH185" i="42"/>
  <c r="K160" i="42"/>
  <c r="BU163" i="42"/>
  <c r="O151" i="42"/>
  <c r="CS142" i="42"/>
  <c r="AH135" i="42"/>
  <c r="CV153" i="42"/>
  <c r="BL139" i="42"/>
  <c r="V130" i="42"/>
  <c r="G208" i="42"/>
  <c r="T154" i="42"/>
  <c r="BT179" i="42"/>
  <c r="CK150" i="42"/>
  <c r="BP155" i="42"/>
  <c r="CF143" i="42"/>
  <c r="CQ134" i="42"/>
  <c r="D130" i="42"/>
  <c r="BX126" i="42"/>
  <c r="CD123" i="42"/>
  <c r="BU162" i="42"/>
  <c r="I153" i="42"/>
  <c r="DC146" i="42"/>
  <c r="BG141" i="42"/>
  <c r="BE137" i="42"/>
  <c r="AN133" i="42"/>
  <c r="CR129" i="42"/>
  <c r="BV126" i="42"/>
  <c r="BQ123" i="42"/>
  <c r="BR162" i="42"/>
  <c r="BH151" i="42"/>
  <c r="BJ145" i="42"/>
  <c r="BU140" i="42"/>
  <c r="BD136" i="42"/>
  <c r="BL132" i="42"/>
  <c r="I129" i="42"/>
  <c r="CQ125" i="42"/>
  <c r="H123" i="42"/>
  <c r="D159" i="42"/>
  <c r="BE151" i="42"/>
  <c r="AJ145" i="42"/>
  <c r="BC159" i="42"/>
  <c r="BY151" i="42"/>
  <c r="BC145" i="42"/>
  <c r="BQ140" i="42"/>
  <c r="AZ136" i="42"/>
  <c r="BG132" i="42"/>
  <c r="T129" i="42"/>
  <c r="X125" i="42"/>
  <c r="CE167" i="42"/>
  <c r="BJ143" i="42"/>
  <c r="AE136" i="42"/>
  <c r="CY129" i="42"/>
  <c r="AM124" i="42"/>
  <c r="BV150" i="42"/>
  <c r="AR139" i="42"/>
  <c r="BP132" i="42"/>
  <c r="CW126" i="42"/>
  <c r="BL170" i="42"/>
  <c r="AR148" i="42"/>
  <c r="AQ139" i="42"/>
  <c r="K133" i="42"/>
  <c r="AJ180" i="42"/>
  <c r="CS149" i="42"/>
  <c r="CW139" i="42"/>
  <c r="BP133" i="42"/>
  <c r="AT129" i="42"/>
  <c r="BC124" i="42"/>
  <c r="CE152" i="42"/>
  <c r="G141" i="42"/>
  <c r="S136" i="42"/>
  <c r="AI130" i="42"/>
  <c r="AI125" i="42"/>
  <c r="CU163" i="42"/>
  <c r="AG144" i="42"/>
  <c r="AF137" i="42"/>
  <c r="Y131" i="42"/>
  <c r="AI127" i="42"/>
  <c r="AS178" i="42"/>
  <c r="Y146" i="42"/>
  <c r="CM139" i="42"/>
  <c r="BI133" i="42"/>
  <c r="X128" i="42"/>
  <c r="Y150" i="42"/>
  <c r="BD141" i="42"/>
  <c r="Y135" i="42"/>
  <c r="BH129" i="42"/>
  <c r="BU125" i="42"/>
  <c r="BW145" i="42"/>
  <c r="Q127" i="42"/>
  <c r="CW134" i="42"/>
  <c r="AX124" i="42"/>
  <c r="CE135" i="42"/>
  <c r="AF183" i="42"/>
  <c r="BM136" i="42"/>
  <c r="CR148" i="42"/>
  <c r="I128" i="42"/>
  <c r="BQ148" i="42"/>
  <c r="AQ131" i="42"/>
  <c r="CB137" i="42"/>
  <c r="BA135" i="42"/>
  <c r="AS142" i="42"/>
  <c r="AR140" i="42"/>
  <c r="BP138" i="42"/>
  <c r="CS136" i="42"/>
  <c r="BG144" i="42"/>
  <c r="BU132" i="42"/>
  <c r="AZ123" i="42"/>
  <c r="BD124" i="42"/>
  <c r="CR136" i="42"/>
  <c r="DC129" i="42"/>
  <c r="DE213" i="42"/>
  <c r="AD212" i="42"/>
  <c r="BH216" i="42"/>
  <c r="T218" i="42"/>
  <c r="CF194" i="42"/>
  <c r="BF185" i="42"/>
  <c r="AP182" i="42"/>
  <c r="Q193" i="42"/>
  <c r="AO187" i="42"/>
  <c r="BG193" i="42"/>
  <c r="AM210" i="42"/>
  <c r="CK175" i="42"/>
  <c r="CD146" i="42"/>
  <c r="AK155" i="42"/>
  <c r="BM167" i="42"/>
  <c r="BB143" i="42"/>
  <c r="AK193" i="42"/>
  <c r="CK181" i="42"/>
  <c r="BJ148" i="42"/>
  <c r="CL126" i="42"/>
  <c r="AJ168" i="42"/>
  <c r="DG136" i="42"/>
  <c r="BU159" i="42"/>
  <c r="DF140" i="42"/>
  <c r="BQ168" i="42"/>
  <c r="CC170" i="42"/>
  <c r="AT139" i="42"/>
  <c r="CV135" i="42"/>
  <c r="K150" i="42"/>
  <c r="AK152" i="42"/>
  <c r="BC129" i="42"/>
  <c r="CB160" i="42"/>
  <c r="D136" i="42"/>
  <c r="BC125" i="42"/>
  <c r="CG150" i="42"/>
  <c r="CN135" i="42"/>
  <c r="BB125" i="42"/>
  <c r="Y149" i="42"/>
  <c r="S156" i="42"/>
  <c r="P139" i="42"/>
  <c r="DB127" i="42"/>
  <c r="AU135" i="42"/>
  <c r="BT147" i="42"/>
  <c r="AB126" i="42"/>
  <c r="K137" i="42"/>
  <c r="H139" i="42"/>
  <c r="BL127" i="42"/>
  <c r="AZ150" i="42"/>
  <c r="BY124" i="42"/>
  <c r="AV136" i="42"/>
  <c r="BE125" i="42"/>
  <c r="BI137" i="42"/>
  <c r="CZ147" i="42"/>
  <c r="D124" i="42"/>
  <c r="AT132" i="42"/>
  <c r="U130" i="42"/>
  <c r="BQ143" i="42"/>
  <c r="AE129" i="42"/>
  <c r="CV131" i="42"/>
  <c r="BR125" i="42"/>
  <c r="CK204" i="42"/>
  <c r="BU225" i="42"/>
  <c r="BY216" i="42"/>
  <c r="BA230" i="42"/>
  <c r="CA221" i="42"/>
  <c r="AC220" i="42"/>
  <c r="DB224" i="42"/>
  <c r="I201" i="42"/>
  <c r="BS201" i="42"/>
  <c r="BP216" i="42"/>
  <c r="J191" i="42"/>
  <c r="BQ196" i="42"/>
  <c r="CV194" i="42"/>
  <c r="BA219" i="42"/>
  <c r="Z179" i="42"/>
  <c r="CG189" i="42"/>
  <c r="CR194" i="42"/>
  <c r="BR171" i="42"/>
  <c r="CK195" i="42"/>
  <c r="BI168" i="42"/>
  <c r="BK185" i="42"/>
  <c r="Q215" i="42"/>
  <c r="Y179" i="42"/>
  <c r="CY199" i="42"/>
  <c r="H207" i="42"/>
  <c r="AN170" i="42"/>
  <c r="F155" i="42"/>
  <c r="CR189" i="42"/>
  <c r="T175" i="42"/>
  <c r="O159" i="42"/>
  <c r="AP184" i="42"/>
  <c r="BO165" i="42"/>
  <c r="AY183" i="42"/>
  <c r="I190" i="42"/>
  <c r="AG184" i="42"/>
  <c r="AN214" i="42"/>
  <c r="CJ162" i="42"/>
  <c r="CP150" i="42"/>
  <c r="F184" i="42"/>
  <c r="AM173" i="42"/>
  <c r="BO159" i="42"/>
  <c r="CY149" i="42"/>
  <c r="CF175" i="42"/>
  <c r="AR160" i="42"/>
  <c r="AP152" i="42"/>
  <c r="CL145" i="42"/>
  <c r="BO178" i="42"/>
  <c r="AU164" i="42"/>
  <c r="CG156" i="42"/>
  <c r="CX187" i="42"/>
  <c r="CX167" i="42"/>
  <c r="X158" i="42"/>
  <c r="BX164" i="42"/>
  <c r="K151" i="42"/>
  <c r="CO142" i="42"/>
  <c r="BZ136" i="42"/>
  <c r="R129" i="42"/>
  <c r="CF171" i="42"/>
  <c r="CV176" i="42"/>
  <c r="L178" i="42"/>
  <c r="AK156" i="42"/>
  <c r="W147" i="42"/>
  <c r="AM140" i="42"/>
  <c r="CI132" i="42"/>
  <c r="AA126" i="42"/>
  <c r="CO164" i="42"/>
  <c r="BE152" i="42"/>
  <c r="CW142" i="42"/>
  <c r="AL136" i="42"/>
  <c r="AV189" i="42"/>
  <c r="BD158" i="42"/>
  <c r="BT148" i="42"/>
  <c r="CC183" i="42"/>
  <c r="CR159" i="42"/>
  <c r="X161" i="42"/>
  <c r="AR150" i="42"/>
  <c r="CF142" i="42"/>
  <c r="V135" i="42"/>
  <c r="BU153" i="42"/>
  <c r="AS139" i="42"/>
  <c r="H130" i="42"/>
  <c r="D194" i="42"/>
  <c r="AN151" i="42"/>
  <c r="CA177" i="42"/>
  <c r="AK150" i="42"/>
  <c r="CO152" i="42"/>
  <c r="AL143" i="42"/>
  <c r="BY134" i="42"/>
  <c r="CS129" i="42"/>
  <c r="BI126" i="42"/>
  <c r="BF123" i="42"/>
  <c r="CW161" i="42"/>
  <c r="CN152" i="42"/>
  <c r="BY146" i="42"/>
  <c r="AN141" i="42"/>
  <c r="U137" i="42"/>
  <c r="U133" i="42"/>
  <c r="CD129" i="42"/>
  <c r="BH126" i="42"/>
  <c r="DD201" i="42"/>
  <c r="AZ158" i="42"/>
  <c r="AC151" i="42"/>
  <c r="AK145" i="42"/>
  <c r="BD140" i="42"/>
  <c r="AK136" i="42"/>
  <c r="AF132" i="42"/>
  <c r="CY128" i="42"/>
  <c r="CC125" i="42"/>
  <c r="CZ201" i="42"/>
  <c r="AW158" i="42"/>
  <c r="DE150" i="42"/>
  <c r="AV198" i="42"/>
  <c r="CS158" i="42"/>
  <c r="AX151" i="42"/>
  <c r="AF145" i="42"/>
  <c r="AZ139" i="42"/>
  <c r="AZ135" i="42"/>
  <c r="BS131" i="42"/>
  <c r="AO128" i="42"/>
  <c r="K125" i="42"/>
  <c r="BL162" i="42"/>
  <c r="P143" i="42"/>
  <c r="DC135" i="42"/>
  <c r="BX129" i="42"/>
  <c r="R124" i="42"/>
  <c r="T149" i="42"/>
  <c r="L139" i="42"/>
  <c r="AN132" i="42"/>
  <c r="CA126" i="42"/>
  <c r="AX167" i="42"/>
  <c r="CM144" i="42"/>
  <c r="K139" i="42"/>
  <c r="CM132" i="42"/>
  <c r="CL174" i="42"/>
  <c r="O149" i="42"/>
  <c r="BP139" i="42"/>
  <c r="AJ133" i="42"/>
  <c r="G128" i="42"/>
  <c r="AI124" i="42"/>
  <c r="DE151" i="42"/>
  <c r="CE140" i="42"/>
  <c r="CS135" i="42"/>
  <c r="J130" i="42"/>
  <c r="L125" i="42"/>
  <c r="J155" i="42"/>
  <c r="CO143" i="42"/>
  <c r="DD136" i="42"/>
  <c r="DD130" i="42"/>
  <c r="L127" i="42"/>
  <c r="AF173" i="42"/>
  <c r="BX145" i="42"/>
  <c r="M138" i="42"/>
  <c r="AE133" i="42"/>
  <c r="DC127" i="42"/>
  <c r="AY149" i="42"/>
  <c r="Y141" i="42"/>
  <c r="CY134" i="42"/>
  <c r="AI129" i="42"/>
  <c r="AU124" i="42"/>
  <c r="S144" i="42"/>
  <c r="BY126" i="42"/>
  <c r="H134" i="42"/>
  <c r="G124" i="42"/>
  <c r="CS134" i="42"/>
  <c r="AY168" i="42"/>
  <c r="BQ131" i="42"/>
  <c r="CG146" i="42"/>
  <c r="AX127" i="42"/>
  <c r="BP146" i="42"/>
  <c r="BS130" i="42"/>
  <c r="DD135" i="42"/>
  <c r="CF133" i="42"/>
  <c r="M132" i="42"/>
  <c r="BT138" i="42"/>
  <c r="CW136" i="42"/>
  <c r="S135" i="42"/>
  <c r="AV141" i="42"/>
  <c r="D129" i="42"/>
  <c r="AL159" i="42"/>
  <c r="T131" i="42"/>
  <c r="CA132" i="42"/>
  <c r="DF123" i="42"/>
  <c r="Q207" i="42"/>
  <c r="M178" i="42"/>
  <c r="CR147" i="42"/>
  <c r="AI152" i="42"/>
  <c r="DD180" i="42"/>
  <c r="AR142" i="42"/>
  <c r="AJ132" i="42"/>
  <c r="BR129" i="42"/>
  <c r="BX144" i="42"/>
  <c r="CQ128" i="42"/>
  <c r="CD156" i="42"/>
  <c r="BT130" i="42"/>
  <c r="BH139" i="42"/>
  <c r="AI228" i="42"/>
  <c r="AN129" i="42"/>
  <c r="CG136" i="42"/>
  <c r="CM123" i="42"/>
  <c r="BL128" i="42"/>
  <c r="BH225" i="42"/>
  <c r="K216" i="42"/>
  <c r="AH230" i="42"/>
  <c r="BF221" i="42"/>
  <c r="J220" i="42"/>
  <c r="BU224" i="42"/>
  <c r="CP199" i="42"/>
  <c r="BF201" i="42"/>
  <c r="CZ215" i="42"/>
  <c r="CN190" i="42"/>
  <c r="BD196" i="42"/>
  <c r="BV194" i="42"/>
  <c r="AU218" i="42"/>
  <c r="N179" i="42"/>
  <c r="BB189" i="42"/>
  <c r="CB194" i="42"/>
  <c r="BF171" i="42"/>
  <c r="CF192" i="42"/>
  <c r="AW168" i="42"/>
  <c r="BN184" i="42"/>
  <c r="Z214" i="42"/>
  <c r="H179" i="42"/>
  <c r="BT199" i="42"/>
  <c r="AD206" i="42"/>
  <c r="CN168" i="42"/>
  <c r="CX154" i="42"/>
  <c r="BL189" i="42"/>
  <c r="DC174" i="42"/>
  <c r="DG158" i="42"/>
  <c r="Q184" i="42"/>
  <c r="BB165" i="42"/>
  <c r="AB183" i="42"/>
  <c r="CI189" i="42"/>
  <c r="H184" i="42"/>
  <c r="O210" i="42"/>
  <c r="BS162" i="42"/>
  <c r="CD150" i="42"/>
  <c r="AP181" i="42"/>
  <c r="H173" i="42"/>
  <c r="CY158" i="42"/>
  <c r="CM149" i="42"/>
  <c r="CZ173" i="42"/>
  <c r="AC160" i="42"/>
  <c r="AD152" i="42"/>
  <c r="BZ145" i="42"/>
  <c r="AB178" i="42"/>
  <c r="AC164" i="42"/>
  <c r="AW155" i="42"/>
  <c r="AA187" i="42"/>
  <c r="CA167" i="42"/>
  <c r="J158" i="42"/>
  <c r="AQ164" i="42"/>
  <c r="CW150" i="42"/>
  <c r="CB142" i="42"/>
  <c r="BN135" i="42"/>
  <c r="F129" i="42"/>
  <c r="AJ171" i="42"/>
  <c r="AD176" i="42"/>
  <c r="AS177" i="42"/>
  <c r="Q156" i="42"/>
  <c r="E147" i="42"/>
  <c r="AA139" i="42"/>
  <c r="BW132" i="42"/>
  <c r="O126" i="42"/>
  <c r="BL164" i="42"/>
  <c r="AN152" i="42"/>
  <c r="CJ142" i="42"/>
  <c r="Z136" i="42"/>
  <c r="D178" i="42"/>
  <c r="AG158" i="42"/>
  <c r="BD148" i="42"/>
  <c r="AS182" i="42"/>
  <c r="BS159" i="42"/>
  <c r="DC160" i="42"/>
  <c r="AA150" i="42"/>
  <c r="BR141" i="42"/>
  <c r="J135" i="42"/>
  <c r="AV153" i="42"/>
  <c r="AB139" i="42"/>
  <c r="CW129" i="42"/>
  <c r="BA186" i="42"/>
  <c r="CO150" i="42"/>
  <c r="AG165" i="42"/>
  <c r="CH148" i="42"/>
  <c r="BL152" i="42"/>
  <c r="CU142" i="42"/>
  <c r="BG134" i="42"/>
  <c r="BQ129" i="42"/>
  <c r="AU126" i="42"/>
  <c r="AT123" i="42"/>
  <c r="AH161" i="42"/>
  <c r="BK152" i="42"/>
  <c r="AC146" i="42"/>
  <c r="U141" i="42"/>
  <c r="U136" i="42"/>
  <c r="AG132" i="42"/>
  <c r="CZ128" i="42"/>
  <c r="BP125" i="42"/>
  <c r="S191" i="42"/>
  <c r="L158" i="42"/>
  <c r="DF150" i="42"/>
  <c r="L145" i="42"/>
  <c r="T140" i="42"/>
  <c r="T136" i="42"/>
  <c r="P132" i="42"/>
  <c r="CJ128" i="42"/>
  <c r="BO125" i="42"/>
  <c r="CC184" i="42"/>
  <c r="G158" i="42"/>
  <c r="CF150" i="42"/>
  <c r="AT189" i="42"/>
  <c r="AT158" i="42"/>
  <c r="BV149" i="42"/>
  <c r="CT143" i="42"/>
  <c r="AG139" i="42"/>
  <c r="AG135" i="42"/>
  <c r="BD131" i="42"/>
  <c r="L128" i="42"/>
  <c r="DB124" i="42"/>
  <c r="BQ160" i="42"/>
  <c r="CD142" i="42"/>
  <c r="CA135" i="42"/>
  <c r="AB129" i="42"/>
  <c r="DC123" i="42"/>
  <c r="AS148" i="42"/>
  <c r="CK138" i="42"/>
  <c r="J132" i="42"/>
  <c r="BA126" i="42"/>
  <c r="CA164" i="42"/>
  <c r="AQ144" i="42"/>
  <c r="CG138" i="42"/>
  <c r="BI132" i="42"/>
  <c r="BK170" i="42"/>
  <c r="AA145" i="42"/>
  <c r="AJ139" i="42"/>
  <c r="I133" i="42"/>
  <c r="CK127" i="42"/>
  <c r="N124" i="42"/>
  <c r="AA151" i="42"/>
  <c r="AW140" i="42"/>
  <c r="S134" i="42"/>
  <c r="CO129" i="42"/>
  <c r="CV124" i="42"/>
  <c r="Z154" i="42"/>
  <c r="AR143" i="42"/>
  <c r="CB136" i="42"/>
  <c r="CD130" i="42"/>
  <c r="CA125" i="42"/>
  <c r="BC169" i="42"/>
  <c r="S145" i="42"/>
  <c r="CM137" i="42"/>
  <c r="DD132" i="42"/>
  <c r="CF127" i="42"/>
  <c r="BX148" i="42"/>
  <c r="BC139" i="42"/>
  <c r="BS134" i="42"/>
  <c r="L129" i="42"/>
  <c r="Z124" i="42"/>
  <c r="CQ142" i="42"/>
  <c r="Y126" i="42"/>
  <c r="X133" i="42"/>
  <c r="CE156" i="42"/>
  <c r="G134" i="42"/>
  <c r="DA160" i="42"/>
  <c r="CQ130" i="42"/>
  <c r="I145" i="42"/>
  <c r="DE126" i="42"/>
  <c r="DG144" i="42"/>
  <c r="CV126" i="42"/>
  <c r="AF134" i="42"/>
  <c r="U132" i="42"/>
  <c r="BQ130" i="42"/>
  <c r="CZ136" i="42"/>
  <c r="X135" i="42"/>
  <c r="AW133" i="42"/>
  <c r="AO131" i="42"/>
  <c r="AN126" i="42"/>
  <c r="BJ144" i="42"/>
  <c r="BX127" i="42"/>
  <c r="CB129" i="42"/>
  <c r="BC141" i="42"/>
  <c r="Z207" i="42"/>
  <c r="CT200" i="42"/>
  <c r="CU188" i="42"/>
  <c r="BA167" i="42"/>
  <c r="Q175" i="42"/>
  <c r="CF157" i="42"/>
  <c r="BN206" i="42"/>
  <c r="F150" i="42"/>
  <c r="CO161" i="42"/>
  <c r="BF159" i="42"/>
  <c r="AP133" i="42"/>
  <c r="BW167" i="42"/>
  <c r="CR144" i="42"/>
  <c r="O212" i="42"/>
  <c r="AX134" i="42"/>
  <c r="U146" i="42"/>
  <c r="AH157" i="42"/>
  <c r="AL149" i="42"/>
  <c r="R168" i="42"/>
  <c r="AM174" i="42"/>
  <c r="BY133" i="42"/>
  <c r="AH123" i="42"/>
  <c r="D140" i="42"/>
  <c r="CK128" i="42"/>
  <c r="BY157" i="42"/>
  <c r="DE139" i="42"/>
  <c r="DC131" i="42"/>
  <c r="BC155" i="42"/>
  <c r="AW149" i="42"/>
  <c r="P135" i="42"/>
  <c r="CB124" i="42"/>
  <c r="DF128" i="42"/>
  <c r="BH138" i="42"/>
  <c r="AO162" i="42"/>
  <c r="AV167" i="42"/>
  <c r="CK132" i="42"/>
  <c r="S140" i="42"/>
  <c r="AZ153" i="42"/>
  <c r="BE130" i="42"/>
  <c r="BA131" i="42"/>
  <c r="Y139" i="42"/>
  <c r="BH137" i="42"/>
  <c r="DA153" i="42"/>
  <c r="CZ138" i="42"/>
  <c r="AZ126" i="42"/>
  <c r="CT127" i="42"/>
  <c r="CZ129" i="42"/>
  <c r="BA125" i="42"/>
  <c r="M212" i="42"/>
  <c r="CO222" i="42"/>
  <c r="Y226" i="42"/>
  <c r="BP194" i="42"/>
  <c r="BG179" i="42"/>
  <c r="BS200" i="42"/>
  <c r="AG203" i="42"/>
  <c r="CV192" i="42"/>
  <c r="N187" i="42"/>
  <c r="F163" i="42"/>
  <c r="CY191" i="42"/>
  <c r="BW214" i="42"/>
  <c r="AJ209" i="42"/>
  <c r="BP175" i="42"/>
  <c r="BR157" i="42"/>
  <c r="DC197" i="42"/>
  <c r="I155" i="42"/>
  <c r="AR167" i="42"/>
  <c r="CX149" i="42"/>
  <c r="CA172" i="42"/>
  <c r="AR192" i="42"/>
  <c r="AG163" i="42"/>
  <c r="AG159" i="42"/>
  <c r="CL140" i="42"/>
  <c r="BZ126" i="42"/>
  <c r="AI167" i="42"/>
  <c r="AC153" i="42"/>
  <c r="CU136" i="42"/>
  <c r="BD181" i="42"/>
  <c r="AB149" i="42"/>
  <c r="AL134" i="42"/>
  <c r="O154" i="42"/>
  <c r="AK170" i="42"/>
  <c r="K157" i="42"/>
  <c r="AH139" i="42"/>
  <c r="CJ146" i="42"/>
  <c r="N127" i="42"/>
  <c r="BI147" i="42"/>
  <c r="CI172" i="42"/>
  <c r="BG140" i="42"/>
  <c r="AQ125" i="42"/>
  <c r="CD157" i="42"/>
  <c r="BU144" i="42"/>
  <c r="DD131" i="42"/>
  <c r="AP125" i="42"/>
  <c r="AG157" i="42"/>
  <c r="AS144" i="42"/>
  <c r="BU135" i="42"/>
  <c r="BG128" i="42"/>
  <c r="D171" i="42"/>
  <c r="DD148" i="42"/>
  <c r="AU155" i="42"/>
  <c r="AA143" i="42"/>
  <c r="DA134" i="42"/>
  <c r="CN127" i="42"/>
  <c r="BT157" i="42"/>
  <c r="CM134" i="42"/>
  <c r="BS170" i="42"/>
  <c r="CK136" i="42"/>
  <c r="CZ124" i="42"/>
  <c r="AZ143" i="42"/>
  <c r="BY164" i="42"/>
  <c r="AJ137" i="42"/>
  <c r="AO127" i="42"/>
  <c r="CB149" i="42"/>
  <c r="BO133" i="42"/>
  <c r="BA124" i="42"/>
  <c r="DD140" i="42"/>
  <c r="AH125" i="42"/>
  <c r="AB144" i="42"/>
  <c r="X131" i="42"/>
  <c r="AM147" i="42"/>
  <c r="BY132" i="42"/>
  <c r="BT136" i="42"/>
  <c r="BT131" i="42"/>
  <c r="CN128" i="42"/>
  <c r="L138" i="42"/>
  <c r="AV142" i="42"/>
  <c r="AZ125" i="42"/>
  <c r="CV127" i="42"/>
  <c r="CW131" i="42"/>
  <c r="BT132" i="42"/>
  <c r="AQ124" i="42"/>
  <c r="DD123" i="42"/>
  <c r="BO230" i="42"/>
  <c r="AG208" i="42"/>
  <c r="BN224" i="42"/>
  <c r="K218" i="42"/>
  <c r="AI179" i="42"/>
  <c r="CI181" i="42"/>
  <c r="CJ175" i="42"/>
  <c r="BR208" i="42"/>
  <c r="AY184" i="42"/>
  <c r="BO189" i="42"/>
  <c r="X167" i="42"/>
  <c r="BC175" i="42"/>
  <c r="BA212" i="42"/>
  <c r="Y177" i="42"/>
  <c r="BF146" i="42"/>
  <c r="CD165" i="42"/>
  <c r="CD202" i="42"/>
  <c r="BT156" i="42"/>
  <c r="DA208" i="42"/>
  <c r="BL161" i="42"/>
  <c r="AO177" i="42"/>
  <c r="AB180" i="42"/>
  <c r="BV147" i="42"/>
  <c r="R133" i="42"/>
  <c r="DB166" i="42"/>
  <c r="BG152" i="42"/>
  <c r="CI136" i="42"/>
  <c r="BX180" i="42"/>
  <c r="BB230" i="42"/>
  <c r="AO204" i="42"/>
  <c r="J221" i="42"/>
  <c r="W209" i="42"/>
  <c r="DC177" i="42"/>
  <c r="CV197" i="42"/>
  <c r="BB185" i="42"/>
  <c r="E188" i="42"/>
  <c r="AK200" i="42"/>
  <c r="AY173" i="42"/>
  <c r="CY164" i="42"/>
  <c r="CB155" i="42"/>
  <c r="DC159" i="42"/>
  <c r="Y173" i="42"/>
  <c r="CL132" i="42"/>
  <c r="G164" i="42"/>
  <c r="CU128" i="42"/>
  <c r="Z140" i="42"/>
  <c r="CN153" i="42"/>
  <c r="DC171" i="42"/>
  <c r="J139" i="42"/>
  <c r="AS135" i="42"/>
  <c r="H147" i="42"/>
  <c r="CG148" i="42"/>
  <c r="AG128" i="42"/>
  <c r="BO156" i="42"/>
  <c r="BE139" i="42"/>
  <c r="AF128" i="42"/>
  <c r="BL156" i="42"/>
  <c r="BD138" i="42"/>
  <c r="AZ127" i="42"/>
  <c r="BI154" i="42"/>
  <c r="CI154" i="42"/>
  <c r="BQ138" i="42"/>
  <c r="CF126" i="42"/>
  <c r="CA139" i="42"/>
  <c r="CB164" i="42"/>
  <c r="BV129" i="42"/>
  <c r="BT142" i="42"/>
  <c r="AX160" i="42"/>
  <c r="CG130" i="42"/>
  <c r="Z145" i="42"/>
  <c r="CJ127" i="42"/>
  <c r="AV140" i="42"/>
  <c r="CQ124" i="42"/>
  <c r="CA136" i="42"/>
  <c r="P146" i="42"/>
  <c r="D127" i="42"/>
  <c r="BD145" i="42"/>
  <c r="BM127" i="42"/>
  <c r="AR136" i="42"/>
  <c r="R125" i="42"/>
  <c r="CY125" i="42"/>
  <c r="CB127" i="42"/>
  <c r="BH144" i="42"/>
  <c r="CE137" i="42"/>
  <c r="N191" i="42"/>
  <c r="E191" i="42"/>
  <c r="BN161" i="42"/>
  <c r="BD203" i="42"/>
  <c r="AT145" i="42"/>
  <c r="BT197" i="42"/>
  <c r="BB204" i="42"/>
  <c r="AO147" i="42"/>
  <c r="U143" i="42"/>
  <c r="DF132" i="42"/>
  <c r="BT155" i="42"/>
  <c r="BG125" i="42"/>
  <c r="AO139" i="42"/>
  <c r="BE149" i="42"/>
  <c r="AG124" i="42"/>
  <c r="AK134" i="42"/>
  <c r="W148" i="42"/>
  <c r="AZ133" i="42"/>
  <c r="AO132" i="42"/>
  <c r="AL124" i="42"/>
  <c r="DG142" i="42"/>
  <c r="BO137" i="42"/>
  <c r="CR133" i="42"/>
  <c r="BC130" i="42"/>
  <c r="AD123" i="42"/>
  <c r="CR140" i="42"/>
  <c r="CJ124" i="42"/>
  <c r="AE143" i="42"/>
  <c r="P221" i="42"/>
  <c r="DC188" i="42"/>
  <c r="CJ202" i="42"/>
  <c r="AH145" i="42"/>
  <c r="BT202" i="42"/>
  <c r="Z147" i="42"/>
  <c r="H143" i="42"/>
  <c r="CT132" i="42"/>
  <c r="AV155" i="42"/>
  <c r="AT125" i="42"/>
  <c r="W139" i="42"/>
  <c r="AF149" i="42"/>
  <c r="DD147" i="42"/>
  <c r="BT146" i="42"/>
  <c r="BM123" i="42"/>
  <c r="AQ142" i="42"/>
  <c r="BS135" i="42"/>
  <c r="AI137" i="42"/>
  <c r="AC130" i="42"/>
  <c r="X154" i="42"/>
  <c r="D145" i="42"/>
  <c r="S124" i="42"/>
  <c r="AP219" i="42"/>
  <c r="N230" i="42"/>
  <c r="Q204" i="42"/>
  <c r="S208" i="42"/>
  <c r="J223" i="42"/>
  <c r="BR183" i="42"/>
  <c r="BU175" i="42"/>
  <c r="Y184" i="42"/>
  <c r="I167" i="42"/>
  <c r="U173" i="42"/>
  <c r="AO157" i="42"/>
  <c r="CM154" i="42"/>
  <c r="BZ149" i="42"/>
  <c r="BK190" i="42"/>
  <c r="CF156" i="42"/>
  <c r="BB126" i="42"/>
  <c r="AO152" i="42"/>
  <c r="D180" i="42"/>
  <c r="N140" i="42"/>
  <c r="AM152" i="42"/>
  <c r="BC171" i="42"/>
  <c r="DB138" i="42"/>
  <c r="AB135" i="42"/>
  <c r="CQ145" i="42"/>
  <c r="DE146" i="42"/>
  <c r="S128" i="42"/>
  <c r="Y156" i="42"/>
  <c r="AN139" i="42"/>
  <c r="AL127" i="42"/>
  <c r="BJ154" i="42"/>
  <c r="AK138" i="42"/>
  <c r="AK127" i="42"/>
  <c r="AJ154" i="42"/>
  <c r="AB154" i="42"/>
  <c r="AZ138" i="42"/>
  <c r="BR126" i="42"/>
  <c r="AU139" i="42"/>
  <c r="AQ162" i="42"/>
  <c r="Z129" i="42"/>
  <c r="AN142" i="42"/>
  <c r="BV153" i="42"/>
  <c r="BJ130" i="42"/>
  <c r="CH144" i="42"/>
  <c r="BI127" i="42"/>
  <c r="Q140" i="42"/>
  <c r="BV124" i="42"/>
  <c r="AU136" i="42"/>
  <c r="AC143" i="42"/>
  <c r="CH126" i="42"/>
  <c r="N144" i="42"/>
  <c r="G127" i="42"/>
  <c r="BH135" i="42"/>
  <c r="CA124" i="42"/>
  <c r="AU125" i="42"/>
  <c r="BS123" i="42"/>
  <c r="BA139" i="42"/>
  <c r="CF129" i="42"/>
  <c r="AS208" i="42"/>
  <c r="CZ189" i="42"/>
  <c r="U134" i="42"/>
  <c r="BR142" i="42"/>
  <c r="T126" i="42"/>
  <c r="CP220" i="42"/>
  <c r="AN189" i="42"/>
  <c r="CO173" i="42"/>
  <c r="DF166" i="42"/>
  <c r="BN139" i="42"/>
  <c r="BW136" i="42"/>
  <c r="CZ169" i="42"/>
  <c r="AO171" i="42"/>
  <c r="Y144" i="42"/>
  <c r="CM168" i="42"/>
  <c r="U127" i="42"/>
  <c r="CK173" i="42"/>
  <c r="CG143" i="42"/>
  <c r="AO149" i="42"/>
  <c r="BP128" i="42"/>
  <c r="CJ222" i="42"/>
  <c r="DC189" i="42"/>
  <c r="BB139" i="42"/>
  <c r="BK167" i="42"/>
  <c r="BT163" i="42"/>
  <c r="DD143" i="42"/>
  <c r="CJ130" i="42"/>
  <c r="CN142" i="42"/>
  <c r="CZ135" i="42"/>
  <c r="CM169" i="42"/>
  <c r="CM129" i="42"/>
  <c r="CZ134" i="42"/>
  <c r="CL123" i="42"/>
  <c r="CE229" i="42"/>
  <c r="CW227" i="42"/>
  <c r="CE207" i="42"/>
  <c r="BS216" i="42"/>
  <c r="AT183" i="42"/>
  <c r="H174" i="42"/>
  <c r="CG183" i="42"/>
  <c r="CM166" i="42"/>
  <c r="CM172" i="42"/>
  <c r="L157" i="42"/>
  <c r="S154" i="42"/>
  <c r="BN149" i="42"/>
  <c r="BW189" i="42"/>
  <c r="BM156" i="42"/>
  <c r="R200" i="42"/>
  <c r="Z152" i="42"/>
  <c r="CI176" i="42"/>
  <c r="DF139" i="42"/>
  <c r="X152" i="42"/>
  <c r="H171" i="42"/>
  <c r="CP138" i="42"/>
  <c r="BL133" i="42"/>
  <c r="BQ145" i="42"/>
  <c r="CF146" i="42"/>
  <c r="D128" i="42"/>
  <c r="CS155" i="42"/>
  <c r="U139" i="42"/>
  <c r="X127" i="42"/>
  <c r="I154" i="42"/>
  <c r="T138" i="42"/>
  <c r="W127" i="42"/>
  <c r="H154" i="42"/>
  <c r="CC152" i="42"/>
  <c r="AG137" i="42"/>
  <c r="BD126" i="42"/>
  <c r="M139" i="42"/>
  <c r="BC160" i="42"/>
  <c r="DE128" i="42"/>
  <c r="BC140" i="42"/>
  <c r="CV152" i="42"/>
  <c r="AK130" i="42"/>
  <c r="AI144" i="42"/>
  <c r="AJ127" i="42"/>
  <c r="CR139" i="42"/>
  <c r="AZ124" i="42"/>
  <c r="CA134" i="42"/>
  <c r="CP142" i="42"/>
  <c r="BL126" i="42"/>
  <c r="CM142" i="42"/>
  <c r="BO126" i="42"/>
  <c r="BT134" i="42"/>
  <c r="AJ124" i="42"/>
  <c r="BV155" i="42"/>
  <c r="Z123" i="42"/>
  <c r="Q135" i="42"/>
  <c r="AB127" i="42"/>
  <c r="Y224" i="42"/>
  <c r="DE207" i="42"/>
  <c r="T134" i="42"/>
  <c r="BM133" i="42"/>
  <c r="AA124" i="42"/>
  <c r="T227" i="42"/>
  <c r="CU173" i="42"/>
  <c r="BO195" i="42"/>
  <c r="DD162" i="42"/>
  <c r="BW166" i="42"/>
  <c r="CW167" i="42"/>
  <c r="W133" i="42"/>
  <c r="CO131" i="42"/>
  <c r="CA170" i="42"/>
  <c r="CP158" i="42"/>
  <c r="AI133" i="42"/>
  <c r="AZ132" i="42"/>
  <c r="AL125" i="42"/>
  <c r="BN213" i="42"/>
  <c r="BN186" i="42"/>
  <c r="CA165" i="42"/>
  <c r="AO166" i="42"/>
  <c r="BQ169" i="42"/>
  <c r="U170" i="42"/>
  <c r="BH131" i="42"/>
  <c r="CF167" i="42"/>
  <c r="BD151" i="42"/>
  <c r="CW152" i="42"/>
  <c r="H133" i="42"/>
  <c r="S161" i="42"/>
  <c r="BO140" i="42"/>
  <c r="W125" i="42"/>
  <c r="AN229" i="42"/>
  <c r="Z225" i="42"/>
  <c r="AN207" i="42"/>
  <c r="AM216" i="42"/>
  <c r="J183" i="42"/>
  <c r="CX173" i="42"/>
  <c r="AW182" i="42"/>
  <c r="BP165" i="42"/>
  <c r="BW172" i="42"/>
  <c r="AH156" i="42"/>
  <c r="G154" i="42"/>
  <c r="BB148" i="42"/>
  <c r="CS188" i="42"/>
  <c r="AO156" i="42"/>
  <c r="E196" i="42"/>
  <c r="K152" i="42"/>
  <c r="T176" i="42"/>
  <c r="Z134" i="42"/>
  <c r="CA144" i="42"/>
  <c r="H156" i="42"/>
  <c r="CR179" i="42"/>
  <c r="CH125" i="42"/>
  <c r="CG159" i="42"/>
  <c r="BY139" i="42"/>
  <c r="AD125" i="42"/>
  <c r="AC150" i="42"/>
  <c r="BX135" i="42"/>
  <c r="P125" i="42"/>
  <c r="AB150" i="42"/>
  <c r="BU134" i="42"/>
  <c r="BE124" i="42"/>
  <c r="CB148" i="42"/>
  <c r="BW148" i="42"/>
  <c r="CJ134" i="42"/>
  <c r="BB124" i="42"/>
  <c r="M133" i="42"/>
  <c r="CZ143" i="42"/>
  <c r="CC124" i="42"/>
  <c r="BC136" i="42"/>
  <c r="CR143" i="42"/>
  <c r="P127" i="42"/>
  <c r="BO139" i="42"/>
  <c r="AE124" i="42"/>
  <c r="AV134" i="42"/>
  <c r="D155" i="42"/>
  <c r="DC130" i="42"/>
  <c r="BS138" i="42"/>
  <c r="BT123" i="42"/>
  <c r="CS130" i="42"/>
  <c r="BU151" i="42"/>
  <c r="CZ150" i="42"/>
  <c r="DC124" i="42"/>
  <c r="CV125" i="42"/>
  <c r="AQ127" i="42"/>
  <c r="N123" i="42"/>
  <c r="AG197" i="42"/>
  <c r="BQ146" i="42"/>
  <c r="O197" i="42"/>
  <c r="H124" i="42"/>
  <c r="AY178" i="42"/>
  <c r="AV123" i="42"/>
  <c r="CO179" i="42"/>
  <c r="BJ146" i="42"/>
  <c r="T144" i="42"/>
  <c r="BA156" i="42"/>
  <c r="BL130" i="42"/>
  <c r="DA151" i="42"/>
  <c r="CK135" i="42"/>
  <c r="DA127" i="42"/>
  <c r="S218" i="42"/>
  <c r="M205" i="42"/>
  <c r="BB173" i="42"/>
  <c r="CV170" i="42"/>
  <c r="BK136" i="42"/>
  <c r="Q146" i="42"/>
  <c r="CA131" i="42"/>
  <c r="AU175" i="42"/>
  <c r="BJ168" i="42"/>
  <c r="DB126" i="42"/>
  <c r="AL130" i="42"/>
  <c r="X151" i="42"/>
  <c r="W132" i="42"/>
  <c r="M128" i="42"/>
  <c r="CH124" i="42"/>
  <c r="CT227" i="42"/>
  <c r="AZ224" i="42"/>
  <c r="CA210" i="42"/>
  <c r="O194" i="42"/>
  <c r="BP197" i="42"/>
  <c r="AX191" i="42"/>
  <c r="CL161" i="42"/>
  <c r="BX204" i="42"/>
  <c r="BE204" i="42"/>
  <c r="AH146" i="42"/>
  <c r="CO200" i="42"/>
  <c r="BF206" i="42"/>
  <c r="DA176" i="42"/>
  <c r="BG147" i="42"/>
  <c r="BG162" i="42"/>
  <c r="AH143" i="42"/>
  <c r="DD158" i="42"/>
  <c r="N133" i="42"/>
  <c r="BL144" i="42"/>
  <c r="CN155" i="42"/>
  <c r="CZ177" i="42"/>
  <c r="BT125" i="42"/>
  <c r="BR158" i="42"/>
  <c r="BG139" i="42"/>
  <c r="Q125" i="42"/>
  <c r="D150" i="42"/>
  <c r="BE135" i="42"/>
  <c r="DF124" i="42"/>
  <c r="AZ148" i="42"/>
  <c r="BD134" i="42"/>
  <c r="AR124" i="42"/>
  <c r="AX148" i="42"/>
  <c r="AV148" i="42"/>
  <c r="AZ134" i="42"/>
  <c r="CK123" i="42"/>
  <c r="CP132" i="42"/>
  <c r="BA143" i="42"/>
  <c r="BH124" i="42"/>
  <c r="Y136" i="42"/>
  <c r="AW143" i="42"/>
  <c r="CS126" i="42"/>
  <c r="AI139" i="42"/>
  <c r="P123" i="42"/>
  <c r="Q134" i="42"/>
  <c r="Y154" i="42"/>
  <c r="CC130" i="42"/>
  <c r="AQ138" i="42"/>
  <c r="AY123" i="42"/>
  <c r="X130" i="42"/>
  <c r="CF141" i="42"/>
  <c r="BS148" i="42"/>
  <c r="AP124" i="42"/>
  <c r="AS125" i="42"/>
  <c r="AQ126" i="42"/>
  <c r="CB154" i="42"/>
  <c r="BP227" i="42"/>
  <c r="AA203" i="42"/>
  <c r="CN173" i="42"/>
  <c r="AL161" i="42"/>
  <c r="CE158" i="42"/>
  <c r="CV143" i="42"/>
  <c r="AL165" i="42"/>
  <c r="AO154" i="42"/>
  <c r="D125" i="42"/>
  <c r="AN135" i="42"/>
  <c r="AA148" i="42"/>
  <c r="T124" i="42"/>
  <c r="Q148" i="42"/>
  <c r="BY123" i="42"/>
  <c r="J143" i="42"/>
  <c r="CY135" i="42"/>
  <c r="BT126" i="42"/>
  <c r="BS188" i="42"/>
  <c r="AY153" i="42"/>
  <c r="K138" i="42"/>
  <c r="BP126" i="42"/>
  <c r="CQ123" i="42"/>
  <c r="BS125" i="42"/>
  <c r="AP227" i="42"/>
  <c r="BB161" i="42"/>
  <c r="BW202" i="42"/>
  <c r="AV196" i="42"/>
  <c r="BD173" i="42"/>
  <c r="M161" i="42"/>
  <c r="BD156" i="42"/>
  <c r="CH143" i="42"/>
  <c r="BD164" i="42"/>
  <c r="N154" i="42"/>
  <c r="CT124" i="42"/>
  <c r="U124" i="42"/>
  <c r="BX147" i="42"/>
  <c r="AG133" i="42"/>
  <c r="L132" i="42"/>
  <c r="P124" i="42"/>
  <c r="AJ125" i="42"/>
  <c r="BX152" i="42"/>
  <c r="CG137" i="42"/>
  <c r="DD139" i="42"/>
  <c r="I125" i="42"/>
  <c r="CX223" i="42"/>
  <c r="R171" i="42"/>
  <c r="CG147" i="42"/>
  <c r="AI165" i="42"/>
  <c r="U179" i="42"/>
  <c r="CZ130" i="42"/>
  <c r="D143" i="42"/>
  <c r="BH136" i="42"/>
  <c r="I130" i="42"/>
  <c r="CH128" i="42"/>
  <c r="AI134" i="42"/>
  <c r="BK179" i="42"/>
  <c r="G225" i="42"/>
  <c r="CU217" i="42"/>
  <c r="BD218" i="42"/>
  <c r="AA210" i="42"/>
  <c r="AS179" i="42"/>
  <c r="CB204" i="42"/>
  <c r="AQ186" i="42"/>
  <c r="AO173" i="42"/>
  <c r="AJ173" i="42"/>
  <c r="O189" i="42"/>
  <c r="BK165" i="42"/>
  <c r="BW170" i="42"/>
  <c r="L162" i="42"/>
  <c r="AP139" i="42"/>
  <c r="BH163" i="42"/>
  <c r="AY136" i="42"/>
  <c r="AZ147" i="42"/>
  <c r="AC167" i="42"/>
  <c r="AE169" i="42"/>
  <c r="DG145" i="42"/>
  <c r="W145" i="42"/>
  <c r="E157" i="42"/>
  <c r="O169" i="42"/>
  <c r="AT131" i="42"/>
  <c r="BI175" i="42"/>
  <c r="CC143" i="42"/>
  <c r="AS131" i="42"/>
  <c r="CM167" i="42"/>
  <c r="BA142" i="42"/>
  <c r="BU130" i="42"/>
  <c r="CF166" i="42"/>
  <c r="BE167" i="42"/>
  <c r="BQ142" i="42"/>
  <c r="CN129" i="42"/>
  <c r="BY150" i="42"/>
  <c r="CC126" i="42"/>
  <c r="BT135" i="42"/>
  <c r="U152" i="42"/>
  <c r="M130" i="42"/>
  <c r="BA136" i="42"/>
  <c r="CD166" i="42"/>
  <c r="CJ132" i="42"/>
  <c r="AU150" i="42"/>
  <c r="AZ128" i="42"/>
  <c r="AE141" i="42"/>
  <c r="BG159" i="42"/>
  <c r="CY131" i="42"/>
  <c r="L134" i="42"/>
  <c r="AZ145" i="42"/>
  <c r="BE127" i="42"/>
  <c r="AW135" i="42"/>
  <c r="AU123" i="42"/>
  <c r="X124" i="42"/>
  <c r="BQ124" i="42"/>
  <c r="AW152" i="42"/>
  <c r="BY204" i="42"/>
  <c r="Y222" i="42"/>
  <c r="CR211" i="42"/>
  <c r="W179" i="42"/>
  <c r="BK202" i="42"/>
  <c r="CI186" i="42"/>
  <c r="AK191" i="42"/>
  <c r="T202" i="42"/>
  <c r="AN174" i="42"/>
  <c r="BL165" i="42"/>
  <c r="BF156" i="42"/>
  <c r="AB160" i="42"/>
  <c r="BM179" i="42"/>
  <c r="F133" i="42"/>
  <c r="BP164" i="42"/>
  <c r="O130" i="42"/>
  <c r="AK147" i="42"/>
  <c r="CV166" i="42"/>
  <c r="CZ165" i="42"/>
  <c r="CS145" i="42"/>
  <c r="DA144" i="42"/>
  <c r="BV156" i="42"/>
  <c r="L168" i="42"/>
  <c r="AE131" i="42"/>
  <c r="AV172" i="42"/>
  <c r="BE143" i="42"/>
  <c r="BH130" i="42"/>
  <c r="CI166" i="42"/>
  <c r="AF142" i="42"/>
  <c r="AS130" i="42"/>
  <c r="CM165" i="42"/>
  <c r="BH166" i="42"/>
  <c r="BA141" i="42"/>
  <c r="BY129" i="42"/>
  <c r="W149" i="42"/>
  <c r="BC126" i="42"/>
  <c r="AR135" i="42"/>
  <c r="AU151" i="42"/>
  <c r="CT129" i="42"/>
  <c r="X136" i="42"/>
  <c r="Q164" i="42"/>
  <c r="BF132" i="42"/>
  <c r="AG146" i="42"/>
  <c r="Y128" i="42"/>
  <c r="DC140" i="42"/>
  <c r="D158" i="42"/>
  <c r="BU131" i="42"/>
  <c r="AC133" i="42"/>
  <c r="L144" i="42"/>
  <c r="CN159" i="42"/>
  <c r="BO134" i="42"/>
  <c r="CQ171" i="42"/>
  <c r="CE123" i="42"/>
  <c r="BB123" i="42"/>
  <c r="AV133" i="42"/>
  <c r="BM204" i="42"/>
  <c r="AJ221" i="42"/>
  <c r="AT209" i="42"/>
  <c r="DC178" i="42"/>
  <c r="X198" i="42"/>
  <c r="BU185" i="42"/>
  <c r="AD188" i="42"/>
  <c r="DB200" i="42"/>
  <c r="CE173" i="42"/>
  <c r="K165" i="42"/>
  <c r="CP155" i="42"/>
  <c r="M160" i="42"/>
  <c r="CV178" i="42"/>
  <c r="CX132" i="42"/>
  <c r="AM164" i="42"/>
  <c r="DG128" i="42"/>
  <c r="AL140" i="42"/>
  <c r="DD153" i="42"/>
  <c r="AS172" i="42"/>
  <c r="V139" i="42"/>
  <c r="BL135" i="42"/>
  <c r="AG147" i="42"/>
  <c r="BJ151" i="42"/>
  <c r="AU128" i="42"/>
  <c r="AL157" i="42"/>
  <c r="BX139" i="42"/>
  <c r="AT128" i="42"/>
  <c r="CS156" i="42"/>
  <c r="BU138" i="42"/>
  <c r="CC127" i="42"/>
  <c r="CO154" i="42"/>
  <c r="K155" i="42"/>
  <c r="CJ138" i="42"/>
  <c r="BJ127" i="42"/>
  <c r="CE141" i="42"/>
  <c r="BB167" i="42"/>
  <c r="CV129" i="42"/>
  <c r="I143" i="42"/>
  <c r="AK162" i="42"/>
  <c r="AI132" i="42"/>
  <c r="CC145" i="42"/>
  <c r="E128" i="42"/>
  <c r="CB140" i="42"/>
  <c r="J125" i="42"/>
  <c r="DC136" i="42"/>
  <c r="BU146" i="42"/>
  <c r="AR128" i="42"/>
  <c r="AC147" i="42"/>
  <c r="N128" i="42"/>
  <c r="AC137" i="42"/>
  <c r="BI125" i="42"/>
  <c r="CO126" i="42"/>
  <c r="G129" i="42"/>
  <c r="AU131" i="42"/>
  <c r="CF137" i="42"/>
  <c r="K208" i="42"/>
  <c r="BK147" i="42"/>
  <c r="S177" i="42"/>
  <c r="CV130" i="42"/>
  <c r="H137" i="42"/>
  <c r="AO163" i="42"/>
  <c r="AZ141" i="42"/>
  <c r="CN226" i="42"/>
  <c r="BI173" i="42"/>
  <c r="AC162" i="42"/>
  <c r="BQ147" i="42"/>
  <c r="AM146" i="42"/>
  <c r="AE177" i="42"/>
  <c r="CR142" i="42"/>
  <c r="CF130" i="42"/>
  <c r="CF136" i="42"/>
  <c r="BM141" i="42"/>
  <c r="Q147" i="42"/>
  <c r="AK126" i="42"/>
  <c r="DH118" i="42"/>
  <c r="D119" i="42"/>
  <c r="DH119" i="42" s="1"/>
  <c r="DL12" i="17"/>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I7" i="38" s="1"/>
  <c r="I115" i="38" s="1"/>
  <c r="AB38" i="3"/>
  <c r="AD38" i="3" s="1"/>
  <c r="F38" i="38" s="1"/>
  <c r="AF38" i="3"/>
  <c r="AH38" i="3" s="1"/>
  <c r="AF14" i="3"/>
  <c r="AH14" i="3" s="1"/>
  <c r="AB14" i="3"/>
  <c r="AD14" i="3" s="1"/>
  <c r="F14" i="38" s="1"/>
  <c r="AF30" i="3"/>
  <c r="AH30" i="3" s="1"/>
  <c r="AB30" i="3"/>
  <c r="AD30" i="3" s="1"/>
  <c r="F30" i="38" s="1"/>
  <c r="AB28" i="3"/>
  <c r="AD28" i="3" s="1"/>
  <c r="F28" i="38" s="1"/>
  <c r="AF28" i="3"/>
  <c r="AH28" i="3" s="1"/>
  <c r="AB36" i="3"/>
  <c r="AD36" i="3" s="1"/>
  <c r="F36" i="38" s="1"/>
  <c r="AF36" i="3"/>
  <c r="AH36" i="3" s="1"/>
  <c r="M115" i="38" l="1"/>
  <c r="G8" i="1"/>
  <c r="H8" i="1" s="1"/>
  <c r="W8" i="38"/>
  <c r="X8" i="38" s="1"/>
  <c r="AB8" i="38"/>
  <c r="AC8" i="38" s="1"/>
  <c r="L8" i="38"/>
  <c r="O8" i="38" s="1"/>
  <c r="K8" i="38"/>
  <c r="N8" i="38" s="1"/>
  <c r="G103" i="1"/>
  <c r="H103" i="1" s="1"/>
  <c r="K103" i="38"/>
  <c r="N103" i="38" s="1"/>
  <c r="L103" i="38"/>
  <c r="O103" i="38" s="1"/>
  <c r="W103" i="38"/>
  <c r="X103" i="38" s="1"/>
  <c r="AB103" i="38"/>
  <c r="AC103" i="38" s="1"/>
  <c r="G78" i="1"/>
  <c r="H78" i="1" s="1"/>
  <c r="W78" i="38"/>
  <c r="X78" i="38" s="1"/>
  <c r="AB78" i="38"/>
  <c r="AC78" i="38" s="1"/>
  <c r="L78" i="38"/>
  <c r="O78" i="38" s="1"/>
  <c r="K78" i="38"/>
  <c r="N78" i="38" s="1"/>
  <c r="G38" i="1"/>
  <c r="H38" i="1" s="1"/>
  <c r="L38" i="38"/>
  <c r="O38" i="38" s="1"/>
  <c r="W38" i="38"/>
  <c r="X38" i="38" s="1"/>
  <c r="K38" i="38"/>
  <c r="N38" i="38" s="1"/>
  <c r="AB38" i="38"/>
  <c r="AC38" i="38" s="1"/>
  <c r="G37" i="1"/>
  <c r="H37" i="1" s="1"/>
  <c r="W37" i="38"/>
  <c r="X37" i="38" s="1"/>
  <c r="AB37" i="38"/>
  <c r="AC37" i="38" s="1"/>
  <c r="K37" i="38"/>
  <c r="N37" i="38" s="1"/>
  <c r="L37" i="38"/>
  <c r="O37" i="38" s="1"/>
  <c r="G63" i="1"/>
  <c r="H63" i="1" s="1"/>
  <c r="K63" i="38"/>
  <c r="N63" i="38" s="1"/>
  <c r="L63" i="38"/>
  <c r="O63" i="38" s="1"/>
  <c r="W63" i="38"/>
  <c r="X63" i="38" s="1"/>
  <c r="AB63" i="38"/>
  <c r="AC63" i="38" s="1"/>
  <c r="G27" i="1"/>
  <c r="H27" i="1" s="1"/>
  <c r="L27" i="38"/>
  <c r="O27" i="38" s="1"/>
  <c r="K27" i="38"/>
  <c r="N27" i="38" s="1"/>
  <c r="W27" i="38"/>
  <c r="X27" i="38" s="1"/>
  <c r="AB27" i="38"/>
  <c r="AC27" i="38" s="1"/>
  <c r="G10" i="1"/>
  <c r="H10" i="1" s="1"/>
  <c r="W10" i="38"/>
  <c r="X10" i="38" s="1"/>
  <c r="AB10" i="38"/>
  <c r="AC10" i="38" s="1"/>
  <c r="K10" i="38"/>
  <c r="N10" i="38" s="1"/>
  <c r="L10" i="38"/>
  <c r="O10" i="38" s="1"/>
  <c r="G101" i="1"/>
  <c r="H101" i="1" s="1"/>
  <c r="AB101" i="38"/>
  <c r="AC101" i="38" s="1"/>
  <c r="L101" i="38"/>
  <c r="O101" i="38" s="1"/>
  <c r="K101" i="38"/>
  <c r="N101" i="38" s="1"/>
  <c r="W101" i="38"/>
  <c r="X101" i="38" s="1"/>
  <c r="G60" i="1"/>
  <c r="H60" i="1" s="1"/>
  <c r="W60" i="38"/>
  <c r="X60" i="38" s="1"/>
  <c r="AB60" i="38"/>
  <c r="AC60" i="38" s="1"/>
  <c r="L60" i="38"/>
  <c r="O60" i="38" s="1"/>
  <c r="K60" i="38"/>
  <c r="N60" i="38" s="1"/>
  <c r="G15" i="1"/>
  <c r="H15" i="1" s="1"/>
  <c r="AB15" i="38"/>
  <c r="AC15" i="38" s="1"/>
  <c r="K15" i="38"/>
  <c r="N15" i="38" s="1"/>
  <c r="L15" i="38"/>
  <c r="O15" i="38" s="1"/>
  <c r="W15" i="38"/>
  <c r="X15" i="38" s="1"/>
  <c r="G108" i="1"/>
  <c r="H108" i="1" s="1"/>
  <c r="L108" i="38"/>
  <c r="O108" i="38" s="1"/>
  <c r="K108" i="38"/>
  <c r="N108" i="38" s="1"/>
  <c r="AB108" i="38"/>
  <c r="AC108" i="38" s="1"/>
  <c r="W108" i="38"/>
  <c r="X108" i="38" s="1"/>
  <c r="G28" i="1"/>
  <c r="H28" i="1" s="1"/>
  <c r="W28" i="38"/>
  <c r="X28" i="38" s="1"/>
  <c r="AB28" i="38"/>
  <c r="AC28" i="38" s="1"/>
  <c r="L28" i="38"/>
  <c r="O28" i="38" s="1"/>
  <c r="K28" i="38"/>
  <c r="N28" i="38" s="1"/>
  <c r="G54" i="1"/>
  <c r="H54" i="1" s="1"/>
  <c r="L54" i="38"/>
  <c r="O54" i="38" s="1"/>
  <c r="W54" i="38"/>
  <c r="X54" i="38" s="1"/>
  <c r="AB54" i="38"/>
  <c r="AC54" i="38" s="1"/>
  <c r="K54" i="38"/>
  <c r="N54" i="38" s="1"/>
  <c r="G106" i="1"/>
  <c r="H106" i="1" s="1"/>
  <c r="W106" i="38"/>
  <c r="X106" i="38" s="1"/>
  <c r="AB106" i="38"/>
  <c r="AC106" i="38" s="1"/>
  <c r="K106" i="38"/>
  <c r="N106" i="38" s="1"/>
  <c r="L106" i="38"/>
  <c r="O106" i="38" s="1"/>
  <c r="G111" i="1"/>
  <c r="H111" i="1" s="1"/>
  <c r="K111" i="38"/>
  <c r="N111" i="38" s="1"/>
  <c r="L111" i="38"/>
  <c r="O111" i="38" s="1"/>
  <c r="W111" i="38"/>
  <c r="X111" i="38" s="1"/>
  <c r="AB111" i="38"/>
  <c r="AC111" i="38" s="1"/>
  <c r="G55" i="1"/>
  <c r="H55" i="1" s="1"/>
  <c r="W55" i="38"/>
  <c r="X55" i="38" s="1"/>
  <c r="AB55" i="38"/>
  <c r="AC55" i="38" s="1"/>
  <c r="K55" i="38"/>
  <c r="N55" i="38" s="1"/>
  <c r="L55" i="38"/>
  <c r="O55" i="38" s="1"/>
  <c r="G92" i="1"/>
  <c r="H92" i="1" s="1"/>
  <c r="L92" i="38"/>
  <c r="O92" i="38" s="1"/>
  <c r="W92" i="38"/>
  <c r="X92" i="38" s="1"/>
  <c r="K92" i="38"/>
  <c r="N92" i="38" s="1"/>
  <c r="AB92" i="38"/>
  <c r="AC92" i="38" s="1"/>
  <c r="G33" i="1"/>
  <c r="H33" i="1" s="1"/>
  <c r="L33" i="38"/>
  <c r="O33" i="38" s="1"/>
  <c r="AB33" i="38"/>
  <c r="AC33" i="38" s="1"/>
  <c r="K33" i="38"/>
  <c r="N33" i="38" s="1"/>
  <c r="W33" i="38"/>
  <c r="X33" i="38" s="1"/>
  <c r="G99" i="1"/>
  <c r="H99" i="1" s="1"/>
  <c r="W99" i="38"/>
  <c r="X99" i="38" s="1"/>
  <c r="AB99" i="38"/>
  <c r="AC99" i="38" s="1"/>
  <c r="K99" i="38"/>
  <c r="N99" i="38" s="1"/>
  <c r="L99" i="38"/>
  <c r="O99" i="38" s="1"/>
  <c r="G34" i="1"/>
  <c r="H34" i="1" s="1"/>
  <c r="AB34" i="38"/>
  <c r="AC34" i="38" s="1"/>
  <c r="W34" i="38"/>
  <c r="X34" i="38" s="1"/>
  <c r="L34" i="38"/>
  <c r="O34" i="38" s="1"/>
  <c r="G21" i="1"/>
  <c r="H21" i="1" s="1"/>
  <c r="K21" i="38"/>
  <c r="N21" i="38" s="1"/>
  <c r="L21" i="38"/>
  <c r="O21" i="38" s="1"/>
  <c r="W21" i="38"/>
  <c r="X21" i="38" s="1"/>
  <c r="AB21" i="38"/>
  <c r="AC21" i="38" s="1"/>
  <c r="G77" i="1"/>
  <c r="H77" i="1" s="1"/>
  <c r="W77" i="38"/>
  <c r="X77" i="38" s="1"/>
  <c r="AB77" i="38"/>
  <c r="AC77" i="38" s="1"/>
  <c r="K77" i="38"/>
  <c r="N77" i="38" s="1"/>
  <c r="L77" i="38"/>
  <c r="O77" i="38" s="1"/>
  <c r="G82" i="1"/>
  <c r="H82" i="1" s="1"/>
  <c r="K82" i="38"/>
  <c r="N82" i="38" s="1"/>
  <c r="L82" i="38"/>
  <c r="O82" i="38" s="1"/>
  <c r="W82" i="38"/>
  <c r="X82" i="38" s="1"/>
  <c r="AB82" i="38"/>
  <c r="AC82" i="38" s="1"/>
  <c r="G13" i="1"/>
  <c r="H13" i="1" s="1"/>
  <c r="W13" i="38"/>
  <c r="X13" i="38" s="1"/>
  <c r="AB13" i="38"/>
  <c r="AC13" i="38" s="1"/>
  <c r="K13" i="38"/>
  <c r="N13" i="38" s="1"/>
  <c r="L13" i="38"/>
  <c r="O13" i="38" s="1"/>
  <c r="G97" i="1"/>
  <c r="H97" i="1" s="1"/>
  <c r="L97" i="38"/>
  <c r="O97" i="38" s="1"/>
  <c r="K97" i="38"/>
  <c r="N97" i="38" s="1"/>
  <c r="W97" i="38"/>
  <c r="X97" i="38" s="1"/>
  <c r="AB97" i="38"/>
  <c r="AC97" i="38" s="1"/>
  <c r="G17" i="1"/>
  <c r="H17" i="1" s="1"/>
  <c r="AB17" i="38"/>
  <c r="AC17" i="38" s="1"/>
  <c r="K17" i="38"/>
  <c r="N17" i="38" s="1"/>
  <c r="L17" i="38"/>
  <c r="O17" i="38" s="1"/>
  <c r="W17" i="38"/>
  <c r="X17" i="38" s="1"/>
  <c r="G107" i="1"/>
  <c r="H107" i="1" s="1"/>
  <c r="K107" i="38"/>
  <c r="N107" i="38" s="1"/>
  <c r="W107" i="38"/>
  <c r="X107" i="38" s="1"/>
  <c r="AB107" i="38"/>
  <c r="AC107" i="38" s="1"/>
  <c r="L107" i="38"/>
  <c r="O107" i="38" s="1"/>
  <c r="G48" i="1"/>
  <c r="H48" i="1" s="1"/>
  <c r="AB48" i="38"/>
  <c r="AC48" i="38" s="1"/>
  <c r="K48" i="38"/>
  <c r="N48" i="38" s="1"/>
  <c r="L48" i="38"/>
  <c r="O48" i="38" s="1"/>
  <c r="W48" i="38"/>
  <c r="X48" i="38" s="1"/>
  <c r="G76" i="1"/>
  <c r="H76" i="1" s="1"/>
  <c r="AB76" i="38"/>
  <c r="AC76" i="38" s="1"/>
  <c r="L76" i="38"/>
  <c r="O76" i="38" s="1"/>
  <c r="W76" i="38"/>
  <c r="X76" i="38" s="1"/>
  <c r="K76" i="38"/>
  <c r="N76" i="38" s="1"/>
  <c r="G30" i="1"/>
  <c r="H30" i="1" s="1"/>
  <c r="K30" i="38"/>
  <c r="N30" i="38" s="1"/>
  <c r="L30" i="38"/>
  <c r="O30" i="38" s="1"/>
  <c r="W30" i="38"/>
  <c r="X30" i="38" s="1"/>
  <c r="AB30" i="38"/>
  <c r="AC30" i="38" s="1"/>
  <c r="G16" i="1"/>
  <c r="H16" i="1" s="1"/>
  <c r="W16" i="38"/>
  <c r="X16" i="38" s="1"/>
  <c r="AB16" i="38"/>
  <c r="AC16" i="38" s="1"/>
  <c r="K16" i="38"/>
  <c r="N16" i="38" s="1"/>
  <c r="L16" i="38"/>
  <c r="O16" i="38" s="1"/>
  <c r="G93" i="1"/>
  <c r="H93" i="1" s="1"/>
  <c r="W93" i="38"/>
  <c r="X93" i="38" s="1"/>
  <c r="AB93" i="38"/>
  <c r="AC93" i="38" s="1"/>
  <c r="L93" i="38"/>
  <c r="O93" i="38" s="1"/>
  <c r="K93" i="38"/>
  <c r="N93" i="38" s="1"/>
  <c r="G41" i="1"/>
  <c r="H41" i="1" s="1"/>
  <c r="W41" i="38"/>
  <c r="X41" i="38" s="1"/>
  <c r="L41" i="38"/>
  <c r="O41" i="38" s="1"/>
  <c r="AB41" i="38"/>
  <c r="AC41" i="38" s="1"/>
  <c r="G96" i="1"/>
  <c r="H96" i="1" s="1"/>
  <c r="L96" i="38"/>
  <c r="O96" i="38" s="1"/>
  <c r="W96" i="38"/>
  <c r="X96" i="38" s="1"/>
  <c r="K96" i="38"/>
  <c r="N96" i="38" s="1"/>
  <c r="AB96" i="38"/>
  <c r="AC96" i="38" s="1"/>
  <c r="G65" i="1"/>
  <c r="H65" i="1" s="1"/>
  <c r="K65" i="38"/>
  <c r="N65" i="38" s="1"/>
  <c r="L65" i="38"/>
  <c r="O65" i="38" s="1"/>
  <c r="AB65" i="38"/>
  <c r="AC65" i="38" s="1"/>
  <c r="W65" i="38"/>
  <c r="X65" i="38" s="1"/>
  <c r="G88" i="1"/>
  <c r="H88" i="1" s="1"/>
  <c r="W88" i="38"/>
  <c r="X88" i="38" s="1"/>
  <c r="AB88" i="38"/>
  <c r="AC88" i="38" s="1"/>
  <c r="L88" i="38"/>
  <c r="O88" i="38" s="1"/>
  <c r="K88" i="38"/>
  <c r="N88" i="38" s="1"/>
  <c r="G86" i="1"/>
  <c r="H86" i="1" s="1"/>
  <c r="L86" i="38"/>
  <c r="O86" i="38" s="1"/>
  <c r="W86" i="38"/>
  <c r="X86" i="38" s="1"/>
  <c r="AB86" i="38"/>
  <c r="AC86" i="38" s="1"/>
  <c r="K86" i="38"/>
  <c r="N86" i="38" s="1"/>
  <c r="G36" i="1"/>
  <c r="H36" i="1" s="1"/>
  <c r="AB36" i="38"/>
  <c r="AC36" i="38" s="1"/>
  <c r="K36" i="38"/>
  <c r="N36" i="38" s="1"/>
  <c r="W36" i="38"/>
  <c r="X36" i="38" s="1"/>
  <c r="L36" i="38"/>
  <c r="O36" i="38" s="1"/>
  <c r="G89" i="1"/>
  <c r="H89" i="1" s="1"/>
  <c r="W89" i="38"/>
  <c r="X89" i="38" s="1"/>
  <c r="K89" i="38"/>
  <c r="N89" i="38" s="1"/>
  <c r="L89" i="38"/>
  <c r="O89" i="38" s="1"/>
  <c r="AB89" i="38"/>
  <c r="AC89" i="38" s="1"/>
  <c r="G80" i="1"/>
  <c r="H80" i="1" s="1"/>
  <c r="K80" i="38"/>
  <c r="N80" i="38" s="1"/>
  <c r="L80" i="38"/>
  <c r="O80" i="38" s="1"/>
  <c r="W80" i="38"/>
  <c r="X80" i="38" s="1"/>
  <c r="AB80" i="38"/>
  <c r="AC80" i="38" s="1"/>
  <c r="G68" i="1"/>
  <c r="H68" i="1" s="1"/>
  <c r="L68" i="38"/>
  <c r="O68" i="38" s="1"/>
  <c r="K68" i="38"/>
  <c r="N68" i="38" s="1"/>
  <c r="W68" i="38"/>
  <c r="X68" i="38" s="1"/>
  <c r="AB68" i="38"/>
  <c r="AC68" i="38" s="1"/>
  <c r="G24" i="1"/>
  <c r="H24" i="1" s="1"/>
  <c r="L24" i="38"/>
  <c r="O24" i="38" s="1"/>
  <c r="K24" i="38"/>
  <c r="N24" i="38" s="1"/>
  <c r="W24" i="38"/>
  <c r="X24" i="38" s="1"/>
  <c r="AB24" i="38"/>
  <c r="AC24" i="38" s="1"/>
  <c r="G84" i="1"/>
  <c r="H84" i="1" s="1"/>
  <c r="AB84" i="38"/>
  <c r="AC84" i="38" s="1"/>
  <c r="K84" i="38"/>
  <c r="N84" i="38" s="1"/>
  <c r="L84" i="38"/>
  <c r="O84" i="38" s="1"/>
  <c r="W84" i="38"/>
  <c r="X84" i="38" s="1"/>
  <c r="G94" i="1"/>
  <c r="H94" i="1" s="1"/>
  <c r="W94" i="38"/>
  <c r="X94" i="38" s="1"/>
  <c r="AB94" i="38"/>
  <c r="AC94" i="38" s="1"/>
  <c r="K94" i="38"/>
  <c r="N94" i="38" s="1"/>
  <c r="L94" i="38"/>
  <c r="O94" i="38" s="1"/>
  <c r="G58" i="1"/>
  <c r="H58" i="1" s="1"/>
  <c r="W58" i="38"/>
  <c r="X58" i="38" s="1"/>
  <c r="L58" i="38"/>
  <c r="O58" i="38" s="1"/>
  <c r="AB58" i="38"/>
  <c r="AC58" i="38" s="1"/>
  <c r="K58" i="38"/>
  <c r="N58" i="38" s="1"/>
  <c r="G19" i="1"/>
  <c r="H19" i="1" s="1"/>
  <c r="AB19" i="38"/>
  <c r="AC19" i="38" s="1"/>
  <c r="K19" i="38"/>
  <c r="N19" i="38" s="1"/>
  <c r="L19" i="38"/>
  <c r="O19" i="38" s="1"/>
  <c r="W19" i="38"/>
  <c r="X19" i="38" s="1"/>
  <c r="G109" i="1"/>
  <c r="H109" i="1" s="1"/>
  <c r="AB109" i="38"/>
  <c r="AC109" i="38" s="1"/>
  <c r="K109" i="38"/>
  <c r="N109" i="38" s="1"/>
  <c r="L109" i="38"/>
  <c r="O109" i="38" s="1"/>
  <c r="W109" i="38"/>
  <c r="X109" i="38" s="1"/>
  <c r="G112" i="1"/>
  <c r="H112" i="1" s="1"/>
  <c r="W112" i="38"/>
  <c r="X112" i="38" s="1"/>
  <c r="AB112" i="38"/>
  <c r="AC112" i="38" s="1"/>
  <c r="K112" i="38"/>
  <c r="N112" i="38" s="1"/>
  <c r="L112" i="38"/>
  <c r="O112" i="38" s="1"/>
  <c r="G69" i="1"/>
  <c r="H69" i="1" s="1"/>
  <c r="K69" i="38"/>
  <c r="N69" i="38" s="1"/>
  <c r="L69" i="38"/>
  <c r="O69" i="38" s="1"/>
  <c r="W69" i="38"/>
  <c r="X69" i="38" s="1"/>
  <c r="AB69" i="38"/>
  <c r="AC69" i="38" s="1"/>
  <c r="G95" i="1"/>
  <c r="H95" i="1" s="1"/>
  <c r="AB95" i="38"/>
  <c r="AC95" i="38" s="1"/>
  <c r="K95" i="38"/>
  <c r="N95" i="38" s="1"/>
  <c r="L95" i="38"/>
  <c r="O95" i="38" s="1"/>
  <c r="W95" i="38"/>
  <c r="X95" i="38" s="1"/>
  <c r="G85" i="1"/>
  <c r="H85" i="1" s="1"/>
  <c r="L85" i="38"/>
  <c r="O85" i="38" s="1"/>
  <c r="K85" i="38"/>
  <c r="N85" i="38" s="1"/>
  <c r="AB85" i="38"/>
  <c r="AC85" i="38" s="1"/>
  <c r="W85" i="38"/>
  <c r="X85" i="38" s="1"/>
  <c r="G11" i="1"/>
  <c r="H11" i="1" s="1"/>
  <c r="L11" i="38"/>
  <c r="O11" i="38" s="1"/>
  <c r="W11" i="38"/>
  <c r="X11" i="38" s="1"/>
  <c r="K11" i="38"/>
  <c r="N11" i="38" s="1"/>
  <c r="AB11" i="38"/>
  <c r="AC11" i="38" s="1"/>
  <c r="G43" i="1"/>
  <c r="H43" i="1" s="1"/>
  <c r="W43" i="38"/>
  <c r="X43" i="38" s="1"/>
  <c r="AB43" i="38"/>
  <c r="AC43" i="38" s="1"/>
  <c r="K43" i="38"/>
  <c r="N43" i="38" s="1"/>
  <c r="L43" i="38"/>
  <c r="O43" i="38" s="1"/>
  <c r="G105" i="1"/>
  <c r="H105" i="1" s="1"/>
  <c r="L105" i="38"/>
  <c r="O105" i="38" s="1"/>
  <c r="W105" i="38"/>
  <c r="X105" i="38" s="1"/>
  <c r="K105" i="38"/>
  <c r="N105" i="38" s="1"/>
  <c r="AB105" i="38"/>
  <c r="AC105" i="38" s="1"/>
  <c r="G83" i="1"/>
  <c r="H83" i="1" s="1"/>
  <c r="L83" i="38"/>
  <c r="O83" i="38" s="1"/>
  <c r="K83" i="38"/>
  <c r="N83" i="38" s="1"/>
  <c r="W83" i="38"/>
  <c r="X83" i="38" s="1"/>
  <c r="AB83" i="38"/>
  <c r="AC83" i="38" s="1"/>
  <c r="G91" i="1"/>
  <c r="H91" i="1" s="1"/>
  <c r="AB91" i="38"/>
  <c r="AC91" i="38" s="1"/>
  <c r="L91" i="38"/>
  <c r="O91" i="38" s="1"/>
  <c r="K91" i="38"/>
  <c r="N91" i="38" s="1"/>
  <c r="W91" i="38"/>
  <c r="X91" i="38" s="1"/>
  <c r="G23" i="1"/>
  <c r="H23" i="1" s="1"/>
  <c r="L23" i="38"/>
  <c r="O23" i="38" s="1"/>
  <c r="K23" i="38"/>
  <c r="N23" i="38" s="1"/>
  <c r="W23" i="38"/>
  <c r="X23" i="38" s="1"/>
  <c r="AB23" i="38"/>
  <c r="AC23" i="38" s="1"/>
  <c r="G110" i="1"/>
  <c r="H110" i="1" s="1"/>
  <c r="W110" i="38"/>
  <c r="X110" i="38" s="1"/>
  <c r="AB110" i="38"/>
  <c r="AC110" i="38" s="1"/>
  <c r="K110" i="38"/>
  <c r="N110" i="38" s="1"/>
  <c r="L110" i="38"/>
  <c r="O110" i="38" s="1"/>
  <c r="G32" i="1"/>
  <c r="H32" i="1" s="1"/>
  <c r="AB32" i="38"/>
  <c r="AC32" i="38" s="1"/>
  <c r="L32" i="38"/>
  <c r="O32" i="38" s="1"/>
  <c r="K32" i="38"/>
  <c r="N32" i="38" s="1"/>
  <c r="W32" i="38"/>
  <c r="X32" i="38" s="1"/>
  <c r="G98" i="1"/>
  <c r="H98" i="1" s="1"/>
  <c r="AB98" i="38"/>
  <c r="AC98" i="38" s="1"/>
  <c r="L98" i="38"/>
  <c r="O98" i="38" s="1"/>
  <c r="W98" i="38"/>
  <c r="X98" i="38" s="1"/>
  <c r="K98" i="38"/>
  <c r="N98" i="38" s="1"/>
  <c r="G44" i="1"/>
  <c r="H44" i="1" s="1"/>
  <c r="W44" i="38"/>
  <c r="X44" i="38" s="1"/>
  <c r="AB44" i="38"/>
  <c r="AC44" i="38" s="1"/>
  <c r="K44" i="38"/>
  <c r="N44" i="38" s="1"/>
  <c r="L44" i="38"/>
  <c r="O44" i="38" s="1"/>
  <c r="G52" i="1"/>
  <c r="H52" i="1" s="1"/>
  <c r="AB52" i="38"/>
  <c r="AC52" i="38" s="1"/>
  <c r="K52" i="38"/>
  <c r="N52" i="38" s="1"/>
  <c r="L52" i="38"/>
  <c r="O52" i="38" s="1"/>
  <c r="W52" i="38"/>
  <c r="X52" i="38" s="1"/>
  <c r="G22" i="1"/>
  <c r="H22" i="1" s="1"/>
  <c r="AB22" i="38"/>
  <c r="AC22" i="38" s="1"/>
  <c r="K22" i="38"/>
  <c r="N22" i="38" s="1"/>
  <c r="W22" i="38"/>
  <c r="X22" i="38" s="1"/>
  <c r="L22" i="38"/>
  <c r="O22" i="38" s="1"/>
  <c r="G50" i="1"/>
  <c r="H50" i="1" s="1"/>
  <c r="AB50" i="38"/>
  <c r="AC50" i="38" s="1"/>
  <c r="W50" i="38"/>
  <c r="X50" i="38" s="1"/>
  <c r="L50" i="38"/>
  <c r="O50" i="38" s="1"/>
  <c r="K50" i="38"/>
  <c r="N50" i="38" s="1"/>
  <c r="G53" i="1"/>
  <c r="H53" i="1" s="1"/>
  <c r="AB53" i="38"/>
  <c r="AC53" i="38" s="1"/>
  <c r="K53" i="38"/>
  <c r="N53" i="38" s="1"/>
  <c r="L53" i="38"/>
  <c r="O53" i="38" s="1"/>
  <c r="W53" i="38"/>
  <c r="X53" i="38" s="1"/>
  <c r="G14" i="1"/>
  <c r="H14" i="1" s="1"/>
  <c r="AB14" i="38"/>
  <c r="AC14" i="38" s="1"/>
  <c r="L14" i="38"/>
  <c r="O14" i="38" s="1"/>
  <c r="W14" i="38"/>
  <c r="X14" i="38" s="1"/>
  <c r="K14" i="38"/>
  <c r="N14" i="38" s="1"/>
  <c r="G18" i="1"/>
  <c r="H18" i="1" s="1"/>
  <c r="W18" i="38"/>
  <c r="X18" i="38" s="1"/>
  <c r="AB18" i="38"/>
  <c r="AC18" i="38" s="1"/>
  <c r="L18" i="38"/>
  <c r="O18" i="38" s="1"/>
  <c r="K18" i="38"/>
  <c r="N18" i="38" s="1"/>
  <c r="G72" i="1"/>
  <c r="H72" i="1" s="1"/>
  <c r="K72" i="38"/>
  <c r="N72" i="38" s="1"/>
  <c r="L72" i="38"/>
  <c r="O72" i="38" s="1"/>
  <c r="AB72" i="38"/>
  <c r="AC72" i="38" s="1"/>
  <c r="W72" i="38"/>
  <c r="X72" i="38" s="1"/>
  <c r="G61" i="1"/>
  <c r="H61" i="1" s="1"/>
  <c r="K61" i="38"/>
  <c r="N61" i="38" s="1"/>
  <c r="L61" i="38"/>
  <c r="O61" i="38" s="1"/>
  <c r="W61" i="38"/>
  <c r="X61" i="38" s="1"/>
  <c r="AB61" i="38"/>
  <c r="AC61" i="38" s="1"/>
  <c r="G56" i="1"/>
  <c r="H56" i="1" s="1"/>
  <c r="L56" i="38"/>
  <c r="O56" i="38" s="1"/>
  <c r="K56" i="38"/>
  <c r="N56" i="38" s="1"/>
  <c r="W56" i="38"/>
  <c r="X56" i="38" s="1"/>
  <c r="AB56" i="38"/>
  <c r="AC56" i="38" s="1"/>
  <c r="G26" i="1"/>
  <c r="H26" i="1" s="1"/>
  <c r="L26" i="38"/>
  <c r="O26" i="38" s="1"/>
  <c r="K26" i="38"/>
  <c r="N26" i="38" s="1"/>
  <c r="W26" i="38"/>
  <c r="X26" i="38" s="1"/>
  <c r="AB26" i="38"/>
  <c r="AC26" i="38" s="1"/>
  <c r="G20" i="1"/>
  <c r="H20" i="1" s="1"/>
  <c r="L20" i="38"/>
  <c r="O20" i="38" s="1"/>
  <c r="K20" i="38"/>
  <c r="N20" i="38" s="1"/>
  <c r="W20" i="38"/>
  <c r="X20" i="38" s="1"/>
  <c r="AB20" i="38"/>
  <c r="AC20" i="38" s="1"/>
  <c r="G25" i="1"/>
  <c r="H25" i="1" s="1"/>
  <c r="W25" i="38"/>
  <c r="X25" i="38" s="1"/>
  <c r="AB25" i="38"/>
  <c r="AC25" i="38" s="1"/>
  <c r="L25" i="38"/>
  <c r="O25" i="38" s="1"/>
  <c r="K25" i="38"/>
  <c r="N25" i="38" s="1"/>
  <c r="G100" i="1"/>
  <c r="H100" i="1" s="1"/>
  <c r="K100" i="38"/>
  <c r="N100" i="38" s="1"/>
  <c r="L100" i="38"/>
  <c r="O100" i="38" s="1"/>
  <c r="W100" i="38"/>
  <c r="X100" i="38" s="1"/>
  <c r="AB100" i="38"/>
  <c r="AC100" i="38" s="1"/>
  <c r="G66" i="1"/>
  <c r="H66" i="1" s="1"/>
  <c r="W66" i="38"/>
  <c r="X66" i="38" s="1"/>
  <c r="L66" i="38"/>
  <c r="O66" i="38" s="1"/>
  <c r="AB66" i="38"/>
  <c r="AC66" i="38" s="1"/>
  <c r="K66" i="38"/>
  <c r="N66" i="38" s="1"/>
  <c r="G64" i="1"/>
  <c r="H64" i="1" s="1"/>
  <c r="L64" i="38"/>
  <c r="O64" i="38" s="1"/>
  <c r="K64" i="38"/>
  <c r="N64" i="38" s="1"/>
  <c r="W64" i="38"/>
  <c r="X64" i="38" s="1"/>
  <c r="AB64" i="38"/>
  <c r="AC64" i="38" s="1"/>
  <c r="G12" i="1"/>
  <c r="H12" i="1" s="1"/>
  <c r="K12" i="38"/>
  <c r="N12" i="38" s="1"/>
  <c r="L12" i="38"/>
  <c r="O12" i="38" s="1"/>
  <c r="W12" i="38"/>
  <c r="X12" i="38" s="1"/>
  <c r="AB12" i="38"/>
  <c r="AC12" i="38" s="1"/>
  <c r="G67" i="1"/>
  <c r="H67" i="1" s="1"/>
  <c r="K67" i="38"/>
  <c r="N67" i="38" s="1"/>
  <c r="L67" i="38"/>
  <c r="O67" i="38" s="1"/>
  <c r="AB67" i="38"/>
  <c r="AC67" i="38" s="1"/>
  <c r="W67" i="38"/>
  <c r="X67" i="38" s="1"/>
  <c r="G102" i="1"/>
  <c r="H102" i="1" s="1"/>
  <c r="L102" i="38"/>
  <c r="O102" i="38" s="1"/>
  <c r="W102" i="38"/>
  <c r="X102" i="38" s="1"/>
  <c r="K102" i="38"/>
  <c r="N102" i="38" s="1"/>
  <c r="AB102" i="38"/>
  <c r="AC102" i="38" s="1"/>
  <c r="G62" i="1"/>
  <c r="H62" i="1" s="1"/>
  <c r="AB62" i="38"/>
  <c r="AC62" i="38" s="1"/>
  <c r="K62" i="38"/>
  <c r="N62" i="38" s="1"/>
  <c r="L62" i="38"/>
  <c r="O62" i="38" s="1"/>
  <c r="W62" i="38"/>
  <c r="X62" i="38" s="1"/>
  <c r="G104" i="1"/>
  <c r="H104" i="1" s="1"/>
  <c r="AB104" i="38"/>
  <c r="AC104" i="38" s="1"/>
  <c r="W104" i="38"/>
  <c r="X104" i="38" s="1"/>
  <c r="L104" i="38"/>
  <c r="O104" i="38" s="1"/>
  <c r="K104" i="38"/>
  <c r="N104" i="38" s="1"/>
  <c r="G74" i="1"/>
  <c r="H74" i="1" s="1"/>
  <c r="W74" i="38"/>
  <c r="X74" i="38" s="1"/>
  <c r="AB74" i="38"/>
  <c r="AC74" i="38" s="1"/>
  <c r="K74" i="38"/>
  <c r="N74" i="38" s="1"/>
  <c r="L74" i="38"/>
  <c r="O74" i="38" s="1"/>
  <c r="G51" i="1"/>
  <c r="H51" i="1" s="1"/>
  <c r="K51" i="38"/>
  <c r="N51" i="38" s="1"/>
  <c r="L51" i="38"/>
  <c r="O51" i="38" s="1"/>
  <c r="AB51" i="38"/>
  <c r="AC51" i="38" s="1"/>
  <c r="W51" i="38"/>
  <c r="X51" i="38" s="1"/>
  <c r="G35" i="1"/>
  <c r="H35" i="1" s="1"/>
  <c r="W35" i="38"/>
  <c r="X35" i="38" s="1"/>
  <c r="AB35" i="38"/>
  <c r="AC35" i="38" s="1"/>
  <c r="K35" i="38"/>
  <c r="N35" i="38" s="1"/>
  <c r="L35" i="38"/>
  <c r="O35" i="38" s="1"/>
  <c r="G42" i="1"/>
  <c r="H42" i="1" s="1"/>
  <c r="W42" i="38"/>
  <c r="X42" i="38" s="1"/>
  <c r="AB42" i="38"/>
  <c r="AC42" i="38" s="1"/>
  <c r="L42" i="38"/>
  <c r="O42" i="38" s="1"/>
  <c r="K42" i="38"/>
  <c r="N42" i="38" s="1"/>
  <c r="G45" i="1"/>
  <c r="H45" i="1" s="1"/>
  <c r="W45" i="38"/>
  <c r="X45" i="38" s="1"/>
  <c r="AB45" i="38"/>
  <c r="AC45" i="38" s="1"/>
  <c r="K45" i="38"/>
  <c r="N45" i="38" s="1"/>
  <c r="L45" i="38"/>
  <c r="O45" i="38" s="1"/>
  <c r="G79" i="1"/>
  <c r="H79" i="1" s="1"/>
  <c r="L79" i="38"/>
  <c r="O79" i="38" s="1"/>
  <c r="W79" i="38"/>
  <c r="X79" i="38" s="1"/>
  <c r="K79" i="38"/>
  <c r="N79" i="38" s="1"/>
  <c r="AB79" i="38"/>
  <c r="AC79" i="38" s="1"/>
  <c r="G81" i="1"/>
  <c r="H81" i="1" s="1"/>
  <c r="AB81" i="38"/>
  <c r="AC81" i="38" s="1"/>
  <c r="W81" i="38"/>
  <c r="X81" i="38" s="1"/>
  <c r="K81" i="38"/>
  <c r="N81" i="38" s="1"/>
  <c r="L81" i="38"/>
  <c r="O81" i="38" s="1"/>
  <c r="G114" i="1"/>
  <c r="H114" i="1" s="1"/>
  <c r="W114" i="38"/>
  <c r="X114" i="38" s="1"/>
  <c r="AB114" i="38"/>
  <c r="AC114" i="38" s="1"/>
  <c r="L114" i="38"/>
  <c r="O114" i="38" s="1"/>
  <c r="K114" i="38"/>
  <c r="N114" i="38" s="1"/>
  <c r="G75" i="1"/>
  <c r="H75" i="1" s="1"/>
  <c r="L75" i="38"/>
  <c r="O75" i="38" s="1"/>
  <c r="K75" i="38"/>
  <c r="N75" i="38" s="1"/>
  <c r="W75" i="38"/>
  <c r="X75" i="38" s="1"/>
  <c r="AB75" i="38"/>
  <c r="AC75" i="38" s="1"/>
  <c r="G57" i="1"/>
  <c r="H57" i="1" s="1"/>
  <c r="AB57" i="38"/>
  <c r="AC57" i="38" s="1"/>
  <c r="L57" i="38"/>
  <c r="O57" i="38" s="1"/>
  <c r="K57" i="38"/>
  <c r="N57" i="38" s="1"/>
  <c r="W57" i="38"/>
  <c r="X57" i="38" s="1"/>
  <c r="G87" i="1"/>
  <c r="H87" i="1" s="1"/>
  <c r="K87" i="38"/>
  <c r="N87" i="38" s="1"/>
  <c r="L87" i="38"/>
  <c r="O87" i="38" s="1"/>
  <c r="AB87" i="38"/>
  <c r="AC87" i="38" s="1"/>
  <c r="W87" i="38"/>
  <c r="X87" i="38" s="1"/>
  <c r="G71" i="1"/>
  <c r="H71" i="1" s="1"/>
  <c r="W71" i="38"/>
  <c r="X71" i="38" s="1"/>
  <c r="L71" i="38"/>
  <c r="O71" i="38" s="1"/>
  <c r="AB71" i="38"/>
  <c r="AC71" i="38" s="1"/>
  <c r="K71" i="38"/>
  <c r="N71" i="38" s="1"/>
  <c r="G40" i="1"/>
  <c r="H40" i="1" s="1"/>
  <c r="W40" i="38"/>
  <c r="X40" i="38" s="1"/>
  <c r="AB40" i="38"/>
  <c r="AC40" i="38" s="1"/>
  <c r="K40" i="38"/>
  <c r="N40" i="38" s="1"/>
  <c r="L40" i="38"/>
  <c r="O40" i="38" s="1"/>
  <c r="G70" i="1"/>
  <c r="H70" i="1" s="1"/>
  <c r="L70" i="38"/>
  <c r="O70" i="38" s="1"/>
  <c r="K70" i="38"/>
  <c r="N70" i="38" s="1"/>
  <c r="W70" i="38"/>
  <c r="X70" i="38" s="1"/>
  <c r="AB70" i="38"/>
  <c r="AC70" i="38" s="1"/>
  <c r="G90" i="1"/>
  <c r="H90" i="1" s="1"/>
  <c r="W90" i="38"/>
  <c r="X90" i="38" s="1"/>
  <c r="AB90" i="38"/>
  <c r="AC90" i="38" s="1"/>
  <c r="K90" i="38"/>
  <c r="N90" i="38" s="1"/>
  <c r="L90" i="38"/>
  <c r="O90" i="38" s="1"/>
  <c r="G39" i="1"/>
  <c r="H39" i="1" s="1"/>
  <c r="W39" i="38"/>
  <c r="X39" i="38" s="1"/>
  <c r="AB39" i="38"/>
  <c r="AC39" i="38" s="1"/>
  <c r="K39" i="38"/>
  <c r="N39" i="38" s="1"/>
  <c r="L39" i="38"/>
  <c r="O39" i="38" s="1"/>
  <c r="G31" i="1"/>
  <c r="H31" i="1" s="1"/>
  <c r="W31" i="38"/>
  <c r="X31" i="38" s="1"/>
  <c r="AB31" i="38"/>
  <c r="AC31" i="38" s="1"/>
  <c r="K31" i="38"/>
  <c r="N31" i="38" s="1"/>
  <c r="L31" i="38"/>
  <c r="O31" i="38" s="1"/>
  <c r="G49" i="1"/>
  <c r="H49" i="1" s="1"/>
  <c r="AB49" i="38"/>
  <c r="AC49" i="38" s="1"/>
  <c r="L49" i="38"/>
  <c r="O49" i="38" s="1"/>
  <c r="W49" i="38"/>
  <c r="X49" i="38" s="1"/>
  <c r="K49" i="38"/>
  <c r="N49" i="38" s="1"/>
  <c r="G59" i="1"/>
  <c r="H59" i="1" s="1"/>
  <c r="W59" i="38"/>
  <c r="X59" i="38" s="1"/>
  <c r="AB59" i="38"/>
  <c r="AC59" i="38" s="1"/>
  <c r="L59" i="38"/>
  <c r="O59" i="38" s="1"/>
  <c r="K59" i="38"/>
  <c r="N59" i="38" s="1"/>
  <c r="G113" i="1"/>
  <c r="H113" i="1" s="1"/>
  <c r="K113" i="38"/>
  <c r="N113" i="38" s="1"/>
  <c r="W113" i="38"/>
  <c r="X113" i="38" s="1"/>
  <c r="L113" i="38"/>
  <c r="O113" i="38" s="1"/>
  <c r="AB113" i="38"/>
  <c r="AC113" i="38" s="1"/>
  <c r="G29" i="1"/>
  <c r="H29" i="1" s="1"/>
  <c r="W29" i="38"/>
  <c r="X29" i="38" s="1"/>
  <c r="AB29" i="38"/>
  <c r="AC29" i="38" s="1"/>
  <c r="K29" i="38"/>
  <c r="N29" i="38" s="1"/>
  <c r="L29" i="38"/>
  <c r="O29" i="38" s="1"/>
  <c r="G73" i="1"/>
  <c r="H73" i="1" s="1"/>
  <c r="L73" i="38"/>
  <c r="O73" i="38" s="1"/>
  <c r="K73" i="38"/>
  <c r="N73" i="38" s="1"/>
  <c r="W73" i="38"/>
  <c r="X73" i="38" s="1"/>
  <c r="AB73" i="38"/>
  <c r="AC73" i="38" s="1"/>
  <c r="G46" i="1"/>
  <c r="H46" i="1" s="1"/>
  <c r="K46" i="38"/>
  <c r="N46" i="38" s="1"/>
  <c r="L46" i="38"/>
  <c r="O46" i="38" s="1"/>
  <c r="AB46" i="38"/>
  <c r="AC46" i="38" s="1"/>
  <c r="W46" i="38"/>
  <c r="X46" i="38" s="1"/>
  <c r="G47" i="1"/>
  <c r="H47" i="1" s="1"/>
  <c r="L47" i="38"/>
  <c r="O47" i="38" s="1"/>
  <c r="K47" i="38"/>
  <c r="N47" i="38" s="1"/>
  <c r="AB47" i="38"/>
  <c r="AC47" i="38" s="1"/>
  <c r="W47" i="38"/>
  <c r="X47" i="38" s="1"/>
  <c r="G9" i="1"/>
  <c r="H9" i="1" s="1"/>
  <c r="W9" i="38"/>
  <c r="X9" i="38" s="1"/>
  <c r="L9" i="38"/>
  <c r="O9" i="38" s="1"/>
  <c r="AB9" i="38"/>
  <c r="AC9" i="38" s="1"/>
  <c r="K9" i="38"/>
  <c r="N9" i="38" s="1"/>
  <c r="G7" i="1"/>
  <c r="L7" i="38"/>
  <c r="J115" i="38"/>
  <c r="D7" i="27" s="1"/>
  <c r="D8" i="27" s="1"/>
  <c r="AK115" i="3"/>
  <c r="DL6" i="17"/>
  <c r="DM6" i="17" s="1"/>
  <c r="AF34" i="3"/>
  <c r="AH34" i="3" s="1"/>
  <c r="AB34" i="3"/>
  <c r="AD34" i="3" s="1"/>
  <c r="F34" i="38" s="1"/>
  <c r="AF41" i="3"/>
  <c r="AH41" i="3" s="1"/>
  <c r="AB41" i="3"/>
  <c r="AD41" i="3" s="1"/>
  <c r="F41" i="38" s="1"/>
  <c r="AF7" i="3"/>
  <c r="AH7" i="3" s="1"/>
  <c r="AB7" i="3"/>
  <c r="AD7" i="3" s="1"/>
  <c r="F7" i="38" s="1"/>
  <c r="V7" i="3"/>
  <c r="K34" i="38" l="1"/>
  <c r="N34" i="38" s="1"/>
  <c r="G115" i="1"/>
  <c r="L115" i="38"/>
  <c r="O7" i="38"/>
  <c r="O115" i="38" s="1"/>
  <c r="Q115" i="38" s="1"/>
  <c r="K41" i="38"/>
  <c r="N41" i="38" s="1"/>
  <c r="F115" i="38"/>
  <c r="K7" i="38"/>
  <c r="Z7" i="3"/>
  <c r="Y7" i="3"/>
  <c r="K115" i="38" l="1"/>
  <c r="R114" i="38"/>
  <c r="I114" i="1" s="1"/>
  <c r="R102" i="38"/>
  <c r="R90" i="38"/>
  <c r="T90" i="38" s="1"/>
  <c r="R78" i="38"/>
  <c r="S78" i="38" s="1"/>
  <c r="R66" i="38"/>
  <c r="AG66" i="38" s="1"/>
  <c r="R54" i="38"/>
  <c r="T54" i="38" s="1"/>
  <c r="R42" i="38"/>
  <c r="AG42" i="38" s="1"/>
  <c r="R30" i="38"/>
  <c r="AG30" i="38" s="1"/>
  <c r="R18" i="38"/>
  <c r="AG18" i="38" s="1"/>
  <c r="R87" i="38"/>
  <c r="AG87" i="38" s="1"/>
  <c r="R63" i="38"/>
  <c r="AG63" i="38" s="1"/>
  <c r="R39" i="38"/>
  <c r="AG39" i="38" s="1"/>
  <c r="R110" i="38"/>
  <c r="S110" i="38" s="1"/>
  <c r="R74" i="38"/>
  <c r="AG74" i="38" s="1"/>
  <c r="R38" i="38"/>
  <c r="AD38" i="38" s="1"/>
  <c r="R97" i="38"/>
  <c r="AG97" i="38" s="1"/>
  <c r="R85" i="38"/>
  <c r="AG85" i="38" s="1"/>
  <c r="R49" i="38"/>
  <c r="AG49" i="38" s="1"/>
  <c r="R13" i="38"/>
  <c r="AG13" i="38" s="1"/>
  <c r="R84" i="38"/>
  <c r="AG84" i="38" s="1"/>
  <c r="R60" i="38"/>
  <c r="S60" i="38" s="1"/>
  <c r="R36" i="38"/>
  <c r="AG36" i="38" s="1"/>
  <c r="R95" i="38"/>
  <c r="AG95" i="38" s="1"/>
  <c r="R47" i="38"/>
  <c r="AD47" i="38" s="1"/>
  <c r="R11" i="38"/>
  <c r="Y11" i="38" s="1"/>
  <c r="R82" i="38"/>
  <c r="AG82" i="38" s="1"/>
  <c r="R58" i="38"/>
  <c r="AG58" i="38" s="1"/>
  <c r="R34" i="38"/>
  <c r="AG34" i="38" s="1"/>
  <c r="R105" i="38"/>
  <c r="AG105" i="38" s="1"/>
  <c r="R69" i="38"/>
  <c r="AG69" i="38" s="1"/>
  <c r="R33" i="38"/>
  <c r="AG33" i="38" s="1"/>
  <c r="R9" i="38"/>
  <c r="AG9" i="38" s="1"/>
  <c r="R80" i="38"/>
  <c r="AG80" i="38" s="1"/>
  <c r="R44" i="38"/>
  <c r="AG44" i="38" s="1"/>
  <c r="R8" i="38"/>
  <c r="AG8" i="38" s="1"/>
  <c r="R55" i="38"/>
  <c r="AG55" i="38" s="1"/>
  <c r="R19" i="38"/>
  <c r="AG19" i="38" s="1"/>
  <c r="R113" i="38"/>
  <c r="AG113" i="38" s="1"/>
  <c r="R101" i="38"/>
  <c r="AG101" i="38" s="1"/>
  <c r="R89" i="38"/>
  <c r="AG89" i="38" s="1"/>
  <c r="R77" i="38"/>
  <c r="AG77" i="38" s="1"/>
  <c r="R65" i="38"/>
  <c r="AG65" i="38" s="1"/>
  <c r="R53" i="38"/>
  <c r="AG53" i="38" s="1"/>
  <c r="R41" i="38"/>
  <c r="AG41" i="38" s="1"/>
  <c r="R29" i="38"/>
  <c r="AD29" i="38" s="1"/>
  <c r="R17" i="38"/>
  <c r="T17" i="38" s="1"/>
  <c r="R111" i="38"/>
  <c r="AG111" i="38" s="1"/>
  <c r="R75" i="38"/>
  <c r="AG75" i="38" s="1"/>
  <c r="R27" i="38"/>
  <c r="AG27" i="38" s="1"/>
  <c r="R98" i="38"/>
  <c r="AG98" i="38" s="1"/>
  <c r="R62" i="38"/>
  <c r="AG62" i="38" s="1"/>
  <c r="R26" i="38"/>
  <c r="S26" i="38" s="1"/>
  <c r="R109" i="38"/>
  <c r="AG109" i="38" s="1"/>
  <c r="R73" i="38"/>
  <c r="AG73" i="38" s="1"/>
  <c r="R37" i="38"/>
  <c r="AG37" i="38" s="1"/>
  <c r="R96" i="38"/>
  <c r="AG96" i="38" s="1"/>
  <c r="R48" i="38"/>
  <c r="AG48" i="38" s="1"/>
  <c r="R12" i="38"/>
  <c r="I12" i="1" s="1"/>
  <c r="R83" i="38"/>
  <c r="AG83" i="38" s="1"/>
  <c r="R59" i="38"/>
  <c r="AG59" i="38" s="1"/>
  <c r="R23" i="38"/>
  <c r="AG23" i="38" s="1"/>
  <c r="R106" i="38"/>
  <c r="AG106" i="38" s="1"/>
  <c r="R70" i="38"/>
  <c r="AG70" i="38" s="1"/>
  <c r="R22" i="38"/>
  <c r="AG22" i="38" s="1"/>
  <c r="R93" i="38"/>
  <c r="AG93" i="38" s="1"/>
  <c r="R57" i="38"/>
  <c r="T57" i="38" s="1"/>
  <c r="R21" i="38"/>
  <c r="AG21" i="38" s="1"/>
  <c r="R104" i="38"/>
  <c r="AG104" i="38" s="1"/>
  <c r="R68" i="38"/>
  <c r="Y68" i="38" s="1"/>
  <c r="R32" i="38"/>
  <c r="AG32" i="38" s="1"/>
  <c r="R103" i="38"/>
  <c r="AG103" i="38" s="1"/>
  <c r="R79" i="38"/>
  <c r="AG79" i="38" s="1"/>
  <c r="R31" i="38"/>
  <c r="AG31" i="38" s="1"/>
  <c r="R112" i="38"/>
  <c r="T112" i="38" s="1"/>
  <c r="R100" i="38"/>
  <c r="I100" i="1" s="1"/>
  <c r="R88" i="38"/>
  <c r="AG88" i="38" s="1"/>
  <c r="R76" i="38"/>
  <c r="AG76" i="38" s="1"/>
  <c r="R64" i="38"/>
  <c r="AG64" i="38" s="1"/>
  <c r="R52" i="38"/>
  <c r="AG52" i="38" s="1"/>
  <c r="R40" i="38"/>
  <c r="AG40" i="38" s="1"/>
  <c r="R28" i="38"/>
  <c r="AG28" i="38" s="1"/>
  <c r="R16" i="38"/>
  <c r="AG16" i="38" s="1"/>
  <c r="R99" i="38"/>
  <c r="AG99" i="38" s="1"/>
  <c r="R51" i="38"/>
  <c r="AG51" i="38" s="1"/>
  <c r="R15" i="38"/>
  <c r="AG15" i="38" s="1"/>
  <c r="R86" i="38"/>
  <c r="AG86" i="38" s="1"/>
  <c r="R50" i="38"/>
  <c r="AG50" i="38" s="1"/>
  <c r="R14" i="38"/>
  <c r="T14" i="38" s="1"/>
  <c r="R61" i="38"/>
  <c r="AG61" i="38" s="1"/>
  <c r="R25" i="38"/>
  <c r="AG25" i="38" s="1"/>
  <c r="R108" i="38"/>
  <c r="AG108" i="38" s="1"/>
  <c r="R72" i="38"/>
  <c r="AG72" i="38" s="1"/>
  <c r="R24" i="38"/>
  <c r="AG24" i="38" s="1"/>
  <c r="R107" i="38"/>
  <c r="AG107" i="38" s="1"/>
  <c r="R35" i="38"/>
  <c r="AD35" i="38" s="1"/>
  <c r="R94" i="38"/>
  <c r="T94" i="38" s="1"/>
  <c r="R46" i="38"/>
  <c r="AG46" i="38" s="1"/>
  <c r="R10" i="38"/>
  <c r="AG10" i="38" s="1"/>
  <c r="R81" i="38"/>
  <c r="I81" i="1" s="1"/>
  <c r="R45" i="38"/>
  <c r="AG45" i="38" s="1"/>
  <c r="R92" i="38"/>
  <c r="AG92" i="38" s="1"/>
  <c r="R56" i="38"/>
  <c r="AG56" i="38" s="1"/>
  <c r="R20" i="38"/>
  <c r="AG20" i="38" s="1"/>
  <c r="R91" i="38"/>
  <c r="AG91" i="38" s="1"/>
  <c r="R43" i="38"/>
  <c r="S43" i="38" s="1"/>
  <c r="R71" i="38"/>
  <c r="AD71" i="38" s="1"/>
  <c r="R67" i="38"/>
  <c r="AD67" i="38" s="1"/>
  <c r="R7" i="38"/>
  <c r="Y7" i="38" s="1"/>
  <c r="V7" i="38"/>
  <c r="W7" i="38"/>
  <c r="W115" i="38" s="1"/>
  <c r="AA7" i="38"/>
  <c r="AB7" i="38"/>
  <c r="AB115" i="38" s="1"/>
  <c r="N7" i="38"/>
  <c r="N115" i="38" s="1"/>
  <c r="AG102" i="38"/>
  <c r="AG90" i="38" l="1"/>
  <c r="AG110" i="38"/>
  <c r="S11" i="38"/>
  <c r="T114" i="38"/>
  <c r="I11" i="1"/>
  <c r="J11" i="1" s="1"/>
  <c r="AG114" i="38"/>
  <c r="S19" i="38"/>
  <c r="AD114" i="38"/>
  <c r="AD11" i="38"/>
  <c r="AD112" i="38"/>
  <c r="I112" i="1"/>
  <c r="J112" i="1" s="1"/>
  <c r="AG26" i="38"/>
  <c r="I78" i="1"/>
  <c r="J78" i="1" s="1"/>
  <c r="AD58" i="38"/>
  <c r="Y58" i="38"/>
  <c r="T15" i="38"/>
  <c r="T19" i="38"/>
  <c r="T11" i="38"/>
  <c r="T97" i="38"/>
  <c r="S114" i="38"/>
  <c r="S38" i="38"/>
  <c r="S81" i="38"/>
  <c r="Y114" i="38"/>
  <c r="S15" i="38"/>
  <c r="I90" i="1"/>
  <c r="J90" i="1" s="1"/>
  <c r="S70" i="38"/>
  <c r="S112" i="38"/>
  <c r="Y34" i="38"/>
  <c r="I22" i="1"/>
  <c r="J22" i="1" s="1"/>
  <c r="S93" i="38"/>
  <c r="S97" i="38"/>
  <c r="AD100" i="38"/>
  <c r="T22" i="38"/>
  <c r="T78" i="38"/>
  <c r="T34" i="38"/>
  <c r="S58" i="38"/>
  <c r="S34" i="38"/>
  <c r="T58" i="38"/>
  <c r="Y112" i="38"/>
  <c r="S100" i="38"/>
  <c r="AD81" i="38"/>
  <c r="T100" i="38"/>
  <c r="Y85" i="38"/>
  <c r="AD85" i="38"/>
  <c r="Y22" i="38"/>
  <c r="AG11" i="38"/>
  <c r="AD14" i="38"/>
  <c r="S85" i="38"/>
  <c r="I70" i="1"/>
  <c r="J70" i="1" s="1"/>
  <c r="Y100" i="38"/>
  <c r="I58" i="1"/>
  <c r="J58" i="1" s="1"/>
  <c r="I37" i="1"/>
  <c r="J37" i="1" s="1"/>
  <c r="I38" i="1"/>
  <c r="J38" i="1" s="1"/>
  <c r="AG38" i="38"/>
  <c r="Y90" i="38"/>
  <c r="AD90" i="38"/>
  <c r="Y14" i="38"/>
  <c r="I14" i="1"/>
  <c r="J14" i="1" s="1"/>
  <c r="Y65" i="38"/>
  <c r="T65" i="38"/>
  <c r="Y37" i="38"/>
  <c r="I85" i="1"/>
  <c r="J85" i="1" s="1"/>
  <c r="AG112" i="38"/>
  <c r="AG14" i="38"/>
  <c r="AG100" i="38"/>
  <c r="AG81" i="38"/>
  <c r="T10" i="38"/>
  <c r="T81" i="38"/>
  <c r="Y15" i="38"/>
  <c r="AD15" i="38"/>
  <c r="Y81" i="38"/>
  <c r="S14" i="38"/>
  <c r="AD50" i="38"/>
  <c r="S29" i="38"/>
  <c r="S22" i="38"/>
  <c r="I50" i="1"/>
  <c r="J50" i="1" s="1"/>
  <c r="Y78" i="38"/>
  <c r="AG78" i="38"/>
  <c r="S75" i="38"/>
  <c r="T29" i="38"/>
  <c r="AD34" i="38"/>
  <c r="S90" i="38"/>
  <c r="T38" i="38"/>
  <c r="I47" i="1"/>
  <c r="J47" i="1" s="1"/>
  <c r="Y70" i="38"/>
  <c r="AD22" i="38"/>
  <c r="S37" i="38"/>
  <c r="T37" i="38"/>
  <c r="AD65" i="38"/>
  <c r="I68" i="1"/>
  <c r="J68" i="1" s="1"/>
  <c r="AG94" i="38"/>
  <c r="S47" i="38"/>
  <c r="I65" i="1"/>
  <c r="J65" i="1" s="1"/>
  <c r="AD44" i="38"/>
  <c r="AD68" i="38"/>
  <c r="S96" i="38"/>
  <c r="T47" i="38"/>
  <c r="T96" i="38"/>
  <c r="Y17" i="38"/>
  <c r="Y54" i="38"/>
  <c r="AG7" i="38"/>
  <c r="AG47" i="38"/>
  <c r="Y47" i="38"/>
  <c r="AD54" i="38"/>
  <c r="I29" i="1"/>
  <c r="J29" i="1" s="1"/>
  <c r="T99" i="38"/>
  <c r="S71" i="38"/>
  <c r="AD17" i="38"/>
  <c r="Y44" i="38"/>
  <c r="T71" i="38"/>
  <c r="AG43" i="38"/>
  <c r="T16" i="38"/>
  <c r="T35" i="38"/>
  <c r="S44" i="38"/>
  <c r="I35" i="1"/>
  <c r="J35" i="1" s="1"/>
  <c r="Y12" i="38"/>
  <c r="AG35" i="38"/>
  <c r="AG54" i="38"/>
  <c r="S99" i="38"/>
  <c r="Y71" i="38"/>
  <c r="T60" i="38"/>
  <c r="AG67" i="38"/>
  <c r="AG29" i="38"/>
  <c r="T80" i="38"/>
  <c r="AD99" i="38"/>
  <c r="AG60" i="38"/>
  <c r="T85" i="38"/>
  <c r="S80" i="38"/>
  <c r="S12" i="38"/>
  <c r="S54" i="38"/>
  <c r="T44" i="38"/>
  <c r="Y80" i="38"/>
  <c r="AD12" i="38"/>
  <c r="AG12" i="38"/>
  <c r="AG68" i="38"/>
  <c r="I17" i="1"/>
  <c r="J17" i="1" s="1"/>
  <c r="I71" i="1"/>
  <c r="J71" i="1" s="1"/>
  <c r="Y99" i="38"/>
  <c r="S35" i="38"/>
  <c r="I54" i="1"/>
  <c r="J54" i="1" s="1"/>
  <c r="AG17" i="38"/>
  <c r="T12" i="38"/>
  <c r="T68" i="38"/>
  <c r="AD80" i="38"/>
  <c r="AG71" i="38"/>
  <c r="I44" i="1"/>
  <c r="J44" i="1" s="1"/>
  <c r="S65" i="38"/>
  <c r="S17" i="38"/>
  <c r="S68" i="38"/>
  <c r="Y29" i="38"/>
  <c r="I80" i="1"/>
  <c r="J80" i="1" s="1"/>
  <c r="Y93" i="38"/>
  <c r="AG57" i="38"/>
  <c r="Y94" i="38"/>
  <c r="T67" i="38"/>
  <c r="AD30" i="38"/>
  <c r="Y41" i="38"/>
  <c r="I41" i="1"/>
  <c r="J41" i="1" s="1"/>
  <c r="S94" i="38"/>
  <c r="S53" i="38"/>
  <c r="I93" i="1"/>
  <c r="J93" i="1" s="1"/>
  <c r="T53" i="38"/>
  <c r="AD102" i="38"/>
  <c r="Y59" i="38"/>
  <c r="Y60" i="38"/>
  <c r="S108" i="38"/>
  <c r="S67" i="38"/>
  <c r="AD16" i="38"/>
  <c r="I60" i="1"/>
  <c r="J60" i="1" s="1"/>
  <c r="T108" i="38"/>
  <c r="Y53" i="38"/>
  <c r="I43" i="1"/>
  <c r="J43" i="1" s="1"/>
  <c r="I67" i="1"/>
  <c r="J67" i="1" s="1"/>
  <c r="AD53" i="38"/>
  <c r="T33" i="38"/>
  <c r="S10" i="38"/>
  <c r="S33" i="38"/>
  <c r="AD10" i="38"/>
  <c r="AD33" i="38"/>
  <c r="AD43" i="38"/>
  <c r="Y10" i="38"/>
  <c r="Y33" i="38"/>
  <c r="Y39" i="38"/>
  <c r="Y67" i="38"/>
  <c r="I10" i="1"/>
  <c r="J10" i="1" s="1"/>
  <c r="S41" i="38"/>
  <c r="T41" i="38"/>
  <c r="T43" i="38"/>
  <c r="I15" i="1"/>
  <c r="J15" i="1" s="1"/>
  <c r="I34" i="1"/>
  <c r="J34" i="1" s="1"/>
  <c r="Y101" i="38"/>
  <c r="AD78" i="38"/>
  <c r="T70" i="38"/>
  <c r="I30" i="1"/>
  <c r="J30" i="1" s="1"/>
  <c r="I16" i="1"/>
  <c r="J16" i="1" s="1"/>
  <c r="I99" i="1"/>
  <c r="J99" i="1" s="1"/>
  <c r="I33" i="1"/>
  <c r="J33" i="1" s="1"/>
  <c r="AD60" i="38"/>
  <c r="T63" i="38"/>
  <c r="S32" i="38"/>
  <c r="T32" i="38"/>
  <c r="Y102" i="38"/>
  <c r="Y18" i="38"/>
  <c r="Y38" i="38"/>
  <c r="T106" i="38"/>
  <c r="AD31" i="38"/>
  <c r="AD18" i="38"/>
  <c r="AD59" i="38"/>
  <c r="T46" i="38"/>
  <c r="T64" i="38"/>
  <c r="I31" i="1"/>
  <c r="J31" i="1" s="1"/>
  <c r="S106" i="38"/>
  <c r="T26" i="38"/>
  <c r="S16" i="38"/>
  <c r="AD93" i="38"/>
  <c r="Y109" i="38"/>
  <c r="S109" i="38"/>
  <c r="T93" i="38"/>
  <c r="T28" i="38"/>
  <c r="S57" i="38"/>
  <c r="Y69" i="38"/>
  <c r="Y36" i="38"/>
  <c r="S92" i="38"/>
  <c r="AD37" i="38"/>
  <c r="Y57" i="38"/>
  <c r="Y26" i="38"/>
  <c r="AD57" i="38"/>
  <c r="Y92" i="38"/>
  <c r="AD109" i="38"/>
  <c r="T109" i="38"/>
  <c r="T92" i="38"/>
  <c r="I106" i="1"/>
  <c r="J106" i="1" s="1"/>
  <c r="I57" i="1"/>
  <c r="J57" i="1" s="1"/>
  <c r="Y30" i="38"/>
  <c r="Y31" i="38"/>
  <c r="I92" i="1"/>
  <c r="J92" i="1" s="1"/>
  <c r="Y16" i="38"/>
  <c r="Y43" i="38"/>
  <c r="I59" i="1"/>
  <c r="J59" i="1" s="1"/>
  <c r="Y9" i="38"/>
  <c r="AD51" i="38"/>
  <c r="I36" i="1"/>
  <c r="J36" i="1" s="1"/>
  <c r="I89" i="1"/>
  <c r="J89" i="1" s="1"/>
  <c r="Y51" i="38"/>
  <c r="AD9" i="38"/>
  <c r="S69" i="38"/>
  <c r="T13" i="38"/>
  <c r="AD39" i="38"/>
  <c r="AD94" i="38"/>
  <c r="I53" i="1"/>
  <c r="J53" i="1" s="1"/>
  <c r="Y62" i="38"/>
  <c r="T9" i="38"/>
  <c r="T42" i="38"/>
  <c r="I94" i="1"/>
  <c r="J94" i="1" s="1"/>
  <c r="I8" i="1"/>
  <c r="J8" i="1" s="1"/>
  <c r="S9" i="38"/>
  <c r="I39" i="1"/>
  <c r="J39" i="1" s="1"/>
  <c r="AD41" i="38"/>
  <c r="Y32" i="38"/>
  <c r="Y95" i="38"/>
  <c r="Y19" i="38"/>
  <c r="AD36" i="38"/>
  <c r="AD32" i="38"/>
  <c r="AD95" i="38"/>
  <c r="I77" i="1"/>
  <c r="J77" i="1" s="1"/>
  <c r="AD19" i="38"/>
  <c r="AD45" i="38"/>
  <c r="T86" i="38"/>
  <c r="S62" i="38"/>
  <c r="S59" i="38"/>
  <c r="S39" i="38"/>
  <c r="S63" i="38"/>
  <c r="T59" i="38"/>
  <c r="T39" i="38"/>
  <c r="I88" i="1"/>
  <c r="J88" i="1" s="1"/>
  <c r="I32" i="1"/>
  <c r="J32" i="1" s="1"/>
  <c r="I95" i="1"/>
  <c r="J95" i="1" s="1"/>
  <c r="I19" i="1"/>
  <c r="J19" i="1" s="1"/>
  <c r="Y40" i="38"/>
  <c r="Y72" i="38"/>
  <c r="AD86" i="38"/>
  <c r="T30" i="38"/>
  <c r="S31" i="38"/>
  <c r="T51" i="38"/>
  <c r="S27" i="38"/>
  <c r="AD69" i="38"/>
  <c r="AD72" i="38"/>
  <c r="I64" i="1"/>
  <c r="J64" i="1" s="1"/>
  <c r="Y48" i="38"/>
  <c r="Y63" i="38"/>
  <c r="Y46" i="38"/>
  <c r="I21" i="1"/>
  <c r="J21" i="1" s="1"/>
  <c r="I13" i="1"/>
  <c r="J13" i="1" s="1"/>
  <c r="I56" i="1"/>
  <c r="J56" i="1" s="1"/>
  <c r="I82" i="1"/>
  <c r="J82" i="1" s="1"/>
  <c r="I86" i="1"/>
  <c r="J86" i="1" s="1"/>
  <c r="AD108" i="38"/>
  <c r="Y27" i="38"/>
  <c r="I51" i="1"/>
  <c r="J51" i="1" s="1"/>
  <c r="S48" i="38"/>
  <c r="AD64" i="38"/>
  <c r="AD56" i="38"/>
  <c r="T23" i="38"/>
  <c r="Y66" i="38"/>
  <c r="Y83" i="38"/>
  <c r="Y23" i="38"/>
  <c r="I108" i="1"/>
  <c r="J108" i="1" s="1"/>
  <c r="AD27" i="38"/>
  <c r="AD40" i="38"/>
  <c r="S23" i="38"/>
  <c r="T48" i="38"/>
  <c r="Y13" i="38"/>
  <c r="Y86" i="38"/>
  <c r="S30" i="38"/>
  <c r="AD13" i="38"/>
  <c r="S51" i="38"/>
  <c r="I72" i="1"/>
  <c r="J72" i="1" s="1"/>
  <c r="AD48" i="38"/>
  <c r="T76" i="38"/>
  <c r="T87" i="38"/>
  <c r="S72" i="38"/>
  <c r="S8" i="38"/>
  <c r="S82" i="38"/>
  <c r="S89" i="38"/>
  <c r="Y24" i="38"/>
  <c r="I48" i="1"/>
  <c r="J48" i="1" s="1"/>
  <c r="I63" i="1"/>
  <c r="J63" i="1" s="1"/>
  <c r="I46" i="1"/>
  <c r="J46" i="1" s="1"/>
  <c r="AD66" i="38"/>
  <c r="AD83" i="38"/>
  <c r="AD23" i="38"/>
  <c r="Y111" i="38"/>
  <c r="I27" i="1"/>
  <c r="J27" i="1" s="1"/>
  <c r="I26" i="1"/>
  <c r="J26" i="1" s="1"/>
  <c r="I62" i="1"/>
  <c r="J62" i="1" s="1"/>
  <c r="I109" i="1"/>
  <c r="J109" i="1" s="1"/>
  <c r="Y98" i="38"/>
  <c r="Y64" i="38"/>
  <c r="Y56" i="38"/>
  <c r="T27" i="38"/>
  <c r="S111" i="38"/>
  <c r="T21" i="38"/>
  <c r="S56" i="38"/>
  <c r="S24" i="38"/>
  <c r="S76" i="38"/>
  <c r="T111" i="38"/>
  <c r="S21" i="38"/>
  <c r="S87" i="38"/>
  <c r="T72" i="38"/>
  <c r="T8" i="38"/>
  <c r="T56" i="38"/>
  <c r="T82" i="38"/>
  <c r="T89" i="38"/>
  <c r="S98" i="38"/>
  <c r="S66" i="38"/>
  <c r="AD24" i="38"/>
  <c r="I66" i="1"/>
  <c r="J66" i="1" s="1"/>
  <c r="I83" i="1"/>
  <c r="J83" i="1" s="1"/>
  <c r="I23" i="1"/>
  <c r="J23" i="1" s="1"/>
  <c r="AD111" i="38"/>
  <c r="I9" i="1"/>
  <c r="J9" i="1" s="1"/>
  <c r="AD21" i="38"/>
  <c r="Y108" i="38"/>
  <c r="AD63" i="38"/>
  <c r="T24" i="38"/>
  <c r="T79" i="38"/>
  <c r="S36" i="38"/>
  <c r="S77" i="38"/>
  <c r="S40" i="38"/>
  <c r="T98" i="38"/>
  <c r="T66" i="38"/>
  <c r="I24" i="1"/>
  <c r="J24" i="1" s="1"/>
  <c r="Y76" i="38"/>
  <c r="Y28" i="38"/>
  <c r="AD87" i="38"/>
  <c r="Y79" i="38"/>
  <c r="AD61" i="38"/>
  <c r="Y42" i="38"/>
  <c r="I111" i="1"/>
  <c r="J111" i="1" s="1"/>
  <c r="Y21" i="38"/>
  <c r="I40" i="1"/>
  <c r="J40" i="1" s="1"/>
  <c r="AD82" i="38"/>
  <c r="T31" i="38"/>
  <c r="I69" i="1"/>
  <c r="J69" i="1" s="1"/>
  <c r="AD46" i="38"/>
  <c r="T69" i="38"/>
  <c r="S88" i="38"/>
  <c r="S79" i="38"/>
  <c r="T36" i="38"/>
  <c r="T77" i="38"/>
  <c r="T40" i="38"/>
  <c r="S95" i="38"/>
  <c r="S83" i="38"/>
  <c r="T61" i="38"/>
  <c r="AD106" i="38"/>
  <c r="AD88" i="38"/>
  <c r="AD76" i="38"/>
  <c r="AD28" i="38"/>
  <c r="Y87" i="38"/>
  <c r="AD79" i="38"/>
  <c r="Y61" i="38"/>
  <c r="AD42" i="38"/>
  <c r="Y77" i="38"/>
  <c r="AD8" i="38"/>
  <c r="Y89" i="38"/>
  <c r="S13" i="38"/>
  <c r="Y82" i="38"/>
  <c r="T88" i="38"/>
  <c r="T62" i="38"/>
  <c r="S64" i="38"/>
  <c r="S42" i="38"/>
  <c r="S46" i="38"/>
  <c r="S86" i="38"/>
  <c r="S28" i="38"/>
  <c r="T95" i="38"/>
  <c r="T83" i="38"/>
  <c r="S61" i="38"/>
  <c r="Y106" i="38"/>
  <c r="Y88" i="38"/>
  <c r="AD92" i="38"/>
  <c r="I76" i="1"/>
  <c r="J76" i="1" s="1"/>
  <c r="I28" i="1"/>
  <c r="J28" i="1" s="1"/>
  <c r="AD62" i="38"/>
  <c r="I87" i="1"/>
  <c r="J87" i="1" s="1"/>
  <c r="I79" i="1"/>
  <c r="J79" i="1" s="1"/>
  <c r="I61" i="1"/>
  <c r="J61" i="1" s="1"/>
  <c r="I42" i="1"/>
  <c r="J42" i="1" s="1"/>
  <c r="AD77" i="38"/>
  <c r="Y8" i="38"/>
  <c r="AD89" i="38"/>
  <c r="Y104" i="38"/>
  <c r="I18" i="1"/>
  <c r="J18" i="1" s="1"/>
  <c r="I101" i="1"/>
  <c r="J101" i="1" s="1"/>
  <c r="S104" i="38"/>
  <c r="T104" i="38"/>
  <c r="I104" i="1"/>
  <c r="J104" i="1" s="1"/>
  <c r="Y103" i="38"/>
  <c r="Y49" i="38"/>
  <c r="Y105" i="38"/>
  <c r="Y52" i="38"/>
  <c r="Y20" i="38"/>
  <c r="Y55" i="38"/>
  <c r="Y84" i="38"/>
  <c r="I7" i="1"/>
  <c r="S18" i="38"/>
  <c r="T18" i="38"/>
  <c r="S107" i="38"/>
  <c r="T91" i="38"/>
  <c r="S7" i="38"/>
  <c r="T52" i="38"/>
  <c r="T50" i="38"/>
  <c r="AD103" i="38"/>
  <c r="AD49" i="38"/>
  <c r="AD105" i="38"/>
  <c r="AD52" i="38"/>
  <c r="AD20" i="38"/>
  <c r="AD55" i="38"/>
  <c r="AD84" i="38"/>
  <c r="I103" i="1"/>
  <c r="J103" i="1" s="1"/>
  <c r="I49" i="1"/>
  <c r="J49" i="1" s="1"/>
  <c r="I105" i="1"/>
  <c r="J105" i="1" s="1"/>
  <c r="I52" i="1"/>
  <c r="J52" i="1" s="1"/>
  <c r="I20" i="1"/>
  <c r="J20" i="1" s="1"/>
  <c r="I55" i="1"/>
  <c r="J55" i="1" s="1"/>
  <c r="I84" i="1"/>
  <c r="J84" i="1" s="1"/>
  <c r="T110" i="38"/>
  <c r="AD7" i="38"/>
  <c r="S91" i="38"/>
  <c r="S52" i="38"/>
  <c r="S50" i="38"/>
  <c r="S49" i="38"/>
  <c r="S101" i="38"/>
  <c r="Y110" i="38"/>
  <c r="Y107" i="38"/>
  <c r="Y96" i="38"/>
  <c r="Y91" i="38"/>
  <c r="AD97" i="38"/>
  <c r="Y73" i="38"/>
  <c r="T107" i="38"/>
  <c r="T49" i="38"/>
  <c r="T101" i="38"/>
  <c r="AD110" i="38"/>
  <c r="AD107" i="38"/>
  <c r="AD96" i="38"/>
  <c r="AD91" i="38"/>
  <c r="Y97" i="38"/>
  <c r="AD98" i="38"/>
  <c r="AD75" i="38"/>
  <c r="Y45" i="38"/>
  <c r="AD104" i="38"/>
  <c r="AD101" i="38"/>
  <c r="T7" i="38"/>
  <c r="S103" i="38"/>
  <c r="S84" i="38"/>
  <c r="T105" i="38"/>
  <c r="T45" i="38"/>
  <c r="S20" i="38"/>
  <c r="I110" i="1"/>
  <c r="J110" i="1" s="1"/>
  <c r="I107" i="1"/>
  <c r="J107" i="1" s="1"/>
  <c r="I96" i="1"/>
  <c r="J96" i="1" s="1"/>
  <c r="I91" i="1"/>
  <c r="J91" i="1" s="1"/>
  <c r="I97" i="1"/>
  <c r="J97" i="1" s="1"/>
  <c r="Y75" i="38"/>
  <c r="I45" i="1"/>
  <c r="J45" i="1" s="1"/>
  <c r="T75" i="38"/>
  <c r="T103" i="38"/>
  <c r="T84" i="38"/>
  <c r="S105" i="38"/>
  <c r="S45" i="38"/>
  <c r="T20" i="38"/>
  <c r="Y35" i="38"/>
  <c r="AD70" i="38"/>
  <c r="Y50" i="38"/>
  <c r="I98" i="1"/>
  <c r="J98" i="1" s="1"/>
  <c r="I75" i="1"/>
  <c r="J75" i="1" s="1"/>
  <c r="AD26" i="38"/>
  <c r="S113" i="38"/>
  <c r="AD73" i="38"/>
  <c r="T113" i="38"/>
  <c r="I73" i="1"/>
  <c r="J73" i="1" s="1"/>
  <c r="S55" i="38"/>
  <c r="T25" i="38"/>
  <c r="Y113" i="38"/>
  <c r="AD113" i="38"/>
  <c r="S102" i="38"/>
  <c r="S73" i="38"/>
  <c r="I113" i="1"/>
  <c r="J113" i="1" s="1"/>
  <c r="AD25" i="38"/>
  <c r="Y25" i="38"/>
  <c r="I25" i="1"/>
  <c r="J25" i="1" s="1"/>
  <c r="R115" i="38"/>
  <c r="D9" i="27" s="1"/>
  <c r="S25" i="38"/>
  <c r="T102" i="38"/>
  <c r="T73" i="38"/>
  <c r="Y74" i="38"/>
  <c r="AA115" i="38"/>
  <c r="AC7" i="38"/>
  <c r="AC115" i="38" s="1"/>
  <c r="I102" i="1"/>
  <c r="J102" i="1" s="1"/>
  <c r="T55" i="38"/>
  <c r="S74" i="38"/>
  <c r="AD74" i="38"/>
  <c r="T74" i="38"/>
  <c r="I74" i="1"/>
  <c r="J74" i="1" s="1"/>
  <c r="V115" i="38"/>
  <c r="X7" i="38"/>
  <c r="X115" i="38" s="1"/>
  <c r="J81" i="1"/>
  <c r="J114" i="1"/>
  <c r="J100" i="1"/>
  <c r="J12" i="1"/>
  <c r="I115" i="1" l="1"/>
  <c r="AE7" i="38"/>
  <c r="AK7" i="38" s="1"/>
  <c r="AH42" i="38"/>
  <c r="K42" i="1" s="1"/>
  <c r="AI42" i="38"/>
  <c r="AH113" i="38"/>
  <c r="K113" i="1" s="1"/>
  <c r="AI113" i="38"/>
  <c r="AI52" i="38"/>
  <c r="AH52" i="38"/>
  <c r="K52" i="1" s="1"/>
  <c r="AI107" i="38"/>
  <c r="AH107" i="38"/>
  <c r="K107" i="1" s="1"/>
  <c r="AI35" i="38"/>
  <c r="AH35" i="38"/>
  <c r="K35" i="1" s="1"/>
  <c r="AH45" i="38"/>
  <c r="K45" i="1" s="1"/>
  <c r="AI45" i="38"/>
  <c r="AH63" i="38"/>
  <c r="K63" i="1" s="1"/>
  <c r="AI63" i="38"/>
  <c r="AH71" i="38"/>
  <c r="K71" i="1" s="1"/>
  <c r="AI71" i="38"/>
  <c r="AH87" i="38"/>
  <c r="K87" i="1" s="1"/>
  <c r="AI87" i="38"/>
  <c r="AI92" i="38"/>
  <c r="AH92" i="38"/>
  <c r="K92" i="1" s="1"/>
  <c r="AI61" i="38"/>
  <c r="AH61" i="38"/>
  <c r="K61" i="1" s="1"/>
  <c r="AH88" i="38"/>
  <c r="K88" i="1" s="1"/>
  <c r="AI88" i="38"/>
  <c r="AI79" i="38"/>
  <c r="AH79" i="38"/>
  <c r="K79" i="1" s="1"/>
  <c r="AI90" i="38"/>
  <c r="AH90" i="38"/>
  <c r="K90" i="1" s="1"/>
  <c r="AI30" i="38"/>
  <c r="AH30" i="38"/>
  <c r="K30" i="1" s="1"/>
  <c r="AI56" i="38"/>
  <c r="AH56" i="38"/>
  <c r="K56" i="1" s="1"/>
  <c r="AI8" i="38"/>
  <c r="AH8" i="38"/>
  <c r="K8" i="1" s="1"/>
  <c r="AH93" i="38"/>
  <c r="K93" i="1" s="1"/>
  <c r="AI93" i="38"/>
  <c r="AI96" i="38"/>
  <c r="AH96" i="38"/>
  <c r="K96" i="1" s="1"/>
  <c r="AI86" i="38"/>
  <c r="AH86" i="38"/>
  <c r="K86" i="1" s="1"/>
  <c r="AI36" i="38"/>
  <c r="AH36" i="38"/>
  <c r="K36" i="1" s="1"/>
  <c r="AH55" i="38"/>
  <c r="K55" i="1" s="1"/>
  <c r="AI55" i="38"/>
  <c r="AH51" i="38"/>
  <c r="K51" i="1" s="1"/>
  <c r="AI51" i="38"/>
  <c r="AI54" i="38"/>
  <c r="AH54" i="38"/>
  <c r="K54" i="1" s="1"/>
  <c r="AI28" i="38"/>
  <c r="AH28" i="38"/>
  <c r="K28" i="1" s="1"/>
  <c r="AI46" i="38"/>
  <c r="AH46" i="38"/>
  <c r="K46" i="1" s="1"/>
  <c r="AI24" i="38"/>
  <c r="AH24" i="38"/>
  <c r="K24" i="1" s="1"/>
  <c r="AI49" i="38"/>
  <c r="AH49" i="38"/>
  <c r="K49" i="1" s="1"/>
  <c r="AI74" i="38"/>
  <c r="AH74" i="38"/>
  <c r="K74" i="1" s="1"/>
  <c r="AH67" i="38"/>
  <c r="K67" i="1" s="1"/>
  <c r="AI67" i="38"/>
  <c r="AI32" i="38"/>
  <c r="AH32" i="38"/>
  <c r="K32" i="1" s="1"/>
  <c r="AH112" i="38"/>
  <c r="K112" i="1" s="1"/>
  <c r="AI112" i="38"/>
  <c r="AH111" i="38"/>
  <c r="K111" i="1" s="1"/>
  <c r="AI111" i="38"/>
  <c r="AH39" i="38"/>
  <c r="K39" i="1" s="1"/>
  <c r="AI39" i="38"/>
  <c r="AI20" i="38"/>
  <c r="AH20" i="38"/>
  <c r="K20" i="1" s="1"/>
  <c r="AH22" i="38"/>
  <c r="K22" i="1" s="1"/>
  <c r="AI22" i="38"/>
  <c r="AH25" i="38"/>
  <c r="K25" i="1" s="1"/>
  <c r="AI25" i="38"/>
  <c r="AH81" i="38"/>
  <c r="K81" i="1" s="1"/>
  <c r="AI81" i="38"/>
  <c r="AH53" i="38"/>
  <c r="K53" i="1" s="1"/>
  <c r="AI53" i="38"/>
  <c r="AI59" i="38"/>
  <c r="AH59" i="38"/>
  <c r="K59" i="1" s="1"/>
  <c r="AH64" i="38"/>
  <c r="K64" i="1" s="1"/>
  <c r="AI64" i="38"/>
  <c r="AI108" i="38"/>
  <c r="AH108" i="38"/>
  <c r="K108" i="1" s="1"/>
  <c r="AH13" i="38"/>
  <c r="K13" i="1" s="1"/>
  <c r="AI13" i="38"/>
  <c r="AI58" i="38"/>
  <c r="AH58" i="38"/>
  <c r="K58" i="1" s="1"/>
  <c r="AH16" i="38"/>
  <c r="K16" i="1" s="1"/>
  <c r="AI16" i="38"/>
  <c r="AI82" i="38"/>
  <c r="AH82" i="38"/>
  <c r="K82" i="1" s="1"/>
  <c r="AI50" i="38"/>
  <c r="AH50" i="38"/>
  <c r="K50" i="1" s="1"/>
  <c r="AH77" i="38"/>
  <c r="K77" i="1" s="1"/>
  <c r="AI77" i="38"/>
  <c r="AH89" i="38"/>
  <c r="K89" i="1" s="1"/>
  <c r="AI89" i="38"/>
  <c r="AH12" i="38"/>
  <c r="K12" i="1" s="1"/>
  <c r="AI12" i="38"/>
  <c r="AI94" i="38"/>
  <c r="AH94" i="38"/>
  <c r="K94" i="1" s="1"/>
  <c r="AH57" i="38"/>
  <c r="K57" i="1" s="1"/>
  <c r="AI57" i="38"/>
  <c r="AH27" i="38"/>
  <c r="K27" i="1" s="1"/>
  <c r="AI27" i="38"/>
  <c r="AH84" i="38"/>
  <c r="K84" i="1" s="1"/>
  <c r="AI84" i="38"/>
  <c r="AH9" i="38"/>
  <c r="K9" i="1" s="1"/>
  <c r="AI9" i="38"/>
  <c r="AI103" i="38"/>
  <c r="AH103" i="38"/>
  <c r="K103" i="1" s="1"/>
  <c r="AH78" i="38"/>
  <c r="K78" i="1" s="1"/>
  <c r="AI78" i="38"/>
  <c r="AH47" i="38"/>
  <c r="K47" i="1" s="1"/>
  <c r="AI47" i="38"/>
  <c r="AH72" i="38"/>
  <c r="K72" i="1" s="1"/>
  <c r="AI72" i="38"/>
  <c r="AH15" i="38"/>
  <c r="K15" i="1" s="1"/>
  <c r="AI15" i="38"/>
  <c r="AH100" i="38"/>
  <c r="K100" i="1" s="1"/>
  <c r="AI100" i="38"/>
  <c r="AI37" i="38"/>
  <c r="AH37" i="38"/>
  <c r="K37" i="1" s="1"/>
  <c r="AH31" i="38"/>
  <c r="K31" i="1" s="1"/>
  <c r="AI31" i="38"/>
  <c r="AI38" i="38"/>
  <c r="AH38" i="38"/>
  <c r="K38" i="1" s="1"/>
  <c r="AI11" i="38"/>
  <c r="AH11" i="38"/>
  <c r="K11" i="1" s="1"/>
  <c r="AI60" i="38"/>
  <c r="AH60" i="38"/>
  <c r="K60" i="1" s="1"/>
  <c r="AI85" i="38"/>
  <c r="AH85" i="38"/>
  <c r="K85" i="1" s="1"/>
  <c r="AH75" i="38"/>
  <c r="K75" i="1" s="1"/>
  <c r="AI75" i="38"/>
  <c r="AI41" i="38"/>
  <c r="AH41" i="38"/>
  <c r="K41" i="1" s="1"/>
  <c r="AH21" i="38"/>
  <c r="K21" i="1" s="1"/>
  <c r="AI21" i="38"/>
  <c r="AI66" i="38"/>
  <c r="AH66" i="38"/>
  <c r="K66" i="1" s="1"/>
  <c r="AI65" i="38"/>
  <c r="AH65" i="38"/>
  <c r="K65" i="1" s="1"/>
  <c r="AI104" i="38"/>
  <c r="AH104" i="38"/>
  <c r="K104" i="1" s="1"/>
  <c r="AH70" i="38"/>
  <c r="K70" i="1" s="1"/>
  <c r="AI70" i="38"/>
  <c r="AI26" i="38"/>
  <c r="AH26" i="38"/>
  <c r="K26" i="1" s="1"/>
  <c r="AH76" i="38"/>
  <c r="K76" i="1" s="1"/>
  <c r="AI76" i="38"/>
  <c r="AI44" i="38"/>
  <c r="AH44" i="38"/>
  <c r="K44" i="1" s="1"/>
  <c r="AI19" i="38"/>
  <c r="AH19" i="38"/>
  <c r="K19" i="1" s="1"/>
  <c r="AI80" i="38"/>
  <c r="AH80" i="38"/>
  <c r="K80" i="1" s="1"/>
  <c r="AI34" i="38"/>
  <c r="AH34" i="38"/>
  <c r="K34" i="1" s="1"/>
  <c r="AI62" i="38"/>
  <c r="AH62" i="38"/>
  <c r="K62" i="1" s="1"/>
  <c r="AI110" i="38"/>
  <c r="AH110" i="38"/>
  <c r="K110" i="1" s="1"/>
  <c r="AI114" i="38"/>
  <c r="AH114" i="38"/>
  <c r="K114" i="1" s="1"/>
  <c r="AI91" i="38"/>
  <c r="AH91" i="38"/>
  <c r="K91" i="1" s="1"/>
  <c r="AI83" i="38"/>
  <c r="AH83" i="38"/>
  <c r="K83" i="1" s="1"/>
  <c r="AI14" i="38"/>
  <c r="AH14" i="38"/>
  <c r="K14" i="1" s="1"/>
  <c r="AH99" i="38"/>
  <c r="K99" i="1" s="1"/>
  <c r="AI99" i="38"/>
  <c r="AI102" i="38"/>
  <c r="AH102" i="38"/>
  <c r="K102" i="1" s="1"/>
  <c r="AH18" i="38"/>
  <c r="K18" i="1" s="1"/>
  <c r="AI18" i="38"/>
  <c r="AI95" i="38"/>
  <c r="AH95" i="38"/>
  <c r="K95" i="1" s="1"/>
  <c r="AI106" i="38"/>
  <c r="AH106" i="38"/>
  <c r="K106" i="1" s="1"/>
  <c r="AI68" i="38"/>
  <c r="AH68" i="38"/>
  <c r="K68" i="1" s="1"/>
  <c r="AI10" i="38"/>
  <c r="AH10" i="38"/>
  <c r="K10" i="1" s="1"/>
  <c r="AI98" i="38"/>
  <c r="AH98" i="38"/>
  <c r="K98" i="1" s="1"/>
  <c r="AI101" i="38"/>
  <c r="AH101" i="38"/>
  <c r="K101" i="1" s="1"/>
  <c r="AH33" i="38"/>
  <c r="K33" i="1" s="1"/>
  <c r="AI33" i="38"/>
  <c r="AI97" i="38"/>
  <c r="AH97" i="38"/>
  <c r="K97" i="1" s="1"/>
  <c r="AH69" i="38"/>
  <c r="K69" i="1" s="1"/>
  <c r="AI69" i="38"/>
  <c r="AI17" i="38"/>
  <c r="AH17" i="38"/>
  <c r="K17" i="1" s="1"/>
  <c r="AH105" i="38"/>
  <c r="K105" i="1" s="1"/>
  <c r="AI105" i="38"/>
  <c r="AH43" i="38"/>
  <c r="K43" i="1" s="1"/>
  <c r="AI43" i="38"/>
  <c r="AH73" i="38"/>
  <c r="K73" i="1" s="1"/>
  <c r="AI73" i="38"/>
  <c r="AH48" i="38"/>
  <c r="K48" i="1" s="1"/>
  <c r="AI48" i="38"/>
  <c r="AI109" i="38"/>
  <c r="AH109" i="38"/>
  <c r="K109" i="1" s="1"/>
  <c r="AH29" i="38"/>
  <c r="K29" i="1" s="1"/>
  <c r="AI29" i="38"/>
  <c r="AH40" i="38"/>
  <c r="K40" i="1" s="1"/>
  <c r="AI40" i="38"/>
  <c r="AI23" i="38"/>
  <c r="AH23" i="38"/>
  <c r="K23" i="1" s="1"/>
  <c r="D18" i="27"/>
  <c r="AO46" i="38" l="1"/>
  <c r="N46" i="1" s="1"/>
  <c r="AN46" i="38"/>
  <c r="M46" i="1" s="1"/>
  <c r="AO16" i="38"/>
  <c r="N16" i="1" s="1"/>
  <c r="AN16" i="38"/>
  <c r="M16" i="1" s="1"/>
  <c r="AO31" i="38"/>
  <c r="N31" i="1" s="1"/>
  <c r="AN31" i="38"/>
  <c r="M31" i="1" s="1"/>
  <c r="AO56" i="38"/>
  <c r="N56" i="1" s="1"/>
  <c r="AN56" i="38"/>
  <c r="M56" i="1" s="1"/>
  <c r="AO23" i="38"/>
  <c r="N23" i="1" s="1"/>
  <c r="AN23" i="38"/>
  <c r="M23" i="1" s="1"/>
  <c r="AO48" i="38"/>
  <c r="N48" i="1" s="1"/>
  <c r="AN48" i="38"/>
  <c r="M48" i="1" s="1"/>
  <c r="AO17" i="38"/>
  <c r="N17" i="1" s="1"/>
  <c r="AN17" i="38"/>
  <c r="M17" i="1" s="1"/>
  <c r="AO106" i="38"/>
  <c r="N106" i="1" s="1"/>
  <c r="AN106" i="38"/>
  <c r="M106" i="1" s="1"/>
  <c r="AN114" i="38"/>
  <c r="M114" i="1" s="1"/>
  <c r="AO114" i="38"/>
  <c r="N114" i="1" s="1"/>
  <c r="AO65" i="38"/>
  <c r="N65" i="1" s="1"/>
  <c r="AN65" i="38"/>
  <c r="M65" i="1" s="1"/>
  <c r="AO86" i="38"/>
  <c r="N86" i="1" s="1"/>
  <c r="AN86" i="38"/>
  <c r="M86" i="1" s="1"/>
  <c r="AN15" i="38"/>
  <c r="M15" i="1" s="1"/>
  <c r="AO15" i="38"/>
  <c r="N15" i="1" s="1"/>
  <c r="AN84" i="38"/>
  <c r="M84" i="1" s="1"/>
  <c r="AO84" i="38"/>
  <c r="N84" i="1" s="1"/>
  <c r="AO12" i="38"/>
  <c r="N12" i="1" s="1"/>
  <c r="AN12" i="38"/>
  <c r="M12" i="1" s="1"/>
  <c r="AO69" i="38"/>
  <c r="N69" i="1" s="1"/>
  <c r="AN69" i="38"/>
  <c r="M69" i="1" s="1"/>
  <c r="AN18" i="38"/>
  <c r="M18" i="1" s="1"/>
  <c r="AO18" i="38"/>
  <c r="N18" i="1" s="1"/>
  <c r="AO34" i="38"/>
  <c r="N34" i="1" s="1"/>
  <c r="AN34" i="38"/>
  <c r="M34" i="1" s="1"/>
  <c r="AO21" i="38"/>
  <c r="N21" i="1" s="1"/>
  <c r="AN21" i="38"/>
  <c r="M21" i="1" s="1"/>
  <c r="AO30" i="38"/>
  <c r="N30" i="1" s="1"/>
  <c r="AN30" i="38"/>
  <c r="M30" i="1" s="1"/>
  <c r="AO51" i="38"/>
  <c r="N51" i="1" s="1"/>
  <c r="AN51" i="38"/>
  <c r="M51" i="1" s="1"/>
  <c r="AO45" i="38"/>
  <c r="N45" i="1" s="1"/>
  <c r="AN45" i="38"/>
  <c r="M45" i="1" s="1"/>
  <c r="AO64" i="38"/>
  <c r="N64" i="1" s="1"/>
  <c r="AN64" i="38"/>
  <c r="M64" i="1" s="1"/>
  <c r="AO10" i="38"/>
  <c r="N10" i="1" s="1"/>
  <c r="AN10" i="38"/>
  <c r="M10" i="1" s="1"/>
  <c r="AO20" i="38"/>
  <c r="N20" i="1" s="1"/>
  <c r="AN20" i="38"/>
  <c r="M20" i="1" s="1"/>
  <c r="AO49" i="38"/>
  <c r="N49" i="1" s="1"/>
  <c r="AN49" i="38"/>
  <c r="M49" i="1" s="1"/>
  <c r="AN66" i="38"/>
  <c r="M66" i="1" s="1"/>
  <c r="AO66" i="38"/>
  <c r="N66" i="1" s="1"/>
  <c r="AO92" i="38"/>
  <c r="N92" i="1" s="1"/>
  <c r="AN92" i="38"/>
  <c r="M92" i="1" s="1"/>
  <c r="AO79" i="38"/>
  <c r="N79" i="1" s="1"/>
  <c r="AN79" i="38"/>
  <c r="M79" i="1" s="1"/>
  <c r="AN32" i="38"/>
  <c r="M32" i="1" s="1"/>
  <c r="AO32" i="38"/>
  <c r="N32" i="1" s="1"/>
  <c r="AO26" i="38"/>
  <c r="N26" i="1" s="1"/>
  <c r="AN26" i="38"/>
  <c r="M26" i="1" s="1"/>
  <c r="AN37" i="38"/>
  <c r="M37" i="1" s="1"/>
  <c r="AO37" i="38"/>
  <c r="N37" i="1" s="1"/>
  <c r="AO40" i="38"/>
  <c r="N40" i="1" s="1"/>
  <c r="AN40" i="38"/>
  <c r="M40" i="1" s="1"/>
  <c r="AO89" i="38"/>
  <c r="N89" i="1" s="1"/>
  <c r="AN89" i="38"/>
  <c r="M89" i="1" s="1"/>
  <c r="AO24" i="38"/>
  <c r="N24" i="1" s="1"/>
  <c r="AN24" i="38"/>
  <c r="M24" i="1" s="1"/>
  <c r="AN39" i="38"/>
  <c r="M39" i="1" s="1"/>
  <c r="AO39" i="38"/>
  <c r="N39" i="1" s="1"/>
  <c r="AN27" i="38"/>
  <c r="M27" i="1" s="1"/>
  <c r="AO27" i="38"/>
  <c r="N27" i="1" s="1"/>
  <c r="AO85" i="38"/>
  <c r="N85" i="1" s="1"/>
  <c r="AN85" i="38"/>
  <c r="M85" i="1" s="1"/>
  <c r="AN108" i="38"/>
  <c r="M108" i="1" s="1"/>
  <c r="AO108" i="38"/>
  <c r="N108" i="1" s="1"/>
  <c r="AO111" i="38"/>
  <c r="N111" i="1" s="1"/>
  <c r="AN111" i="38"/>
  <c r="M111" i="1" s="1"/>
  <c r="AO107" i="38"/>
  <c r="N107" i="1" s="1"/>
  <c r="AN107" i="38"/>
  <c r="M107" i="1" s="1"/>
  <c r="AO29" i="38"/>
  <c r="N29" i="1" s="1"/>
  <c r="AN29" i="38"/>
  <c r="M29" i="1" s="1"/>
  <c r="AN43" i="38"/>
  <c r="M43" i="1" s="1"/>
  <c r="AO43" i="38"/>
  <c r="N43" i="1" s="1"/>
  <c r="AO58" i="38"/>
  <c r="N58" i="1" s="1"/>
  <c r="AN58" i="38"/>
  <c r="M58" i="1" s="1"/>
  <c r="AO112" i="38"/>
  <c r="N112" i="1" s="1"/>
  <c r="AN112" i="38"/>
  <c r="M112" i="1" s="1"/>
  <c r="AO19" i="38"/>
  <c r="N19" i="1" s="1"/>
  <c r="AN19" i="38"/>
  <c r="M19" i="1" s="1"/>
  <c r="AO41" i="38"/>
  <c r="N41" i="1" s="1"/>
  <c r="AN41" i="38"/>
  <c r="M41" i="1" s="1"/>
  <c r="AO52" i="38"/>
  <c r="N52" i="1" s="1"/>
  <c r="AN52" i="38"/>
  <c r="M52" i="1" s="1"/>
  <c r="AO103" i="38"/>
  <c r="N103" i="1" s="1"/>
  <c r="AN103" i="38"/>
  <c r="M103" i="1" s="1"/>
  <c r="AN57" i="38"/>
  <c r="M57" i="1" s="1"/>
  <c r="AO57" i="38"/>
  <c r="N57" i="1" s="1"/>
  <c r="AO77" i="38"/>
  <c r="N77" i="1" s="1"/>
  <c r="AN77" i="38"/>
  <c r="M77" i="1" s="1"/>
  <c r="AO13" i="38"/>
  <c r="N13" i="1" s="1"/>
  <c r="AN13" i="38"/>
  <c r="M13" i="1" s="1"/>
  <c r="AO67" i="38"/>
  <c r="N67" i="1" s="1"/>
  <c r="AN67" i="38"/>
  <c r="M67" i="1" s="1"/>
  <c r="AO104" i="38"/>
  <c r="N104" i="1" s="1"/>
  <c r="AN104" i="38"/>
  <c r="M104" i="1" s="1"/>
  <c r="AN60" i="38"/>
  <c r="M60" i="1" s="1"/>
  <c r="AO60" i="38"/>
  <c r="N60" i="1" s="1"/>
  <c r="AN42" i="38"/>
  <c r="M42" i="1" s="1"/>
  <c r="AO42" i="38"/>
  <c r="N42" i="1" s="1"/>
  <c r="AO113" i="38"/>
  <c r="N113" i="1" s="1"/>
  <c r="AN113" i="38"/>
  <c r="M113" i="1" s="1"/>
  <c r="AO33" i="38"/>
  <c r="N33" i="1" s="1"/>
  <c r="AN33" i="38"/>
  <c r="M33" i="1" s="1"/>
  <c r="AO59" i="38"/>
  <c r="N59" i="1" s="1"/>
  <c r="AN59" i="38"/>
  <c r="M59" i="1" s="1"/>
  <c r="AO81" i="38"/>
  <c r="N81" i="1" s="1"/>
  <c r="AN81" i="38"/>
  <c r="M81" i="1" s="1"/>
  <c r="AO99" i="38"/>
  <c r="N99" i="1" s="1"/>
  <c r="AN99" i="38"/>
  <c r="M99" i="1" s="1"/>
  <c r="AN62" i="38"/>
  <c r="M62" i="1" s="1"/>
  <c r="AO62" i="38"/>
  <c r="N62" i="1" s="1"/>
  <c r="AO11" i="38"/>
  <c r="N11" i="1" s="1"/>
  <c r="AN11" i="38"/>
  <c r="M11" i="1" s="1"/>
  <c r="AO87" i="38"/>
  <c r="N87" i="1" s="1"/>
  <c r="AN87" i="38"/>
  <c r="M87" i="1" s="1"/>
  <c r="AN72" i="38"/>
  <c r="M72" i="1" s="1"/>
  <c r="AO72" i="38"/>
  <c r="N72" i="1" s="1"/>
  <c r="AN110" i="38"/>
  <c r="M110" i="1" s="1"/>
  <c r="AO110" i="38"/>
  <c r="N110" i="1" s="1"/>
  <c r="AO36" i="38"/>
  <c r="N36" i="1" s="1"/>
  <c r="AN36" i="38"/>
  <c r="M36" i="1" s="1"/>
  <c r="AO61" i="38"/>
  <c r="N61" i="1" s="1"/>
  <c r="AN61" i="38"/>
  <c r="M61" i="1" s="1"/>
  <c r="AO82" i="38"/>
  <c r="N82" i="1" s="1"/>
  <c r="AN82" i="38"/>
  <c r="M82" i="1" s="1"/>
  <c r="AN78" i="38"/>
  <c r="M78" i="1" s="1"/>
  <c r="AO78" i="38"/>
  <c r="N78" i="1" s="1"/>
  <c r="AO71" i="38"/>
  <c r="N71" i="1" s="1"/>
  <c r="AN71" i="38"/>
  <c r="M71" i="1" s="1"/>
  <c r="AO68" i="38"/>
  <c r="N68" i="1" s="1"/>
  <c r="AN68" i="38"/>
  <c r="M68" i="1" s="1"/>
  <c r="AO14" i="38"/>
  <c r="N14" i="1" s="1"/>
  <c r="AN14" i="38"/>
  <c r="M14" i="1" s="1"/>
  <c r="AO73" i="38"/>
  <c r="N73" i="1" s="1"/>
  <c r="AN73" i="38"/>
  <c r="M73" i="1" s="1"/>
  <c r="AO8" i="38"/>
  <c r="N8" i="1" s="1"/>
  <c r="AN8" i="38"/>
  <c r="M8" i="1" s="1"/>
  <c r="AN76" i="38"/>
  <c r="M76" i="1" s="1"/>
  <c r="AO76" i="38"/>
  <c r="N76" i="1" s="1"/>
  <c r="AO98" i="38"/>
  <c r="N98" i="1" s="1"/>
  <c r="AN98" i="38"/>
  <c r="M98" i="1" s="1"/>
  <c r="AO35" i="38"/>
  <c r="N35" i="1" s="1"/>
  <c r="AN35" i="38"/>
  <c r="M35" i="1" s="1"/>
  <c r="AN54" i="38"/>
  <c r="M54" i="1" s="1"/>
  <c r="AO54" i="38"/>
  <c r="N54" i="1" s="1"/>
  <c r="AN102" i="38"/>
  <c r="M102" i="1" s="1"/>
  <c r="AO102" i="38"/>
  <c r="N102" i="1" s="1"/>
  <c r="AO55" i="38"/>
  <c r="N55" i="1" s="1"/>
  <c r="AN55" i="38"/>
  <c r="M55" i="1" s="1"/>
  <c r="AO109" i="38"/>
  <c r="N109" i="1" s="1"/>
  <c r="AN109" i="38"/>
  <c r="M109" i="1" s="1"/>
  <c r="AN105" i="38"/>
  <c r="M105" i="1" s="1"/>
  <c r="AO105" i="38"/>
  <c r="N105" i="1" s="1"/>
  <c r="AO97" i="38"/>
  <c r="N97" i="1" s="1"/>
  <c r="AN97" i="38"/>
  <c r="M97" i="1" s="1"/>
  <c r="AO83" i="38"/>
  <c r="N83" i="1" s="1"/>
  <c r="AN83" i="38"/>
  <c r="M83" i="1" s="1"/>
  <c r="AO44" i="38"/>
  <c r="N44" i="1" s="1"/>
  <c r="AN44" i="38"/>
  <c r="M44" i="1" s="1"/>
  <c r="AO75" i="38"/>
  <c r="N75" i="1" s="1"/>
  <c r="AN75" i="38"/>
  <c r="M75" i="1" s="1"/>
  <c r="AO63" i="38"/>
  <c r="N63" i="1" s="1"/>
  <c r="AN63" i="38"/>
  <c r="M63" i="1" s="1"/>
  <c r="AO9" i="38"/>
  <c r="N9" i="1" s="1"/>
  <c r="AN9" i="38"/>
  <c r="M9" i="1" s="1"/>
  <c r="AO94" i="38"/>
  <c r="N94" i="1" s="1"/>
  <c r="AN94" i="38"/>
  <c r="M94" i="1" s="1"/>
  <c r="AN50" i="38"/>
  <c r="M50" i="1" s="1"/>
  <c r="AO50" i="38"/>
  <c r="N50" i="1" s="1"/>
  <c r="AO22" i="38"/>
  <c r="N22" i="1" s="1"/>
  <c r="AN22" i="38"/>
  <c r="M22" i="1" s="1"/>
  <c r="AO91" i="38"/>
  <c r="N91" i="1" s="1"/>
  <c r="AN91" i="38"/>
  <c r="M91" i="1" s="1"/>
  <c r="AO28" i="38"/>
  <c r="N28" i="1" s="1"/>
  <c r="AN28" i="38"/>
  <c r="M28" i="1" s="1"/>
  <c r="AN96" i="38"/>
  <c r="M96" i="1" s="1"/>
  <c r="AO96" i="38"/>
  <c r="N96" i="1" s="1"/>
  <c r="AO47" i="38"/>
  <c r="N47" i="1" s="1"/>
  <c r="AN47" i="38"/>
  <c r="M47" i="1" s="1"/>
  <c r="AN90" i="38"/>
  <c r="M90" i="1" s="1"/>
  <c r="AO90" i="38"/>
  <c r="N90" i="1" s="1"/>
  <c r="AO101" i="38"/>
  <c r="N101" i="1" s="1"/>
  <c r="AN101" i="38"/>
  <c r="M101" i="1" s="1"/>
  <c r="AO53" i="38"/>
  <c r="N53" i="1" s="1"/>
  <c r="AN53" i="38"/>
  <c r="M53" i="1" s="1"/>
  <c r="AO25" i="38"/>
  <c r="N25" i="1" s="1"/>
  <c r="AN25" i="38"/>
  <c r="M25" i="1" s="1"/>
  <c r="AO74" i="38"/>
  <c r="N74" i="1" s="1"/>
  <c r="AN74" i="38"/>
  <c r="M74" i="1" s="1"/>
  <c r="AO70" i="38"/>
  <c r="N70" i="1" s="1"/>
  <c r="AN70" i="38"/>
  <c r="M70" i="1" s="1"/>
  <c r="AO93" i="38"/>
  <c r="N93" i="1" s="1"/>
  <c r="AN93" i="38"/>
  <c r="M93" i="1" s="1"/>
  <c r="AN100" i="38"/>
  <c r="M100" i="1" s="1"/>
  <c r="AO100" i="38"/>
  <c r="N100" i="1" s="1"/>
  <c r="AN95" i="38"/>
  <c r="M95" i="1" s="1"/>
  <c r="AO95" i="38"/>
  <c r="N95" i="1" s="1"/>
  <c r="AO80" i="38"/>
  <c r="N80" i="1" s="1"/>
  <c r="AN80" i="38"/>
  <c r="M80" i="1" s="1"/>
  <c r="AO38" i="38"/>
  <c r="N38" i="1" s="1"/>
  <c r="AN38" i="38"/>
  <c r="M38" i="1" s="1"/>
  <c r="AO88" i="38"/>
  <c r="N88" i="1" s="1"/>
  <c r="AN88" i="38"/>
  <c r="M88" i="1" s="1"/>
  <c r="AD115" i="38"/>
  <c r="S115" i="38"/>
  <c r="AE97" i="38"/>
  <c r="AK97" i="38" s="1"/>
  <c r="AE75" i="38"/>
  <c r="AK75" i="38" s="1"/>
  <c r="AE22" i="38"/>
  <c r="AK22" i="38" s="1"/>
  <c r="AE101" i="38"/>
  <c r="AK101" i="38" s="1"/>
  <c r="AE74" i="38"/>
  <c r="AK74" i="38" s="1"/>
  <c r="AE80" i="38"/>
  <c r="AK80" i="38" s="1"/>
  <c r="Z109" i="38"/>
  <c r="AJ109" i="38" s="1"/>
  <c r="L109" i="1" s="1"/>
  <c r="Z75" i="38"/>
  <c r="AJ75" i="38" s="1"/>
  <c r="L75" i="1" s="1"/>
  <c r="Z50" i="38"/>
  <c r="AJ50" i="38" s="1"/>
  <c r="L50" i="1" s="1"/>
  <c r="Z47" i="38"/>
  <c r="AJ47" i="38" s="1"/>
  <c r="L47" i="1" s="1"/>
  <c r="Z70" i="38"/>
  <c r="AJ70" i="38" s="1"/>
  <c r="L70" i="1" s="1"/>
  <c r="Z93" i="38"/>
  <c r="AJ93" i="38" s="1"/>
  <c r="L93" i="1" s="1"/>
  <c r="AE114" i="38"/>
  <c r="AK114" i="38" s="1"/>
  <c r="AE84" i="38"/>
  <c r="AK84" i="38" s="1"/>
  <c r="AE34" i="38"/>
  <c r="AK34" i="38" s="1"/>
  <c r="AE45" i="38"/>
  <c r="AK45" i="38" s="1"/>
  <c r="AE49" i="38"/>
  <c r="AK49" i="38" s="1"/>
  <c r="AE37" i="38"/>
  <c r="AK37" i="38" s="1"/>
  <c r="Z17" i="38"/>
  <c r="AJ17" i="38" s="1"/>
  <c r="L17" i="1" s="1"/>
  <c r="Z86" i="38"/>
  <c r="AJ86" i="38" s="1"/>
  <c r="L86" i="1" s="1"/>
  <c r="Z34" i="38"/>
  <c r="AJ34" i="38" s="1"/>
  <c r="L34" i="1" s="1"/>
  <c r="Z45" i="38"/>
  <c r="AJ45" i="38" s="1"/>
  <c r="L45" i="1" s="1"/>
  <c r="Z20" i="38"/>
  <c r="AJ20" i="38" s="1"/>
  <c r="L20" i="1" s="1"/>
  <c r="Z92" i="38"/>
  <c r="AJ92" i="38" s="1"/>
  <c r="L92" i="1" s="1"/>
  <c r="AE40" i="38"/>
  <c r="AK40" i="38" s="1"/>
  <c r="AE73" i="38"/>
  <c r="AK73" i="38" s="1"/>
  <c r="AE82" i="38"/>
  <c r="AK82" i="38" s="1"/>
  <c r="AE39" i="38"/>
  <c r="AK39" i="38" s="1"/>
  <c r="AE46" i="38"/>
  <c r="AK46" i="38" s="1"/>
  <c r="AE54" i="38"/>
  <c r="AK54" i="38" s="1"/>
  <c r="AE8" i="38"/>
  <c r="AK8" i="38" s="1"/>
  <c r="AE78" i="38"/>
  <c r="AK78" i="38" s="1"/>
  <c r="AE27" i="38"/>
  <c r="AK27" i="38" s="1"/>
  <c r="AE89" i="38"/>
  <c r="AK89" i="38" s="1"/>
  <c r="AE16" i="38"/>
  <c r="AK16" i="38" s="1"/>
  <c r="AE102" i="38"/>
  <c r="AK102" i="38" s="1"/>
  <c r="AE76" i="38"/>
  <c r="AK76" i="38" s="1"/>
  <c r="AE85" i="38"/>
  <c r="AK85" i="38" s="1"/>
  <c r="AE71" i="38"/>
  <c r="AK71" i="38" s="1"/>
  <c r="AE31" i="38"/>
  <c r="AK31" i="38" s="1"/>
  <c r="AE108" i="38"/>
  <c r="AK108" i="38" s="1"/>
  <c r="AE98" i="38"/>
  <c r="AK98" i="38" s="1"/>
  <c r="AE68" i="38"/>
  <c r="AK68" i="38" s="1"/>
  <c r="AE111" i="38"/>
  <c r="AK111" i="38" s="1"/>
  <c r="AE24" i="38"/>
  <c r="AK24" i="38" s="1"/>
  <c r="AE55" i="38"/>
  <c r="AK55" i="38" s="1"/>
  <c r="AE56" i="38"/>
  <c r="AK56" i="38" s="1"/>
  <c r="AE88" i="38"/>
  <c r="AK88" i="38" s="1"/>
  <c r="AE14" i="38"/>
  <c r="AK14" i="38" s="1"/>
  <c r="AE107" i="38"/>
  <c r="AK107" i="38" s="1"/>
  <c r="AE35" i="38"/>
  <c r="AK35" i="38" s="1"/>
  <c r="AE105" i="38"/>
  <c r="AK105" i="38" s="1"/>
  <c r="AE44" i="38"/>
  <c r="AK44" i="38" s="1"/>
  <c r="AE50" i="38"/>
  <c r="AK50" i="38" s="1"/>
  <c r="AE47" i="38"/>
  <c r="AK47" i="38" s="1"/>
  <c r="AE70" i="38"/>
  <c r="AK70" i="38" s="1"/>
  <c r="AE95" i="38"/>
  <c r="AK95" i="38" s="1"/>
  <c r="Z105" i="38"/>
  <c r="AJ105" i="38" s="1"/>
  <c r="L105" i="1" s="1"/>
  <c r="Z63" i="38"/>
  <c r="AJ63" i="38" s="1"/>
  <c r="L63" i="1" s="1"/>
  <c r="Z91" i="38"/>
  <c r="AJ91" i="38" s="1"/>
  <c r="L91" i="1" s="1"/>
  <c r="Z90" i="38"/>
  <c r="AJ90" i="38" s="1"/>
  <c r="L90" i="1" s="1"/>
  <c r="Z74" i="38"/>
  <c r="AJ74" i="38" s="1"/>
  <c r="L74" i="1" s="1"/>
  <c r="Z95" i="38"/>
  <c r="AJ95" i="38" s="1"/>
  <c r="L95" i="1" s="1"/>
  <c r="AE106" i="38"/>
  <c r="AK106" i="38" s="1"/>
  <c r="AE12" i="38"/>
  <c r="AK12" i="38" s="1"/>
  <c r="AE30" i="38"/>
  <c r="AK30" i="38" s="1"/>
  <c r="AE64" i="38"/>
  <c r="AK64" i="38" s="1"/>
  <c r="AE66" i="38"/>
  <c r="AK66" i="38" s="1"/>
  <c r="AE32" i="38"/>
  <c r="AK32" i="38" s="1"/>
  <c r="Z48" i="38"/>
  <c r="AJ48" i="38" s="1"/>
  <c r="L48" i="1" s="1"/>
  <c r="Z15" i="38"/>
  <c r="AJ15" i="38" s="1"/>
  <c r="L15" i="1" s="1"/>
  <c r="Z69" i="38"/>
  <c r="AJ69" i="38" s="1"/>
  <c r="L69" i="1" s="1"/>
  <c r="Z30" i="38"/>
  <c r="AJ30" i="38" s="1"/>
  <c r="L30" i="1" s="1"/>
  <c r="Z10" i="38"/>
  <c r="AJ10" i="38" s="1"/>
  <c r="L10" i="1" s="1"/>
  <c r="Z79" i="38"/>
  <c r="AJ79" i="38" s="1"/>
  <c r="L79" i="1" s="1"/>
  <c r="Z40" i="38"/>
  <c r="AJ40" i="38" s="1"/>
  <c r="L40" i="1" s="1"/>
  <c r="Z73" i="38"/>
  <c r="AJ73" i="38" s="1"/>
  <c r="L73" i="1" s="1"/>
  <c r="Z82" i="38"/>
  <c r="AJ82" i="38" s="1"/>
  <c r="L82" i="1" s="1"/>
  <c r="Z39" i="38"/>
  <c r="AJ39" i="38" s="1"/>
  <c r="L39" i="1" s="1"/>
  <c r="Z46" i="38"/>
  <c r="AJ46" i="38" s="1"/>
  <c r="L46" i="1" s="1"/>
  <c r="Z54" i="38"/>
  <c r="AJ54" i="38" s="1"/>
  <c r="L54" i="1" s="1"/>
  <c r="Z8" i="38"/>
  <c r="AJ8" i="38" s="1"/>
  <c r="L8" i="1" s="1"/>
  <c r="Z78" i="38"/>
  <c r="AJ78" i="38" s="1"/>
  <c r="L78" i="1" s="1"/>
  <c r="Z27" i="38"/>
  <c r="AJ27" i="38" s="1"/>
  <c r="L27" i="1" s="1"/>
  <c r="Z89" i="38"/>
  <c r="AJ89" i="38" s="1"/>
  <c r="L89" i="1" s="1"/>
  <c r="Z16" i="38"/>
  <c r="AJ16" i="38" s="1"/>
  <c r="L16" i="1" s="1"/>
  <c r="Z102" i="38"/>
  <c r="AJ102" i="38" s="1"/>
  <c r="L102" i="1" s="1"/>
  <c r="Z76" i="38"/>
  <c r="AJ76" i="38" s="1"/>
  <c r="L76" i="1" s="1"/>
  <c r="Z85" i="38"/>
  <c r="AJ85" i="38" s="1"/>
  <c r="L85" i="1" s="1"/>
  <c r="Z71" i="38"/>
  <c r="AJ71" i="38" s="1"/>
  <c r="L71" i="1" s="1"/>
  <c r="Z31" i="38"/>
  <c r="AJ31" i="38" s="1"/>
  <c r="L31" i="1" s="1"/>
  <c r="Z108" i="38"/>
  <c r="AJ108" i="38" s="1"/>
  <c r="L108" i="1" s="1"/>
  <c r="Z98" i="38"/>
  <c r="AJ98" i="38" s="1"/>
  <c r="L98" i="1" s="1"/>
  <c r="Z68" i="38"/>
  <c r="AJ68" i="38" s="1"/>
  <c r="L68" i="1" s="1"/>
  <c r="Z111" i="38"/>
  <c r="AJ111" i="38" s="1"/>
  <c r="L111" i="1" s="1"/>
  <c r="Z24" i="38"/>
  <c r="AJ24" i="38" s="1"/>
  <c r="L24" i="1" s="1"/>
  <c r="Z55" i="38"/>
  <c r="AJ55" i="38" s="1"/>
  <c r="L55" i="1" s="1"/>
  <c r="Z56" i="38"/>
  <c r="AJ56" i="38" s="1"/>
  <c r="L56" i="1" s="1"/>
  <c r="Z88" i="38"/>
  <c r="AJ88" i="38" s="1"/>
  <c r="L88" i="1" s="1"/>
  <c r="Z14" i="38"/>
  <c r="AJ14" i="38" s="1"/>
  <c r="L14" i="1" s="1"/>
  <c r="Z107" i="38"/>
  <c r="AJ107" i="38" s="1"/>
  <c r="L107" i="1" s="1"/>
  <c r="Z35" i="38"/>
  <c r="AJ35" i="38" s="1"/>
  <c r="L35" i="1" s="1"/>
  <c r="AE63" i="38"/>
  <c r="AK63" i="38" s="1"/>
  <c r="AE96" i="38"/>
  <c r="AK96" i="38" s="1"/>
  <c r="AE100" i="38"/>
  <c r="AK100" i="38" s="1"/>
  <c r="Z44" i="38"/>
  <c r="AJ44" i="38" s="1"/>
  <c r="L44" i="1" s="1"/>
  <c r="Z22" i="38"/>
  <c r="AJ22" i="38" s="1"/>
  <c r="L22" i="1" s="1"/>
  <c r="Z101" i="38"/>
  <c r="AJ101" i="38" s="1"/>
  <c r="L101" i="1" s="1"/>
  <c r="Z100" i="38"/>
  <c r="AJ100" i="38" s="1"/>
  <c r="L100" i="1" s="1"/>
  <c r="AE48" i="38"/>
  <c r="AK48" i="38" s="1"/>
  <c r="AE86" i="38"/>
  <c r="AK86" i="38" s="1"/>
  <c r="AE21" i="38"/>
  <c r="AK21" i="38" s="1"/>
  <c r="AE79" i="38"/>
  <c r="AK79" i="38" s="1"/>
  <c r="Z106" i="38"/>
  <c r="AJ106" i="38" s="1"/>
  <c r="L106" i="1" s="1"/>
  <c r="Z18" i="38"/>
  <c r="AJ18" i="38" s="1"/>
  <c r="L18" i="1" s="1"/>
  <c r="Z26" i="38"/>
  <c r="AJ26" i="38" s="1"/>
  <c r="L26" i="1" s="1"/>
  <c r="AE83" i="38"/>
  <c r="AK83" i="38" s="1"/>
  <c r="AE94" i="38"/>
  <c r="AK94" i="38" s="1"/>
  <c r="AE28" i="38"/>
  <c r="AK28" i="38" s="1"/>
  <c r="AE25" i="38"/>
  <c r="AK25" i="38" s="1"/>
  <c r="AE38" i="38"/>
  <c r="AK38" i="38" s="1"/>
  <c r="Z97" i="38"/>
  <c r="AJ97" i="38" s="1"/>
  <c r="L97" i="1" s="1"/>
  <c r="Z94" i="38"/>
  <c r="AJ94" i="38" s="1"/>
  <c r="L94" i="1" s="1"/>
  <c r="Z28" i="38"/>
  <c r="AJ28" i="38" s="1"/>
  <c r="L28" i="1" s="1"/>
  <c r="Z25" i="38"/>
  <c r="AJ25" i="38" s="1"/>
  <c r="L25" i="1" s="1"/>
  <c r="Z80" i="38"/>
  <c r="AJ80" i="38" s="1"/>
  <c r="L80" i="1" s="1"/>
  <c r="AE23" i="38"/>
  <c r="AK23" i="38" s="1"/>
  <c r="AE65" i="38"/>
  <c r="AK65" i="38" s="1"/>
  <c r="AE18" i="38"/>
  <c r="AK18" i="38" s="1"/>
  <c r="AE10" i="38"/>
  <c r="AK10" i="38" s="1"/>
  <c r="AE26" i="38"/>
  <c r="AK26" i="38" s="1"/>
  <c r="Z23" i="38"/>
  <c r="AJ23" i="38" s="1"/>
  <c r="L23" i="1" s="1"/>
  <c r="Z65" i="38"/>
  <c r="AJ65" i="38" s="1"/>
  <c r="L65" i="1" s="1"/>
  <c r="Z12" i="38"/>
  <c r="AJ12" i="38" s="1"/>
  <c r="L12" i="1" s="1"/>
  <c r="Z51" i="38"/>
  <c r="AJ51" i="38" s="1"/>
  <c r="L51" i="1" s="1"/>
  <c r="Z49" i="38"/>
  <c r="AJ49" i="38" s="1"/>
  <c r="L49" i="1" s="1"/>
  <c r="Z37" i="38"/>
  <c r="AJ37" i="38" s="1"/>
  <c r="L37" i="1" s="1"/>
  <c r="AE29" i="38"/>
  <c r="AK29" i="38" s="1"/>
  <c r="AE43" i="38"/>
  <c r="AK43" i="38" s="1"/>
  <c r="AE58" i="38"/>
  <c r="AK58" i="38" s="1"/>
  <c r="AE112" i="38"/>
  <c r="AK112" i="38" s="1"/>
  <c r="AE19" i="38"/>
  <c r="AK19" i="38" s="1"/>
  <c r="AE41" i="38"/>
  <c r="AK41" i="38" s="1"/>
  <c r="AE52" i="38"/>
  <c r="AK52" i="38" s="1"/>
  <c r="AE103" i="38"/>
  <c r="AK103" i="38" s="1"/>
  <c r="AE57" i="38"/>
  <c r="AK57" i="38" s="1"/>
  <c r="AE77" i="38"/>
  <c r="AK77" i="38" s="1"/>
  <c r="AE13" i="38"/>
  <c r="AK13" i="38" s="1"/>
  <c r="AE67" i="38"/>
  <c r="AK67" i="38" s="1"/>
  <c r="AE104" i="38"/>
  <c r="AK104" i="38" s="1"/>
  <c r="AE60" i="38"/>
  <c r="AK60" i="38" s="1"/>
  <c r="AE42" i="38"/>
  <c r="AK42" i="38" s="1"/>
  <c r="AE113" i="38"/>
  <c r="AK113" i="38" s="1"/>
  <c r="AE33" i="38"/>
  <c r="AK33" i="38" s="1"/>
  <c r="AE59" i="38"/>
  <c r="AK59" i="38" s="1"/>
  <c r="AE81" i="38"/>
  <c r="AK81" i="38" s="1"/>
  <c r="AE99" i="38"/>
  <c r="AK99" i="38" s="1"/>
  <c r="AE62" i="38"/>
  <c r="AK62" i="38" s="1"/>
  <c r="AE11" i="38"/>
  <c r="AK11" i="38" s="1"/>
  <c r="AE87" i="38"/>
  <c r="AK87" i="38" s="1"/>
  <c r="AE72" i="38"/>
  <c r="AK72" i="38" s="1"/>
  <c r="AE110" i="38"/>
  <c r="AK110" i="38" s="1"/>
  <c r="AE36" i="38"/>
  <c r="AK36" i="38" s="1"/>
  <c r="AE61" i="38"/>
  <c r="AK61" i="38" s="1"/>
  <c r="AE109" i="38"/>
  <c r="AK109" i="38" s="1"/>
  <c r="AE9" i="38"/>
  <c r="AK9" i="38" s="1"/>
  <c r="AE91" i="38"/>
  <c r="AK91" i="38" s="1"/>
  <c r="AE90" i="38"/>
  <c r="AK90" i="38" s="1"/>
  <c r="AE53" i="38"/>
  <c r="AK53" i="38" s="1"/>
  <c r="AE93" i="38"/>
  <c r="AK93" i="38" s="1"/>
  <c r="Z83" i="38"/>
  <c r="AJ83" i="38" s="1"/>
  <c r="L83" i="1" s="1"/>
  <c r="Z9" i="38"/>
  <c r="AJ9" i="38" s="1"/>
  <c r="L9" i="1" s="1"/>
  <c r="Z96" i="38"/>
  <c r="AJ96" i="38" s="1"/>
  <c r="L96" i="1" s="1"/>
  <c r="Z53" i="38"/>
  <c r="AJ53" i="38" s="1"/>
  <c r="L53" i="1" s="1"/>
  <c r="Z38" i="38"/>
  <c r="AJ38" i="38" s="1"/>
  <c r="L38" i="1" s="1"/>
  <c r="AE17" i="38"/>
  <c r="AK17" i="38" s="1"/>
  <c r="AE15" i="38"/>
  <c r="AK15" i="38" s="1"/>
  <c r="AE69" i="38"/>
  <c r="AK69" i="38" s="1"/>
  <c r="AE51" i="38"/>
  <c r="AK51" i="38" s="1"/>
  <c r="AE20" i="38"/>
  <c r="AK20" i="38" s="1"/>
  <c r="AE92" i="38"/>
  <c r="AK92" i="38" s="1"/>
  <c r="Z114" i="38"/>
  <c r="AJ114" i="38" s="1"/>
  <c r="L114" i="1" s="1"/>
  <c r="Z84" i="38"/>
  <c r="AJ84" i="38" s="1"/>
  <c r="L84" i="1" s="1"/>
  <c r="Z21" i="38"/>
  <c r="AJ21" i="38" s="1"/>
  <c r="L21" i="1" s="1"/>
  <c r="Z64" i="38"/>
  <c r="AJ64" i="38" s="1"/>
  <c r="L64" i="1" s="1"/>
  <c r="Z66" i="38"/>
  <c r="AJ66" i="38" s="1"/>
  <c r="L66" i="1" s="1"/>
  <c r="Z32" i="38"/>
  <c r="AJ32" i="38" s="1"/>
  <c r="L32" i="1" s="1"/>
  <c r="Z29" i="38"/>
  <c r="AJ29" i="38" s="1"/>
  <c r="L29" i="1" s="1"/>
  <c r="Z43" i="38"/>
  <c r="AJ43" i="38" s="1"/>
  <c r="L43" i="1" s="1"/>
  <c r="Z58" i="38"/>
  <c r="AJ58" i="38" s="1"/>
  <c r="L58" i="1" s="1"/>
  <c r="Z112" i="38"/>
  <c r="AJ112" i="38" s="1"/>
  <c r="L112" i="1" s="1"/>
  <c r="Z19" i="38"/>
  <c r="AJ19" i="38" s="1"/>
  <c r="L19" i="1" s="1"/>
  <c r="Z41" i="38"/>
  <c r="AJ41" i="38" s="1"/>
  <c r="L41" i="1" s="1"/>
  <c r="Z52" i="38"/>
  <c r="AJ52" i="38" s="1"/>
  <c r="L52" i="1" s="1"/>
  <c r="Z103" i="38"/>
  <c r="AJ103" i="38" s="1"/>
  <c r="L103" i="1" s="1"/>
  <c r="Z57" i="38"/>
  <c r="AJ57" i="38" s="1"/>
  <c r="L57" i="1" s="1"/>
  <c r="Z77" i="38"/>
  <c r="AJ77" i="38" s="1"/>
  <c r="L77" i="1" s="1"/>
  <c r="Z13" i="38"/>
  <c r="AJ13" i="38" s="1"/>
  <c r="L13" i="1" s="1"/>
  <c r="Z67" i="38"/>
  <c r="AJ67" i="38" s="1"/>
  <c r="L67" i="1" s="1"/>
  <c r="Z104" i="38"/>
  <c r="AJ104" i="38" s="1"/>
  <c r="L104" i="1" s="1"/>
  <c r="Z60" i="38"/>
  <c r="AJ60" i="38" s="1"/>
  <c r="L60" i="1" s="1"/>
  <c r="Z42" i="38"/>
  <c r="AJ42" i="38" s="1"/>
  <c r="L42" i="1" s="1"/>
  <c r="Z113" i="38"/>
  <c r="AJ113" i="38" s="1"/>
  <c r="L113" i="1" s="1"/>
  <c r="Z33" i="38"/>
  <c r="AJ33" i="38" s="1"/>
  <c r="L33" i="1" s="1"/>
  <c r="Z59" i="38"/>
  <c r="AJ59" i="38" s="1"/>
  <c r="L59" i="1" s="1"/>
  <c r="Z81" i="38"/>
  <c r="AJ81" i="38" s="1"/>
  <c r="L81" i="1" s="1"/>
  <c r="Z99" i="38"/>
  <c r="AJ99" i="38" s="1"/>
  <c r="L99" i="1" s="1"/>
  <c r="Z62" i="38"/>
  <c r="AJ62" i="38" s="1"/>
  <c r="L62" i="1" s="1"/>
  <c r="Z11" i="38"/>
  <c r="AJ11" i="38" s="1"/>
  <c r="L11" i="1" s="1"/>
  <c r="Z87" i="38"/>
  <c r="AJ87" i="38" s="1"/>
  <c r="L87" i="1" s="1"/>
  <c r="Z72" i="38"/>
  <c r="AJ72" i="38" s="1"/>
  <c r="L72" i="1" s="1"/>
  <c r="Z110" i="38"/>
  <c r="AJ110" i="38" s="1"/>
  <c r="L110" i="1" s="1"/>
  <c r="Z36" i="38"/>
  <c r="AJ36" i="38" s="1"/>
  <c r="L36" i="1" s="1"/>
  <c r="Z61" i="38"/>
  <c r="AJ61" i="38" s="1"/>
  <c r="L61" i="1" s="1"/>
  <c r="Y115" i="38"/>
  <c r="Z7" i="38"/>
  <c r="AJ7" i="38" s="1"/>
  <c r="T115" i="38"/>
  <c r="AN7" i="38" l="1"/>
  <c r="AO7" i="38"/>
  <c r="AE115" i="38"/>
  <c r="Z115" i="38"/>
  <c r="AG115" i="38"/>
  <c r="D11" i="27" s="1"/>
  <c r="AH7" i="38"/>
  <c r="AK115" i="38"/>
  <c r="AI7" i="38"/>
  <c r="AI115" i="38" s="1"/>
  <c r="AJ115" i="38" l="1"/>
  <c r="D15" i="27" s="1"/>
  <c r="L7" i="1"/>
  <c r="L115" i="1" s="1"/>
  <c r="AH115" i="38"/>
  <c r="D13" i="27" s="1"/>
  <c r="K7" i="1"/>
  <c r="K115" i="1" s="1"/>
  <c r="N7" i="1"/>
  <c r="N115" i="1" s="1"/>
  <c r="D21" i="27" s="1"/>
  <c r="AO115" i="38"/>
  <c r="M7" i="1"/>
  <c r="M115" i="1" s="1"/>
  <c r="AN115" i="38"/>
  <c r="D20" i="27" s="1"/>
  <c r="H7" i="1"/>
  <c r="H115" i="1" s="1"/>
  <c r="J7" i="1" l="1"/>
  <c r="J115" i="1" s="1"/>
  <c r="D17" i="2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<sst xmlns="http://schemas.openxmlformats.org/spreadsheetml/2006/main" count="22154" uniqueCount="2023">
  <si>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</si>
  <si>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</si>
  <si>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</si>
  <si>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</si>
  <si>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</si>
  <si>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</si>
  <si>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</si>
  <si>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</si>
  <si>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</si>
  <si>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</si>
  <si>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</si>
  <si>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</si>
  <si>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</si>
  <si>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</si>
  <si>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</si>
  <si>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</si>
  <si>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</si>
  <si>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</si>
  <si>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</si>
  <si>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</si>
  <si>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</si>
  <si>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</si>
  <si>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</si>
  <si>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</si>
  <si>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</si>
  <si>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</si>
  <si>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</si>
  <si>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</si>
  <si>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</si>
  <si>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</si>
  <si>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</si>
  <si>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</si>
  <si>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</si>
  <si>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</si>
  <si>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</si>
  <si>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</si>
  <si>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</si>
  <si>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</si>
  <si>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</si>
  <si>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</si>
  <si>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</si>
  <si>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</si>
  <si>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</si>
  <si>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</si>
  <si>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</si>
  <si>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</si>
  <si>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</si>
  <si>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</si>
  <si>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</si>
  <si>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</si>
  <si>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</si>
  <si>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</si>
  <si>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</si>
  <si>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</si>
  <si>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</si>
  <si>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</si>
  <si>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</si>
  <si>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</si>
  <si>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</si>
  <si>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</si>
  <si>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</si>
  <si>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</si>
  <si>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</si>
  <si>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</si>
  <si>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</si>
  <si>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</si>
  <si>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</si>
  <si>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</si>
  <si>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</si>
  <si>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</si>
  <si>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</si>
  <si>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</si>
  <si>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</si>
  <si>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</si>
  <si>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</si>
  <si>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</si>
  <si>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</si>
  <si>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</si>
  <si>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</si>
  <si>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</si>
  <si>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</si>
  <si>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</si>
  <si>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</si>
  <si>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</si>
  <si>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</si>
  <si>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</si>
  <si>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</si>
  <si>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</si>
  <si>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</si>
  <si>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</si>
  <si>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</si>
  <si>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</si>
  <si>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</si>
  <si>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</si>
  <si>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</si>
  <si>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</si>
  <si>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</si>
  <si>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</si>
  <si>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</si>
  <si>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</si>
  <si>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</si>
  <si>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</si>
  <si>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</si>
  <si>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</si>
  <si>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</si>
  <si>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</si>
  <si>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</si>
  <si>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</si>
  <si>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</si>
  <si>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</si>
  <si>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</si>
  <si>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</si>
  <si>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</si>
  <si>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</si>
  <si>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</si>
  <si>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</si>
  <si>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</si>
  <si>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</si>
  <si>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</si>
  <si>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</si>
  <si>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</si>
  <si>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</si>
  <si>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</si>
  <si>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</si>
  <si>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</si>
  <si>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</si>
  <si>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</si>
  <si>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</si>
  <si>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</si>
  <si>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</si>
  <si>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</si>
  <si>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</si>
  <si>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</si>
  <si>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</si>
  <si>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</si>
  <si>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</si>
  <si>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</si>
  <si>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</si>
  <si>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</si>
  <si>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</si>
  <si>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</si>
  <si>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</si>
  <si>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</si>
  <si>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</si>
  <si>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</si>
  <si>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</si>
  <si>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</si>
  <si>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</si>
  <si>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</si>
  <si>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</si>
  <si>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</si>
  <si>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</si>
  <si>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</si>
  <si>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</si>
  <si>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</si>
  <si>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</si>
  <si>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</si>
  <si>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</si>
  <si>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</si>
  <si>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</si>
  <si>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</si>
  <si>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</si>
  <si>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</si>
  <si>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</si>
  <si>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</si>
  <si>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</si>
  <si>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</si>
  <si>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</si>
  <si>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</si>
  <si>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</si>
  <si>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</si>
  <si>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</si>
  <si>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</si>
  <si>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</si>
  <si>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</si>
  <si>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</si>
  <si>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</si>
  <si>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</si>
  <si>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</si>
  <si>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</si>
  <si>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</si>
  <si>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</si>
  <si>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</si>
  <si>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</si>
  <si>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</si>
  <si>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</si>
  <si>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</si>
  <si>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</si>
  <si>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</si>
  <si>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</si>
  <si>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</si>
  <si>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</si>
  <si>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</si>
  <si>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</si>
  <si>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</si>
  <si>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</si>
  <si>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</si>
  <si>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</si>
  <si>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</si>
  <si>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</si>
  <si>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</si>
  <si>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</si>
  <si>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</si>
  <si>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</si>
  <si>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</si>
  <si>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</si>
  <si>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</si>
  <si>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</si>
  <si>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</si>
  <si>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</si>
  <si>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</si>
  <si>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</si>
  <si>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</si>
  <si>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</si>
  <si>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</si>
  <si>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</si>
  <si>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</si>
  <si>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</si>
  <si>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</si>
  <si>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</si>
  <si>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</si>
  <si>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</si>
  <si>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</si>
  <si>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</si>
  <si>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</si>
  <si>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</si>
  <si>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</si>
  <si>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</si>
  <si>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</si>
  <si>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</si>
  <si>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</si>
  <si>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</si>
  <si>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</si>
  <si>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</si>
  <si>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</si>
  <si>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</si>
  <si>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</si>
  <si>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</si>
  <si>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</si>
  <si>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</si>
  <si>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</si>
  <si>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</si>
  <si>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</si>
  <si>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</si>
  <si>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</si>
  <si>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</si>
  <si>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</si>
  <si>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</si>
  <si>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</si>
  <si>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</si>
  <si>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</si>
  <si>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</si>
  <si>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</si>
  <si>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</si>
  <si>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</si>
  <si>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</si>
  <si>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</si>
  <si>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</si>
  <si>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</si>
  <si>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</si>
  <si>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</si>
  <si>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</si>
  <si>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</si>
  <si>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</si>
  <si>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</si>
  <si>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</si>
  <si>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</si>
  <si>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</si>
  <si>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</si>
  <si>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</si>
  <si>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</si>
  <si>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</si>
  <si>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</si>
  <si>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</si>
  <si>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</si>
  <si>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</si>
  <si>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</si>
  <si>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</si>
  <si>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</si>
  <si>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</si>
  <si>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</si>
  <si>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</si>
  <si>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</si>
  <si>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</si>
  <si>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</si>
  <si>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</si>
  <si>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</si>
  <si>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</si>
  <si>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</si>
  <si>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</si>
  <si>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</si>
  <si>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</si>
  <si>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</si>
  <si>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</si>
  <si>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</si>
  <si>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</si>
  <si>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</si>
  <si>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</si>
  <si>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</si>
  <si>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</si>
  <si>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</si>
  <si>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</si>
  <si>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</si>
  <si>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</si>
  <si>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</si>
  <si>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</si>
  <si>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</si>
  <si>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</si>
  <si>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</si>
  <si>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</si>
  <si>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</si>
  <si>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</si>
  <si>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</si>
  <si>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</si>
  <si>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</si>
  <si>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</si>
  <si>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</si>
  <si>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</si>
  <si>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</si>
  <si>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</si>
  <si>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</si>
  <si>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</si>
  <si>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</si>
  <si>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</si>
  <si>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</si>
  <si>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</si>
  <si>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</si>
  <si>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</si>
  <si>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</si>
  <si>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</si>
  <si>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</si>
  <si>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</si>
  <si>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</si>
  <si>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</si>
  <si>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</si>
  <si>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</si>
  <si>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</si>
  <si>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</si>
  <si>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</si>
  <si>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</si>
  <si>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</si>
  <si>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</si>
  <si>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</si>
  <si>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</si>
  <si>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</si>
  <si>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</si>
  <si>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</si>
  <si>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</si>
  <si>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</si>
  <si>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</si>
  <si>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</si>
  <si>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</si>
  <si>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</si>
  <si>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</si>
  <si>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</si>
  <si>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</si>
  <si>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</si>
  <si>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</si>
  <si>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</si>
  <si>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</si>
  <si>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</si>
  <si>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</si>
  <si>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</si>
  <si>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</si>
  <si>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</si>
  <si>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</si>
  <si>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</si>
  <si>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</si>
  <si>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</si>
  <si>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</si>
  <si>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</si>
  <si>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</si>
  <si>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</si>
  <si>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</si>
  <si>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</si>
  <si>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</si>
  <si>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</si>
  <si>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</si>
  <si>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</si>
  <si>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</si>
  <si>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</si>
  <si>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</si>
  <si>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</si>
  <si>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</si>
  <si>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</si>
  <si>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</si>
  <si>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</si>
  <si>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</si>
  <si>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</si>
  <si>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</si>
  <si>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</si>
  <si>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</si>
  <si>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</si>
  <si>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</si>
  <si>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</si>
  <si>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</si>
  <si>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</si>
  <si>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</si>
  <si>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</si>
  <si>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</si>
  <si>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</si>
  <si>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</si>
  <si>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</si>
  <si>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</si>
  <si>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</si>
  <si>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</si>
  <si>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</si>
  <si>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</si>
  <si>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</si>
  <si>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</si>
  <si>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</si>
  <si>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</si>
  <si>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</si>
  <si>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</si>
  <si>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</si>
  <si>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</si>
  <si>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</si>
  <si>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</si>
  <si>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</si>
  <si>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</si>
  <si>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</si>
  <si>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</si>
  <si>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</si>
  <si>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</si>
  <si>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</si>
  <si>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</si>
  <si>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</si>
  <si>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</si>
  <si>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</si>
  <si>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</si>
  <si>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</si>
  <si>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</si>
  <si>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</si>
  <si>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</si>
  <si>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</si>
  <si>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</si>
  <si>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</si>
  <si>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</si>
  <si>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</si>
  <si>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</si>
  <si>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</si>
  <si>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</si>
  <si>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</si>
  <si>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</si>
  <si>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</si>
  <si>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</si>
  <si>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</si>
  <si>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</si>
  <si>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</si>
  <si>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</si>
  <si>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</si>
  <si>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</si>
  <si>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</si>
  <si>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</si>
  <si>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</si>
  <si>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</si>
  <si>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</si>
  <si>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</si>
  <si>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</si>
  <si>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</si>
  <si>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</si>
  <si>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</si>
  <si>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</si>
  <si>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</si>
  <si>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</si>
  <si>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</si>
  <si>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</si>
  <si>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</si>
  <si>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</si>
  <si>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</si>
  <si>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</si>
  <si>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</si>
  <si>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</si>
  <si>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</si>
  <si>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</si>
  <si>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</si>
  <si>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</si>
  <si>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</si>
  <si>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</si>
  <si>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</si>
  <si>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</si>
  <si>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</si>
  <si>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</si>
  <si>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</si>
  <si>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</si>
  <si>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</si>
  <si>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</si>
  <si>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</si>
  <si>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</si>
  <si>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</si>
  <si>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</si>
  <si>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</si>
  <si>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</si>
  <si>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</si>
  <si>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</si>
  <si>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</si>
  <si>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</si>
  <si>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</si>
  <si>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</si>
  <si>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</si>
  <si>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</si>
  <si>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</si>
  <si>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</si>
  <si>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</si>
  <si>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</si>
  <si>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</si>
  <si>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</si>
  <si>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</si>
  <si>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</si>
  <si>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</si>
  <si>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</si>
  <si>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</si>
  <si>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</si>
  <si>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</si>
  <si>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</si>
  <si>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</si>
  <si>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</si>
  <si>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</si>
  <si>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</si>
  <si>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</si>
  <si>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</si>
  <si>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</si>
  <si>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</si>
  <si>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</si>
  <si>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</si>
  <si>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</si>
  <si>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</si>
  <si>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</si>
  <si>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</si>
  <si>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</si>
  <si>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</si>
  <si>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</si>
  <si>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</si>
  <si>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</si>
  <si>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</si>
  <si>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</si>
  <si>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</si>
  <si>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</si>
  <si>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</si>
  <si>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</si>
  <si>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</si>
  <si>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</si>
  <si>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</si>
  <si>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</si>
  <si>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</si>
  <si>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</si>
  <si>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</si>
  <si>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</si>
  <si>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</si>
  <si>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</si>
  <si>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</si>
  <si>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</si>
  <si>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</si>
  <si>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</si>
  <si>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</si>
  <si>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</si>
  <si>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</si>
  <si>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</si>
  <si>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</si>
  <si>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</si>
  <si>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</si>
  <si>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</si>
  <si>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</si>
  <si>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</si>
  <si>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</si>
  <si>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</si>
  <si>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</si>
  <si>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</si>
  <si>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</si>
  <si>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</si>
  <si>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</si>
  <si>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</si>
  <si>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</si>
  <si>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</si>
  <si>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</si>
  <si>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</si>
  <si>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</si>
  <si>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</si>
  <si>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</si>
  <si>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</si>
  <si>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</si>
  <si>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</si>
  <si>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</si>
  <si>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</si>
  <si>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</si>
  <si>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</si>
  <si>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</si>
  <si>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</si>
  <si>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</si>
  <si>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</si>
  <si>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</si>
  <si>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</si>
  <si>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</si>
  <si>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</si>
  <si>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</si>
  <si>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</si>
  <si>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</si>
  <si>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</si>
  <si>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</si>
  <si>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</si>
  <si>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</si>
  <si>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</si>
  <si>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</si>
  <si>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</si>
  <si>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</si>
  <si>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</si>
  <si>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</si>
  <si>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</si>
  <si>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</si>
  <si>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</si>
  <si>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</si>
  <si>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</si>
  <si>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</si>
  <si>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</si>
  <si>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</si>
  <si>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</si>
  <si>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</si>
  <si>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</si>
  <si>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</si>
  <si>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</si>
  <si>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</si>
  <si>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</si>
  <si>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</si>
  <si>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</si>
  <si>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</si>
  <si>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</si>
  <si>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</si>
  <si>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</si>
  <si>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</si>
  <si>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</si>
  <si>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</si>
  <si>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</si>
  <si>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</si>
  <si>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</si>
  <si>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</si>
  <si>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</si>
  <si>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</si>
  <si>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</si>
  <si>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</si>
  <si>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</si>
  <si>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</si>
  <si>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</si>
  <si>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</si>
  <si>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</si>
  <si>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</si>
  <si>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</si>
  <si>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</si>
  <si>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</si>
  <si>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</si>
  <si>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</si>
  <si>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</si>
  <si>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</si>
  <si>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</si>
  <si>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</si>
  <si>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</si>
  <si>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</si>
  <si>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</si>
  <si>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</si>
  <si>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</si>
  <si>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</si>
  <si>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</si>
  <si>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</si>
  <si>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</si>
  <si>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</si>
  <si>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</si>
  <si>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</si>
  <si>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</si>
  <si>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</si>
  <si>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</si>
  <si>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</si>
  <si>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</si>
  <si>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</si>
  <si>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</si>
  <si>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</si>
  <si>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</si>
  <si>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</si>
  <si>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</si>
  <si>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</si>
  <si>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</si>
  <si>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</si>
  <si>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</si>
  <si>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</si>
  <si>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</si>
  <si>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</si>
  <si>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</si>
  <si>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</si>
  <si>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</si>
  <si>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</si>
  <si>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</si>
  <si>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</si>
  <si>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</si>
  <si>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</si>
  <si>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</si>
  <si>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</si>
  <si>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</si>
  <si>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</si>
  <si>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</si>
  <si>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</si>
  <si>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</si>
  <si>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</si>
  <si>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</si>
  <si>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</si>
  <si>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</si>
  <si>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</si>
  <si>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</si>
  <si>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</si>
  <si>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</si>
  <si>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</si>
  <si>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</si>
  <si>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</si>
  <si>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</si>
  <si>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</si>
  <si>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</si>
  <si>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</si>
  <si>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</si>
  <si>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</si>
  <si>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</si>
  <si>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</si>
  <si>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</si>
  <si>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</si>
  <si>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</si>
  <si>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</si>
  <si>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</si>
  <si>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</si>
  <si>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</si>
  <si>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</si>
  <si>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</si>
  <si>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</si>
  <si>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</si>
  <si>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</si>
  <si>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</si>
  <si>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</si>
  <si>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</si>
  <si>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</si>
  <si>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</si>
  <si>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</si>
  <si>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</si>
  <si>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</si>
  <si>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</si>
  <si>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</si>
  <si>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</si>
  <si>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</si>
  <si>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</si>
  <si>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</si>
  <si>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</si>
  <si>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</si>
  <si>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</si>
  <si>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</si>
  <si>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</si>
  <si>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</si>
  <si>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</si>
  <si>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</si>
  <si>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</si>
  <si>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</si>
  <si>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</si>
  <si>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</si>
  <si>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</si>
  <si>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</si>
  <si>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</si>
  <si>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</si>
  <si>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</si>
  <si>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</si>
  <si>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</si>
  <si>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</si>
  <si>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</si>
  <si>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</si>
  <si>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</si>
  <si>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</si>
  <si>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</si>
  <si>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</si>
  <si>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</si>
  <si>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</si>
  <si>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</si>
  <si>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</si>
  <si>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</si>
  <si>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</si>
  <si>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</si>
  <si>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</si>
  <si>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</si>
  <si>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</si>
  <si>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</si>
  <si>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</si>
  <si>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</si>
  <si>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</si>
  <si>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</si>
  <si>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</si>
  <si>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</si>
  <si>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</si>
  <si>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</si>
  <si>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</si>
  <si>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</si>
  <si>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</si>
  <si>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</si>
  <si>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</si>
  <si>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</si>
  <si>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</si>
  <si>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</si>
  <si>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</si>
  <si>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</si>
  <si>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</si>
  <si>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</si>
  <si>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</si>
  <si>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</si>
  <si>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</si>
  <si>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</si>
  <si>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</si>
  <si>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</si>
  <si>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</si>
  <si>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</si>
  <si>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</si>
  <si>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</si>
  <si>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</si>
  <si>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</si>
  <si>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</si>
  <si>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</si>
  <si>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</si>
  <si>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</si>
  <si>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</si>
  <si>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</si>
  <si>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</si>
  <si>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</si>
  <si>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</si>
  <si>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</si>
  <si>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</si>
  <si>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</si>
  <si>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</si>
  <si>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</si>
  <si>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</si>
  <si>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</si>
  <si>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</si>
  <si>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</si>
  <si>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</si>
  <si>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</si>
  <si>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</si>
  <si>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</si>
  <si>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</si>
  <si>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</si>
  <si>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</si>
  <si>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</si>
  <si>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</si>
  <si>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</si>
  <si>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</si>
  <si>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</si>
  <si>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</si>
  <si>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</si>
  <si>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</si>
  <si>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</si>
  <si>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</si>
  <si>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</si>
  <si>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</si>
  <si>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</si>
  <si>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</si>
  <si>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</si>
  <si>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</si>
  <si>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</si>
  <si>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</si>
  <si>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</si>
  <si>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</si>
  <si>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</si>
  <si>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</si>
  <si>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</si>
  <si>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</si>
  <si>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</si>
  <si>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</si>
  <si>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</si>
  <si>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</si>
  <si>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</si>
  <si>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</si>
  <si>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</si>
  <si>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</si>
  <si>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</si>
  <si>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</si>
  <si>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</si>
  <si>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</si>
  <si>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</si>
  <si>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</si>
  <si>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</si>
  <si>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</si>
  <si>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</si>
  <si>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</si>
  <si>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</si>
  <si>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</si>
  <si>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</si>
  <si>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</si>
  <si>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</si>
  <si>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</si>
  <si>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</si>
  <si>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</si>
  <si>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</si>
  <si>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</si>
  <si>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</si>
  <si>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</si>
  <si>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</si>
  <si>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</si>
  <si>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</si>
  <si>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</si>
  <si>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</si>
  <si>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</si>
  <si>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</si>
  <si>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</si>
  <si>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</si>
  <si>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</si>
  <si>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</si>
  <si>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</si>
  <si>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</si>
  <si>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</si>
  <si>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</si>
  <si>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</si>
  <si>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</si>
  <si>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</si>
  <si>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</si>
  <si>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</si>
  <si>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</si>
  <si>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</si>
  <si>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</si>
  <si>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</si>
  <si>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</si>
  <si>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</si>
  <si>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</si>
  <si>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</si>
  <si>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</si>
  <si>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</si>
  <si>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</si>
  <si>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</si>
  <si>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</si>
  <si>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</si>
  <si>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</si>
  <si>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</si>
  <si>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</si>
  <si>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</si>
  <si>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</si>
  <si>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</si>
  <si>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</si>
  <si>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</si>
  <si>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</si>
  <si>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</si>
  <si>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</si>
  <si>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</si>
  <si>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</si>
  <si>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</si>
  <si>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</si>
  <si>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</si>
  <si>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</si>
  <si>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</si>
  <si>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</si>
  <si>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</si>
  <si>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</si>
  <si>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</si>
  <si>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</si>
  <si>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</si>
  <si>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</si>
  <si>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</si>
  <si>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</si>
  <si>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</si>
  <si>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</si>
  <si>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</si>
  <si>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</si>
  <si>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</si>
  <si>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</si>
  <si>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</si>
  <si>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</si>
  <si>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</si>
  <si>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</si>
  <si>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</si>
  <si>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</si>
  <si>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</si>
  <si>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</si>
  <si>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</si>
  <si>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</si>
  <si>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</si>
  <si>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</si>
  <si>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</si>
  <si>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</si>
  <si>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</si>
  <si>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</si>
  <si>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</si>
  <si>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</si>
  <si>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</si>
  <si>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</si>
  <si>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</si>
  <si>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</si>
  <si>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</si>
  <si>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</si>
  <si>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</si>
  <si>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</si>
  <si>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</si>
  <si>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</si>
  <si>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</si>
  <si>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</si>
  <si>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</si>
  <si>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</si>
  <si>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</si>
  <si>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</si>
  <si>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</si>
  <si>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</si>
  <si>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</si>
  <si>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</si>
  <si>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</si>
  <si>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</si>
  <si>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</si>
  <si>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</si>
  <si>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</si>
  <si>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</si>
  <si>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</si>
  <si>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</si>
  <si>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</si>
  <si>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</si>
  <si>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</si>
  <si>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</si>
  <si>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</si>
  <si>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</si>
  <si>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</si>
  <si>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</si>
  <si>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</si>
  <si>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</si>
  <si>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</si>
  <si>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</si>
  <si>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</si>
  <si>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</si>
  <si>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</si>
  <si>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</si>
  <si>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</si>
  <si>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</si>
  <si>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</si>
  <si>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</si>
  <si>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</si>
  <si>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</si>
  <si>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</si>
  <si>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</si>
  <si>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</si>
  <si>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</si>
  <si>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</si>
  <si>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</si>
  <si>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</si>
  <si>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</si>
  <si>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</si>
  <si>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</si>
  <si>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</si>
  <si>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</si>
  <si>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</si>
  <si>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</si>
  <si>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</si>
  <si>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</si>
  <si>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</si>
  <si>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</si>
  <si>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</si>
  <si>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</si>
  <si>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</si>
  <si>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</si>
  <si>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</si>
  <si>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</si>
  <si>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</si>
  <si>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</si>
  <si>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</si>
  <si>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</si>
  <si>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</si>
  <si>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</si>
  <si>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</si>
  <si>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</si>
  <si>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</si>
  <si>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</si>
  <si>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</si>
  <si>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</si>
  <si>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</si>
  <si>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</si>
  <si>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</si>
  <si>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</si>
  <si>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</si>
  <si>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</si>
  <si>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</si>
  <si>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</si>
  <si>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</si>
  <si>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</si>
  <si>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</si>
  <si>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</si>
  <si>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</si>
  <si>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</si>
  <si>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</si>
  <si>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</si>
  <si>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</si>
  <si>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</si>
  <si>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</si>
  <si>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</si>
  <si>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</si>
  <si>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</si>
  <si>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</si>
  <si>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</si>
  <si>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</si>
  <si>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</si>
  <si>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</si>
  <si>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</si>
  <si>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</si>
  <si>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</si>
  <si>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</si>
  <si>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</si>
  <si>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</si>
  <si>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</si>
  <si>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</si>
  <si>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</si>
  <si>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</si>
  <si>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</si>
  <si>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</si>
  <si>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</si>
  <si>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</si>
  <si>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</si>
  <si>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</si>
  <si>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</si>
  <si>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</si>
  <si>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</si>
  <si>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</si>
  <si>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</si>
  <si>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</si>
  <si>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</si>
  <si>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</si>
  <si>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</si>
  <si>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</si>
  <si>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</si>
  <si>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</si>
  <si>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</si>
  <si>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</si>
  <si>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</si>
  <si>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</si>
  <si>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</si>
  <si>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</si>
  <si>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</si>
  <si>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</si>
  <si>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</si>
  <si>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</si>
  <si>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</si>
  <si>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</si>
  <si>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</si>
  <si>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</si>
  <si>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</si>
  <si>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</si>
  <si>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</si>
  <si>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</si>
  <si>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</si>
  <si>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</si>
  <si>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</si>
  <si>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</si>
  <si>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</si>
  <si>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</si>
  <si>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</si>
  <si>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</si>
  <si>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</si>
  <si>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</si>
  <si>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</si>
  <si>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</si>
  <si>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</si>
  <si>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</si>
  <si>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</si>
  <si>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</si>
  <si>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</si>
  <si>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</si>
  <si>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</si>
  <si>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</si>
  <si>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</si>
  <si>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</si>
  <si>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</si>
  <si>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</si>
  <si>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</si>
  <si>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</si>
  <si>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</si>
  <si>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</si>
  <si>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</si>
  <si>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</si>
  <si>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</si>
  <si>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</si>
  <si>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</si>
  <si>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</si>
  <si>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</si>
  <si>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</si>
  <si>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</si>
  <si>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</si>
  <si>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</si>
  <si>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</si>
  <si>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</si>
  <si>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</si>
  <si>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</si>
  <si>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</si>
  <si>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</si>
  <si>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</si>
  <si>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</si>
  <si>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</si>
  <si>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</si>
  <si>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</si>
  <si>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</si>
  <si>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</si>
  <si>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</si>
  <si>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</si>
  <si>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</si>
  <si>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</si>
  <si>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</si>
  <si>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</si>
  <si>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</si>
  <si>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</si>
  <si>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</si>
  <si>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</si>
  <si>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</si>
  <si>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</si>
  <si>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</si>
  <si>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</si>
  <si>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</si>
  <si>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</si>
  <si>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</si>
  <si>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</si>
  <si>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</si>
  <si>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</si>
  <si>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</si>
  <si>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</si>
  <si>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</si>
  <si>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</si>
  <si>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</si>
  <si>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</si>
  <si>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</si>
  <si>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</si>
  <si>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</si>
  <si>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</si>
  <si>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</si>
  <si>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</si>
  <si>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</si>
  <si>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</si>
  <si>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</si>
  <si>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</si>
  <si>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</si>
  <si>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</si>
  <si>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</si>
  <si>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</si>
  <si>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</si>
  <si>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</si>
  <si>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</si>
  <si>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</si>
  <si>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</si>
  <si>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</si>
  <si>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</si>
  <si>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</si>
  <si>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</si>
  <si>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</si>
  <si>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</si>
  <si>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</si>
  <si>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</si>
  <si>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</si>
  <si>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</si>
  <si>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</si>
  <si>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</si>
  <si>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</si>
  <si>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</si>
  <si>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</si>
  <si>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</si>
  <si>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</si>
  <si>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</si>
  <si>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</si>
  <si>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</si>
  <si>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</si>
  <si>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</si>
  <si>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</si>
  <si>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</si>
  <si>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</si>
  <si>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</si>
  <si>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</si>
  <si>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</si>
  <si>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</si>
  <si>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</si>
  <si>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</si>
  <si>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</si>
  <si>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</si>
  <si>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</si>
  <si>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</si>
  <si>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</si>
  <si>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</si>
  <si>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</si>
  <si>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</si>
  <si>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</si>
  <si>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</si>
  <si>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</si>
  <si>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</si>
  <si>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</si>
  <si>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</si>
  <si>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</si>
  <si>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</si>
  <si>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</si>
  <si>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</si>
  <si>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</si>
  <si>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</si>
  <si>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</si>
  <si>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</si>
  <si>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</si>
  <si>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</si>
  <si>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</si>
  <si>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</si>
  <si>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</si>
  <si>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</si>
  <si>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</si>
  <si>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</si>
  <si>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</si>
  <si>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</si>
  <si>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</si>
  <si>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</si>
  <si>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</si>
  <si>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</si>
  <si>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</si>
  <si>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</si>
  <si>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</si>
  <si>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</si>
  <si>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</si>
  <si>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</si>
  <si>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</si>
  <si>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</si>
  <si>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</si>
  <si>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</si>
  <si>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</si>
  <si>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</si>
  <si>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</si>
  <si>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</si>
  <si>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</si>
  <si>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</si>
  <si>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</si>
  <si>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</si>
  <si>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</si>
  <si>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</si>
  <si>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</si>
  <si>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</si>
  <si>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</si>
  <si>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</si>
  <si>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</si>
  <si>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</si>
  <si>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</si>
  <si>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</si>
  <si>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</si>
  <si>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</si>
  <si>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</si>
  <si>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</si>
  <si>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</si>
  <si>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</si>
  <si>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</si>
  <si>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</si>
  <si>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</si>
  <si>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</si>
  <si>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</si>
  <si>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</si>
  <si>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</si>
  <si>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</si>
  <si>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</si>
  <si>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</si>
  <si>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</si>
  <si>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</si>
  <si>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</si>
  <si>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</si>
  <si>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</si>
  <si>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</si>
  <si>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</si>
  <si>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</si>
  <si>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</si>
  <si>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</si>
  <si>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</si>
  <si>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</si>
  <si>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</si>
  <si>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</si>
  <si>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</si>
  <si>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</si>
  <si>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</si>
  <si>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</si>
  <si>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</si>
  <si>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</si>
  <si>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</si>
  <si>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</si>
  <si>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</si>
  <si>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</si>
  <si>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</si>
  <si>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</si>
  <si>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</si>
  <si>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</si>
  <si>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</si>
  <si>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</si>
  <si>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</si>
  <si>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</si>
  <si>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</si>
  <si>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</si>
  <si>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</si>
  <si>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</si>
  <si>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</si>
  <si>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</si>
  <si>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</si>
  <si>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</si>
  <si>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</si>
  <si>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</si>
  <si>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</si>
  <si>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</si>
  <si>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</si>
  <si>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</si>
  <si>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</si>
  <si>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</si>
  <si>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</si>
  <si>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</si>
  <si>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</si>
  <si>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</si>
  <si>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</si>
  <si>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</si>
  <si>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</si>
  <si>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</si>
  <si>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</si>
  <si>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</si>
  <si>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</si>
  <si>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</si>
  <si>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</si>
  <si>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</si>
  <si>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</si>
  <si>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</si>
  <si>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</si>
  <si>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</si>
  <si>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</si>
  <si>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</si>
  <si>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</si>
  <si>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</si>
  <si>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</si>
  <si>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</si>
  <si>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</si>
  <si>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</si>
  <si>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</si>
  <si>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</si>
  <si>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</si>
  <si>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</si>
  <si>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</si>
  <si>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</si>
  <si>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</si>
  <si>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</si>
  <si>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</si>
  <si>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</si>
  <si>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</si>
  <si>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</si>
  <si>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</si>
  <si>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</si>
  <si>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</si>
  <si>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</si>
  <si>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</si>
  <si>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</si>
  <si>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</si>
  <si>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</si>
  <si>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</si>
  <si>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</si>
  <si>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</si>
  <si>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</si>
  <si>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</si>
  <si>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</si>
  <si>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</si>
  <si>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</si>
  <si>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</si>
  <si>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</si>
  <si>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</si>
  <si>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</si>
  <si>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</si>
  <si>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</si>
  <si>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</si>
  <si>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</si>
  <si>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</si>
  <si>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</si>
  <si>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</si>
  <si>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</si>
  <si>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</si>
  <si>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</si>
  <si>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</si>
  <si>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</si>
  <si>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</si>
  <si>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</si>
  <si>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</si>
  <si>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</si>
  <si>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</si>
  <si>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</si>
  <si>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</si>
  <si>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</si>
  <si>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</si>
  <si>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</si>
  <si>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</si>
  <si>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</si>
  <si>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</si>
  <si>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</si>
  <si>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</si>
  <si>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</si>
  <si>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</si>
  <si>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</si>
  <si>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</si>
  <si>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</si>
  <si>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</si>
  <si>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</si>
  <si>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</si>
  <si>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</si>
  <si>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</si>
  <si>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</si>
  <si>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</si>
  <si>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</si>
  <si>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</si>
  <si>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</si>
  <si>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</si>
  <si>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</si>
  <si>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</si>
  <si>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</si>
  <si>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</si>
  <si>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</si>
  <si>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</si>
  <si>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</si>
  <si>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</si>
  <si>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</si>
  <si>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</si>
  <si>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</si>
  <si>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</si>
  <si>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</si>
  <si>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</si>
  <si>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</si>
  <si>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</si>
  <si>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</si>
  <si>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</si>
  <si>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</si>
  <si>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</si>
  <si>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</si>
  <si>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</si>
  <si>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</si>
  <si>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</si>
  <si>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</si>
  <si>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</si>
  <si>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</si>
  <si>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</si>
  <si>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</si>
  <si>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</si>
  <si>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</si>
  <si>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</si>
  <si>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</si>
  <si>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</si>
  <si>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</si>
  <si>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</si>
  <si>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</si>
  <si>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</si>
  <si>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</si>
  <si>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</si>
  <si>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</si>
  <si>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</si>
  <si>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</si>
  <si>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</si>
  <si>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</si>
  <si>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</si>
  <si>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</si>
  <si>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</si>
  <si>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</si>
  <si>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</si>
  <si>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</si>
  <si>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</si>
  <si>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</si>
  <si>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</si>
  <si>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</si>
  <si>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</si>
  <si>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</si>
  <si>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</si>
  <si>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</si>
  <si>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</si>
  <si>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</si>
  <si>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</si>
  <si>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</si>
  <si>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</si>
  <si>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</si>
  <si>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</si>
  <si>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</si>
  <si>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</si>
  <si>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</si>
  <si>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</si>
  <si>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</si>
  <si>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</si>
  <si>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</si>
  <si>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</si>
  <si>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</si>
  <si>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</si>
  <si>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</si>
  <si>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</si>
  <si>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</si>
  <si>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</si>
  <si>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</si>
  <si>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</si>
  <si>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</si>
  <si>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</si>
  <si>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</si>
  <si>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</si>
  <si>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</si>
  <si>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</si>
  <si>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</si>
  <si>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</si>
  <si>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</si>
  <si>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</si>
  <si>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</si>
  <si>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</si>
  <si>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</si>
  <si>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</si>
  <si>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</si>
  <si>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</si>
  <si>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</si>
  <si>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</si>
  <si>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</si>
  <si>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</si>
  <si>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</si>
  <si>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</si>
  <si>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</si>
  <si>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</si>
  <si>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</si>
  <si>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</si>
  <si>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</si>
  <si>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</si>
  <si>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</si>
  <si>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</si>
  <si>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</si>
  <si>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</si>
  <si>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</si>
  <si>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</si>
  <si>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</si>
  <si>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</si>
  <si>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</si>
  <si>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</si>
  <si>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</si>
  <si>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</si>
  <si>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</si>
  <si>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</si>
  <si>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</si>
  <si>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</si>
  <si>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</si>
  <si>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</si>
  <si>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</si>
  <si>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</si>
  <si>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</si>
  <si>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</si>
  <si>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</si>
  <si>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</si>
  <si>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</si>
  <si>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</si>
  <si>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</si>
  <si>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</si>
  <si>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</si>
  <si>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</si>
  <si>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</si>
  <si>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</si>
  <si>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</si>
  <si>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</si>
  <si>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</si>
  <si>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</si>
  <si>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</si>
  <si>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</si>
  <si>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</si>
  <si>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</si>
  <si>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</si>
  <si>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</si>
  <si>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</si>
  <si>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</si>
  <si>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</si>
  <si>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</si>
  <si>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</si>
  <si>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</si>
  <si>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</si>
  <si>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</si>
  <si>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</si>
  <si>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</si>
  <si>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</si>
  <si>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</si>
  <si>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</si>
  <si>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</si>
  <si>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</si>
  <si>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</si>
  <si>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</si>
  <si>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</si>
  <si>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</si>
  <si>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</si>
  <si>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</si>
  <si>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</si>
  <si>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</si>
  <si>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</si>
  <si>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</si>
  <si>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</si>
  <si>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</si>
  <si>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</si>
  <si>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</si>
  <si>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</si>
  <si>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</si>
  <si>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</si>
  <si>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</si>
  <si>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</si>
  <si>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</si>
  <si>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</si>
  <si>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</si>
  <si>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</si>
  <si>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</si>
  <si>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</si>
  <si>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</si>
  <si>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</si>
  <si>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</si>
  <si>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</si>
  <si>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</si>
  <si>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</si>
  <si>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</si>
  <si>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</si>
  <si>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</si>
  <si>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</si>
  <si>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</si>
  <si>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</si>
  <si>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</si>
  <si>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</si>
  <si>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</si>
  <si>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</si>
  <si>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</si>
  <si>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</si>
  <si>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</si>
  <si>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</si>
  <si>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</si>
  <si>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</si>
  <si>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</si>
  <si>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</si>
  <si>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</si>
  <si>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</si>
  <si>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</si>
  <si>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</si>
  <si>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</si>
  <si>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</si>
  <si>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</si>
  <si>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</si>
  <si>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</si>
  <si>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</si>
  <si>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</si>
  <si>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</si>
  <si>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</si>
  <si>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</si>
  <si>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</si>
  <si>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</si>
  <si>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</si>
  <si>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</si>
  <si>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</si>
  <si>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</si>
  <si>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</si>
  <si>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</si>
  <si>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</si>
  <si>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</si>
  <si>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</si>
  <si>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</si>
  <si>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</si>
  <si>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</si>
  <si>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</si>
  <si>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</si>
  <si>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</si>
  <si>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</si>
  <si>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</si>
  <si>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</si>
  <si>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</si>
  <si>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</si>
  <si>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</si>
  <si>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</si>
  <si>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</si>
  <si>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</si>
  <si>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</si>
  <si>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</si>
  <si>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</si>
  <si>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</si>
  <si>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</si>
  <si>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</si>
  <si>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</si>
  <si>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</si>
  <si>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</si>
  <si>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</si>
  <si>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</si>
  <si>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</si>
  <si>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</si>
  <si>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</si>
  <si>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</si>
  <si>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</si>
  <si>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</si>
  <si>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</si>
  <si>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</si>
  <si>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</si>
  <si>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</si>
  <si>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</si>
  <si>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</si>
  <si>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</si>
  <si>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</si>
  <si>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</si>
  <si>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</si>
  <si>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</si>
  <si>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</si>
  <si>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</si>
  <si>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</si>
  <si>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</si>
  <si>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</si>
  <si>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</si>
  <si>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</si>
  <si>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</si>
  <si>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</si>
  <si>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</si>
  <si>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</si>
  <si>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</si>
  <si>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</si>
  <si>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</si>
  <si>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</si>
  <si>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</si>
  <si>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</si>
  <si>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</si>
  <si>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</si>
  <si>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</si>
  <si>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</si>
  <si>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</si>
  <si>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</si>
  <si>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</si>
  <si>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</si>
  <si>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</si>
  <si>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</si>
  <si>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</si>
  <si>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</si>
  <si>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</si>
  <si>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</si>
  <si>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</si>
  <si>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</si>
  <si>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</si>
  <si>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</si>
  <si>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</si>
  <si>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</si>
  <si>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</si>
  <si>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</si>
  <si>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</si>
  <si>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</si>
  <si>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</si>
  <si>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</si>
  <si>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</si>
  <si>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</si>
  <si>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</si>
  <si>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</si>
  <si>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</si>
  <si>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</si>
  <si>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</si>
  <si>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</si>
  <si>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</si>
  <si>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</si>
  <si>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</si>
  <si>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</si>
  <si>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</si>
  <si>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</si>
  <si>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</si>
  <si>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</si>
  <si>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</si>
  <si>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</si>
  <si>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</si>
  <si>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</si>
  <si>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</si>
  <si>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</si>
  <si>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</si>
  <si>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</si>
  <si>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</si>
  <si>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</si>
  <si>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</si>
  <si>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</si>
  <si>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</si>
  <si>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</si>
  <si>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</si>
  <si>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</si>
  <si>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</si>
  <si>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</si>
  <si>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</si>
  <si>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</si>
  <si>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</si>
  <si>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</si>
  <si>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</si>
  <si>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</si>
  <si>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</si>
  <si>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</si>
  <si>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</si>
  <si>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</si>
  <si>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</si>
  <si>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</si>
  <si>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</si>
  <si>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</si>
  <si>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</si>
  <si>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</si>
  <si>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</si>
  <si>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</si>
  <si>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</si>
  <si>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</si>
  <si>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</si>
  <si>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</si>
  <si>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</si>
  <si>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</si>
  <si>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</si>
  <si>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</si>
  <si>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</si>
  <si>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</si>
  <si>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</si>
  <si>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</si>
  <si>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</si>
  <si>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</si>
  <si>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</si>
  <si>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</si>
  <si>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</si>
  <si>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</si>
  <si>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</si>
  <si>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</si>
  <si>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</si>
  <si>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</si>
  <si>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</si>
  <si>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</si>
  <si>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</si>
  <si>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</si>
  <si>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</si>
  <si>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</si>
  <si>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</si>
  <si>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</si>
  <si>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</si>
  <si>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</si>
  <si>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</si>
  <si>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</si>
  <si>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</si>
  <si>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2"/>
  </si>
  <si>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</si>
  <si>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</si>
  <si>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</si>
  <si>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</si>
  <si>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</si>
  <si>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</si>
  <si>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</si>
  <si>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</si>
  <si>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</si>
  <si>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</si>
  <si>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</si>
  <si>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</si>
  <si>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</si>
  <si>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</si>
  <si>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</si>
  <si>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</si>
  <si>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</si>
  <si>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</si>
  <si>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</si>
  <si>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</si>
  <si>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</si>
  <si>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</si>
  <si>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消費誘発額</t>
    <rPh sb="0" eb="2">
      <t>ショウヒ</t>
    </rPh>
    <rPh sb="2" eb="5">
      <t>ユウハツガク</t>
    </rPh>
    <phoneticPr fontId="2"/>
  </si>
  <si>
    <t>第２次
県内需要額</t>
    <rPh sb="0" eb="1">
      <t>ダイ</t>
    </rPh>
    <rPh sb="2" eb="3">
      <t>ジ</t>
    </rPh>
    <rPh sb="4" eb="6">
      <t>ケンナイ</t>
    </rPh>
    <rPh sb="6" eb="9">
      <t>ジュヨウガク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</si>
  <si>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</si>
  <si>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</si>
  <si>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</si>
  <si>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</si>
  <si>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</si>
  <si>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</si>
  <si>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</si>
  <si>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</si>
  <si>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</si>
  <si>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</si>
  <si>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</si>
  <si>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</si>
  <si>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</si>
  <si>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</si>
  <si>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</si>
  <si>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</si>
  <si>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</si>
  <si>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</si>
  <si>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</si>
  <si>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</si>
  <si>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</si>
  <si>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賃金俸給係数</t>
    <rPh sb="0" eb="2">
      <t>チンギン</t>
    </rPh>
    <rPh sb="2" eb="4">
      <t>ホウキュウ</t>
    </rPh>
    <rPh sb="4" eb="6">
      <t>ケイスウ</t>
    </rPh>
    <phoneticPr fontId="8"/>
  </si>
  <si>
    <t>消費　誘発額</t>
    <rPh sb="0" eb="2">
      <t>ショウヒ</t>
    </rPh>
    <rPh sb="3" eb="6">
      <t>ユウハツガク</t>
    </rPh>
    <phoneticPr fontId="8"/>
  </si>
  <si>
    <t>間接　生産誘発額　2次</t>
    <rPh sb="0" eb="2">
      <t>カンセツ</t>
    </rPh>
    <rPh sb="3" eb="5">
      <t>セイサン</t>
    </rPh>
    <rPh sb="5" eb="8">
      <t>ユウハツガク</t>
    </rPh>
    <rPh sb="10" eb="11">
      <t>ジ</t>
    </rPh>
    <phoneticPr fontId="8"/>
  </si>
  <si>
    <t>1 / 5</t>
    <phoneticPr fontId="8"/>
  </si>
  <si>
    <t>計算</t>
    <rPh sb="0" eb="2">
      <t>ケイサン</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</si>
  <si>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</si>
  <si>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波及計算結果　設備投資用</t>
    <rPh sb="2" eb="4">
      <t>ケイサン</t>
    </rPh>
    <rPh sb="4" eb="5">
      <t>ケツ</t>
    </rPh>
    <rPh sb="5" eb="6">
      <t>ハテ</t>
    </rPh>
    <rPh sb="7" eb="9">
      <t>セツビ</t>
    </rPh>
    <rPh sb="9" eb="12">
      <t>トウシヨウ</t>
    </rPh>
    <phoneticPr fontId="2"/>
  </si>
  <si>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</si>
  <si>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</si>
  <si>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</si>
  <si>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生産波及 間接２次 ÷　生産波及 直接+間接１次</t>
    <phoneticPr fontId="11"/>
  </si>
  <si>
    <t>合計</t>
    <rPh sb="0" eb="2">
      <t>ゴウケイ</t>
    </rPh>
    <phoneticPr fontId="2"/>
  </si>
  <si>
    <t>対角行列抽出インデックス</t>
  </si>
  <si>
    <t>内生モデル対角値</t>
  </si>
  <si>
    <t>検算（対角抽出）</t>
  </si>
  <si>
    <t>検算：対角=1の判定</t>
  </si>
  <si>
    <r>
      <t xml:space="preserve"> (I - ( I -  </t>
    </r>
    <r>
      <rPr>
        <b/>
        <sz val="12"/>
        <color theme="1" tint="0.34998626667073579"/>
        <rFont val="Cambria"/>
        <family val="1"/>
      </rPr>
      <t>Ḿ</t>
    </r>
    <r>
      <rPr>
        <b/>
        <sz val="12"/>
        <color theme="1" tint="0.34998626667073579"/>
        <rFont val="UD Digi Kyokasho NK-R"/>
        <family val="1"/>
        <charset val="128"/>
        <scheme val="major"/>
      </rPr>
      <t xml:space="preserve"> )A )</t>
    </r>
    <r>
      <rPr>
        <b/>
        <vertAlign val="superscript"/>
        <sz val="12"/>
        <color theme="1" tint="0.34998626667073579"/>
        <rFont val="UD Digi Kyokasho NK-R"/>
        <family val="1"/>
        <charset val="128"/>
        <scheme val="major"/>
      </rPr>
      <t xml:space="preserve">-1  </t>
    </r>
    <r>
      <rPr>
        <b/>
        <sz val="12"/>
        <color rgb="FFC00000"/>
        <rFont val="UD Digi Kyokasho NK-R"/>
        <family val="1"/>
        <charset val="128"/>
        <scheme val="major"/>
      </rPr>
      <t>外生化</t>
    </r>
    <r>
      <rPr>
        <b/>
        <sz val="12"/>
        <color theme="1" tint="0.34998626667073579"/>
        <rFont val="UD Digi Kyokasho NK-R"/>
        <family val="1"/>
        <charset val="128"/>
        <scheme val="major"/>
      </rPr>
      <t xml:space="preserve">
逆行列係数表 108部門</t>
    </r>
    <rPh sb="23" eb="25">
      <t>ガイセイ</t>
    </rPh>
    <rPh sb="25" eb="26">
      <t>カ</t>
    </rPh>
    <rPh sb="37" eb="39">
      <t>ブモン</t>
    </rPh>
    <phoneticPr fontId="9"/>
  </si>
  <si>
    <t>生産増加額</t>
    <rPh sb="0" eb="2">
      <t>セイサン</t>
    </rPh>
    <rPh sb="2" eb="4">
      <t>ゾウカ</t>
    </rPh>
    <rPh sb="4" eb="5">
      <t>ガク</t>
    </rPh>
    <phoneticPr fontId="2"/>
  </si>
  <si>
    <t>生産増加額 ＝ 生産誘発額
（直接効果分）</t>
    <rPh sb="0" eb="2">
      <t>セイサン</t>
    </rPh>
    <rPh sb="2" eb="4">
      <t>ゾウカ</t>
    </rPh>
    <rPh sb="4" eb="5">
      <t>ガク</t>
    </rPh>
    <rPh sb="8" eb="13">
      <t>セイサン</t>
    </rPh>
    <rPh sb="15" eb="19">
      <t>チョク</t>
    </rPh>
    <rPh sb="19" eb="20">
      <t>ブン</t>
    </rPh>
    <phoneticPr fontId="2"/>
  </si>
  <si>
    <t>間接効果（１次）</t>
    <rPh sb="0" eb="2">
      <t>カンセツ</t>
    </rPh>
    <rPh sb="2" eb="4">
      <t>コウカ</t>
    </rPh>
    <rPh sb="5" eb="7">
      <t>イチジ</t>
    </rPh>
    <phoneticPr fontId="2"/>
  </si>
  <si>
    <t>直接効果＋間接効果（１次）</t>
    <rPh sb="0" eb="4">
      <t>チョクセツコウカ</t>
    </rPh>
    <rPh sb="5" eb="7">
      <t>カンセツ</t>
    </rPh>
    <rPh sb="7" eb="9">
      <t>コウカ</t>
    </rPh>
    <rPh sb="10" eb="12">
      <t>イチジ</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</si>
  <si>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</si>
  <si>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</si>
  <si>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</si>
  <si>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</si>
  <si>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</si>
  <si>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</si>
  <si>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</si>
  <si>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</si>
  <si>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</si>
  <si>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</si>
  <si>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</si>
  <si>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</si>
  <si>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</si>
  <si>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</si>
  <si>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</si>
  <si>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</si>
  <si>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</si>
  <si>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</si>
  <si>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</si>
  <si>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</si>
  <si>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県内最終需要計</t>
    <rPh sb="0" eb="1">
      <t>ケン</t>
    </rPh>
    <phoneticPr fontId="2"/>
  </si>
  <si>
    <t>県内需要合計</t>
    <rPh sb="0" eb="1">
      <t>ケン</t>
    </rPh>
    <phoneticPr fontId="2"/>
  </si>
  <si>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</si>
  <si>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</si>
  <si>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</si>
  <si>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</si>
  <si>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</si>
  <si>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</si>
  <si>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生産者価格評価表　108部門</t>
    <phoneticPr fontId="2"/>
  </si>
  <si>
    <t>700</t>
  </si>
  <si>
    <t>逆行列係数表2</t>
    <rPh sb="5" eb="6">
      <t>ヒョウ</t>
    </rPh>
    <phoneticPr fontId="8"/>
  </si>
  <si>
    <t>生産増加額（生産誘発額）</t>
    <phoneticPr fontId="8"/>
  </si>
  <si>
    <t>直接効果</t>
  </si>
  <si>
    <t>（生産誘発額） × 外生化逆行列係数</t>
    <phoneticPr fontId="8"/>
  </si>
  <si>
    <t>直接効果 ＋ 間接 生産誘発額 １次</t>
    <phoneticPr fontId="8"/>
  </si>
  <si>
    <t>　２　－　１</t>
    <phoneticPr fontId="8"/>
  </si>
  <si>
    <t>間接効果１次</t>
  </si>
  <si>
    <t>（生産誘発額） × 外生化逆行列係数×　賃金俸給係数</t>
    <phoneticPr fontId="8"/>
  </si>
  <si>
    <t>（生産誘発額）× 外生化逆行列係数 × 賃金俸給係数
                     × 消費転換率 × 域内雇用者割合 × 家計消費支出生産誘発係数</t>
    <phoneticPr fontId="8"/>
  </si>
  <si>
    <t>各部門単独に１０億円の生産増加があった場合の波及結果</t>
    <rPh sb="0" eb="3">
      <t>カクブモン</t>
    </rPh>
    <rPh sb="3" eb="5">
      <t>タンドク</t>
    </rPh>
    <rPh sb="8" eb="10">
      <t>オクエン</t>
    </rPh>
    <rPh sb="11" eb="13">
      <t>セイサン</t>
    </rPh>
    <rPh sb="13" eb="15">
      <t>ゾウカ</t>
    </rPh>
    <rPh sb="19" eb="21">
      <t>バアイ</t>
    </rPh>
    <rPh sb="22" eb="24">
      <t>ハキュウ</t>
    </rPh>
    <rPh sb="24" eb="26">
      <t>ケッカ</t>
    </rPh>
    <phoneticPr fontId="8"/>
  </si>
  <si>
    <t>A</t>
    <phoneticPr fontId="8"/>
  </si>
  <si>
    <t>愛知県</t>
    <rPh sb="0" eb="3">
      <t>アイチケン</t>
    </rPh>
    <phoneticPr fontId="8"/>
  </si>
  <si>
    <t>国</t>
    <rPh sb="0" eb="1">
      <t>クニ</t>
    </rPh>
    <phoneticPr fontId="8"/>
  </si>
  <si>
    <t>a</t>
    <phoneticPr fontId="8"/>
  </si>
  <si>
    <t>a／A</t>
    <phoneticPr fontId="8"/>
  </si>
  <si>
    <t>2020年　産業連関表 生産波及推計ツール 108部門 生産増加用</t>
    <rPh sb="4" eb="5">
      <t>ネン</t>
    </rPh>
    <rPh sb="6" eb="8">
      <t>サンギョウ</t>
    </rPh>
    <rPh sb="8" eb="11">
      <t>レンカンヒョウ</t>
    </rPh>
    <rPh sb="28" eb="30">
      <t>セイサン</t>
    </rPh>
    <rPh sb="30" eb="32">
      <t>ゾウカ</t>
    </rPh>
    <rPh sb="32" eb="33">
      <t>ヨウ</t>
    </rPh>
    <phoneticPr fontId="8"/>
  </si>
  <si>
    <t>最終更新日　2026年3月27日</t>
    <rPh sb="0" eb="2">
      <t>サイシュウ</t>
    </rPh>
    <rPh sb="2" eb="5">
      <t>コウシンビ</t>
    </rPh>
    <rPh sb="10" eb="11">
      <t>ネン</t>
    </rPh>
    <rPh sb="12" eb="13">
      <t>ガツ</t>
    </rPh>
    <rPh sb="15" eb="16">
      <t>ニチ</t>
    </rPh>
    <phoneticPr fontId="2"/>
  </si>
  <si>
    <t>県内総固定資本形成（公的）</t>
  </si>
  <si>
    <t>県内総固定資本形成（民間）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</si>
</sst>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_);[Red]\(0\)"/>
    <numFmt numFmtId="190" formatCode="#,##0.0000_ "/>
    <numFmt numFmtId="191" formatCode="0.000"/>
    <numFmt numFmtId="192" formatCode="0_ "/>
    <numFmt numFmtId="193" formatCode="0.00_ "/>
    <numFmt numFmtId="194" formatCode="0.0_ "/>
    <numFmt numFmtId="195" formatCode="0.0E+00"/>
    <numFmt numFmtId="196" formatCode="\-@"/>
    <numFmt numFmtId="197" formatCode="#,##0.0000"/>
    <numFmt numFmtId="198" formatCode="#,##0_);[Red]\(#,##0\)"/>
    <numFmt numFmtId="199" formatCode="#,##0.0000;&quot;▲ &quot;#,##0.0000"/>
    <numFmt numFmtId="200" formatCode="0.000;&quot;▲ &quot;0.000"/>
    <numFmt numFmtId="201" formatCode="0.00;&quot;▲ &quot;0.00"/>
    <numFmt numFmtId="202" formatCode="0.0000;&quot;▲ &quot;0.0000"/>
  </numFmts>
  <fonts count="94">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sz val="9"/>
      <color theme="1" tint="0.249977111117893"/>
      <name val="UD Digi Kyokasho NK-R"/>
      <family val="1"/>
      <charset val="128"/>
    </font>
    <font>
      <sz val="11"/>
      <color theme="1"/>
      <name val="UD Digi Kyokasho NK-R"/>
      <family val="1"/>
      <charset val="128"/>
      <scheme val="maj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0"/>
      <color theme="1" tint="0.249977111117893"/>
      <name val="UD Digi Kyokasho NK-R"/>
      <family val="3"/>
      <charset val="128"/>
      <scheme val="minor"/>
    </font>
    <font>
      <b/>
      <sz val="11"/>
      <color theme="1" tint="0.249977111117893"/>
      <name val="UD Digi Kyokasho NK-R"/>
      <family val="1"/>
      <charset val="128"/>
    </font>
    <font>
      <b/>
      <sz val="12"/>
      <color theme="1" tint="0.34998626667073579"/>
      <name val="UD Digi Kyokasho NK-R"/>
      <family val="1"/>
      <charset val="128"/>
      <scheme val="major"/>
    </font>
    <font>
      <b/>
      <sz val="12"/>
      <color theme="1" tint="0.34998626667073579"/>
      <name val="Cambria"/>
      <family val="1"/>
    </font>
    <font>
      <b/>
      <vertAlign val="superscript"/>
      <sz val="12"/>
      <color theme="1" tint="0.34998626667073579"/>
      <name val="UD Digi Kyokasho NK-R"/>
      <family val="1"/>
      <charset val="128"/>
      <scheme val="major"/>
    </font>
    <font>
      <b/>
      <sz val="12"/>
      <color rgb="FFC00000"/>
      <name val="UD Digi Kyokasho NK-R"/>
      <family val="1"/>
      <charset val="128"/>
      <scheme val="major"/>
    </font>
    <font>
      <b/>
      <sz val="10"/>
      <name val="UD Digi Kyokasho NK-R"/>
      <family val="1"/>
      <charset val="128"/>
    </font>
    <font>
      <sz val="9"/>
      <color rgb="FF0070C0"/>
      <name val="UD Digi Kyokasho NK-R"/>
      <family val="1"/>
      <charset val="128"/>
      <scheme val="major"/>
    </font>
    <font>
      <sz val="11"/>
      <color theme="1" tint="0.249977111117893"/>
      <name val="UD Digi Kyokasho NK-R"/>
      <family val="3"/>
      <charset val="128"/>
      <scheme val="minor"/>
    </font>
    <font>
      <sz val="10"/>
      <color theme="1"/>
      <name val="UD Digi Kyokasho NK-R"/>
      <family val="1"/>
      <charset val="128"/>
      <scheme val="minor"/>
    </font>
    <font>
      <sz val="10"/>
      <name val="UD Digi Kyokasho NK-R"/>
      <family val="1"/>
      <charset val="128"/>
      <scheme val="minor"/>
    </font>
    <font>
      <sz val="10"/>
      <color theme="1" tint="0.249977111117893"/>
      <name val="UD Digi Kyokasho NK-R"/>
      <family val="1"/>
      <charset val="128"/>
      <scheme val="minor"/>
    </font>
    <font>
      <sz val="12"/>
      <color theme="1"/>
      <name val="UD Digi Kyokasho NK-R"/>
      <family val="1"/>
      <charset val="128"/>
      <scheme val="minor"/>
    </font>
    <font>
      <sz val="10"/>
      <name val="UD デジタル 教科書体 NK-R"/>
      <family val="1"/>
      <charset val="128"/>
    </font>
    <font>
      <sz val="10"/>
      <color theme="1" tint="0.34998626667073579"/>
      <name val="UD デジタル 教科書体 NK-R"/>
      <family val="1"/>
      <charset val="128"/>
    </font>
    <font>
      <sz val="9"/>
      <color theme="8" tint="-0.499984740745262"/>
      <name val="UD Digi Kyokasho NK-R"/>
      <family val="1"/>
      <charset val="128"/>
      <scheme val="major"/>
    </font>
    <font>
      <sz val="14"/>
      <color theme="8" tint="-0.499984740745262"/>
      <name val="UD Digi Kyokasho NK-R"/>
      <family val="1"/>
      <charset val="128"/>
      <scheme val="minor"/>
    </font>
    <font>
      <sz val="11"/>
      <color theme="1"/>
      <name val="UD Digi Kyokasho NK-R"/>
      <family val="1"/>
      <charset val="128"/>
      <scheme val="minor"/>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116">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8"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9" xfId="1" applyNumberFormat="1" applyFont="1" applyFill="1" applyBorder="1" applyAlignment="1"/>
    <xf numFmtId="38" fontId="17" fillId="0" borderId="69"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5" xfId="0" applyFont="1" applyBorder="1" applyAlignment="1">
      <alignment horizontal="center" vertical="center" wrapText="1"/>
    </xf>
    <xf numFmtId="0" fontId="44" fillId="0" borderId="60"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3"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7" fontId="44" fillId="0" borderId="73" xfId="0" applyNumberFormat="1" applyFont="1" applyBorder="1" applyAlignment="1">
      <alignment horizontal="right" vertical="center"/>
    </xf>
    <xf numFmtId="187" fontId="44" fillId="0" borderId="74" xfId="0" applyNumberFormat="1" applyFont="1" applyBorder="1" applyAlignment="1">
      <alignment horizontal="right" vertical="center"/>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0" fontId="44" fillId="0" borderId="0" xfId="0" applyFont="1" applyAlignment="1">
      <alignment horizontal="center" vertical="center"/>
    </xf>
    <xf numFmtId="181" fontId="44" fillId="10" borderId="0" xfId="0" applyNumberFormat="1" applyFont="1" applyFill="1">
      <alignment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176" fontId="44" fillId="0" borderId="0" xfId="2" applyNumberFormat="1" applyFont="1" applyAlignment="1">
      <alignment vertical="center" wrapText="1"/>
    </xf>
    <xf numFmtId="0" fontId="44" fillId="0" borderId="30" xfId="0" applyFont="1" applyBorder="1" applyAlignment="1">
      <alignment horizontal="center" vertical="center"/>
    </xf>
    <xf numFmtId="0" fontId="44" fillId="0" borderId="32" xfId="0" applyFont="1" applyBorder="1" applyAlignment="1">
      <alignment vertical="center" wrapTex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2" fillId="4" borderId="4" xfId="0" applyFont="1" applyFill="1" applyBorder="1" applyAlignment="1">
      <alignment horizontal="center" vertical="center"/>
    </xf>
    <xf numFmtId="176" fontId="48" fillId="0" borderId="0" xfId="2" applyNumberFormat="1" applyFont="1" applyAlignment="1">
      <alignment vertical="center" wrapText="1"/>
    </xf>
    <xf numFmtId="0" fontId="52" fillId="4" borderId="27" xfId="0" applyFont="1" applyFill="1" applyBorder="1" applyAlignment="1">
      <alignment vertical="center" wrapText="1"/>
    </xf>
    <xf numFmtId="0" fontId="46" fillId="0" borderId="0" xfId="0" applyFont="1" applyAlignment="1">
      <alignment horizontal="center"/>
    </xf>
    <xf numFmtId="0" fontId="52" fillId="4" borderId="13" xfId="0" quotePrefix="1" applyFont="1" applyFill="1" applyBorder="1" applyAlignment="1">
      <alignment horizontal="center" vertical="center" shrinkToFit="1"/>
    </xf>
    <xf numFmtId="0" fontId="52" fillId="4" borderId="14" xfId="0" applyFont="1" applyFill="1" applyBorder="1" applyAlignment="1">
      <alignment vertical="center" shrinkToFit="1"/>
    </xf>
    <xf numFmtId="0" fontId="52" fillId="4" borderId="16" xfId="0" applyFont="1" applyFill="1" applyBorder="1" applyAlignment="1">
      <alignment horizontal="center" vertical="center" shrinkToFit="1"/>
    </xf>
    <xf numFmtId="0" fontId="52" fillId="4" borderId="15" xfId="0" applyFont="1" applyFill="1" applyBorder="1" applyAlignment="1">
      <alignment vertical="center" shrinkToFit="1"/>
    </xf>
    <xf numFmtId="0" fontId="52" fillId="4" borderId="25" xfId="0" applyFont="1" applyFill="1" applyBorder="1" applyAlignment="1">
      <alignment horizontal="center" vertical="center" shrinkToFit="1"/>
    </xf>
    <xf numFmtId="0" fontId="52" fillId="4" borderId="26" xfId="0" applyFont="1" applyFill="1" applyBorder="1" applyAlignment="1">
      <alignment vertical="center" shrinkToFit="1"/>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0"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4" fillId="0" borderId="0" xfId="0" applyFont="1">
      <alignment vertical="center"/>
    </xf>
    <xf numFmtId="0" fontId="55" fillId="0" borderId="0" xfId="0" applyFont="1">
      <alignment vertical="center"/>
    </xf>
    <xf numFmtId="0" fontId="55"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6"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5" fillId="4" borderId="16" xfId="0" quotePrefix="1" applyFont="1" applyFill="1" applyBorder="1" applyAlignment="1">
      <alignment horizontal="center" vertical="center"/>
    </xf>
    <xf numFmtId="0" fontId="55"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5"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4" fillId="0" borderId="0" xfId="0" applyFont="1" applyAlignment="1">
      <alignment horizontal="center" vertical="center"/>
    </xf>
    <xf numFmtId="181" fontId="47" fillId="0" borderId="38" xfId="0" applyNumberFormat="1" applyFont="1" applyBorder="1" applyProtection="1">
      <alignment vertical="center"/>
      <protection locked="0"/>
    </xf>
    <xf numFmtId="181" fontId="47" fillId="0" borderId="41" xfId="0" applyNumberFormat="1" applyFont="1" applyBorder="1">
      <alignment vertical="center"/>
    </xf>
    <xf numFmtId="181" fontId="47" fillId="0" borderId="43" xfId="0" applyNumberFormat="1" applyFont="1" applyBorder="1">
      <alignment vertical="center"/>
    </xf>
    <xf numFmtId="49" fontId="55" fillId="0" borderId="30" xfId="0" applyNumberFormat="1" applyFont="1" applyBorder="1" applyAlignment="1">
      <alignment horizontal="left" vertical="center"/>
    </xf>
    <xf numFmtId="49" fontId="57" fillId="0" borderId="32" xfId="0" applyNumberFormat="1" applyFont="1" applyBorder="1" applyAlignment="1">
      <alignment horizontal="center" vertical="center" shrinkToFit="1"/>
    </xf>
    <xf numFmtId="181" fontId="47" fillId="0" borderId="78" xfId="0" applyNumberFormat="1" applyFont="1" applyBorder="1" applyAlignment="1">
      <alignment vertical="center" shrinkToFit="1"/>
    </xf>
    <xf numFmtId="181" fontId="47" fillId="0" borderId="79" xfId="0" applyNumberFormat="1" applyFont="1" applyBorder="1" applyAlignment="1">
      <alignment vertical="center" shrinkToFit="1"/>
    </xf>
    <xf numFmtId="181" fontId="47" fillId="0" borderId="80" xfId="0" applyNumberFormat="1" applyFont="1" applyBorder="1" applyAlignment="1">
      <alignment vertical="center" shrinkToFit="1"/>
    </xf>
    <xf numFmtId="189" fontId="40" fillId="0" borderId="0" xfId="2" applyNumberFormat="1" applyFont="1" applyAlignment="1">
      <alignment vertical="center" shrinkToFit="1"/>
    </xf>
    <xf numFmtId="189" fontId="40" fillId="0" borderId="0" xfId="2" applyNumberFormat="1" applyFont="1" applyAlignment="1">
      <alignment vertical="center"/>
    </xf>
    <xf numFmtId="189" fontId="40" fillId="0" borderId="0" xfId="2" applyNumberFormat="1" applyFont="1" applyAlignment="1">
      <alignment horizontal="distributed" vertical="center"/>
    </xf>
    <xf numFmtId="189"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89"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2"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9"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6"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7"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8"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2" fontId="44" fillId="0" borderId="0" xfId="5" applyNumberFormat="1" applyFont="1" applyFill="1"/>
    <xf numFmtId="0" fontId="52" fillId="4" borderId="14" xfId="0" applyFont="1" applyFill="1" applyBorder="1" applyAlignment="1">
      <alignment horizontal="center" vertical="center"/>
    </xf>
    <xf numFmtId="0" fontId="52"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0" fontId="43" fillId="0" borderId="14" xfId="0" applyFont="1" applyBorder="1" applyAlignment="1">
      <alignment horizontal="center" vertical="center"/>
    </xf>
    <xf numFmtId="0" fontId="43" fillId="0" borderId="0" xfId="0" applyFont="1" applyBorder="1" applyAlignment="1">
      <alignment vertical="center" wrapText="1"/>
    </xf>
    <xf numFmtId="0" fontId="43" fillId="0" borderId="15" xfId="0" applyFont="1" applyBorder="1" applyAlignment="1">
      <alignment horizontal="center" vertical="center"/>
    </xf>
    <xf numFmtId="0" fontId="43" fillId="0" borderId="27" xfId="0" applyFont="1" applyBorder="1" applyAlignment="1">
      <alignment vertical="center" wrapText="1"/>
    </xf>
    <xf numFmtId="0" fontId="43" fillId="0" borderId="26"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4" fillId="0" borderId="1" xfId="0" applyFont="1" applyBorder="1" applyAlignment="1">
      <alignment horizontal="center" vertical="center" shrinkToFit="1"/>
    </xf>
    <xf numFmtId="197" fontId="64"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5" fillId="0" borderId="0" xfId="0" applyFont="1">
      <alignment vertical="center"/>
    </xf>
    <xf numFmtId="0" fontId="65" fillId="0" borderId="0" xfId="0" applyFont="1" applyAlignment="1">
      <alignment vertical="center" shrinkToFit="1"/>
    </xf>
    <xf numFmtId="0" fontId="20" fillId="0" borderId="0" xfId="0" applyFont="1" applyAlignment="1">
      <alignment horizontal="center" vertical="center"/>
    </xf>
    <xf numFmtId="14" fontId="66" fillId="0" borderId="0" xfId="0" applyNumberFormat="1" applyFont="1" applyAlignment="1">
      <alignment horizontal="center" vertical="center"/>
    </xf>
    <xf numFmtId="0" fontId="65"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0" fontId="67" fillId="0" borderId="0" xfId="0" applyFont="1">
      <alignment vertical="center"/>
    </xf>
    <xf numFmtId="176" fontId="67" fillId="0" borderId="0" xfId="0" applyNumberFormat="1" applyFont="1" applyAlignment="1">
      <alignment vertical="center"/>
    </xf>
    <xf numFmtId="176" fontId="67"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8" fillId="0" borderId="0" xfId="0" applyFont="1" applyAlignment="1">
      <alignment horizontal="center" wrapText="1"/>
    </xf>
    <xf numFmtId="0" fontId="68" fillId="11" borderId="113" xfId="0" applyFont="1" applyFill="1" applyBorder="1" applyAlignment="1" applyProtection="1">
      <protection locked="0"/>
    </xf>
    <xf numFmtId="0" fontId="68" fillId="11" borderId="8" xfId="0" applyFont="1" applyFill="1" applyBorder="1" applyAlignment="1" applyProtection="1">
      <protection locked="0"/>
    </xf>
    <xf numFmtId="0" fontId="14" fillId="0" borderId="0" xfId="0" applyFont="1" applyAlignment="1">
      <alignment wrapText="1"/>
    </xf>
    <xf numFmtId="0" fontId="68" fillId="0" borderId="0" xfId="0" applyFont="1" applyAlignment="1">
      <alignment wrapText="1"/>
    </xf>
    <xf numFmtId="49" fontId="68" fillId="0" borderId="58" xfId="0" applyNumberFormat="1" applyFont="1" applyBorder="1" applyAlignment="1">
      <alignment horizontal="center"/>
    </xf>
    <xf numFmtId="0" fontId="68" fillId="0" borderId="117" xfId="0" applyFont="1" applyBorder="1" applyAlignment="1">
      <alignment horizontal="left"/>
    </xf>
    <xf numFmtId="38" fontId="14" fillId="0" borderId="0" xfId="1" applyFont="1" applyFill="1" applyBorder="1" applyAlignment="1"/>
    <xf numFmtId="49" fontId="68" fillId="0" borderId="59" xfId="0" applyNumberFormat="1" applyFont="1" applyBorder="1" applyAlignment="1">
      <alignment horizontal="center"/>
    </xf>
    <xf numFmtId="0" fontId="68" fillId="0" borderId="91" xfId="0" applyFont="1" applyBorder="1" applyAlignment="1">
      <alignment horizontal="left"/>
    </xf>
    <xf numFmtId="49" fontId="68" fillId="0" borderId="120" xfId="0" applyNumberFormat="1" applyFont="1" applyBorder="1" applyAlignment="1">
      <alignment horizontal="center"/>
    </xf>
    <xf numFmtId="0" fontId="68" fillId="0" borderId="121" xfId="0" applyFont="1" applyBorder="1" applyAlignment="1">
      <alignment horizontal="left"/>
    </xf>
    <xf numFmtId="49" fontId="68" fillId="0" borderId="124" xfId="0" applyNumberFormat="1" applyFont="1" applyBorder="1" applyAlignment="1">
      <alignment horizontal="center"/>
    </xf>
    <xf numFmtId="0" fontId="68" fillId="0" borderId="125" xfId="0" applyFont="1" applyBorder="1" applyAlignment="1">
      <alignment horizontal="left"/>
    </xf>
    <xf numFmtId="49" fontId="68" fillId="0" borderId="128" xfId="0" applyNumberFormat="1" applyFont="1" applyBorder="1" applyAlignment="1">
      <alignment horizontal="center"/>
    </xf>
    <xf numFmtId="49" fontId="68" fillId="0" borderId="129" xfId="0" applyNumberFormat="1" applyFont="1" applyBorder="1" applyAlignment="1">
      <alignment horizontal="center"/>
    </xf>
    <xf numFmtId="0" fontId="68" fillId="0" borderId="130" xfId="0" applyFont="1" applyBorder="1" applyAlignment="1">
      <alignment horizontal="left"/>
    </xf>
    <xf numFmtId="0" fontId="14" fillId="0" borderId="30" xfId="0" applyFont="1" applyBorder="1" applyAlignment="1">
      <alignment horizontal="center"/>
    </xf>
    <xf numFmtId="0" fontId="69" fillId="0" borderId="0" xfId="0" applyFont="1" applyAlignment="1">
      <alignment horizontal="left" vertical="center"/>
    </xf>
    <xf numFmtId="0" fontId="68" fillId="0" borderId="0" xfId="0" applyFont="1" applyAlignment="1">
      <alignment horizontal="left" vertical="center"/>
    </xf>
    <xf numFmtId="49" fontId="68" fillId="0" borderId="16" xfId="0" applyNumberFormat="1" applyFont="1" applyBorder="1" applyAlignment="1">
      <alignment horizontal="center"/>
    </xf>
    <xf numFmtId="0" fontId="68" fillId="0" borderId="47" xfId="0" applyFont="1" applyBorder="1" applyAlignment="1">
      <alignment horizontal="left"/>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32"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31"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38" fontId="14" fillId="0" borderId="30" xfId="0" applyNumberFormat="1" applyFont="1" applyFill="1" applyBorder="1" applyAlignment="1">
      <alignment vertical="center"/>
    </xf>
    <xf numFmtId="0" fontId="68" fillId="0" borderId="75"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8" fillId="0" borderId="93"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68" fillId="0" borderId="114" xfId="0" applyFont="1" applyFill="1" applyBorder="1" applyAlignment="1">
      <alignment horizontal="center" vertical="center" wrapText="1"/>
    </xf>
    <xf numFmtId="192" fontId="14" fillId="7" borderId="54" xfId="0" applyNumberFormat="1" applyFont="1" applyFill="1" applyBorder="1" applyAlignment="1"/>
    <xf numFmtId="192" fontId="14" fillId="7" borderId="11" xfId="0" applyNumberFormat="1" applyFont="1" applyFill="1" applyBorder="1" applyAlignment="1"/>
    <xf numFmtId="192" fontId="14" fillId="7" borderId="123" xfId="0" applyNumberFormat="1" applyFont="1" applyFill="1" applyBorder="1" applyAlignment="1"/>
    <xf numFmtId="192" fontId="14" fillId="7" borderId="127" xfId="0" applyNumberFormat="1" applyFont="1" applyFill="1" applyBorder="1" applyAlignment="1"/>
    <xf numFmtId="192" fontId="14" fillId="7" borderId="131" xfId="0" applyNumberFormat="1" applyFont="1" applyFill="1" applyBorder="1" applyAlignment="1"/>
    <xf numFmtId="192" fontId="14" fillId="7" borderId="28" xfId="0" applyNumberFormat="1" applyFont="1" applyFill="1" applyBorder="1" applyAlignment="1"/>
    <xf numFmtId="38" fontId="14" fillId="0" borderId="10" xfId="1" applyFont="1" applyFill="1" applyBorder="1" applyAlignment="1">
      <alignment horizontal="center" vertical="center"/>
    </xf>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21" xfId="1" applyFont="1" applyFill="1" applyBorder="1" applyAlignment="1"/>
    <xf numFmtId="38" fontId="14" fillId="0" borderId="7" xfId="1" applyFont="1" applyFill="1" applyBorder="1" applyAlignment="1"/>
    <xf numFmtId="38" fontId="14" fillId="0" borderId="102" xfId="1" applyFont="1" applyFill="1" applyBorder="1" applyAlignment="1"/>
    <xf numFmtId="38" fontId="14" fillId="0" borderId="101" xfId="1" applyFont="1" applyFill="1" applyBorder="1" applyAlignment="1"/>
    <xf numFmtId="38" fontId="14" fillId="0" borderId="100" xfId="1" applyFont="1" applyFill="1" applyBorder="1" applyAlignment="1"/>
    <xf numFmtId="38" fontId="14" fillId="0" borderId="5" xfId="1" applyFont="1" applyFill="1" applyBorder="1" applyAlignment="1"/>
    <xf numFmtId="38" fontId="14" fillId="0" borderId="117" xfId="1" applyFont="1" applyFill="1" applyBorder="1" applyAlignment="1"/>
    <xf numFmtId="0" fontId="68" fillId="0" borderId="114" xfId="0" applyFont="1" applyFill="1" applyBorder="1" applyAlignment="1">
      <alignment vertical="center" wrapText="1"/>
    </xf>
    <xf numFmtId="38" fontId="14" fillId="0" borderId="91" xfId="1" applyFont="1" applyFill="1" applyBorder="1" applyAlignment="1"/>
    <xf numFmtId="38" fontId="14" fillId="0" borderId="121" xfId="1" applyFont="1" applyFill="1" applyBorder="1" applyAlignment="1"/>
    <xf numFmtId="38" fontId="14" fillId="0" borderId="125" xfId="1" applyFont="1" applyFill="1" applyBorder="1" applyAlignment="1"/>
    <xf numFmtId="38" fontId="14" fillId="0" borderId="130" xfId="1" applyFont="1" applyFill="1" applyBorder="1" applyAlignment="1"/>
    <xf numFmtId="38" fontId="14" fillId="0" borderId="47" xfId="1" applyFont="1" applyFill="1" applyBorder="1" applyAlignment="1"/>
    <xf numFmtId="38" fontId="14" fillId="0" borderId="58" xfId="0" applyNumberFormat="1" applyFont="1" applyFill="1" applyBorder="1" applyAlignment="1"/>
    <xf numFmtId="38" fontId="14" fillId="0" borderId="23" xfId="0" applyNumberFormat="1" applyFont="1" applyFill="1" applyBorder="1" applyAlignment="1"/>
    <xf numFmtId="38" fontId="14" fillId="0" borderId="22" xfId="0" applyNumberFormat="1" applyFont="1" applyFill="1" applyBorder="1" applyAlignment="1"/>
    <xf numFmtId="38" fontId="14" fillId="0" borderId="24" xfId="0" applyNumberFormat="1" applyFont="1" applyFill="1" applyBorder="1" applyAlignment="1"/>
    <xf numFmtId="38" fontId="14" fillId="0" borderId="59"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120" xfId="0" applyNumberFormat="1" applyFont="1" applyFill="1" applyBorder="1" applyAlignment="1"/>
    <xf numFmtId="38" fontId="14" fillId="0" borderId="105" xfId="0" applyNumberFormat="1" applyFont="1" applyFill="1" applyBorder="1" applyAlignment="1"/>
    <xf numFmtId="38" fontId="14" fillId="0" borderId="103" xfId="0" applyNumberFormat="1" applyFont="1" applyFill="1" applyBorder="1" applyAlignment="1"/>
    <xf numFmtId="38" fontId="14" fillId="0" borderId="104" xfId="0" applyNumberFormat="1" applyFont="1" applyFill="1" applyBorder="1" applyAlignment="1"/>
    <xf numFmtId="38" fontId="14" fillId="0" borderId="124" xfId="0" applyNumberFormat="1" applyFont="1" applyFill="1" applyBorder="1" applyAlignment="1"/>
    <xf numFmtId="38" fontId="14" fillId="0" borderId="99" xfId="0" applyNumberFormat="1" applyFont="1" applyFill="1" applyBorder="1" applyAlignment="1"/>
    <xf numFmtId="38" fontId="14" fillId="0" borderId="97" xfId="0" applyNumberFormat="1" applyFont="1" applyFill="1" applyBorder="1" applyAlignment="1"/>
    <xf numFmtId="38" fontId="14" fillId="0" borderId="98" xfId="0" applyNumberFormat="1" applyFont="1" applyFill="1" applyBorder="1" applyAlignment="1"/>
    <xf numFmtId="38" fontId="14" fillId="0" borderId="84" xfId="0" applyNumberFormat="1" applyFont="1" applyFill="1" applyBorder="1" applyAlignment="1"/>
    <xf numFmtId="38" fontId="14" fillId="0" borderId="85" xfId="0" applyNumberFormat="1" applyFont="1" applyFill="1" applyBorder="1" applyAlignment="1"/>
    <xf numFmtId="38" fontId="14" fillId="0" borderId="96" xfId="0" applyNumberFormat="1" applyFont="1" applyFill="1" applyBorder="1" applyAlignment="1"/>
    <xf numFmtId="38" fontId="14" fillId="0" borderId="87" xfId="0" applyNumberFormat="1" applyFont="1" applyFill="1" applyBorder="1" applyAlignment="1"/>
    <xf numFmtId="38" fontId="14" fillId="0" borderId="51" xfId="0" applyNumberFormat="1" applyFont="1" applyFill="1" applyBorder="1" applyAlignment="1"/>
    <xf numFmtId="38" fontId="14" fillId="0" borderId="6" xfId="0" applyNumberFormat="1" applyFont="1" applyFill="1" applyBorder="1" applyAlignment="1"/>
    <xf numFmtId="38" fontId="14" fillId="0" borderId="3" xfId="0" applyNumberFormat="1" applyFont="1" applyFill="1" applyBorder="1" applyAlignment="1"/>
    <xf numFmtId="38" fontId="14" fillId="0" borderId="0" xfId="0" applyNumberFormat="1" applyFont="1" applyFill="1" applyBorder="1" applyAlignment="1"/>
    <xf numFmtId="38" fontId="14" fillId="0" borderId="89" xfId="0" applyNumberFormat="1" applyFont="1" applyFill="1" applyBorder="1" applyAlignment="1"/>
    <xf numFmtId="38" fontId="14" fillId="0" borderId="5" xfId="0" applyNumberFormat="1" applyFont="1" applyFill="1" applyBorder="1" applyAlignment="1"/>
    <xf numFmtId="198" fontId="14" fillId="0" borderId="89" xfId="0" applyNumberFormat="1" applyFont="1" applyFill="1" applyBorder="1" applyAlignment="1"/>
    <xf numFmtId="198" fontId="14" fillId="0" borderId="118" xfId="0" applyNumberFormat="1" applyFont="1" applyFill="1" applyBorder="1" applyAlignment="1"/>
    <xf numFmtId="198" fontId="14" fillId="0" borderId="90" xfId="0" applyNumberFormat="1" applyFont="1" applyFill="1" applyBorder="1" applyAlignment="1"/>
    <xf numFmtId="198" fontId="14" fillId="0" borderId="119" xfId="0" applyNumberFormat="1" applyFont="1" applyFill="1" applyBorder="1" applyAlignment="1"/>
    <xf numFmtId="198" fontId="14" fillId="0" borderId="59" xfId="0" applyNumberFormat="1" applyFont="1" applyFill="1" applyBorder="1" applyAlignment="1"/>
    <xf numFmtId="198" fontId="14" fillId="0" borderId="19" xfId="0" applyNumberFormat="1" applyFont="1" applyFill="1" applyBorder="1" applyAlignment="1"/>
    <xf numFmtId="198" fontId="14" fillId="0" borderId="91" xfId="0" applyNumberFormat="1" applyFont="1" applyFill="1" applyBorder="1" applyAlignment="1"/>
    <xf numFmtId="198" fontId="14" fillId="0" borderId="62" xfId="0" applyNumberFormat="1" applyFont="1" applyFill="1" applyBorder="1" applyAlignment="1"/>
    <xf numFmtId="198" fontId="14" fillId="0" borderId="120" xfId="0" applyNumberFormat="1" applyFont="1" applyFill="1" applyBorder="1" applyAlignment="1"/>
    <xf numFmtId="198" fontId="14" fillId="0" borderId="104" xfId="0" applyNumberFormat="1" applyFont="1" applyFill="1" applyBorder="1" applyAlignment="1"/>
    <xf numFmtId="198" fontId="14" fillId="0" borderId="121" xfId="0" applyNumberFormat="1" applyFont="1" applyFill="1" applyBorder="1" applyAlignment="1"/>
    <xf numFmtId="198" fontId="14" fillId="0" borderId="122" xfId="0" applyNumberFormat="1" applyFont="1" applyFill="1" applyBorder="1" applyAlignment="1"/>
    <xf numFmtId="198" fontId="14" fillId="0" borderId="124" xfId="0" applyNumberFormat="1" applyFont="1" applyFill="1" applyBorder="1" applyAlignment="1"/>
    <xf numFmtId="198" fontId="14" fillId="0" borderId="98" xfId="0" applyNumberFormat="1" applyFont="1" applyFill="1" applyBorder="1" applyAlignment="1"/>
    <xf numFmtId="198" fontId="14" fillId="0" borderId="125" xfId="0" applyNumberFormat="1" applyFont="1" applyFill="1" applyBorder="1" applyAlignment="1"/>
    <xf numFmtId="198" fontId="14" fillId="0" borderId="126" xfId="0" applyNumberFormat="1" applyFont="1" applyFill="1" applyBorder="1" applyAlignment="1"/>
    <xf numFmtId="198" fontId="14" fillId="0" borderId="84" xfId="0" applyNumberFormat="1" applyFont="1" applyFill="1" applyBorder="1" applyAlignment="1"/>
    <xf numFmtId="198" fontId="14" fillId="0" borderId="87" xfId="0" applyNumberFormat="1" applyFont="1" applyFill="1" applyBorder="1" applyAlignment="1"/>
    <xf numFmtId="198" fontId="14" fillId="0" borderId="130" xfId="0" applyNumberFormat="1" applyFont="1" applyFill="1" applyBorder="1" applyAlignment="1"/>
    <xf numFmtId="198" fontId="14" fillId="0" borderId="86" xfId="0" applyNumberFormat="1" applyFont="1" applyFill="1" applyBorder="1" applyAlignment="1"/>
    <xf numFmtId="198" fontId="14" fillId="0" borderId="51" xfId="0" applyNumberFormat="1" applyFont="1" applyFill="1" applyBorder="1" applyAlignment="1"/>
    <xf numFmtId="198" fontId="14" fillId="0" borderId="0" xfId="0" applyNumberFormat="1" applyFont="1" applyFill="1" applyBorder="1" applyAlignment="1"/>
    <xf numFmtId="198" fontId="14" fillId="0" borderId="47" xfId="0" applyNumberFormat="1" applyFont="1" applyFill="1" applyBorder="1" applyAlignment="1"/>
    <xf numFmtId="198" fontId="14" fillId="0" borderId="15" xfId="0" applyNumberFormat="1" applyFont="1" applyFill="1" applyBorder="1" applyAlignment="1"/>
    <xf numFmtId="0" fontId="71" fillId="0" borderId="0" xfId="0" applyFont="1" applyAlignment="1">
      <alignment horizontal="center"/>
    </xf>
    <xf numFmtId="0" fontId="71" fillId="0" borderId="0" xfId="0" applyFont="1" applyAlignment="1">
      <alignment horizontal="center" wrapText="1"/>
    </xf>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5" xfId="0" applyNumberFormat="1" applyFont="1" applyBorder="1" applyAlignment="1">
      <alignment vertical="center" shrinkToFit="1"/>
    </xf>
    <xf numFmtId="181" fontId="44" fillId="0" borderId="133" xfId="0" applyNumberFormat="1" applyFont="1" applyBorder="1" applyAlignment="1">
      <alignment vertical="center" shrinkToFit="1"/>
    </xf>
    <xf numFmtId="0" fontId="68" fillId="3" borderId="0" xfId="0" applyFont="1" applyFill="1" applyAlignment="1">
      <alignment horizontal="center" vertical="center" wrapText="1"/>
    </xf>
    <xf numFmtId="0" fontId="68" fillId="3" borderId="66" xfId="0" applyFont="1" applyFill="1" applyBorder="1" applyAlignment="1">
      <alignment horizontal="center" vertical="center" wrapText="1"/>
    </xf>
    <xf numFmtId="0" fontId="68" fillId="3" borderId="110" xfId="0" applyFont="1" applyFill="1" applyBorder="1" applyAlignment="1">
      <alignment vertical="center" wrapText="1"/>
    </xf>
    <xf numFmtId="0" fontId="68" fillId="3" borderId="113" xfId="0" applyFont="1" applyFill="1" applyBorder="1" applyAlignment="1">
      <alignment vertical="center" wrapText="1"/>
    </xf>
    <xf numFmtId="0" fontId="68" fillId="3" borderId="6" xfId="0" applyFont="1" applyFill="1" applyBorder="1" applyAlignment="1">
      <alignment horizontal="center" vertical="center" wrapText="1"/>
    </xf>
    <xf numFmtId="0" fontId="68" fillId="3" borderId="110" xfId="0" applyFont="1" applyFill="1" applyBorder="1" applyAlignment="1" applyProtection="1">
      <alignment horizontal="center"/>
      <protection locked="0"/>
    </xf>
    <xf numFmtId="0" fontId="68" fillId="3" borderId="113"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34" xfId="0" applyNumberFormat="1" applyFont="1" applyBorder="1">
      <alignment vertical="center"/>
    </xf>
    <xf numFmtId="181" fontId="30" fillId="0" borderId="132" xfId="0" applyNumberFormat="1" applyFont="1" applyBorder="1">
      <alignment vertical="center"/>
    </xf>
    <xf numFmtId="181" fontId="30" fillId="0" borderId="38" xfId="0" applyNumberFormat="1" applyFont="1" applyBorder="1">
      <alignment vertical="center"/>
    </xf>
    <xf numFmtId="181" fontId="30" fillId="0" borderId="135"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36" xfId="0" applyNumberFormat="1" applyFont="1" applyBorder="1">
      <alignment vertical="center"/>
    </xf>
    <xf numFmtId="181" fontId="30" fillId="0" borderId="137" xfId="0" applyNumberFormat="1" applyFont="1" applyBorder="1">
      <alignment vertical="center"/>
    </xf>
    <xf numFmtId="181" fontId="32" fillId="0" borderId="10" xfId="0" applyNumberFormat="1" applyFont="1" applyBorder="1" applyAlignment="1">
      <alignment vertical="center" shrinkToFit="1"/>
    </xf>
    <xf numFmtId="0" fontId="73" fillId="0" borderId="0" xfId="0" applyFont="1" applyAlignment="1">
      <alignment horizontal="center" vertical="center"/>
    </xf>
    <xf numFmtId="0" fontId="74" fillId="0" borderId="0" xfId="0" applyFont="1" applyAlignment="1">
      <alignment horizontal="center" vertical="center"/>
    </xf>
    <xf numFmtId="0" fontId="75" fillId="0" borderId="0" xfId="0" applyFont="1">
      <alignment vertical="center"/>
    </xf>
    <xf numFmtId="0" fontId="76" fillId="0" borderId="0" xfId="0" applyFont="1" applyAlignment="1">
      <alignment horizontal="center" vertical="center"/>
    </xf>
    <xf numFmtId="0" fontId="77" fillId="0" borderId="0" xfId="0" applyFont="1" applyAlignment="1">
      <alignment horizontal="center"/>
    </xf>
    <xf numFmtId="0" fontId="77" fillId="0" borderId="0" xfId="0" applyFont="1" applyAlignment="1">
      <alignment vertical="center" wrapText="1"/>
    </xf>
    <xf numFmtId="0" fontId="77" fillId="0" borderId="6" xfId="0" applyFont="1" applyBorder="1">
      <alignment vertical="center"/>
    </xf>
    <xf numFmtId="0" fontId="77" fillId="0" borderId="109" xfId="0" applyFont="1" applyBorder="1" applyAlignment="1">
      <alignment horizontal="center" vertical="center"/>
    </xf>
    <xf numFmtId="0" fontId="77" fillId="0" borderId="0" xfId="0" applyFont="1" applyAlignment="1">
      <alignment horizontal="center" vertical="center"/>
    </xf>
    <xf numFmtId="0" fontId="77" fillId="0" borderId="0" xfId="0" applyFont="1" applyAlignment="1"/>
    <xf numFmtId="0" fontId="77" fillId="0" borderId="109" xfId="0" applyFont="1" applyBorder="1" applyAlignment="1">
      <alignment horizontal="center"/>
    </xf>
    <xf numFmtId="0" fontId="77" fillId="0" borderId="0" xfId="0" applyFont="1" applyBorder="1" applyAlignment="1">
      <alignment horizont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75" fillId="0" borderId="0" xfId="0" applyFont="1" applyAlignment="1">
      <alignment horizontal="center" vertical="center"/>
    </xf>
    <xf numFmtId="0" fontId="45" fillId="0" borderId="0" xfId="5" applyFont="1" applyFill="1" applyAlignment="1">
      <alignment horizontal="center" vertical="center" wrapText="1"/>
    </xf>
    <xf numFmtId="0" fontId="59"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1" fontId="44" fillId="0" borderId="0" xfId="5" applyNumberFormat="1" applyFont="1" applyFill="1"/>
    <xf numFmtId="2" fontId="44" fillId="0" borderId="0" xfId="5" applyNumberFormat="1" applyFont="1" applyFill="1"/>
    <xf numFmtId="180" fontId="44" fillId="0" borderId="0" xfId="5" applyNumberFormat="1" applyFont="1" applyFill="1"/>
    <xf numFmtId="193" fontId="44" fillId="0" borderId="0" xfId="5" applyNumberFormat="1" applyFont="1" applyFill="1"/>
    <xf numFmtId="194" fontId="44" fillId="0" borderId="0" xfId="5" applyNumberFormat="1" applyFont="1" applyFill="1"/>
    <xf numFmtId="195" fontId="44" fillId="0" borderId="0" xfId="5" applyNumberFormat="1" applyFont="1" applyFill="1"/>
    <xf numFmtId="11" fontId="44" fillId="0" borderId="0" xfId="5" applyNumberFormat="1" applyFont="1" applyFill="1"/>
    <xf numFmtId="0" fontId="44" fillId="0" borderId="81" xfId="5" applyFont="1" applyFill="1" applyBorder="1" applyAlignment="1">
      <alignment horizontal="center" vertical="center"/>
    </xf>
    <xf numFmtId="38" fontId="44" fillId="0" borderId="81"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14" fillId="0" borderId="10" xfId="0" applyFont="1" applyBorder="1" applyAlignment="1">
      <alignment horizontal="right"/>
    </xf>
    <xf numFmtId="0" fontId="40" fillId="0" borderId="4" xfId="0" applyFont="1" applyBorder="1" applyAlignment="1">
      <alignment horizontal="center" vertical="center"/>
    </xf>
    <xf numFmtId="176" fontId="40" fillId="0" borderId="0" xfId="2" applyNumberFormat="1" applyFont="1" applyBorder="1"/>
    <xf numFmtId="176" fontId="40" fillId="0" borderId="0" xfId="2" applyNumberFormat="1" applyFont="1" applyBorder="1" applyProtection="1">
      <protection locked="0"/>
    </xf>
    <xf numFmtId="176" fontId="41" fillId="0" borderId="0" xfId="2" applyNumberFormat="1" applyFont="1" applyBorder="1" applyAlignment="1" applyProtection="1">
      <alignment vertical="center"/>
      <protection locked="0"/>
    </xf>
    <xf numFmtId="176" fontId="40" fillId="0" borderId="0" xfId="2" applyNumberFormat="1" applyFont="1" applyAlignment="1">
      <alignment horizontal="center" shrinkToFit="1"/>
    </xf>
    <xf numFmtId="0" fontId="40" fillId="0" borderId="0" xfId="2" applyFont="1" applyAlignment="1" applyProtection="1">
      <alignment horizontal="center" shrinkToFit="1"/>
      <protection locked="0"/>
    </xf>
    <xf numFmtId="176" fontId="40" fillId="0" borderId="0" xfId="2" applyNumberFormat="1" applyFont="1" applyAlignment="1" applyProtection="1">
      <alignment horizontal="center" vertical="center" shrinkToFit="1"/>
      <protection locked="0"/>
    </xf>
    <xf numFmtId="176" fontId="40" fillId="0" borderId="0" xfId="2" applyNumberFormat="1" applyFont="1" applyBorder="1" applyAlignment="1">
      <alignment horizontal="center" shrinkToFit="1"/>
    </xf>
    <xf numFmtId="0" fontId="0" fillId="0" borderId="0" xfId="0" applyAlignment="1">
      <alignment horizontal="center" vertical="center"/>
    </xf>
    <xf numFmtId="176" fontId="58" fillId="0" borderId="0" xfId="2" applyNumberFormat="1" applyFont="1" applyBorder="1" applyAlignment="1">
      <alignment horizontal="center" shrinkToFit="1"/>
    </xf>
    <xf numFmtId="0" fontId="58" fillId="0" borderId="0" xfId="0" applyFont="1" applyBorder="1" applyAlignment="1">
      <alignment horizontal="center" vertical="center"/>
    </xf>
    <xf numFmtId="0" fontId="58" fillId="0" borderId="0" xfId="0" applyFont="1" applyBorder="1" applyAlignment="1">
      <alignment vertical="center" wrapText="1"/>
    </xf>
    <xf numFmtId="176" fontId="58" fillId="0" borderId="0" xfId="2" applyNumberFormat="1" applyFont="1" applyBorder="1" applyAlignment="1">
      <alignment horizontal="center"/>
    </xf>
    <xf numFmtId="176" fontId="58" fillId="0" borderId="0" xfId="2" applyNumberFormat="1" applyFont="1" applyBorder="1"/>
    <xf numFmtId="176" fontId="58" fillId="0" borderId="0" xfId="2" applyNumberFormat="1" applyFont="1" applyBorder="1" applyAlignment="1"/>
    <xf numFmtId="183" fontId="58" fillId="0" borderId="0" xfId="2" quotePrefix="1" applyNumberFormat="1" applyFont="1" applyBorder="1"/>
    <xf numFmtId="183" fontId="58" fillId="0" borderId="35" xfId="2" applyNumberFormat="1" applyFont="1" applyBorder="1"/>
    <xf numFmtId="183" fontId="58" fillId="0" borderId="36" xfId="2" applyNumberFormat="1" applyFont="1" applyBorder="1"/>
    <xf numFmtId="183" fontId="58" fillId="0" borderId="37" xfId="2" applyNumberFormat="1" applyFont="1" applyBorder="1"/>
    <xf numFmtId="183" fontId="58" fillId="0" borderId="38" xfId="2" applyNumberFormat="1" applyFont="1" applyBorder="1"/>
    <xf numFmtId="183" fontId="58" fillId="0" borderId="12" xfId="2" applyNumberFormat="1" applyFont="1" applyBorder="1"/>
    <xf numFmtId="183" fontId="58" fillId="0" borderId="39" xfId="2" applyNumberFormat="1" applyFont="1" applyBorder="1"/>
    <xf numFmtId="183" fontId="58" fillId="0" borderId="41" xfId="2" applyNumberFormat="1" applyFont="1" applyBorder="1"/>
    <xf numFmtId="183" fontId="58" fillId="0" borderId="42" xfId="2" applyNumberFormat="1" applyFont="1" applyBorder="1"/>
    <xf numFmtId="183" fontId="58" fillId="0" borderId="43" xfId="2" applyNumberFormat="1" applyFont="1" applyBorder="1"/>
    <xf numFmtId="0" fontId="58" fillId="0" borderId="0" xfId="0" applyFont="1" applyBorder="1" applyAlignment="1">
      <alignment horizontal="left" vertical="center"/>
    </xf>
    <xf numFmtId="176" fontId="58" fillId="0" borderId="0" xfId="2" applyNumberFormat="1" applyFont="1" applyBorder="1" applyAlignment="1" applyProtection="1">
      <alignment vertical="center"/>
      <protection locked="0"/>
    </xf>
    <xf numFmtId="190" fontId="40" fillId="0" borderId="0" xfId="2" quotePrefix="1" applyNumberFormat="1" applyFont="1" applyBorder="1"/>
    <xf numFmtId="38" fontId="14" fillId="4" borderId="4" xfId="1" applyFont="1" applyFill="1" applyBorder="1" applyAlignment="1"/>
    <xf numFmtId="38" fontId="14" fillId="4" borderId="0" xfId="1" applyFont="1" applyFill="1" applyBorder="1" applyAlignment="1"/>
    <xf numFmtId="38" fontId="70" fillId="4" borderId="29" xfId="0" applyNumberFormat="1" applyFont="1" applyFill="1" applyBorder="1" applyAlignment="1">
      <alignment horizontal="right"/>
    </xf>
    <xf numFmtId="38" fontId="68" fillId="4" borderId="4" xfId="0" applyNumberFormat="1" applyFont="1" applyFill="1" applyBorder="1" applyAlignment="1">
      <alignment horizontal="right"/>
    </xf>
    <xf numFmtId="38" fontId="70" fillId="4" borderId="28" xfId="0" applyNumberFormat="1" applyFont="1" applyFill="1" applyBorder="1" applyAlignment="1">
      <alignment horizontal="right"/>
    </xf>
    <xf numFmtId="38" fontId="68" fillId="4" borderId="0" xfId="0" applyNumberFormat="1" applyFont="1" applyFill="1" applyBorder="1" applyAlignment="1">
      <alignment horizontal="right"/>
    </xf>
    <xf numFmtId="38" fontId="70" fillId="4" borderId="34" xfId="0" applyNumberFormat="1" applyFont="1" applyFill="1" applyBorder="1" applyAlignment="1">
      <alignment horizontal="right"/>
    </xf>
    <xf numFmtId="38" fontId="68" fillId="4" borderId="27" xfId="0" applyNumberFormat="1" applyFont="1" applyFill="1" applyBorder="1" applyAlignment="1">
      <alignment horizontal="right"/>
    </xf>
    <xf numFmtId="38" fontId="14" fillId="4" borderId="27" xfId="1" applyFont="1" applyFill="1" applyBorder="1" applyAlignment="1"/>
    <xf numFmtId="38" fontId="14" fillId="4" borderId="14" xfId="1" applyFont="1" applyFill="1" applyBorder="1" applyAlignment="1"/>
    <xf numFmtId="38" fontId="14" fillId="4" borderId="15" xfId="1" applyFont="1" applyFill="1" applyBorder="1" applyAlignment="1"/>
    <xf numFmtId="0" fontId="25" fillId="2" borderId="0" xfId="0" applyFont="1" applyFill="1" applyAlignment="1" applyProtection="1">
      <alignment horizontal="center" vertical="center"/>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0" fontId="44" fillId="0" borderId="26" xfId="0" applyFont="1" applyBorder="1" applyAlignment="1">
      <alignment vertical="center" wrapText="1"/>
    </xf>
    <xf numFmtId="184" fontId="82" fillId="6" borderId="75" xfId="0" applyNumberFormat="1" applyFont="1" applyFill="1" applyBorder="1">
      <alignment vertical="center"/>
    </xf>
    <xf numFmtId="179" fontId="43" fillId="0" borderId="0" xfId="0" applyNumberFormat="1" applyFont="1">
      <alignment vertical="center"/>
    </xf>
    <xf numFmtId="179" fontId="43" fillId="0" borderId="0" xfId="0" applyNumberFormat="1" applyFont="1" applyAlignment="1">
      <alignment horizontal="center" vertical="center"/>
    </xf>
    <xf numFmtId="179" fontId="44" fillId="0" borderId="0" xfId="0" applyNumberFormat="1" applyFont="1" applyAlignment="1">
      <alignment vertical="center" shrinkToFit="1"/>
    </xf>
    <xf numFmtId="179" fontId="83" fillId="0" borderId="28" xfId="0" applyNumberFormat="1" applyFont="1" applyBorder="1" applyAlignment="1">
      <alignment vertical="center" shrinkToFit="1"/>
    </xf>
    <xf numFmtId="179" fontId="44" fillId="0" borderId="28" xfId="0" applyNumberFormat="1" applyFont="1" applyBorder="1" applyAlignment="1">
      <alignment vertical="center" shrinkToFit="1"/>
    </xf>
    <xf numFmtId="179" fontId="44" fillId="0" borderId="15" xfId="0" applyNumberFormat="1" applyFont="1" applyBorder="1" applyAlignment="1">
      <alignment vertical="center" shrinkToFit="1"/>
    </xf>
    <xf numFmtId="179" fontId="44" fillId="0" borderId="6" xfId="0" applyNumberFormat="1" applyFont="1" applyBorder="1" applyAlignment="1">
      <alignment vertical="center" shrinkToFit="1"/>
    </xf>
    <xf numFmtId="179" fontId="83" fillId="0" borderId="0" xfId="0" applyNumberFormat="1" applyFont="1" applyAlignment="1">
      <alignment vertical="center" shrinkToFit="1"/>
    </xf>
    <xf numFmtId="179" fontId="44" fillId="0" borderId="0" xfId="2" applyNumberFormat="1" applyFont="1" applyAlignment="1">
      <alignment vertical="center"/>
    </xf>
    <xf numFmtId="179" fontId="83" fillId="0" borderId="15" xfId="0" applyNumberFormat="1" applyFont="1" applyBorder="1" applyAlignment="1">
      <alignment vertical="center" shrinkToFit="1"/>
    </xf>
    <xf numFmtId="0" fontId="14" fillId="0" borderId="30" xfId="0" applyFont="1" applyBorder="1" applyAlignment="1">
      <alignment horizontal="center" vertical="center" shrinkToFit="1"/>
    </xf>
    <xf numFmtId="0" fontId="21" fillId="0" borderId="32" xfId="0" applyFont="1" applyBorder="1" applyAlignment="1">
      <alignment vertical="center" shrinkToFit="1"/>
    </xf>
    <xf numFmtId="179" fontId="83" fillId="0" borderId="31" xfId="0" applyNumberFormat="1" applyFont="1" applyBorder="1" applyAlignment="1">
      <alignment vertical="center" shrinkToFit="1"/>
    </xf>
    <xf numFmtId="179" fontId="83" fillId="0" borderId="10" xfId="0" applyNumberFormat="1" applyFont="1" applyBorder="1" applyAlignment="1">
      <alignment vertical="center" shrinkToFit="1"/>
    </xf>
    <xf numFmtId="179" fontId="83" fillId="0" borderId="32" xfId="0" applyNumberFormat="1" applyFont="1" applyBorder="1" applyAlignment="1">
      <alignment vertical="center" shrinkToFit="1"/>
    </xf>
    <xf numFmtId="0" fontId="14" fillId="0" borderId="134" xfId="0" applyFont="1" applyBorder="1" applyAlignment="1">
      <alignment horizontal="center" vertical="center" shrinkToFit="1"/>
    </xf>
    <xf numFmtId="0" fontId="21" fillId="0" borderId="119" xfId="0" applyFont="1" applyBorder="1" applyAlignment="1">
      <alignment vertical="center" shrinkToFit="1"/>
    </xf>
    <xf numFmtId="0" fontId="14" fillId="0" borderId="135" xfId="0" applyFont="1" applyBorder="1" applyAlignment="1">
      <alignment horizontal="center" vertical="center" shrinkToFit="1"/>
    </xf>
    <xf numFmtId="0" fontId="21" fillId="0" borderId="62" xfId="0" applyFont="1" applyBorder="1" applyAlignment="1">
      <alignment vertical="center" shrinkToFit="1"/>
    </xf>
    <xf numFmtId="0" fontId="14" fillId="0" borderId="136" xfId="0" applyFont="1" applyBorder="1" applyAlignment="1">
      <alignment horizontal="center" vertical="center" shrinkToFit="1"/>
    </xf>
    <xf numFmtId="0" fontId="21" fillId="0" borderId="141" xfId="0" applyFont="1" applyBorder="1" applyAlignment="1">
      <alignment vertical="center" shrinkToFit="1"/>
    </xf>
    <xf numFmtId="38" fontId="14" fillId="0" borderId="25" xfId="0" applyNumberFormat="1" applyFont="1" applyBorder="1" applyAlignment="1">
      <alignment horizontal="center" vertical="center" shrinkToFit="1"/>
    </xf>
    <xf numFmtId="38" fontId="21" fillId="0" borderId="26" xfId="0" applyNumberFormat="1" applyFont="1" applyBorder="1" applyAlignment="1">
      <alignment vertical="center" shrinkToFit="1"/>
    </xf>
    <xf numFmtId="179" fontId="44" fillId="0" borderId="1" xfId="0" applyNumberFormat="1" applyFont="1" applyBorder="1" applyAlignment="1">
      <alignment vertical="center" shrinkToFit="1"/>
    </xf>
    <xf numFmtId="179" fontId="44" fillId="0" borderId="0" xfId="2" applyNumberFormat="1" applyFont="1" applyAlignment="1" applyProtection="1">
      <alignment vertical="center"/>
      <protection locked="0"/>
    </xf>
    <xf numFmtId="183" fontId="44" fillId="5" borderId="12" xfId="1" applyNumberFormat="1" applyFont="1" applyFill="1" applyBorder="1" applyAlignment="1">
      <alignment shrinkToFit="1"/>
    </xf>
    <xf numFmtId="183" fontId="44" fillId="5" borderId="39" xfId="1" applyNumberFormat="1" applyFont="1" applyFill="1" applyBorder="1" applyAlignment="1">
      <alignment shrinkToFit="1"/>
    </xf>
    <xf numFmtId="184" fontId="43" fillId="5" borderId="0" xfId="0" applyNumberFormat="1" applyFont="1" applyFill="1" applyAlignment="1">
      <alignment horizontal="center" vertical="center"/>
    </xf>
    <xf numFmtId="184" fontId="44" fillId="5" borderId="38" xfId="5" applyNumberFormat="1" applyFont="1" applyFill="1" applyBorder="1"/>
    <xf numFmtId="184" fontId="44" fillId="5" borderId="39" xfId="5" applyNumberFormat="1" applyFont="1" applyFill="1" applyBorder="1"/>
    <xf numFmtId="184" fontId="44" fillId="5" borderId="107" xfId="5" applyNumberFormat="1" applyFont="1" applyFill="1" applyBorder="1"/>
    <xf numFmtId="184" fontId="44" fillId="5" borderId="12" xfId="5" applyNumberFormat="1" applyFont="1" applyFill="1" applyBorder="1"/>
    <xf numFmtId="0" fontId="77" fillId="8" borderId="61" xfId="0" applyFont="1" applyFill="1" applyBorder="1" applyAlignment="1">
      <alignment horizontal="center" vertical="center"/>
    </xf>
    <xf numFmtId="0" fontId="77" fillId="8" borderId="109" xfId="0" applyFont="1" applyFill="1" applyBorder="1" applyAlignment="1">
      <alignment horizontal="center" vertical="center"/>
    </xf>
    <xf numFmtId="0" fontId="77" fillId="8" borderId="67" xfId="0" applyFont="1" applyFill="1" applyBorder="1" applyAlignment="1">
      <alignment horizontal="center" vertical="center"/>
    </xf>
    <xf numFmtId="0" fontId="14" fillId="8" borderId="0" xfId="0" applyFont="1" applyFill="1" applyAlignment="1"/>
    <xf numFmtId="179" fontId="44" fillId="0" borderId="94" xfId="2" applyNumberFormat="1" applyFont="1" applyBorder="1" applyAlignment="1">
      <alignment vertical="center"/>
    </xf>
    <xf numFmtId="179" fontId="44" fillId="0" borderId="1" xfId="2" applyNumberFormat="1" applyFont="1" applyBorder="1" applyAlignment="1">
      <alignment vertical="center"/>
    </xf>
    <xf numFmtId="56" fontId="75" fillId="0" borderId="0" xfId="0" quotePrefix="1" applyNumberFormat="1" applyFont="1" applyAlignment="1">
      <alignment horizontal="left" vertical="center"/>
    </xf>
    <xf numFmtId="0" fontId="75" fillId="0" borderId="0" xfId="0" applyFont="1" applyAlignment="1">
      <alignment vertical="center" wrapText="1"/>
    </xf>
    <xf numFmtId="0" fontId="84" fillId="0" borderId="0" xfId="0" applyFont="1">
      <alignment vertical="center"/>
    </xf>
    <xf numFmtId="183" fontId="58" fillId="8" borderId="12" xfId="2" applyNumberFormat="1" applyFont="1" applyFill="1" applyBorder="1"/>
    <xf numFmtId="183" fontId="40" fillId="8" borderId="0" xfId="2" applyNumberFormat="1" applyFont="1" applyFill="1"/>
    <xf numFmtId="199" fontId="40" fillId="0" borderId="0" xfId="2" applyNumberFormat="1" applyFont="1"/>
    <xf numFmtId="179" fontId="44" fillId="8" borderId="0" xfId="0" applyNumberFormat="1" applyFont="1" applyFill="1" applyAlignment="1">
      <alignment vertical="center" shrinkToFit="1"/>
    </xf>
    <xf numFmtId="0" fontId="85" fillId="0" borderId="0" xfId="0" applyFont="1" applyAlignment="1">
      <alignment horizontal="center" vertical="center"/>
    </xf>
    <xf numFmtId="0" fontId="85" fillId="0" borderId="0" xfId="0" applyFont="1">
      <alignment vertical="center"/>
    </xf>
    <xf numFmtId="0" fontId="85" fillId="0" borderId="13" xfId="0" applyFont="1" applyBorder="1" applyAlignment="1">
      <alignment horizontal="center" vertical="center"/>
    </xf>
    <xf numFmtId="179" fontId="87" fillId="0" borderId="8" xfId="0" applyNumberFormat="1" applyFont="1" applyBorder="1" applyAlignment="1">
      <alignment horizontal="center" vertical="center"/>
    </xf>
    <xf numFmtId="179" fontId="87" fillId="0" borderId="8" xfId="0" applyNumberFormat="1" applyFont="1" applyBorder="1">
      <alignment vertical="center"/>
    </xf>
    <xf numFmtId="179" fontId="86" fillId="0" borderId="8" xfId="0" applyNumberFormat="1" applyFont="1" applyBorder="1" applyAlignment="1">
      <alignment horizontal="right" vertical="center"/>
    </xf>
    <xf numFmtId="0" fontId="85" fillId="0" borderId="16" xfId="0" applyFont="1" applyBorder="1" applyAlignment="1">
      <alignment horizontal="center" vertical="center"/>
    </xf>
    <xf numFmtId="0" fontId="85" fillId="12" borderId="16" xfId="0" applyFont="1" applyFill="1" applyBorder="1" applyAlignment="1">
      <alignment horizontal="center" vertical="center"/>
    </xf>
    <xf numFmtId="179" fontId="87" fillId="0" borderId="81" xfId="0" applyNumberFormat="1" applyFont="1" applyBorder="1" applyAlignment="1">
      <alignment horizontal="center" vertical="center"/>
    </xf>
    <xf numFmtId="179" fontId="87" fillId="0" borderId="81" xfId="0" applyNumberFormat="1" applyFont="1" applyBorder="1">
      <alignment vertical="center"/>
    </xf>
    <xf numFmtId="179" fontId="86" fillId="0" borderId="81" xfId="0" applyNumberFormat="1" applyFont="1" applyBorder="1" applyAlignment="1">
      <alignment horizontal="right" vertical="center"/>
    </xf>
    <xf numFmtId="0" fontId="85" fillId="0" borderId="16" xfId="0" applyFont="1" applyFill="1" applyBorder="1" applyAlignment="1">
      <alignment horizontal="center" vertical="center"/>
    </xf>
    <xf numFmtId="0" fontId="85" fillId="0" borderId="25" xfId="0" applyFont="1" applyFill="1" applyBorder="1" applyAlignment="1">
      <alignment horizontal="center" vertical="center"/>
    </xf>
    <xf numFmtId="0" fontId="85" fillId="0" borderId="0" xfId="0" applyFont="1" applyFill="1" applyAlignment="1">
      <alignment horizontal="center" vertical="center"/>
    </xf>
    <xf numFmtId="0" fontId="85" fillId="0" borderId="0" xfId="0" applyFont="1" applyFill="1">
      <alignment vertical="center"/>
    </xf>
    <xf numFmtId="0" fontId="85" fillId="0" borderId="76" xfId="0" applyFont="1" applyFill="1" applyBorder="1" applyAlignment="1">
      <alignment horizontal="center" vertical="center"/>
    </xf>
    <xf numFmtId="179" fontId="86" fillId="0" borderId="88" xfId="0" applyNumberFormat="1" applyFont="1" applyBorder="1" applyAlignment="1">
      <alignment horizontal="right" vertical="center"/>
    </xf>
    <xf numFmtId="0" fontId="85" fillId="0" borderId="3" xfId="0" applyFont="1" applyFill="1" applyBorder="1" applyAlignment="1">
      <alignment horizontal="center" vertical="center"/>
    </xf>
    <xf numFmtId="179" fontId="87" fillId="0" borderId="0" xfId="0" applyNumberFormat="1" applyFont="1" applyBorder="1" applyAlignment="1">
      <alignment horizontal="center" vertical="center"/>
    </xf>
    <xf numFmtId="179" fontId="87" fillId="0" borderId="0" xfId="0" applyNumberFormat="1" applyFont="1" applyBorder="1">
      <alignment vertical="center"/>
    </xf>
    <xf numFmtId="179" fontId="86" fillId="0" borderId="0" xfId="0" applyNumberFormat="1" applyFont="1" applyBorder="1" applyAlignment="1">
      <alignment horizontal="right" vertical="center"/>
    </xf>
    <xf numFmtId="179" fontId="86" fillId="0" borderId="6" xfId="0" applyNumberFormat="1" applyFont="1" applyBorder="1" applyAlignment="1">
      <alignment horizontal="right" vertical="center"/>
    </xf>
    <xf numFmtId="0" fontId="85" fillId="0" borderId="77" xfId="0" applyFont="1" applyFill="1" applyBorder="1" applyAlignment="1">
      <alignment horizontal="center" vertical="center"/>
    </xf>
    <xf numFmtId="179" fontId="86" fillId="0" borderId="9" xfId="0" applyNumberFormat="1" applyFont="1" applyBorder="1" applyAlignment="1">
      <alignment horizontal="right" vertical="center"/>
    </xf>
    <xf numFmtId="0" fontId="88" fillId="0" borderId="0" xfId="0" applyFont="1">
      <alignment vertical="center"/>
    </xf>
    <xf numFmtId="0" fontId="85" fillId="0" borderId="0" xfId="0" applyFont="1" applyBorder="1">
      <alignment vertical="center"/>
    </xf>
    <xf numFmtId="0" fontId="85" fillId="0" borderId="8" xfId="0" applyFont="1" applyFill="1" applyBorder="1">
      <alignment vertical="center"/>
    </xf>
    <xf numFmtId="0" fontId="85" fillId="0" borderId="0" xfId="0" applyFont="1" applyAlignment="1">
      <alignment vertical="center" shrinkToFit="1"/>
    </xf>
    <xf numFmtId="0" fontId="89" fillId="0" borderId="12" xfId="0" applyFont="1" applyBorder="1" applyAlignment="1">
      <alignment horizontal="center" vertical="center"/>
    </xf>
    <xf numFmtId="0" fontId="90" fillId="0" borderId="0" xfId="0" applyFont="1">
      <alignment vertical="center"/>
    </xf>
    <xf numFmtId="0" fontId="77" fillId="0" borderId="109" xfId="0" applyFont="1" applyFill="1" applyBorder="1" applyAlignment="1">
      <alignment horizontal="center"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6" xfId="2" applyNumberFormat="1" applyFont="1" applyFill="1" applyBorder="1" applyAlignment="1">
      <alignment horizontal="right" vertical="center"/>
    </xf>
    <xf numFmtId="196" fontId="44" fillId="0" borderId="8" xfId="2" applyNumberFormat="1" applyFont="1" applyFill="1" applyBorder="1" applyAlignment="1">
      <alignment vertical="center"/>
    </xf>
    <xf numFmtId="196" fontId="44" fillId="0" borderId="8" xfId="2" applyNumberFormat="1" applyFont="1" applyFill="1" applyBorder="1" applyAlignment="1">
      <alignment vertical="center" shrinkToFit="1"/>
    </xf>
    <xf numFmtId="0" fontId="44" fillId="0" borderId="94" xfId="2" applyFont="1" applyFill="1" applyBorder="1" applyAlignment="1">
      <alignment vertical="center" shrinkToFit="1"/>
    </xf>
    <xf numFmtId="0" fontId="44" fillId="0" borderId="88" xfId="2" applyFont="1" applyFill="1" applyBorder="1" applyAlignment="1">
      <alignment horizontal="center" vertical="center"/>
    </xf>
    <xf numFmtId="0" fontId="44" fillId="0" borderId="94" xfId="2" applyFont="1" applyFill="1" applyBorder="1" applyAlignment="1">
      <alignment vertical="center"/>
    </xf>
    <xf numFmtId="0" fontId="44" fillId="0" borderId="94" xfId="2" applyFont="1" applyFill="1" applyBorder="1" applyAlignment="1">
      <alignment vertical="top"/>
    </xf>
    <xf numFmtId="49" fontId="44" fillId="0" borderId="3" xfId="2" applyNumberFormat="1" applyFont="1" applyFill="1" applyBorder="1" applyAlignment="1">
      <alignment horizontal="right" vertical="center"/>
    </xf>
    <xf numFmtId="196" fontId="44" fillId="0" borderId="0" xfId="2" applyNumberFormat="1" applyFont="1" applyFill="1" applyAlignment="1">
      <alignment vertical="center"/>
    </xf>
    <xf numFmtId="196"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6"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6" xfId="2" applyNumberFormat="1" applyFont="1" applyFill="1" applyBorder="1" applyAlignment="1">
      <alignment horizontal="right" vertical="center"/>
    </xf>
    <xf numFmtId="196" fontId="44" fillId="0" borderId="87" xfId="2" applyNumberFormat="1" applyFont="1" applyFill="1" applyBorder="1" applyAlignment="1">
      <alignment vertical="center"/>
    </xf>
    <xf numFmtId="49" fontId="44" fillId="0" borderId="77" xfId="2" applyNumberFormat="1" applyFont="1" applyFill="1" applyBorder="1" applyAlignment="1">
      <alignment horizontal="right" vertical="center"/>
    </xf>
    <xf numFmtId="196" fontId="44" fillId="0" borderId="9" xfId="2" applyNumberFormat="1" applyFont="1" applyFill="1" applyBorder="1" applyAlignment="1">
      <alignment vertical="center" shrinkToFit="1"/>
    </xf>
    <xf numFmtId="49" fontId="44" fillId="0" borderId="97" xfId="2" applyNumberFormat="1" applyFont="1" applyFill="1" applyBorder="1" applyAlignment="1">
      <alignment horizontal="right" vertical="center"/>
    </xf>
    <xf numFmtId="196" fontId="44" fillId="0" borderId="98" xfId="2" applyNumberFormat="1" applyFont="1" applyFill="1" applyBorder="1" applyAlignment="1">
      <alignment vertical="center"/>
    </xf>
    <xf numFmtId="196" fontId="44" fillId="0" borderId="99" xfId="2" applyNumberFormat="1" applyFont="1" applyFill="1" applyBorder="1" applyAlignment="1">
      <alignment vertical="center" shrinkToFit="1"/>
    </xf>
    <xf numFmtId="0" fontId="44" fillId="0" borderId="100" xfId="2" applyFont="1" applyFill="1" applyBorder="1" applyAlignment="1">
      <alignment vertical="center" shrinkToFit="1"/>
    </xf>
    <xf numFmtId="196" fontId="44" fillId="0" borderId="88" xfId="2" applyNumberFormat="1" applyFont="1" applyFill="1" applyBorder="1" applyAlignment="1">
      <alignment vertical="center" shrinkToFit="1"/>
    </xf>
    <xf numFmtId="0" fontId="44" fillId="0" borderId="93" xfId="2" applyFont="1" applyFill="1" applyBorder="1" applyAlignment="1">
      <alignment horizontal="center" vertical="center"/>
    </xf>
    <xf numFmtId="0" fontId="44" fillId="0" borderId="1" xfId="2" applyFont="1" applyFill="1" applyBorder="1" applyAlignment="1">
      <alignment vertical="center"/>
    </xf>
    <xf numFmtId="196" fontId="44" fillId="0" borderId="98" xfId="2" applyNumberFormat="1" applyFont="1" applyFill="1" applyBorder="1" applyAlignment="1">
      <alignment vertical="center" shrinkToFit="1"/>
    </xf>
    <xf numFmtId="0" fontId="44" fillId="0" borderId="101" xfId="2" applyFont="1" applyFill="1" applyBorder="1" applyAlignment="1">
      <alignment vertical="center" shrinkToFit="1"/>
    </xf>
    <xf numFmtId="49" fontId="44" fillId="0" borderId="17" xfId="2" applyNumberFormat="1" applyFont="1" applyFill="1" applyBorder="1" applyAlignment="1">
      <alignment horizontal="right" vertical="center"/>
    </xf>
    <xf numFmtId="196" fontId="44" fillId="0" borderId="19" xfId="2" applyNumberFormat="1" applyFont="1" applyFill="1" applyBorder="1" applyAlignment="1">
      <alignment vertical="center"/>
    </xf>
    <xf numFmtId="196" fontId="44" fillId="0" borderId="18" xfId="2" applyNumberFormat="1" applyFont="1" applyFill="1" applyBorder="1" applyAlignment="1">
      <alignment vertical="center" shrinkToFit="1"/>
    </xf>
    <xf numFmtId="196" fontId="44" fillId="0" borderId="81" xfId="2" applyNumberFormat="1" applyFont="1" applyFill="1" applyBorder="1" applyAlignment="1">
      <alignment vertical="center" shrinkToFit="1"/>
    </xf>
    <xf numFmtId="0" fontId="44" fillId="0" borderId="102" xfId="2" applyFont="1" applyFill="1" applyBorder="1" applyAlignment="1">
      <alignment vertical="center" shrinkToFit="1"/>
    </xf>
    <xf numFmtId="196"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6" fontId="44" fillId="0" borderId="81" xfId="2" applyNumberFormat="1" applyFont="1" applyFill="1" applyBorder="1" applyAlignment="1">
      <alignment vertical="center"/>
    </xf>
    <xf numFmtId="0" fontId="44" fillId="0" borderId="95"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5" xfId="2" applyFont="1" applyFill="1" applyBorder="1" applyAlignment="1">
      <alignment vertical="center"/>
    </xf>
    <xf numFmtId="196" fontId="44" fillId="0" borderId="24" xfId="2" applyNumberFormat="1" applyFont="1" applyFill="1" applyBorder="1" applyAlignment="1">
      <alignment vertical="center"/>
    </xf>
    <xf numFmtId="49" fontId="44" fillId="0" borderId="103" xfId="2" applyNumberFormat="1" applyFont="1" applyFill="1" applyBorder="1" applyAlignment="1">
      <alignment horizontal="right" vertical="center"/>
    </xf>
    <xf numFmtId="196" fontId="44" fillId="0" borderId="104" xfId="2" applyNumberFormat="1" applyFont="1" applyFill="1" applyBorder="1" applyAlignment="1">
      <alignment vertical="center"/>
    </xf>
    <xf numFmtId="196" fontId="44" fillId="0" borderId="104" xfId="2" applyNumberFormat="1" applyFont="1" applyFill="1" applyBorder="1" applyAlignment="1">
      <alignment vertical="center" shrinkToFit="1"/>
    </xf>
    <xf numFmtId="0" fontId="44" fillId="0" borderId="95" xfId="2" applyFont="1" applyFill="1" applyBorder="1" applyAlignment="1">
      <alignment vertical="top"/>
    </xf>
    <xf numFmtId="49" fontId="44" fillId="0" borderId="92" xfId="2" applyNumberFormat="1" applyFont="1" applyFill="1" applyBorder="1" applyAlignment="1">
      <alignment horizontal="right" vertical="center"/>
    </xf>
    <xf numFmtId="196" fontId="44" fillId="0" borderId="2" xfId="2" applyNumberFormat="1" applyFont="1" applyFill="1" applyBorder="1" applyAlignment="1">
      <alignment vertical="center"/>
    </xf>
    <xf numFmtId="196"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6" fontId="44" fillId="0" borderId="93" xfId="2" applyNumberFormat="1" applyFont="1" applyFill="1" applyBorder="1" applyAlignment="1">
      <alignment vertical="center" shrinkToFit="1"/>
    </xf>
    <xf numFmtId="196" fontId="44" fillId="0" borderId="6" xfId="2" applyNumberFormat="1" applyFont="1" applyFill="1" applyBorder="1" applyAlignment="1">
      <alignment vertical="center" shrinkToFit="1"/>
    </xf>
    <xf numFmtId="196" fontId="44" fillId="0" borderId="9" xfId="2" applyNumberFormat="1" applyFont="1" applyFill="1" applyBorder="1" applyAlignment="1">
      <alignment vertical="center"/>
    </xf>
    <xf numFmtId="196" fontId="44" fillId="0" borderId="87" xfId="2" applyNumberFormat="1" applyFont="1" applyFill="1" applyBorder="1" applyAlignment="1">
      <alignment vertical="center" shrinkToFit="1"/>
    </xf>
    <xf numFmtId="0" fontId="44" fillId="0" borderId="88" xfId="2" quotePrefix="1" applyFont="1" applyFill="1" applyBorder="1" applyAlignment="1">
      <alignment horizontal="center" vertical="center"/>
    </xf>
    <xf numFmtId="0" fontId="44" fillId="0" borderId="1" xfId="2" applyFont="1" applyFill="1" applyBorder="1" applyAlignment="1">
      <alignment vertical="top"/>
    </xf>
    <xf numFmtId="0" fontId="44" fillId="0" borderId="95" xfId="2" applyFont="1" applyFill="1" applyBorder="1" applyAlignment="1">
      <alignment horizontal="center" vertical="center"/>
    </xf>
    <xf numFmtId="49" fontId="44" fillId="0" borderId="76" xfId="2" applyNumberFormat="1" applyFont="1" applyFill="1" applyBorder="1" applyAlignment="1">
      <alignment horizontal="right" vertical="top"/>
    </xf>
    <xf numFmtId="196" fontId="44" fillId="0" borderId="8" xfId="2" applyNumberFormat="1" applyFont="1" applyFill="1" applyBorder="1" applyAlignment="1">
      <alignment vertical="top"/>
    </xf>
    <xf numFmtId="196"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93" xfId="2" applyFont="1" applyFill="1" applyBorder="1" applyAlignment="1">
      <alignment horizontal="center" vertical="top"/>
    </xf>
    <xf numFmtId="49" fontId="44" fillId="0" borderId="93"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4" xfId="2" applyFont="1" applyFill="1" applyBorder="1" applyAlignment="1">
      <alignment horizontal="left" vertical="top" wrapText="1"/>
    </xf>
    <xf numFmtId="0" fontId="44" fillId="0" borderId="94" xfId="2" applyFont="1" applyFill="1" applyBorder="1" applyAlignment="1">
      <alignment vertical="top" wrapText="1"/>
    </xf>
    <xf numFmtId="0" fontId="44" fillId="0" borderId="5" xfId="2" applyFont="1" applyFill="1" applyBorder="1" applyAlignment="1">
      <alignment vertical="top" wrapText="1"/>
    </xf>
    <xf numFmtId="0" fontId="44" fillId="0" borderId="94" xfId="2" applyFont="1" applyFill="1" applyBorder="1" applyAlignment="1">
      <alignment vertical="top" shrinkToFit="1"/>
    </xf>
    <xf numFmtId="0" fontId="44" fillId="0" borderId="88" xfId="2" applyFont="1" applyFill="1" applyBorder="1" applyAlignment="1">
      <alignment horizontal="center" vertical="top"/>
    </xf>
    <xf numFmtId="0" fontId="44" fillId="0" borderId="8" xfId="2" applyFont="1" applyFill="1" applyBorder="1" applyAlignment="1">
      <alignment vertical="top"/>
    </xf>
    <xf numFmtId="0" fontId="44" fillId="0" borderId="94"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6" fontId="44" fillId="0" borderId="0" xfId="2" applyNumberFormat="1" applyFont="1" applyFill="1" applyAlignment="1">
      <alignment horizontal="center" vertical="top"/>
    </xf>
    <xf numFmtId="49" fontId="44" fillId="0" borderId="88" xfId="2" applyNumberFormat="1" applyFont="1" applyFill="1" applyBorder="1" applyAlignment="1">
      <alignment horizontal="center" vertical="center"/>
    </xf>
    <xf numFmtId="0" fontId="44" fillId="0" borderId="94" xfId="2" applyFont="1" applyFill="1" applyBorder="1" applyAlignment="1">
      <alignment horizontal="left" vertical="center" wrapText="1"/>
    </xf>
    <xf numFmtId="0" fontId="44" fillId="0" borderId="93" xfId="2" quotePrefix="1" applyFont="1" applyFill="1" applyBorder="1" applyAlignment="1">
      <alignment horizontal="center" vertical="center"/>
    </xf>
    <xf numFmtId="49" fontId="44" fillId="0" borderId="92" xfId="2" applyNumberFormat="1" applyFont="1" applyFill="1" applyBorder="1" applyAlignment="1">
      <alignment horizontal="right" vertical="top"/>
    </xf>
    <xf numFmtId="196" fontId="44" fillId="0" borderId="2" xfId="2" applyNumberFormat="1" applyFont="1" applyFill="1" applyBorder="1" applyAlignment="1">
      <alignment vertical="top"/>
    </xf>
    <xf numFmtId="196"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6" fontId="44" fillId="0" borderId="105"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6" fontId="44" fillId="0" borderId="23" xfId="2" applyNumberFormat="1" applyFont="1" applyFill="1" applyBorder="1" applyAlignment="1">
      <alignment vertical="center" shrinkToFit="1"/>
    </xf>
    <xf numFmtId="196" fontId="44" fillId="0" borderId="85" xfId="2" applyNumberFormat="1" applyFont="1" applyFill="1" applyBorder="1" applyAlignment="1">
      <alignment vertical="center" shrinkToFit="1"/>
    </xf>
    <xf numFmtId="196" fontId="44" fillId="0" borderId="88"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81"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7" xfId="2" applyNumberFormat="1" applyFont="1" applyFill="1" applyBorder="1" applyAlignment="1">
      <alignment horizontal="right" vertical="top"/>
    </xf>
    <xf numFmtId="196" fontId="44" fillId="0" borderId="81" xfId="2" applyNumberFormat="1" applyFont="1" applyFill="1" applyBorder="1" applyAlignment="1">
      <alignment vertical="top"/>
    </xf>
    <xf numFmtId="196" fontId="44" fillId="0" borderId="81" xfId="2" applyNumberFormat="1" applyFont="1" applyFill="1" applyBorder="1" applyAlignment="1">
      <alignment vertical="top" shrinkToFit="1"/>
    </xf>
    <xf numFmtId="0" fontId="44" fillId="0" borderId="1" xfId="2" applyFont="1" applyFill="1" applyBorder="1" applyAlignment="1">
      <alignment vertical="top" wrapText="1" shrinkToFit="1"/>
    </xf>
    <xf numFmtId="196" fontId="44" fillId="0" borderId="99" xfId="2" applyNumberFormat="1" applyFont="1" applyFill="1" applyBorder="1" applyAlignment="1">
      <alignment vertical="center"/>
    </xf>
    <xf numFmtId="196" fontId="44" fillId="0" borderId="18" xfId="2" applyNumberFormat="1" applyFont="1" applyFill="1" applyBorder="1" applyAlignment="1">
      <alignment vertical="center"/>
    </xf>
    <xf numFmtId="196" fontId="44" fillId="0" borderId="105"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93"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179" fontId="43" fillId="4" borderId="0" xfId="0" applyNumberFormat="1" applyFont="1" applyFill="1">
      <alignment vertical="center"/>
    </xf>
    <xf numFmtId="179" fontId="43" fillId="4" borderId="4" xfId="0" applyNumberFormat="1" applyFont="1" applyFill="1" applyBorder="1">
      <alignment vertical="center"/>
    </xf>
    <xf numFmtId="179" fontId="43" fillId="4" borderId="27" xfId="0" applyNumberFormat="1" applyFont="1" applyFill="1" applyBorder="1">
      <alignment vertical="center"/>
    </xf>
    <xf numFmtId="179" fontId="43" fillId="4" borderId="31" xfId="0" applyNumberFormat="1" applyFont="1" applyFill="1" applyBorder="1">
      <alignment vertical="center"/>
    </xf>
    <xf numFmtId="179" fontId="43" fillId="0" borderId="14" xfId="0" applyNumberFormat="1" applyFont="1" applyBorder="1">
      <alignment vertical="center"/>
    </xf>
    <xf numFmtId="179" fontId="43" fillId="5" borderId="26" xfId="0" applyNumberFormat="1" applyFont="1" applyFill="1" applyBorder="1">
      <alignment vertical="center"/>
    </xf>
    <xf numFmtId="179" fontId="43" fillId="5" borderId="0" xfId="0" applyNumberFormat="1" applyFont="1" applyFill="1">
      <alignment vertical="center"/>
    </xf>
    <xf numFmtId="179" fontId="43" fillId="5" borderId="14" xfId="0" applyNumberFormat="1" applyFont="1" applyFill="1" applyBorder="1">
      <alignment vertical="center"/>
    </xf>
    <xf numFmtId="179" fontId="43" fillId="0" borderId="26" xfId="0" applyNumberFormat="1" applyFont="1" applyBorder="1">
      <alignment vertical="center"/>
    </xf>
    <xf numFmtId="179" fontId="43" fillId="5" borderId="32" xfId="0" applyNumberFormat="1" applyFont="1" applyFill="1" applyBorder="1">
      <alignment vertical="center"/>
    </xf>
    <xf numFmtId="179" fontId="43" fillId="4" borderId="0" xfId="0" applyNumberFormat="1" applyFont="1" applyFill="1" applyBorder="1">
      <alignment vertical="center"/>
    </xf>
    <xf numFmtId="179" fontId="43" fillId="0" borderId="15" xfId="0" applyNumberFormat="1" applyFont="1" applyBorder="1">
      <alignment vertical="center"/>
    </xf>
    <xf numFmtId="181" fontId="91" fillId="0" borderId="0" xfId="0" applyNumberFormat="1" applyFont="1" applyFill="1" applyAlignment="1">
      <alignment horizontal="center" vertical="center"/>
    </xf>
    <xf numFmtId="181" fontId="91" fillId="0" borderId="0" xfId="0" applyNumberFormat="1" applyFont="1" applyFill="1" applyBorder="1">
      <alignment vertical="center"/>
    </xf>
    <xf numFmtId="0" fontId="92" fillId="0" borderId="0" xfId="0" applyFont="1">
      <alignment vertical="center"/>
    </xf>
    <xf numFmtId="0" fontId="85" fillId="0" borderId="0" xfId="0" applyFont="1" applyBorder="1" applyAlignment="1">
      <alignment horizontal="center" vertical="center"/>
    </xf>
    <xf numFmtId="0" fontId="93" fillId="0" borderId="0" xfId="0" applyFont="1" applyBorder="1" applyAlignment="1">
      <alignment horizontal="center" vertical="center"/>
    </xf>
    <xf numFmtId="0" fontId="85" fillId="0" borderId="4" xfId="0" applyFont="1" applyBorder="1" applyAlignment="1">
      <alignment vertical="center" shrinkToFit="1"/>
    </xf>
    <xf numFmtId="0" fontId="85" fillId="0" borderId="0" xfId="0" applyFont="1" applyBorder="1" applyAlignment="1">
      <alignment vertical="center" shrinkToFit="1"/>
    </xf>
    <xf numFmtId="0" fontId="85" fillId="12" borderId="0" xfId="0" applyFont="1" applyFill="1" applyBorder="1" applyAlignment="1">
      <alignment vertical="center" shrinkToFit="1"/>
    </xf>
    <xf numFmtId="0" fontId="85" fillId="0" borderId="0" xfId="0" applyFont="1" applyFill="1" applyBorder="1" applyAlignment="1">
      <alignment vertical="center" shrinkToFit="1"/>
    </xf>
    <xf numFmtId="0" fontId="85" fillId="0" borderId="8" xfId="0" applyFont="1" applyFill="1" applyBorder="1" applyAlignment="1">
      <alignment vertical="center" shrinkToFit="1"/>
    </xf>
    <xf numFmtId="0" fontId="85" fillId="0" borderId="81" xfId="0" applyFont="1" applyFill="1" applyBorder="1" applyAlignment="1">
      <alignment vertical="center" shrinkToFit="1"/>
    </xf>
    <xf numFmtId="0" fontId="85" fillId="0" borderId="27" xfId="0" applyFont="1" applyFill="1" applyBorder="1" applyAlignment="1">
      <alignment vertical="center" shrinkToFit="1"/>
    </xf>
    <xf numFmtId="0" fontId="85" fillId="0" borderId="94" xfId="0" applyFont="1" applyBorder="1" applyAlignment="1">
      <alignment vertical="center" shrinkToFit="1"/>
    </xf>
    <xf numFmtId="0" fontId="85" fillId="0" borderId="5" xfId="0" applyFont="1" applyBorder="1" applyAlignment="1">
      <alignment vertical="center" shrinkToFit="1"/>
    </xf>
    <xf numFmtId="0" fontId="85" fillId="12" borderId="5" xfId="0" applyFont="1" applyFill="1" applyBorder="1" applyAlignment="1">
      <alignment vertical="center" shrinkToFit="1"/>
    </xf>
    <xf numFmtId="0" fontId="85" fillId="0" borderId="5" xfId="0" applyFont="1" applyFill="1" applyBorder="1" applyAlignment="1">
      <alignment vertical="center" shrinkToFit="1"/>
    </xf>
    <xf numFmtId="0" fontId="85" fillId="0" borderId="94" xfId="0" applyFont="1" applyFill="1" applyBorder="1" applyAlignment="1">
      <alignment vertical="center" shrinkToFit="1"/>
    </xf>
    <xf numFmtId="0" fontId="85" fillId="0" borderId="95" xfId="0" applyFont="1" applyFill="1" applyBorder="1" applyAlignment="1">
      <alignment vertical="center" shrinkToFit="1"/>
    </xf>
    <xf numFmtId="0" fontId="23" fillId="0" borderId="109" xfId="0" applyFont="1" applyBorder="1" applyAlignment="1">
      <alignment horizontal="center" vertical="center" wrapText="1"/>
    </xf>
    <xf numFmtId="0" fontId="24" fillId="0" borderId="109" xfId="0" applyFont="1" applyBorder="1" applyAlignment="1">
      <alignment horizontal="center" vertical="center" wrapText="1"/>
    </xf>
    <xf numFmtId="0" fontId="23" fillId="0" borderId="67" xfId="0" applyFont="1" applyBorder="1" applyAlignment="1">
      <alignment horizontal="center" vertical="center" wrapText="1"/>
    </xf>
    <xf numFmtId="200" fontId="86" fillId="0" borderId="94" xfId="0" applyNumberFormat="1" applyFont="1" applyBorder="1" applyAlignment="1">
      <alignment horizontal="center" vertical="center"/>
    </xf>
    <xf numFmtId="200" fontId="86" fillId="0" borderId="5" xfId="0" applyNumberFormat="1" applyFont="1" applyBorder="1" applyAlignment="1">
      <alignment horizontal="center" vertical="center"/>
    </xf>
    <xf numFmtId="200" fontId="86" fillId="0" borderId="95" xfId="0" applyNumberFormat="1" applyFont="1" applyBorder="1" applyAlignment="1">
      <alignment horizontal="center" vertical="center"/>
    </xf>
    <xf numFmtId="179" fontId="87" fillId="0" borderId="88" xfId="0" applyNumberFormat="1" applyFont="1" applyBorder="1">
      <alignment vertical="center"/>
    </xf>
    <xf numFmtId="179" fontId="87" fillId="0" borderId="6" xfId="0" applyNumberFormat="1" applyFont="1" applyBorder="1">
      <alignment vertical="center"/>
    </xf>
    <xf numFmtId="179" fontId="87" fillId="0" borderId="9" xfId="0" applyNumberFormat="1" applyFont="1" applyBorder="1">
      <alignment vertical="center"/>
    </xf>
    <xf numFmtId="0" fontId="85" fillId="0" borderId="60" xfId="0" quotePrefix="1" applyFont="1" applyBorder="1" applyAlignment="1">
      <alignment horizontal="center" vertical="center"/>
    </xf>
    <xf numFmtId="201" fontId="86" fillId="0" borderId="8" xfId="0" applyNumberFormat="1" applyFont="1" applyBorder="1" applyAlignment="1">
      <alignment horizontal="center" vertical="center"/>
    </xf>
    <xf numFmtId="201" fontId="86" fillId="0" borderId="0" xfId="0" applyNumberFormat="1" applyFont="1" applyBorder="1" applyAlignment="1">
      <alignment horizontal="center" vertical="center"/>
    </xf>
    <xf numFmtId="201" fontId="86" fillId="0" borderId="81" xfId="0" applyNumberFormat="1" applyFont="1" applyBorder="1" applyAlignment="1">
      <alignment horizontal="center" vertical="center"/>
    </xf>
    <xf numFmtId="0" fontId="85" fillId="0" borderId="6" xfId="0" applyFont="1" applyBorder="1">
      <alignment vertical="center"/>
    </xf>
    <xf numFmtId="0" fontId="85" fillId="0" borderId="3" xfId="0" applyFont="1" applyBorder="1" applyAlignment="1">
      <alignment horizontal="center" vertical="center"/>
    </xf>
    <xf numFmtId="0" fontId="93" fillId="0" borderId="3" xfId="0" applyFont="1" applyFill="1" applyBorder="1" applyAlignment="1">
      <alignment horizontal="center" vertical="center"/>
    </xf>
    <xf numFmtId="179" fontId="44" fillId="0" borderId="89" xfId="0" applyNumberFormat="1" applyFont="1" applyBorder="1" applyAlignment="1" applyProtection="1">
      <alignment vertical="center" shrinkToFit="1"/>
      <protection locked="0"/>
    </xf>
    <xf numFmtId="179" fontId="44" fillId="0" borderId="59" xfId="0" applyNumberFormat="1" applyFont="1" applyBorder="1" applyAlignment="1" applyProtection="1">
      <alignment vertical="center" shrinkToFit="1"/>
      <protection locked="0"/>
    </xf>
    <xf numFmtId="179" fontId="44" fillId="5" borderId="59" xfId="0" applyNumberFormat="1" applyFont="1" applyFill="1" applyBorder="1" applyAlignment="1" applyProtection="1">
      <alignment vertical="center" shrinkToFit="1"/>
      <protection locked="0"/>
    </xf>
    <xf numFmtId="179" fontId="44" fillId="0" borderId="68" xfId="0" applyNumberFormat="1" applyFont="1" applyBorder="1" applyAlignment="1" applyProtection="1">
      <alignment vertical="center" shrinkToFit="1"/>
      <protection locked="0"/>
    </xf>
    <xf numFmtId="179" fontId="44" fillId="0" borderId="10" xfId="0" applyNumberFormat="1" applyFont="1" applyBorder="1" applyAlignment="1" applyProtection="1">
      <alignment vertical="center" shrinkToFit="1"/>
      <protection locked="0"/>
    </xf>
    <xf numFmtId="199" fontId="44" fillId="0" borderId="90" xfId="0" applyNumberFormat="1" applyFont="1" applyBorder="1" applyAlignment="1" applyProtection="1">
      <alignment vertical="center" shrinkToFit="1"/>
      <protection locked="0"/>
    </xf>
    <xf numFmtId="199" fontId="44" fillId="0" borderId="91" xfId="0" applyNumberFormat="1" applyFont="1" applyBorder="1" applyAlignment="1" applyProtection="1">
      <alignment vertical="center" shrinkToFit="1"/>
      <protection locked="0"/>
    </xf>
    <xf numFmtId="199" fontId="44" fillId="0" borderId="57" xfId="0" applyNumberFormat="1" applyFont="1" applyBorder="1" applyAlignment="1" applyProtection="1">
      <alignment vertical="center" shrinkToFit="1"/>
      <protection locked="0"/>
    </xf>
    <xf numFmtId="199" fontId="44" fillId="0" borderId="10" xfId="0" applyNumberFormat="1" applyFont="1" applyBorder="1" applyAlignment="1" applyProtection="1">
      <alignment vertical="center" shrinkToFit="1"/>
      <protection locked="0"/>
    </xf>
    <xf numFmtId="202" fontId="48" fillId="0" borderId="35" xfId="0" applyNumberFormat="1" applyFont="1" applyBorder="1">
      <alignment vertical="center"/>
    </xf>
    <xf numFmtId="202" fontId="48" fillId="0" borderId="36" xfId="0" applyNumberFormat="1" applyFont="1" applyBorder="1">
      <alignment vertical="center"/>
    </xf>
    <xf numFmtId="202" fontId="48" fillId="5" borderId="36" xfId="0" applyNumberFormat="1" applyFont="1" applyFill="1" applyBorder="1">
      <alignment vertical="center"/>
    </xf>
    <xf numFmtId="202" fontId="48" fillId="5" borderId="12" xfId="0" applyNumberFormat="1" applyFont="1" applyFill="1" applyBorder="1">
      <alignment vertical="center"/>
    </xf>
    <xf numFmtId="202" fontId="48" fillId="0" borderId="36" xfId="2" applyNumberFormat="1" applyFont="1" applyBorder="1" applyAlignment="1">
      <alignment vertical="center"/>
    </xf>
    <xf numFmtId="202" fontId="48" fillId="0" borderId="37" xfId="2" applyNumberFormat="1" applyFont="1" applyBorder="1" applyAlignment="1">
      <alignment vertical="center"/>
    </xf>
    <xf numFmtId="202" fontId="48" fillId="0" borderId="38" xfId="0" applyNumberFormat="1" applyFont="1" applyBorder="1">
      <alignment vertical="center"/>
    </xf>
    <xf numFmtId="202" fontId="48" fillId="0" borderId="12" xfId="0" applyNumberFormat="1" applyFont="1" applyBorder="1">
      <alignment vertical="center"/>
    </xf>
    <xf numFmtId="202" fontId="48" fillId="0" borderId="12" xfId="2" applyNumberFormat="1" applyFont="1" applyBorder="1" applyAlignment="1">
      <alignment vertical="center"/>
    </xf>
    <xf numFmtId="202" fontId="48" fillId="0" borderId="39" xfId="2" applyNumberFormat="1" applyFont="1" applyBorder="1" applyAlignment="1">
      <alignment vertical="center"/>
    </xf>
    <xf numFmtId="202" fontId="48" fillId="5" borderId="142" xfId="0" applyNumberFormat="1" applyFont="1" applyFill="1" applyBorder="1">
      <alignment vertical="center"/>
    </xf>
    <xf numFmtId="202" fontId="48" fillId="0" borderId="41" xfId="0" applyNumberFormat="1" applyFont="1" applyBorder="1">
      <alignment vertical="center"/>
    </xf>
    <xf numFmtId="202" fontId="48" fillId="0" borderId="42" xfId="0" applyNumberFormat="1" applyFont="1" applyBorder="1">
      <alignment vertical="center"/>
    </xf>
    <xf numFmtId="202" fontId="48" fillId="5" borderId="79" xfId="0" applyNumberFormat="1" applyFont="1" applyFill="1" applyBorder="1">
      <alignment vertical="center"/>
    </xf>
    <xf numFmtId="202" fontId="48" fillId="0" borderId="42" xfId="2" applyNumberFormat="1" applyFont="1" applyBorder="1" applyAlignment="1">
      <alignment vertical="center"/>
    </xf>
    <xf numFmtId="202" fontId="48" fillId="0" borderId="43" xfId="2" applyNumberFormat="1" applyFont="1" applyBorder="1" applyAlignment="1">
      <alignment vertical="center"/>
    </xf>
    <xf numFmtId="202" fontId="48" fillId="0" borderId="78" xfId="0" applyNumberFormat="1" applyFont="1" applyBorder="1">
      <alignment vertical="center"/>
    </xf>
    <xf numFmtId="202" fontId="48" fillId="0" borderId="79" xfId="0" applyNumberFormat="1" applyFont="1" applyBorder="1">
      <alignment vertical="center"/>
    </xf>
    <xf numFmtId="202" fontId="48" fillId="5" borderId="20" xfId="0" applyNumberFormat="1" applyFont="1" applyFill="1" applyBorder="1">
      <alignment vertical="center"/>
    </xf>
    <xf numFmtId="202" fontId="48" fillId="0" borderId="79" xfId="2" applyNumberFormat="1" applyFont="1" applyBorder="1" applyAlignment="1">
      <alignment vertical="center"/>
    </xf>
    <xf numFmtId="202" fontId="48" fillId="0" borderId="80" xfId="2" applyNumberFormat="1" applyFont="1" applyBorder="1" applyAlignment="1">
      <alignment vertical="center"/>
    </xf>
    <xf numFmtId="202" fontId="48" fillId="0" borderId="83" xfId="0" applyNumberFormat="1" applyFont="1" applyBorder="1">
      <alignment vertical="center"/>
    </xf>
    <xf numFmtId="202" fontId="48" fillId="0" borderId="20" xfId="0" applyNumberFormat="1" applyFont="1" applyBorder="1">
      <alignment vertical="center"/>
    </xf>
    <xf numFmtId="202" fontId="48" fillId="0" borderId="20" xfId="2" applyNumberFormat="1" applyFont="1" applyBorder="1" applyAlignment="1">
      <alignment vertical="center"/>
    </xf>
    <xf numFmtId="202" fontId="48" fillId="0" borderId="40" xfId="2" applyNumberFormat="1" applyFont="1" applyBorder="1" applyAlignment="1">
      <alignment vertical="center"/>
    </xf>
    <xf numFmtId="202" fontId="48" fillId="0" borderId="138" xfId="0" applyNumberFormat="1" applyFont="1" applyBorder="1">
      <alignment vertical="center"/>
    </xf>
    <xf numFmtId="202" fontId="48" fillId="0" borderId="139" xfId="0" applyNumberFormat="1" applyFont="1" applyBorder="1">
      <alignment vertical="center"/>
    </xf>
    <xf numFmtId="202" fontId="48" fillId="0" borderId="139" xfId="2" applyNumberFormat="1" applyFont="1" applyBorder="1" applyAlignment="1">
      <alignment vertical="center"/>
    </xf>
    <xf numFmtId="202" fontId="48" fillId="0" borderId="140" xfId="2" applyNumberFormat="1" applyFont="1" applyBorder="1" applyAlignme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77" fillId="0" borderId="61" xfId="0" applyFont="1" applyBorder="1" applyAlignment="1">
      <alignment horizontal="center"/>
    </xf>
    <xf numFmtId="0" fontId="77" fillId="0" borderId="109" xfId="0" applyFont="1" applyBorder="1" applyAlignment="1">
      <alignment horizontal="center"/>
    </xf>
    <xf numFmtId="0" fontId="77" fillId="0" borderId="67" xfId="0" applyFont="1" applyBorder="1" applyAlignment="1">
      <alignment horizontal="center"/>
    </xf>
    <xf numFmtId="0" fontId="68" fillId="0" borderId="63" xfId="0" applyFont="1" applyFill="1" applyBorder="1" applyAlignment="1">
      <alignment horizontal="center" vertical="center" wrapText="1"/>
    </xf>
    <xf numFmtId="0" fontId="68" fillId="0" borderId="64"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8" fillId="0" borderId="48" xfId="0" applyFont="1" applyFill="1" applyBorder="1" applyAlignment="1">
      <alignment horizontal="center" vertical="center" wrapText="1"/>
    </xf>
    <xf numFmtId="0" fontId="68" fillId="0" borderId="53" xfId="0" applyFont="1" applyFill="1" applyBorder="1" applyAlignment="1">
      <alignment horizontal="center" vertical="center" wrapText="1"/>
    </xf>
    <xf numFmtId="0" fontId="68" fillId="0" borderId="3" xfId="0" applyFont="1" applyFill="1" applyBorder="1" applyAlignment="1">
      <alignment horizontal="center" vertical="center" wrapText="1"/>
    </xf>
    <xf numFmtId="0" fontId="68" fillId="0" borderId="116"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68"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77" fillId="0" borderId="61" xfId="0" applyFont="1" applyBorder="1" applyAlignment="1" applyProtection="1">
      <alignment horizontal="center"/>
      <protection locked="0"/>
    </xf>
    <xf numFmtId="0" fontId="77" fillId="0" borderId="109" xfId="0" applyFont="1" applyBorder="1" applyAlignment="1" applyProtection="1">
      <alignment horizontal="center"/>
      <protection locked="0"/>
    </xf>
    <xf numFmtId="0" fontId="40" fillId="0" borderId="16" xfId="0" applyFont="1" applyBorder="1" applyAlignment="1">
      <alignment vertical="center" wrapText="1"/>
    </xf>
    <xf numFmtId="0" fontId="72" fillId="0" borderId="16" xfId="0" applyFont="1" applyBorder="1" applyAlignment="1">
      <alignment vertical="center" wrapText="1"/>
    </xf>
    <xf numFmtId="0" fontId="40" fillId="0" borderId="15" xfId="0" applyFont="1" applyBorder="1" applyAlignment="1">
      <alignment vertical="center" wrapText="1"/>
    </xf>
    <xf numFmtId="0" fontId="72" fillId="0" borderId="15" xfId="0" applyFont="1" applyBorder="1" applyAlignment="1">
      <alignment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14" fillId="0" borderId="11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25" xfId="0" applyFont="1" applyBorder="1" applyAlignment="1">
      <alignment horizontal="center" vertical="center"/>
    </xf>
    <xf numFmtId="0" fontId="14" fillId="0" borderId="7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6" xfId="0" applyFont="1" applyBorder="1" applyAlignment="1">
      <alignment horizontal="center" vertical="center" wrapText="1"/>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26" xfId="0" applyFont="1" applyBorder="1" applyAlignment="1">
      <alignment horizontal="center" vertical="center"/>
    </xf>
    <xf numFmtId="0" fontId="68" fillId="0" borderId="29" xfId="0" applyFont="1" applyFill="1" applyBorder="1" applyAlignment="1">
      <alignment horizontal="center" vertical="center" wrapText="1"/>
    </xf>
    <xf numFmtId="0" fontId="68" fillId="0" borderId="28" xfId="0" applyFont="1" applyFill="1" applyBorder="1" applyAlignment="1">
      <alignment horizontal="center" vertical="center" wrapText="1"/>
    </xf>
    <xf numFmtId="0" fontId="68" fillId="0" borderId="34" xfId="0" applyFont="1" applyFill="1" applyBorder="1" applyAlignment="1">
      <alignment horizontal="center" vertical="center" wrapText="1"/>
    </xf>
    <xf numFmtId="0" fontId="68" fillId="0" borderId="110" xfId="0" applyFont="1" applyFill="1" applyBorder="1" applyAlignment="1">
      <alignment horizontal="center" vertical="center" wrapText="1"/>
    </xf>
    <xf numFmtId="0" fontId="68" fillId="0" borderId="111" xfId="0" applyFont="1" applyFill="1" applyBorder="1" applyAlignment="1">
      <alignment horizontal="center" vertical="center" wrapText="1"/>
    </xf>
    <xf numFmtId="0" fontId="68" fillId="3" borderId="8" xfId="0" applyFont="1" applyFill="1" applyBorder="1" applyAlignment="1">
      <alignment horizontal="center" vertical="center" wrapText="1"/>
    </xf>
    <xf numFmtId="0" fontId="68" fillId="3" borderId="0" xfId="0" applyFont="1" applyFill="1" applyAlignment="1">
      <alignment horizontal="center" vertical="center" wrapText="1"/>
    </xf>
    <xf numFmtId="0" fontId="68" fillId="3" borderId="27" xfId="0" applyFont="1" applyFill="1" applyBorder="1" applyAlignment="1">
      <alignment horizontal="center" vertical="center" wrapText="1"/>
    </xf>
    <xf numFmtId="0" fontId="68" fillId="0" borderId="76" xfId="0" applyFont="1" applyFill="1" applyBorder="1" applyAlignment="1">
      <alignment horizontal="center" vertical="center" wrapText="1"/>
    </xf>
    <xf numFmtId="0" fontId="68" fillId="0" borderId="112" xfId="0" applyFont="1" applyFill="1" applyBorder="1" applyAlignment="1">
      <alignment horizontal="center" vertical="center" wrapText="1"/>
    </xf>
    <xf numFmtId="0" fontId="68" fillId="3" borderId="76" xfId="0" applyFont="1" applyFill="1" applyBorder="1" applyAlignment="1">
      <alignment horizontal="center" vertical="center" wrapText="1"/>
    </xf>
    <xf numFmtId="0" fontId="68" fillId="3" borderId="3" xfId="0" applyFont="1" applyFill="1" applyBorder="1" applyAlignment="1">
      <alignment horizontal="center" vertical="center" wrapText="1"/>
    </xf>
    <xf numFmtId="0" fontId="68" fillId="3" borderId="116" xfId="0" applyFont="1" applyFill="1" applyBorder="1" applyAlignment="1">
      <alignment horizontal="center" vertical="center" wrapText="1"/>
    </xf>
    <xf numFmtId="0" fontId="68" fillId="0" borderId="71" xfId="0" applyFont="1" applyFill="1" applyBorder="1" applyAlignment="1">
      <alignment horizontal="center" vertical="center" wrapText="1"/>
    </xf>
    <xf numFmtId="0" fontId="68" fillId="0" borderId="55" xfId="0" applyFont="1" applyFill="1" applyBorder="1" applyAlignment="1">
      <alignment horizontal="center" vertical="center" wrapText="1"/>
    </xf>
    <xf numFmtId="0" fontId="68" fillId="0" borderId="29"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34" xfId="0" applyFont="1" applyBorder="1" applyAlignment="1">
      <alignment horizontal="center" vertical="center" wrapText="1"/>
    </xf>
    <xf numFmtId="0" fontId="68" fillId="3" borderId="53" xfId="0" applyFont="1" applyFill="1" applyBorder="1" applyAlignment="1">
      <alignment horizontal="center" vertical="center" wrapText="1"/>
    </xf>
    <xf numFmtId="0" fontId="68" fillId="3" borderId="5" xfId="0" applyFont="1" applyFill="1" applyBorder="1" applyAlignment="1">
      <alignment horizontal="center" vertical="center" wrapText="1"/>
    </xf>
    <xf numFmtId="0" fontId="68" fillId="3" borderId="48" xfId="0" applyFont="1" applyFill="1" applyBorder="1" applyAlignment="1">
      <alignment horizontal="center" vertical="center" wrapText="1"/>
    </xf>
    <xf numFmtId="0" fontId="68" fillId="0" borderId="47" xfId="0" applyFont="1" applyFill="1" applyBorder="1" applyAlignment="1">
      <alignment horizontal="center" vertical="center" wrapText="1"/>
    </xf>
    <xf numFmtId="0" fontId="68" fillId="0" borderId="49" xfId="0" applyFont="1" applyFill="1" applyBorder="1" applyAlignment="1">
      <alignment horizontal="center" vertical="center" wrapText="1"/>
    </xf>
    <xf numFmtId="0" fontId="68" fillId="0" borderId="113" xfId="0" applyFont="1" applyFill="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44" fillId="0" borderId="63" xfId="0" applyFont="1" applyBorder="1" applyAlignment="1">
      <alignment vertical="center" wrapText="1"/>
    </xf>
    <xf numFmtId="0" fontId="44" fillId="0" borderId="64" xfId="0" applyFont="1" applyBorder="1" applyAlignment="1">
      <alignment vertical="center" wrapText="1"/>
    </xf>
    <xf numFmtId="0" fontId="44" fillId="0" borderId="71" xfId="0" applyFont="1" applyBorder="1" applyAlignment="1">
      <alignment vertical="center" wrapText="1"/>
    </xf>
    <xf numFmtId="0" fontId="44" fillId="0" borderId="1" xfId="0" applyFont="1" applyBorder="1" applyAlignment="1">
      <alignment vertical="center" wrapText="1"/>
    </xf>
    <xf numFmtId="0" fontId="44" fillId="0" borderId="65"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44" fillId="0" borderId="13" xfId="0" applyFont="1" applyBorder="1" applyAlignment="1">
      <alignment horizontal="center" vertical="center"/>
    </xf>
    <xf numFmtId="0" fontId="44" fillId="0" borderId="14" xfId="0" applyFont="1" applyBorder="1">
      <alignment vertical="center"/>
    </xf>
    <xf numFmtId="0" fontId="44" fillId="0" borderId="25" xfId="0" applyFont="1" applyBorder="1">
      <alignment vertical="center"/>
    </xf>
    <xf numFmtId="0" fontId="44" fillId="0" borderId="26" xfId="0" applyFont="1" applyBorder="1">
      <alignment vertical="center"/>
    </xf>
    <xf numFmtId="0" fontId="49" fillId="0" borderId="13" xfId="0" applyFont="1" applyBorder="1" applyAlignment="1">
      <alignment horizontal="center" vertical="center"/>
    </xf>
    <xf numFmtId="0" fontId="51" fillId="0" borderId="14" xfId="0" applyFont="1" applyBorder="1">
      <alignment vertical="center"/>
    </xf>
    <xf numFmtId="0" fontId="51" fillId="0" borderId="25" xfId="0" applyFont="1" applyBorder="1">
      <alignment vertical="center"/>
    </xf>
    <xf numFmtId="0" fontId="51" fillId="0" borderId="26" xfId="0" applyFont="1" applyBorder="1">
      <alignment vertical="center"/>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25" xfId="0" applyFont="1" applyBorder="1" applyAlignment="1">
      <alignment vertical="center" shrinkToFit="1"/>
    </xf>
    <xf numFmtId="0" fontId="41" fillId="0" borderId="26" xfId="0" applyFont="1" applyBorder="1" applyAlignment="1">
      <alignment vertical="center" shrinkToFit="1"/>
    </xf>
    <xf numFmtId="0" fontId="41" fillId="0" borderId="70" xfId="0" applyFont="1" applyBorder="1" applyAlignment="1">
      <alignment vertical="center" shrinkToFit="1"/>
    </xf>
    <xf numFmtId="0" fontId="41" fillId="0" borderId="82" xfId="0" applyFont="1" applyBorder="1" applyAlignment="1">
      <alignment vertical="center" shrinkToFit="1"/>
    </xf>
    <xf numFmtId="0" fontId="78" fillId="0" borderId="13" xfId="0" applyFont="1" applyBorder="1" applyAlignment="1">
      <alignment horizontal="center" vertical="center" wrapText="1" shrinkToFit="1"/>
    </xf>
    <xf numFmtId="0" fontId="78" fillId="0" borderId="14" xfId="0" applyFont="1" applyBorder="1" applyAlignment="1">
      <alignment vertical="center" shrinkToFit="1"/>
    </xf>
    <xf numFmtId="0" fontId="78" fillId="0" borderId="25" xfId="0" applyFont="1" applyBorder="1" applyAlignment="1">
      <alignment vertical="center" shrinkToFit="1"/>
    </xf>
    <xf numFmtId="0" fontId="78" fillId="0" borderId="26" xfId="0" applyFont="1" applyBorder="1" applyAlignment="1">
      <alignment vertical="center" shrinkToFit="1"/>
    </xf>
    <xf numFmtId="49" fontId="57" fillId="0" borderId="30" xfId="0" applyNumberFormat="1" applyFont="1" applyBorder="1" applyAlignment="1">
      <alignment horizontal="center" vertical="center" wrapText="1"/>
    </xf>
    <xf numFmtId="0" fontId="57" fillId="0" borderId="32" xfId="0" applyFont="1" applyBorder="1" applyAlignment="1">
      <alignment horizontal="center" vertical="center" wrapText="1"/>
    </xf>
    <xf numFmtId="0" fontId="42" fillId="0" borderId="13" xfId="0" applyFont="1" applyBorder="1" applyAlignment="1">
      <alignment horizontal="center" vertical="center"/>
    </xf>
    <xf numFmtId="0" fontId="42" fillId="0" borderId="4" xfId="0" applyFont="1" applyBorder="1">
      <alignment vertical="center"/>
    </xf>
    <xf numFmtId="0" fontId="42" fillId="0" borderId="25" xfId="0" applyFont="1" applyBorder="1">
      <alignment vertical="center"/>
    </xf>
    <xf numFmtId="0" fontId="42" fillId="0" borderId="27" xfId="0" applyFont="1" applyBorder="1">
      <alignment vertical="center"/>
    </xf>
    <xf numFmtId="0" fontId="45" fillId="0" borderId="13" xfId="0" applyFont="1" applyBorder="1" applyAlignment="1">
      <alignment horizontal="center" vertical="center" shrinkToFit="1"/>
    </xf>
    <xf numFmtId="0" fontId="44" fillId="0" borderId="14"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44" fillId="0" borderId="94" xfId="2" applyFont="1" applyFill="1" applyBorder="1" applyAlignment="1">
      <alignment horizontal="left" vertical="top" wrapText="1"/>
    </xf>
    <xf numFmtId="0" fontId="44" fillId="0" borderId="95" xfId="0"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5" xfId="2" applyFont="1" applyFill="1" applyBorder="1" applyAlignment="1">
      <alignment horizontal="left" vertical="top" wrapText="1"/>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0" fontId="44" fillId="0" borderId="92"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93" xfId="2" applyFont="1" applyFill="1" applyBorder="1" applyAlignment="1">
      <alignment horizontal="center"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49" fontId="44" fillId="0" borderId="92"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92"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93" xfId="2" applyFont="1" applyFill="1" applyBorder="1" applyAlignment="1">
      <alignment horizontal="center" vertical="center"/>
    </xf>
    <xf numFmtId="0" fontId="44" fillId="0" borderId="94" xfId="2" applyFont="1" applyFill="1" applyBorder="1" applyAlignment="1">
      <alignment horizontal="center" vertical="center" wrapText="1"/>
    </xf>
    <xf numFmtId="0" fontId="44" fillId="0" borderId="95"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22">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
      <font>
        <b/>
        <i val="0"/>
        <color rgb="FF0070C0"/>
      </font>
      <fill>
        <patternFill patternType="none">
          <bgColor auto="1"/>
        </pattern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9"/>
  <sheetViews>
    <sheetView view="pageBreakPreview" topLeftCell="A12"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464" t="s">
        <v>1958</v>
      </c>
    </row>
    <row r="2" spans="1:3" ht="13.5" customHeight="1"/>
    <row r="3" spans="1:3" ht="13.5" customHeight="1">
      <c r="B3" s="465"/>
    </row>
    <row r="4" spans="1:3" ht="23.1" customHeight="1">
      <c r="B4" s="466" t="s">
        <v>2019</v>
      </c>
      <c r="C4" s="467"/>
    </row>
    <row r="5" spans="1:3" ht="11.45" customHeight="1">
      <c r="B5" s="466"/>
      <c r="C5" s="467"/>
    </row>
    <row r="6" spans="1:3" ht="23.1" customHeight="1">
      <c r="B6" s="468" t="s">
        <v>1911</v>
      </c>
    </row>
    <row r="7" spans="1:3" ht="23.1" customHeight="1">
      <c r="A7" s="770">
        <v>1</v>
      </c>
      <c r="B7" s="454" t="s">
        <v>1836</v>
      </c>
    </row>
    <row r="8" spans="1:3" ht="23.1" customHeight="1">
      <c r="A8" s="770">
        <v>2</v>
      </c>
      <c r="B8" s="454" t="s">
        <v>1957</v>
      </c>
    </row>
    <row r="9" spans="1:3" ht="23.1" customHeight="1">
      <c r="A9" s="770">
        <v>3</v>
      </c>
      <c r="B9" s="455" t="s">
        <v>1898</v>
      </c>
    </row>
    <row r="10" spans="1:3" ht="23.1" customHeight="1">
      <c r="A10" s="770">
        <v>4</v>
      </c>
      <c r="B10" s="456" t="s">
        <v>1912</v>
      </c>
    </row>
    <row r="11" spans="1:3" ht="23.1" customHeight="1">
      <c r="A11" s="770">
        <v>5</v>
      </c>
      <c r="B11" s="455" t="s">
        <v>1899</v>
      </c>
    </row>
    <row r="12" spans="1:3" ht="23.1" customHeight="1">
      <c r="A12" s="770">
        <v>6</v>
      </c>
      <c r="B12" s="455" t="s">
        <v>1900</v>
      </c>
    </row>
    <row r="13" spans="1:3" ht="23.1" customHeight="1">
      <c r="A13" s="770">
        <v>7</v>
      </c>
      <c r="B13" s="455" t="s">
        <v>1837</v>
      </c>
    </row>
    <row r="14" spans="1:3" ht="23.1" customHeight="1">
      <c r="A14" s="770">
        <v>8</v>
      </c>
      <c r="B14" s="457" t="s">
        <v>1961</v>
      </c>
    </row>
    <row r="15" spans="1:3" ht="23.1" customHeight="1">
      <c r="A15" s="770">
        <v>9</v>
      </c>
      <c r="B15" s="455" t="s">
        <v>1913</v>
      </c>
    </row>
    <row r="16" spans="1:3" ht="23.1" customHeight="1">
      <c r="A16" s="770">
        <v>10</v>
      </c>
      <c r="B16" s="458" t="s">
        <v>1901</v>
      </c>
    </row>
    <row r="17" spans="1:2" ht="23.1" customHeight="1">
      <c r="A17" s="770">
        <v>11</v>
      </c>
      <c r="B17" s="458" t="s">
        <v>1914</v>
      </c>
    </row>
    <row r="18" spans="1:2" ht="23.1" customHeight="1">
      <c r="A18" s="770">
        <v>12</v>
      </c>
      <c r="B18" s="455" t="s">
        <v>1902</v>
      </c>
    </row>
    <row r="19" spans="1:2" ht="23.1" customHeight="1">
      <c r="A19" s="770">
        <v>13</v>
      </c>
      <c r="B19" s="455" t="s">
        <v>1903</v>
      </c>
    </row>
    <row r="20" spans="1:2" ht="23.1" customHeight="1">
      <c r="A20" s="770">
        <v>14</v>
      </c>
      <c r="B20" s="455" t="s">
        <v>1962</v>
      </c>
    </row>
    <row r="21" spans="1:2" ht="23.1" customHeight="1">
      <c r="A21" s="770">
        <v>15</v>
      </c>
      <c r="B21" s="455" t="s">
        <v>2004</v>
      </c>
    </row>
    <row r="22" spans="1:2" ht="23.1" customHeight="1">
      <c r="A22" s="770">
        <v>16</v>
      </c>
      <c r="B22" s="455" t="s">
        <v>1904</v>
      </c>
    </row>
    <row r="23" spans="1:2" ht="23.1" customHeight="1">
      <c r="A23" s="770">
        <v>17</v>
      </c>
      <c r="B23" s="455" t="s">
        <v>1905</v>
      </c>
    </row>
    <row r="24" spans="1:2" ht="23.1" customHeight="1">
      <c r="A24" s="770">
        <v>18</v>
      </c>
      <c r="B24" s="455" t="s">
        <v>1906</v>
      </c>
    </row>
    <row r="25" spans="1:2" ht="23.1" customHeight="1">
      <c r="A25" s="770">
        <v>19</v>
      </c>
      <c r="B25" s="455" t="s">
        <v>1838</v>
      </c>
    </row>
    <row r="26" spans="1:2" ht="23.1" customHeight="1">
      <c r="A26" s="770">
        <v>20</v>
      </c>
      <c r="B26" s="455" t="s">
        <v>1897</v>
      </c>
    </row>
    <row r="27" spans="1:2" ht="23.1" customHeight="1">
      <c r="A27" s="770">
        <v>21</v>
      </c>
      <c r="B27" s="455" t="s">
        <v>1839</v>
      </c>
    </row>
    <row r="28" spans="1:2" ht="23.1" customHeight="1">
      <c r="A28" s="771"/>
    </row>
    <row r="29" spans="1:2" ht="23.1" customHeight="1">
      <c r="A29" s="771"/>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topLeftCell="A33" workbookViewId="0">
      <selection activeCell="A33" sqref="A33"/>
    </sheetView>
  </sheetViews>
  <sheetFormatPr defaultColWidth="8.8984375" defaultRowHeight="12"/>
  <cols>
    <col min="1" max="1" width="6.796875" style="212" customWidth="1"/>
    <col min="2" max="2" width="19.296875" style="213" customWidth="1"/>
    <col min="3" max="3" width="12.69921875" style="213" customWidth="1"/>
    <col min="4" max="4" width="11.3984375" style="213" customWidth="1"/>
    <col min="5" max="5" width="14.296875" style="213" customWidth="1"/>
    <col min="6" max="16384" width="8.8984375" style="213"/>
  </cols>
  <sheetData>
    <row r="1" spans="1:5" ht="18" customHeight="1">
      <c r="C1" s="212" t="s">
        <v>622</v>
      </c>
      <c r="D1" s="212" t="s">
        <v>623</v>
      </c>
    </row>
    <row r="2" spans="1:5" ht="20.100000000000001" customHeight="1">
      <c r="C2" s="213" t="s">
        <v>624</v>
      </c>
      <c r="D2" s="213" t="s">
        <v>625</v>
      </c>
    </row>
    <row r="3" spans="1:5">
      <c r="A3" s="212" t="s">
        <v>310</v>
      </c>
      <c r="B3" s="213" t="s">
        <v>311</v>
      </c>
      <c r="C3" s="886">
        <v>1.159</v>
      </c>
      <c r="D3" s="697">
        <v>0</v>
      </c>
      <c r="E3" s="697"/>
    </row>
    <row r="4" spans="1:5">
      <c r="A4" s="212" t="s">
        <v>312</v>
      </c>
      <c r="B4" s="213" t="s">
        <v>313</v>
      </c>
      <c r="C4" s="886">
        <v>9077.7519999999986</v>
      </c>
      <c r="D4" s="697">
        <v>0</v>
      </c>
      <c r="E4" s="697"/>
    </row>
    <row r="5" spans="1:5">
      <c r="A5" s="212" t="s">
        <v>314</v>
      </c>
      <c r="B5" s="213" t="s">
        <v>315</v>
      </c>
      <c r="C5" s="886">
        <v>111834.327</v>
      </c>
      <c r="D5" s="697">
        <v>0</v>
      </c>
      <c r="E5" s="697"/>
    </row>
    <row r="6" spans="1:5">
      <c r="A6" s="212" t="s">
        <v>316</v>
      </c>
      <c r="B6" s="213" t="s">
        <v>317</v>
      </c>
      <c r="C6" s="886">
        <v>54229.758000000002</v>
      </c>
      <c r="D6" s="697">
        <v>0</v>
      </c>
      <c r="E6" s="697"/>
    </row>
    <row r="7" spans="1:5">
      <c r="A7" s="212" t="s">
        <v>318</v>
      </c>
      <c r="B7" s="213" t="s">
        <v>319</v>
      </c>
      <c r="C7" s="886">
        <v>34.621000000000002</v>
      </c>
      <c r="D7" s="697">
        <v>0</v>
      </c>
      <c r="E7" s="697"/>
    </row>
    <row r="8" spans="1:5">
      <c r="A8" s="212" t="s">
        <v>320</v>
      </c>
      <c r="B8" s="213" t="s">
        <v>321</v>
      </c>
      <c r="C8" s="886">
        <v>11697.144</v>
      </c>
      <c r="D8" s="697">
        <v>0</v>
      </c>
      <c r="E8" s="697"/>
    </row>
    <row r="9" spans="1:5">
      <c r="A9" s="212" t="s">
        <v>322</v>
      </c>
      <c r="B9" s="213" t="s">
        <v>91</v>
      </c>
      <c r="C9" s="886">
        <v>15198.124999999998</v>
      </c>
      <c r="D9" s="697">
        <v>0</v>
      </c>
      <c r="E9" s="697"/>
    </row>
    <row r="10" spans="1:5">
      <c r="A10" s="212" t="s">
        <v>323</v>
      </c>
      <c r="B10" s="213" t="s">
        <v>93</v>
      </c>
      <c r="C10" s="886">
        <v>0</v>
      </c>
      <c r="D10" s="697">
        <v>0</v>
      </c>
      <c r="E10" s="697"/>
    </row>
    <row r="11" spans="1:5">
      <c r="A11" s="212" t="s">
        <v>324</v>
      </c>
      <c r="B11" s="213" t="s">
        <v>325</v>
      </c>
      <c r="C11" s="886">
        <v>0</v>
      </c>
      <c r="D11" s="697">
        <v>0</v>
      </c>
      <c r="E11" s="697"/>
    </row>
    <row r="12" spans="1:5">
      <c r="A12" s="212" t="s">
        <v>326</v>
      </c>
      <c r="B12" s="213" t="s">
        <v>327</v>
      </c>
      <c r="C12" s="886">
        <v>0</v>
      </c>
      <c r="D12" s="697">
        <v>0</v>
      </c>
      <c r="E12" s="697"/>
    </row>
    <row r="13" spans="1:5">
      <c r="A13" s="212" t="s">
        <v>328</v>
      </c>
      <c r="B13" s="213" t="s">
        <v>329</v>
      </c>
      <c r="C13" s="886">
        <v>10279.038</v>
      </c>
      <c r="D13" s="697">
        <v>0</v>
      </c>
      <c r="E13" s="697"/>
    </row>
    <row r="14" spans="1:5">
      <c r="A14" s="212" t="s">
        <v>330</v>
      </c>
      <c r="B14" s="213" t="s">
        <v>331</v>
      </c>
      <c r="C14" s="886">
        <v>17541.646000000001</v>
      </c>
      <c r="D14" s="697">
        <v>0</v>
      </c>
      <c r="E14" s="697"/>
    </row>
    <row r="15" spans="1:5">
      <c r="A15" s="212" t="s">
        <v>332</v>
      </c>
      <c r="B15" s="213" t="s">
        <v>333</v>
      </c>
      <c r="C15" s="886">
        <v>720.904</v>
      </c>
      <c r="D15" s="697">
        <v>0</v>
      </c>
      <c r="E15" s="697"/>
    </row>
    <row r="16" spans="1:5">
      <c r="A16" s="212" t="s">
        <v>334</v>
      </c>
      <c r="B16" s="213" t="s">
        <v>99</v>
      </c>
      <c r="C16" s="886">
        <v>0.61599999999999999</v>
      </c>
      <c r="D16" s="697">
        <v>0</v>
      </c>
      <c r="E16" s="697"/>
    </row>
    <row r="17" spans="1:5">
      <c r="A17" s="212" t="s">
        <v>335</v>
      </c>
      <c r="B17" s="213" t="s">
        <v>336</v>
      </c>
      <c r="C17" s="886">
        <v>0.85399999999999998</v>
      </c>
      <c r="D17" s="697">
        <v>0</v>
      </c>
      <c r="E17" s="697"/>
    </row>
    <row r="18" spans="1:5">
      <c r="A18" s="212" t="s">
        <v>337</v>
      </c>
      <c r="B18" s="213" t="s">
        <v>338</v>
      </c>
      <c r="C18" s="886">
        <v>-314.351</v>
      </c>
      <c r="D18" s="697">
        <v>0</v>
      </c>
      <c r="E18" s="697"/>
    </row>
    <row r="19" spans="1:5">
      <c r="A19" s="212" t="s">
        <v>339</v>
      </c>
      <c r="B19" s="213" t="s">
        <v>340</v>
      </c>
      <c r="C19" s="886">
        <v>306667.54600000003</v>
      </c>
      <c r="D19" s="697">
        <v>0</v>
      </c>
      <c r="E19" s="697"/>
    </row>
    <row r="20" spans="1:5">
      <c r="A20" s="212" t="s">
        <v>341</v>
      </c>
      <c r="B20" s="213" t="s">
        <v>342</v>
      </c>
      <c r="C20" s="886">
        <v>174689.84100000001</v>
      </c>
      <c r="D20" s="697">
        <v>0</v>
      </c>
      <c r="E20" s="697"/>
    </row>
    <row r="21" spans="1:5">
      <c r="A21" s="212" t="s">
        <v>343</v>
      </c>
      <c r="B21" s="213" t="s">
        <v>344</v>
      </c>
      <c r="C21" s="886">
        <v>91907.409</v>
      </c>
      <c r="D21" s="697">
        <v>0</v>
      </c>
      <c r="E21" s="697"/>
    </row>
    <row r="22" spans="1:5">
      <c r="A22" s="212" t="s">
        <v>345</v>
      </c>
      <c r="B22" s="213" t="s">
        <v>346</v>
      </c>
      <c r="C22" s="886">
        <v>372515.935</v>
      </c>
      <c r="D22" s="697">
        <v>0</v>
      </c>
      <c r="E22" s="697"/>
    </row>
    <row r="23" spans="1:5">
      <c r="A23" s="212" t="s">
        <v>347</v>
      </c>
      <c r="B23" s="213" t="s">
        <v>348</v>
      </c>
      <c r="C23" s="886">
        <v>57845.887999999999</v>
      </c>
      <c r="D23" s="697">
        <v>0</v>
      </c>
      <c r="E23" s="697"/>
    </row>
    <row r="24" spans="1:5">
      <c r="A24" s="212" t="s">
        <v>349</v>
      </c>
      <c r="B24" s="213" t="s">
        <v>350</v>
      </c>
      <c r="C24" s="886">
        <v>70061.815000000002</v>
      </c>
      <c r="D24" s="697">
        <v>0</v>
      </c>
      <c r="E24" s="697"/>
    </row>
    <row r="25" spans="1:5">
      <c r="A25" s="212" t="s">
        <v>351</v>
      </c>
      <c r="B25" s="213" t="s">
        <v>352</v>
      </c>
      <c r="C25" s="886">
        <v>244702.571</v>
      </c>
      <c r="D25" s="697">
        <v>0</v>
      </c>
      <c r="E25" s="697"/>
    </row>
    <row r="26" spans="1:5">
      <c r="A26" s="212" t="s">
        <v>353</v>
      </c>
      <c r="B26" s="213" t="s">
        <v>354</v>
      </c>
      <c r="C26" s="886">
        <v>103818.361</v>
      </c>
      <c r="D26" s="697">
        <v>0</v>
      </c>
      <c r="E26" s="697"/>
    </row>
    <row r="27" spans="1:5">
      <c r="A27" s="212" t="s">
        <v>355</v>
      </c>
      <c r="B27" s="213" t="s">
        <v>356</v>
      </c>
      <c r="C27" s="886">
        <v>134300.353</v>
      </c>
      <c r="D27" s="697">
        <v>0</v>
      </c>
      <c r="E27" s="697"/>
    </row>
    <row r="28" spans="1:5">
      <c r="A28" s="212" t="s">
        <v>357</v>
      </c>
      <c r="B28" s="213" t="s">
        <v>107</v>
      </c>
      <c r="C28" s="886">
        <v>15403.067999999999</v>
      </c>
      <c r="D28" s="697">
        <v>0</v>
      </c>
      <c r="E28" s="697"/>
    </row>
    <row r="29" spans="1:5">
      <c r="A29" s="212" t="s">
        <v>358</v>
      </c>
      <c r="B29" s="213" t="s">
        <v>109</v>
      </c>
      <c r="C29" s="886">
        <v>157780.476</v>
      </c>
      <c r="D29" s="697">
        <v>0</v>
      </c>
      <c r="E29" s="697"/>
    </row>
    <row r="30" spans="1:5">
      <c r="A30" s="212" t="s">
        <v>359</v>
      </c>
      <c r="B30" s="213" t="s">
        <v>360</v>
      </c>
      <c r="C30" s="886">
        <v>220.84299999999999</v>
      </c>
      <c r="D30" s="697">
        <v>0</v>
      </c>
      <c r="E30" s="697"/>
    </row>
    <row r="31" spans="1:5">
      <c r="A31" s="212" t="s">
        <v>361</v>
      </c>
      <c r="B31" s="213" t="s">
        <v>362</v>
      </c>
      <c r="C31" s="886">
        <v>1153.692</v>
      </c>
      <c r="D31" s="697">
        <v>0</v>
      </c>
      <c r="E31" s="697"/>
    </row>
    <row r="32" spans="1:5">
      <c r="A32" s="212" t="s">
        <v>363</v>
      </c>
      <c r="B32" s="213" t="s">
        <v>364</v>
      </c>
      <c r="C32" s="886">
        <v>29.370999999999999</v>
      </c>
      <c r="D32" s="697">
        <v>0</v>
      </c>
      <c r="E32" s="697"/>
    </row>
    <row r="33" spans="1:5">
      <c r="A33" s="212" t="s">
        <v>365</v>
      </c>
      <c r="B33" s="213" t="s">
        <v>366</v>
      </c>
      <c r="C33" s="886">
        <v>0</v>
      </c>
      <c r="D33" s="697">
        <v>0</v>
      </c>
      <c r="E33" s="697"/>
    </row>
    <row r="34" spans="1:5">
      <c r="A34" s="212" t="s">
        <v>367</v>
      </c>
      <c r="B34" s="213" t="s">
        <v>368</v>
      </c>
      <c r="C34" s="886">
        <v>3288.1179999999999</v>
      </c>
      <c r="D34" s="697">
        <v>0</v>
      </c>
      <c r="E34" s="697"/>
    </row>
    <row r="35" spans="1:5">
      <c r="A35" s="212" t="s">
        <v>369</v>
      </c>
      <c r="B35" s="213" t="s">
        <v>370</v>
      </c>
      <c r="C35" s="886">
        <v>165726.24300000002</v>
      </c>
      <c r="D35" s="697">
        <v>0</v>
      </c>
      <c r="E35" s="697"/>
    </row>
    <row r="36" spans="1:5">
      <c r="A36" s="212" t="s">
        <v>371</v>
      </c>
      <c r="B36" s="213" t="s">
        <v>372</v>
      </c>
      <c r="C36" s="886">
        <v>21254.615000000002</v>
      </c>
      <c r="D36" s="697">
        <v>0</v>
      </c>
      <c r="E36" s="697"/>
    </row>
    <row r="37" spans="1:5">
      <c r="A37" s="212" t="s">
        <v>373</v>
      </c>
      <c r="B37" s="213" t="s">
        <v>374</v>
      </c>
      <c r="C37" s="886">
        <v>66836.618000000002</v>
      </c>
      <c r="D37" s="697">
        <v>0</v>
      </c>
      <c r="E37" s="697"/>
    </row>
    <row r="38" spans="1:5">
      <c r="A38" s="212" t="s">
        <v>375</v>
      </c>
      <c r="B38" s="213" t="s">
        <v>376</v>
      </c>
      <c r="C38" s="886">
        <v>2.7009999999999996</v>
      </c>
      <c r="D38" s="697">
        <v>0</v>
      </c>
      <c r="E38" s="697"/>
    </row>
    <row r="39" spans="1:5">
      <c r="A39" s="212" t="s">
        <v>377</v>
      </c>
      <c r="B39" s="213" t="s">
        <v>378</v>
      </c>
      <c r="C39" s="886">
        <v>3427.9</v>
      </c>
      <c r="D39" s="697">
        <v>0</v>
      </c>
      <c r="E39" s="697"/>
    </row>
    <row r="40" spans="1:5">
      <c r="A40" s="212" t="s">
        <v>379</v>
      </c>
      <c r="B40" s="213" t="s">
        <v>117</v>
      </c>
      <c r="C40" s="886">
        <v>9250.3150000000005</v>
      </c>
      <c r="D40" s="697">
        <v>0</v>
      </c>
      <c r="E40" s="697"/>
    </row>
    <row r="41" spans="1:5">
      <c r="A41" s="212" t="s">
        <v>380</v>
      </c>
      <c r="B41" s="213" t="s">
        <v>381</v>
      </c>
      <c r="C41" s="886">
        <v>-7721.9189999999999</v>
      </c>
      <c r="D41" s="697">
        <v>0</v>
      </c>
      <c r="E41" s="697"/>
    </row>
    <row r="42" spans="1:5">
      <c r="A42" s="212" t="s">
        <v>382</v>
      </c>
      <c r="B42" s="213" t="s">
        <v>383</v>
      </c>
      <c r="C42" s="886">
        <v>2332.7280000000001</v>
      </c>
      <c r="D42" s="697">
        <v>0</v>
      </c>
      <c r="E42" s="697"/>
    </row>
    <row r="43" spans="1:5">
      <c r="A43" s="212" t="s">
        <v>384</v>
      </c>
      <c r="B43" s="213" t="s">
        <v>385</v>
      </c>
      <c r="C43" s="886">
        <v>43.15</v>
      </c>
      <c r="D43" s="697">
        <v>0</v>
      </c>
      <c r="E43" s="697"/>
    </row>
    <row r="44" spans="1:5">
      <c r="A44" s="212" t="s">
        <v>386</v>
      </c>
      <c r="B44" s="213" t="s">
        <v>387</v>
      </c>
      <c r="C44" s="886">
        <v>749.92700000000002</v>
      </c>
      <c r="D44" s="697">
        <v>0</v>
      </c>
      <c r="E44" s="697"/>
    </row>
    <row r="45" spans="1:5">
      <c r="A45" s="212" t="s">
        <v>388</v>
      </c>
      <c r="B45" s="213" t="s">
        <v>389</v>
      </c>
      <c r="C45" s="886">
        <v>17543.092000000001</v>
      </c>
      <c r="D45" s="697">
        <v>0</v>
      </c>
      <c r="E45" s="697"/>
    </row>
    <row r="46" spans="1:5">
      <c r="A46" s="212" t="s">
        <v>390</v>
      </c>
      <c r="B46" s="213" t="s">
        <v>123</v>
      </c>
      <c r="C46" s="886">
        <v>2179.2310000000002</v>
      </c>
      <c r="D46" s="697">
        <v>0</v>
      </c>
      <c r="E46" s="697"/>
    </row>
    <row r="47" spans="1:5">
      <c r="A47" s="212" t="s">
        <v>391</v>
      </c>
      <c r="B47" s="213" t="s">
        <v>125</v>
      </c>
      <c r="C47" s="886">
        <v>356.01799999999997</v>
      </c>
      <c r="D47" s="697">
        <v>0</v>
      </c>
      <c r="E47" s="697"/>
    </row>
    <row r="48" spans="1:5">
      <c r="A48" s="212" t="s">
        <v>392</v>
      </c>
      <c r="B48" s="213" t="s">
        <v>393</v>
      </c>
      <c r="C48" s="886">
        <v>0.183</v>
      </c>
      <c r="D48" s="697">
        <v>0</v>
      </c>
      <c r="E48" s="697"/>
    </row>
    <row r="49" spans="1:5">
      <c r="A49" s="212" t="s">
        <v>394</v>
      </c>
      <c r="B49" s="213" t="s">
        <v>395</v>
      </c>
      <c r="C49" s="886">
        <v>673.89300000000003</v>
      </c>
      <c r="D49" s="697">
        <v>0</v>
      </c>
      <c r="E49" s="697"/>
    </row>
    <row r="50" spans="1:5">
      <c r="A50" s="212" t="s">
        <v>396</v>
      </c>
      <c r="B50" s="213" t="s">
        <v>129</v>
      </c>
      <c r="C50" s="886">
        <v>0</v>
      </c>
      <c r="D50" s="697">
        <v>0</v>
      </c>
      <c r="E50" s="697"/>
    </row>
    <row r="51" spans="1:5">
      <c r="A51" s="212" t="s">
        <v>397</v>
      </c>
      <c r="B51" s="213" t="s">
        <v>398</v>
      </c>
      <c r="C51" s="886">
        <v>5.952</v>
      </c>
      <c r="D51" s="697">
        <v>0</v>
      </c>
      <c r="E51" s="697"/>
    </row>
    <row r="52" spans="1:5">
      <c r="A52" s="212" t="s">
        <v>399</v>
      </c>
      <c r="B52" s="213" t="s">
        <v>400</v>
      </c>
      <c r="C52" s="886">
        <v>0</v>
      </c>
      <c r="D52" s="697">
        <v>0</v>
      </c>
      <c r="E52" s="697"/>
    </row>
    <row r="53" spans="1:5">
      <c r="A53" s="212" t="s">
        <v>401</v>
      </c>
      <c r="B53" s="213" t="s">
        <v>402</v>
      </c>
      <c r="C53" s="886">
        <v>0</v>
      </c>
      <c r="D53" s="697">
        <v>0</v>
      </c>
      <c r="E53" s="697"/>
    </row>
    <row r="54" spans="1:5">
      <c r="A54" s="212" t="s">
        <v>403</v>
      </c>
      <c r="B54" s="213" t="s">
        <v>133</v>
      </c>
      <c r="C54" s="886">
        <v>0</v>
      </c>
      <c r="D54" s="697">
        <v>0</v>
      </c>
      <c r="E54" s="697"/>
    </row>
    <row r="55" spans="1:5">
      <c r="A55" s="212" t="s">
        <v>404</v>
      </c>
      <c r="B55" s="213" t="s">
        <v>135</v>
      </c>
      <c r="C55" s="886">
        <v>0</v>
      </c>
      <c r="D55" s="697">
        <v>0</v>
      </c>
      <c r="E55" s="697"/>
    </row>
    <row r="56" spans="1:5">
      <c r="A56" s="212" t="s">
        <v>405</v>
      </c>
      <c r="B56" s="213" t="s">
        <v>137</v>
      </c>
      <c r="C56" s="886">
        <v>48956.188000000002</v>
      </c>
      <c r="D56" s="697">
        <v>0</v>
      </c>
      <c r="E56" s="697"/>
    </row>
    <row r="57" spans="1:5">
      <c r="A57" s="212" t="s">
        <v>406</v>
      </c>
      <c r="B57" s="213" t="s">
        <v>407</v>
      </c>
      <c r="C57" s="886">
        <v>19001.237000000001</v>
      </c>
      <c r="D57" s="697">
        <v>0</v>
      </c>
      <c r="E57" s="697"/>
    </row>
    <row r="58" spans="1:5">
      <c r="A58" s="212" t="s">
        <v>408</v>
      </c>
      <c r="B58" s="213" t="s">
        <v>409</v>
      </c>
      <c r="C58" s="886">
        <v>66552.126000000004</v>
      </c>
      <c r="D58" s="697">
        <v>0</v>
      </c>
      <c r="E58" s="697"/>
    </row>
    <row r="59" spans="1:5">
      <c r="A59" s="212" t="s">
        <v>410</v>
      </c>
      <c r="B59" s="213" t="s">
        <v>411</v>
      </c>
      <c r="C59" s="886">
        <v>310.31700000000001</v>
      </c>
      <c r="D59" s="697">
        <v>0</v>
      </c>
      <c r="E59" s="697"/>
    </row>
    <row r="60" spans="1:5">
      <c r="A60" s="212" t="s">
        <v>412</v>
      </c>
      <c r="B60" s="213" t="s">
        <v>413</v>
      </c>
      <c r="C60" s="886">
        <v>1597.2840000000001</v>
      </c>
      <c r="D60" s="697">
        <v>0</v>
      </c>
      <c r="E60" s="697"/>
    </row>
    <row r="61" spans="1:5">
      <c r="A61" s="212" t="s">
        <v>414</v>
      </c>
      <c r="B61" s="213" t="s">
        <v>415</v>
      </c>
      <c r="C61" s="886">
        <v>10129.598</v>
      </c>
      <c r="D61" s="697">
        <v>0</v>
      </c>
      <c r="E61" s="697"/>
    </row>
    <row r="62" spans="1:5">
      <c r="A62" s="212" t="s">
        <v>416</v>
      </c>
      <c r="B62" s="213" t="s">
        <v>141</v>
      </c>
      <c r="C62" s="886">
        <v>192122.41499999998</v>
      </c>
      <c r="D62" s="697">
        <v>0</v>
      </c>
      <c r="E62" s="697"/>
    </row>
    <row r="63" spans="1:5">
      <c r="A63" s="212" t="s">
        <v>417</v>
      </c>
      <c r="B63" s="213" t="s">
        <v>143</v>
      </c>
      <c r="C63" s="886">
        <v>-34.673999999999999</v>
      </c>
      <c r="D63" s="697">
        <v>0</v>
      </c>
      <c r="E63" s="697"/>
    </row>
    <row r="64" spans="1:5">
      <c r="A64" s="212" t="s">
        <v>418</v>
      </c>
      <c r="B64" s="213" t="s">
        <v>65</v>
      </c>
      <c r="C64" s="886">
        <v>26975.225999999999</v>
      </c>
      <c r="D64" s="697">
        <v>0</v>
      </c>
      <c r="E64" s="697"/>
    </row>
    <row r="65" spans="1:5">
      <c r="A65" s="212" t="s">
        <v>419</v>
      </c>
      <c r="B65" s="213" t="s">
        <v>420</v>
      </c>
      <c r="C65" s="886">
        <v>204.249</v>
      </c>
      <c r="D65" s="697">
        <v>0</v>
      </c>
      <c r="E65" s="697"/>
    </row>
    <row r="66" spans="1:5">
      <c r="A66" s="212" t="s">
        <v>421</v>
      </c>
      <c r="B66" s="213" t="s">
        <v>422</v>
      </c>
      <c r="C66" s="886">
        <v>25143.421999999999</v>
      </c>
      <c r="D66" s="697">
        <v>0</v>
      </c>
      <c r="E66" s="697"/>
    </row>
    <row r="67" spans="1:5">
      <c r="A67" s="212" t="s">
        <v>423</v>
      </c>
      <c r="B67" s="213" t="s">
        <v>424</v>
      </c>
      <c r="C67" s="886">
        <v>13863.703</v>
      </c>
      <c r="D67" s="697">
        <v>0</v>
      </c>
      <c r="E67" s="697"/>
    </row>
    <row r="68" spans="1:5">
      <c r="A68" s="212" t="s">
        <v>425</v>
      </c>
      <c r="B68" s="213" t="s">
        <v>426</v>
      </c>
      <c r="C68" s="886">
        <v>44256.561000000002</v>
      </c>
      <c r="D68" s="697">
        <v>0</v>
      </c>
      <c r="E68" s="697"/>
    </row>
    <row r="69" spans="1:5">
      <c r="A69" s="212" t="s">
        <v>427</v>
      </c>
      <c r="B69" s="213" t="s">
        <v>149</v>
      </c>
      <c r="C69" s="886">
        <v>331.68600000000004</v>
      </c>
      <c r="D69" s="697">
        <v>0</v>
      </c>
      <c r="E69" s="697"/>
    </row>
    <row r="70" spans="1:5">
      <c r="A70" s="212" t="s">
        <v>428</v>
      </c>
      <c r="B70" s="213" t="s">
        <v>151</v>
      </c>
      <c r="C70" s="886">
        <v>88.162999999999997</v>
      </c>
      <c r="D70" s="697">
        <v>0</v>
      </c>
      <c r="E70" s="697"/>
    </row>
    <row r="71" spans="1:5">
      <c r="A71" s="212" t="s">
        <v>429</v>
      </c>
      <c r="B71" s="213" t="s">
        <v>67</v>
      </c>
      <c r="C71" s="886">
        <v>750.98299999999995</v>
      </c>
      <c r="D71" s="697">
        <v>0</v>
      </c>
      <c r="E71" s="697"/>
    </row>
    <row r="72" spans="1:5">
      <c r="A72" s="212" t="s">
        <v>430</v>
      </c>
      <c r="B72" s="213" t="s">
        <v>431</v>
      </c>
      <c r="C72" s="886">
        <v>7.7039999999999997</v>
      </c>
      <c r="D72" s="697">
        <v>0</v>
      </c>
      <c r="E72" s="697"/>
    </row>
    <row r="73" spans="1:5">
      <c r="A73" s="212" t="s">
        <v>432</v>
      </c>
      <c r="B73" s="213" t="s">
        <v>68</v>
      </c>
      <c r="C73" s="886">
        <v>4329.1310000000003</v>
      </c>
      <c r="D73" s="697">
        <v>0</v>
      </c>
      <c r="E73" s="697"/>
    </row>
    <row r="74" spans="1:5">
      <c r="A74" s="212" t="s">
        <v>433</v>
      </c>
      <c r="B74" s="213" t="s">
        <v>155</v>
      </c>
      <c r="C74" s="886">
        <v>0</v>
      </c>
      <c r="D74" s="697">
        <v>0</v>
      </c>
      <c r="E74" s="697"/>
    </row>
    <row r="75" spans="1:5">
      <c r="A75" s="212" t="s">
        <v>434</v>
      </c>
      <c r="B75" s="213" t="s">
        <v>435</v>
      </c>
      <c r="C75" s="886">
        <v>-2029.3430000000001</v>
      </c>
      <c r="D75" s="697">
        <v>0</v>
      </c>
      <c r="E75" s="697"/>
    </row>
    <row r="76" spans="1:5">
      <c r="A76" s="212" t="s">
        <v>436</v>
      </c>
      <c r="B76" s="213" t="s">
        <v>437</v>
      </c>
      <c r="C76" s="886">
        <v>0</v>
      </c>
      <c r="D76" s="697">
        <v>0</v>
      </c>
      <c r="E76" s="697"/>
    </row>
    <row r="77" spans="1:5">
      <c r="A77" s="212" t="s">
        <v>438</v>
      </c>
      <c r="B77" s="213" t="s">
        <v>439</v>
      </c>
      <c r="C77" s="886">
        <v>0</v>
      </c>
      <c r="D77" s="697">
        <v>0</v>
      </c>
      <c r="E77" s="697"/>
    </row>
    <row r="78" spans="1:5">
      <c r="A78" s="212" t="s">
        <v>440</v>
      </c>
      <c r="B78" s="213" t="s">
        <v>441</v>
      </c>
      <c r="C78" s="886">
        <v>0</v>
      </c>
      <c r="D78" s="697">
        <v>0</v>
      </c>
      <c r="E78" s="697"/>
    </row>
    <row r="79" spans="1:5">
      <c r="A79" s="212" t="s">
        <v>442</v>
      </c>
      <c r="B79" s="213" t="s">
        <v>159</v>
      </c>
      <c r="C79" s="886">
        <v>2.113</v>
      </c>
      <c r="D79" s="697">
        <v>0</v>
      </c>
      <c r="E79" s="697"/>
    </row>
    <row r="80" spans="1:5">
      <c r="A80" s="212" t="s">
        <v>443</v>
      </c>
      <c r="B80" s="213" t="s">
        <v>161</v>
      </c>
      <c r="C80" s="886">
        <v>0</v>
      </c>
      <c r="D80" s="697">
        <v>0</v>
      </c>
      <c r="E80" s="697"/>
    </row>
    <row r="81" spans="1:5">
      <c r="A81" s="212" t="s">
        <v>444</v>
      </c>
      <c r="B81" s="213" t="s">
        <v>163</v>
      </c>
      <c r="C81" s="886">
        <v>11556.870999999999</v>
      </c>
      <c r="D81" s="697">
        <v>0</v>
      </c>
      <c r="E81" s="697"/>
    </row>
    <row r="82" spans="1:5">
      <c r="A82" s="212" t="s">
        <v>445</v>
      </c>
      <c r="B82" s="213" t="s">
        <v>446</v>
      </c>
      <c r="C82" s="886">
        <v>-518.38800000000003</v>
      </c>
      <c r="D82" s="697">
        <v>0</v>
      </c>
      <c r="E82" s="697"/>
    </row>
    <row r="83" spans="1:5">
      <c r="A83" s="212" t="s">
        <v>447</v>
      </c>
      <c r="B83" s="213" t="s">
        <v>448</v>
      </c>
      <c r="C83" s="886">
        <v>0</v>
      </c>
      <c r="D83" s="697">
        <v>0</v>
      </c>
      <c r="E83" s="697"/>
    </row>
    <row r="84" spans="1:5">
      <c r="A84" s="212" t="s">
        <v>449</v>
      </c>
      <c r="B84" s="213" t="s">
        <v>450</v>
      </c>
      <c r="C84" s="886">
        <v>354.31300000000005</v>
      </c>
      <c r="D84" s="697">
        <v>0</v>
      </c>
      <c r="E84" s="697"/>
    </row>
    <row r="85" spans="1:5">
      <c r="A85" s="212" t="s">
        <v>451</v>
      </c>
      <c r="B85" s="213" t="s">
        <v>452</v>
      </c>
      <c r="C85" s="886">
        <v>0</v>
      </c>
      <c r="D85" s="697">
        <v>0</v>
      </c>
      <c r="E85" s="697"/>
    </row>
    <row r="86" spans="1:5">
      <c r="A86" s="212" t="s">
        <v>453</v>
      </c>
      <c r="B86" s="213" t="s">
        <v>454</v>
      </c>
      <c r="C86" s="886">
        <v>722.64800000000002</v>
      </c>
      <c r="D86" s="697">
        <v>0</v>
      </c>
      <c r="E86" s="697"/>
    </row>
    <row r="87" spans="1:5">
      <c r="A87" s="212" t="s">
        <v>455</v>
      </c>
      <c r="B87" s="213" t="s">
        <v>456</v>
      </c>
      <c r="C87" s="886">
        <v>1332.33</v>
      </c>
      <c r="D87" s="697">
        <v>0</v>
      </c>
      <c r="E87" s="697"/>
    </row>
    <row r="88" spans="1:5">
      <c r="A88" s="212" t="s">
        <v>457</v>
      </c>
      <c r="B88" s="213" t="s">
        <v>169</v>
      </c>
      <c r="C88" s="886">
        <v>13708.163</v>
      </c>
      <c r="D88" s="697">
        <v>0</v>
      </c>
      <c r="E88" s="697"/>
    </row>
    <row r="89" spans="1:5">
      <c r="A89" s="212" t="s">
        <v>458</v>
      </c>
      <c r="B89" s="213" t="s">
        <v>459</v>
      </c>
      <c r="C89" s="886">
        <v>0</v>
      </c>
      <c r="D89" s="697">
        <v>0</v>
      </c>
      <c r="E89" s="697"/>
    </row>
    <row r="90" spans="1:5">
      <c r="A90" s="212" t="s">
        <v>460</v>
      </c>
      <c r="B90" s="213" t="s">
        <v>461</v>
      </c>
      <c r="C90" s="886">
        <v>810.11500000000001</v>
      </c>
      <c r="D90" s="697">
        <v>0</v>
      </c>
      <c r="E90" s="697"/>
    </row>
    <row r="91" spans="1:5">
      <c r="A91" s="212" t="s">
        <v>462</v>
      </c>
      <c r="B91" s="213" t="s">
        <v>463</v>
      </c>
      <c r="C91" s="886">
        <v>0</v>
      </c>
      <c r="D91" s="697">
        <v>0</v>
      </c>
      <c r="E91" s="697"/>
    </row>
    <row r="92" spans="1:5">
      <c r="A92" s="212" t="s">
        <v>464</v>
      </c>
      <c r="B92" s="213" t="s">
        <v>465</v>
      </c>
      <c r="C92" s="886">
        <v>0</v>
      </c>
      <c r="D92" s="697">
        <v>0</v>
      </c>
      <c r="E92" s="697"/>
    </row>
    <row r="93" spans="1:5">
      <c r="A93" s="212" t="s">
        <v>466</v>
      </c>
      <c r="B93" s="213" t="s">
        <v>467</v>
      </c>
      <c r="C93" s="886">
        <v>31.77</v>
      </c>
      <c r="D93" s="697">
        <v>0</v>
      </c>
      <c r="E93" s="697"/>
    </row>
    <row r="94" spans="1:5">
      <c r="A94" s="212" t="s">
        <v>468</v>
      </c>
      <c r="B94" s="213" t="s">
        <v>469</v>
      </c>
      <c r="C94" s="886">
        <v>0</v>
      </c>
      <c r="D94" s="697">
        <v>0</v>
      </c>
      <c r="E94" s="697"/>
    </row>
    <row r="95" spans="1:5">
      <c r="A95" s="212" t="s">
        <v>470</v>
      </c>
      <c r="B95" s="213" t="s">
        <v>471</v>
      </c>
      <c r="C95" s="886">
        <v>0</v>
      </c>
      <c r="D95" s="697">
        <v>0</v>
      </c>
      <c r="E95" s="697"/>
    </row>
    <row r="96" spans="1:5">
      <c r="A96" s="212" t="s">
        <v>472</v>
      </c>
      <c r="B96" s="213" t="s">
        <v>473</v>
      </c>
      <c r="C96" s="886">
        <v>121.6</v>
      </c>
      <c r="D96" s="697">
        <v>0</v>
      </c>
      <c r="E96" s="697"/>
    </row>
    <row r="97" spans="1:5">
      <c r="A97" s="212" t="s">
        <v>474</v>
      </c>
      <c r="B97" s="213" t="s">
        <v>475</v>
      </c>
      <c r="C97" s="886">
        <v>0</v>
      </c>
      <c r="D97" s="697">
        <v>0</v>
      </c>
      <c r="E97" s="697"/>
    </row>
    <row r="98" spans="1:5">
      <c r="A98" s="212" t="s">
        <v>476</v>
      </c>
      <c r="B98" s="213" t="s">
        <v>477</v>
      </c>
      <c r="C98" s="886">
        <v>0</v>
      </c>
      <c r="D98" s="697">
        <v>0</v>
      </c>
      <c r="E98" s="697"/>
    </row>
    <row r="99" spans="1:5">
      <c r="A99" s="212" t="s">
        <v>478</v>
      </c>
      <c r="B99" s="213" t="s">
        <v>479</v>
      </c>
      <c r="C99" s="886">
        <v>32.308999999999997</v>
      </c>
      <c r="D99" s="697">
        <v>0</v>
      </c>
      <c r="E99" s="697"/>
    </row>
    <row r="100" spans="1:5">
      <c r="A100" s="212" t="s">
        <v>480</v>
      </c>
      <c r="B100" s="213" t="s">
        <v>481</v>
      </c>
      <c r="C100" s="886">
        <v>0</v>
      </c>
      <c r="D100" s="697">
        <v>0</v>
      </c>
      <c r="E100" s="697"/>
    </row>
    <row r="101" spans="1:5">
      <c r="A101" s="212" t="s">
        <v>482</v>
      </c>
      <c r="B101" s="213" t="s">
        <v>483</v>
      </c>
      <c r="C101" s="886">
        <v>0</v>
      </c>
      <c r="D101" s="697">
        <v>0</v>
      </c>
      <c r="E101" s="697"/>
    </row>
    <row r="102" spans="1:5">
      <c r="A102" s="212" t="s">
        <v>484</v>
      </c>
      <c r="B102" s="213" t="s">
        <v>485</v>
      </c>
      <c r="C102" s="886">
        <v>807.13800000000003</v>
      </c>
      <c r="D102" s="697">
        <v>0</v>
      </c>
      <c r="E102" s="697"/>
    </row>
    <row r="103" spans="1:5">
      <c r="A103" s="212" t="s">
        <v>486</v>
      </c>
      <c r="B103" s="213" t="s">
        <v>487</v>
      </c>
      <c r="C103" s="886">
        <v>0.25900000000000001</v>
      </c>
      <c r="D103" s="697">
        <v>0</v>
      </c>
      <c r="E103" s="697"/>
    </row>
    <row r="104" spans="1:5">
      <c r="A104" s="212" t="s">
        <v>488</v>
      </c>
      <c r="B104" s="213" t="s">
        <v>489</v>
      </c>
      <c r="C104" s="886">
        <v>2720.114</v>
      </c>
      <c r="D104" s="697">
        <v>0</v>
      </c>
      <c r="E104" s="697"/>
    </row>
    <row r="105" spans="1:5">
      <c r="A105" s="212" t="s">
        <v>490</v>
      </c>
      <c r="B105" s="213" t="s">
        <v>491</v>
      </c>
      <c r="C105" s="886">
        <v>4.9729999999999999</v>
      </c>
      <c r="D105" s="697">
        <v>0</v>
      </c>
      <c r="E105" s="697"/>
    </row>
    <row r="106" spans="1:5">
      <c r="A106" s="212" t="s">
        <v>492</v>
      </c>
      <c r="B106" s="213" t="s">
        <v>493</v>
      </c>
      <c r="C106" s="886">
        <v>1092.5229999999999</v>
      </c>
      <c r="D106" s="697">
        <v>0</v>
      </c>
      <c r="E106" s="697"/>
    </row>
    <row r="107" spans="1:5">
      <c r="A107" s="212" t="s">
        <v>494</v>
      </c>
      <c r="B107" s="213" t="s">
        <v>495</v>
      </c>
      <c r="C107" s="886">
        <v>0</v>
      </c>
      <c r="D107" s="697">
        <v>0</v>
      </c>
      <c r="E107" s="697"/>
    </row>
    <row r="108" spans="1:5">
      <c r="A108" s="212" t="s">
        <v>496</v>
      </c>
      <c r="B108" s="213" t="s">
        <v>174</v>
      </c>
      <c r="C108" s="886">
        <v>92.628</v>
      </c>
      <c r="D108" s="697">
        <v>0</v>
      </c>
      <c r="E108" s="697"/>
    </row>
    <row r="109" spans="1:5">
      <c r="A109" s="212" t="s">
        <v>497</v>
      </c>
      <c r="B109" s="213" t="s">
        <v>176</v>
      </c>
      <c r="C109" s="886">
        <v>2718.116</v>
      </c>
      <c r="D109" s="697">
        <v>0</v>
      </c>
      <c r="E109" s="697"/>
    </row>
    <row r="110" spans="1:5">
      <c r="A110" s="212" t="s">
        <v>498</v>
      </c>
      <c r="B110" s="213" t="s">
        <v>178</v>
      </c>
      <c r="C110" s="886">
        <v>508.59300000000002</v>
      </c>
      <c r="D110" s="697">
        <v>0</v>
      </c>
      <c r="E110" s="697"/>
    </row>
    <row r="111" spans="1:5">
      <c r="A111" s="212" t="s">
        <v>499</v>
      </c>
      <c r="B111" s="213" t="s">
        <v>180</v>
      </c>
      <c r="C111" s="886">
        <v>209992.2</v>
      </c>
      <c r="D111" s="697">
        <v>0</v>
      </c>
      <c r="E111" s="697"/>
    </row>
    <row r="112" spans="1:5">
      <c r="A112" s="212" t="s">
        <v>500</v>
      </c>
      <c r="B112" s="213" t="s">
        <v>501</v>
      </c>
      <c r="C112" s="886">
        <v>0</v>
      </c>
      <c r="D112" s="697">
        <v>0</v>
      </c>
      <c r="E112" s="697"/>
    </row>
    <row r="113" spans="1:5">
      <c r="A113" s="212" t="s">
        <v>502</v>
      </c>
      <c r="B113" s="213" t="s">
        <v>503</v>
      </c>
      <c r="C113" s="886">
        <v>6.04</v>
      </c>
      <c r="D113" s="697">
        <v>0</v>
      </c>
      <c r="E113" s="697"/>
    </row>
    <row r="114" spans="1:5">
      <c r="A114" s="212" t="s">
        <v>504</v>
      </c>
      <c r="B114" s="213" t="s">
        <v>184</v>
      </c>
      <c r="C114" s="886">
        <v>34556.133999999998</v>
      </c>
      <c r="D114" s="697">
        <v>0</v>
      </c>
      <c r="E114" s="697"/>
    </row>
    <row r="115" spans="1:5">
      <c r="A115" s="212" t="s">
        <v>505</v>
      </c>
      <c r="B115" s="213" t="s">
        <v>506</v>
      </c>
      <c r="C115" s="886">
        <v>147630.60200000001</v>
      </c>
      <c r="D115" s="697">
        <v>0</v>
      </c>
      <c r="E115" s="697"/>
    </row>
    <row r="116" spans="1:5">
      <c r="A116" s="212" t="s">
        <v>507</v>
      </c>
      <c r="B116" s="213" t="s">
        <v>508</v>
      </c>
      <c r="C116" s="886">
        <v>22362.464</v>
      </c>
      <c r="D116" s="697">
        <v>0</v>
      </c>
      <c r="E116" s="697"/>
    </row>
    <row r="117" spans="1:5">
      <c r="A117" s="212" t="s">
        <v>509</v>
      </c>
      <c r="B117" s="213" t="s">
        <v>188</v>
      </c>
      <c r="C117" s="886">
        <v>53561.438000000002</v>
      </c>
      <c r="D117" s="697">
        <v>0</v>
      </c>
      <c r="E117" s="697"/>
    </row>
    <row r="118" spans="1:5">
      <c r="A118" s="212" t="s">
        <v>510</v>
      </c>
      <c r="B118" s="213" t="s">
        <v>190</v>
      </c>
      <c r="C118" s="886">
        <v>571534.62800000003</v>
      </c>
      <c r="D118" s="697">
        <v>0</v>
      </c>
      <c r="E118" s="697"/>
    </row>
    <row r="119" spans="1:5">
      <c r="A119" s="212" t="s">
        <v>511</v>
      </c>
      <c r="B119" s="213" t="s">
        <v>512</v>
      </c>
      <c r="C119" s="886">
        <v>29517.74</v>
      </c>
      <c r="D119" s="697">
        <v>0</v>
      </c>
      <c r="E119" s="697"/>
    </row>
    <row r="120" spans="1:5">
      <c r="A120" s="212" t="s">
        <v>513</v>
      </c>
      <c r="B120" s="213" t="s">
        <v>514</v>
      </c>
      <c r="C120" s="886">
        <v>492.24700000000001</v>
      </c>
      <c r="D120" s="697">
        <v>0</v>
      </c>
      <c r="E120" s="697"/>
    </row>
    <row r="121" spans="1:5">
      <c r="A121" s="212" t="s">
        <v>515</v>
      </c>
      <c r="B121" s="213" t="s">
        <v>194</v>
      </c>
      <c r="C121" s="886">
        <v>466.702</v>
      </c>
      <c r="D121" s="697">
        <v>0</v>
      </c>
      <c r="E121" s="697"/>
    </row>
    <row r="122" spans="1:5">
      <c r="A122" s="212" t="s">
        <v>516</v>
      </c>
      <c r="B122" s="213" t="s">
        <v>196</v>
      </c>
      <c r="C122" s="886">
        <v>236.31800000000001</v>
      </c>
      <c r="D122" s="697">
        <v>0</v>
      </c>
      <c r="E122" s="697"/>
    </row>
    <row r="123" spans="1:5">
      <c r="A123" s="212" t="s">
        <v>517</v>
      </c>
      <c r="B123" s="213" t="s">
        <v>518</v>
      </c>
      <c r="C123" s="886">
        <v>0</v>
      </c>
      <c r="D123" s="697">
        <v>0</v>
      </c>
      <c r="E123" s="697"/>
    </row>
    <row r="124" spans="1:5">
      <c r="A124" s="212" t="s">
        <v>519</v>
      </c>
      <c r="B124" s="213" t="s">
        <v>520</v>
      </c>
      <c r="C124" s="886">
        <v>0</v>
      </c>
      <c r="D124" s="697">
        <v>0</v>
      </c>
      <c r="E124" s="697"/>
    </row>
    <row r="125" spans="1:5">
      <c r="A125" s="212" t="s">
        <v>521</v>
      </c>
      <c r="B125" s="213" t="s">
        <v>522</v>
      </c>
      <c r="C125" s="886">
        <v>10576.201999999999</v>
      </c>
      <c r="D125" s="697">
        <v>0</v>
      </c>
      <c r="E125" s="697"/>
    </row>
    <row r="126" spans="1:5">
      <c r="A126" s="212" t="s">
        <v>523</v>
      </c>
      <c r="B126" s="213" t="s">
        <v>524</v>
      </c>
      <c r="C126" s="886">
        <v>41456.073000000004</v>
      </c>
      <c r="D126" s="697">
        <v>0</v>
      </c>
      <c r="E126" s="697"/>
    </row>
    <row r="127" spans="1:5">
      <c r="A127" s="212" t="s">
        <v>525</v>
      </c>
      <c r="B127" s="213" t="s">
        <v>3</v>
      </c>
      <c r="C127" s="886">
        <v>50117.847999999998</v>
      </c>
      <c r="D127" s="697">
        <v>0</v>
      </c>
      <c r="E127" s="697"/>
    </row>
    <row r="128" spans="1:5">
      <c r="A128" s="212" t="s">
        <v>526</v>
      </c>
      <c r="B128" s="213" t="s">
        <v>201</v>
      </c>
      <c r="C128" s="886">
        <v>3960.0819999999999</v>
      </c>
      <c r="D128" s="697">
        <v>0</v>
      </c>
      <c r="E128" s="697"/>
    </row>
    <row r="129" spans="1:5">
      <c r="A129" s="212" t="s">
        <v>527</v>
      </c>
      <c r="B129" s="213" t="s">
        <v>528</v>
      </c>
      <c r="C129" s="886">
        <v>0</v>
      </c>
      <c r="D129" s="697">
        <v>0</v>
      </c>
      <c r="E129" s="697"/>
    </row>
    <row r="130" spans="1:5">
      <c r="A130" s="212" t="s">
        <v>529</v>
      </c>
      <c r="B130" s="213" t="s">
        <v>530</v>
      </c>
      <c r="C130" s="886">
        <v>0</v>
      </c>
      <c r="D130" s="697">
        <v>0</v>
      </c>
      <c r="E130" s="697"/>
    </row>
    <row r="131" spans="1:5">
      <c r="A131" s="212" t="s">
        <v>531</v>
      </c>
      <c r="B131" s="213" t="s">
        <v>205</v>
      </c>
      <c r="C131" s="886">
        <v>0</v>
      </c>
      <c r="D131" s="697">
        <v>0</v>
      </c>
      <c r="E131" s="697"/>
    </row>
    <row r="132" spans="1:5">
      <c r="A132" s="212" t="s">
        <v>532</v>
      </c>
      <c r="B132" s="213" t="s">
        <v>207</v>
      </c>
      <c r="C132" s="886">
        <v>0</v>
      </c>
      <c r="D132" s="697">
        <v>0</v>
      </c>
      <c r="E132" s="697"/>
    </row>
    <row r="133" spans="1:5">
      <c r="A133" s="212" t="s">
        <v>533</v>
      </c>
      <c r="B133" s="213" t="s">
        <v>209</v>
      </c>
      <c r="C133" s="886">
        <v>0</v>
      </c>
      <c r="D133" s="697">
        <v>0</v>
      </c>
      <c r="E133" s="697"/>
    </row>
    <row r="134" spans="1:5">
      <c r="A134" s="212" t="s">
        <v>534</v>
      </c>
      <c r="B134" s="213" t="s">
        <v>211</v>
      </c>
      <c r="C134" s="886">
        <v>331827.61200000002</v>
      </c>
      <c r="D134" s="697">
        <v>0</v>
      </c>
      <c r="E134" s="697"/>
    </row>
    <row r="135" spans="1:5">
      <c r="A135" s="212" t="s">
        <v>535</v>
      </c>
      <c r="B135" s="213" t="s">
        <v>536</v>
      </c>
      <c r="C135" s="886">
        <v>118250.08900000001</v>
      </c>
      <c r="D135" s="697">
        <v>0</v>
      </c>
      <c r="E135" s="697"/>
    </row>
    <row r="136" spans="1:5">
      <c r="A136" s="212" t="s">
        <v>537</v>
      </c>
      <c r="B136" s="213" t="s">
        <v>538</v>
      </c>
      <c r="C136" s="886">
        <v>283.12900000000002</v>
      </c>
      <c r="D136" s="697">
        <v>0</v>
      </c>
      <c r="E136" s="697"/>
    </row>
    <row r="137" spans="1:5">
      <c r="A137" s="212" t="s">
        <v>539</v>
      </c>
      <c r="B137" s="213" t="s">
        <v>4</v>
      </c>
      <c r="C137" s="886">
        <v>134466.967</v>
      </c>
      <c r="D137" s="697">
        <v>0</v>
      </c>
      <c r="E137" s="697"/>
    </row>
    <row r="138" spans="1:5">
      <c r="A138" s="212" t="s">
        <v>540</v>
      </c>
      <c r="B138" s="213" t="s">
        <v>5</v>
      </c>
      <c r="C138" s="886">
        <v>10853.504000000001</v>
      </c>
      <c r="D138" s="697">
        <v>0</v>
      </c>
      <c r="E138" s="697"/>
    </row>
    <row r="139" spans="1:5">
      <c r="A139" s="212" t="s">
        <v>541</v>
      </c>
      <c r="B139" s="213" t="s">
        <v>296</v>
      </c>
      <c r="C139" s="886">
        <v>778494.12899999996</v>
      </c>
      <c r="D139" s="697">
        <v>0</v>
      </c>
      <c r="E139" s="697"/>
    </row>
    <row r="140" spans="1:5">
      <c r="A140" s="212" t="s">
        <v>542</v>
      </c>
      <c r="B140" s="213" t="s">
        <v>297</v>
      </c>
      <c r="C140" s="886">
        <v>2269353.7110000001</v>
      </c>
      <c r="D140" s="697">
        <v>0</v>
      </c>
      <c r="E140" s="697"/>
    </row>
    <row r="141" spans="1:5">
      <c r="A141" s="212" t="s">
        <v>543</v>
      </c>
      <c r="B141" s="213" t="s">
        <v>544</v>
      </c>
      <c r="C141" s="886">
        <v>362498.20500000002</v>
      </c>
      <c r="D141" s="697">
        <v>0</v>
      </c>
      <c r="E141" s="697"/>
    </row>
    <row r="142" spans="1:5">
      <c r="A142" s="212" t="s">
        <v>545</v>
      </c>
      <c r="B142" s="213" t="s">
        <v>546</v>
      </c>
      <c r="C142" s="886">
        <v>481898.59899999999</v>
      </c>
      <c r="D142" s="697">
        <v>0</v>
      </c>
      <c r="E142" s="697"/>
    </row>
    <row r="143" spans="1:5">
      <c r="A143" s="212" t="s">
        <v>547</v>
      </c>
      <c r="B143" s="213" t="s">
        <v>219</v>
      </c>
      <c r="C143" s="886">
        <v>28433.182000000001</v>
      </c>
      <c r="D143" s="697">
        <v>0</v>
      </c>
      <c r="E143" s="697"/>
    </row>
    <row r="144" spans="1:5">
      <c r="A144" s="212" t="s">
        <v>548</v>
      </c>
      <c r="B144" s="213" t="s">
        <v>221</v>
      </c>
      <c r="C144" s="886">
        <v>843947.61699999997</v>
      </c>
      <c r="D144" s="697">
        <v>0</v>
      </c>
      <c r="E144" s="697"/>
    </row>
    <row r="145" spans="1:5">
      <c r="A145" s="212" t="s">
        <v>549</v>
      </c>
      <c r="B145" s="213" t="s">
        <v>223</v>
      </c>
      <c r="C145" s="886">
        <v>3156714.4939999999</v>
      </c>
      <c r="D145" s="697">
        <v>0</v>
      </c>
      <c r="E145" s="697"/>
    </row>
    <row r="146" spans="1:5">
      <c r="A146" s="212" t="s">
        <v>550</v>
      </c>
      <c r="B146" s="213" t="s">
        <v>551</v>
      </c>
      <c r="C146" s="886">
        <v>184379.70600000001</v>
      </c>
      <c r="D146" s="697">
        <v>0</v>
      </c>
      <c r="E146" s="697"/>
    </row>
    <row r="147" spans="1:5" ht="12.75" thickBot="1">
      <c r="A147" s="212" t="s">
        <v>552</v>
      </c>
      <c r="B147" s="213" t="s">
        <v>553</v>
      </c>
      <c r="C147" s="886">
        <v>1326.039</v>
      </c>
      <c r="D147" s="697">
        <v>0</v>
      </c>
      <c r="E147" s="697"/>
    </row>
    <row r="148" spans="1:5">
      <c r="A148" s="214" t="s">
        <v>554</v>
      </c>
      <c r="B148" s="215" t="s">
        <v>555</v>
      </c>
      <c r="C148" s="887">
        <v>81599.978000000003</v>
      </c>
      <c r="D148" s="890">
        <v>0</v>
      </c>
      <c r="E148" s="697"/>
    </row>
    <row r="149" spans="1:5" ht="12.75" thickBot="1">
      <c r="A149" s="216" t="s">
        <v>556</v>
      </c>
      <c r="B149" s="217" t="s">
        <v>557</v>
      </c>
      <c r="C149" s="888">
        <v>167678.739</v>
      </c>
      <c r="D149" s="891">
        <v>137</v>
      </c>
      <c r="E149" s="892">
        <f>SUM(C148:C149)</f>
        <v>249278.717</v>
      </c>
    </row>
    <row r="150" spans="1:5">
      <c r="A150" s="212" t="s">
        <v>558</v>
      </c>
      <c r="B150" s="213" t="s">
        <v>559</v>
      </c>
      <c r="C150" s="886">
        <v>0</v>
      </c>
      <c r="D150" s="697">
        <v>0</v>
      </c>
      <c r="E150" s="697"/>
    </row>
    <row r="151" spans="1:5">
      <c r="A151" s="212" t="s">
        <v>560</v>
      </c>
      <c r="B151" s="213" t="s">
        <v>561</v>
      </c>
      <c r="C151" s="886">
        <v>0</v>
      </c>
      <c r="D151" s="697">
        <v>0</v>
      </c>
      <c r="E151" s="697"/>
    </row>
    <row r="152" spans="1:5">
      <c r="A152" s="212" t="s">
        <v>562</v>
      </c>
      <c r="B152" s="213" t="s">
        <v>563</v>
      </c>
      <c r="C152" s="886">
        <v>62.2</v>
      </c>
      <c r="D152" s="697">
        <v>0</v>
      </c>
      <c r="E152" s="697"/>
    </row>
    <row r="153" spans="1:5">
      <c r="A153" s="212" t="s">
        <v>564</v>
      </c>
      <c r="B153" s="213" t="s">
        <v>565</v>
      </c>
      <c r="C153" s="886">
        <v>6222.902</v>
      </c>
      <c r="D153" s="697">
        <v>0</v>
      </c>
      <c r="E153" s="697"/>
    </row>
    <row r="154" spans="1:5">
      <c r="A154" s="212" t="s">
        <v>566</v>
      </c>
      <c r="B154" s="213" t="s">
        <v>567</v>
      </c>
      <c r="C154" s="886">
        <v>3009.8339999999998</v>
      </c>
      <c r="D154" s="697">
        <v>0</v>
      </c>
      <c r="E154" s="697"/>
    </row>
    <row r="155" spans="1:5">
      <c r="A155" s="212" t="s">
        <v>568</v>
      </c>
      <c r="B155" s="213" t="s">
        <v>233</v>
      </c>
      <c r="C155" s="886">
        <v>16430.219000000001</v>
      </c>
      <c r="D155" s="697">
        <v>0</v>
      </c>
      <c r="E155" s="697"/>
    </row>
    <row r="156" spans="1:5">
      <c r="A156" s="212" t="s">
        <v>569</v>
      </c>
      <c r="B156" s="213" t="s">
        <v>235</v>
      </c>
      <c r="C156" s="886">
        <v>10287.544</v>
      </c>
      <c r="D156" s="697">
        <v>0</v>
      </c>
      <c r="E156" s="697"/>
    </row>
    <row r="157" spans="1:5">
      <c r="A157" s="212" t="s">
        <v>570</v>
      </c>
      <c r="B157" s="213" t="s">
        <v>237</v>
      </c>
      <c r="C157" s="886">
        <v>26720.186000000002</v>
      </c>
      <c r="D157" s="697">
        <v>0</v>
      </c>
      <c r="E157" s="697"/>
    </row>
    <row r="158" spans="1:5">
      <c r="A158" s="212" t="s">
        <v>571</v>
      </c>
      <c r="B158" s="213" t="s">
        <v>572</v>
      </c>
      <c r="C158" s="886">
        <v>11592.971</v>
      </c>
      <c r="D158" s="697">
        <v>0</v>
      </c>
      <c r="E158" s="697"/>
    </row>
    <row r="159" spans="1:5">
      <c r="A159" s="212" t="s">
        <v>573</v>
      </c>
      <c r="B159" s="213" t="s">
        <v>574</v>
      </c>
      <c r="C159" s="886">
        <v>187448.64800000002</v>
      </c>
      <c r="D159" s="697">
        <v>0</v>
      </c>
      <c r="E159" s="697"/>
    </row>
    <row r="160" spans="1:5">
      <c r="A160" s="212" t="s">
        <v>575</v>
      </c>
      <c r="B160" s="213" t="s">
        <v>241</v>
      </c>
      <c r="C160" s="886">
        <v>9242.9570000000003</v>
      </c>
      <c r="D160" s="697">
        <v>0</v>
      </c>
      <c r="E160" s="697"/>
    </row>
    <row r="161" spans="1:5">
      <c r="A161" s="212" t="s">
        <v>576</v>
      </c>
      <c r="B161" s="213" t="s">
        <v>243</v>
      </c>
      <c r="C161" s="886">
        <v>503934.21500000003</v>
      </c>
      <c r="D161" s="697">
        <v>0</v>
      </c>
      <c r="E161" s="697"/>
    </row>
    <row r="162" spans="1:5">
      <c r="A162" s="212" t="s">
        <v>577</v>
      </c>
      <c r="B162" s="213" t="s">
        <v>245</v>
      </c>
      <c r="C162" s="886">
        <v>85357.377000000008</v>
      </c>
      <c r="D162" s="697">
        <v>0</v>
      </c>
      <c r="E162" s="697"/>
    </row>
    <row r="163" spans="1:5">
      <c r="A163" s="212" t="s">
        <v>578</v>
      </c>
      <c r="B163" s="213" t="s">
        <v>247</v>
      </c>
      <c r="C163" s="886">
        <v>245363.84599999999</v>
      </c>
      <c r="D163" s="697">
        <v>0</v>
      </c>
      <c r="E163" s="697"/>
    </row>
    <row r="164" spans="1:5">
      <c r="A164" s="212" t="s">
        <v>579</v>
      </c>
      <c r="B164" s="213" t="s">
        <v>249</v>
      </c>
      <c r="C164" s="886">
        <v>116707.859</v>
      </c>
      <c r="D164" s="697">
        <v>0</v>
      </c>
      <c r="E164" s="697"/>
    </row>
    <row r="165" spans="1:5">
      <c r="A165" s="212" t="s">
        <v>580</v>
      </c>
      <c r="B165" s="213" t="s">
        <v>251</v>
      </c>
      <c r="C165" s="886">
        <v>68802.494999999995</v>
      </c>
      <c r="D165" s="697">
        <v>0</v>
      </c>
      <c r="E165" s="697"/>
    </row>
    <row r="166" spans="1:5">
      <c r="A166" s="212" t="s">
        <v>581</v>
      </c>
      <c r="B166" s="213" t="s">
        <v>582</v>
      </c>
      <c r="C166" s="886">
        <v>753.63199999999995</v>
      </c>
      <c r="D166" s="697">
        <v>0</v>
      </c>
      <c r="E166" s="697"/>
    </row>
    <row r="167" spans="1:5" ht="12.75" thickBot="1">
      <c r="A167" s="212" t="s">
        <v>583</v>
      </c>
      <c r="B167" s="213" t="s">
        <v>584</v>
      </c>
      <c r="C167" s="886">
        <v>76874.784</v>
      </c>
      <c r="D167" s="697">
        <v>0</v>
      </c>
      <c r="E167" s="697"/>
    </row>
    <row r="168" spans="1:5">
      <c r="A168" s="214" t="s">
        <v>585</v>
      </c>
      <c r="B168" s="215" t="s">
        <v>586</v>
      </c>
      <c r="C168" s="887">
        <v>312083.14700000006</v>
      </c>
      <c r="D168" s="893">
        <v>4126950</v>
      </c>
      <c r="E168" s="892">
        <f>SUM(C168:C169)</f>
        <v>320346.51600000006</v>
      </c>
    </row>
    <row r="169" spans="1:5" ht="12.75" thickBot="1">
      <c r="A169" s="216" t="s">
        <v>587</v>
      </c>
      <c r="B169" s="217" t="s">
        <v>588</v>
      </c>
      <c r="C169" s="888">
        <v>8263.3690000000006</v>
      </c>
      <c r="D169" s="891">
        <v>251420</v>
      </c>
      <c r="E169" s="697"/>
    </row>
    <row r="170" spans="1:5">
      <c r="A170" s="214" t="s">
        <v>589</v>
      </c>
      <c r="B170" s="215" t="s">
        <v>590</v>
      </c>
      <c r="C170" s="887">
        <v>0</v>
      </c>
      <c r="D170" s="893">
        <v>554795</v>
      </c>
      <c r="E170" s="892">
        <f>SUM(C170:C171)</f>
        <v>0</v>
      </c>
    </row>
    <row r="171" spans="1:5" ht="12.75" thickBot="1">
      <c r="A171" s="216" t="s">
        <v>591</v>
      </c>
      <c r="B171" s="217" t="s">
        <v>592</v>
      </c>
      <c r="C171" s="888">
        <v>0</v>
      </c>
      <c r="D171" s="894">
        <v>0</v>
      </c>
      <c r="E171" s="697"/>
    </row>
    <row r="172" spans="1:5">
      <c r="A172" s="212" t="s">
        <v>593</v>
      </c>
      <c r="B172" s="213" t="s">
        <v>258</v>
      </c>
      <c r="C172" s="886">
        <v>543004.098</v>
      </c>
      <c r="D172" s="697">
        <v>0</v>
      </c>
      <c r="E172" s="697"/>
    </row>
    <row r="173" spans="1:5" ht="12.75" thickBot="1">
      <c r="A173" s="212" t="s">
        <v>594</v>
      </c>
      <c r="B173" s="213" t="s">
        <v>260</v>
      </c>
      <c r="C173" s="886">
        <v>3510.8339999999998</v>
      </c>
      <c r="D173" s="697">
        <v>0</v>
      </c>
      <c r="E173" s="697"/>
    </row>
    <row r="174" spans="1:5" ht="12.75" thickBot="1">
      <c r="A174" s="218" t="s">
        <v>595</v>
      </c>
      <c r="B174" s="219" t="s">
        <v>262</v>
      </c>
      <c r="C174" s="889">
        <v>99410.311000000002</v>
      </c>
      <c r="D174" s="895">
        <v>4529047</v>
      </c>
      <c r="E174" s="892">
        <f>+C174</f>
        <v>99410.311000000002</v>
      </c>
    </row>
    <row r="175" spans="1:5" ht="12.75" thickBot="1">
      <c r="A175" s="212" t="s">
        <v>596</v>
      </c>
      <c r="B175" s="213" t="s">
        <v>264</v>
      </c>
      <c r="C175" s="886">
        <v>76027.644</v>
      </c>
      <c r="D175" s="697">
        <v>0</v>
      </c>
      <c r="E175" s="697"/>
    </row>
    <row r="176" spans="1:5" ht="12.75" thickBot="1">
      <c r="A176" s="218" t="s">
        <v>597</v>
      </c>
      <c r="B176" s="219" t="s">
        <v>36</v>
      </c>
      <c r="C176" s="889">
        <v>95078.232000000004</v>
      </c>
      <c r="D176" s="895">
        <v>1394786</v>
      </c>
      <c r="E176" s="892">
        <f>+C176</f>
        <v>95078.232000000004</v>
      </c>
    </row>
    <row r="177" spans="1:5">
      <c r="A177" s="212" t="s">
        <v>598</v>
      </c>
      <c r="B177" s="213" t="s">
        <v>599</v>
      </c>
      <c r="C177" s="886">
        <v>14017.521000000001</v>
      </c>
      <c r="D177" s="697">
        <v>0</v>
      </c>
      <c r="E177" s="697"/>
    </row>
    <row r="178" spans="1:5">
      <c r="A178" s="212" t="s">
        <v>600</v>
      </c>
      <c r="B178" s="213" t="s">
        <v>601</v>
      </c>
      <c r="C178" s="886">
        <v>33184.648999999998</v>
      </c>
      <c r="D178" s="697">
        <v>0</v>
      </c>
      <c r="E178" s="697"/>
    </row>
    <row r="179" spans="1:5">
      <c r="A179" s="212" t="s">
        <v>602</v>
      </c>
      <c r="B179" s="213" t="s">
        <v>269</v>
      </c>
      <c r="C179" s="886">
        <v>263.61500000000001</v>
      </c>
      <c r="D179" s="697">
        <v>0</v>
      </c>
      <c r="E179" s="697"/>
    </row>
    <row r="180" spans="1:5">
      <c r="A180" s="212" t="s">
        <v>603</v>
      </c>
      <c r="B180" s="213" t="s">
        <v>604</v>
      </c>
      <c r="C180" s="886">
        <v>164627.66500000001</v>
      </c>
      <c r="D180" s="697">
        <v>0</v>
      </c>
      <c r="E180" s="697"/>
    </row>
    <row r="181" spans="1:5">
      <c r="A181" s="212" t="s">
        <v>605</v>
      </c>
      <c r="B181" s="213" t="s">
        <v>606</v>
      </c>
      <c r="C181" s="886">
        <v>14676.458000000001</v>
      </c>
      <c r="D181" s="697">
        <v>0</v>
      </c>
      <c r="E181" s="697"/>
    </row>
    <row r="182" spans="1:5">
      <c r="A182" s="212" t="s">
        <v>607</v>
      </c>
      <c r="B182" s="213" t="s">
        <v>273</v>
      </c>
      <c r="C182" s="886">
        <v>57032.506999999998</v>
      </c>
      <c r="D182" s="697">
        <v>0</v>
      </c>
      <c r="E182" s="697"/>
    </row>
    <row r="183" spans="1:5">
      <c r="A183" s="212" t="s">
        <v>608</v>
      </c>
      <c r="B183" s="213" t="s">
        <v>275</v>
      </c>
      <c r="C183" s="886">
        <v>225663.06400000001</v>
      </c>
      <c r="D183" s="697">
        <v>0</v>
      </c>
      <c r="E183" s="697"/>
    </row>
    <row r="184" spans="1:5">
      <c r="A184" s="212" t="s">
        <v>609</v>
      </c>
      <c r="B184" s="213" t="s">
        <v>277</v>
      </c>
      <c r="C184" s="886">
        <v>920093.69299999997</v>
      </c>
      <c r="D184" s="697">
        <v>0</v>
      </c>
      <c r="E184" s="697"/>
    </row>
    <row r="185" spans="1:5">
      <c r="A185" s="212" t="s">
        <v>610</v>
      </c>
      <c r="B185" s="213" t="s">
        <v>279</v>
      </c>
      <c r="C185" s="886">
        <v>211088.033</v>
      </c>
      <c r="D185" s="697">
        <v>0</v>
      </c>
      <c r="E185" s="697"/>
    </row>
    <row r="186" spans="1:5">
      <c r="A186" s="212" t="s">
        <v>611</v>
      </c>
      <c r="B186" s="213" t="s">
        <v>281</v>
      </c>
      <c r="C186" s="886">
        <v>437718.56299999997</v>
      </c>
      <c r="D186" s="697">
        <v>0</v>
      </c>
      <c r="E186" s="697"/>
    </row>
    <row r="187" spans="1:5">
      <c r="A187" s="212" t="s">
        <v>612</v>
      </c>
      <c r="B187" s="213" t="s">
        <v>283</v>
      </c>
      <c r="C187" s="886">
        <v>29699.547999999999</v>
      </c>
      <c r="D187" s="697">
        <v>0</v>
      </c>
      <c r="E187" s="697"/>
    </row>
    <row r="188" spans="1:5">
      <c r="A188" s="212" t="s">
        <v>613</v>
      </c>
      <c r="B188" s="213" t="s">
        <v>285</v>
      </c>
      <c r="C188" s="886">
        <v>396283.37199999997</v>
      </c>
      <c r="D188" s="697">
        <v>0</v>
      </c>
      <c r="E188" s="697"/>
    </row>
    <row r="189" spans="1:5">
      <c r="A189" s="212" t="s">
        <v>614</v>
      </c>
      <c r="B189" s="213" t="s">
        <v>287</v>
      </c>
      <c r="C189" s="886">
        <v>0</v>
      </c>
      <c r="D189" s="697">
        <v>0</v>
      </c>
      <c r="E189" s="697"/>
    </row>
    <row r="190" spans="1:5">
      <c r="A190" s="212" t="s">
        <v>615</v>
      </c>
      <c r="B190" s="213" t="s">
        <v>289</v>
      </c>
      <c r="C190" s="886">
        <v>110.861</v>
      </c>
      <c r="D190" s="697">
        <v>0</v>
      </c>
      <c r="E190" s="697"/>
    </row>
    <row r="191" spans="1:5" ht="20.45" customHeight="1">
      <c r="A191" s="212" t="s">
        <v>626</v>
      </c>
      <c r="B191" s="213" t="s">
        <v>18</v>
      </c>
      <c r="C191" s="697">
        <f>SUM(C3:C190)</f>
        <v>17875122.962000012</v>
      </c>
      <c r="D191" s="697">
        <f>SUM(D3:D190)</f>
        <v>10857135</v>
      </c>
      <c r="E191" s="697"/>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12"/>
    <col min="2" max="2" width="14.8984375" style="213" customWidth="1"/>
    <col min="3" max="3" width="9.3984375" style="213" customWidth="1"/>
    <col min="4" max="4" width="6.19921875" style="212" customWidth="1"/>
    <col min="5" max="5" width="2.8984375" style="213" customWidth="1"/>
    <col min="6" max="6" width="4.5" style="213" customWidth="1"/>
    <col min="7" max="7" width="20.8984375" style="213" customWidth="1"/>
    <col min="8" max="8" width="11" style="213" customWidth="1"/>
    <col min="9" max="9" width="9.69921875" style="212" customWidth="1"/>
    <col min="10" max="10" width="2.69921875" style="213" customWidth="1"/>
    <col min="11" max="11" width="13.5" style="213" customWidth="1"/>
    <col min="12" max="16384" width="8.8984375" style="213"/>
  </cols>
  <sheetData>
    <row r="1" spans="1:11" ht="17.45" customHeight="1">
      <c r="C1" s="212" t="s">
        <v>308</v>
      </c>
      <c r="G1" s="220"/>
      <c r="H1" s="697">
        <f>SUM(H3:H110)</f>
        <v>17948978.749000002</v>
      </c>
      <c r="I1" s="698"/>
      <c r="J1" s="697"/>
      <c r="K1" s="697">
        <f>SUM(K3:K110)</f>
        <v>79995541.302000001</v>
      </c>
    </row>
    <row r="2" spans="1:11" ht="19.350000000000001" customHeight="1" thickBot="1">
      <c r="C2" s="221" t="s">
        <v>309</v>
      </c>
      <c r="H2" s="221" t="s">
        <v>309</v>
      </c>
      <c r="I2" s="632" t="s">
        <v>1953</v>
      </c>
      <c r="K2" s="212" t="s">
        <v>621</v>
      </c>
    </row>
    <row r="3" spans="1:11" ht="12" customHeight="1">
      <c r="A3" s="214" t="s">
        <v>310</v>
      </c>
      <c r="B3" s="448" t="s">
        <v>311</v>
      </c>
      <c r="C3" s="887">
        <v>4109.241</v>
      </c>
      <c r="D3" s="449">
        <v>11</v>
      </c>
      <c r="F3" s="346">
        <v>11</v>
      </c>
      <c r="G3" s="347" t="s">
        <v>89</v>
      </c>
      <c r="H3" s="890">
        <f>SUMIF($D$3:$D$190,F3,$C$3:$C$190)</f>
        <v>49116.654999999999</v>
      </c>
      <c r="I3" s="633">
        <f>+H3/K3</f>
        <v>0.23690766421669851</v>
      </c>
      <c r="K3" s="446">
        <f>生産者価格評価表!DZ7</f>
        <v>207324.04399999988</v>
      </c>
    </row>
    <row r="4" spans="1:11" ht="12" customHeight="1">
      <c r="A4" s="385" t="s">
        <v>312</v>
      </c>
      <c r="B4" s="450" t="s">
        <v>313</v>
      </c>
      <c r="C4" s="896">
        <v>434.226</v>
      </c>
      <c r="D4" s="451">
        <v>11</v>
      </c>
      <c r="F4" s="98">
        <v>12</v>
      </c>
      <c r="G4" s="95" t="s">
        <v>91</v>
      </c>
      <c r="H4" s="897">
        <f t="shared" ref="H4:H67" si="0">SUMIF($D$3:$D$190,F4,$C$3:$C$190)</f>
        <v>11367.597000000002</v>
      </c>
      <c r="I4" s="633">
        <f t="shared" ref="I4:I67" si="1">+H4/K4</f>
        <v>0.12582443495321283</v>
      </c>
      <c r="K4" s="222">
        <f>生産者価格評価表!DZ8</f>
        <v>90344.908000000039</v>
      </c>
    </row>
    <row r="5" spans="1:11" ht="12" customHeight="1">
      <c r="A5" s="385" t="s">
        <v>314</v>
      </c>
      <c r="B5" s="450" t="s">
        <v>315</v>
      </c>
      <c r="C5" s="896">
        <v>26256.802</v>
      </c>
      <c r="D5" s="451">
        <v>11</v>
      </c>
      <c r="F5" s="98">
        <v>13</v>
      </c>
      <c r="G5" s="95" t="s">
        <v>93</v>
      </c>
      <c r="H5" s="897">
        <f t="shared" si="0"/>
        <v>1604.704</v>
      </c>
      <c r="I5" s="633">
        <f t="shared" si="1"/>
        <v>0.13200251352822912</v>
      </c>
      <c r="K5" s="222">
        <f>生産者価格評価表!DZ9</f>
        <v>12156.616999999998</v>
      </c>
    </row>
    <row r="6" spans="1:11" ht="12" customHeight="1">
      <c r="A6" s="385" t="s">
        <v>316</v>
      </c>
      <c r="B6" s="450" t="s">
        <v>317</v>
      </c>
      <c r="C6" s="896">
        <v>4413.09</v>
      </c>
      <c r="D6" s="451">
        <v>11</v>
      </c>
      <c r="F6" s="98">
        <v>15</v>
      </c>
      <c r="G6" s="95" t="s">
        <v>95</v>
      </c>
      <c r="H6" s="897">
        <f t="shared" si="0"/>
        <v>1256.846</v>
      </c>
      <c r="I6" s="633">
        <f t="shared" si="1"/>
        <v>0.19421748193146632</v>
      </c>
      <c r="K6" s="222">
        <f>生産者価格評価表!DZ10</f>
        <v>6471.3329999999914</v>
      </c>
    </row>
    <row r="7" spans="1:11" ht="12" customHeight="1">
      <c r="A7" s="385" t="s">
        <v>318</v>
      </c>
      <c r="B7" s="450" t="s">
        <v>319</v>
      </c>
      <c r="C7" s="896">
        <v>247.67099999999999</v>
      </c>
      <c r="D7" s="451">
        <v>11</v>
      </c>
      <c r="F7" s="98">
        <v>17</v>
      </c>
      <c r="G7" s="95" t="s">
        <v>97</v>
      </c>
      <c r="H7" s="897">
        <f t="shared" si="0"/>
        <v>6384.1929999999993</v>
      </c>
      <c r="I7" s="633">
        <f t="shared" si="1"/>
        <v>0.17131347577503725</v>
      </c>
      <c r="K7" s="222">
        <f>生産者価格評価表!DZ11</f>
        <v>37266.145999999986</v>
      </c>
    </row>
    <row r="8" spans="1:11" ht="12" customHeight="1">
      <c r="A8" s="385" t="s">
        <v>320</v>
      </c>
      <c r="B8" s="450" t="s">
        <v>321</v>
      </c>
      <c r="C8" s="896">
        <v>13655.624999999998</v>
      </c>
      <c r="D8" s="451">
        <v>11</v>
      </c>
      <c r="F8" s="98">
        <v>61</v>
      </c>
      <c r="G8" s="95" t="s">
        <v>99</v>
      </c>
      <c r="H8" s="897">
        <f t="shared" si="0"/>
        <v>0</v>
      </c>
      <c r="I8" s="724">
        <v>0</v>
      </c>
      <c r="K8" s="222">
        <f>生産者価格評価表!DZ12</f>
        <v>0</v>
      </c>
    </row>
    <row r="9" spans="1:11" ht="12" customHeight="1">
      <c r="A9" s="385" t="s">
        <v>322</v>
      </c>
      <c r="B9" s="450" t="s">
        <v>91</v>
      </c>
      <c r="C9" s="896">
        <v>11367.597000000002</v>
      </c>
      <c r="D9" s="451">
        <v>12</v>
      </c>
      <c r="F9" s="98">
        <v>62</v>
      </c>
      <c r="G9" s="95" t="s">
        <v>101</v>
      </c>
      <c r="H9" s="897">
        <f t="shared" si="0"/>
        <v>1477.48</v>
      </c>
      <c r="I9" s="633">
        <f t="shared" si="1"/>
        <v>0.20043574166976277</v>
      </c>
      <c r="K9" s="222">
        <f>生産者価格評価表!DZ13</f>
        <v>7371.3400000000547</v>
      </c>
    </row>
    <row r="10" spans="1:11" ht="12" customHeight="1">
      <c r="A10" s="385" t="s">
        <v>323</v>
      </c>
      <c r="B10" s="450" t="s">
        <v>93</v>
      </c>
      <c r="C10" s="896">
        <v>1604.704</v>
      </c>
      <c r="D10" s="451">
        <v>13</v>
      </c>
      <c r="F10" s="98">
        <v>111</v>
      </c>
      <c r="G10" s="95" t="s">
        <v>103</v>
      </c>
      <c r="H10" s="897">
        <f t="shared" si="0"/>
        <v>208051.77400000003</v>
      </c>
      <c r="I10" s="633">
        <f t="shared" si="1"/>
        <v>0.1281270647726753</v>
      </c>
      <c r="K10" s="222">
        <f>生産者価格評価表!DZ14</f>
        <v>1623792.5560000003</v>
      </c>
    </row>
    <row r="11" spans="1:11" ht="12" customHeight="1">
      <c r="A11" s="385" t="s">
        <v>324</v>
      </c>
      <c r="B11" s="450" t="s">
        <v>325</v>
      </c>
      <c r="C11" s="896">
        <v>498.97699999999998</v>
      </c>
      <c r="D11" s="451">
        <v>15</v>
      </c>
      <c r="F11" s="98">
        <v>112</v>
      </c>
      <c r="G11" s="95" t="s">
        <v>105</v>
      </c>
      <c r="H11" s="897">
        <f t="shared" si="0"/>
        <v>17012.233</v>
      </c>
      <c r="I11" s="633">
        <f t="shared" si="1"/>
        <v>5.5318503939290449E-2</v>
      </c>
      <c r="K11" s="222">
        <f>生産者価格評価表!DZ15</f>
        <v>307532.41300000006</v>
      </c>
    </row>
    <row r="12" spans="1:11" ht="12" customHeight="1">
      <c r="A12" s="385" t="s">
        <v>326</v>
      </c>
      <c r="B12" s="450" t="s">
        <v>327</v>
      </c>
      <c r="C12" s="896">
        <v>534.553</v>
      </c>
      <c r="D12" s="451">
        <v>15</v>
      </c>
      <c r="F12" s="98">
        <v>113</v>
      </c>
      <c r="G12" s="95" t="s">
        <v>107</v>
      </c>
      <c r="H12" s="897">
        <f t="shared" si="0"/>
        <v>4756.6459999999997</v>
      </c>
      <c r="I12" s="633">
        <f t="shared" si="1"/>
        <v>3.1257964367329805E-2</v>
      </c>
      <c r="K12" s="222">
        <f>生産者価格評価表!DZ16</f>
        <v>152173.88899999997</v>
      </c>
    </row>
    <row r="13" spans="1:11" ht="12" customHeight="1">
      <c r="A13" s="385" t="s">
        <v>328</v>
      </c>
      <c r="B13" s="450" t="s">
        <v>329</v>
      </c>
      <c r="C13" s="896">
        <v>223.316</v>
      </c>
      <c r="D13" s="451">
        <v>15</v>
      </c>
      <c r="F13" s="98">
        <v>114</v>
      </c>
      <c r="G13" s="95" t="s">
        <v>109</v>
      </c>
      <c r="H13" s="897">
        <f t="shared" si="0"/>
        <v>0</v>
      </c>
      <c r="I13" s="724">
        <v>0</v>
      </c>
      <c r="K13" s="222">
        <f>生産者価格評価表!DZ17</f>
        <v>0</v>
      </c>
    </row>
    <row r="14" spans="1:11" ht="12" customHeight="1">
      <c r="A14" s="385" t="s">
        <v>330</v>
      </c>
      <c r="B14" s="450" t="s">
        <v>331</v>
      </c>
      <c r="C14" s="896">
        <v>3945.7999999999997</v>
      </c>
      <c r="D14" s="451">
        <v>17</v>
      </c>
      <c r="F14" s="98">
        <v>151</v>
      </c>
      <c r="G14" s="95" t="s">
        <v>111</v>
      </c>
      <c r="H14" s="897">
        <f t="shared" si="0"/>
        <v>34589.671999999999</v>
      </c>
      <c r="I14" s="633">
        <f t="shared" si="1"/>
        <v>0.27698620107965116</v>
      </c>
      <c r="K14" s="222">
        <f>生産者価格評価表!DZ18</f>
        <v>124878.68299999995</v>
      </c>
    </row>
    <row r="15" spans="1:11" ht="12" customHeight="1">
      <c r="A15" s="385" t="s">
        <v>332</v>
      </c>
      <c r="B15" s="450" t="s">
        <v>333</v>
      </c>
      <c r="C15" s="896">
        <v>2438.393</v>
      </c>
      <c r="D15" s="451">
        <v>17</v>
      </c>
      <c r="F15" s="98">
        <v>152</v>
      </c>
      <c r="G15" s="95" t="s">
        <v>113</v>
      </c>
      <c r="H15" s="897">
        <f t="shared" si="0"/>
        <v>17920.624</v>
      </c>
      <c r="I15" s="633">
        <f t="shared" si="1"/>
        <v>0.17474043368441428</v>
      </c>
      <c r="K15" s="222">
        <f>生産者価格評価表!DZ19</f>
        <v>102555.67999999993</v>
      </c>
    </row>
    <row r="16" spans="1:11" ht="12" customHeight="1">
      <c r="A16" s="385" t="s">
        <v>334</v>
      </c>
      <c r="B16" s="450" t="s">
        <v>99</v>
      </c>
      <c r="C16" s="896">
        <v>0</v>
      </c>
      <c r="D16" s="451">
        <v>61</v>
      </c>
      <c r="F16" s="98">
        <v>161</v>
      </c>
      <c r="G16" s="95" t="s">
        <v>115</v>
      </c>
      <c r="H16" s="897">
        <f t="shared" si="0"/>
        <v>17291.510999999999</v>
      </c>
      <c r="I16" s="633">
        <f t="shared" si="1"/>
        <v>0.1497747857775413</v>
      </c>
      <c r="K16" s="222">
        <f>生産者価格評価表!DZ20</f>
        <v>115450.07999999996</v>
      </c>
    </row>
    <row r="17" spans="1:11" ht="12" customHeight="1">
      <c r="A17" s="385" t="s">
        <v>335</v>
      </c>
      <c r="B17" s="450" t="s">
        <v>336</v>
      </c>
      <c r="C17" s="896">
        <v>1401.586</v>
      </c>
      <c r="D17" s="451">
        <v>62</v>
      </c>
      <c r="F17" s="98">
        <v>162</v>
      </c>
      <c r="G17" s="95" t="s">
        <v>117</v>
      </c>
      <c r="H17" s="897">
        <f t="shared" si="0"/>
        <v>20188.136999999999</v>
      </c>
      <c r="I17" s="633">
        <f t="shared" si="1"/>
        <v>0.184965296657704</v>
      </c>
      <c r="K17" s="222">
        <f>生産者価格評価表!DZ21</f>
        <v>109145.53899999999</v>
      </c>
    </row>
    <row r="18" spans="1:11" ht="12" customHeight="1">
      <c r="A18" s="385" t="s">
        <v>337</v>
      </c>
      <c r="B18" s="450" t="s">
        <v>338</v>
      </c>
      <c r="C18" s="896">
        <v>75.894000000000005</v>
      </c>
      <c r="D18" s="451">
        <v>62</v>
      </c>
      <c r="F18" s="98">
        <v>163</v>
      </c>
      <c r="G18" s="95" t="s">
        <v>119</v>
      </c>
      <c r="H18" s="897">
        <f t="shared" si="0"/>
        <v>12842.213000000002</v>
      </c>
      <c r="I18" s="633">
        <f t="shared" si="1"/>
        <v>8.0049130476534808E-2</v>
      </c>
      <c r="K18" s="222">
        <f>生産者価格評価表!DZ22</f>
        <v>160429.13799999992</v>
      </c>
    </row>
    <row r="19" spans="1:11" ht="12" customHeight="1">
      <c r="A19" s="385" t="s">
        <v>339</v>
      </c>
      <c r="B19" s="450" t="s">
        <v>340</v>
      </c>
      <c r="C19" s="896">
        <v>24141.398999999998</v>
      </c>
      <c r="D19" s="451">
        <v>111</v>
      </c>
      <c r="F19" s="98">
        <v>164</v>
      </c>
      <c r="G19" s="95" t="s">
        <v>121</v>
      </c>
      <c r="H19" s="897">
        <f t="shared" si="0"/>
        <v>49598.815000000002</v>
      </c>
      <c r="I19" s="633">
        <f t="shared" si="1"/>
        <v>0.21855568816973778</v>
      </c>
      <c r="K19" s="222">
        <f>生産者価格評価表!DZ23</f>
        <v>226939.02599999995</v>
      </c>
    </row>
    <row r="20" spans="1:11" ht="12" customHeight="1">
      <c r="A20" s="385" t="s">
        <v>341</v>
      </c>
      <c r="B20" s="450" t="s">
        <v>342</v>
      </c>
      <c r="C20" s="896">
        <v>9581.8289999999997</v>
      </c>
      <c r="D20" s="451">
        <v>111</v>
      </c>
      <c r="F20" s="98">
        <v>191</v>
      </c>
      <c r="G20" s="95" t="s">
        <v>123</v>
      </c>
      <c r="H20" s="897">
        <f t="shared" si="0"/>
        <v>52868.758000000002</v>
      </c>
      <c r="I20" s="633">
        <f t="shared" si="1"/>
        <v>0.25140821031576899</v>
      </c>
      <c r="K20" s="222">
        <f>生産者価格評価表!DZ24</f>
        <v>210290.49899999995</v>
      </c>
    </row>
    <row r="21" spans="1:11" ht="12" customHeight="1">
      <c r="A21" s="385" t="s">
        <v>343</v>
      </c>
      <c r="B21" s="450" t="s">
        <v>344</v>
      </c>
      <c r="C21" s="896">
        <v>5363.884</v>
      </c>
      <c r="D21" s="451">
        <v>111</v>
      </c>
      <c r="F21" s="98">
        <v>201</v>
      </c>
      <c r="G21" s="95" t="s">
        <v>125</v>
      </c>
      <c r="H21" s="897">
        <f t="shared" si="0"/>
        <v>1328.5340000000001</v>
      </c>
      <c r="I21" s="633">
        <f t="shared" si="1"/>
        <v>0.10851405545730868</v>
      </c>
      <c r="K21" s="222">
        <f>生産者価格評価表!DZ25</f>
        <v>12242.967000000001</v>
      </c>
    </row>
    <row r="22" spans="1:11" ht="12" customHeight="1">
      <c r="A22" s="385" t="s">
        <v>345</v>
      </c>
      <c r="B22" s="450" t="s">
        <v>346</v>
      </c>
      <c r="C22" s="896">
        <v>78811.322000000015</v>
      </c>
      <c r="D22" s="451">
        <v>111</v>
      </c>
      <c r="F22" s="98">
        <v>202</v>
      </c>
      <c r="G22" s="95" t="s">
        <v>127</v>
      </c>
      <c r="H22" s="897">
        <f t="shared" si="0"/>
        <v>10862.963000000002</v>
      </c>
      <c r="I22" s="633">
        <f t="shared" si="1"/>
        <v>0.11960662356277224</v>
      </c>
      <c r="K22" s="222">
        <f>生産者価格評価表!DZ26</f>
        <v>90822.420000000042</v>
      </c>
    </row>
    <row r="23" spans="1:11" ht="12" customHeight="1">
      <c r="A23" s="385" t="s">
        <v>347</v>
      </c>
      <c r="B23" s="450" t="s">
        <v>348</v>
      </c>
      <c r="C23" s="896">
        <v>5556.1450000000004</v>
      </c>
      <c r="D23" s="451">
        <v>111</v>
      </c>
      <c r="F23" s="98">
        <v>203</v>
      </c>
      <c r="G23" s="95" t="s">
        <v>129</v>
      </c>
      <c r="H23" s="897">
        <f t="shared" si="0"/>
        <v>1434.876</v>
      </c>
      <c r="I23" s="633">
        <f t="shared" si="1"/>
        <v>3.2945992741427975E-2</v>
      </c>
      <c r="K23" s="222">
        <f>生産者価格評価表!DZ27</f>
        <v>43552.368000000002</v>
      </c>
    </row>
    <row r="24" spans="1:11" ht="12" customHeight="1">
      <c r="A24" s="385" t="s">
        <v>349</v>
      </c>
      <c r="B24" s="450" t="s">
        <v>350</v>
      </c>
      <c r="C24" s="896">
        <v>26275.870000000003</v>
      </c>
      <c r="D24" s="451">
        <v>111</v>
      </c>
      <c r="F24" s="98">
        <v>204</v>
      </c>
      <c r="G24" s="95" t="s">
        <v>131</v>
      </c>
      <c r="H24" s="897">
        <f t="shared" si="0"/>
        <v>13461.566999999999</v>
      </c>
      <c r="I24" s="633">
        <f t="shared" si="1"/>
        <v>8.3207165426821258E-2</v>
      </c>
      <c r="K24" s="222">
        <f>生産者価格評価表!DZ28</f>
        <v>161783.74700000003</v>
      </c>
    </row>
    <row r="25" spans="1:11" ht="12" customHeight="1">
      <c r="A25" s="385" t="s">
        <v>351</v>
      </c>
      <c r="B25" s="450" t="s">
        <v>352</v>
      </c>
      <c r="C25" s="896">
        <v>58321.325000000004</v>
      </c>
      <c r="D25" s="451">
        <v>111</v>
      </c>
      <c r="F25" s="98">
        <v>205</v>
      </c>
      <c r="G25" s="95" t="s">
        <v>133</v>
      </c>
      <c r="H25" s="897">
        <f t="shared" si="0"/>
        <v>8422.6090000000004</v>
      </c>
      <c r="I25" s="633">
        <f t="shared" si="1"/>
        <v>8.4495552230752585E-2</v>
      </c>
      <c r="K25" s="222">
        <f>生産者価格評価表!DZ29</f>
        <v>99681.092999999935</v>
      </c>
    </row>
    <row r="26" spans="1:11" ht="12" customHeight="1">
      <c r="A26" s="385" t="s">
        <v>353</v>
      </c>
      <c r="B26" s="450" t="s">
        <v>354</v>
      </c>
      <c r="C26" s="896">
        <v>6222.7719999999999</v>
      </c>
      <c r="D26" s="451">
        <v>112</v>
      </c>
      <c r="F26" s="98">
        <v>206</v>
      </c>
      <c r="G26" s="95" t="s">
        <v>135</v>
      </c>
      <c r="H26" s="897">
        <f t="shared" si="0"/>
        <v>9723.1919999999991</v>
      </c>
      <c r="I26" s="633">
        <f t="shared" si="1"/>
        <v>0.20262403678377838</v>
      </c>
      <c r="K26" s="222">
        <f>生産者価格評価表!DZ30</f>
        <v>47986.369999999995</v>
      </c>
    </row>
    <row r="27" spans="1:11" ht="12" customHeight="1">
      <c r="A27" s="385" t="s">
        <v>355</v>
      </c>
      <c r="B27" s="450" t="s">
        <v>356</v>
      </c>
      <c r="C27" s="896">
        <v>10789.460999999999</v>
      </c>
      <c r="D27" s="451">
        <v>112</v>
      </c>
      <c r="F27" s="98">
        <v>207</v>
      </c>
      <c r="G27" s="95" t="s">
        <v>137</v>
      </c>
      <c r="H27" s="897">
        <f t="shared" si="0"/>
        <v>37614.953000000001</v>
      </c>
      <c r="I27" s="633">
        <f t="shared" si="1"/>
        <v>7.3811392459555286E-2</v>
      </c>
      <c r="K27" s="222">
        <f>生産者価格評価表!DZ31</f>
        <v>509609.04200000013</v>
      </c>
    </row>
    <row r="28" spans="1:11" ht="12" customHeight="1">
      <c r="A28" s="385" t="s">
        <v>357</v>
      </c>
      <c r="B28" s="450" t="s">
        <v>107</v>
      </c>
      <c r="C28" s="896">
        <v>4756.6459999999997</v>
      </c>
      <c r="D28" s="451">
        <v>113</v>
      </c>
      <c r="F28" s="98">
        <v>208</v>
      </c>
      <c r="G28" s="95" t="s">
        <v>139</v>
      </c>
      <c r="H28" s="897">
        <f t="shared" si="0"/>
        <v>34246.171000000002</v>
      </c>
      <c r="I28" s="633">
        <f t="shared" si="1"/>
        <v>9.8820286562568138E-2</v>
      </c>
      <c r="K28" s="222">
        <f>生産者価格評価表!DZ32</f>
        <v>346550.0070000001</v>
      </c>
    </row>
    <row r="29" spans="1:11" ht="12" customHeight="1">
      <c r="A29" s="385" t="s">
        <v>358</v>
      </c>
      <c r="B29" s="450" t="s">
        <v>109</v>
      </c>
      <c r="C29" s="896">
        <v>0</v>
      </c>
      <c r="D29" s="451">
        <v>114</v>
      </c>
      <c r="F29" s="98">
        <v>211</v>
      </c>
      <c r="G29" s="95" t="s">
        <v>141</v>
      </c>
      <c r="H29" s="897">
        <f t="shared" si="0"/>
        <v>4926.1229999999996</v>
      </c>
      <c r="I29" s="633">
        <f t="shared" si="1"/>
        <v>7.5867855658259794E-3</v>
      </c>
      <c r="K29" s="222">
        <f>生産者価格評価表!DZ33</f>
        <v>649303.04900000012</v>
      </c>
    </row>
    <row r="30" spans="1:11" ht="12" customHeight="1">
      <c r="A30" s="385" t="s">
        <v>359</v>
      </c>
      <c r="B30" s="450" t="s">
        <v>360</v>
      </c>
      <c r="C30" s="896">
        <v>3117.431</v>
      </c>
      <c r="D30" s="451">
        <v>151</v>
      </c>
      <c r="F30" s="98">
        <v>212</v>
      </c>
      <c r="G30" s="95" t="s">
        <v>143</v>
      </c>
      <c r="H30" s="897">
        <f t="shared" si="0"/>
        <v>2251.5569999999998</v>
      </c>
      <c r="I30" s="633">
        <f t="shared" si="1"/>
        <v>3.1701331261697122E-2</v>
      </c>
      <c r="K30" s="222">
        <f>生産者価格評価表!DZ34</f>
        <v>71024.051999999938</v>
      </c>
    </row>
    <row r="31" spans="1:11" ht="12" customHeight="1">
      <c r="A31" s="385" t="s">
        <v>361</v>
      </c>
      <c r="B31" s="450" t="s">
        <v>362</v>
      </c>
      <c r="C31" s="896">
        <v>6804.6850000000004</v>
      </c>
      <c r="D31" s="451">
        <v>151</v>
      </c>
      <c r="F31" s="98">
        <v>221</v>
      </c>
      <c r="G31" s="95" t="s">
        <v>65</v>
      </c>
      <c r="H31" s="897">
        <f t="shared" si="0"/>
        <v>295668.81800000003</v>
      </c>
      <c r="I31" s="633">
        <f t="shared" si="1"/>
        <v>0.20970003708606821</v>
      </c>
      <c r="K31" s="222">
        <f>生産者価格評価表!DZ35</f>
        <v>1409960.7330000005</v>
      </c>
    </row>
    <row r="32" spans="1:11" ht="12" customHeight="1">
      <c r="A32" s="385" t="s">
        <v>363</v>
      </c>
      <c r="B32" s="450" t="s">
        <v>364</v>
      </c>
      <c r="C32" s="896">
        <v>1596.252</v>
      </c>
      <c r="D32" s="451">
        <v>151</v>
      </c>
      <c r="F32" s="98">
        <v>222</v>
      </c>
      <c r="G32" s="95" t="s">
        <v>66</v>
      </c>
      <c r="H32" s="897">
        <f t="shared" si="0"/>
        <v>57599.594000000005</v>
      </c>
      <c r="I32" s="633">
        <f t="shared" si="1"/>
        <v>0.15332258465230483</v>
      </c>
      <c r="K32" s="222">
        <f>生産者価格評価表!DZ36</f>
        <v>375675.86100000003</v>
      </c>
    </row>
    <row r="33" spans="1:11" ht="12" customHeight="1">
      <c r="A33" s="385" t="s">
        <v>365</v>
      </c>
      <c r="B33" s="450" t="s">
        <v>366</v>
      </c>
      <c r="C33" s="896">
        <v>15961.69</v>
      </c>
      <c r="D33" s="451">
        <v>151</v>
      </c>
      <c r="F33" s="98">
        <v>231</v>
      </c>
      <c r="G33" s="95" t="s">
        <v>147</v>
      </c>
      <c r="H33" s="897">
        <f t="shared" si="0"/>
        <v>7790.2059999999992</v>
      </c>
      <c r="I33" s="633">
        <f t="shared" si="1"/>
        <v>0.34881241914896405</v>
      </c>
      <c r="K33" s="222">
        <f>生産者価格評価表!DZ37</f>
        <v>22333.510999999999</v>
      </c>
    </row>
    <row r="34" spans="1:11" ht="12" customHeight="1">
      <c r="A34" s="385" t="s">
        <v>367</v>
      </c>
      <c r="B34" s="450" t="s">
        <v>368</v>
      </c>
      <c r="C34" s="896">
        <v>7109.6139999999996</v>
      </c>
      <c r="D34" s="451">
        <v>151</v>
      </c>
      <c r="F34" s="98">
        <v>251</v>
      </c>
      <c r="G34" s="95" t="s">
        <v>149</v>
      </c>
      <c r="H34" s="897">
        <f t="shared" si="0"/>
        <v>11941.467000000001</v>
      </c>
      <c r="I34" s="633">
        <f t="shared" si="1"/>
        <v>0.10718085339603231</v>
      </c>
      <c r="K34" s="222">
        <f>生産者価格評価表!DZ38</f>
        <v>111414.18099999992</v>
      </c>
    </row>
    <row r="35" spans="1:11" ht="12" customHeight="1">
      <c r="A35" s="385" t="s">
        <v>369</v>
      </c>
      <c r="B35" s="450" t="s">
        <v>370</v>
      </c>
      <c r="C35" s="896">
        <v>4262.6239999999998</v>
      </c>
      <c r="D35" s="451">
        <v>152</v>
      </c>
      <c r="F35" s="98">
        <v>252</v>
      </c>
      <c r="G35" s="95" t="s">
        <v>151</v>
      </c>
      <c r="H35" s="897">
        <f t="shared" si="0"/>
        <v>21726.029000000002</v>
      </c>
      <c r="I35" s="633">
        <f t="shared" si="1"/>
        <v>0.1700802098639502</v>
      </c>
      <c r="K35" s="222">
        <f>生産者価格評価表!DZ39</f>
        <v>127739.89999999995</v>
      </c>
    </row>
    <row r="36" spans="1:11" ht="12" customHeight="1">
      <c r="A36" s="385" t="s">
        <v>371</v>
      </c>
      <c r="B36" s="450" t="s">
        <v>372</v>
      </c>
      <c r="C36" s="896">
        <v>1292.3320000000001</v>
      </c>
      <c r="D36" s="451">
        <v>152</v>
      </c>
      <c r="F36" s="98">
        <v>253</v>
      </c>
      <c r="G36" s="95" t="s">
        <v>67</v>
      </c>
      <c r="H36" s="897">
        <f t="shared" si="0"/>
        <v>30774.513999999999</v>
      </c>
      <c r="I36" s="633">
        <f t="shared" si="1"/>
        <v>0.18173772794914159</v>
      </c>
      <c r="K36" s="222">
        <f>生産者価格評価表!DZ40</f>
        <v>169334.75700000001</v>
      </c>
    </row>
    <row r="37" spans="1:11" ht="12" customHeight="1">
      <c r="A37" s="385" t="s">
        <v>373</v>
      </c>
      <c r="B37" s="450" t="s">
        <v>374</v>
      </c>
      <c r="C37" s="896">
        <v>12365.668</v>
      </c>
      <c r="D37" s="451">
        <v>152</v>
      </c>
      <c r="F37" s="98">
        <v>259</v>
      </c>
      <c r="G37" s="95" t="s">
        <v>68</v>
      </c>
      <c r="H37" s="897">
        <f t="shared" si="0"/>
        <v>36978.981</v>
      </c>
      <c r="I37" s="633">
        <f t="shared" si="1"/>
        <v>0.23160176411002173</v>
      </c>
      <c r="K37" s="222">
        <f>生産者価格評価表!DZ41</f>
        <v>159666.23199999999</v>
      </c>
    </row>
    <row r="38" spans="1:11" ht="12" customHeight="1">
      <c r="A38" s="385" t="s">
        <v>375</v>
      </c>
      <c r="B38" s="450" t="s">
        <v>376</v>
      </c>
      <c r="C38" s="896">
        <v>4962.3540000000003</v>
      </c>
      <c r="D38" s="451">
        <v>161</v>
      </c>
      <c r="F38" s="98">
        <v>261</v>
      </c>
      <c r="G38" s="95" t="s">
        <v>155</v>
      </c>
      <c r="H38" s="897">
        <f t="shared" si="0"/>
        <v>13169.013999999999</v>
      </c>
      <c r="I38" s="633">
        <f t="shared" si="1"/>
        <v>1.6299817966044516E-2</v>
      </c>
      <c r="K38" s="222">
        <f>生産者価格評価表!DZ42</f>
        <v>807923.99199999962</v>
      </c>
    </row>
    <row r="39" spans="1:11" ht="12" customHeight="1">
      <c r="A39" s="385" t="s">
        <v>377</v>
      </c>
      <c r="B39" s="450" t="s">
        <v>378</v>
      </c>
      <c r="C39" s="896">
        <v>12329.156999999999</v>
      </c>
      <c r="D39" s="451">
        <v>161</v>
      </c>
      <c r="F39" s="98">
        <v>262</v>
      </c>
      <c r="G39" s="95" t="s">
        <v>157</v>
      </c>
      <c r="H39" s="897">
        <f t="shared" si="0"/>
        <v>83634.57699999999</v>
      </c>
      <c r="I39" s="633">
        <f t="shared" si="1"/>
        <v>6.1916784123083102E-2</v>
      </c>
      <c r="K39" s="222">
        <f>生産者価格評価表!DZ43</f>
        <v>1350757.7659999998</v>
      </c>
    </row>
    <row r="40" spans="1:11" ht="12" customHeight="1">
      <c r="A40" s="385" t="s">
        <v>379</v>
      </c>
      <c r="B40" s="450" t="s">
        <v>117</v>
      </c>
      <c r="C40" s="896">
        <v>20188.136999999999</v>
      </c>
      <c r="D40" s="451">
        <v>162</v>
      </c>
      <c r="F40" s="98">
        <v>263</v>
      </c>
      <c r="G40" s="95" t="s">
        <v>159</v>
      </c>
      <c r="H40" s="897">
        <f t="shared" si="0"/>
        <v>62110.294000000002</v>
      </c>
      <c r="I40" s="633">
        <f t="shared" si="1"/>
        <v>0.19043047925989182</v>
      </c>
      <c r="K40" s="222">
        <f>生産者価格評価表!DZ44</f>
        <v>326157.31600000011</v>
      </c>
    </row>
    <row r="41" spans="1:11" ht="12" customHeight="1">
      <c r="A41" s="385" t="s">
        <v>380</v>
      </c>
      <c r="B41" s="450" t="s">
        <v>381</v>
      </c>
      <c r="C41" s="896">
        <v>2588.5770000000002</v>
      </c>
      <c r="D41" s="451">
        <v>163</v>
      </c>
      <c r="F41" s="98">
        <v>269</v>
      </c>
      <c r="G41" s="95" t="s">
        <v>161</v>
      </c>
      <c r="H41" s="897">
        <f t="shared" si="0"/>
        <v>27207.822</v>
      </c>
      <c r="I41" s="633">
        <f t="shared" si="1"/>
        <v>7.9167679207578709E-2</v>
      </c>
      <c r="K41" s="222">
        <f>生産者価格評価表!DZ45</f>
        <v>343673.35600000003</v>
      </c>
    </row>
    <row r="42" spans="1:11" ht="12" customHeight="1">
      <c r="A42" s="385" t="s">
        <v>382</v>
      </c>
      <c r="B42" s="450" t="s">
        <v>383</v>
      </c>
      <c r="C42" s="896">
        <v>6844.1810000000005</v>
      </c>
      <c r="D42" s="451">
        <v>163</v>
      </c>
      <c r="F42" s="98">
        <v>271</v>
      </c>
      <c r="G42" s="95" t="s">
        <v>163</v>
      </c>
      <c r="H42" s="897">
        <f t="shared" si="0"/>
        <v>8427.3310000000001</v>
      </c>
      <c r="I42" s="633">
        <f t="shared" si="1"/>
        <v>7.3049428249664067E-2</v>
      </c>
      <c r="K42" s="222">
        <f>生産者価格評価表!DZ46</f>
        <v>115364.77700000006</v>
      </c>
    </row>
    <row r="43" spans="1:11" ht="12" customHeight="1">
      <c r="A43" s="385" t="s">
        <v>384</v>
      </c>
      <c r="B43" s="450" t="s">
        <v>385</v>
      </c>
      <c r="C43" s="896">
        <v>3409.4549999999999</v>
      </c>
      <c r="D43" s="451">
        <v>163</v>
      </c>
      <c r="F43" s="98">
        <v>272</v>
      </c>
      <c r="G43" s="95" t="s">
        <v>165</v>
      </c>
      <c r="H43" s="897">
        <f t="shared" si="0"/>
        <v>73111.77</v>
      </c>
      <c r="I43" s="633">
        <f t="shared" si="1"/>
        <v>0.14284690793431354</v>
      </c>
      <c r="K43" s="222">
        <f>生産者価格評価表!DZ47</f>
        <v>511819.05900000012</v>
      </c>
    </row>
    <row r="44" spans="1:11" ht="12" customHeight="1">
      <c r="A44" s="385" t="s">
        <v>386</v>
      </c>
      <c r="B44" s="450" t="s">
        <v>387</v>
      </c>
      <c r="C44" s="896">
        <v>33562.97</v>
      </c>
      <c r="D44" s="451">
        <v>164</v>
      </c>
      <c r="F44" s="98">
        <v>281</v>
      </c>
      <c r="G44" s="95" t="s">
        <v>167</v>
      </c>
      <c r="H44" s="897">
        <f t="shared" si="0"/>
        <v>39322.021999999997</v>
      </c>
      <c r="I44" s="633">
        <f t="shared" si="1"/>
        <v>0.19124646890697558</v>
      </c>
      <c r="K44" s="222">
        <f>生産者価格評価表!DZ48</f>
        <v>205609.14000000004</v>
      </c>
    </row>
    <row r="45" spans="1:11" ht="12" customHeight="1">
      <c r="A45" s="385" t="s">
        <v>388</v>
      </c>
      <c r="B45" s="450" t="s">
        <v>389</v>
      </c>
      <c r="C45" s="896">
        <v>16035.845000000001</v>
      </c>
      <c r="D45" s="451">
        <v>164</v>
      </c>
      <c r="F45" s="98">
        <v>289</v>
      </c>
      <c r="G45" s="95" t="s">
        <v>169</v>
      </c>
      <c r="H45" s="897">
        <f t="shared" si="0"/>
        <v>241959.79200000002</v>
      </c>
      <c r="I45" s="633">
        <f t="shared" si="1"/>
        <v>0.23166455500451752</v>
      </c>
      <c r="K45" s="222">
        <f>生産者価格評価表!DZ49</f>
        <v>1044440.277</v>
      </c>
    </row>
    <row r="46" spans="1:11" ht="12" customHeight="1">
      <c r="A46" s="385" t="s">
        <v>390</v>
      </c>
      <c r="B46" s="450" t="s">
        <v>123</v>
      </c>
      <c r="C46" s="896">
        <v>52868.758000000002</v>
      </c>
      <c r="D46" s="451">
        <v>191</v>
      </c>
      <c r="F46" s="98">
        <v>291</v>
      </c>
      <c r="G46" s="95" t="s">
        <v>0</v>
      </c>
      <c r="H46" s="897">
        <f t="shared" si="0"/>
        <v>192077.772</v>
      </c>
      <c r="I46" s="633">
        <f t="shared" si="1"/>
        <v>0.20805375393209022</v>
      </c>
      <c r="K46" s="222">
        <f>生産者価格評価表!DZ50</f>
        <v>923212.23899999971</v>
      </c>
    </row>
    <row r="47" spans="1:11" ht="12" customHeight="1">
      <c r="A47" s="385" t="s">
        <v>391</v>
      </c>
      <c r="B47" s="450" t="s">
        <v>125</v>
      </c>
      <c r="C47" s="896">
        <v>1328.5340000000001</v>
      </c>
      <c r="D47" s="451">
        <v>201</v>
      </c>
      <c r="F47" s="98">
        <v>301</v>
      </c>
      <c r="G47" s="95" t="s">
        <v>1</v>
      </c>
      <c r="H47" s="897">
        <f t="shared" si="0"/>
        <v>481336.73</v>
      </c>
      <c r="I47" s="633">
        <f t="shared" si="1"/>
        <v>0.28521575196255222</v>
      </c>
      <c r="K47" s="222">
        <f>生産者価格評価表!DZ51</f>
        <v>1687623.2349999999</v>
      </c>
    </row>
    <row r="48" spans="1:11" ht="12" customHeight="1">
      <c r="A48" s="385" t="s">
        <v>392</v>
      </c>
      <c r="B48" s="450" t="s">
        <v>393</v>
      </c>
      <c r="C48" s="896">
        <v>892.54600000000005</v>
      </c>
      <c r="D48" s="451">
        <v>202</v>
      </c>
      <c r="F48" s="98">
        <v>311</v>
      </c>
      <c r="G48" s="95" t="s">
        <v>2</v>
      </c>
      <c r="H48" s="897">
        <f t="shared" si="0"/>
        <v>102983.257</v>
      </c>
      <c r="I48" s="633">
        <f t="shared" si="1"/>
        <v>0.14821902099219852</v>
      </c>
      <c r="K48" s="222">
        <f>生産者価格評価表!DZ52</f>
        <v>694804.5959999999</v>
      </c>
    </row>
    <row r="49" spans="1:11" ht="12" customHeight="1">
      <c r="A49" s="385" t="s">
        <v>394</v>
      </c>
      <c r="B49" s="450" t="s">
        <v>395</v>
      </c>
      <c r="C49" s="896">
        <v>9970.4170000000013</v>
      </c>
      <c r="D49" s="451">
        <v>202</v>
      </c>
      <c r="F49" s="98">
        <v>321</v>
      </c>
      <c r="G49" s="95" t="s">
        <v>174</v>
      </c>
      <c r="H49" s="897">
        <f t="shared" si="0"/>
        <v>19091.039000000001</v>
      </c>
      <c r="I49" s="633">
        <f t="shared" si="1"/>
        <v>7.2059216211117175E-2</v>
      </c>
      <c r="K49" s="222">
        <f>生産者価格評価表!DZ53</f>
        <v>264935.424</v>
      </c>
    </row>
    <row r="50" spans="1:11" ht="12" customHeight="1">
      <c r="A50" s="385" t="s">
        <v>396</v>
      </c>
      <c r="B50" s="450" t="s">
        <v>129</v>
      </c>
      <c r="C50" s="896">
        <v>1434.876</v>
      </c>
      <c r="D50" s="451">
        <v>203</v>
      </c>
      <c r="F50" s="98">
        <v>329</v>
      </c>
      <c r="G50" s="95" t="s">
        <v>176</v>
      </c>
      <c r="H50" s="897">
        <f t="shared" si="0"/>
        <v>56915.485000000001</v>
      </c>
      <c r="I50" s="633">
        <f t="shared" si="1"/>
        <v>0.255832575671116</v>
      </c>
      <c r="K50" s="222">
        <f>生産者価格評価表!DZ54</f>
        <v>222471.61</v>
      </c>
    </row>
    <row r="51" spans="1:11" ht="12" customHeight="1">
      <c r="A51" s="385" t="s">
        <v>397</v>
      </c>
      <c r="B51" s="450" t="s">
        <v>398</v>
      </c>
      <c r="C51" s="896">
        <v>2162.6769999999997</v>
      </c>
      <c r="D51" s="451">
        <v>204</v>
      </c>
      <c r="F51" s="98">
        <v>331</v>
      </c>
      <c r="G51" s="95" t="s">
        <v>178</v>
      </c>
      <c r="H51" s="897">
        <f t="shared" si="0"/>
        <v>299568.65000000002</v>
      </c>
      <c r="I51" s="633">
        <f t="shared" si="1"/>
        <v>0.12816692510221522</v>
      </c>
      <c r="K51" s="222">
        <f>生産者価格評価表!DZ55</f>
        <v>2337331.9579999996</v>
      </c>
    </row>
    <row r="52" spans="1:11" ht="12" customHeight="1">
      <c r="A52" s="385" t="s">
        <v>399</v>
      </c>
      <c r="B52" s="450" t="s">
        <v>400</v>
      </c>
      <c r="C52" s="896">
        <v>0</v>
      </c>
      <c r="D52" s="451">
        <v>204</v>
      </c>
      <c r="F52" s="98">
        <v>332</v>
      </c>
      <c r="G52" s="95" t="s">
        <v>180</v>
      </c>
      <c r="H52" s="897">
        <f t="shared" si="0"/>
        <v>33444.127999999997</v>
      </c>
      <c r="I52" s="633">
        <f t="shared" si="1"/>
        <v>0.17937851193746984</v>
      </c>
      <c r="K52" s="222">
        <f>生産者価格評価表!DZ56</f>
        <v>186444.44999999998</v>
      </c>
    </row>
    <row r="53" spans="1:11" ht="12" customHeight="1">
      <c r="A53" s="385" t="s">
        <v>401</v>
      </c>
      <c r="B53" s="450" t="s">
        <v>402</v>
      </c>
      <c r="C53" s="896">
        <v>11298.89</v>
      </c>
      <c r="D53" s="451">
        <v>204</v>
      </c>
      <c r="F53" s="98">
        <v>333</v>
      </c>
      <c r="G53" s="95" t="s">
        <v>182</v>
      </c>
      <c r="H53" s="897">
        <f t="shared" si="0"/>
        <v>14792.118</v>
      </c>
      <c r="I53" s="633">
        <f t="shared" si="1"/>
        <v>0.19983708921930729</v>
      </c>
      <c r="K53" s="222">
        <f>生産者価格評価表!DZ57</f>
        <v>74020.88400000002</v>
      </c>
    </row>
    <row r="54" spans="1:11" ht="12" customHeight="1">
      <c r="A54" s="385" t="s">
        <v>403</v>
      </c>
      <c r="B54" s="450" t="s">
        <v>133</v>
      </c>
      <c r="C54" s="896">
        <v>8422.6090000000004</v>
      </c>
      <c r="D54" s="451">
        <v>205</v>
      </c>
      <c r="F54" s="98">
        <v>339</v>
      </c>
      <c r="G54" s="95" t="s">
        <v>184</v>
      </c>
      <c r="H54" s="897">
        <f t="shared" si="0"/>
        <v>10465.144000000002</v>
      </c>
      <c r="I54" s="633">
        <f t="shared" si="1"/>
        <v>0.12446995292079496</v>
      </c>
      <c r="K54" s="222">
        <f>生産者価格評価表!DZ58</f>
        <v>84077.673000000068</v>
      </c>
    </row>
    <row r="55" spans="1:11" ht="12" customHeight="1">
      <c r="A55" s="385" t="s">
        <v>404</v>
      </c>
      <c r="B55" s="450" t="s">
        <v>135</v>
      </c>
      <c r="C55" s="896">
        <v>9723.1919999999991</v>
      </c>
      <c r="D55" s="451">
        <v>206</v>
      </c>
      <c r="F55" s="98">
        <v>341</v>
      </c>
      <c r="G55" s="95" t="s">
        <v>186</v>
      </c>
      <c r="H55" s="897">
        <f t="shared" si="0"/>
        <v>9057.2610000000004</v>
      </c>
      <c r="I55" s="633">
        <f t="shared" si="1"/>
        <v>0.21374126776329438</v>
      </c>
      <c r="K55" s="222">
        <f>生産者価格評価表!DZ59</f>
        <v>42374.881999999983</v>
      </c>
    </row>
    <row r="56" spans="1:11" ht="12" customHeight="1">
      <c r="A56" s="385" t="s">
        <v>405</v>
      </c>
      <c r="B56" s="450" t="s">
        <v>137</v>
      </c>
      <c r="C56" s="896">
        <v>37614.953000000001</v>
      </c>
      <c r="D56" s="451">
        <v>207</v>
      </c>
      <c r="F56" s="98">
        <v>342</v>
      </c>
      <c r="G56" s="95" t="s">
        <v>188</v>
      </c>
      <c r="H56" s="897">
        <f t="shared" si="0"/>
        <v>12668.481</v>
      </c>
      <c r="I56" s="633">
        <f t="shared" si="1"/>
        <v>0.17225439496152992</v>
      </c>
      <c r="K56" s="222">
        <f>生産者価格評価表!DZ60</f>
        <v>73545.183000000019</v>
      </c>
    </row>
    <row r="57" spans="1:11" ht="12" customHeight="1">
      <c r="A57" s="385" t="s">
        <v>406</v>
      </c>
      <c r="B57" s="450" t="s">
        <v>407</v>
      </c>
      <c r="C57" s="896">
        <v>4841.4660000000003</v>
      </c>
      <c r="D57" s="451">
        <v>208</v>
      </c>
      <c r="F57" s="98">
        <v>351</v>
      </c>
      <c r="G57" s="95" t="s">
        <v>190</v>
      </c>
      <c r="H57" s="897">
        <f t="shared" si="0"/>
        <v>474318.86300000001</v>
      </c>
      <c r="I57" s="633">
        <f t="shared" si="1"/>
        <v>6.9660994585795069E-2</v>
      </c>
      <c r="K57" s="222">
        <f>生産者価格評価表!DZ61</f>
        <v>6808959.0999999996</v>
      </c>
    </row>
    <row r="58" spans="1:11" ht="12" customHeight="1">
      <c r="A58" s="385" t="s">
        <v>408</v>
      </c>
      <c r="B58" s="450" t="s">
        <v>409</v>
      </c>
      <c r="C58" s="896">
        <v>2184.4940000000001</v>
      </c>
      <c r="D58" s="451">
        <v>208</v>
      </c>
      <c r="F58" s="98">
        <v>352</v>
      </c>
      <c r="G58" s="95" t="s">
        <v>192</v>
      </c>
      <c r="H58" s="897">
        <f t="shared" si="0"/>
        <v>17384.258999999998</v>
      </c>
      <c r="I58" s="633">
        <f t="shared" si="1"/>
        <v>8.1178312927880997E-2</v>
      </c>
      <c r="K58" s="222">
        <f>生産者価格評価表!DZ62</f>
        <v>214149.05499999999</v>
      </c>
    </row>
    <row r="59" spans="1:11" ht="12" customHeight="1">
      <c r="A59" s="385" t="s">
        <v>410</v>
      </c>
      <c r="B59" s="450" t="s">
        <v>411</v>
      </c>
      <c r="C59" s="896">
        <v>13186.41</v>
      </c>
      <c r="D59" s="451">
        <v>208</v>
      </c>
      <c r="F59" s="98">
        <v>353</v>
      </c>
      <c r="G59" s="95" t="s">
        <v>194</v>
      </c>
      <c r="H59" s="897">
        <f t="shared" si="0"/>
        <v>1430625.773</v>
      </c>
      <c r="I59" s="633">
        <f t="shared" si="1"/>
        <v>0.1704029799516269</v>
      </c>
      <c r="K59" s="222">
        <f>生産者価格評価表!DZ63</f>
        <v>8395544.3350000009</v>
      </c>
    </row>
    <row r="60" spans="1:11" ht="12" customHeight="1">
      <c r="A60" s="385" t="s">
        <v>412</v>
      </c>
      <c r="B60" s="450" t="s">
        <v>413</v>
      </c>
      <c r="C60" s="896">
        <v>269.05500000000001</v>
      </c>
      <c r="D60" s="451">
        <v>208</v>
      </c>
      <c r="F60" s="98">
        <v>354</v>
      </c>
      <c r="G60" s="95" t="s">
        <v>196</v>
      </c>
      <c r="H60" s="897">
        <f t="shared" si="0"/>
        <v>4217.2790000000005</v>
      </c>
      <c r="I60" s="633">
        <f t="shared" si="1"/>
        <v>0.15512357440217653</v>
      </c>
      <c r="K60" s="222">
        <f>生産者価格評価表!DZ64</f>
        <v>27186.576999999997</v>
      </c>
    </row>
    <row r="61" spans="1:11" ht="12" customHeight="1">
      <c r="A61" s="385" t="s">
        <v>414</v>
      </c>
      <c r="B61" s="450" t="s">
        <v>415</v>
      </c>
      <c r="C61" s="896">
        <v>13764.745999999999</v>
      </c>
      <c r="D61" s="451">
        <v>208</v>
      </c>
      <c r="F61" s="98">
        <v>359</v>
      </c>
      <c r="G61" s="95" t="s">
        <v>198</v>
      </c>
      <c r="H61" s="897">
        <f t="shared" si="0"/>
        <v>143337.46600000001</v>
      </c>
      <c r="I61" s="633">
        <f t="shared" si="1"/>
        <v>0.17433669725387593</v>
      </c>
      <c r="K61" s="222">
        <f>生産者価格評価表!DZ65</f>
        <v>822187.57299999997</v>
      </c>
    </row>
    <row r="62" spans="1:11" ht="12" customHeight="1">
      <c r="A62" s="385" t="s">
        <v>416</v>
      </c>
      <c r="B62" s="450" t="s">
        <v>141</v>
      </c>
      <c r="C62" s="896">
        <v>4926.1229999999996</v>
      </c>
      <c r="D62" s="451">
        <v>211</v>
      </c>
      <c r="F62" s="98">
        <v>391</v>
      </c>
      <c r="G62" s="95" t="s">
        <v>3</v>
      </c>
      <c r="H62" s="897">
        <f t="shared" si="0"/>
        <v>75702.132999999987</v>
      </c>
      <c r="I62" s="633">
        <f t="shared" si="1"/>
        <v>0.23693208708981253</v>
      </c>
      <c r="K62" s="222">
        <f>生産者価格評価表!DZ66</f>
        <v>319509.83900000004</v>
      </c>
    </row>
    <row r="63" spans="1:11" ht="12" customHeight="1">
      <c r="A63" s="385" t="s">
        <v>417</v>
      </c>
      <c r="B63" s="450" t="s">
        <v>143</v>
      </c>
      <c r="C63" s="896">
        <v>2251.5569999999998</v>
      </c>
      <c r="D63" s="451">
        <v>212</v>
      </c>
      <c r="F63" s="98">
        <v>392</v>
      </c>
      <c r="G63" s="95" t="s">
        <v>201</v>
      </c>
      <c r="H63" s="897">
        <f t="shared" si="0"/>
        <v>9741.3940000000002</v>
      </c>
      <c r="I63" s="633">
        <f t="shared" si="1"/>
        <v>0.21369555176511074</v>
      </c>
      <c r="K63" s="222">
        <f>生産者価格評価表!DZ67</f>
        <v>45585.384999999987</v>
      </c>
    </row>
    <row r="64" spans="1:11" ht="12" customHeight="1">
      <c r="A64" s="385" t="s">
        <v>418</v>
      </c>
      <c r="B64" s="450" t="s">
        <v>65</v>
      </c>
      <c r="C64" s="896">
        <v>295668.81800000003</v>
      </c>
      <c r="D64" s="451">
        <v>221</v>
      </c>
      <c r="F64" s="98">
        <v>411</v>
      </c>
      <c r="G64" s="95" t="s">
        <v>203</v>
      </c>
      <c r="H64" s="897">
        <f t="shared" si="0"/>
        <v>552525.076</v>
      </c>
      <c r="I64" s="633">
        <f t="shared" si="1"/>
        <v>0.28979269386094914</v>
      </c>
      <c r="K64" s="222">
        <f>生産者価格評価表!DZ68</f>
        <v>1906621.8290000001</v>
      </c>
    </row>
    <row r="65" spans="1:11" ht="12" customHeight="1">
      <c r="A65" s="385" t="s">
        <v>419</v>
      </c>
      <c r="B65" s="450" t="s">
        <v>420</v>
      </c>
      <c r="C65" s="896">
        <v>13164.722</v>
      </c>
      <c r="D65" s="451">
        <v>222</v>
      </c>
      <c r="F65" s="98">
        <v>412</v>
      </c>
      <c r="G65" s="95" t="s">
        <v>205</v>
      </c>
      <c r="H65" s="897">
        <f t="shared" si="0"/>
        <v>262943.663</v>
      </c>
      <c r="I65" s="633">
        <f t="shared" si="1"/>
        <v>0.29864839642992225</v>
      </c>
      <c r="K65" s="222">
        <f>生産者価格評価表!DZ69</f>
        <v>880445.58799999999</v>
      </c>
    </row>
    <row r="66" spans="1:11" ht="12" customHeight="1">
      <c r="A66" s="385" t="s">
        <v>421</v>
      </c>
      <c r="B66" s="450" t="s">
        <v>422</v>
      </c>
      <c r="C66" s="896">
        <v>44434.872000000003</v>
      </c>
      <c r="D66" s="451">
        <v>222</v>
      </c>
      <c r="F66" s="98">
        <v>413</v>
      </c>
      <c r="G66" s="95" t="s">
        <v>207</v>
      </c>
      <c r="H66" s="897">
        <f t="shared" si="0"/>
        <v>148303.72400000002</v>
      </c>
      <c r="I66" s="633">
        <f t="shared" si="1"/>
        <v>0.28177667592796291</v>
      </c>
      <c r="K66" s="222">
        <f>生産者価格評価表!DZ70</f>
        <v>526316.53599999996</v>
      </c>
    </row>
    <row r="67" spans="1:11" ht="12" customHeight="1">
      <c r="A67" s="385" t="s">
        <v>423</v>
      </c>
      <c r="B67" s="450" t="s">
        <v>424</v>
      </c>
      <c r="C67" s="896">
        <v>709.02499999999998</v>
      </c>
      <c r="D67" s="451">
        <v>231</v>
      </c>
      <c r="F67" s="98">
        <v>419</v>
      </c>
      <c r="G67" s="95" t="s">
        <v>209</v>
      </c>
      <c r="H67" s="897">
        <f t="shared" si="0"/>
        <v>175201.25400000002</v>
      </c>
      <c r="I67" s="633">
        <f t="shared" si="1"/>
        <v>0.34658253628360847</v>
      </c>
      <c r="K67" s="222">
        <f>生産者価格評価表!DZ71</f>
        <v>505510.91200000001</v>
      </c>
    </row>
    <row r="68" spans="1:11" ht="12" customHeight="1">
      <c r="A68" s="385" t="s">
        <v>425</v>
      </c>
      <c r="B68" s="450" t="s">
        <v>426</v>
      </c>
      <c r="C68" s="896">
        <v>7081.1809999999996</v>
      </c>
      <c r="D68" s="451">
        <v>231</v>
      </c>
      <c r="F68" s="98">
        <v>461</v>
      </c>
      <c r="G68" s="95" t="s">
        <v>211</v>
      </c>
      <c r="H68" s="897">
        <f t="shared" ref="H68:H110" si="2">SUMIF($D$3:$D$190,F68,$C$3:$C$190)</f>
        <v>35331.294000000002</v>
      </c>
      <c r="I68" s="633">
        <f t="shared" ref="I68:I110" si="3">+H68/K68</f>
        <v>2.7810867054480107E-2</v>
      </c>
      <c r="K68" s="222">
        <f>生産者価格評価表!DZ72</f>
        <v>1270413.25</v>
      </c>
    </row>
    <row r="69" spans="1:11" ht="12" customHeight="1">
      <c r="A69" s="385" t="s">
        <v>427</v>
      </c>
      <c r="B69" s="450" t="s">
        <v>149</v>
      </c>
      <c r="C69" s="896">
        <v>11941.467000000001</v>
      </c>
      <c r="D69" s="451">
        <v>251</v>
      </c>
      <c r="F69" s="98">
        <v>462</v>
      </c>
      <c r="G69" s="95" t="s">
        <v>213</v>
      </c>
      <c r="H69" s="897">
        <f t="shared" si="2"/>
        <v>23165.672999999999</v>
      </c>
      <c r="I69" s="633">
        <f t="shared" si="3"/>
        <v>6.7804597399236971E-2</v>
      </c>
      <c r="K69" s="222">
        <f>生産者価格評価表!DZ73</f>
        <v>341653.42599999998</v>
      </c>
    </row>
    <row r="70" spans="1:11" ht="12" customHeight="1">
      <c r="A70" s="385" t="s">
        <v>428</v>
      </c>
      <c r="B70" s="450" t="s">
        <v>151</v>
      </c>
      <c r="C70" s="896">
        <v>21726.029000000002</v>
      </c>
      <c r="D70" s="451">
        <v>252</v>
      </c>
      <c r="F70" s="98">
        <v>471</v>
      </c>
      <c r="G70" s="95" t="s">
        <v>4</v>
      </c>
      <c r="H70" s="897">
        <f t="shared" si="2"/>
        <v>21033.559000000001</v>
      </c>
      <c r="I70" s="633">
        <f t="shared" si="3"/>
        <v>8.1416560334683016E-2</v>
      </c>
      <c r="K70" s="222">
        <f>生産者価格評価表!DZ74</f>
        <v>258344.97200000007</v>
      </c>
    </row>
    <row r="71" spans="1:11" ht="12" customHeight="1">
      <c r="A71" s="385" t="s">
        <v>429</v>
      </c>
      <c r="B71" s="450" t="s">
        <v>67</v>
      </c>
      <c r="C71" s="896">
        <v>30774.513999999999</v>
      </c>
      <c r="D71" s="451">
        <v>253</v>
      </c>
      <c r="F71" s="98">
        <v>481</v>
      </c>
      <c r="G71" s="95" t="s">
        <v>5</v>
      </c>
      <c r="H71" s="897">
        <f t="shared" si="2"/>
        <v>157854.601</v>
      </c>
      <c r="I71" s="633">
        <f t="shared" si="3"/>
        <v>0.40503127890855367</v>
      </c>
      <c r="K71" s="222">
        <f>生産者価格評価表!DZ75</f>
        <v>389734.34699999989</v>
      </c>
    </row>
    <row r="72" spans="1:11" ht="12" customHeight="1">
      <c r="A72" s="385" t="s">
        <v>430</v>
      </c>
      <c r="B72" s="450" t="s">
        <v>431</v>
      </c>
      <c r="C72" s="896">
        <v>7931.6289999999999</v>
      </c>
      <c r="D72" s="451">
        <v>259</v>
      </c>
      <c r="F72" s="98">
        <v>511</v>
      </c>
      <c r="G72" s="95" t="s">
        <v>29</v>
      </c>
      <c r="H72" s="897">
        <f t="shared" si="2"/>
        <v>3225765.4</v>
      </c>
      <c r="I72" s="633">
        <f t="shared" si="3"/>
        <v>0.43180975168215652</v>
      </c>
      <c r="K72" s="222">
        <f>生産者価格評価表!DZ76</f>
        <v>7470339.396999998</v>
      </c>
    </row>
    <row r="73" spans="1:11" ht="12" customHeight="1">
      <c r="A73" s="385" t="s">
        <v>432</v>
      </c>
      <c r="B73" s="450" t="s">
        <v>68</v>
      </c>
      <c r="C73" s="896">
        <v>29047.351999999999</v>
      </c>
      <c r="D73" s="451">
        <v>259</v>
      </c>
      <c r="F73" s="98">
        <v>531</v>
      </c>
      <c r="G73" s="95" t="s">
        <v>6</v>
      </c>
      <c r="H73" s="897">
        <f t="shared" si="2"/>
        <v>555138.71500000008</v>
      </c>
      <c r="I73" s="633">
        <f t="shared" si="3"/>
        <v>0.29099573422770642</v>
      </c>
      <c r="K73" s="222">
        <f>生産者価格評価表!DZ77</f>
        <v>1907721.1440000003</v>
      </c>
    </row>
    <row r="74" spans="1:11" ht="12" customHeight="1">
      <c r="A74" s="385" t="s">
        <v>433</v>
      </c>
      <c r="B74" s="450" t="s">
        <v>155</v>
      </c>
      <c r="C74" s="896">
        <v>13169.013999999999</v>
      </c>
      <c r="D74" s="451">
        <v>261</v>
      </c>
      <c r="F74" s="98">
        <v>551</v>
      </c>
      <c r="G74" s="95" t="s">
        <v>219</v>
      </c>
      <c r="H74" s="897">
        <f t="shared" si="2"/>
        <v>205793.49099999998</v>
      </c>
      <c r="I74" s="633">
        <f t="shared" si="3"/>
        <v>0.17075419829380109</v>
      </c>
      <c r="K74" s="222">
        <f>生産者価格評価表!DZ78</f>
        <v>1205203.111</v>
      </c>
    </row>
    <row r="75" spans="1:11" ht="12" customHeight="1">
      <c r="A75" s="385" t="s">
        <v>434</v>
      </c>
      <c r="B75" s="450" t="s">
        <v>435</v>
      </c>
      <c r="C75" s="896">
        <v>0</v>
      </c>
      <c r="D75" s="451">
        <v>261</v>
      </c>
      <c r="F75" s="98">
        <v>552</v>
      </c>
      <c r="G75" s="95" t="s">
        <v>221</v>
      </c>
      <c r="H75" s="897">
        <f t="shared" si="2"/>
        <v>60226.62</v>
      </c>
      <c r="I75" s="633">
        <f t="shared" si="3"/>
        <v>7.1343158834658735E-2</v>
      </c>
      <c r="K75" s="222">
        <f>生産者価格評価表!DZ79</f>
        <v>844182.13299999991</v>
      </c>
    </row>
    <row r="76" spans="1:11" ht="12" customHeight="1">
      <c r="A76" s="385" t="s">
        <v>436</v>
      </c>
      <c r="B76" s="450" t="s">
        <v>437</v>
      </c>
      <c r="C76" s="896">
        <v>42077.510999999999</v>
      </c>
      <c r="D76" s="451">
        <v>262</v>
      </c>
      <c r="F76" s="98">
        <v>553</v>
      </c>
      <c r="G76" s="95" t="s">
        <v>223</v>
      </c>
      <c r="H76" s="897">
        <f t="shared" si="2"/>
        <v>0</v>
      </c>
      <c r="I76" s="633">
        <f t="shared" si="3"/>
        <v>0</v>
      </c>
      <c r="K76" s="222">
        <f>生産者価格評価表!DZ80</f>
        <v>3156714.4929999998</v>
      </c>
    </row>
    <row r="77" spans="1:11" ht="12" customHeight="1">
      <c r="A77" s="385" t="s">
        <v>438</v>
      </c>
      <c r="B77" s="450" t="s">
        <v>439</v>
      </c>
      <c r="C77" s="896">
        <v>12816.462</v>
      </c>
      <c r="D77" s="451">
        <v>262</v>
      </c>
      <c r="F77" s="98">
        <v>571</v>
      </c>
      <c r="G77" s="95" t="s">
        <v>225</v>
      </c>
      <c r="H77" s="897">
        <f t="shared" si="2"/>
        <v>162274.239</v>
      </c>
      <c r="I77" s="633">
        <f t="shared" si="3"/>
        <v>0.28173237400737206</v>
      </c>
      <c r="K77" s="222">
        <f>生産者価格評価表!DZ81</f>
        <v>575987.19199999992</v>
      </c>
    </row>
    <row r="78" spans="1:11" ht="12" customHeight="1">
      <c r="A78" s="385" t="s">
        <v>440</v>
      </c>
      <c r="B78" s="450" t="s">
        <v>441</v>
      </c>
      <c r="C78" s="896">
        <v>28740.603999999999</v>
      </c>
      <c r="D78" s="451">
        <v>262</v>
      </c>
      <c r="F78" s="98">
        <v>572</v>
      </c>
      <c r="G78" s="95" t="s">
        <v>227</v>
      </c>
      <c r="H78" s="897">
        <f t="shared" si="2"/>
        <v>523898.76699999999</v>
      </c>
      <c r="I78" s="633">
        <f t="shared" si="3"/>
        <v>0.47018939240092711</v>
      </c>
      <c r="K78" s="222">
        <f>生産者価格評価表!DZ82</f>
        <v>1114229.2350000003</v>
      </c>
    </row>
    <row r="79" spans="1:11" ht="12" customHeight="1">
      <c r="A79" s="385" t="s">
        <v>442</v>
      </c>
      <c r="B79" s="450" t="s">
        <v>159</v>
      </c>
      <c r="C79" s="896">
        <v>62110.294000000002</v>
      </c>
      <c r="D79" s="451">
        <v>263</v>
      </c>
      <c r="F79" s="98">
        <v>573</v>
      </c>
      <c r="G79" s="95" t="s">
        <v>229</v>
      </c>
      <c r="H79" s="897">
        <f t="shared" si="2"/>
        <v>0</v>
      </c>
      <c r="I79" s="633">
        <f t="shared" si="3"/>
        <v>0</v>
      </c>
      <c r="K79" s="222">
        <f>生産者価格評価表!DZ83</f>
        <v>648607.89399999985</v>
      </c>
    </row>
    <row r="80" spans="1:11" ht="12" customHeight="1">
      <c r="A80" s="385" t="s">
        <v>443</v>
      </c>
      <c r="B80" s="450" t="s">
        <v>161</v>
      </c>
      <c r="C80" s="896">
        <v>27207.822</v>
      </c>
      <c r="D80" s="451">
        <v>269</v>
      </c>
      <c r="F80" s="98">
        <v>574</v>
      </c>
      <c r="G80" s="95" t="s">
        <v>231</v>
      </c>
      <c r="H80" s="897">
        <f t="shared" si="2"/>
        <v>80912.421999999991</v>
      </c>
      <c r="I80" s="633">
        <f t="shared" si="3"/>
        <v>0.14358038741318471</v>
      </c>
      <c r="K80" s="222">
        <f>生産者価格評価表!DZ84</f>
        <v>563533.94400000037</v>
      </c>
    </row>
    <row r="81" spans="1:11" ht="12" customHeight="1">
      <c r="A81" s="385" t="s">
        <v>444</v>
      </c>
      <c r="B81" s="450" t="s">
        <v>163</v>
      </c>
      <c r="C81" s="896">
        <v>8427.3310000000001</v>
      </c>
      <c r="D81" s="451">
        <v>271</v>
      </c>
      <c r="F81" s="98">
        <v>575</v>
      </c>
      <c r="G81" s="95" t="s">
        <v>233</v>
      </c>
      <c r="H81" s="897">
        <f t="shared" si="2"/>
        <v>15855.406999999999</v>
      </c>
      <c r="I81" s="633">
        <f t="shared" si="3"/>
        <v>0.24053278609066533</v>
      </c>
      <c r="K81" s="222">
        <f>生産者価格評価表!DZ85</f>
        <v>65917.862000000008</v>
      </c>
    </row>
    <row r="82" spans="1:11" ht="12" customHeight="1">
      <c r="A82" s="385" t="s">
        <v>445</v>
      </c>
      <c r="B82" s="450" t="s">
        <v>446</v>
      </c>
      <c r="C82" s="896">
        <v>0</v>
      </c>
      <c r="D82" s="451">
        <v>271</v>
      </c>
      <c r="F82" s="98">
        <v>576</v>
      </c>
      <c r="G82" s="95" t="s">
        <v>235</v>
      </c>
      <c r="H82" s="897">
        <f t="shared" si="2"/>
        <v>26989.871999999999</v>
      </c>
      <c r="I82" s="633">
        <f t="shared" si="3"/>
        <v>0.38407032114749301</v>
      </c>
      <c r="K82" s="222">
        <f>生産者価格評価表!DZ86</f>
        <v>70273.256000000023</v>
      </c>
    </row>
    <row r="83" spans="1:11" ht="12" customHeight="1">
      <c r="A83" s="385" t="s">
        <v>447</v>
      </c>
      <c r="B83" s="450" t="s">
        <v>448</v>
      </c>
      <c r="C83" s="896">
        <v>3002.0319999999997</v>
      </c>
      <c r="D83" s="451">
        <v>272</v>
      </c>
      <c r="F83" s="98">
        <v>577</v>
      </c>
      <c r="G83" s="95" t="s">
        <v>237</v>
      </c>
      <c r="H83" s="897">
        <f t="shared" si="2"/>
        <v>55803.309000000001</v>
      </c>
      <c r="I83" s="633">
        <f t="shared" si="3"/>
        <v>0.27493465072628992</v>
      </c>
      <c r="K83" s="222">
        <f>生産者価格評価表!DZ87</f>
        <v>202969.35600000003</v>
      </c>
    </row>
    <row r="84" spans="1:11" ht="12" customHeight="1">
      <c r="A84" s="385" t="s">
        <v>449</v>
      </c>
      <c r="B84" s="450" t="s">
        <v>450</v>
      </c>
      <c r="C84" s="896">
        <v>70109.737999999998</v>
      </c>
      <c r="D84" s="451">
        <v>272</v>
      </c>
      <c r="F84" s="98">
        <v>578</v>
      </c>
      <c r="G84" s="95" t="s">
        <v>239</v>
      </c>
      <c r="H84" s="897">
        <f t="shared" si="2"/>
        <v>113170.63399999999</v>
      </c>
      <c r="I84" s="633">
        <f t="shared" si="3"/>
        <v>0.22230082643567048</v>
      </c>
      <c r="K84" s="222">
        <f>生産者価格評価表!DZ88</f>
        <v>509087.7790000001</v>
      </c>
    </row>
    <row r="85" spans="1:11" ht="12" customHeight="1">
      <c r="A85" s="385" t="s">
        <v>451</v>
      </c>
      <c r="B85" s="450" t="s">
        <v>452</v>
      </c>
      <c r="C85" s="896">
        <v>24828.361000000001</v>
      </c>
      <c r="D85" s="451">
        <v>281</v>
      </c>
      <c r="F85" s="98">
        <v>579</v>
      </c>
      <c r="G85" s="95" t="s">
        <v>241</v>
      </c>
      <c r="H85" s="897">
        <f t="shared" si="2"/>
        <v>51620.875999999997</v>
      </c>
      <c r="I85" s="633">
        <f t="shared" si="3"/>
        <v>0.49793486418343236</v>
      </c>
      <c r="K85" s="222">
        <f>生産者価格評価表!DZ89</f>
        <v>103669.93700000002</v>
      </c>
    </row>
    <row r="86" spans="1:11" ht="12" customHeight="1">
      <c r="A86" s="385" t="s">
        <v>453</v>
      </c>
      <c r="B86" s="450" t="s">
        <v>454</v>
      </c>
      <c r="C86" s="896">
        <v>14493.661</v>
      </c>
      <c r="D86" s="451">
        <v>281</v>
      </c>
      <c r="F86" s="98">
        <v>591</v>
      </c>
      <c r="G86" s="95" t="s">
        <v>243</v>
      </c>
      <c r="H86" s="897">
        <f t="shared" si="2"/>
        <v>48996.514000000003</v>
      </c>
      <c r="I86" s="633">
        <f t="shared" si="3"/>
        <v>6.3383972925925292E-2</v>
      </c>
      <c r="K86" s="222">
        <f>生産者価格評価表!DZ90</f>
        <v>773011.09000000008</v>
      </c>
    </row>
    <row r="87" spans="1:11" ht="12" customHeight="1">
      <c r="A87" s="385" t="s">
        <v>455</v>
      </c>
      <c r="B87" s="450" t="s">
        <v>456</v>
      </c>
      <c r="C87" s="896">
        <v>29525.993999999999</v>
      </c>
      <c r="D87" s="451">
        <v>289</v>
      </c>
      <c r="F87" s="98">
        <v>592</v>
      </c>
      <c r="G87" s="95" t="s">
        <v>245</v>
      </c>
      <c r="H87" s="897">
        <f t="shared" si="2"/>
        <v>27449.99</v>
      </c>
      <c r="I87" s="633">
        <f t="shared" si="3"/>
        <v>0.14088428989934615</v>
      </c>
      <c r="K87" s="222">
        <f>生産者価格評価表!DZ91</f>
        <v>194840.67400000003</v>
      </c>
    </row>
    <row r="88" spans="1:11" ht="12" customHeight="1">
      <c r="A88" s="385" t="s">
        <v>457</v>
      </c>
      <c r="B88" s="450" t="s">
        <v>169</v>
      </c>
      <c r="C88" s="896">
        <v>212433.79800000001</v>
      </c>
      <c r="D88" s="451">
        <v>289</v>
      </c>
      <c r="F88" s="98">
        <v>593</v>
      </c>
      <c r="G88" s="95" t="s">
        <v>247</v>
      </c>
      <c r="H88" s="897">
        <f t="shared" si="2"/>
        <v>384601.61</v>
      </c>
      <c r="I88" s="633">
        <f t="shared" si="3"/>
        <v>0.32690987193929727</v>
      </c>
      <c r="K88" s="222">
        <f>生産者価格評価表!DZ92</f>
        <v>1176475.9739999999</v>
      </c>
    </row>
    <row r="89" spans="1:11" ht="12" customHeight="1">
      <c r="A89" s="385" t="s">
        <v>458</v>
      </c>
      <c r="B89" s="450" t="s">
        <v>459</v>
      </c>
      <c r="C89" s="896">
        <v>2445.1480000000001</v>
      </c>
      <c r="D89" s="451">
        <v>291</v>
      </c>
      <c r="F89" s="98">
        <v>594</v>
      </c>
      <c r="G89" s="95" t="s">
        <v>249</v>
      </c>
      <c r="H89" s="897">
        <f t="shared" si="2"/>
        <v>39357.42</v>
      </c>
      <c r="I89" s="633">
        <f t="shared" si="3"/>
        <v>0.14572592392348929</v>
      </c>
      <c r="K89" s="222">
        <f>生産者価格評価表!DZ93</f>
        <v>270078.37000000005</v>
      </c>
    </row>
    <row r="90" spans="1:11" ht="12" customHeight="1">
      <c r="A90" s="385" t="s">
        <v>460</v>
      </c>
      <c r="B90" s="450" t="s">
        <v>461</v>
      </c>
      <c r="C90" s="896">
        <v>19721.97</v>
      </c>
      <c r="D90" s="451">
        <v>291</v>
      </c>
      <c r="F90" s="98">
        <v>595</v>
      </c>
      <c r="G90" s="95" t="s">
        <v>251</v>
      </c>
      <c r="H90" s="897">
        <f t="shared" si="2"/>
        <v>41863.181000000004</v>
      </c>
      <c r="I90" s="633">
        <f t="shared" si="3"/>
        <v>0.22821271793019673</v>
      </c>
      <c r="K90" s="222">
        <f>生産者価格評価表!DZ94</f>
        <v>183439.29899999994</v>
      </c>
    </row>
    <row r="91" spans="1:11" ht="12" customHeight="1">
      <c r="A91" s="385" t="s">
        <v>462</v>
      </c>
      <c r="B91" s="450" t="s">
        <v>463</v>
      </c>
      <c r="C91" s="896">
        <v>64165.521000000001</v>
      </c>
      <c r="D91" s="451">
        <v>291</v>
      </c>
      <c r="F91" s="98">
        <v>611</v>
      </c>
      <c r="G91" s="95" t="s">
        <v>7</v>
      </c>
      <c r="H91" s="897">
        <f t="shared" si="2"/>
        <v>404884.01500000001</v>
      </c>
      <c r="I91" s="633">
        <f t="shared" si="3"/>
        <v>0.25700089964910838</v>
      </c>
      <c r="K91" s="222">
        <f>生産者価格評価表!DZ95</f>
        <v>1575418.6680000001</v>
      </c>
    </row>
    <row r="92" spans="1:11" ht="12" customHeight="1">
      <c r="A92" s="385" t="s">
        <v>464</v>
      </c>
      <c r="B92" s="450" t="s">
        <v>465</v>
      </c>
      <c r="C92" s="896">
        <v>37432.521000000001</v>
      </c>
      <c r="D92" s="451">
        <v>291</v>
      </c>
      <c r="F92" s="98">
        <v>631</v>
      </c>
      <c r="G92" s="95" t="s">
        <v>254</v>
      </c>
      <c r="H92" s="897">
        <f t="shared" si="2"/>
        <v>695770.04900000012</v>
      </c>
      <c r="I92" s="633">
        <f t="shared" si="3"/>
        <v>0.47992189766058918</v>
      </c>
      <c r="K92" s="222">
        <f>生産者価格評価表!DZ96</f>
        <v>1449756.8299999998</v>
      </c>
    </row>
    <row r="93" spans="1:11" ht="12" customHeight="1">
      <c r="A93" s="385" t="s">
        <v>466</v>
      </c>
      <c r="B93" s="450" t="s">
        <v>467</v>
      </c>
      <c r="C93" s="896">
        <v>68312.611999999994</v>
      </c>
      <c r="D93" s="451">
        <v>291</v>
      </c>
      <c r="F93" s="98">
        <v>632</v>
      </c>
      <c r="G93" s="95" t="s">
        <v>256</v>
      </c>
      <c r="H93" s="897">
        <f t="shared" si="2"/>
        <v>664950.82699999993</v>
      </c>
      <c r="I93" s="633">
        <f t="shared" si="3"/>
        <v>0.31457601869010765</v>
      </c>
      <c r="K93" s="222">
        <f>生産者価格評価表!DZ97</f>
        <v>2113800.1230000001</v>
      </c>
    </row>
    <row r="94" spans="1:11" ht="12" customHeight="1">
      <c r="A94" s="385" t="s">
        <v>468</v>
      </c>
      <c r="B94" s="450" t="s">
        <v>469</v>
      </c>
      <c r="C94" s="896">
        <v>1634.296</v>
      </c>
      <c r="D94" s="451">
        <v>301</v>
      </c>
      <c r="F94" s="98">
        <v>641</v>
      </c>
      <c r="G94" s="95" t="s">
        <v>258</v>
      </c>
      <c r="H94" s="897">
        <f t="shared" si="2"/>
        <v>958644.28700000001</v>
      </c>
      <c r="I94" s="633">
        <f t="shared" si="3"/>
        <v>0.37501138556451535</v>
      </c>
      <c r="K94" s="222">
        <f>生産者価格評価表!DZ98</f>
        <v>2556307.1519999998</v>
      </c>
    </row>
    <row r="95" spans="1:11" ht="12" customHeight="1">
      <c r="A95" s="385" t="s">
        <v>470</v>
      </c>
      <c r="B95" s="450" t="s">
        <v>471</v>
      </c>
      <c r="C95" s="896">
        <v>8629.875</v>
      </c>
      <c r="D95" s="451">
        <v>301</v>
      </c>
      <c r="F95" s="98">
        <v>642</v>
      </c>
      <c r="G95" s="95" t="s">
        <v>260</v>
      </c>
      <c r="H95" s="897">
        <f t="shared" si="2"/>
        <v>46325.733</v>
      </c>
      <c r="I95" s="633">
        <f t="shared" si="3"/>
        <v>0.39472350488408614</v>
      </c>
      <c r="K95" s="222">
        <f>生産者価格評価表!DZ99</f>
        <v>117362.48899999999</v>
      </c>
    </row>
    <row r="96" spans="1:11" ht="12" customHeight="1">
      <c r="A96" s="385" t="s">
        <v>472</v>
      </c>
      <c r="B96" s="450" t="s">
        <v>473</v>
      </c>
      <c r="C96" s="896">
        <v>13756.83</v>
      </c>
      <c r="D96" s="451">
        <v>301</v>
      </c>
      <c r="F96" s="98">
        <v>643</v>
      </c>
      <c r="G96" s="95" t="s">
        <v>262</v>
      </c>
      <c r="H96" s="897">
        <f t="shared" si="2"/>
        <v>319644.75899999996</v>
      </c>
      <c r="I96" s="633">
        <f t="shared" si="3"/>
        <v>0.55203158934567675</v>
      </c>
      <c r="K96" s="222">
        <f>生産者価格評価表!DZ100</f>
        <v>579033.45600000001</v>
      </c>
    </row>
    <row r="97" spans="1:11" ht="12" customHeight="1">
      <c r="A97" s="385" t="s">
        <v>474</v>
      </c>
      <c r="B97" s="450" t="s">
        <v>475</v>
      </c>
      <c r="C97" s="896">
        <v>27703.866000000002</v>
      </c>
      <c r="D97" s="451">
        <v>301</v>
      </c>
      <c r="F97" s="98">
        <v>644</v>
      </c>
      <c r="G97" s="95" t="s">
        <v>264</v>
      </c>
      <c r="H97" s="897">
        <f t="shared" si="2"/>
        <v>305599.32300000003</v>
      </c>
      <c r="I97" s="633">
        <f t="shared" si="3"/>
        <v>0.54554621660441749</v>
      </c>
      <c r="K97" s="222">
        <f>生産者価格評価表!DZ101</f>
        <v>560171.28100000008</v>
      </c>
    </row>
    <row r="98" spans="1:11" ht="12" customHeight="1">
      <c r="A98" s="385" t="s">
        <v>476</v>
      </c>
      <c r="B98" s="450" t="s">
        <v>477</v>
      </c>
      <c r="C98" s="896">
        <v>21013.981</v>
      </c>
      <c r="D98" s="451">
        <v>301</v>
      </c>
      <c r="F98" s="98">
        <v>659</v>
      </c>
      <c r="G98" s="95" t="s">
        <v>36</v>
      </c>
      <c r="H98" s="897">
        <f t="shared" si="2"/>
        <v>112298.068</v>
      </c>
      <c r="I98" s="633">
        <f t="shared" si="3"/>
        <v>0.47831887624087338</v>
      </c>
      <c r="K98" s="222">
        <f>生産者価格評価表!DZ102</f>
        <v>234776.576</v>
      </c>
    </row>
    <row r="99" spans="1:11" ht="12" customHeight="1">
      <c r="A99" s="385" t="s">
        <v>478</v>
      </c>
      <c r="B99" s="450" t="s">
        <v>479</v>
      </c>
      <c r="C99" s="896">
        <v>211753.20800000001</v>
      </c>
      <c r="D99" s="451">
        <v>301</v>
      </c>
      <c r="F99" s="98">
        <v>661</v>
      </c>
      <c r="G99" s="95" t="s">
        <v>267</v>
      </c>
      <c r="H99" s="897">
        <f t="shared" si="2"/>
        <v>62050.391999999993</v>
      </c>
      <c r="I99" s="633">
        <f t="shared" si="3"/>
        <v>0.12199346666101521</v>
      </c>
      <c r="K99" s="222">
        <f>生産者価格評価表!DZ103</f>
        <v>508637.00900000002</v>
      </c>
    </row>
    <row r="100" spans="1:11" ht="12" customHeight="1">
      <c r="A100" s="385" t="s">
        <v>480</v>
      </c>
      <c r="B100" s="450" t="s">
        <v>481</v>
      </c>
      <c r="C100" s="896">
        <v>12887.447</v>
      </c>
      <c r="D100" s="451">
        <v>301</v>
      </c>
      <c r="F100" s="98">
        <v>662</v>
      </c>
      <c r="G100" s="95" t="s">
        <v>269</v>
      </c>
      <c r="H100" s="897">
        <f t="shared" si="2"/>
        <v>33066.961000000003</v>
      </c>
      <c r="I100" s="633">
        <f t="shared" si="3"/>
        <v>0.10949935093899216</v>
      </c>
      <c r="K100" s="222">
        <f>生産者価格評価表!DZ104</f>
        <v>301983.16900000023</v>
      </c>
    </row>
    <row r="101" spans="1:11" ht="12" customHeight="1">
      <c r="A101" s="385" t="s">
        <v>482</v>
      </c>
      <c r="B101" s="450" t="s">
        <v>483</v>
      </c>
      <c r="C101" s="896">
        <v>183957.22700000001</v>
      </c>
      <c r="D101" s="451">
        <v>301</v>
      </c>
      <c r="F101" s="98">
        <v>663</v>
      </c>
      <c r="G101" s="95" t="s">
        <v>271</v>
      </c>
      <c r="H101" s="897">
        <f t="shared" si="2"/>
        <v>148141.198</v>
      </c>
      <c r="I101" s="633">
        <f t="shared" si="3"/>
        <v>0.21796449967306258</v>
      </c>
      <c r="K101" s="222">
        <f>生産者価格評価表!DZ105</f>
        <v>679657.4589999998</v>
      </c>
    </row>
    <row r="102" spans="1:11" ht="12" customHeight="1">
      <c r="A102" s="385" t="s">
        <v>484</v>
      </c>
      <c r="B102" s="450" t="s">
        <v>485</v>
      </c>
      <c r="C102" s="896">
        <v>5100.3450000000003</v>
      </c>
      <c r="D102" s="451">
        <v>311</v>
      </c>
      <c r="F102" s="98">
        <v>669</v>
      </c>
      <c r="G102" s="95" t="s">
        <v>273</v>
      </c>
      <c r="H102" s="897">
        <f t="shared" si="2"/>
        <v>1459780.0410000002</v>
      </c>
      <c r="I102" s="633">
        <f t="shared" si="3"/>
        <v>0.4516541412604943</v>
      </c>
      <c r="K102" s="222">
        <f>生産者価格評価表!DZ106</f>
        <v>3232074.9609999992</v>
      </c>
    </row>
    <row r="103" spans="1:11" ht="12" customHeight="1">
      <c r="A103" s="385" t="s">
        <v>486</v>
      </c>
      <c r="B103" s="450" t="s">
        <v>487</v>
      </c>
      <c r="C103" s="896">
        <v>40464.747000000003</v>
      </c>
      <c r="D103" s="451">
        <v>311</v>
      </c>
      <c r="F103" s="98">
        <v>671</v>
      </c>
      <c r="G103" s="95" t="s">
        <v>275</v>
      </c>
      <c r="H103" s="897">
        <f t="shared" si="2"/>
        <v>30661.219000000001</v>
      </c>
      <c r="I103" s="633">
        <f t="shared" si="3"/>
        <v>0.27783571178190064</v>
      </c>
      <c r="K103" s="222">
        <f>生産者価格評価表!DZ107</f>
        <v>110357.37200000003</v>
      </c>
    </row>
    <row r="104" spans="1:11" ht="12" customHeight="1">
      <c r="A104" s="385" t="s">
        <v>488</v>
      </c>
      <c r="B104" s="450" t="s">
        <v>489</v>
      </c>
      <c r="C104" s="896">
        <v>24857.205000000002</v>
      </c>
      <c r="D104" s="451">
        <v>311</v>
      </c>
      <c r="F104" s="98">
        <v>672</v>
      </c>
      <c r="G104" s="95" t="s">
        <v>277</v>
      </c>
      <c r="H104" s="897">
        <f t="shared" si="2"/>
        <v>370800.16200000001</v>
      </c>
      <c r="I104" s="633">
        <f t="shared" si="3"/>
        <v>0.27211941034831799</v>
      </c>
      <c r="K104" s="222">
        <f>生産者価格評価表!DZ108</f>
        <v>1362637.68</v>
      </c>
    </row>
    <row r="105" spans="1:11" ht="12" customHeight="1">
      <c r="A105" s="385" t="s">
        <v>490</v>
      </c>
      <c r="B105" s="450" t="s">
        <v>491</v>
      </c>
      <c r="C105" s="896">
        <v>16874.691999999999</v>
      </c>
      <c r="D105" s="451">
        <v>311</v>
      </c>
      <c r="F105" s="98">
        <v>673</v>
      </c>
      <c r="G105" s="95" t="s">
        <v>279</v>
      </c>
      <c r="H105" s="897">
        <f t="shared" si="2"/>
        <v>85822.178</v>
      </c>
      <c r="I105" s="633">
        <f t="shared" si="3"/>
        <v>0.27577419704935202</v>
      </c>
      <c r="K105" s="222">
        <f>生産者価格評価表!DZ109</f>
        <v>311204.52500000002</v>
      </c>
    </row>
    <row r="106" spans="1:11" ht="12" customHeight="1">
      <c r="A106" s="385" t="s">
        <v>492</v>
      </c>
      <c r="B106" s="450" t="s">
        <v>493</v>
      </c>
      <c r="C106" s="896">
        <v>2296.12</v>
      </c>
      <c r="D106" s="451">
        <v>311</v>
      </c>
      <c r="F106" s="98">
        <v>674</v>
      </c>
      <c r="G106" s="95" t="s">
        <v>281</v>
      </c>
      <c r="H106" s="897">
        <f t="shared" si="2"/>
        <v>85750.025999999998</v>
      </c>
      <c r="I106" s="633">
        <f t="shared" si="3"/>
        <v>0.2272323448511151</v>
      </c>
      <c r="K106" s="222">
        <f>生産者価格評価表!DZ110</f>
        <v>377367.16600000003</v>
      </c>
    </row>
    <row r="107" spans="1:11" ht="12" customHeight="1">
      <c r="A107" s="385" t="s">
        <v>494</v>
      </c>
      <c r="B107" s="450" t="s">
        <v>495</v>
      </c>
      <c r="C107" s="896">
        <v>13390.147999999999</v>
      </c>
      <c r="D107" s="451">
        <v>311</v>
      </c>
      <c r="F107" s="98">
        <v>675</v>
      </c>
      <c r="G107" s="95" t="s">
        <v>283</v>
      </c>
      <c r="H107" s="897">
        <f t="shared" si="2"/>
        <v>10484.244000000001</v>
      </c>
      <c r="I107" s="633">
        <f t="shared" si="3"/>
        <v>0.30880530590807032</v>
      </c>
      <c r="K107" s="222">
        <f>生産者価格評価表!DZ111</f>
        <v>33950.983999999997</v>
      </c>
    </row>
    <row r="108" spans="1:11" ht="12" customHeight="1">
      <c r="A108" s="385" t="s">
        <v>496</v>
      </c>
      <c r="B108" s="450" t="s">
        <v>174</v>
      </c>
      <c r="C108" s="896">
        <v>19091.039000000001</v>
      </c>
      <c r="D108" s="451">
        <v>321</v>
      </c>
      <c r="F108" s="98">
        <v>679</v>
      </c>
      <c r="G108" s="95" t="s">
        <v>285</v>
      </c>
      <c r="H108" s="897">
        <f t="shared" si="2"/>
        <v>125961.45</v>
      </c>
      <c r="I108" s="633">
        <f t="shared" si="3"/>
        <v>0.3268085776363433</v>
      </c>
      <c r="K108" s="222">
        <f>生産者価格評価表!DZ112</f>
        <v>385428.83699999994</v>
      </c>
    </row>
    <row r="109" spans="1:11" ht="12" customHeight="1">
      <c r="A109" s="385" t="s">
        <v>497</v>
      </c>
      <c r="B109" s="450" t="s">
        <v>176</v>
      </c>
      <c r="C109" s="896">
        <v>56915.485000000001</v>
      </c>
      <c r="D109" s="451">
        <v>329</v>
      </c>
      <c r="F109" s="98">
        <v>681</v>
      </c>
      <c r="G109" s="95" t="s">
        <v>287</v>
      </c>
      <c r="H109" s="897">
        <f t="shared" si="2"/>
        <v>0</v>
      </c>
      <c r="I109" s="633">
        <f t="shared" si="3"/>
        <v>0</v>
      </c>
      <c r="K109" s="222">
        <f>生産者価格評価表!DZ113</f>
        <v>99996.080999999976</v>
      </c>
    </row>
    <row r="110" spans="1:11" ht="12" customHeight="1" thickBot="1">
      <c r="A110" s="385" t="s">
        <v>498</v>
      </c>
      <c r="B110" s="450" t="s">
        <v>178</v>
      </c>
      <c r="C110" s="896">
        <v>299568.65000000002</v>
      </c>
      <c r="D110" s="451">
        <v>331</v>
      </c>
      <c r="F110" s="193">
        <v>691</v>
      </c>
      <c r="G110" s="194" t="s">
        <v>289</v>
      </c>
      <c r="H110" s="894">
        <f t="shared" si="2"/>
        <v>2516.64</v>
      </c>
      <c r="I110" s="633">
        <f t="shared" si="3"/>
        <v>5.4974323711555325E-3</v>
      </c>
      <c r="K110" s="447">
        <f>生産者価格評価表!DZ114</f>
        <v>457784.62200000015</v>
      </c>
    </row>
    <row r="111" spans="1:11" ht="12" customHeight="1">
      <c r="A111" s="385" t="s">
        <v>499</v>
      </c>
      <c r="B111" s="450" t="s">
        <v>180</v>
      </c>
      <c r="C111" s="896">
        <v>33444.127999999997</v>
      </c>
      <c r="D111" s="451">
        <v>332</v>
      </c>
    </row>
    <row r="112" spans="1:11" ht="12" customHeight="1">
      <c r="A112" s="385" t="s">
        <v>500</v>
      </c>
      <c r="B112" s="450" t="s">
        <v>501</v>
      </c>
      <c r="C112" s="896">
        <v>13201.598</v>
      </c>
      <c r="D112" s="451">
        <v>333</v>
      </c>
    </row>
    <row r="113" spans="1:4" ht="12" customHeight="1">
      <c r="A113" s="385" t="s">
        <v>502</v>
      </c>
      <c r="B113" s="450" t="s">
        <v>503</v>
      </c>
      <c r="C113" s="896">
        <v>1590.52</v>
      </c>
      <c r="D113" s="451">
        <v>333</v>
      </c>
    </row>
    <row r="114" spans="1:4" ht="12" customHeight="1">
      <c r="A114" s="385" t="s">
        <v>504</v>
      </c>
      <c r="B114" s="450" t="s">
        <v>184</v>
      </c>
      <c r="C114" s="896">
        <v>10465.144000000002</v>
      </c>
      <c r="D114" s="451">
        <v>339</v>
      </c>
    </row>
    <row r="115" spans="1:4" ht="12" customHeight="1">
      <c r="A115" s="385" t="s">
        <v>505</v>
      </c>
      <c r="B115" s="450" t="s">
        <v>506</v>
      </c>
      <c r="C115" s="896">
        <v>5445.4160000000002</v>
      </c>
      <c r="D115" s="451">
        <v>341</v>
      </c>
    </row>
    <row r="116" spans="1:4" ht="12" customHeight="1">
      <c r="A116" s="385" t="s">
        <v>507</v>
      </c>
      <c r="B116" s="450" t="s">
        <v>508</v>
      </c>
      <c r="C116" s="896">
        <v>3611.8449999999998</v>
      </c>
      <c r="D116" s="451">
        <v>341</v>
      </c>
    </row>
    <row r="117" spans="1:4" ht="12" customHeight="1">
      <c r="A117" s="385" t="s">
        <v>509</v>
      </c>
      <c r="B117" s="450" t="s">
        <v>188</v>
      </c>
      <c r="C117" s="896">
        <v>12668.481</v>
      </c>
      <c r="D117" s="451">
        <v>342</v>
      </c>
    </row>
    <row r="118" spans="1:4" ht="12" customHeight="1">
      <c r="A118" s="385" t="s">
        <v>510</v>
      </c>
      <c r="B118" s="450" t="s">
        <v>190</v>
      </c>
      <c r="C118" s="896">
        <v>474318.86300000001</v>
      </c>
      <c r="D118" s="451">
        <v>351</v>
      </c>
    </row>
    <row r="119" spans="1:4" ht="12" customHeight="1">
      <c r="A119" s="385" t="s">
        <v>511</v>
      </c>
      <c r="B119" s="450" t="s">
        <v>512</v>
      </c>
      <c r="C119" s="896">
        <v>17384.258999999998</v>
      </c>
      <c r="D119" s="451">
        <v>352</v>
      </c>
    </row>
    <row r="120" spans="1:4" ht="12" customHeight="1">
      <c r="A120" s="385" t="s">
        <v>513</v>
      </c>
      <c r="B120" s="450" t="s">
        <v>514</v>
      </c>
      <c r="C120" s="896">
        <v>0</v>
      </c>
      <c r="D120" s="451">
        <v>352</v>
      </c>
    </row>
    <row r="121" spans="1:4" ht="12" customHeight="1">
      <c r="A121" s="385" t="s">
        <v>515</v>
      </c>
      <c r="B121" s="450" t="s">
        <v>194</v>
      </c>
      <c r="C121" s="896">
        <v>1430625.773</v>
      </c>
      <c r="D121" s="451">
        <v>353</v>
      </c>
    </row>
    <row r="122" spans="1:4" ht="12" customHeight="1">
      <c r="A122" s="385" t="s">
        <v>516</v>
      </c>
      <c r="B122" s="450" t="s">
        <v>196</v>
      </c>
      <c r="C122" s="896">
        <v>4217.2790000000005</v>
      </c>
      <c r="D122" s="451">
        <v>354</v>
      </c>
    </row>
    <row r="123" spans="1:4" ht="12" customHeight="1">
      <c r="A123" s="385" t="s">
        <v>517</v>
      </c>
      <c r="B123" s="450" t="s">
        <v>518</v>
      </c>
      <c r="C123" s="896">
        <v>13958.865</v>
      </c>
      <c r="D123" s="451">
        <v>359</v>
      </c>
    </row>
    <row r="124" spans="1:4" ht="12" customHeight="1">
      <c r="A124" s="385" t="s">
        <v>519</v>
      </c>
      <c r="B124" s="450" t="s">
        <v>520</v>
      </c>
      <c r="C124" s="896">
        <v>54727.714</v>
      </c>
      <c r="D124" s="451">
        <v>359</v>
      </c>
    </row>
    <row r="125" spans="1:4" ht="12" customHeight="1">
      <c r="A125" s="385" t="s">
        <v>521</v>
      </c>
      <c r="B125" s="450" t="s">
        <v>522</v>
      </c>
      <c r="C125" s="896">
        <v>74650.887000000002</v>
      </c>
      <c r="D125" s="451">
        <v>359</v>
      </c>
    </row>
    <row r="126" spans="1:4" ht="12" customHeight="1">
      <c r="A126" s="385" t="s">
        <v>523</v>
      </c>
      <c r="B126" s="450" t="s">
        <v>524</v>
      </c>
      <c r="C126" s="896">
        <v>2267.1019999999999</v>
      </c>
      <c r="D126" s="451">
        <v>391</v>
      </c>
    </row>
    <row r="127" spans="1:4" ht="12" customHeight="1">
      <c r="A127" s="385" t="s">
        <v>525</v>
      </c>
      <c r="B127" s="450" t="s">
        <v>3</v>
      </c>
      <c r="C127" s="896">
        <v>73435.030999999988</v>
      </c>
      <c r="D127" s="451">
        <v>391</v>
      </c>
    </row>
    <row r="128" spans="1:4" ht="12" customHeight="1">
      <c r="A128" s="385" t="s">
        <v>526</v>
      </c>
      <c r="B128" s="450" t="s">
        <v>201</v>
      </c>
      <c r="C128" s="896">
        <v>9741.3940000000002</v>
      </c>
      <c r="D128" s="451">
        <v>392</v>
      </c>
    </row>
    <row r="129" spans="1:4" ht="12" customHeight="1">
      <c r="A129" s="385" t="s">
        <v>527</v>
      </c>
      <c r="B129" s="450" t="s">
        <v>528</v>
      </c>
      <c r="C129" s="896">
        <v>322990.90500000003</v>
      </c>
      <c r="D129" s="451">
        <v>411</v>
      </c>
    </row>
    <row r="130" spans="1:4" ht="12" customHeight="1">
      <c r="A130" s="385" t="s">
        <v>529</v>
      </c>
      <c r="B130" s="450" t="s">
        <v>530</v>
      </c>
      <c r="C130" s="896">
        <v>229534.171</v>
      </c>
      <c r="D130" s="451">
        <v>411</v>
      </c>
    </row>
    <row r="131" spans="1:4" ht="12" customHeight="1">
      <c r="A131" s="385" t="s">
        <v>531</v>
      </c>
      <c r="B131" s="450" t="s">
        <v>205</v>
      </c>
      <c r="C131" s="896">
        <v>262943.663</v>
      </c>
      <c r="D131" s="451">
        <v>412</v>
      </c>
    </row>
    <row r="132" spans="1:4" ht="12" customHeight="1">
      <c r="A132" s="385" t="s">
        <v>532</v>
      </c>
      <c r="B132" s="450" t="s">
        <v>207</v>
      </c>
      <c r="C132" s="896">
        <v>148303.72400000002</v>
      </c>
      <c r="D132" s="451">
        <v>413</v>
      </c>
    </row>
    <row r="133" spans="1:4" ht="12" customHeight="1">
      <c r="A133" s="385" t="s">
        <v>533</v>
      </c>
      <c r="B133" s="450" t="s">
        <v>209</v>
      </c>
      <c r="C133" s="896">
        <v>175201.25400000002</v>
      </c>
      <c r="D133" s="451">
        <v>419</v>
      </c>
    </row>
    <row r="134" spans="1:4" ht="12" customHeight="1">
      <c r="A134" s="385" t="s">
        <v>534</v>
      </c>
      <c r="B134" s="450" t="s">
        <v>211</v>
      </c>
      <c r="C134" s="896">
        <v>35331.294000000002</v>
      </c>
      <c r="D134" s="451">
        <v>461</v>
      </c>
    </row>
    <row r="135" spans="1:4" ht="12" customHeight="1">
      <c r="A135" s="385" t="s">
        <v>535</v>
      </c>
      <c r="B135" s="450" t="s">
        <v>536</v>
      </c>
      <c r="C135" s="896">
        <v>22610.655999999999</v>
      </c>
      <c r="D135" s="451">
        <v>462</v>
      </c>
    </row>
    <row r="136" spans="1:4" ht="12" customHeight="1">
      <c r="A136" s="385" t="s">
        <v>537</v>
      </c>
      <c r="B136" s="450" t="s">
        <v>538</v>
      </c>
      <c r="C136" s="896">
        <v>555.01700000000005</v>
      </c>
      <c r="D136" s="451">
        <v>462</v>
      </c>
    </row>
    <row r="137" spans="1:4" ht="12" customHeight="1">
      <c r="A137" s="385" t="s">
        <v>539</v>
      </c>
      <c r="B137" s="450" t="s">
        <v>4</v>
      </c>
      <c r="C137" s="896">
        <v>21033.559000000001</v>
      </c>
      <c r="D137" s="451">
        <v>471</v>
      </c>
    </row>
    <row r="138" spans="1:4" ht="12" customHeight="1">
      <c r="A138" s="385" t="s">
        <v>540</v>
      </c>
      <c r="B138" s="450" t="s">
        <v>5</v>
      </c>
      <c r="C138" s="896">
        <v>157854.601</v>
      </c>
      <c r="D138" s="451">
        <v>481</v>
      </c>
    </row>
    <row r="139" spans="1:4" ht="12" customHeight="1">
      <c r="A139" s="385" t="s">
        <v>541</v>
      </c>
      <c r="B139" s="450" t="s">
        <v>296</v>
      </c>
      <c r="C139" s="896">
        <v>1999151.727</v>
      </c>
      <c r="D139" s="451">
        <v>511</v>
      </c>
    </row>
    <row r="140" spans="1:4" ht="12" customHeight="1">
      <c r="A140" s="385" t="s">
        <v>542</v>
      </c>
      <c r="B140" s="450" t="s">
        <v>297</v>
      </c>
      <c r="C140" s="896">
        <v>1226613.673</v>
      </c>
      <c r="D140" s="451">
        <v>511</v>
      </c>
    </row>
    <row r="141" spans="1:4" ht="12" customHeight="1">
      <c r="A141" s="385" t="s">
        <v>543</v>
      </c>
      <c r="B141" s="450" t="s">
        <v>544</v>
      </c>
      <c r="C141" s="896">
        <v>300815.48700000002</v>
      </c>
      <c r="D141" s="451">
        <v>531</v>
      </c>
    </row>
    <row r="142" spans="1:4" ht="12" customHeight="1">
      <c r="A142" s="385" t="s">
        <v>545</v>
      </c>
      <c r="B142" s="450" t="s">
        <v>546</v>
      </c>
      <c r="C142" s="896">
        <v>254323.228</v>
      </c>
      <c r="D142" s="451">
        <v>531</v>
      </c>
    </row>
    <row r="143" spans="1:4" ht="12" customHeight="1">
      <c r="A143" s="385" t="s">
        <v>547</v>
      </c>
      <c r="B143" s="450" t="s">
        <v>219</v>
      </c>
      <c r="C143" s="896">
        <v>205793.49099999998</v>
      </c>
      <c r="D143" s="451">
        <v>551</v>
      </c>
    </row>
    <row r="144" spans="1:4" ht="12" customHeight="1">
      <c r="A144" s="385" t="s">
        <v>548</v>
      </c>
      <c r="B144" s="450" t="s">
        <v>221</v>
      </c>
      <c r="C144" s="896">
        <v>60226.62</v>
      </c>
      <c r="D144" s="451">
        <v>552</v>
      </c>
    </row>
    <row r="145" spans="1:4" ht="12" customHeight="1">
      <c r="A145" s="385" t="s">
        <v>549</v>
      </c>
      <c r="B145" s="450" t="s">
        <v>223</v>
      </c>
      <c r="C145" s="896">
        <v>0</v>
      </c>
      <c r="D145" s="451">
        <v>553</v>
      </c>
    </row>
    <row r="146" spans="1:4" ht="12" customHeight="1">
      <c r="A146" s="385" t="s">
        <v>550</v>
      </c>
      <c r="B146" s="450" t="s">
        <v>551</v>
      </c>
      <c r="C146" s="896">
        <v>159119.217</v>
      </c>
      <c r="D146" s="451">
        <v>571</v>
      </c>
    </row>
    <row r="147" spans="1:4" ht="12" customHeight="1">
      <c r="A147" s="385" t="s">
        <v>552</v>
      </c>
      <c r="B147" s="450" t="s">
        <v>553</v>
      </c>
      <c r="C147" s="896">
        <v>3155.0219999999999</v>
      </c>
      <c r="D147" s="451">
        <v>571</v>
      </c>
    </row>
    <row r="148" spans="1:4" ht="12" customHeight="1">
      <c r="A148" s="385" t="s">
        <v>554</v>
      </c>
      <c r="B148" s="450" t="s">
        <v>555</v>
      </c>
      <c r="C148" s="896">
        <v>61145.39</v>
      </c>
      <c r="D148" s="451">
        <v>572</v>
      </c>
    </row>
    <row r="149" spans="1:4" ht="12" customHeight="1">
      <c r="A149" s="385" t="s">
        <v>556</v>
      </c>
      <c r="B149" s="450" t="s">
        <v>557</v>
      </c>
      <c r="C149" s="896">
        <v>462753.37699999998</v>
      </c>
      <c r="D149" s="451">
        <v>572</v>
      </c>
    </row>
    <row r="150" spans="1:4" ht="12" customHeight="1">
      <c r="A150" s="385" t="s">
        <v>558</v>
      </c>
      <c r="B150" s="450" t="s">
        <v>559</v>
      </c>
      <c r="C150" s="896">
        <v>0</v>
      </c>
      <c r="D150" s="451">
        <v>573</v>
      </c>
    </row>
    <row r="151" spans="1:4" ht="12" customHeight="1">
      <c r="A151" s="385" t="s">
        <v>560</v>
      </c>
      <c r="B151" s="450" t="s">
        <v>561</v>
      </c>
      <c r="C151" s="896">
        <v>0</v>
      </c>
      <c r="D151" s="451">
        <v>573</v>
      </c>
    </row>
    <row r="152" spans="1:4" ht="12" customHeight="1">
      <c r="A152" s="385" t="s">
        <v>562</v>
      </c>
      <c r="B152" s="450" t="s">
        <v>563</v>
      </c>
      <c r="C152" s="896">
        <v>29871.083999999999</v>
      </c>
      <c r="D152" s="451">
        <v>574</v>
      </c>
    </row>
    <row r="153" spans="1:4" ht="12" customHeight="1">
      <c r="A153" s="385" t="s">
        <v>564</v>
      </c>
      <c r="B153" s="450" t="s">
        <v>565</v>
      </c>
      <c r="C153" s="896">
        <v>7346.9260000000004</v>
      </c>
      <c r="D153" s="451">
        <v>574</v>
      </c>
    </row>
    <row r="154" spans="1:4" ht="12" customHeight="1">
      <c r="A154" s="385" t="s">
        <v>566</v>
      </c>
      <c r="B154" s="450" t="s">
        <v>567</v>
      </c>
      <c r="C154" s="896">
        <v>43694.411999999997</v>
      </c>
      <c r="D154" s="451">
        <v>574</v>
      </c>
    </row>
    <row r="155" spans="1:4" ht="12" customHeight="1">
      <c r="A155" s="385" t="s">
        <v>568</v>
      </c>
      <c r="B155" s="450" t="s">
        <v>233</v>
      </c>
      <c r="C155" s="896">
        <v>15855.406999999999</v>
      </c>
      <c r="D155" s="451">
        <v>575</v>
      </c>
    </row>
    <row r="156" spans="1:4" ht="12" customHeight="1">
      <c r="A156" s="385" t="s">
        <v>569</v>
      </c>
      <c r="B156" s="450" t="s">
        <v>235</v>
      </c>
      <c r="C156" s="896">
        <v>26989.871999999999</v>
      </c>
      <c r="D156" s="451">
        <v>576</v>
      </c>
    </row>
    <row r="157" spans="1:4" ht="12" customHeight="1">
      <c r="A157" s="385" t="s">
        <v>570</v>
      </c>
      <c r="B157" s="450" t="s">
        <v>237</v>
      </c>
      <c r="C157" s="896">
        <v>55803.309000000001</v>
      </c>
      <c r="D157" s="451">
        <v>577</v>
      </c>
    </row>
    <row r="158" spans="1:4" ht="12" customHeight="1">
      <c r="A158" s="385" t="s">
        <v>571</v>
      </c>
      <c r="B158" s="450" t="s">
        <v>572</v>
      </c>
      <c r="C158" s="896">
        <v>39977.805</v>
      </c>
      <c r="D158" s="451">
        <v>578</v>
      </c>
    </row>
    <row r="159" spans="1:4" ht="12" customHeight="1">
      <c r="A159" s="385" t="s">
        <v>573</v>
      </c>
      <c r="B159" s="450" t="s">
        <v>574</v>
      </c>
      <c r="C159" s="896">
        <v>73192.828999999998</v>
      </c>
      <c r="D159" s="451">
        <v>578</v>
      </c>
    </row>
    <row r="160" spans="1:4" ht="12" customHeight="1">
      <c r="A160" s="385" t="s">
        <v>575</v>
      </c>
      <c r="B160" s="450" t="s">
        <v>241</v>
      </c>
      <c r="C160" s="896">
        <v>51620.875999999997</v>
      </c>
      <c r="D160" s="451">
        <v>579</v>
      </c>
    </row>
    <row r="161" spans="1:4" ht="12" customHeight="1">
      <c r="A161" s="385" t="s">
        <v>576</v>
      </c>
      <c r="B161" s="450" t="s">
        <v>243</v>
      </c>
      <c r="C161" s="896">
        <v>48996.514000000003</v>
      </c>
      <c r="D161" s="451">
        <v>591</v>
      </c>
    </row>
    <row r="162" spans="1:4" ht="12" customHeight="1">
      <c r="A162" s="385" t="s">
        <v>577</v>
      </c>
      <c r="B162" s="450" t="s">
        <v>245</v>
      </c>
      <c r="C162" s="896">
        <v>27449.99</v>
      </c>
      <c r="D162" s="451">
        <v>592</v>
      </c>
    </row>
    <row r="163" spans="1:4" ht="12" customHeight="1">
      <c r="A163" s="385" t="s">
        <v>578</v>
      </c>
      <c r="B163" s="450" t="s">
        <v>247</v>
      </c>
      <c r="C163" s="896">
        <v>384601.61</v>
      </c>
      <c r="D163" s="451">
        <v>593</v>
      </c>
    </row>
    <row r="164" spans="1:4" ht="12" customHeight="1">
      <c r="A164" s="385" t="s">
        <v>579</v>
      </c>
      <c r="B164" s="450" t="s">
        <v>249</v>
      </c>
      <c r="C164" s="896">
        <v>39357.42</v>
      </c>
      <c r="D164" s="451">
        <v>594</v>
      </c>
    </row>
    <row r="165" spans="1:4" ht="12" customHeight="1">
      <c r="A165" s="385" t="s">
        <v>580</v>
      </c>
      <c r="B165" s="450" t="s">
        <v>251</v>
      </c>
      <c r="C165" s="896">
        <v>41863.181000000004</v>
      </c>
      <c r="D165" s="451">
        <v>595</v>
      </c>
    </row>
    <row r="166" spans="1:4" ht="12" customHeight="1">
      <c r="A166" s="385" t="s">
        <v>581</v>
      </c>
      <c r="B166" s="450" t="s">
        <v>582</v>
      </c>
      <c r="C166" s="896">
        <v>80063.187000000005</v>
      </c>
      <c r="D166" s="451">
        <v>611</v>
      </c>
    </row>
    <row r="167" spans="1:4" ht="12" customHeight="1">
      <c r="A167" s="385" t="s">
        <v>583</v>
      </c>
      <c r="B167" s="450" t="s">
        <v>584</v>
      </c>
      <c r="C167" s="896">
        <v>324820.82799999998</v>
      </c>
      <c r="D167" s="451">
        <v>611</v>
      </c>
    </row>
    <row r="168" spans="1:4" ht="12" customHeight="1">
      <c r="A168" s="385" t="s">
        <v>585</v>
      </c>
      <c r="B168" s="450" t="s">
        <v>586</v>
      </c>
      <c r="C168" s="896">
        <v>649068.85900000005</v>
      </c>
      <c r="D168" s="451">
        <v>631</v>
      </c>
    </row>
    <row r="169" spans="1:4" ht="12" customHeight="1">
      <c r="A169" s="385" t="s">
        <v>587</v>
      </c>
      <c r="B169" s="450" t="s">
        <v>588</v>
      </c>
      <c r="C169" s="896">
        <v>46701.19</v>
      </c>
      <c r="D169" s="451">
        <v>631</v>
      </c>
    </row>
    <row r="170" spans="1:4" ht="12" customHeight="1">
      <c r="A170" s="385" t="s">
        <v>589</v>
      </c>
      <c r="B170" s="450" t="s">
        <v>590</v>
      </c>
      <c r="C170" s="896">
        <v>25167.280999999999</v>
      </c>
      <c r="D170" s="451">
        <v>632</v>
      </c>
    </row>
    <row r="171" spans="1:4" ht="12" customHeight="1">
      <c r="A171" s="385" t="s">
        <v>591</v>
      </c>
      <c r="B171" s="450" t="s">
        <v>592</v>
      </c>
      <c r="C171" s="896">
        <v>639783.54599999997</v>
      </c>
      <c r="D171" s="451">
        <v>632</v>
      </c>
    </row>
    <row r="172" spans="1:4" ht="12" customHeight="1">
      <c r="A172" s="385" t="s">
        <v>593</v>
      </c>
      <c r="B172" s="450" t="s">
        <v>258</v>
      </c>
      <c r="C172" s="896">
        <v>958644.28700000001</v>
      </c>
      <c r="D172" s="451">
        <v>641</v>
      </c>
    </row>
    <row r="173" spans="1:4" ht="12" customHeight="1">
      <c r="A173" s="385" t="s">
        <v>594</v>
      </c>
      <c r="B173" s="450" t="s">
        <v>260</v>
      </c>
      <c r="C173" s="896">
        <v>46325.733</v>
      </c>
      <c r="D173" s="451">
        <v>642</v>
      </c>
    </row>
    <row r="174" spans="1:4" ht="12" customHeight="1">
      <c r="A174" s="385" t="s">
        <v>595</v>
      </c>
      <c r="B174" s="450" t="s">
        <v>262</v>
      </c>
      <c r="C174" s="896">
        <v>319644.75899999996</v>
      </c>
      <c r="D174" s="451">
        <v>643</v>
      </c>
    </row>
    <row r="175" spans="1:4" ht="12" customHeight="1">
      <c r="A175" s="385" t="s">
        <v>596</v>
      </c>
      <c r="B175" s="450" t="s">
        <v>264</v>
      </c>
      <c r="C175" s="896">
        <v>305599.32300000003</v>
      </c>
      <c r="D175" s="451">
        <v>644</v>
      </c>
    </row>
    <row r="176" spans="1:4" ht="12" customHeight="1">
      <c r="A176" s="385" t="s">
        <v>597</v>
      </c>
      <c r="B176" s="450" t="s">
        <v>36</v>
      </c>
      <c r="C176" s="896">
        <v>112298.068</v>
      </c>
      <c r="D176" s="451">
        <v>659</v>
      </c>
    </row>
    <row r="177" spans="1:4" ht="12" customHeight="1">
      <c r="A177" s="385" t="s">
        <v>598</v>
      </c>
      <c r="B177" s="450" t="s">
        <v>599</v>
      </c>
      <c r="C177" s="896">
        <v>38543.453999999998</v>
      </c>
      <c r="D177" s="451">
        <v>661</v>
      </c>
    </row>
    <row r="178" spans="1:4" ht="12" customHeight="1">
      <c r="A178" s="385" t="s">
        <v>600</v>
      </c>
      <c r="B178" s="450" t="s">
        <v>601</v>
      </c>
      <c r="C178" s="896">
        <v>23506.937999999998</v>
      </c>
      <c r="D178" s="451">
        <v>661</v>
      </c>
    </row>
    <row r="179" spans="1:4" ht="12" customHeight="1">
      <c r="A179" s="385" t="s">
        <v>602</v>
      </c>
      <c r="B179" s="450" t="s">
        <v>269</v>
      </c>
      <c r="C179" s="896">
        <v>33066.961000000003</v>
      </c>
      <c r="D179" s="451">
        <v>662</v>
      </c>
    </row>
    <row r="180" spans="1:4" ht="12" customHeight="1">
      <c r="A180" s="385" t="s">
        <v>603</v>
      </c>
      <c r="B180" s="450" t="s">
        <v>604</v>
      </c>
      <c r="C180" s="896">
        <v>82562.906000000003</v>
      </c>
      <c r="D180" s="451">
        <v>663</v>
      </c>
    </row>
    <row r="181" spans="1:4" ht="12" customHeight="1">
      <c r="A181" s="385" t="s">
        <v>605</v>
      </c>
      <c r="B181" s="450" t="s">
        <v>606</v>
      </c>
      <c r="C181" s="896">
        <v>65578.292000000001</v>
      </c>
      <c r="D181" s="451">
        <v>663</v>
      </c>
    </row>
    <row r="182" spans="1:4" ht="12" customHeight="1">
      <c r="A182" s="385" t="s">
        <v>607</v>
      </c>
      <c r="B182" s="450" t="s">
        <v>273</v>
      </c>
      <c r="C182" s="896">
        <v>1459780.0410000002</v>
      </c>
      <c r="D182" s="451">
        <v>669</v>
      </c>
    </row>
    <row r="183" spans="1:4" ht="12" customHeight="1">
      <c r="A183" s="385" t="s">
        <v>608</v>
      </c>
      <c r="B183" s="450" t="s">
        <v>275</v>
      </c>
      <c r="C183" s="896">
        <v>30661.219000000001</v>
      </c>
      <c r="D183" s="451">
        <v>671</v>
      </c>
    </row>
    <row r="184" spans="1:4" ht="12" customHeight="1">
      <c r="A184" s="385" t="s">
        <v>609</v>
      </c>
      <c r="B184" s="450" t="s">
        <v>277</v>
      </c>
      <c r="C184" s="896">
        <v>370800.16200000001</v>
      </c>
      <c r="D184" s="451">
        <v>672</v>
      </c>
    </row>
    <row r="185" spans="1:4" ht="12" customHeight="1">
      <c r="A185" s="385" t="s">
        <v>610</v>
      </c>
      <c r="B185" s="450" t="s">
        <v>279</v>
      </c>
      <c r="C185" s="896">
        <v>85822.178</v>
      </c>
      <c r="D185" s="451">
        <v>673</v>
      </c>
    </row>
    <row r="186" spans="1:4" ht="12" customHeight="1">
      <c r="A186" s="385" t="s">
        <v>611</v>
      </c>
      <c r="B186" s="450" t="s">
        <v>281</v>
      </c>
      <c r="C186" s="896">
        <v>85750.025999999998</v>
      </c>
      <c r="D186" s="451">
        <v>674</v>
      </c>
    </row>
    <row r="187" spans="1:4" ht="12" customHeight="1">
      <c r="A187" s="385" t="s">
        <v>612</v>
      </c>
      <c r="B187" s="450" t="s">
        <v>283</v>
      </c>
      <c r="C187" s="896">
        <v>10484.244000000001</v>
      </c>
      <c r="D187" s="451">
        <v>675</v>
      </c>
    </row>
    <row r="188" spans="1:4" ht="12" customHeight="1">
      <c r="A188" s="385" t="s">
        <v>613</v>
      </c>
      <c r="B188" s="450" t="s">
        <v>285</v>
      </c>
      <c r="C188" s="896">
        <v>125961.45</v>
      </c>
      <c r="D188" s="451">
        <v>679</v>
      </c>
    </row>
    <row r="189" spans="1:4" ht="12" customHeight="1">
      <c r="A189" s="385" t="s">
        <v>614</v>
      </c>
      <c r="B189" s="450" t="s">
        <v>287</v>
      </c>
      <c r="C189" s="896">
        <v>0</v>
      </c>
      <c r="D189" s="451">
        <v>681</v>
      </c>
    </row>
    <row r="190" spans="1:4" ht="12" customHeight="1" thickBot="1">
      <c r="A190" s="216" t="s">
        <v>615</v>
      </c>
      <c r="B190" s="452" t="s">
        <v>289</v>
      </c>
      <c r="C190" s="888">
        <v>2516.64</v>
      </c>
      <c r="D190" s="453">
        <v>691</v>
      </c>
    </row>
    <row r="191" spans="1:4" ht="16.5" customHeight="1">
      <c r="C191" s="697">
        <f>SUM(C3:C190)</f>
        <v>17948978.749000002</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440" customWidth="1"/>
    <col min="2" max="2" width="4.796875" style="223" customWidth="1"/>
    <col min="3" max="3" width="31.59765625" style="224" customWidth="1"/>
    <col min="4" max="111" width="11.59765625" style="225" customWidth="1"/>
    <col min="112" max="112" width="15.5" style="225" customWidth="1"/>
    <col min="113" max="118" width="12.59765625" style="225" customWidth="1"/>
    <col min="119" max="120" width="15.5" style="225" customWidth="1"/>
    <col min="121" max="123" width="12.59765625" style="225" customWidth="1"/>
    <col min="124" max="124" width="14.5" style="225" customWidth="1"/>
    <col min="125" max="127" width="12.59765625" style="225" customWidth="1"/>
    <col min="128" max="128" width="14.3984375" style="225" customWidth="1"/>
    <col min="129" max="130" width="16.296875" style="225" customWidth="1"/>
    <col min="131" max="131" width="7.796875" style="225" customWidth="1"/>
    <col min="132" max="16384" width="12.59765625" style="225"/>
  </cols>
  <sheetData>
    <row r="1" spans="1:132" s="443" customFormat="1" ht="18.95" customHeight="1">
      <c r="A1" s="440"/>
      <c r="B1" s="441"/>
      <c r="C1" s="442"/>
      <c r="D1" s="440">
        <v>1</v>
      </c>
      <c r="E1" s="440">
        <v>2</v>
      </c>
      <c r="F1" s="440">
        <v>3</v>
      </c>
      <c r="G1" s="440">
        <v>4</v>
      </c>
      <c r="H1" s="440">
        <v>5</v>
      </c>
      <c r="I1" s="440">
        <v>6</v>
      </c>
      <c r="J1" s="440">
        <v>7</v>
      </c>
      <c r="K1" s="440">
        <v>8</v>
      </c>
      <c r="L1" s="440">
        <v>9</v>
      </c>
      <c r="M1" s="440">
        <v>10</v>
      </c>
      <c r="N1" s="440">
        <v>11</v>
      </c>
      <c r="O1" s="440">
        <v>12</v>
      </c>
      <c r="P1" s="440">
        <v>13</v>
      </c>
      <c r="Q1" s="440">
        <v>14</v>
      </c>
      <c r="R1" s="440">
        <v>15</v>
      </c>
      <c r="S1" s="440">
        <v>16</v>
      </c>
      <c r="T1" s="440">
        <v>17</v>
      </c>
      <c r="U1" s="440">
        <v>18</v>
      </c>
      <c r="V1" s="440">
        <v>19</v>
      </c>
      <c r="W1" s="440">
        <v>20</v>
      </c>
      <c r="X1" s="440">
        <v>21</v>
      </c>
      <c r="Y1" s="440">
        <v>22</v>
      </c>
      <c r="Z1" s="440">
        <v>23</v>
      </c>
      <c r="AA1" s="440">
        <v>24</v>
      </c>
      <c r="AB1" s="440">
        <v>25</v>
      </c>
      <c r="AC1" s="440">
        <v>26</v>
      </c>
      <c r="AD1" s="440">
        <v>27</v>
      </c>
      <c r="AE1" s="440">
        <v>28</v>
      </c>
      <c r="AF1" s="440">
        <v>29</v>
      </c>
      <c r="AG1" s="440">
        <v>30</v>
      </c>
      <c r="AH1" s="440">
        <v>31</v>
      </c>
      <c r="AI1" s="440">
        <v>32</v>
      </c>
      <c r="AJ1" s="440">
        <v>33</v>
      </c>
      <c r="AK1" s="440">
        <v>34</v>
      </c>
      <c r="AL1" s="440">
        <v>35</v>
      </c>
      <c r="AM1" s="440">
        <v>36</v>
      </c>
      <c r="AN1" s="440">
        <v>37</v>
      </c>
      <c r="AO1" s="440">
        <v>38</v>
      </c>
      <c r="AP1" s="440">
        <v>39</v>
      </c>
      <c r="AQ1" s="440">
        <v>40</v>
      </c>
      <c r="AR1" s="440">
        <v>41</v>
      </c>
      <c r="AS1" s="440">
        <v>42</v>
      </c>
      <c r="AT1" s="440">
        <v>43</v>
      </c>
      <c r="AU1" s="440">
        <v>44</v>
      </c>
      <c r="AV1" s="440">
        <v>45</v>
      </c>
      <c r="AW1" s="440">
        <v>46</v>
      </c>
      <c r="AX1" s="440">
        <v>47</v>
      </c>
      <c r="AY1" s="440">
        <v>48</v>
      </c>
      <c r="AZ1" s="440">
        <v>49</v>
      </c>
      <c r="BA1" s="440">
        <v>50</v>
      </c>
      <c r="BB1" s="440">
        <v>51</v>
      </c>
      <c r="BC1" s="440">
        <v>52</v>
      </c>
      <c r="BD1" s="440">
        <v>53</v>
      </c>
      <c r="BE1" s="440">
        <v>54</v>
      </c>
      <c r="BF1" s="440">
        <v>55</v>
      </c>
      <c r="BG1" s="440">
        <v>56</v>
      </c>
      <c r="BH1" s="440">
        <v>57</v>
      </c>
      <c r="BI1" s="440">
        <v>58</v>
      </c>
      <c r="BJ1" s="440">
        <v>59</v>
      </c>
      <c r="BK1" s="440">
        <v>60</v>
      </c>
      <c r="BL1" s="440">
        <v>61</v>
      </c>
      <c r="BM1" s="440">
        <v>62</v>
      </c>
      <c r="BN1" s="440">
        <v>63</v>
      </c>
      <c r="BO1" s="440">
        <v>64</v>
      </c>
      <c r="BP1" s="440">
        <v>65</v>
      </c>
      <c r="BQ1" s="440">
        <v>66</v>
      </c>
      <c r="BR1" s="440">
        <v>67</v>
      </c>
      <c r="BS1" s="440">
        <v>68</v>
      </c>
      <c r="BT1" s="440">
        <v>69</v>
      </c>
      <c r="BU1" s="440">
        <v>70</v>
      </c>
      <c r="BV1" s="440">
        <v>71</v>
      </c>
      <c r="BW1" s="440">
        <v>72</v>
      </c>
      <c r="BX1" s="440">
        <v>73</v>
      </c>
      <c r="BY1" s="440">
        <v>74</v>
      </c>
      <c r="BZ1" s="440">
        <v>75</v>
      </c>
      <c r="CA1" s="440">
        <v>76</v>
      </c>
      <c r="CB1" s="440">
        <v>77</v>
      </c>
      <c r="CC1" s="440">
        <v>78</v>
      </c>
      <c r="CD1" s="440">
        <v>79</v>
      </c>
      <c r="CE1" s="440">
        <v>80</v>
      </c>
      <c r="CF1" s="440">
        <v>81</v>
      </c>
      <c r="CG1" s="440">
        <v>82</v>
      </c>
      <c r="CH1" s="440">
        <v>83</v>
      </c>
      <c r="CI1" s="440">
        <v>84</v>
      </c>
      <c r="CJ1" s="440">
        <v>85</v>
      </c>
      <c r="CK1" s="440">
        <v>86</v>
      </c>
      <c r="CL1" s="440">
        <v>87</v>
      </c>
      <c r="CM1" s="440">
        <v>88</v>
      </c>
      <c r="CN1" s="440">
        <v>89</v>
      </c>
      <c r="CO1" s="440">
        <v>90</v>
      </c>
      <c r="CP1" s="440">
        <v>91</v>
      </c>
      <c r="CQ1" s="440">
        <v>92</v>
      </c>
      <c r="CR1" s="440">
        <v>93</v>
      </c>
      <c r="CS1" s="440">
        <v>94</v>
      </c>
      <c r="CT1" s="440">
        <v>95</v>
      </c>
      <c r="CU1" s="440">
        <v>96</v>
      </c>
      <c r="CV1" s="440">
        <v>97</v>
      </c>
      <c r="CW1" s="440">
        <v>98</v>
      </c>
      <c r="CX1" s="440">
        <v>99</v>
      </c>
      <c r="CY1" s="440">
        <v>100</v>
      </c>
      <c r="CZ1" s="440">
        <v>101</v>
      </c>
      <c r="DA1" s="440">
        <v>102</v>
      </c>
      <c r="DB1" s="440">
        <v>103</v>
      </c>
      <c r="DC1" s="440">
        <v>104</v>
      </c>
      <c r="DD1" s="440">
        <v>105</v>
      </c>
      <c r="DE1" s="440">
        <v>106</v>
      </c>
      <c r="DF1" s="440">
        <v>107</v>
      </c>
      <c r="DG1" s="440">
        <v>108</v>
      </c>
      <c r="DH1" s="440">
        <v>109</v>
      </c>
      <c r="DI1" s="440">
        <v>110</v>
      </c>
      <c r="DJ1" s="440">
        <v>111</v>
      </c>
      <c r="DK1" s="440">
        <v>112</v>
      </c>
      <c r="DL1" s="440">
        <v>113</v>
      </c>
      <c r="DM1" s="440">
        <v>114</v>
      </c>
      <c r="DN1" s="440">
        <v>115</v>
      </c>
      <c r="DO1" s="440">
        <v>116</v>
      </c>
      <c r="DP1" s="440">
        <v>117</v>
      </c>
      <c r="DQ1" s="440">
        <v>118</v>
      </c>
      <c r="DR1" s="440">
        <v>119</v>
      </c>
      <c r="DS1" s="440">
        <v>120</v>
      </c>
      <c r="DT1" s="440">
        <v>121</v>
      </c>
      <c r="DU1" s="440">
        <v>122</v>
      </c>
      <c r="DV1" s="440">
        <v>123</v>
      </c>
      <c r="DW1" s="440">
        <v>124</v>
      </c>
      <c r="DX1" s="440">
        <v>125</v>
      </c>
      <c r="DY1" s="440">
        <v>126</v>
      </c>
      <c r="DZ1" s="440">
        <v>127</v>
      </c>
    </row>
    <row r="2" spans="1:132" ht="8.1" customHeight="1"/>
    <row r="3" spans="1:132" s="227" customFormat="1" ht="8.1" customHeight="1">
      <c r="A3" s="444"/>
      <c r="B3" s="226"/>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row>
    <row r="4" spans="1:132" ht="12" customHeight="1" thickBot="1">
      <c r="B4" s="226"/>
      <c r="C4" s="229"/>
      <c r="D4" s="230"/>
      <c r="E4" s="230"/>
      <c r="F4" s="230"/>
      <c r="G4" s="230"/>
      <c r="H4" s="230"/>
      <c r="I4" s="230"/>
      <c r="J4" s="230"/>
      <c r="K4" s="230"/>
      <c r="L4" s="230"/>
      <c r="M4" s="230"/>
      <c r="N4" s="230"/>
      <c r="O4" s="230"/>
      <c r="P4" s="230"/>
      <c r="Q4" s="230"/>
      <c r="R4" s="230"/>
      <c r="S4" s="230"/>
      <c r="T4" s="230"/>
      <c r="U4" s="230"/>
      <c r="V4" s="230"/>
      <c r="W4" s="230"/>
      <c r="X4" s="230"/>
      <c r="Y4" s="230"/>
      <c r="Z4" s="230"/>
      <c r="AA4" s="230"/>
      <c r="AB4" s="231"/>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1"/>
      <c r="DO4" s="232"/>
      <c r="DP4" s="230"/>
      <c r="DQ4" s="230"/>
      <c r="DR4" s="230"/>
      <c r="DS4" s="230"/>
      <c r="DT4" s="230"/>
      <c r="DU4" s="230"/>
      <c r="DV4" s="230"/>
      <c r="DW4" s="230"/>
      <c r="DX4" s="232"/>
      <c r="DY4" s="230"/>
      <c r="DZ4" s="232"/>
    </row>
    <row r="5" spans="1:132" s="239" customFormat="1" ht="15" customHeight="1">
      <c r="A5" s="440"/>
      <c r="B5" s="1070" t="s">
        <v>2002</v>
      </c>
      <c r="C5" s="1071"/>
      <c r="D5" s="233" t="s">
        <v>88</v>
      </c>
      <c r="E5" s="233" t="s">
        <v>90</v>
      </c>
      <c r="F5" s="233" t="s">
        <v>92</v>
      </c>
      <c r="G5" s="233" t="s">
        <v>94</v>
      </c>
      <c r="H5" s="233" t="s">
        <v>96</v>
      </c>
      <c r="I5" s="233" t="s">
        <v>98</v>
      </c>
      <c r="J5" s="233" t="s">
        <v>100</v>
      </c>
      <c r="K5" s="233" t="s">
        <v>102</v>
      </c>
      <c r="L5" s="233" t="s">
        <v>104</v>
      </c>
      <c r="M5" s="233" t="s">
        <v>106</v>
      </c>
      <c r="N5" s="233" t="s">
        <v>108</v>
      </c>
      <c r="O5" s="233" t="s">
        <v>110</v>
      </c>
      <c r="P5" s="233" t="s">
        <v>112</v>
      </c>
      <c r="Q5" s="233" t="s">
        <v>114</v>
      </c>
      <c r="R5" s="233" t="s">
        <v>116</v>
      </c>
      <c r="S5" s="233" t="s">
        <v>118</v>
      </c>
      <c r="T5" s="233" t="s">
        <v>120</v>
      </c>
      <c r="U5" s="233" t="s">
        <v>122</v>
      </c>
      <c r="V5" s="233" t="s">
        <v>124</v>
      </c>
      <c r="W5" s="233" t="s">
        <v>126</v>
      </c>
      <c r="X5" s="233" t="s">
        <v>128</v>
      </c>
      <c r="Y5" s="233" t="s">
        <v>130</v>
      </c>
      <c r="Z5" s="233" t="s">
        <v>132</v>
      </c>
      <c r="AA5" s="233" t="s">
        <v>134</v>
      </c>
      <c r="AB5" s="233" t="s">
        <v>136</v>
      </c>
      <c r="AC5" s="233" t="s">
        <v>138</v>
      </c>
      <c r="AD5" s="233" t="s">
        <v>140</v>
      </c>
      <c r="AE5" s="233" t="s">
        <v>142</v>
      </c>
      <c r="AF5" s="233" t="s">
        <v>144</v>
      </c>
      <c r="AG5" s="233" t="s">
        <v>145</v>
      </c>
      <c r="AH5" s="233" t="s">
        <v>146</v>
      </c>
      <c r="AI5" s="233" t="s">
        <v>148</v>
      </c>
      <c r="AJ5" s="233" t="s">
        <v>150</v>
      </c>
      <c r="AK5" s="233" t="s">
        <v>152</v>
      </c>
      <c r="AL5" s="233" t="s">
        <v>153</v>
      </c>
      <c r="AM5" s="233" t="s">
        <v>154</v>
      </c>
      <c r="AN5" s="233" t="s">
        <v>156</v>
      </c>
      <c r="AO5" s="233" t="s">
        <v>158</v>
      </c>
      <c r="AP5" s="233" t="s">
        <v>160</v>
      </c>
      <c r="AQ5" s="233" t="s">
        <v>162</v>
      </c>
      <c r="AR5" s="233" t="s">
        <v>164</v>
      </c>
      <c r="AS5" s="233" t="s">
        <v>166</v>
      </c>
      <c r="AT5" s="233" t="s">
        <v>168</v>
      </c>
      <c r="AU5" s="233" t="s">
        <v>170</v>
      </c>
      <c r="AV5" s="233" t="s">
        <v>171</v>
      </c>
      <c r="AW5" s="233" t="s">
        <v>172</v>
      </c>
      <c r="AX5" s="233" t="s">
        <v>173</v>
      </c>
      <c r="AY5" s="233" t="s">
        <v>175</v>
      </c>
      <c r="AZ5" s="233" t="s">
        <v>177</v>
      </c>
      <c r="BA5" s="233" t="s">
        <v>179</v>
      </c>
      <c r="BB5" s="233" t="s">
        <v>181</v>
      </c>
      <c r="BC5" s="233" t="s">
        <v>183</v>
      </c>
      <c r="BD5" s="233" t="s">
        <v>185</v>
      </c>
      <c r="BE5" s="233" t="s">
        <v>187</v>
      </c>
      <c r="BF5" s="233" t="s">
        <v>189</v>
      </c>
      <c r="BG5" s="233" t="s">
        <v>191</v>
      </c>
      <c r="BH5" s="233" t="s">
        <v>193</v>
      </c>
      <c r="BI5" s="233" t="s">
        <v>195</v>
      </c>
      <c r="BJ5" s="233" t="s">
        <v>197</v>
      </c>
      <c r="BK5" s="233" t="s">
        <v>199</v>
      </c>
      <c r="BL5" s="233" t="s">
        <v>200</v>
      </c>
      <c r="BM5" s="233" t="s">
        <v>202</v>
      </c>
      <c r="BN5" s="233" t="s">
        <v>204</v>
      </c>
      <c r="BO5" s="233" t="s">
        <v>206</v>
      </c>
      <c r="BP5" s="233" t="s">
        <v>208</v>
      </c>
      <c r="BQ5" s="233" t="s">
        <v>210</v>
      </c>
      <c r="BR5" s="233" t="s">
        <v>212</v>
      </c>
      <c r="BS5" s="233" t="s">
        <v>214</v>
      </c>
      <c r="BT5" s="233" t="s">
        <v>215</v>
      </c>
      <c r="BU5" s="233" t="s">
        <v>216</v>
      </c>
      <c r="BV5" s="233" t="s">
        <v>217</v>
      </c>
      <c r="BW5" s="233" t="s">
        <v>218</v>
      </c>
      <c r="BX5" s="233" t="s">
        <v>220</v>
      </c>
      <c r="BY5" s="233" t="s">
        <v>222</v>
      </c>
      <c r="BZ5" s="233" t="s">
        <v>224</v>
      </c>
      <c r="CA5" s="233" t="s">
        <v>226</v>
      </c>
      <c r="CB5" s="233" t="s">
        <v>228</v>
      </c>
      <c r="CC5" s="233" t="s">
        <v>230</v>
      </c>
      <c r="CD5" s="233" t="s">
        <v>232</v>
      </c>
      <c r="CE5" s="233" t="s">
        <v>234</v>
      </c>
      <c r="CF5" s="233" t="s">
        <v>236</v>
      </c>
      <c r="CG5" s="233" t="s">
        <v>238</v>
      </c>
      <c r="CH5" s="233" t="s">
        <v>240</v>
      </c>
      <c r="CI5" s="233" t="s">
        <v>242</v>
      </c>
      <c r="CJ5" s="233" t="s">
        <v>244</v>
      </c>
      <c r="CK5" s="233" t="s">
        <v>246</v>
      </c>
      <c r="CL5" s="233" t="s">
        <v>248</v>
      </c>
      <c r="CM5" s="233" t="s">
        <v>250</v>
      </c>
      <c r="CN5" s="233" t="s">
        <v>252</v>
      </c>
      <c r="CO5" s="233" t="s">
        <v>253</v>
      </c>
      <c r="CP5" s="233" t="s">
        <v>255</v>
      </c>
      <c r="CQ5" s="233" t="s">
        <v>257</v>
      </c>
      <c r="CR5" s="233" t="s">
        <v>259</v>
      </c>
      <c r="CS5" s="233" t="s">
        <v>261</v>
      </c>
      <c r="CT5" s="233" t="s">
        <v>263</v>
      </c>
      <c r="CU5" s="233" t="s">
        <v>265</v>
      </c>
      <c r="CV5" s="233" t="s">
        <v>266</v>
      </c>
      <c r="CW5" s="233" t="s">
        <v>268</v>
      </c>
      <c r="CX5" s="233" t="s">
        <v>270</v>
      </c>
      <c r="CY5" s="233" t="s">
        <v>272</v>
      </c>
      <c r="CZ5" s="233" t="s">
        <v>274</v>
      </c>
      <c r="DA5" s="233" t="s">
        <v>276</v>
      </c>
      <c r="DB5" s="233" t="s">
        <v>278</v>
      </c>
      <c r="DC5" s="233" t="s">
        <v>280</v>
      </c>
      <c r="DD5" s="233" t="s">
        <v>282</v>
      </c>
      <c r="DE5" s="233" t="s">
        <v>284</v>
      </c>
      <c r="DF5" s="233" t="s">
        <v>286</v>
      </c>
      <c r="DG5" s="233" t="s">
        <v>288</v>
      </c>
      <c r="DH5" s="234">
        <v>700</v>
      </c>
      <c r="DI5" s="235" t="s">
        <v>1974</v>
      </c>
      <c r="DJ5" s="235" t="s">
        <v>1985</v>
      </c>
      <c r="DK5" s="235">
        <v>730</v>
      </c>
      <c r="DL5" s="235" t="s">
        <v>1986</v>
      </c>
      <c r="DM5" s="235" t="s">
        <v>1987</v>
      </c>
      <c r="DN5" s="235" t="s">
        <v>1988</v>
      </c>
      <c r="DO5" s="234" t="s">
        <v>1989</v>
      </c>
      <c r="DP5" s="234" t="s">
        <v>1990</v>
      </c>
      <c r="DQ5" s="236" t="s">
        <v>1991</v>
      </c>
      <c r="DR5" s="237">
        <v>980</v>
      </c>
      <c r="DS5" s="234">
        <v>810</v>
      </c>
      <c r="DT5" s="238">
        <v>820</v>
      </c>
      <c r="DU5" s="238">
        <v>830</v>
      </c>
      <c r="DV5" s="235">
        <v>870</v>
      </c>
      <c r="DW5" s="237">
        <v>990</v>
      </c>
      <c r="DX5" s="234">
        <v>999</v>
      </c>
      <c r="DY5" s="238" t="s">
        <v>1992</v>
      </c>
      <c r="DZ5" s="238">
        <v>970</v>
      </c>
    </row>
    <row r="6" spans="1:132" s="245" customFormat="1" ht="35.450000000000003" customHeight="1" thickBot="1">
      <c r="A6" s="445"/>
      <c r="B6" s="1072"/>
      <c r="C6" s="1073"/>
      <c r="D6" s="240" t="s">
        <v>89</v>
      </c>
      <c r="E6" s="240" t="s">
        <v>91</v>
      </c>
      <c r="F6" s="240" t="s">
        <v>93</v>
      </c>
      <c r="G6" s="240" t="s">
        <v>95</v>
      </c>
      <c r="H6" s="240" t="s">
        <v>97</v>
      </c>
      <c r="I6" s="240" t="s">
        <v>99</v>
      </c>
      <c r="J6" s="240" t="s">
        <v>101</v>
      </c>
      <c r="K6" s="240" t="s">
        <v>103</v>
      </c>
      <c r="L6" s="240" t="s">
        <v>105</v>
      </c>
      <c r="M6" s="240" t="s">
        <v>107</v>
      </c>
      <c r="N6" s="240" t="s">
        <v>109</v>
      </c>
      <c r="O6" s="240" t="s">
        <v>111</v>
      </c>
      <c r="P6" s="240" t="s">
        <v>113</v>
      </c>
      <c r="Q6" s="240" t="s">
        <v>115</v>
      </c>
      <c r="R6" s="240" t="s">
        <v>117</v>
      </c>
      <c r="S6" s="240" t="s">
        <v>119</v>
      </c>
      <c r="T6" s="240" t="s">
        <v>121</v>
      </c>
      <c r="U6" s="240" t="s">
        <v>123</v>
      </c>
      <c r="V6" s="240" t="s">
        <v>125</v>
      </c>
      <c r="W6" s="240" t="s">
        <v>127</v>
      </c>
      <c r="X6" s="240" t="s">
        <v>129</v>
      </c>
      <c r="Y6" s="240" t="s">
        <v>131</v>
      </c>
      <c r="Z6" s="240" t="s">
        <v>133</v>
      </c>
      <c r="AA6" s="240" t="s">
        <v>135</v>
      </c>
      <c r="AB6" s="240" t="s">
        <v>137</v>
      </c>
      <c r="AC6" s="240" t="s">
        <v>139</v>
      </c>
      <c r="AD6" s="240" t="s">
        <v>141</v>
      </c>
      <c r="AE6" s="240" t="s">
        <v>143</v>
      </c>
      <c r="AF6" s="240" t="s">
        <v>65</v>
      </c>
      <c r="AG6" s="240" t="s">
        <v>66</v>
      </c>
      <c r="AH6" s="240" t="s">
        <v>147</v>
      </c>
      <c r="AI6" s="240" t="s">
        <v>149</v>
      </c>
      <c r="AJ6" s="240" t="s">
        <v>151</v>
      </c>
      <c r="AK6" s="240" t="s">
        <v>67</v>
      </c>
      <c r="AL6" s="240" t="s">
        <v>68</v>
      </c>
      <c r="AM6" s="240" t="s">
        <v>155</v>
      </c>
      <c r="AN6" s="240" t="s">
        <v>157</v>
      </c>
      <c r="AO6" s="240" t="s">
        <v>159</v>
      </c>
      <c r="AP6" s="240" t="s">
        <v>161</v>
      </c>
      <c r="AQ6" s="240" t="s">
        <v>163</v>
      </c>
      <c r="AR6" s="240" t="s">
        <v>165</v>
      </c>
      <c r="AS6" s="240" t="s">
        <v>167</v>
      </c>
      <c r="AT6" s="240" t="s">
        <v>169</v>
      </c>
      <c r="AU6" s="240" t="s">
        <v>0</v>
      </c>
      <c r="AV6" s="240" t="s">
        <v>1</v>
      </c>
      <c r="AW6" s="240" t="s">
        <v>2</v>
      </c>
      <c r="AX6" s="240" t="s">
        <v>174</v>
      </c>
      <c r="AY6" s="240" t="s">
        <v>176</v>
      </c>
      <c r="AZ6" s="240" t="s">
        <v>178</v>
      </c>
      <c r="BA6" s="240" t="s">
        <v>180</v>
      </c>
      <c r="BB6" s="240" t="s">
        <v>182</v>
      </c>
      <c r="BC6" s="240" t="s">
        <v>184</v>
      </c>
      <c r="BD6" s="240" t="s">
        <v>186</v>
      </c>
      <c r="BE6" s="240" t="s">
        <v>188</v>
      </c>
      <c r="BF6" s="240" t="s">
        <v>190</v>
      </c>
      <c r="BG6" s="240" t="s">
        <v>192</v>
      </c>
      <c r="BH6" s="240" t="s">
        <v>194</v>
      </c>
      <c r="BI6" s="240" t="s">
        <v>196</v>
      </c>
      <c r="BJ6" s="240" t="s">
        <v>198</v>
      </c>
      <c r="BK6" s="240" t="s">
        <v>3</v>
      </c>
      <c r="BL6" s="240" t="s">
        <v>201</v>
      </c>
      <c r="BM6" s="240" t="s">
        <v>203</v>
      </c>
      <c r="BN6" s="240" t="s">
        <v>205</v>
      </c>
      <c r="BO6" s="240" t="s">
        <v>207</v>
      </c>
      <c r="BP6" s="240" t="s">
        <v>209</v>
      </c>
      <c r="BQ6" s="240" t="s">
        <v>211</v>
      </c>
      <c r="BR6" s="240" t="s">
        <v>213</v>
      </c>
      <c r="BS6" s="240" t="s">
        <v>4</v>
      </c>
      <c r="BT6" s="240" t="s">
        <v>5</v>
      </c>
      <c r="BU6" s="240" t="s">
        <v>29</v>
      </c>
      <c r="BV6" s="240" t="s">
        <v>6</v>
      </c>
      <c r="BW6" s="240" t="s">
        <v>219</v>
      </c>
      <c r="BX6" s="240" t="s">
        <v>221</v>
      </c>
      <c r="BY6" s="240" t="s">
        <v>223</v>
      </c>
      <c r="BZ6" s="240" t="s">
        <v>225</v>
      </c>
      <c r="CA6" s="240" t="s">
        <v>227</v>
      </c>
      <c r="CB6" s="240" t="s">
        <v>229</v>
      </c>
      <c r="CC6" s="240" t="s">
        <v>231</v>
      </c>
      <c r="CD6" s="240" t="s">
        <v>233</v>
      </c>
      <c r="CE6" s="240" t="s">
        <v>235</v>
      </c>
      <c r="CF6" s="240" t="s">
        <v>237</v>
      </c>
      <c r="CG6" s="240" t="s">
        <v>239</v>
      </c>
      <c r="CH6" s="240" t="s">
        <v>241</v>
      </c>
      <c r="CI6" s="240" t="s">
        <v>243</v>
      </c>
      <c r="CJ6" s="240" t="s">
        <v>245</v>
      </c>
      <c r="CK6" s="240" t="s">
        <v>247</v>
      </c>
      <c r="CL6" s="240" t="s">
        <v>249</v>
      </c>
      <c r="CM6" s="240" t="s">
        <v>251</v>
      </c>
      <c r="CN6" s="240" t="s">
        <v>7</v>
      </c>
      <c r="CO6" s="240" t="s">
        <v>254</v>
      </c>
      <c r="CP6" s="240" t="s">
        <v>256</v>
      </c>
      <c r="CQ6" s="240" t="s">
        <v>258</v>
      </c>
      <c r="CR6" s="240" t="s">
        <v>260</v>
      </c>
      <c r="CS6" s="240" t="s">
        <v>262</v>
      </c>
      <c r="CT6" s="240" t="s">
        <v>264</v>
      </c>
      <c r="CU6" s="240" t="s">
        <v>36</v>
      </c>
      <c r="CV6" s="240" t="s">
        <v>267</v>
      </c>
      <c r="CW6" s="240" t="s">
        <v>269</v>
      </c>
      <c r="CX6" s="240" t="s">
        <v>271</v>
      </c>
      <c r="CY6" s="240" t="s">
        <v>273</v>
      </c>
      <c r="CZ6" s="240" t="s">
        <v>275</v>
      </c>
      <c r="DA6" s="240" t="s">
        <v>277</v>
      </c>
      <c r="DB6" s="240" t="s">
        <v>279</v>
      </c>
      <c r="DC6" s="240" t="s">
        <v>281</v>
      </c>
      <c r="DD6" s="240" t="s">
        <v>283</v>
      </c>
      <c r="DE6" s="240" t="s">
        <v>285</v>
      </c>
      <c r="DF6" s="240" t="s">
        <v>287</v>
      </c>
      <c r="DG6" s="240" t="s">
        <v>289</v>
      </c>
      <c r="DH6" s="241" t="s">
        <v>18</v>
      </c>
      <c r="DI6" s="242" t="s">
        <v>1993</v>
      </c>
      <c r="DJ6" s="242" t="s">
        <v>26</v>
      </c>
      <c r="DK6" s="242" t="s">
        <v>69</v>
      </c>
      <c r="DL6" s="242" t="s">
        <v>2021</v>
      </c>
      <c r="DM6" s="242" t="s">
        <v>2022</v>
      </c>
      <c r="DN6" s="242" t="s">
        <v>15</v>
      </c>
      <c r="DO6" s="241" t="s">
        <v>1994</v>
      </c>
      <c r="DP6" s="241" t="s">
        <v>1995</v>
      </c>
      <c r="DQ6" s="243" t="s">
        <v>16</v>
      </c>
      <c r="DR6" s="244" t="s">
        <v>1996</v>
      </c>
      <c r="DS6" s="241" t="s">
        <v>1997</v>
      </c>
      <c r="DT6" s="695" t="s">
        <v>17</v>
      </c>
      <c r="DU6" s="695" t="s">
        <v>25</v>
      </c>
      <c r="DV6" s="242" t="s">
        <v>1998</v>
      </c>
      <c r="DW6" s="244" t="s">
        <v>1999</v>
      </c>
      <c r="DX6" s="241" t="s">
        <v>2000</v>
      </c>
      <c r="DY6" s="695" t="s">
        <v>2001</v>
      </c>
      <c r="DZ6" s="695" t="s">
        <v>48</v>
      </c>
    </row>
    <row r="7" spans="1:132" ht="15" customHeight="1">
      <c r="A7" s="152">
        <v>1</v>
      </c>
      <c r="B7" s="94" t="s">
        <v>1332</v>
      </c>
      <c r="C7" s="95" t="s">
        <v>89</v>
      </c>
      <c r="D7" s="699">
        <v>7778.7640000000001</v>
      </c>
      <c r="E7" s="699">
        <v>6056.0150000000003</v>
      </c>
      <c r="F7" s="699">
        <v>114.92100000000001</v>
      </c>
      <c r="G7" s="699">
        <v>4.2089999999999996</v>
      </c>
      <c r="H7" s="699">
        <v>0</v>
      </c>
      <c r="I7" s="699">
        <v>0</v>
      </c>
      <c r="J7" s="699">
        <v>0</v>
      </c>
      <c r="K7" s="699">
        <v>215686.92400000003</v>
      </c>
      <c r="L7" s="699">
        <v>10054.120999999999</v>
      </c>
      <c r="M7" s="699">
        <v>38765.315999999999</v>
      </c>
      <c r="N7" s="699">
        <v>0</v>
      </c>
      <c r="O7" s="699">
        <v>1472.5639999999999</v>
      </c>
      <c r="P7" s="699">
        <v>284.59500000000003</v>
      </c>
      <c r="Q7" s="699">
        <v>5.37</v>
      </c>
      <c r="R7" s="699">
        <v>0</v>
      </c>
      <c r="S7" s="699">
        <v>614.61599999999999</v>
      </c>
      <c r="T7" s="699">
        <v>0</v>
      </c>
      <c r="U7" s="699">
        <v>0</v>
      </c>
      <c r="V7" s="699">
        <v>0</v>
      </c>
      <c r="W7" s="699">
        <v>0</v>
      </c>
      <c r="X7" s="699">
        <v>0</v>
      </c>
      <c r="Y7" s="699">
        <v>19.492999999999999</v>
      </c>
      <c r="Z7" s="699">
        <v>0</v>
      </c>
      <c r="AA7" s="699">
        <v>57.414000000000001</v>
      </c>
      <c r="AB7" s="699">
        <v>1539.961</v>
      </c>
      <c r="AC7" s="699">
        <v>88.304000000000002</v>
      </c>
      <c r="AD7" s="699">
        <v>0</v>
      </c>
      <c r="AE7" s="699">
        <v>0</v>
      </c>
      <c r="AF7" s="699">
        <v>0</v>
      </c>
      <c r="AG7" s="699">
        <v>14018.967000000001</v>
      </c>
      <c r="AH7" s="699">
        <v>0</v>
      </c>
      <c r="AI7" s="699">
        <v>0</v>
      </c>
      <c r="AJ7" s="699">
        <v>0</v>
      </c>
      <c r="AK7" s="699">
        <v>0</v>
      </c>
      <c r="AL7" s="699">
        <v>87.97</v>
      </c>
      <c r="AM7" s="699">
        <v>0</v>
      </c>
      <c r="AN7" s="699">
        <v>0</v>
      </c>
      <c r="AO7" s="699">
        <v>0</v>
      </c>
      <c r="AP7" s="699">
        <v>0</v>
      </c>
      <c r="AQ7" s="699">
        <v>0</v>
      </c>
      <c r="AR7" s="699">
        <v>0.93200000000000005</v>
      </c>
      <c r="AS7" s="699">
        <v>0</v>
      </c>
      <c r="AT7" s="699">
        <v>0</v>
      </c>
      <c r="AU7" s="699">
        <v>0</v>
      </c>
      <c r="AV7" s="699">
        <v>0</v>
      </c>
      <c r="AW7" s="699">
        <v>0</v>
      </c>
      <c r="AX7" s="699">
        <v>0</v>
      </c>
      <c r="AY7" s="699">
        <v>0</v>
      </c>
      <c r="AZ7" s="699">
        <v>0</v>
      </c>
      <c r="BA7" s="699">
        <v>0</v>
      </c>
      <c r="BB7" s="699">
        <v>0</v>
      </c>
      <c r="BC7" s="699">
        <v>0</v>
      </c>
      <c r="BD7" s="699">
        <v>0</v>
      </c>
      <c r="BE7" s="699">
        <v>0</v>
      </c>
      <c r="BF7" s="699">
        <v>0</v>
      </c>
      <c r="BG7" s="699">
        <v>0</v>
      </c>
      <c r="BH7" s="699">
        <v>0</v>
      </c>
      <c r="BI7" s="699">
        <v>0</v>
      </c>
      <c r="BJ7" s="699">
        <v>0</v>
      </c>
      <c r="BK7" s="699">
        <v>404.43799999999999</v>
      </c>
      <c r="BL7" s="699">
        <v>0</v>
      </c>
      <c r="BM7" s="699">
        <v>1354.028</v>
      </c>
      <c r="BN7" s="699">
        <v>13.670999999999999</v>
      </c>
      <c r="BO7" s="699">
        <v>915.08600000000013</v>
      </c>
      <c r="BP7" s="699">
        <v>811.93700000000013</v>
      </c>
      <c r="BQ7" s="699">
        <v>0</v>
      </c>
      <c r="BR7" s="699">
        <v>0</v>
      </c>
      <c r="BS7" s="699">
        <v>0</v>
      </c>
      <c r="BT7" s="699">
        <v>0</v>
      </c>
      <c r="BU7" s="699">
        <v>861.91300000000001</v>
      </c>
      <c r="BV7" s="699">
        <v>0</v>
      </c>
      <c r="BW7" s="699">
        <v>1.2050000000000001</v>
      </c>
      <c r="BX7" s="699">
        <v>0.33900000000000002</v>
      </c>
      <c r="BY7" s="699">
        <v>22.55</v>
      </c>
      <c r="BZ7" s="699">
        <v>0</v>
      </c>
      <c r="CA7" s="699">
        <v>0</v>
      </c>
      <c r="CB7" s="699">
        <v>0</v>
      </c>
      <c r="CC7" s="699">
        <v>0</v>
      </c>
      <c r="CD7" s="699">
        <v>0</v>
      </c>
      <c r="CE7" s="699">
        <v>0</v>
      </c>
      <c r="CF7" s="699">
        <v>0</v>
      </c>
      <c r="CG7" s="699">
        <v>94.633999999999986</v>
      </c>
      <c r="CH7" s="699">
        <v>0</v>
      </c>
      <c r="CI7" s="699">
        <v>0</v>
      </c>
      <c r="CJ7" s="699">
        <v>0</v>
      </c>
      <c r="CK7" s="699">
        <v>0</v>
      </c>
      <c r="CL7" s="699">
        <v>0</v>
      </c>
      <c r="CM7" s="699">
        <v>0</v>
      </c>
      <c r="CN7" s="699">
        <v>17.483000000000001</v>
      </c>
      <c r="CO7" s="699">
        <v>1781.4449999999999</v>
      </c>
      <c r="CP7" s="699">
        <v>915.19899999999996</v>
      </c>
      <c r="CQ7" s="699">
        <v>1661.742</v>
      </c>
      <c r="CR7" s="699">
        <v>0</v>
      </c>
      <c r="CS7" s="699">
        <v>1416.6220000000001</v>
      </c>
      <c r="CT7" s="699">
        <v>2036.4860000000001</v>
      </c>
      <c r="CU7" s="699">
        <v>530.37900000000002</v>
      </c>
      <c r="CV7" s="699">
        <v>28.538</v>
      </c>
      <c r="CW7" s="699">
        <v>0</v>
      </c>
      <c r="CX7" s="699">
        <v>0</v>
      </c>
      <c r="CY7" s="699">
        <v>6.1079999999999997</v>
      </c>
      <c r="CZ7" s="699">
        <v>1820.296</v>
      </c>
      <c r="DA7" s="699">
        <v>22507.311999999998</v>
      </c>
      <c r="DB7" s="699">
        <v>49.540999999999997</v>
      </c>
      <c r="DC7" s="699">
        <v>776.70799999999997</v>
      </c>
      <c r="DD7" s="699">
        <v>92.929000000000002</v>
      </c>
      <c r="DE7" s="699">
        <v>1571.0070000000001</v>
      </c>
      <c r="DF7" s="699">
        <v>0</v>
      </c>
      <c r="DG7" s="699">
        <v>0</v>
      </c>
      <c r="DH7" s="700">
        <f>SUM(D7:DG7)</f>
        <v>336342.05199999991</v>
      </c>
      <c r="DI7" s="699">
        <v>3557.7629999999999</v>
      </c>
      <c r="DJ7" s="699">
        <v>186874.761</v>
      </c>
      <c r="DK7" s="699">
        <v>0</v>
      </c>
      <c r="DL7" s="699">
        <v>0</v>
      </c>
      <c r="DM7" s="699">
        <v>1295.5409999999999</v>
      </c>
      <c r="DN7" s="699">
        <v>2631.9859999999999</v>
      </c>
      <c r="DO7" s="701">
        <f>SUM(DI7:DN7)</f>
        <v>194360.05100000001</v>
      </c>
      <c r="DP7" s="702">
        <f>+DO7+DH7</f>
        <v>530702.10299999989</v>
      </c>
      <c r="DQ7" s="703">
        <v>841.63699999999994</v>
      </c>
      <c r="DR7" s="699">
        <v>55367.025000000001</v>
      </c>
      <c r="DS7" s="701">
        <f>SUM(DQ7:DR7)</f>
        <v>56208.662000000004</v>
      </c>
      <c r="DT7" s="702">
        <f>+DO7+DS7</f>
        <v>250568.71300000002</v>
      </c>
      <c r="DU7" s="702">
        <f>+DS7+DP7</f>
        <v>586910.7649999999</v>
      </c>
      <c r="DV7" s="699">
        <v>-152389.516</v>
      </c>
      <c r="DW7" s="699">
        <v>-227197.20499999999</v>
      </c>
      <c r="DX7" s="700">
        <f>SUM(DV7:DW7)</f>
        <v>-379586.72100000002</v>
      </c>
      <c r="DY7" s="704">
        <f>+DT7+DX7</f>
        <v>-129018.008</v>
      </c>
      <c r="DZ7" s="700">
        <f>+DU7+DX7</f>
        <v>207324.04399999988</v>
      </c>
      <c r="EA7" s="705"/>
      <c r="EB7" s="705"/>
    </row>
    <row r="8" spans="1:132" ht="15" customHeight="1">
      <c r="A8" s="152">
        <v>2</v>
      </c>
      <c r="B8" s="98" t="s">
        <v>90</v>
      </c>
      <c r="C8" s="95" t="s">
        <v>91</v>
      </c>
      <c r="D8" s="699">
        <v>594.14400000000001</v>
      </c>
      <c r="E8" s="699">
        <v>5826.0060000000003</v>
      </c>
      <c r="F8" s="699">
        <v>416.98700000000002</v>
      </c>
      <c r="G8" s="699">
        <v>1.3959999999999999</v>
      </c>
      <c r="H8" s="699">
        <v>0</v>
      </c>
      <c r="I8" s="699">
        <v>0</v>
      </c>
      <c r="J8" s="699">
        <v>0</v>
      </c>
      <c r="K8" s="699">
        <v>76467.038</v>
      </c>
      <c r="L8" s="699">
        <v>0</v>
      </c>
      <c r="M8" s="699">
        <v>152.79999999999998</v>
      </c>
      <c r="N8" s="699">
        <v>0</v>
      </c>
      <c r="O8" s="699">
        <v>111.25900000000001</v>
      </c>
      <c r="P8" s="699">
        <v>22.579000000000001</v>
      </c>
      <c r="Q8" s="699">
        <v>0</v>
      </c>
      <c r="R8" s="699">
        <v>0</v>
      </c>
      <c r="S8" s="699">
        <v>0</v>
      </c>
      <c r="T8" s="699">
        <v>0</v>
      </c>
      <c r="U8" s="699">
        <v>0</v>
      </c>
      <c r="V8" s="699">
        <v>7.335</v>
      </c>
      <c r="W8" s="699">
        <v>0</v>
      </c>
      <c r="X8" s="699">
        <v>0</v>
      </c>
      <c r="Y8" s="699">
        <v>0</v>
      </c>
      <c r="Z8" s="699">
        <v>0</v>
      </c>
      <c r="AA8" s="699">
        <v>0</v>
      </c>
      <c r="AB8" s="699">
        <v>10.114000000000001</v>
      </c>
      <c r="AC8" s="699">
        <v>0</v>
      </c>
      <c r="AD8" s="699">
        <v>0</v>
      </c>
      <c r="AE8" s="699">
        <v>0</v>
      </c>
      <c r="AF8" s="699">
        <v>0</v>
      </c>
      <c r="AG8" s="699">
        <v>0</v>
      </c>
      <c r="AH8" s="699">
        <v>467.59199999999998</v>
      </c>
      <c r="AI8" s="699">
        <v>0</v>
      </c>
      <c r="AJ8" s="699">
        <v>0</v>
      </c>
      <c r="AK8" s="699">
        <v>0.84899999999999998</v>
      </c>
      <c r="AL8" s="699">
        <v>0</v>
      </c>
      <c r="AM8" s="699">
        <v>0</v>
      </c>
      <c r="AN8" s="699">
        <v>0</v>
      </c>
      <c r="AO8" s="699">
        <v>0</v>
      </c>
      <c r="AP8" s="699">
        <v>0</v>
      </c>
      <c r="AQ8" s="699">
        <v>0</v>
      </c>
      <c r="AR8" s="699">
        <v>0</v>
      </c>
      <c r="AS8" s="699">
        <v>0</v>
      </c>
      <c r="AT8" s="699">
        <v>0</v>
      </c>
      <c r="AU8" s="699">
        <v>0</v>
      </c>
      <c r="AV8" s="699">
        <v>0</v>
      </c>
      <c r="AW8" s="699">
        <v>0</v>
      </c>
      <c r="AX8" s="699">
        <v>0</v>
      </c>
      <c r="AY8" s="699">
        <v>0</v>
      </c>
      <c r="AZ8" s="699">
        <v>0</v>
      </c>
      <c r="BA8" s="699">
        <v>0</v>
      </c>
      <c r="BB8" s="699">
        <v>0</v>
      </c>
      <c r="BC8" s="699">
        <v>0</v>
      </c>
      <c r="BD8" s="699">
        <v>0</v>
      </c>
      <c r="BE8" s="699">
        <v>0</v>
      </c>
      <c r="BF8" s="699">
        <v>0</v>
      </c>
      <c r="BG8" s="699">
        <v>0</v>
      </c>
      <c r="BH8" s="699">
        <v>0</v>
      </c>
      <c r="BI8" s="699">
        <v>0</v>
      </c>
      <c r="BJ8" s="699">
        <v>0</v>
      </c>
      <c r="BK8" s="699">
        <v>4.6639999999999997</v>
      </c>
      <c r="BL8" s="699">
        <v>0</v>
      </c>
      <c r="BM8" s="699">
        <v>0</v>
      </c>
      <c r="BN8" s="699">
        <v>0</v>
      </c>
      <c r="BO8" s="699">
        <v>0</v>
      </c>
      <c r="BP8" s="699">
        <v>0</v>
      </c>
      <c r="BQ8" s="699">
        <v>0</v>
      </c>
      <c r="BR8" s="699">
        <v>0</v>
      </c>
      <c r="BS8" s="699">
        <v>0</v>
      </c>
      <c r="BT8" s="699">
        <v>0</v>
      </c>
      <c r="BU8" s="699">
        <v>0</v>
      </c>
      <c r="BV8" s="699">
        <v>0</v>
      </c>
      <c r="BW8" s="699">
        <v>0</v>
      </c>
      <c r="BX8" s="699">
        <v>0</v>
      </c>
      <c r="BY8" s="699">
        <v>0</v>
      </c>
      <c r="BZ8" s="699">
        <v>0</v>
      </c>
      <c r="CA8" s="699">
        <v>0</v>
      </c>
      <c r="CB8" s="699">
        <v>0</v>
      </c>
      <c r="CC8" s="699">
        <v>0</v>
      </c>
      <c r="CD8" s="699">
        <v>0</v>
      </c>
      <c r="CE8" s="699">
        <v>0</v>
      </c>
      <c r="CF8" s="699">
        <v>0</v>
      </c>
      <c r="CG8" s="699">
        <v>5.6230000000000002</v>
      </c>
      <c r="CH8" s="699">
        <v>0</v>
      </c>
      <c r="CI8" s="699">
        <v>0</v>
      </c>
      <c r="CJ8" s="699">
        <v>0</v>
      </c>
      <c r="CK8" s="699">
        <v>0</v>
      </c>
      <c r="CL8" s="699">
        <v>0</v>
      </c>
      <c r="CM8" s="699">
        <v>0</v>
      </c>
      <c r="CN8" s="699">
        <v>2.605</v>
      </c>
      <c r="CO8" s="699">
        <v>226.59200000000001</v>
      </c>
      <c r="CP8" s="699">
        <v>2178.3539999999998</v>
      </c>
      <c r="CQ8" s="699">
        <v>217.00900000000001</v>
      </c>
      <c r="CR8" s="699">
        <v>0</v>
      </c>
      <c r="CS8" s="699">
        <v>243.17200000000003</v>
      </c>
      <c r="CT8" s="699">
        <v>378.20799999999997</v>
      </c>
      <c r="CU8" s="699">
        <v>0</v>
      </c>
      <c r="CV8" s="699">
        <v>0</v>
      </c>
      <c r="CW8" s="699">
        <v>0</v>
      </c>
      <c r="CX8" s="699">
        <v>0</v>
      </c>
      <c r="CY8" s="699">
        <v>0</v>
      </c>
      <c r="CZ8" s="699">
        <v>215.97400000000002</v>
      </c>
      <c r="DA8" s="699">
        <v>5421.9340000000002</v>
      </c>
      <c r="DB8" s="699">
        <v>0</v>
      </c>
      <c r="DC8" s="699">
        <v>1.413</v>
      </c>
      <c r="DD8" s="699">
        <v>0</v>
      </c>
      <c r="DE8" s="699">
        <v>57.216999999999999</v>
      </c>
      <c r="DF8" s="699">
        <v>0</v>
      </c>
      <c r="DG8" s="699">
        <v>0</v>
      </c>
      <c r="DH8" s="700">
        <f t="shared" ref="DH8:DH71" si="0">SUM(D8:DG8)</f>
        <v>93030.864000000045</v>
      </c>
      <c r="DI8" s="699">
        <v>0</v>
      </c>
      <c r="DJ8" s="699">
        <v>15198.125</v>
      </c>
      <c r="DK8" s="699">
        <v>0</v>
      </c>
      <c r="DL8" s="699">
        <v>0</v>
      </c>
      <c r="DM8" s="699">
        <v>11814.016</v>
      </c>
      <c r="DN8" s="699">
        <v>123.663</v>
      </c>
      <c r="DO8" s="701">
        <f t="shared" ref="DO8:DO71" si="1">SUM(DI8:DN8)</f>
        <v>27135.804</v>
      </c>
      <c r="DP8" s="702">
        <f t="shared" ref="DP8:DP71" si="2">+DO8+DH8</f>
        <v>120166.66800000005</v>
      </c>
      <c r="DQ8" s="703">
        <v>203.91800000000001</v>
      </c>
      <c r="DR8" s="699">
        <v>43207.425999999999</v>
      </c>
      <c r="DS8" s="701">
        <f t="shared" ref="DS8:DS71" si="3">SUM(DQ8:DR8)</f>
        <v>43411.343999999997</v>
      </c>
      <c r="DT8" s="702">
        <f t="shared" ref="DT8:DT71" si="4">+DO8+DS8</f>
        <v>70547.148000000001</v>
      </c>
      <c r="DU8" s="702">
        <f t="shared" ref="DU8:DU71" si="5">+DS8+DP8</f>
        <v>163578.01200000005</v>
      </c>
      <c r="DV8" s="699">
        <v>-3151.8419999999996</v>
      </c>
      <c r="DW8" s="699">
        <v>-70081.262000000002</v>
      </c>
      <c r="DX8" s="700">
        <f t="shared" ref="DX8:DX71" si="6">SUM(DV8:DW8)</f>
        <v>-73233.104000000007</v>
      </c>
      <c r="DY8" s="704">
        <f t="shared" ref="DY8:DY71" si="7">+DT8+DX8</f>
        <v>-2685.9560000000056</v>
      </c>
      <c r="DZ8" s="700">
        <f t="shared" ref="DZ8:DZ71" si="8">+DU8+DX8</f>
        <v>90344.908000000039</v>
      </c>
      <c r="EA8" s="705"/>
      <c r="EB8" s="705"/>
    </row>
    <row r="9" spans="1:132" ht="15" customHeight="1">
      <c r="A9" s="152">
        <v>3</v>
      </c>
      <c r="B9" s="98" t="s">
        <v>92</v>
      </c>
      <c r="C9" s="95" t="s">
        <v>93</v>
      </c>
      <c r="D9" s="699">
        <v>6819.7489999999998</v>
      </c>
      <c r="E9" s="699">
        <v>2331.5239999999999</v>
      </c>
      <c r="F9" s="699">
        <v>0</v>
      </c>
      <c r="G9" s="699">
        <v>0.13200000000000001</v>
      </c>
      <c r="H9" s="699">
        <v>0</v>
      </c>
      <c r="I9" s="699">
        <v>0</v>
      </c>
      <c r="J9" s="699">
        <v>0</v>
      </c>
      <c r="K9" s="699">
        <v>0</v>
      </c>
      <c r="L9" s="699">
        <v>0</v>
      </c>
      <c r="M9" s="699">
        <v>0</v>
      </c>
      <c r="N9" s="699">
        <v>0</v>
      </c>
      <c r="O9" s="699">
        <v>0</v>
      </c>
      <c r="P9" s="699">
        <v>0</v>
      </c>
      <c r="Q9" s="699">
        <v>0</v>
      </c>
      <c r="R9" s="699">
        <v>0</v>
      </c>
      <c r="S9" s="699">
        <v>0</v>
      </c>
      <c r="T9" s="699">
        <v>0</v>
      </c>
      <c r="U9" s="699">
        <v>0</v>
      </c>
      <c r="V9" s="699">
        <v>0</v>
      </c>
      <c r="W9" s="699">
        <v>0</v>
      </c>
      <c r="X9" s="699">
        <v>0</v>
      </c>
      <c r="Y9" s="699">
        <v>0</v>
      </c>
      <c r="Z9" s="699">
        <v>0</v>
      </c>
      <c r="AA9" s="699">
        <v>0</v>
      </c>
      <c r="AB9" s="699">
        <v>0</v>
      </c>
      <c r="AC9" s="699">
        <v>0</v>
      </c>
      <c r="AD9" s="699">
        <v>0</v>
      </c>
      <c r="AE9" s="699">
        <v>0</v>
      </c>
      <c r="AF9" s="699">
        <v>0</v>
      </c>
      <c r="AG9" s="699">
        <v>0</v>
      </c>
      <c r="AH9" s="699">
        <v>0</v>
      </c>
      <c r="AI9" s="699">
        <v>0</v>
      </c>
      <c r="AJ9" s="699">
        <v>0</v>
      </c>
      <c r="AK9" s="699">
        <v>0</v>
      </c>
      <c r="AL9" s="699">
        <v>0</v>
      </c>
      <c r="AM9" s="699">
        <v>0</v>
      </c>
      <c r="AN9" s="699">
        <v>0</v>
      </c>
      <c r="AO9" s="699">
        <v>0</v>
      </c>
      <c r="AP9" s="699">
        <v>0</v>
      </c>
      <c r="AQ9" s="699">
        <v>0</v>
      </c>
      <c r="AR9" s="699">
        <v>0</v>
      </c>
      <c r="AS9" s="699">
        <v>0</v>
      </c>
      <c r="AT9" s="699">
        <v>0</v>
      </c>
      <c r="AU9" s="699">
        <v>0</v>
      </c>
      <c r="AV9" s="699">
        <v>0</v>
      </c>
      <c r="AW9" s="699">
        <v>0</v>
      </c>
      <c r="AX9" s="699">
        <v>0</v>
      </c>
      <c r="AY9" s="699">
        <v>0</v>
      </c>
      <c r="AZ9" s="699">
        <v>0</v>
      </c>
      <c r="BA9" s="699">
        <v>0</v>
      </c>
      <c r="BB9" s="699">
        <v>0</v>
      </c>
      <c r="BC9" s="699">
        <v>0</v>
      </c>
      <c r="BD9" s="699">
        <v>0</v>
      </c>
      <c r="BE9" s="699">
        <v>0</v>
      </c>
      <c r="BF9" s="699">
        <v>0</v>
      </c>
      <c r="BG9" s="699">
        <v>0</v>
      </c>
      <c r="BH9" s="699">
        <v>0</v>
      </c>
      <c r="BI9" s="699">
        <v>0</v>
      </c>
      <c r="BJ9" s="699">
        <v>0</v>
      </c>
      <c r="BK9" s="699">
        <v>0</v>
      </c>
      <c r="BL9" s="699">
        <v>0</v>
      </c>
      <c r="BM9" s="699">
        <v>0</v>
      </c>
      <c r="BN9" s="699">
        <v>0</v>
      </c>
      <c r="BO9" s="699">
        <v>0</v>
      </c>
      <c r="BP9" s="699">
        <v>0</v>
      </c>
      <c r="BQ9" s="699">
        <v>0</v>
      </c>
      <c r="BR9" s="699">
        <v>0</v>
      </c>
      <c r="BS9" s="699">
        <v>0</v>
      </c>
      <c r="BT9" s="699">
        <v>0</v>
      </c>
      <c r="BU9" s="699">
        <v>0</v>
      </c>
      <c r="BV9" s="699">
        <v>0</v>
      </c>
      <c r="BW9" s="699">
        <v>0</v>
      </c>
      <c r="BX9" s="699">
        <v>0</v>
      </c>
      <c r="BY9" s="699">
        <v>0</v>
      </c>
      <c r="BZ9" s="699">
        <v>0</v>
      </c>
      <c r="CA9" s="699">
        <v>0</v>
      </c>
      <c r="CB9" s="699">
        <v>0</v>
      </c>
      <c r="CC9" s="699">
        <v>0</v>
      </c>
      <c r="CD9" s="699">
        <v>0</v>
      </c>
      <c r="CE9" s="699">
        <v>0</v>
      </c>
      <c r="CF9" s="699">
        <v>0</v>
      </c>
      <c r="CG9" s="699">
        <v>0</v>
      </c>
      <c r="CH9" s="699">
        <v>0</v>
      </c>
      <c r="CI9" s="699">
        <v>0</v>
      </c>
      <c r="CJ9" s="699">
        <v>0</v>
      </c>
      <c r="CK9" s="699">
        <v>0</v>
      </c>
      <c r="CL9" s="699">
        <v>0</v>
      </c>
      <c r="CM9" s="699">
        <v>0</v>
      </c>
      <c r="CN9" s="699">
        <v>0</v>
      </c>
      <c r="CO9" s="699">
        <v>0</v>
      </c>
      <c r="CP9" s="699">
        <v>0</v>
      </c>
      <c r="CQ9" s="699">
        <v>0</v>
      </c>
      <c r="CR9" s="699">
        <v>0</v>
      </c>
      <c r="CS9" s="699">
        <v>0</v>
      </c>
      <c r="CT9" s="699">
        <v>0</v>
      </c>
      <c r="CU9" s="699">
        <v>0</v>
      </c>
      <c r="CV9" s="699">
        <v>0</v>
      </c>
      <c r="CW9" s="699">
        <v>0</v>
      </c>
      <c r="CX9" s="699">
        <v>0</v>
      </c>
      <c r="CY9" s="699">
        <v>0</v>
      </c>
      <c r="CZ9" s="699">
        <v>0</v>
      </c>
      <c r="DA9" s="699">
        <v>0</v>
      </c>
      <c r="DB9" s="699">
        <v>0</v>
      </c>
      <c r="DC9" s="699">
        <v>0</v>
      </c>
      <c r="DD9" s="699">
        <v>0</v>
      </c>
      <c r="DE9" s="699">
        <v>0</v>
      </c>
      <c r="DF9" s="699">
        <v>0</v>
      </c>
      <c r="DG9" s="699">
        <v>0</v>
      </c>
      <c r="DH9" s="700">
        <f t="shared" si="0"/>
        <v>9151.4049999999988</v>
      </c>
      <c r="DI9" s="699">
        <v>0</v>
      </c>
      <c r="DJ9" s="699">
        <v>0</v>
      </c>
      <c r="DK9" s="699">
        <v>0</v>
      </c>
      <c r="DL9" s="699">
        <v>0</v>
      </c>
      <c r="DM9" s="699">
        <v>0</v>
      </c>
      <c r="DN9" s="699">
        <v>0</v>
      </c>
      <c r="DO9" s="701">
        <f t="shared" si="1"/>
        <v>0</v>
      </c>
      <c r="DP9" s="702">
        <f t="shared" si="2"/>
        <v>9151.4049999999988</v>
      </c>
      <c r="DQ9" s="703">
        <v>0</v>
      </c>
      <c r="DR9" s="699">
        <v>3005.212</v>
      </c>
      <c r="DS9" s="701">
        <f t="shared" si="3"/>
        <v>3005.212</v>
      </c>
      <c r="DT9" s="702">
        <f t="shared" si="4"/>
        <v>3005.212</v>
      </c>
      <c r="DU9" s="702">
        <f t="shared" si="5"/>
        <v>12156.616999999998</v>
      </c>
      <c r="DV9" s="699">
        <v>0</v>
      </c>
      <c r="DW9" s="699">
        <v>0</v>
      </c>
      <c r="DX9" s="700">
        <f t="shared" si="6"/>
        <v>0</v>
      </c>
      <c r="DY9" s="704">
        <f t="shared" si="7"/>
        <v>3005.212</v>
      </c>
      <c r="DZ9" s="700">
        <f t="shared" si="8"/>
        <v>12156.616999999998</v>
      </c>
      <c r="EA9" s="705"/>
      <c r="EB9" s="705"/>
    </row>
    <row r="10" spans="1:132" ht="15" customHeight="1">
      <c r="A10" s="152">
        <v>4</v>
      </c>
      <c r="B10" s="98" t="s">
        <v>94</v>
      </c>
      <c r="C10" s="95" t="s">
        <v>95</v>
      </c>
      <c r="D10" s="699">
        <v>248.52799999999999</v>
      </c>
      <c r="E10" s="699">
        <v>0</v>
      </c>
      <c r="F10" s="699">
        <v>0</v>
      </c>
      <c r="G10" s="699">
        <v>1188.1869999999999</v>
      </c>
      <c r="H10" s="699">
        <v>6.33</v>
      </c>
      <c r="I10" s="699">
        <v>0</v>
      </c>
      <c r="J10" s="699">
        <v>0.253</v>
      </c>
      <c r="K10" s="699">
        <v>1121.2889999999998</v>
      </c>
      <c r="L10" s="699">
        <v>0</v>
      </c>
      <c r="M10" s="699">
        <v>10.972</v>
      </c>
      <c r="N10" s="699">
        <v>0</v>
      </c>
      <c r="O10" s="699">
        <v>2.3540000000000001</v>
      </c>
      <c r="P10" s="699">
        <v>0</v>
      </c>
      <c r="Q10" s="699">
        <v>7140.0109999999995</v>
      </c>
      <c r="R10" s="699">
        <v>2.4340000000000002</v>
      </c>
      <c r="S10" s="699">
        <v>31.276</v>
      </c>
      <c r="T10" s="699">
        <v>0.122</v>
      </c>
      <c r="U10" s="699">
        <v>0</v>
      </c>
      <c r="V10" s="699">
        <v>0</v>
      </c>
      <c r="W10" s="699">
        <v>20.321000000000002</v>
      </c>
      <c r="X10" s="699">
        <v>0</v>
      </c>
      <c r="Y10" s="699">
        <v>0</v>
      </c>
      <c r="Z10" s="699">
        <v>0</v>
      </c>
      <c r="AA10" s="699">
        <v>0</v>
      </c>
      <c r="AB10" s="699">
        <v>0</v>
      </c>
      <c r="AC10" s="699">
        <v>294.38200000000001</v>
      </c>
      <c r="AD10" s="699">
        <v>0</v>
      </c>
      <c r="AE10" s="699">
        <v>0</v>
      </c>
      <c r="AF10" s="699">
        <v>0</v>
      </c>
      <c r="AG10" s="699">
        <v>0</v>
      </c>
      <c r="AH10" s="699">
        <v>23.501999999999999</v>
      </c>
      <c r="AI10" s="699">
        <v>0</v>
      </c>
      <c r="AJ10" s="699">
        <v>0</v>
      </c>
      <c r="AK10" s="699">
        <v>0.28299999999999997</v>
      </c>
      <c r="AL10" s="699">
        <v>0.14199999999999999</v>
      </c>
      <c r="AM10" s="699">
        <v>0</v>
      </c>
      <c r="AN10" s="699">
        <v>0</v>
      </c>
      <c r="AO10" s="699">
        <v>0.24199999999999999</v>
      </c>
      <c r="AP10" s="699">
        <v>0</v>
      </c>
      <c r="AQ10" s="699">
        <v>0</v>
      </c>
      <c r="AR10" s="699">
        <v>0</v>
      </c>
      <c r="AS10" s="699">
        <v>0</v>
      </c>
      <c r="AT10" s="699">
        <v>0</v>
      </c>
      <c r="AU10" s="699">
        <v>0</v>
      </c>
      <c r="AV10" s="699">
        <v>0</v>
      </c>
      <c r="AW10" s="699">
        <v>0</v>
      </c>
      <c r="AX10" s="699">
        <v>0</v>
      </c>
      <c r="AY10" s="699">
        <v>0</v>
      </c>
      <c r="AZ10" s="699">
        <v>0</v>
      </c>
      <c r="BA10" s="699">
        <v>0</v>
      </c>
      <c r="BB10" s="699">
        <v>0</v>
      </c>
      <c r="BC10" s="699">
        <v>0</v>
      </c>
      <c r="BD10" s="699">
        <v>0</v>
      </c>
      <c r="BE10" s="699">
        <v>0</v>
      </c>
      <c r="BF10" s="699">
        <v>0</v>
      </c>
      <c r="BG10" s="699">
        <v>0</v>
      </c>
      <c r="BH10" s="699">
        <v>0</v>
      </c>
      <c r="BI10" s="699">
        <v>0.223</v>
      </c>
      <c r="BJ10" s="699">
        <v>0</v>
      </c>
      <c r="BK10" s="699">
        <v>121.943</v>
      </c>
      <c r="BL10" s="699">
        <v>0</v>
      </c>
      <c r="BM10" s="699">
        <v>18.462</v>
      </c>
      <c r="BN10" s="699">
        <v>37.041000000000004</v>
      </c>
      <c r="BO10" s="699">
        <v>50.794999999999995</v>
      </c>
      <c r="BP10" s="699">
        <v>15.409000000000001</v>
      </c>
      <c r="BQ10" s="699">
        <v>0</v>
      </c>
      <c r="BR10" s="699">
        <v>0</v>
      </c>
      <c r="BS10" s="699">
        <v>0</v>
      </c>
      <c r="BT10" s="699">
        <v>0</v>
      </c>
      <c r="BU10" s="699">
        <v>0</v>
      </c>
      <c r="BV10" s="699">
        <v>0</v>
      </c>
      <c r="BW10" s="699">
        <v>0</v>
      </c>
      <c r="BX10" s="699">
        <v>0</v>
      </c>
      <c r="BY10" s="699">
        <v>0</v>
      </c>
      <c r="BZ10" s="699">
        <v>0</v>
      </c>
      <c r="CA10" s="699">
        <v>0</v>
      </c>
      <c r="CB10" s="699">
        <v>0</v>
      </c>
      <c r="CC10" s="699">
        <v>0</v>
      </c>
      <c r="CD10" s="699">
        <v>0</v>
      </c>
      <c r="CE10" s="699">
        <v>0</v>
      </c>
      <c r="CF10" s="699">
        <v>0</v>
      </c>
      <c r="CG10" s="699">
        <v>0</v>
      </c>
      <c r="CH10" s="699">
        <v>0</v>
      </c>
      <c r="CI10" s="699">
        <v>0</v>
      </c>
      <c r="CJ10" s="699">
        <v>0</v>
      </c>
      <c r="CK10" s="699">
        <v>0</v>
      </c>
      <c r="CL10" s="699">
        <v>0</v>
      </c>
      <c r="CM10" s="699">
        <v>0</v>
      </c>
      <c r="CN10" s="699">
        <v>3.633</v>
      </c>
      <c r="CO10" s="699">
        <v>77.5</v>
      </c>
      <c r="CP10" s="699">
        <v>143.51900000000001</v>
      </c>
      <c r="CQ10" s="699">
        <v>16.798000000000002</v>
      </c>
      <c r="CR10" s="699">
        <v>0</v>
      </c>
      <c r="CS10" s="699">
        <v>55.960999999999999</v>
      </c>
      <c r="CT10" s="699">
        <v>93.52000000000001</v>
      </c>
      <c r="CU10" s="699">
        <v>0</v>
      </c>
      <c r="CV10" s="699">
        <v>0</v>
      </c>
      <c r="CW10" s="699">
        <v>0</v>
      </c>
      <c r="CX10" s="699">
        <v>0</v>
      </c>
      <c r="CY10" s="699">
        <v>0</v>
      </c>
      <c r="CZ10" s="699">
        <v>175.34</v>
      </c>
      <c r="DA10" s="699">
        <v>3115.9380000000001</v>
      </c>
      <c r="DB10" s="699">
        <v>0</v>
      </c>
      <c r="DC10" s="699">
        <v>0</v>
      </c>
      <c r="DD10" s="699">
        <v>0</v>
      </c>
      <c r="DE10" s="699">
        <v>49.396000000000001</v>
      </c>
      <c r="DF10" s="699">
        <v>0</v>
      </c>
      <c r="DG10" s="699">
        <v>0</v>
      </c>
      <c r="DH10" s="700">
        <f t="shared" si="0"/>
        <v>14066.105999999996</v>
      </c>
      <c r="DI10" s="699">
        <v>220.625</v>
      </c>
      <c r="DJ10" s="699">
        <v>10279.038</v>
      </c>
      <c r="DK10" s="699">
        <v>0</v>
      </c>
      <c r="DL10" s="699">
        <v>0</v>
      </c>
      <c r="DM10" s="699">
        <v>0</v>
      </c>
      <c r="DN10" s="699">
        <v>-201.32300000000001</v>
      </c>
      <c r="DO10" s="701">
        <f t="shared" si="1"/>
        <v>10298.34</v>
      </c>
      <c r="DP10" s="702">
        <f t="shared" si="2"/>
        <v>24364.445999999996</v>
      </c>
      <c r="DQ10" s="703">
        <v>129.726</v>
      </c>
      <c r="DR10" s="699">
        <v>2100.7469999999998</v>
      </c>
      <c r="DS10" s="701">
        <f t="shared" si="3"/>
        <v>2230.473</v>
      </c>
      <c r="DT10" s="702">
        <f t="shared" si="4"/>
        <v>12528.813</v>
      </c>
      <c r="DU10" s="702">
        <f t="shared" si="5"/>
        <v>26594.918999999994</v>
      </c>
      <c r="DV10" s="699">
        <v>-3498.1670000000004</v>
      </c>
      <c r="DW10" s="699">
        <v>-16625.419000000002</v>
      </c>
      <c r="DX10" s="700">
        <f t="shared" si="6"/>
        <v>-20123.586000000003</v>
      </c>
      <c r="DY10" s="704">
        <f t="shared" si="7"/>
        <v>-7594.7730000000029</v>
      </c>
      <c r="DZ10" s="700">
        <f t="shared" si="8"/>
        <v>6471.3329999999914</v>
      </c>
      <c r="EA10" s="705"/>
      <c r="EB10" s="705"/>
    </row>
    <row r="11" spans="1:132" ht="15" customHeight="1">
      <c r="A11" s="152">
        <v>5</v>
      </c>
      <c r="B11" s="98" t="s">
        <v>96</v>
      </c>
      <c r="C11" s="95" t="s">
        <v>97</v>
      </c>
      <c r="D11" s="699">
        <v>0</v>
      </c>
      <c r="E11" s="699">
        <v>0</v>
      </c>
      <c r="F11" s="699">
        <v>0</v>
      </c>
      <c r="G11" s="699">
        <v>0</v>
      </c>
      <c r="H11" s="699">
        <v>2360.9340000000002</v>
      </c>
      <c r="I11" s="699">
        <v>0</v>
      </c>
      <c r="J11" s="699">
        <v>0</v>
      </c>
      <c r="K11" s="699">
        <v>22657.870000000003</v>
      </c>
      <c r="L11" s="699">
        <v>0</v>
      </c>
      <c r="M11" s="699">
        <v>217.006</v>
      </c>
      <c r="N11" s="699">
        <v>0</v>
      </c>
      <c r="O11" s="699">
        <v>0.23499999999999999</v>
      </c>
      <c r="P11" s="699">
        <v>0</v>
      </c>
      <c r="Q11" s="699">
        <v>0</v>
      </c>
      <c r="R11" s="699">
        <v>0</v>
      </c>
      <c r="S11" s="699">
        <v>0</v>
      </c>
      <c r="T11" s="699">
        <v>0</v>
      </c>
      <c r="U11" s="699">
        <v>0</v>
      </c>
      <c r="V11" s="699">
        <v>0.97</v>
      </c>
      <c r="W11" s="699">
        <v>0</v>
      </c>
      <c r="X11" s="699">
        <v>0</v>
      </c>
      <c r="Y11" s="699">
        <v>0</v>
      </c>
      <c r="Z11" s="699">
        <v>0</v>
      </c>
      <c r="AA11" s="699">
        <v>0</v>
      </c>
      <c r="AB11" s="699">
        <v>87.263000000000005</v>
      </c>
      <c r="AC11" s="699">
        <v>0</v>
      </c>
      <c r="AD11" s="699">
        <v>0</v>
      </c>
      <c r="AE11" s="699">
        <v>0</v>
      </c>
      <c r="AF11" s="699">
        <v>0</v>
      </c>
      <c r="AG11" s="699">
        <v>0</v>
      </c>
      <c r="AH11" s="699">
        <v>0</v>
      </c>
      <c r="AI11" s="699">
        <v>0</v>
      </c>
      <c r="AJ11" s="699">
        <v>0</v>
      </c>
      <c r="AK11" s="699">
        <v>0</v>
      </c>
      <c r="AL11" s="699">
        <v>0</v>
      </c>
      <c r="AM11" s="699">
        <v>0</v>
      </c>
      <c r="AN11" s="699">
        <v>0</v>
      </c>
      <c r="AO11" s="699">
        <v>0</v>
      </c>
      <c r="AP11" s="699">
        <v>0</v>
      </c>
      <c r="AQ11" s="699">
        <v>0</v>
      </c>
      <c r="AR11" s="699">
        <v>0</v>
      </c>
      <c r="AS11" s="699">
        <v>0</v>
      </c>
      <c r="AT11" s="699">
        <v>0</v>
      </c>
      <c r="AU11" s="699">
        <v>0</v>
      </c>
      <c r="AV11" s="699">
        <v>0</v>
      </c>
      <c r="AW11" s="699">
        <v>0</v>
      </c>
      <c r="AX11" s="699">
        <v>0</v>
      </c>
      <c r="AY11" s="699">
        <v>0</v>
      </c>
      <c r="AZ11" s="699">
        <v>0</v>
      </c>
      <c r="BA11" s="699">
        <v>0</v>
      </c>
      <c r="BB11" s="699">
        <v>0</v>
      </c>
      <c r="BC11" s="699">
        <v>0</v>
      </c>
      <c r="BD11" s="699">
        <v>0</v>
      </c>
      <c r="BE11" s="699">
        <v>0</v>
      </c>
      <c r="BF11" s="699">
        <v>0</v>
      </c>
      <c r="BG11" s="699">
        <v>0</v>
      </c>
      <c r="BH11" s="699">
        <v>0</v>
      </c>
      <c r="BI11" s="699">
        <v>0</v>
      </c>
      <c r="BJ11" s="699">
        <v>0</v>
      </c>
      <c r="BK11" s="699">
        <v>357.01</v>
      </c>
      <c r="BL11" s="699">
        <v>0</v>
      </c>
      <c r="BM11" s="699">
        <v>0</v>
      </c>
      <c r="BN11" s="699">
        <v>0</v>
      </c>
      <c r="BO11" s="699">
        <v>0</v>
      </c>
      <c r="BP11" s="699">
        <v>0</v>
      </c>
      <c r="BQ11" s="699">
        <v>0</v>
      </c>
      <c r="BR11" s="699">
        <v>0</v>
      </c>
      <c r="BS11" s="699">
        <v>0</v>
      </c>
      <c r="BT11" s="699">
        <v>0</v>
      </c>
      <c r="BU11" s="699">
        <v>0</v>
      </c>
      <c r="BV11" s="699">
        <v>0</v>
      </c>
      <c r="BW11" s="699">
        <v>0</v>
      </c>
      <c r="BX11" s="699">
        <v>0</v>
      </c>
      <c r="BY11" s="699">
        <v>0</v>
      </c>
      <c r="BZ11" s="699">
        <v>0</v>
      </c>
      <c r="CA11" s="699">
        <v>0</v>
      </c>
      <c r="CB11" s="699">
        <v>0</v>
      </c>
      <c r="CC11" s="699">
        <v>0</v>
      </c>
      <c r="CD11" s="699">
        <v>0</v>
      </c>
      <c r="CE11" s="699">
        <v>0</v>
      </c>
      <c r="CF11" s="699">
        <v>0</v>
      </c>
      <c r="CG11" s="699">
        <v>9.48</v>
      </c>
      <c r="CH11" s="699">
        <v>0</v>
      </c>
      <c r="CI11" s="699">
        <v>0</v>
      </c>
      <c r="CJ11" s="699">
        <v>0</v>
      </c>
      <c r="CK11" s="699">
        <v>0</v>
      </c>
      <c r="CL11" s="699">
        <v>0</v>
      </c>
      <c r="CM11" s="699">
        <v>0</v>
      </c>
      <c r="CN11" s="699">
        <v>6.0549999999999997</v>
      </c>
      <c r="CO11" s="699">
        <v>72.948000000000008</v>
      </c>
      <c r="CP11" s="699">
        <v>478.77700000000004</v>
      </c>
      <c r="CQ11" s="699">
        <v>294.392</v>
      </c>
      <c r="CR11" s="699">
        <v>0</v>
      </c>
      <c r="CS11" s="699">
        <v>282.15199999999999</v>
      </c>
      <c r="CT11" s="699">
        <v>516.97299999999996</v>
      </c>
      <c r="CU11" s="699">
        <v>0</v>
      </c>
      <c r="CV11" s="699">
        <v>0</v>
      </c>
      <c r="CW11" s="699">
        <v>0</v>
      </c>
      <c r="CX11" s="699">
        <v>0</v>
      </c>
      <c r="CY11" s="699">
        <v>0</v>
      </c>
      <c r="CZ11" s="699">
        <v>622.96199999999999</v>
      </c>
      <c r="DA11" s="699">
        <v>10041.937</v>
      </c>
      <c r="DB11" s="699">
        <v>0</v>
      </c>
      <c r="DC11" s="699">
        <v>11.1</v>
      </c>
      <c r="DD11" s="699">
        <v>0</v>
      </c>
      <c r="DE11" s="699">
        <v>126.27199999999999</v>
      </c>
      <c r="DF11" s="699">
        <v>0</v>
      </c>
      <c r="DG11" s="699">
        <v>0</v>
      </c>
      <c r="DH11" s="700">
        <f t="shared" si="0"/>
        <v>38144.335999999996</v>
      </c>
      <c r="DI11" s="699">
        <v>918.98099999999999</v>
      </c>
      <c r="DJ11" s="699">
        <v>18262.55</v>
      </c>
      <c r="DK11" s="699">
        <v>0</v>
      </c>
      <c r="DL11" s="699">
        <v>0</v>
      </c>
      <c r="DM11" s="699">
        <v>0</v>
      </c>
      <c r="DN11" s="699">
        <v>-25.97</v>
      </c>
      <c r="DO11" s="701">
        <f t="shared" si="1"/>
        <v>19155.560999999998</v>
      </c>
      <c r="DP11" s="702">
        <f t="shared" si="2"/>
        <v>57299.896999999997</v>
      </c>
      <c r="DQ11" s="703">
        <v>1314.4549999999999</v>
      </c>
      <c r="DR11" s="699">
        <v>16262.621999999999</v>
      </c>
      <c r="DS11" s="701">
        <f t="shared" si="3"/>
        <v>17577.076999999997</v>
      </c>
      <c r="DT11" s="702">
        <f t="shared" si="4"/>
        <v>36732.637999999992</v>
      </c>
      <c r="DU11" s="702">
        <f t="shared" si="5"/>
        <v>74876.973999999987</v>
      </c>
      <c r="DV11" s="699">
        <v>-7348.1990000000005</v>
      </c>
      <c r="DW11" s="699">
        <v>-30262.629000000001</v>
      </c>
      <c r="DX11" s="700">
        <f t="shared" si="6"/>
        <v>-37610.828000000001</v>
      </c>
      <c r="DY11" s="704">
        <f t="shared" si="7"/>
        <v>-878.1900000000096</v>
      </c>
      <c r="DZ11" s="700">
        <f t="shared" si="8"/>
        <v>37266.145999999986</v>
      </c>
      <c r="EA11" s="705"/>
      <c r="EB11" s="705"/>
    </row>
    <row r="12" spans="1:132" ht="15" customHeight="1">
      <c r="A12" s="152">
        <v>6</v>
      </c>
      <c r="B12" s="98" t="s">
        <v>98</v>
      </c>
      <c r="C12" s="95" t="s">
        <v>99</v>
      </c>
      <c r="D12" s="699">
        <v>0</v>
      </c>
      <c r="E12" s="699">
        <v>1.9870000000000001</v>
      </c>
      <c r="F12" s="699">
        <v>0</v>
      </c>
      <c r="G12" s="699">
        <v>0.249</v>
      </c>
      <c r="H12" s="699">
        <v>0</v>
      </c>
      <c r="I12" s="699">
        <v>0</v>
      </c>
      <c r="J12" s="699">
        <v>0</v>
      </c>
      <c r="K12" s="699">
        <v>337.36999999999995</v>
      </c>
      <c r="L12" s="699">
        <v>39.459000000000003</v>
      </c>
      <c r="M12" s="699">
        <v>22.288</v>
      </c>
      <c r="N12" s="699">
        <v>0</v>
      </c>
      <c r="O12" s="699">
        <v>53.805</v>
      </c>
      <c r="P12" s="699">
        <v>6.6360000000000001</v>
      </c>
      <c r="Q12" s="699">
        <v>0.13600000000000001</v>
      </c>
      <c r="R12" s="699">
        <v>0</v>
      </c>
      <c r="S12" s="699">
        <v>589.476</v>
      </c>
      <c r="T12" s="699">
        <v>3.536</v>
      </c>
      <c r="U12" s="699">
        <v>0</v>
      </c>
      <c r="V12" s="699">
        <v>775.48699999999997</v>
      </c>
      <c r="W12" s="699">
        <v>26.721</v>
      </c>
      <c r="X12" s="699">
        <v>25.305</v>
      </c>
      <c r="Y12" s="699">
        <v>591.947</v>
      </c>
      <c r="Z12" s="699">
        <v>126.65299999999999</v>
      </c>
      <c r="AA12" s="699">
        <v>617.26199999999994</v>
      </c>
      <c r="AB12" s="699">
        <v>86.890999999999991</v>
      </c>
      <c r="AC12" s="699">
        <v>103.30599999999998</v>
      </c>
      <c r="AD12" s="699">
        <v>314545.17</v>
      </c>
      <c r="AE12" s="699">
        <v>26823.847999999998</v>
      </c>
      <c r="AF12" s="699">
        <v>29.463000000000001</v>
      </c>
      <c r="AG12" s="699">
        <v>30.628</v>
      </c>
      <c r="AH12" s="699">
        <v>0</v>
      </c>
      <c r="AI12" s="699">
        <v>106.69499999999999</v>
      </c>
      <c r="AJ12" s="699">
        <v>250.88200000000001</v>
      </c>
      <c r="AK12" s="699">
        <v>1351.6769999999999</v>
      </c>
      <c r="AL12" s="699">
        <v>810.47699999999998</v>
      </c>
      <c r="AM12" s="699">
        <v>2974.16</v>
      </c>
      <c r="AN12" s="699">
        <v>2492.152</v>
      </c>
      <c r="AO12" s="699">
        <v>135.584</v>
      </c>
      <c r="AP12" s="699">
        <v>3.528</v>
      </c>
      <c r="AQ12" s="699">
        <v>120.554</v>
      </c>
      <c r="AR12" s="699">
        <v>300.84000000000003</v>
      </c>
      <c r="AS12" s="699">
        <v>5.1479999999999997</v>
      </c>
      <c r="AT12" s="699">
        <v>65.945000000000007</v>
      </c>
      <c r="AU12" s="699">
        <v>21.617000000000001</v>
      </c>
      <c r="AV12" s="699">
        <v>13.017000000000003</v>
      </c>
      <c r="AW12" s="699">
        <v>0.63700000000000001</v>
      </c>
      <c r="AX12" s="699">
        <v>13.103000000000002</v>
      </c>
      <c r="AY12" s="699">
        <v>35.422000000000004</v>
      </c>
      <c r="AZ12" s="699">
        <v>50.861999999999995</v>
      </c>
      <c r="BA12" s="699">
        <v>0</v>
      </c>
      <c r="BB12" s="699">
        <v>0</v>
      </c>
      <c r="BC12" s="699">
        <v>0.17799999999999999</v>
      </c>
      <c r="BD12" s="699">
        <v>0</v>
      </c>
      <c r="BE12" s="699">
        <v>0.45700000000000002</v>
      </c>
      <c r="BF12" s="699">
        <v>266.43</v>
      </c>
      <c r="BG12" s="699">
        <v>0.38200000000000001</v>
      </c>
      <c r="BH12" s="699">
        <v>976.48</v>
      </c>
      <c r="BI12" s="699">
        <v>0</v>
      </c>
      <c r="BJ12" s="699">
        <v>21.893999999999998</v>
      </c>
      <c r="BK12" s="699">
        <v>4.2810000000000006</v>
      </c>
      <c r="BL12" s="699">
        <v>8.8740000000000006</v>
      </c>
      <c r="BM12" s="699">
        <v>0.87200000000000011</v>
      </c>
      <c r="BN12" s="699">
        <v>0.39700000000000002</v>
      </c>
      <c r="BO12" s="699">
        <v>3.2130000000000001</v>
      </c>
      <c r="BP12" s="699">
        <v>1.425</v>
      </c>
      <c r="BQ12" s="699">
        <v>260794.84399999998</v>
      </c>
      <c r="BR12" s="699">
        <v>145752.18700000001</v>
      </c>
      <c r="BS12" s="699">
        <v>0</v>
      </c>
      <c r="BT12" s="699">
        <v>0.44900000000000001</v>
      </c>
      <c r="BU12" s="699">
        <v>12.670999999999999</v>
      </c>
      <c r="BV12" s="699">
        <v>1.4390000000000001</v>
      </c>
      <c r="BW12" s="699">
        <v>3.5019999999999998</v>
      </c>
      <c r="BX12" s="699">
        <v>0</v>
      </c>
      <c r="BY12" s="699">
        <v>0</v>
      </c>
      <c r="BZ12" s="699">
        <v>6.1560000000000006</v>
      </c>
      <c r="CA12" s="699">
        <v>7.3999999999999996E-2</v>
      </c>
      <c r="CB12" s="699">
        <v>0</v>
      </c>
      <c r="CC12" s="699">
        <v>8.1000000000000003E-2</v>
      </c>
      <c r="CD12" s="699">
        <v>0</v>
      </c>
      <c r="CE12" s="699">
        <v>1.9910000000000001</v>
      </c>
      <c r="CF12" s="699">
        <v>0.6</v>
      </c>
      <c r="CG12" s="699">
        <v>7.3129999999999997</v>
      </c>
      <c r="CH12" s="699">
        <v>0</v>
      </c>
      <c r="CI12" s="699">
        <v>0</v>
      </c>
      <c r="CJ12" s="699">
        <v>9.4E-2</v>
      </c>
      <c r="CK12" s="699">
        <v>0</v>
      </c>
      <c r="CL12" s="699">
        <v>0</v>
      </c>
      <c r="CM12" s="699">
        <v>0.216</v>
      </c>
      <c r="CN12" s="699">
        <v>0.13500000000000001</v>
      </c>
      <c r="CO12" s="699">
        <v>6.0340000000000007</v>
      </c>
      <c r="CP12" s="699">
        <v>257.60500000000002</v>
      </c>
      <c r="CQ12" s="699">
        <v>13.665999999999999</v>
      </c>
      <c r="CR12" s="699">
        <v>0</v>
      </c>
      <c r="CS12" s="699">
        <v>1.3379999999999999</v>
      </c>
      <c r="CT12" s="699">
        <v>4.9410000000000007</v>
      </c>
      <c r="CU12" s="699">
        <v>7.7690000000000001</v>
      </c>
      <c r="CV12" s="699">
        <v>14.168000000000001</v>
      </c>
      <c r="CW12" s="699">
        <v>0</v>
      </c>
      <c r="CX12" s="699">
        <v>0.217</v>
      </c>
      <c r="CY12" s="699">
        <v>0.753</v>
      </c>
      <c r="CZ12" s="699">
        <v>6.4880000000000004</v>
      </c>
      <c r="DA12" s="699">
        <v>0.52900000000000003</v>
      </c>
      <c r="DB12" s="699">
        <v>12.208</v>
      </c>
      <c r="DC12" s="699">
        <v>2.5680000000000001</v>
      </c>
      <c r="DD12" s="699">
        <v>0</v>
      </c>
      <c r="DE12" s="699">
        <v>0.34499999999999997</v>
      </c>
      <c r="DF12" s="699">
        <v>0</v>
      </c>
      <c r="DG12" s="699">
        <v>0</v>
      </c>
      <c r="DH12" s="700">
        <f t="shared" si="0"/>
        <v>761785.18699999969</v>
      </c>
      <c r="DI12" s="699">
        <v>0</v>
      </c>
      <c r="DJ12" s="699">
        <v>0.61599999999999999</v>
      </c>
      <c r="DK12" s="699">
        <v>0</v>
      </c>
      <c r="DL12" s="699">
        <v>0</v>
      </c>
      <c r="DM12" s="699">
        <v>0</v>
      </c>
      <c r="DN12" s="699">
        <v>894.875</v>
      </c>
      <c r="DO12" s="701">
        <f t="shared" si="1"/>
        <v>895.49099999999999</v>
      </c>
      <c r="DP12" s="702">
        <f t="shared" si="2"/>
        <v>762680.67799999972</v>
      </c>
      <c r="DQ12" s="703">
        <v>0</v>
      </c>
      <c r="DR12" s="699">
        <v>0</v>
      </c>
      <c r="DS12" s="701">
        <f t="shared" si="3"/>
        <v>0</v>
      </c>
      <c r="DT12" s="702">
        <f t="shared" si="4"/>
        <v>895.49099999999999</v>
      </c>
      <c r="DU12" s="702">
        <f t="shared" si="5"/>
        <v>762680.67799999972</v>
      </c>
      <c r="DV12" s="699">
        <v>-751705.321</v>
      </c>
      <c r="DW12" s="699">
        <v>-10975.357</v>
      </c>
      <c r="DX12" s="700">
        <f t="shared" si="6"/>
        <v>-762680.67799999996</v>
      </c>
      <c r="DY12" s="704">
        <f t="shared" si="7"/>
        <v>-761785.18699999992</v>
      </c>
      <c r="DZ12" s="700">
        <f t="shared" si="8"/>
        <v>0</v>
      </c>
      <c r="EA12" s="705"/>
      <c r="EB12" s="705"/>
    </row>
    <row r="13" spans="1:132" ht="15" customHeight="1">
      <c r="A13" s="152">
        <v>7</v>
      </c>
      <c r="B13" s="98" t="s">
        <v>100</v>
      </c>
      <c r="C13" s="95" t="s">
        <v>101</v>
      </c>
      <c r="D13" s="699">
        <v>0</v>
      </c>
      <c r="E13" s="699">
        <v>0</v>
      </c>
      <c r="F13" s="699">
        <v>0</v>
      </c>
      <c r="G13" s="699">
        <v>2.7290000000000001</v>
      </c>
      <c r="H13" s="699">
        <v>0</v>
      </c>
      <c r="I13" s="699">
        <v>0</v>
      </c>
      <c r="J13" s="699">
        <v>18.012999999999998</v>
      </c>
      <c r="K13" s="699">
        <v>12.611000000000001</v>
      </c>
      <c r="L13" s="699">
        <v>0</v>
      </c>
      <c r="M13" s="699">
        <v>8.9939999999999998</v>
      </c>
      <c r="N13" s="699">
        <v>0</v>
      </c>
      <c r="O13" s="699">
        <v>0.23499999999999999</v>
      </c>
      <c r="P13" s="699">
        <v>0</v>
      </c>
      <c r="Q13" s="699">
        <v>0.20400000000000001</v>
      </c>
      <c r="R13" s="699">
        <v>0</v>
      </c>
      <c r="S13" s="699">
        <v>188.35799999999998</v>
      </c>
      <c r="T13" s="699">
        <v>1.776</v>
      </c>
      <c r="U13" s="699">
        <v>0</v>
      </c>
      <c r="V13" s="699">
        <v>58.25200000000001</v>
      </c>
      <c r="W13" s="699">
        <v>2753.3540000000007</v>
      </c>
      <c r="X13" s="699">
        <v>0</v>
      </c>
      <c r="Y13" s="699">
        <v>125.01400000000001</v>
      </c>
      <c r="Z13" s="699">
        <v>12.904</v>
      </c>
      <c r="AA13" s="699">
        <v>0</v>
      </c>
      <c r="AB13" s="699">
        <v>63.646000000000001</v>
      </c>
      <c r="AC13" s="699">
        <v>29.077999999999999</v>
      </c>
      <c r="AD13" s="699">
        <v>-846.154</v>
      </c>
      <c r="AE13" s="699">
        <v>1322.721</v>
      </c>
      <c r="AF13" s="699">
        <v>0</v>
      </c>
      <c r="AG13" s="699">
        <v>107.97999999999999</v>
      </c>
      <c r="AH13" s="699">
        <v>1.496</v>
      </c>
      <c r="AI13" s="699">
        <v>5176.4679999999989</v>
      </c>
      <c r="AJ13" s="699">
        <v>3216.0990000000002</v>
      </c>
      <c r="AK13" s="699">
        <v>7020.2959999999994</v>
      </c>
      <c r="AL13" s="699">
        <v>4164.6670000000004</v>
      </c>
      <c r="AM13" s="699">
        <v>108232.17</v>
      </c>
      <c r="AN13" s="699">
        <v>0</v>
      </c>
      <c r="AO13" s="699">
        <v>76.828000000000003</v>
      </c>
      <c r="AP13" s="699">
        <v>0</v>
      </c>
      <c r="AQ13" s="699">
        <v>8420.280999999999</v>
      </c>
      <c r="AR13" s="699">
        <v>63.384999999999998</v>
      </c>
      <c r="AS13" s="699">
        <v>13.071</v>
      </c>
      <c r="AT13" s="699">
        <v>34.443000000000005</v>
      </c>
      <c r="AU13" s="699">
        <v>6.1219999999999999</v>
      </c>
      <c r="AV13" s="699">
        <v>74.689000000000007</v>
      </c>
      <c r="AW13" s="699">
        <v>15.244999999999999</v>
      </c>
      <c r="AX13" s="699">
        <v>0</v>
      </c>
      <c r="AY13" s="699">
        <v>0</v>
      </c>
      <c r="AZ13" s="699">
        <v>0</v>
      </c>
      <c r="BA13" s="699">
        <v>0</v>
      </c>
      <c r="BB13" s="699">
        <v>0</v>
      </c>
      <c r="BC13" s="699">
        <v>0</v>
      </c>
      <c r="BD13" s="699">
        <v>0</v>
      </c>
      <c r="BE13" s="699">
        <v>0</v>
      </c>
      <c r="BF13" s="699">
        <v>0</v>
      </c>
      <c r="BG13" s="699">
        <v>0</v>
      </c>
      <c r="BH13" s="699">
        <v>0</v>
      </c>
      <c r="BI13" s="699">
        <v>0</v>
      </c>
      <c r="BJ13" s="699">
        <v>0</v>
      </c>
      <c r="BK13" s="699">
        <v>394.65700000000004</v>
      </c>
      <c r="BL13" s="699">
        <v>0</v>
      </c>
      <c r="BM13" s="699">
        <v>2070.9679999999998</v>
      </c>
      <c r="BN13" s="699">
        <v>138.57900000000001</v>
      </c>
      <c r="BO13" s="699">
        <v>2122.181</v>
      </c>
      <c r="BP13" s="699">
        <v>2025.549</v>
      </c>
      <c r="BQ13" s="699">
        <v>-21.483000000000001</v>
      </c>
      <c r="BR13" s="699">
        <v>0</v>
      </c>
      <c r="BS13" s="699">
        <v>0</v>
      </c>
      <c r="BT13" s="699">
        <v>0</v>
      </c>
      <c r="BU13" s="699">
        <v>0</v>
      </c>
      <c r="BV13" s="699">
        <v>0</v>
      </c>
      <c r="BW13" s="699">
        <v>0</v>
      </c>
      <c r="BX13" s="699">
        <v>0</v>
      </c>
      <c r="BY13" s="699">
        <v>0</v>
      </c>
      <c r="BZ13" s="699">
        <v>0</v>
      </c>
      <c r="CA13" s="699">
        <v>0</v>
      </c>
      <c r="CB13" s="699">
        <v>0</v>
      </c>
      <c r="CC13" s="699">
        <v>0</v>
      </c>
      <c r="CD13" s="699">
        <v>0</v>
      </c>
      <c r="CE13" s="699">
        <v>0</v>
      </c>
      <c r="CF13" s="699">
        <v>0</v>
      </c>
      <c r="CG13" s="699">
        <v>0</v>
      </c>
      <c r="CH13" s="699">
        <v>0</v>
      </c>
      <c r="CI13" s="699">
        <v>0</v>
      </c>
      <c r="CJ13" s="699">
        <v>0</v>
      </c>
      <c r="CK13" s="699">
        <v>0</v>
      </c>
      <c r="CL13" s="699">
        <v>0</v>
      </c>
      <c r="CM13" s="699">
        <v>0</v>
      </c>
      <c r="CN13" s="699">
        <v>7.3360000000000003</v>
      </c>
      <c r="CO13" s="699">
        <v>0</v>
      </c>
      <c r="CP13" s="699">
        <v>0</v>
      </c>
      <c r="CQ13" s="699">
        <v>0</v>
      </c>
      <c r="CR13" s="699">
        <v>0</v>
      </c>
      <c r="CS13" s="699">
        <v>0</v>
      </c>
      <c r="CT13" s="699">
        <v>0</v>
      </c>
      <c r="CU13" s="699">
        <v>0</v>
      </c>
      <c r="CV13" s="699">
        <v>0</v>
      </c>
      <c r="CW13" s="699">
        <v>0</v>
      </c>
      <c r="CX13" s="699">
        <v>0</v>
      </c>
      <c r="CY13" s="699">
        <v>0</v>
      </c>
      <c r="CZ13" s="699">
        <v>-7.1369999999999996</v>
      </c>
      <c r="DA13" s="699">
        <v>-58.52</v>
      </c>
      <c r="DB13" s="699">
        <v>0</v>
      </c>
      <c r="DC13" s="699">
        <v>10.182</v>
      </c>
      <c r="DD13" s="699">
        <v>0</v>
      </c>
      <c r="DE13" s="699">
        <v>25.855999999999998</v>
      </c>
      <c r="DF13" s="699">
        <v>0</v>
      </c>
      <c r="DG13" s="699">
        <v>60.062999999999995</v>
      </c>
      <c r="DH13" s="700">
        <f t="shared" si="0"/>
        <v>147143.20600000003</v>
      </c>
      <c r="DI13" s="699">
        <v>-327.01400000000001</v>
      </c>
      <c r="DJ13" s="699">
        <v>-313.49700000000001</v>
      </c>
      <c r="DK13" s="699">
        <v>0</v>
      </c>
      <c r="DL13" s="699">
        <v>0</v>
      </c>
      <c r="DM13" s="699">
        <v>0</v>
      </c>
      <c r="DN13" s="699">
        <v>1562.4259999999999</v>
      </c>
      <c r="DO13" s="701">
        <f t="shared" si="1"/>
        <v>921.91499999999996</v>
      </c>
      <c r="DP13" s="702">
        <f t="shared" si="2"/>
        <v>148065.12100000004</v>
      </c>
      <c r="DQ13" s="703">
        <v>826.55399999999997</v>
      </c>
      <c r="DR13" s="699">
        <v>862.27700000000004</v>
      </c>
      <c r="DS13" s="701">
        <f t="shared" si="3"/>
        <v>1688.8310000000001</v>
      </c>
      <c r="DT13" s="702">
        <f t="shared" si="4"/>
        <v>2610.7460000000001</v>
      </c>
      <c r="DU13" s="702">
        <f t="shared" si="5"/>
        <v>149753.95200000005</v>
      </c>
      <c r="DV13" s="699">
        <v>-129780.42600000001</v>
      </c>
      <c r="DW13" s="699">
        <v>-12602.186</v>
      </c>
      <c r="DX13" s="700">
        <f t="shared" si="6"/>
        <v>-142382.61199999999</v>
      </c>
      <c r="DY13" s="704">
        <f t="shared" si="7"/>
        <v>-139771.86599999998</v>
      </c>
      <c r="DZ13" s="700">
        <f t="shared" si="8"/>
        <v>7371.3400000000547</v>
      </c>
      <c r="EA13" s="705"/>
      <c r="EB13" s="705"/>
    </row>
    <row r="14" spans="1:132" ht="15" customHeight="1">
      <c r="A14" s="152">
        <v>8</v>
      </c>
      <c r="B14" s="98" t="s">
        <v>102</v>
      </c>
      <c r="C14" s="95" t="s">
        <v>103</v>
      </c>
      <c r="D14" s="699">
        <v>0</v>
      </c>
      <c r="E14" s="699">
        <v>1117.328</v>
      </c>
      <c r="F14" s="699">
        <v>0</v>
      </c>
      <c r="G14" s="699">
        <v>63.439</v>
      </c>
      <c r="H14" s="699">
        <v>740.75699999999995</v>
      </c>
      <c r="I14" s="699">
        <v>0</v>
      </c>
      <c r="J14" s="699">
        <v>0</v>
      </c>
      <c r="K14" s="699">
        <v>376610.89500000002</v>
      </c>
      <c r="L14" s="699">
        <v>22223.900999999994</v>
      </c>
      <c r="M14" s="699">
        <v>39685.951999999997</v>
      </c>
      <c r="N14" s="699">
        <v>0</v>
      </c>
      <c r="O14" s="699">
        <v>43.440999999999995</v>
      </c>
      <c r="P14" s="699">
        <v>629.92900000000009</v>
      </c>
      <c r="Q14" s="699">
        <v>103.297</v>
      </c>
      <c r="R14" s="699">
        <v>0</v>
      </c>
      <c r="S14" s="699">
        <v>717.70699999999999</v>
      </c>
      <c r="T14" s="699">
        <v>29.844999999999999</v>
      </c>
      <c r="U14" s="699">
        <v>0</v>
      </c>
      <c r="V14" s="699">
        <v>1.4360000000000002</v>
      </c>
      <c r="W14" s="699">
        <v>15.810999999999998</v>
      </c>
      <c r="X14" s="699">
        <v>0</v>
      </c>
      <c r="Y14" s="699">
        <v>1559.809</v>
      </c>
      <c r="Z14" s="699">
        <v>14.974</v>
      </c>
      <c r="AA14" s="699">
        <v>0</v>
      </c>
      <c r="AB14" s="699">
        <v>6311.9710000000005</v>
      </c>
      <c r="AC14" s="699">
        <v>5245.732</v>
      </c>
      <c r="AD14" s="699">
        <v>3.992</v>
      </c>
      <c r="AE14" s="699">
        <v>0</v>
      </c>
      <c r="AF14" s="699">
        <v>29.077999999999999</v>
      </c>
      <c r="AG14" s="699">
        <v>0.72399999999999998</v>
      </c>
      <c r="AH14" s="699">
        <v>453.06300000000005</v>
      </c>
      <c r="AI14" s="699">
        <v>4.0819999999999999</v>
      </c>
      <c r="AJ14" s="699">
        <v>0</v>
      </c>
      <c r="AK14" s="699">
        <v>138.30799999999999</v>
      </c>
      <c r="AL14" s="699">
        <v>197.51</v>
      </c>
      <c r="AM14" s="699">
        <v>0</v>
      </c>
      <c r="AN14" s="699">
        <v>0</v>
      </c>
      <c r="AO14" s="699">
        <v>4.3630000000000004</v>
      </c>
      <c r="AP14" s="699">
        <v>0</v>
      </c>
      <c r="AQ14" s="699">
        <v>0</v>
      </c>
      <c r="AR14" s="699">
        <v>0</v>
      </c>
      <c r="AS14" s="699">
        <v>0</v>
      </c>
      <c r="AT14" s="699">
        <v>0</v>
      </c>
      <c r="AU14" s="699">
        <v>0</v>
      </c>
      <c r="AV14" s="699">
        <v>0</v>
      </c>
      <c r="AW14" s="699">
        <v>0</v>
      </c>
      <c r="AX14" s="699">
        <v>0</v>
      </c>
      <c r="AY14" s="699">
        <v>0</v>
      </c>
      <c r="AZ14" s="699">
        <v>0</v>
      </c>
      <c r="BA14" s="699">
        <v>0</v>
      </c>
      <c r="BB14" s="699">
        <v>0</v>
      </c>
      <c r="BC14" s="699">
        <v>0</v>
      </c>
      <c r="BD14" s="699">
        <v>0</v>
      </c>
      <c r="BE14" s="699">
        <v>0</v>
      </c>
      <c r="BF14" s="699">
        <v>0</v>
      </c>
      <c r="BG14" s="699">
        <v>0</v>
      </c>
      <c r="BH14" s="699">
        <v>0</v>
      </c>
      <c r="BI14" s="699">
        <v>0</v>
      </c>
      <c r="BJ14" s="699">
        <v>0</v>
      </c>
      <c r="BK14" s="699">
        <v>1430.6960000000001</v>
      </c>
      <c r="BL14" s="699">
        <v>0</v>
      </c>
      <c r="BM14" s="699">
        <v>0</v>
      </c>
      <c r="BN14" s="699">
        <v>0</v>
      </c>
      <c r="BO14" s="699">
        <v>0</v>
      </c>
      <c r="BP14" s="699">
        <v>0</v>
      </c>
      <c r="BQ14" s="699">
        <v>0</v>
      </c>
      <c r="BR14" s="699">
        <v>0</v>
      </c>
      <c r="BS14" s="699">
        <v>0</v>
      </c>
      <c r="BT14" s="699">
        <v>0</v>
      </c>
      <c r="BU14" s="699">
        <v>0</v>
      </c>
      <c r="BV14" s="699">
        <v>0</v>
      </c>
      <c r="BW14" s="699">
        <v>0</v>
      </c>
      <c r="BX14" s="699">
        <v>0</v>
      </c>
      <c r="BY14" s="699">
        <v>0</v>
      </c>
      <c r="BZ14" s="699">
        <v>0</v>
      </c>
      <c r="CA14" s="699">
        <v>0</v>
      </c>
      <c r="CB14" s="699">
        <v>0</v>
      </c>
      <c r="CC14" s="699">
        <v>0</v>
      </c>
      <c r="CD14" s="699">
        <v>0</v>
      </c>
      <c r="CE14" s="699">
        <v>0</v>
      </c>
      <c r="CF14" s="699">
        <v>0</v>
      </c>
      <c r="CG14" s="699">
        <v>153.44000000000003</v>
      </c>
      <c r="CH14" s="699">
        <v>0</v>
      </c>
      <c r="CI14" s="699">
        <v>0</v>
      </c>
      <c r="CJ14" s="699">
        <v>0</v>
      </c>
      <c r="CK14" s="699">
        <v>0</v>
      </c>
      <c r="CL14" s="699">
        <v>0</v>
      </c>
      <c r="CM14" s="699">
        <v>0.191</v>
      </c>
      <c r="CN14" s="699">
        <v>1029.491</v>
      </c>
      <c r="CO14" s="699">
        <v>8930.0879999999997</v>
      </c>
      <c r="CP14" s="699">
        <v>5055.3460000000005</v>
      </c>
      <c r="CQ14" s="699">
        <v>6578.1550000000007</v>
      </c>
      <c r="CR14" s="699">
        <v>0</v>
      </c>
      <c r="CS14" s="699">
        <v>6622.8140000000003</v>
      </c>
      <c r="CT14" s="699">
        <v>10084.529</v>
      </c>
      <c r="CU14" s="699">
        <v>391.517</v>
      </c>
      <c r="CV14" s="699">
        <v>0</v>
      </c>
      <c r="CW14" s="699">
        <v>0</v>
      </c>
      <c r="CX14" s="699">
        <v>0</v>
      </c>
      <c r="CY14" s="699">
        <v>0</v>
      </c>
      <c r="CZ14" s="699">
        <v>8004.7699999999986</v>
      </c>
      <c r="DA14" s="699">
        <v>214112.302</v>
      </c>
      <c r="DB14" s="699">
        <v>0</v>
      </c>
      <c r="DC14" s="699">
        <v>13.119</v>
      </c>
      <c r="DD14" s="699">
        <v>0</v>
      </c>
      <c r="DE14" s="699">
        <v>2119.0790000000002</v>
      </c>
      <c r="DF14" s="699">
        <v>0</v>
      </c>
      <c r="DG14" s="699">
        <v>0</v>
      </c>
      <c r="DH14" s="700">
        <f t="shared" si="0"/>
        <v>720472.88100000005</v>
      </c>
      <c r="DI14" s="699">
        <v>32196.745999999999</v>
      </c>
      <c r="DJ14" s="699">
        <v>1318391.0049999999</v>
      </c>
      <c r="DK14" s="699">
        <v>0</v>
      </c>
      <c r="DL14" s="699">
        <v>0</v>
      </c>
      <c r="DM14" s="699">
        <v>0</v>
      </c>
      <c r="DN14" s="699">
        <v>-2773.1889999999999</v>
      </c>
      <c r="DO14" s="701">
        <f t="shared" si="1"/>
        <v>1347814.5619999999</v>
      </c>
      <c r="DP14" s="702">
        <f t="shared" si="2"/>
        <v>2068287.443</v>
      </c>
      <c r="DQ14" s="703">
        <v>20307.159</v>
      </c>
      <c r="DR14" s="699">
        <v>994008.02399999998</v>
      </c>
      <c r="DS14" s="701">
        <f t="shared" si="3"/>
        <v>1014315.183</v>
      </c>
      <c r="DT14" s="702">
        <f t="shared" si="4"/>
        <v>2362129.7450000001</v>
      </c>
      <c r="DU14" s="702">
        <f t="shared" si="5"/>
        <v>3082602.6260000002</v>
      </c>
      <c r="DV14" s="699">
        <v>-317023.755</v>
      </c>
      <c r="DW14" s="699">
        <v>-1141786.3149999999</v>
      </c>
      <c r="DX14" s="700">
        <f t="shared" si="6"/>
        <v>-1458810.0699999998</v>
      </c>
      <c r="DY14" s="704">
        <f t="shared" si="7"/>
        <v>903319.67500000028</v>
      </c>
      <c r="DZ14" s="700">
        <f t="shared" si="8"/>
        <v>1623792.5560000003</v>
      </c>
      <c r="EA14" s="705"/>
      <c r="EB14" s="705"/>
    </row>
    <row r="15" spans="1:132" ht="15" customHeight="1">
      <c r="A15" s="152">
        <v>9</v>
      </c>
      <c r="B15" s="98" t="s">
        <v>104</v>
      </c>
      <c r="C15" s="95" t="s">
        <v>105</v>
      </c>
      <c r="D15" s="699">
        <v>0</v>
      </c>
      <c r="E15" s="699">
        <v>10.184000000000001</v>
      </c>
      <c r="F15" s="699">
        <v>0</v>
      </c>
      <c r="G15" s="699">
        <v>0</v>
      </c>
      <c r="H15" s="699">
        <v>323.60800000000006</v>
      </c>
      <c r="I15" s="699">
        <v>0</v>
      </c>
      <c r="J15" s="699">
        <v>0</v>
      </c>
      <c r="K15" s="699">
        <v>2087.2359999999999</v>
      </c>
      <c r="L15" s="699">
        <v>13315.313</v>
      </c>
      <c r="M15" s="699">
        <v>0</v>
      </c>
      <c r="N15" s="699">
        <v>0</v>
      </c>
      <c r="O15" s="699">
        <v>0</v>
      </c>
      <c r="P15" s="699">
        <v>0</v>
      </c>
      <c r="Q15" s="699">
        <v>0</v>
      </c>
      <c r="R15" s="699">
        <v>0</v>
      </c>
      <c r="S15" s="699">
        <v>0</v>
      </c>
      <c r="T15" s="699">
        <v>0</v>
      </c>
      <c r="U15" s="699">
        <v>0</v>
      </c>
      <c r="V15" s="699">
        <v>0</v>
      </c>
      <c r="W15" s="699">
        <v>0</v>
      </c>
      <c r="X15" s="699">
        <v>0</v>
      </c>
      <c r="Y15" s="699">
        <v>0.73899999999999999</v>
      </c>
      <c r="Z15" s="699">
        <v>0</v>
      </c>
      <c r="AA15" s="699">
        <v>0</v>
      </c>
      <c r="AB15" s="699">
        <v>53.162999999999997</v>
      </c>
      <c r="AC15" s="699">
        <v>0.34499999999999997</v>
      </c>
      <c r="AD15" s="699">
        <v>0</v>
      </c>
      <c r="AE15" s="699">
        <v>0</v>
      </c>
      <c r="AF15" s="699">
        <v>0</v>
      </c>
      <c r="AG15" s="699">
        <v>0</v>
      </c>
      <c r="AH15" s="699">
        <v>0</v>
      </c>
      <c r="AI15" s="699">
        <v>0</v>
      </c>
      <c r="AJ15" s="699">
        <v>0</v>
      </c>
      <c r="AK15" s="699">
        <v>0</v>
      </c>
      <c r="AL15" s="699">
        <v>0</v>
      </c>
      <c r="AM15" s="699">
        <v>0</v>
      </c>
      <c r="AN15" s="699">
        <v>0</v>
      </c>
      <c r="AO15" s="699">
        <v>0</v>
      </c>
      <c r="AP15" s="699">
        <v>0</v>
      </c>
      <c r="AQ15" s="699">
        <v>0</v>
      </c>
      <c r="AR15" s="699">
        <v>0</v>
      </c>
      <c r="AS15" s="699">
        <v>0</v>
      </c>
      <c r="AT15" s="699">
        <v>0</v>
      </c>
      <c r="AU15" s="699">
        <v>0</v>
      </c>
      <c r="AV15" s="699">
        <v>0</v>
      </c>
      <c r="AW15" s="699">
        <v>0</v>
      </c>
      <c r="AX15" s="699">
        <v>0</v>
      </c>
      <c r="AY15" s="699">
        <v>0</v>
      </c>
      <c r="AZ15" s="699">
        <v>0</v>
      </c>
      <c r="BA15" s="699">
        <v>0</v>
      </c>
      <c r="BB15" s="699">
        <v>0</v>
      </c>
      <c r="BC15" s="699">
        <v>0</v>
      </c>
      <c r="BD15" s="699">
        <v>0</v>
      </c>
      <c r="BE15" s="699">
        <v>0</v>
      </c>
      <c r="BF15" s="699">
        <v>0</v>
      </c>
      <c r="BG15" s="699">
        <v>0</v>
      </c>
      <c r="BH15" s="699">
        <v>0</v>
      </c>
      <c r="BI15" s="699">
        <v>0</v>
      </c>
      <c r="BJ15" s="699">
        <v>0</v>
      </c>
      <c r="BK15" s="699">
        <v>0</v>
      </c>
      <c r="BL15" s="699">
        <v>0</v>
      </c>
      <c r="BM15" s="699">
        <v>0</v>
      </c>
      <c r="BN15" s="699">
        <v>0</v>
      </c>
      <c r="BO15" s="699">
        <v>0</v>
      </c>
      <c r="BP15" s="699">
        <v>0</v>
      </c>
      <c r="BQ15" s="699">
        <v>0</v>
      </c>
      <c r="BR15" s="699">
        <v>0</v>
      </c>
      <c r="BS15" s="699">
        <v>0</v>
      </c>
      <c r="BT15" s="699">
        <v>0</v>
      </c>
      <c r="BU15" s="699">
        <v>737.42500000000007</v>
      </c>
      <c r="BV15" s="699">
        <v>0</v>
      </c>
      <c r="BW15" s="699">
        <v>0</v>
      </c>
      <c r="BX15" s="699">
        <v>0</v>
      </c>
      <c r="BY15" s="699">
        <v>0</v>
      </c>
      <c r="BZ15" s="699">
        <v>0</v>
      </c>
      <c r="CA15" s="699">
        <v>0</v>
      </c>
      <c r="CB15" s="699">
        <v>0</v>
      </c>
      <c r="CC15" s="699">
        <v>0</v>
      </c>
      <c r="CD15" s="699">
        <v>0</v>
      </c>
      <c r="CE15" s="699">
        <v>0</v>
      </c>
      <c r="CF15" s="699">
        <v>0</v>
      </c>
      <c r="CG15" s="699">
        <v>140.90700000000001</v>
      </c>
      <c r="CH15" s="699">
        <v>0</v>
      </c>
      <c r="CI15" s="699">
        <v>0</v>
      </c>
      <c r="CJ15" s="699">
        <v>0</v>
      </c>
      <c r="CK15" s="699">
        <v>0</v>
      </c>
      <c r="CL15" s="699">
        <v>0</v>
      </c>
      <c r="CM15" s="699">
        <v>8.5000000000000006E-2</v>
      </c>
      <c r="CN15" s="699">
        <v>92.046999999999997</v>
      </c>
      <c r="CO15" s="699">
        <v>91.722000000000008</v>
      </c>
      <c r="CP15" s="699">
        <v>133.64500000000001</v>
      </c>
      <c r="CQ15" s="699">
        <v>729.19</v>
      </c>
      <c r="CR15" s="699">
        <v>0</v>
      </c>
      <c r="CS15" s="699">
        <v>552.60899999999992</v>
      </c>
      <c r="CT15" s="699">
        <v>840.07600000000002</v>
      </c>
      <c r="CU15" s="699">
        <v>0</v>
      </c>
      <c r="CV15" s="699">
        <v>0</v>
      </c>
      <c r="CW15" s="699">
        <v>0</v>
      </c>
      <c r="CX15" s="699">
        <v>0</v>
      </c>
      <c r="CY15" s="699">
        <v>18.47</v>
      </c>
      <c r="CZ15" s="699">
        <v>2390.8759999999997</v>
      </c>
      <c r="DA15" s="699">
        <v>91313.027000000002</v>
      </c>
      <c r="DB15" s="699">
        <v>0</v>
      </c>
      <c r="DC15" s="699">
        <v>0.13</v>
      </c>
      <c r="DD15" s="699">
        <v>3.1629999999999998</v>
      </c>
      <c r="DE15" s="699">
        <v>488.53200000000004</v>
      </c>
      <c r="DF15" s="699">
        <v>0</v>
      </c>
      <c r="DG15" s="699">
        <v>1757.106</v>
      </c>
      <c r="DH15" s="700">
        <f t="shared" si="0"/>
        <v>115079.59800000001</v>
      </c>
      <c r="DI15" s="699">
        <v>17286.813999999998</v>
      </c>
      <c r="DJ15" s="699">
        <v>238118.71400000001</v>
      </c>
      <c r="DK15" s="699">
        <v>0</v>
      </c>
      <c r="DL15" s="699">
        <v>0</v>
      </c>
      <c r="DM15" s="699">
        <v>0</v>
      </c>
      <c r="DN15" s="699">
        <v>-949.48699999999997</v>
      </c>
      <c r="DO15" s="701">
        <f t="shared" si="1"/>
        <v>254456.041</v>
      </c>
      <c r="DP15" s="702">
        <f t="shared" si="2"/>
        <v>369535.63900000002</v>
      </c>
      <c r="DQ15" s="703">
        <v>18177.032999999999</v>
      </c>
      <c r="DR15" s="699">
        <v>203885.503</v>
      </c>
      <c r="DS15" s="701">
        <f t="shared" si="3"/>
        <v>222062.53599999999</v>
      </c>
      <c r="DT15" s="702">
        <f t="shared" si="4"/>
        <v>476518.57699999999</v>
      </c>
      <c r="DU15" s="702">
        <f t="shared" si="5"/>
        <v>591598.17500000005</v>
      </c>
      <c r="DV15" s="699">
        <v>-27523.754000000001</v>
      </c>
      <c r="DW15" s="699">
        <v>-256542.008</v>
      </c>
      <c r="DX15" s="700">
        <f t="shared" si="6"/>
        <v>-284065.76199999999</v>
      </c>
      <c r="DY15" s="704">
        <f t="shared" si="7"/>
        <v>192452.815</v>
      </c>
      <c r="DZ15" s="700">
        <f t="shared" si="8"/>
        <v>307532.41300000006</v>
      </c>
      <c r="EA15" s="705"/>
      <c r="EB15" s="705"/>
    </row>
    <row r="16" spans="1:132" ht="15" customHeight="1">
      <c r="A16" s="152">
        <v>10</v>
      </c>
      <c r="B16" s="98" t="s">
        <v>106</v>
      </c>
      <c r="C16" s="95" t="s">
        <v>107</v>
      </c>
      <c r="D16" s="699">
        <v>1218.998</v>
      </c>
      <c r="E16" s="699">
        <v>29273.411999999997</v>
      </c>
      <c r="F16" s="699">
        <v>344.32</v>
      </c>
      <c r="G16" s="699">
        <v>13.327</v>
      </c>
      <c r="H16" s="699">
        <v>3368.2339999999999</v>
      </c>
      <c r="I16" s="699">
        <v>0</v>
      </c>
      <c r="J16" s="699">
        <v>0</v>
      </c>
      <c r="K16" s="699">
        <v>-9.5519999999999996</v>
      </c>
      <c r="L16" s="699">
        <v>0</v>
      </c>
      <c r="M16" s="699">
        <v>7349.3220000000001</v>
      </c>
      <c r="N16" s="699">
        <v>0</v>
      </c>
      <c r="O16" s="699">
        <v>-0.49</v>
      </c>
      <c r="P16" s="699">
        <v>0</v>
      </c>
      <c r="Q16" s="699">
        <v>0</v>
      </c>
      <c r="R16" s="699">
        <v>0</v>
      </c>
      <c r="S16" s="699">
        <v>0</v>
      </c>
      <c r="T16" s="699">
        <v>0</v>
      </c>
      <c r="U16" s="699">
        <v>0</v>
      </c>
      <c r="V16" s="699">
        <v>5.8209999999999997</v>
      </c>
      <c r="W16" s="699">
        <v>0</v>
      </c>
      <c r="X16" s="699">
        <v>0</v>
      </c>
      <c r="Y16" s="699">
        <v>0</v>
      </c>
      <c r="Z16" s="699">
        <v>0</v>
      </c>
      <c r="AA16" s="699">
        <v>0</v>
      </c>
      <c r="AB16" s="699">
        <v>0</v>
      </c>
      <c r="AC16" s="699">
        <v>0</v>
      </c>
      <c r="AD16" s="699">
        <v>0</v>
      </c>
      <c r="AE16" s="699">
        <v>0</v>
      </c>
      <c r="AF16" s="699">
        <v>0</v>
      </c>
      <c r="AG16" s="699">
        <v>0</v>
      </c>
      <c r="AH16" s="699">
        <v>0</v>
      </c>
      <c r="AI16" s="699">
        <v>0</v>
      </c>
      <c r="AJ16" s="699">
        <v>0</v>
      </c>
      <c r="AK16" s="699">
        <v>0</v>
      </c>
      <c r="AL16" s="699">
        <v>0</v>
      </c>
      <c r="AM16" s="699">
        <v>0</v>
      </c>
      <c r="AN16" s="699">
        <v>0</v>
      </c>
      <c r="AO16" s="699">
        <v>0</v>
      </c>
      <c r="AP16" s="699">
        <v>0</v>
      </c>
      <c r="AQ16" s="699">
        <v>0</v>
      </c>
      <c r="AR16" s="699">
        <v>0</v>
      </c>
      <c r="AS16" s="699">
        <v>0</v>
      </c>
      <c r="AT16" s="699">
        <v>0</v>
      </c>
      <c r="AU16" s="699">
        <v>0</v>
      </c>
      <c r="AV16" s="699">
        <v>0</v>
      </c>
      <c r="AW16" s="699">
        <v>0</v>
      </c>
      <c r="AX16" s="699">
        <v>0</v>
      </c>
      <c r="AY16" s="699">
        <v>0</v>
      </c>
      <c r="AZ16" s="699">
        <v>0</v>
      </c>
      <c r="BA16" s="699">
        <v>0</v>
      </c>
      <c r="BB16" s="699">
        <v>0</v>
      </c>
      <c r="BC16" s="699">
        <v>0</v>
      </c>
      <c r="BD16" s="699">
        <v>0</v>
      </c>
      <c r="BE16" s="699">
        <v>0</v>
      </c>
      <c r="BF16" s="699">
        <v>0</v>
      </c>
      <c r="BG16" s="699">
        <v>0</v>
      </c>
      <c r="BH16" s="699">
        <v>0</v>
      </c>
      <c r="BI16" s="699">
        <v>0</v>
      </c>
      <c r="BJ16" s="699">
        <v>0</v>
      </c>
      <c r="BK16" s="699">
        <v>0</v>
      </c>
      <c r="BL16" s="699">
        <v>0</v>
      </c>
      <c r="BM16" s="699">
        <v>0</v>
      </c>
      <c r="BN16" s="699">
        <v>0</v>
      </c>
      <c r="BO16" s="699">
        <v>68.284999999999997</v>
      </c>
      <c r="BP16" s="699">
        <v>0</v>
      </c>
      <c r="BQ16" s="699">
        <v>0</v>
      </c>
      <c r="BR16" s="699">
        <v>0</v>
      </c>
      <c r="BS16" s="699">
        <v>0</v>
      </c>
      <c r="BT16" s="699">
        <v>0</v>
      </c>
      <c r="BU16" s="699">
        <v>309.51299999999998</v>
      </c>
      <c r="BV16" s="699">
        <v>0</v>
      </c>
      <c r="BW16" s="699">
        <v>0</v>
      </c>
      <c r="BX16" s="699">
        <v>0</v>
      </c>
      <c r="BY16" s="699">
        <v>0</v>
      </c>
      <c r="BZ16" s="699">
        <v>0</v>
      </c>
      <c r="CA16" s="699">
        <v>0</v>
      </c>
      <c r="CB16" s="699">
        <v>0</v>
      </c>
      <c r="CC16" s="699">
        <v>0</v>
      </c>
      <c r="CD16" s="699">
        <v>0</v>
      </c>
      <c r="CE16" s="699">
        <v>0</v>
      </c>
      <c r="CF16" s="699">
        <v>0</v>
      </c>
      <c r="CG16" s="699">
        <v>0</v>
      </c>
      <c r="CH16" s="699">
        <v>0</v>
      </c>
      <c r="CI16" s="699">
        <v>0</v>
      </c>
      <c r="CJ16" s="699">
        <v>0</v>
      </c>
      <c r="CK16" s="699">
        <v>0</v>
      </c>
      <c r="CL16" s="699">
        <v>0</v>
      </c>
      <c r="CM16" s="699">
        <v>0</v>
      </c>
      <c r="CN16" s="699">
        <v>0.16</v>
      </c>
      <c r="CO16" s="699">
        <v>324.851</v>
      </c>
      <c r="CP16" s="699">
        <v>8587.4320000000007</v>
      </c>
      <c r="CQ16" s="699">
        <v>141.04300000000001</v>
      </c>
      <c r="CR16" s="699">
        <v>0</v>
      </c>
      <c r="CS16" s="699">
        <v>43.325000000000003</v>
      </c>
      <c r="CT16" s="699">
        <v>10.49</v>
      </c>
      <c r="CU16" s="699">
        <v>0</v>
      </c>
      <c r="CV16" s="699">
        <v>0</v>
      </c>
      <c r="CW16" s="699">
        <v>0</v>
      </c>
      <c r="CX16" s="699">
        <v>0</v>
      </c>
      <c r="CY16" s="699">
        <v>0</v>
      </c>
      <c r="CZ16" s="699">
        <v>0</v>
      </c>
      <c r="DA16" s="699">
        <v>0</v>
      </c>
      <c r="DB16" s="699">
        <v>0</v>
      </c>
      <c r="DC16" s="699">
        <v>341.07299999999998</v>
      </c>
      <c r="DD16" s="699">
        <v>274.80099999999999</v>
      </c>
      <c r="DE16" s="699">
        <v>0</v>
      </c>
      <c r="DF16" s="699">
        <v>0</v>
      </c>
      <c r="DG16" s="699">
        <v>0</v>
      </c>
      <c r="DH16" s="700">
        <f t="shared" si="0"/>
        <v>51664.364999999998</v>
      </c>
      <c r="DI16" s="699">
        <v>0</v>
      </c>
      <c r="DJ16" s="699">
        <v>15403.067999999999</v>
      </c>
      <c r="DK16" s="699">
        <v>0</v>
      </c>
      <c r="DL16" s="699">
        <v>0</v>
      </c>
      <c r="DM16" s="699">
        <v>0</v>
      </c>
      <c r="DN16" s="699">
        <v>-122.282</v>
      </c>
      <c r="DO16" s="701">
        <f t="shared" si="1"/>
        <v>15280.786</v>
      </c>
      <c r="DP16" s="702">
        <f t="shared" si="2"/>
        <v>66945.150999999998</v>
      </c>
      <c r="DQ16" s="703">
        <v>648.39300000000003</v>
      </c>
      <c r="DR16" s="699">
        <v>115092.855</v>
      </c>
      <c r="DS16" s="701">
        <f t="shared" si="3"/>
        <v>115741.24799999999</v>
      </c>
      <c r="DT16" s="702">
        <f t="shared" si="4"/>
        <v>131022.03399999999</v>
      </c>
      <c r="DU16" s="702">
        <f t="shared" si="5"/>
        <v>182686.39899999998</v>
      </c>
      <c r="DV16" s="699">
        <v>-7246.7119999999995</v>
      </c>
      <c r="DW16" s="699">
        <v>-23265.797999999999</v>
      </c>
      <c r="DX16" s="700">
        <f t="shared" si="6"/>
        <v>-30512.51</v>
      </c>
      <c r="DY16" s="704">
        <f t="shared" si="7"/>
        <v>100509.52399999999</v>
      </c>
      <c r="DZ16" s="700">
        <f t="shared" si="8"/>
        <v>152173.88899999997</v>
      </c>
      <c r="EA16" s="705"/>
      <c r="EB16" s="705"/>
    </row>
    <row r="17" spans="1:132" ht="15" customHeight="1">
      <c r="A17" s="152">
        <v>11</v>
      </c>
      <c r="B17" s="98" t="s">
        <v>108</v>
      </c>
      <c r="C17" s="95" t="s">
        <v>109</v>
      </c>
      <c r="D17" s="699">
        <v>0</v>
      </c>
      <c r="E17" s="699">
        <v>0</v>
      </c>
      <c r="F17" s="699">
        <v>0</v>
      </c>
      <c r="G17" s="699">
        <v>0</v>
      </c>
      <c r="H17" s="699">
        <v>0</v>
      </c>
      <c r="I17" s="699">
        <v>0</v>
      </c>
      <c r="J17" s="699">
        <v>0</v>
      </c>
      <c r="K17" s="699">
        <v>0</v>
      </c>
      <c r="L17" s="699">
        <v>0</v>
      </c>
      <c r="M17" s="699">
        <v>0</v>
      </c>
      <c r="N17" s="699">
        <v>0</v>
      </c>
      <c r="O17" s="699">
        <v>0</v>
      </c>
      <c r="P17" s="699">
        <v>0</v>
      </c>
      <c r="Q17" s="699">
        <v>0</v>
      </c>
      <c r="R17" s="699">
        <v>0</v>
      </c>
      <c r="S17" s="699">
        <v>0</v>
      </c>
      <c r="T17" s="699">
        <v>0</v>
      </c>
      <c r="U17" s="699">
        <v>0</v>
      </c>
      <c r="V17" s="699">
        <v>0</v>
      </c>
      <c r="W17" s="699">
        <v>0</v>
      </c>
      <c r="X17" s="699">
        <v>0</v>
      </c>
      <c r="Y17" s="699">
        <v>0</v>
      </c>
      <c r="Z17" s="699">
        <v>0</v>
      </c>
      <c r="AA17" s="699">
        <v>0</v>
      </c>
      <c r="AB17" s="699">
        <v>0</v>
      </c>
      <c r="AC17" s="699">
        <v>0</v>
      </c>
      <c r="AD17" s="699">
        <v>0</v>
      </c>
      <c r="AE17" s="699">
        <v>0</v>
      </c>
      <c r="AF17" s="699">
        <v>0</v>
      </c>
      <c r="AG17" s="699">
        <v>0</v>
      </c>
      <c r="AH17" s="699">
        <v>0</v>
      </c>
      <c r="AI17" s="699">
        <v>0</v>
      </c>
      <c r="AJ17" s="699">
        <v>0</v>
      </c>
      <c r="AK17" s="699">
        <v>0</v>
      </c>
      <c r="AL17" s="699">
        <v>0</v>
      </c>
      <c r="AM17" s="699">
        <v>0</v>
      </c>
      <c r="AN17" s="699">
        <v>0</v>
      </c>
      <c r="AO17" s="699">
        <v>0</v>
      </c>
      <c r="AP17" s="699">
        <v>0</v>
      </c>
      <c r="AQ17" s="699">
        <v>0</v>
      </c>
      <c r="AR17" s="699">
        <v>0</v>
      </c>
      <c r="AS17" s="699">
        <v>0</v>
      </c>
      <c r="AT17" s="699">
        <v>0</v>
      </c>
      <c r="AU17" s="699">
        <v>0</v>
      </c>
      <c r="AV17" s="699">
        <v>0</v>
      </c>
      <c r="AW17" s="699">
        <v>0</v>
      </c>
      <c r="AX17" s="699">
        <v>0</v>
      </c>
      <c r="AY17" s="699">
        <v>0</v>
      </c>
      <c r="AZ17" s="699">
        <v>0</v>
      </c>
      <c r="BA17" s="699">
        <v>0</v>
      </c>
      <c r="BB17" s="699">
        <v>0</v>
      </c>
      <c r="BC17" s="699">
        <v>0</v>
      </c>
      <c r="BD17" s="699">
        <v>0</v>
      </c>
      <c r="BE17" s="699">
        <v>0</v>
      </c>
      <c r="BF17" s="699">
        <v>0</v>
      </c>
      <c r="BG17" s="699">
        <v>0</v>
      </c>
      <c r="BH17" s="699">
        <v>0</v>
      </c>
      <c r="BI17" s="699">
        <v>0</v>
      </c>
      <c r="BJ17" s="699">
        <v>0</v>
      </c>
      <c r="BK17" s="699">
        <v>0</v>
      </c>
      <c r="BL17" s="699">
        <v>0</v>
      </c>
      <c r="BM17" s="699">
        <v>0</v>
      </c>
      <c r="BN17" s="699">
        <v>0</v>
      </c>
      <c r="BO17" s="699">
        <v>0</v>
      </c>
      <c r="BP17" s="699">
        <v>0</v>
      </c>
      <c r="BQ17" s="699">
        <v>0</v>
      </c>
      <c r="BR17" s="699">
        <v>0</v>
      </c>
      <c r="BS17" s="699">
        <v>0</v>
      </c>
      <c r="BT17" s="699">
        <v>0</v>
      </c>
      <c r="BU17" s="699">
        <v>0</v>
      </c>
      <c r="BV17" s="699">
        <v>0</v>
      </c>
      <c r="BW17" s="699">
        <v>0</v>
      </c>
      <c r="BX17" s="699">
        <v>0</v>
      </c>
      <c r="BY17" s="699">
        <v>0</v>
      </c>
      <c r="BZ17" s="699">
        <v>0</v>
      </c>
      <c r="CA17" s="699">
        <v>0</v>
      </c>
      <c r="CB17" s="699">
        <v>0</v>
      </c>
      <c r="CC17" s="699">
        <v>0</v>
      </c>
      <c r="CD17" s="699">
        <v>0</v>
      </c>
      <c r="CE17" s="699">
        <v>0</v>
      </c>
      <c r="CF17" s="699">
        <v>0</v>
      </c>
      <c r="CG17" s="699">
        <v>0</v>
      </c>
      <c r="CH17" s="699">
        <v>0</v>
      </c>
      <c r="CI17" s="699">
        <v>0</v>
      </c>
      <c r="CJ17" s="699">
        <v>0</v>
      </c>
      <c r="CK17" s="699">
        <v>0</v>
      </c>
      <c r="CL17" s="699">
        <v>0</v>
      </c>
      <c r="CM17" s="699">
        <v>0</v>
      </c>
      <c r="CN17" s="699">
        <v>0</v>
      </c>
      <c r="CO17" s="699">
        <v>0</v>
      </c>
      <c r="CP17" s="699">
        <v>0</v>
      </c>
      <c r="CQ17" s="699">
        <v>0</v>
      </c>
      <c r="CR17" s="699">
        <v>0</v>
      </c>
      <c r="CS17" s="699">
        <v>0</v>
      </c>
      <c r="CT17" s="699">
        <v>0</v>
      </c>
      <c r="CU17" s="699">
        <v>0</v>
      </c>
      <c r="CV17" s="699">
        <v>0</v>
      </c>
      <c r="CW17" s="699">
        <v>0</v>
      </c>
      <c r="CX17" s="699">
        <v>0</v>
      </c>
      <c r="CY17" s="699">
        <v>0</v>
      </c>
      <c r="CZ17" s="699">
        <v>0</v>
      </c>
      <c r="DA17" s="699">
        <v>0</v>
      </c>
      <c r="DB17" s="699">
        <v>0</v>
      </c>
      <c r="DC17" s="699">
        <v>0</v>
      </c>
      <c r="DD17" s="699">
        <v>0</v>
      </c>
      <c r="DE17" s="699">
        <v>0</v>
      </c>
      <c r="DF17" s="699">
        <v>0</v>
      </c>
      <c r="DG17" s="699">
        <v>0</v>
      </c>
      <c r="DH17" s="700">
        <f t="shared" si="0"/>
        <v>0</v>
      </c>
      <c r="DI17" s="699">
        <v>11494.021000000001</v>
      </c>
      <c r="DJ17" s="699">
        <v>157780.476</v>
      </c>
      <c r="DK17" s="699">
        <v>0</v>
      </c>
      <c r="DL17" s="699">
        <v>0</v>
      </c>
      <c r="DM17" s="699">
        <v>0</v>
      </c>
      <c r="DN17" s="699">
        <v>-901.57500000000005</v>
      </c>
      <c r="DO17" s="701">
        <f t="shared" si="1"/>
        <v>168372.92199999999</v>
      </c>
      <c r="DP17" s="702">
        <f t="shared" si="2"/>
        <v>168372.92199999999</v>
      </c>
      <c r="DQ17" s="703">
        <v>0</v>
      </c>
      <c r="DR17" s="699">
        <v>0</v>
      </c>
      <c r="DS17" s="701">
        <f t="shared" si="3"/>
        <v>0</v>
      </c>
      <c r="DT17" s="702">
        <f t="shared" si="4"/>
        <v>168372.92199999999</v>
      </c>
      <c r="DU17" s="702">
        <f t="shared" si="5"/>
        <v>168372.92199999999</v>
      </c>
      <c r="DV17" s="699">
        <v>-87877.274000000005</v>
      </c>
      <c r="DW17" s="699">
        <v>-80495.648000000001</v>
      </c>
      <c r="DX17" s="700">
        <f t="shared" si="6"/>
        <v>-168372.92200000002</v>
      </c>
      <c r="DY17" s="704">
        <f t="shared" si="7"/>
        <v>0</v>
      </c>
      <c r="DZ17" s="700">
        <f t="shared" si="8"/>
        <v>0</v>
      </c>
      <c r="EA17" s="705"/>
      <c r="EB17" s="705"/>
    </row>
    <row r="18" spans="1:132" ht="15" customHeight="1">
      <c r="A18" s="152">
        <v>12</v>
      </c>
      <c r="B18" s="98" t="s">
        <v>110</v>
      </c>
      <c r="C18" s="95" t="s">
        <v>111</v>
      </c>
      <c r="D18" s="699">
        <v>10.437999999999999</v>
      </c>
      <c r="E18" s="699">
        <v>0.38</v>
      </c>
      <c r="F18" s="699">
        <v>0.85899999999999999</v>
      </c>
      <c r="G18" s="699">
        <v>4.5890000000000004</v>
      </c>
      <c r="H18" s="699">
        <v>291.25200000000001</v>
      </c>
      <c r="I18" s="699">
        <v>0</v>
      </c>
      <c r="J18" s="699">
        <v>6.9000000000000006E-2</v>
      </c>
      <c r="K18" s="699">
        <v>7.2680000000000007</v>
      </c>
      <c r="L18" s="699">
        <v>30.195</v>
      </c>
      <c r="M18" s="699">
        <v>0</v>
      </c>
      <c r="N18" s="699">
        <v>0</v>
      </c>
      <c r="O18" s="699">
        <v>20938.003000000004</v>
      </c>
      <c r="P18" s="699">
        <v>18493.269</v>
      </c>
      <c r="Q18" s="699">
        <v>41.900999999999996</v>
      </c>
      <c r="R18" s="699">
        <v>456.07799999999997</v>
      </c>
      <c r="S18" s="699">
        <v>73.631</v>
      </c>
      <c r="T18" s="699">
        <v>696.49600000000009</v>
      </c>
      <c r="U18" s="699">
        <v>47.896000000000001</v>
      </c>
      <c r="V18" s="699">
        <v>13.894</v>
      </c>
      <c r="W18" s="699">
        <v>0</v>
      </c>
      <c r="X18" s="699">
        <v>0</v>
      </c>
      <c r="Y18" s="699">
        <v>0</v>
      </c>
      <c r="Z18" s="699">
        <v>0</v>
      </c>
      <c r="AA18" s="699">
        <v>449.17700000000002</v>
      </c>
      <c r="AB18" s="699">
        <v>0.26500000000000001</v>
      </c>
      <c r="AC18" s="699">
        <v>23.858000000000001</v>
      </c>
      <c r="AD18" s="699">
        <v>5.5E-2</v>
      </c>
      <c r="AE18" s="699">
        <v>0</v>
      </c>
      <c r="AF18" s="699">
        <v>408.50599999999997</v>
      </c>
      <c r="AG18" s="699">
        <v>4673.8370000000004</v>
      </c>
      <c r="AH18" s="699">
        <v>991.43100000000004</v>
      </c>
      <c r="AI18" s="699">
        <v>362.78000000000003</v>
      </c>
      <c r="AJ18" s="699">
        <v>1.4010000000000002</v>
      </c>
      <c r="AK18" s="699">
        <v>0</v>
      </c>
      <c r="AL18" s="699">
        <v>293.40699999999998</v>
      </c>
      <c r="AM18" s="699">
        <v>0</v>
      </c>
      <c r="AN18" s="699">
        <v>0</v>
      </c>
      <c r="AO18" s="699">
        <v>8.968</v>
      </c>
      <c r="AP18" s="699">
        <v>0</v>
      </c>
      <c r="AQ18" s="699">
        <v>0</v>
      </c>
      <c r="AR18" s="699">
        <v>133.054</v>
      </c>
      <c r="AS18" s="699">
        <v>27.367999999999999</v>
      </c>
      <c r="AT18" s="699">
        <v>329.69099999999997</v>
      </c>
      <c r="AU18" s="699">
        <v>103.279</v>
      </c>
      <c r="AV18" s="699">
        <v>286.93400000000003</v>
      </c>
      <c r="AW18" s="699">
        <v>101.97</v>
      </c>
      <c r="AX18" s="699">
        <v>530.31700000000001</v>
      </c>
      <c r="AY18" s="699">
        <v>14.356999999999999</v>
      </c>
      <c r="AZ18" s="699">
        <v>0</v>
      </c>
      <c r="BA18" s="699">
        <v>504.97500000000002</v>
      </c>
      <c r="BB18" s="699">
        <v>0</v>
      </c>
      <c r="BC18" s="699">
        <v>4.2889999999999997</v>
      </c>
      <c r="BD18" s="699">
        <v>4.9020000000000001</v>
      </c>
      <c r="BE18" s="699">
        <v>0</v>
      </c>
      <c r="BF18" s="699">
        <v>4969.3270000000002</v>
      </c>
      <c r="BG18" s="699">
        <v>18.592000000000002</v>
      </c>
      <c r="BH18" s="699">
        <v>5332.7540000000008</v>
      </c>
      <c r="BI18" s="699">
        <v>96.884999999999991</v>
      </c>
      <c r="BJ18" s="699">
        <v>210.93900000000002</v>
      </c>
      <c r="BK18" s="699">
        <v>1364.3300000000002</v>
      </c>
      <c r="BL18" s="699">
        <v>1.6950000000000001</v>
      </c>
      <c r="BM18" s="699">
        <v>880.12300000000005</v>
      </c>
      <c r="BN18" s="699">
        <v>2287.27</v>
      </c>
      <c r="BO18" s="699">
        <v>310.79200000000003</v>
      </c>
      <c r="BP18" s="699">
        <v>128.38200000000001</v>
      </c>
      <c r="BQ18" s="699">
        <v>0</v>
      </c>
      <c r="BR18" s="699">
        <v>0</v>
      </c>
      <c r="BS18" s="699">
        <v>15.223000000000001</v>
      </c>
      <c r="BT18" s="699">
        <v>27.515000000000001</v>
      </c>
      <c r="BU18" s="699">
        <v>2045.3400000000001</v>
      </c>
      <c r="BV18" s="699">
        <v>12.950000000000001</v>
      </c>
      <c r="BW18" s="699">
        <v>1.7390000000000001</v>
      </c>
      <c r="BX18" s="699">
        <v>0</v>
      </c>
      <c r="BY18" s="699">
        <v>0</v>
      </c>
      <c r="BZ18" s="699">
        <v>397.97900000000004</v>
      </c>
      <c r="CA18" s="699">
        <v>86.150999999999996</v>
      </c>
      <c r="CB18" s="699">
        <v>10.647</v>
      </c>
      <c r="CC18" s="699">
        <v>1042.229</v>
      </c>
      <c r="CD18" s="699">
        <v>3.556</v>
      </c>
      <c r="CE18" s="699">
        <v>35.494</v>
      </c>
      <c r="CF18" s="699">
        <v>100.84400000000001</v>
      </c>
      <c r="CG18" s="699">
        <v>531.37799999999993</v>
      </c>
      <c r="CH18" s="699">
        <v>3.1789999999999998</v>
      </c>
      <c r="CI18" s="699">
        <v>13.815</v>
      </c>
      <c r="CJ18" s="699">
        <v>1.125</v>
      </c>
      <c r="CK18" s="699">
        <v>462.61099999999999</v>
      </c>
      <c r="CL18" s="699">
        <v>0.64100000000000001</v>
      </c>
      <c r="CM18" s="699">
        <v>17.285999999999998</v>
      </c>
      <c r="CN18" s="699">
        <v>86.834000000000003</v>
      </c>
      <c r="CO18" s="699">
        <v>9.0549999999999997</v>
      </c>
      <c r="CP18" s="699">
        <v>0.37</v>
      </c>
      <c r="CQ18" s="699">
        <v>184.75399999999999</v>
      </c>
      <c r="CR18" s="699">
        <v>261.291</v>
      </c>
      <c r="CS18" s="699">
        <v>49.080999999999996</v>
      </c>
      <c r="CT18" s="699">
        <v>33.828999999999994</v>
      </c>
      <c r="CU18" s="699">
        <v>23.43</v>
      </c>
      <c r="CV18" s="699">
        <v>54.122</v>
      </c>
      <c r="CW18" s="699">
        <v>0</v>
      </c>
      <c r="CX18" s="699">
        <v>14.634</v>
      </c>
      <c r="CY18" s="699">
        <v>1011.7470000000001</v>
      </c>
      <c r="CZ18" s="699">
        <v>101.483</v>
      </c>
      <c r="DA18" s="699">
        <v>1.0479999999999998</v>
      </c>
      <c r="DB18" s="699">
        <v>25.343</v>
      </c>
      <c r="DC18" s="699">
        <v>1032.5450000000001</v>
      </c>
      <c r="DD18" s="699">
        <v>0</v>
      </c>
      <c r="DE18" s="699">
        <v>140.59700000000001</v>
      </c>
      <c r="DF18" s="699">
        <v>1461.1289999999999</v>
      </c>
      <c r="DG18" s="699">
        <v>33.668999999999997</v>
      </c>
      <c r="DH18" s="700">
        <f t="shared" si="0"/>
        <v>75296.790999999968</v>
      </c>
      <c r="DI18" s="699">
        <v>73.831000000000003</v>
      </c>
      <c r="DJ18" s="699">
        <v>4692.0240000000003</v>
      </c>
      <c r="DK18" s="699">
        <v>0</v>
      </c>
      <c r="DL18" s="699">
        <v>13.798</v>
      </c>
      <c r="DM18" s="699">
        <v>1467.9190000000001</v>
      </c>
      <c r="DN18" s="699">
        <v>-819.95600000000002</v>
      </c>
      <c r="DO18" s="701">
        <f t="shared" si="1"/>
        <v>5427.616</v>
      </c>
      <c r="DP18" s="702">
        <f t="shared" si="2"/>
        <v>80724.406999999963</v>
      </c>
      <c r="DQ18" s="703">
        <v>22353.268</v>
      </c>
      <c r="DR18" s="699">
        <v>84784.303</v>
      </c>
      <c r="DS18" s="701">
        <f t="shared" si="3"/>
        <v>107137.571</v>
      </c>
      <c r="DT18" s="702">
        <f t="shared" si="4"/>
        <v>112565.18699999999</v>
      </c>
      <c r="DU18" s="702">
        <f t="shared" si="5"/>
        <v>187861.97799999994</v>
      </c>
      <c r="DV18" s="699">
        <v>-29770.025999999998</v>
      </c>
      <c r="DW18" s="699">
        <v>-33213.269</v>
      </c>
      <c r="DX18" s="700">
        <f t="shared" si="6"/>
        <v>-62983.294999999998</v>
      </c>
      <c r="DY18" s="704">
        <f t="shared" si="7"/>
        <v>49581.891999999993</v>
      </c>
      <c r="DZ18" s="700">
        <f t="shared" si="8"/>
        <v>124878.68299999995</v>
      </c>
      <c r="EA18" s="705"/>
      <c r="EB18" s="705"/>
    </row>
    <row r="19" spans="1:132" ht="15" customHeight="1">
      <c r="A19" s="152">
        <v>13</v>
      </c>
      <c r="B19" s="98" t="s">
        <v>112</v>
      </c>
      <c r="C19" s="95" t="s">
        <v>113</v>
      </c>
      <c r="D19" s="699">
        <v>442.46299999999997</v>
      </c>
      <c r="E19" s="699">
        <v>30</v>
      </c>
      <c r="F19" s="699">
        <v>62.077000000000005</v>
      </c>
      <c r="G19" s="699">
        <v>1.5649999999999999</v>
      </c>
      <c r="H19" s="699">
        <v>149.102</v>
      </c>
      <c r="I19" s="699">
        <v>0</v>
      </c>
      <c r="J19" s="699">
        <v>18.608000000000001</v>
      </c>
      <c r="K19" s="699">
        <v>1888.038</v>
      </c>
      <c r="L19" s="699">
        <v>99.592999999999989</v>
      </c>
      <c r="M19" s="699">
        <v>0.61799999999999999</v>
      </c>
      <c r="N19" s="699">
        <v>0</v>
      </c>
      <c r="O19" s="699">
        <v>271.53199999999998</v>
      </c>
      <c r="P19" s="699">
        <v>1518.69</v>
      </c>
      <c r="Q19" s="699">
        <v>119.988</v>
      </c>
      <c r="R19" s="699">
        <v>193.33999999999997</v>
      </c>
      <c r="S19" s="699">
        <v>212.596</v>
      </c>
      <c r="T19" s="699">
        <v>315.98200000000003</v>
      </c>
      <c r="U19" s="699">
        <v>137.98099999999999</v>
      </c>
      <c r="V19" s="699">
        <v>73.698000000000008</v>
      </c>
      <c r="W19" s="699">
        <v>70.349000000000004</v>
      </c>
      <c r="X19" s="699">
        <v>1.7629999999999999</v>
      </c>
      <c r="Y19" s="699">
        <v>77.724999999999994</v>
      </c>
      <c r="Z19" s="699">
        <v>71.56</v>
      </c>
      <c r="AA19" s="699">
        <v>56.503999999999998</v>
      </c>
      <c r="AB19" s="699">
        <v>930.65899999999999</v>
      </c>
      <c r="AC19" s="699">
        <v>258.04499999999996</v>
      </c>
      <c r="AD19" s="699">
        <v>7.7629999999999999</v>
      </c>
      <c r="AE19" s="699">
        <v>25.726000000000003</v>
      </c>
      <c r="AF19" s="699">
        <v>1298.663</v>
      </c>
      <c r="AG19" s="699">
        <v>723.97900000000004</v>
      </c>
      <c r="AH19" s="699">
        <v>99.040999999999997</v>
      </c>
      <c r="AI19" s="699">
        <v>816.88300000000004</v>
      </c>
      <c r="AJ19" s="699">
        <v>105.38100000000001</v>
      </c>
      <c r="AK19" s="699">
        <v>776.67</v>
      </c>
      <c r="AL19" s="699">
        <v>322.47399999999999</v>
      </c>
      <c r="AM19" s="699">
        <v>32.942</v>
      </c>
      <c r="AN19" s="699">
        <v>386.94500000000005</v>
      </c>
      <c r="AO19" s="699">
        <v>437.37299999999999</v>
      </c>
      <c r="AP19" s="699">
        <v>234.00700000000001</v>
      </c>
      <c r="AQ19" s="699">
        <v>94.955999999999989</v>
      </c>
      <c r="AR19" s="699">
        <v>891.58399999999995</v>
      </c>
      <c r="AS19" s="699">
        <v>212.57999999999998</v>
      </c>
      <c r="AT19" s="699">
        <v>941.47799999999984</v>
      </c>
      <c r="AU19" s="699">
        <v>1044.5190000000002</v>
      </c>
      <c r="AV19" s="699">
        <v>1612.9089999999999</v>
      </c>
      <c r="AW19" s="699">
        <v>852.11799999999994</v>
      </c>
      <c r="AX19" s="699">
        <v>403.452</v>
      </c>
      <c r="AY19" s="699">
        <v>960.85699999999997</v>
      </c>
      <c r="AZ19" s="699">
        <v>2894.6480000000001</v>
      </c>
      <c r="BA19" s="699">
        <v>1089.364</v>
      </c>
      <c r="BB19" s="699">
        <v>40.277000000000001</v>
      </c>
      <c r="BC19" s="699">
        <v>52.027000000000001</v>
      </c>
      <c r="BD19" s="699">
        <v>89.965999999999994</v>
      </c>
      <c r="BE19" s="699">
        <v>76.007999999999996</v>
      </c>
      <c r="BF19" s="699">
        <v>14376.165000000001</v>
      </c>
      <c r="BG19" s="699">
        <v>115.18</v>
      </c>
      <c r="BH19" s="699">
        <v>4559.7059999999992</v>
      </c>
      <c r="BI19" s="699">
        <v>29.557000000000002</v>
      </c>
      <c r="BJ19" s="699">
        <v>328.887</v>
      </c>
      <c r="BK19" s="699">
        <v>982.90800000000002</v>
      </c>
      <c r="BL19" s="699">
        <v>74.379000000000005</v>
      </c>
      <c r="BM19" s="699">
        <v>7523.8270000000002</v>
      </c>
      <c r="BN19" s="699">
        <v>1496.7489999999998</v>
      </c>
      <c r="BO19" s="699">
        <v>882.79200000000014</v>
      </c>
      <c r="BP19" s="699">
        <v>913.15900000000011</v>
      </c>
      <c r="BQ19" s="699">
        <v>124.851</v>
      </c>
      <c r="BR19" s="699">
        <v>149.48599999999999</v>
      </c>
      <c r="BS19" s="699">
        <v>254.42800000000003</v>
      </c>
      <c r="BT19" s="699">
        <v>1038.136</v>
      </c>
      <c r="BU19" s="699">
        <v>29634.403000000002</v>
      </c>
      <c r="BV19" s="699">
        <v>2417.2939999999999</v>
      </c>
      <c r="BW19" s="699">
        <v>225.98399999999998</v>
      </c>
      <c r="BX19" s="699">
        <v>20.462</v>
      </c>
      <c r="BY19" s="699">
        <v>0</v>
      </c>
      <c r="BZ19" s="699">
        <v>487.59500000000003</v>
      </c>
      <c r="CA19" s="699">
        <v>884.37599999999998</v>
      </c>
      <c r="CB19" s="699">
        <v>325.62700000000001</v>
      </c>
      <c r="CC19" s="699">
        <v>778.02200000000005</v>
      </c>
      <c r="CD19" s="699">
        <v>88.09</v>
      </c>
      <c r="CE19" s="699">
        <v>20.777000000000001</v>
      </c>
      <c r="CF19" s="699">
        <v>312.86099999999999</v>
      </c>
      <c r="CG19" s="699">
        <v>1163.1399999999999</v>
      </c>
      <c r="CH19" s="699">
        <v>153.06200000000001</v>
      </c>
      <c r="CI19" s="699">
        <v>288.03999999999996</v>
      </c>
      <c r="CJ19" s="699">
        <v>118.312</v>
      </c>
      <c r="CK19" s="699">
        <v>1039.691</v>
      </c>
      <c r="CL19" s="699">
        <v>191.32400000000001</v>
      </c>
      <c r="CM19" s="699">
        <v>199.36699999999999</v>
      </c>
      <c r="CN19" s="699">
        <v>6856.0030000000006</v>
      </c>
      <c r="CO19" s="699">
        <v>182.03199999999998</v>
      </c>
      <c r="CP19" s="699">
        <v>1332.5030000000002</v>
      </c>
      <c r="CQ19" s="699">
        <v>6675.1279999999988</v>
      </c>
      <c r="CR19" s="699">
        <v>1209.3649999999998</v>
      </c>
      <c r="CS19" s="699">
        <v>3271.5370000000003</v>
      </c>
      <c r="CT19" s="699">
        <v>1501.971</v>
      </c>
      <c r="CU19" s="699">
        <v>4836.1040000000003</v>
      </c>
      <c r="CV19" s="699">
        <v>1451.8790000000001</v>
      </c>
      <c r="CW19" s="699">
        <v>25.492999999999999</v>
      </c>
      <c r="CX19" s="699">
        <v>530.66899999999998</v>
      </c>
      <c r="CY19" s="699">
        <v>5028.0650000000005</v>
      </c>
      <c r="CZ19" s="699">
        <v>582.601</v>
      </c>
      <c r="DA19" s="699">
        <v>1530.5269999999998</v>
      </c>
      <c r="DB19" s="699">
        <v>3031.9769999999999</v>
      </c>
      <c r="DC19" s="699">
        <v>1381.075</v>
      </c>
      <c r="DD19" s="699">
        <v>291.75400000000002</v>
      </c>
      <c r="DE19" s="699">
        <v>1063.5630000000001</v>
      </c>
      <c r="DF19" s="699">
        <v>544.88699999999994</v>
      </c>
      <c r="DG19" s="699">
        <v>62.644000000000005</v>
      </c>
      <c r="DH19" s="700">
        <f t="shared" si="0"/>
        <v>136115.47999999998</v>
      </c>
      <c r="DI19" s="699">
        <v>8320.2450000000008</v>
      </c>
      <c r="DJ19" s="699">
        <v>253817.476</v>
      </c>
      <c r="DK19" s="699">
        <v>0</v>
      </c>
      <c r="DL19" s="699">
        <v>7.2320000000000002</v>
      </c>
      <c r="DM19" s="699">
        <v>10782.505999999999</v>
      </c>
      <c r="DN19" s="699">
        <v>-3559.7359999999999</v>
      </c>
      <c r="DO19" s="701">
        <f t="shared" si="1"/>
        <v>269367.723</v>
      </c>
      <c r="DP19" s="702">
        <f t="shared" si="2"/>
        <v>405483.20299999998</v>
      </c>
      <c r="DQ19" s="703">
        <v>6092.68</v>
      </c>
      <c r="DR19" s="699">
        <v>67354.870999999999</v>
      </c>
      <c r="DS19" s="701">
        <f t="shared" si="3"/>
        <v>73447.551000000007</v>
      </c>
      <c r="DT19" s="702">
        <f t="shared" si="4"/>
        <v>342815.27399999998</v>
      </c>
      <c r="DU19" s="702">
        <f t="shared" si="5"/>
        <v>478930.75399999996</v>
      </c>
      <c r="DV19" s="699">
        <v>-286823.12</v>
      </c>
      <c r="DW19" s="699">
        <v>-89551.953999999998</v>
      </c>
      <c r="DX19" s="700">
        <f t="shared" si="6"/>
        <v>-376375.07400000002</v>
      </c>
      <c r="DY19" s="704">
        <f t="shared" si="7"/>
        <v>-33559.800000000047</v>
      </c>
      <c r="DZ19" s="700">
        <f t="shared" si="8"/>
        <v>102555.67999999993</v>
      </c>
      <c r="EA19" s="705"/>
      <c r="EB19" s="705"/>
    </row>
    <row r="20" spans="1:132" ht="15" customHeight="1">
      <c r="A20" s="152">
        <v>14</v>
      </c>
      <c r="B20" s="98" t="s">
        <v>114</v>
      </c>
      <c r="C20" s="95" t="s">
        <v>115</v>
      </c>
      <c r="D20" s="699">
        <v>38.583999999999996</v>
      </c>
      <c r="E20" s="699">
        <v>571.98199999999997</v>
      </c>
      <c r="F20" s="699">
        <v>2.8000000000000001E-2</v>
      </c>
      <c r="G20" s="699">
        <v>86.436999999999998</v>
      </c>
      <c r="H20" s="699">
        <v>24.021999999999998</v>
      </c>
      <c r="I20" s="699">
        <v>0</v>
      </c>
      <c r="J20" s="699">
        <v>3.0449999999999999</v>
      </c>
      <c r="K20" s="699">
        <v>607.47899999999993</v>
      </c>
      <c r="L20" s="699">
        <v>48.694000000000003</v>
      </c>
      <c r="M20" s="699">
        <v>95.009</v>
      </c>
      <c r="N20" s="699">
        <v>0</v>
      </c>
      <c r="O20" s="699">
        <v>21.627000000000002</v>
      </c>
      <c r="P20" s="699">
        <v>30.782000000000004</v>
      </c>
      <c r="Q20" s="699">
        <v>21884.022000000001</v>
      </c>
      <c r="R20" s="699">
        <v>14408.958999999999</v>
      </c>
      <c r="S20" s="699">
        <v>5158.2749999999996</v>
      </c>
      <c r="T20" s="699">
        <v>488.15799999999996</v>
      </c>
      <c r="U20" s="699">
        <v>9.7750000000000004</v>
      </c>
      <c r="V20" s="699">
        <v>3.0659999999999998</v>
      </c>
      <c r="W20" s="699">
        <v>0.04</v>
      </c>
      <c r="X20" s="699">
        <v>0</v>
      </c>
      <c r="Y20" s="699">
        <v>10.298999999999999</v>
      </c>
      <c r="Z20" s="699">
        <v>2.6219999999999999</v>
      </c>
      <c r="AA20" s="699">
        <v>0</v>
      </c>
      <c r="AB20" s="699">
        <v>8.6839999999999993</v>
      </c>
      <c r="AC20" s="699">
        <v>97.201999999999998</v>
      </c>
      <c r="AD20" s="699">
        <v>0</v>
      </c>
      <c r="AE20" s="699">
        <v>0</v>
      </c>
      <c r="AF20" s="699">
        <v>450.90699999999998</v>
      </c>
      <c r="AG20" s="699">
        <v>24.751999999999999</v>
      </c>
      <c r="AH20" s="699">
        <v>7.6509999999999998</v>
      </c>
      <c r="AI20" s="699">
        <v>903.88400000000001</v>
      </c>
      <c r="AJ20" s="699">
        <v>6.7869999999999999</v>
      </c>
      <c r="AK20" s="699">
        <v>3576.19</v>
      </c>
      <c r="AL20" s="699">
        <v>162.77600000000001</v>
      </c>
      <c r="AM20" s="699">
        <v>0</v>
      </c>
      <c r="AN20" s="699">
        <v>23.603999999999999</v>
      </c>
      <c r="AO20" s="699">
        <v>74.597000000000008</v>
      </c>
      <c r="AP20" s="699">
        <v>2.4830000000000001</v>
      </c>
      <c r="AQ20" s="699">
        <v>0</v>
      </c>
      <c r="AR20" s="699">
        <v>499.25300000000004</v>
      </c>
      <c r="AS20" s="699">
        <v>395.35400000000004</v>
      </c>
      <c r="AT20" s="699">
        <v>384.06700000000001</v>
      </c>
      <c r="AU20" s="699">
        <v>150.608</v>
      </c>
      <c r="AV20" s="699">
        <v>215.63500000000002</v>
      </c>
      <c r="AW20" s="699">
        <v>1060.1310000000001</v>
      </c>
      <c r="AX20" s="699">
        <v>11.589</v>
      </c>
      <c r="AY20" s="699">
        <v>40.920999999999999</v>
      </c>
      <c r="AZ20" s="699">
        <v>357.26599999999996</v>
      </c>
      <c r="BA20" s="699">
        <v>81.111000000000004</v>
      </c>
      <c r="BB20" s="699">
        <v>0.498</v>
      </c>
      <c r="BC20" s="699">
        <v>64.820999999999998</v>
      </c>
      <c r="BD20" s="699">
        <v>3.7639999999999998</v>
      </c>
      <c r="BE20" s="699">
        <v>2.6819999999999999</v>
      </c>
      <c r="BF20" s="699">
        <v>192.95600000000002</v>
      </c>
      <c r="BG20" s="699">
        <v>39.03</v>
      </c>
      <c r="BH20" s="699">
        <v>1231.3009999999999</v>
      </c>
      <c r="BI20" s="699">
        <v>101.19700000000002</v>
      </c>
      <c r="BJ20" s="699">
        <v>271.78999999999996</v>
      </c>
      <c r="BK20" s="699">
        <v>12596.134</v>
      </c>
      <c r="BL20" s="699">
        <v>0</v>
      </c>
      <c r="BM20" s="699">
        <v>111075.00199999999</v>
      </c>
      <c r="BN20" s="699">
        <v>13407.886000000002</v>
      </c>
      <c r="BO20" s="699">
        <v>766.7349999999999</v>
      </c>
      <c r="BP20" s="699">
        <v>1555.1210000000001</v>
      </c>
      <c r="BQ20" s="699">
        <v>5687.018</v>
      </c>
      <c r="BR20" s="699">
        <v>4.2990000000000004</v>
      </c>
      <c r="BS20" s="699">
        <v>0</v>
      </c>
      <c r="BT20" s="699">
        <v>2.4660000000000002</v>
      </c>
      <c r="BU20" s="699">
        <v>5328.0930000000008</v>
      </c>
      <c r="BV20" s="699">
        <v>162.59899999999999</v>
      </c>
      <c r="BW20" s="699">
        <v>0.215</v>
      </c>
      <c r="BX20" s="699">
        <v>1.244</v>
      </c>
      <c r="BY20" s="699">
        <v>12.574999999999999</v>
      </c>
      <c r="BZ20" s="699">
        <v>1.7109999999999999</v>
      </c>
      <c r="CA20" s="699">
        <v>1.4039999999999999</v>
      </c>
      <c r="CB20" s="699">
        <v>0</v>
      </c>
      <c r="CC20" s="699">
        <v>94.091999999999999</v>
      </c>
      <c r="CD20" s="699">
        <v>0.27700000000000002</v>
      </c>
      <c r="CE20" s="699">
        <v>0.17299999999999999</v>
      </c>
      <c r="CF20" s="699">
        <v>142.36699999999999</v>
      </c>
      <c r="CG20" s="699">
        <v>5166.8829999999998</v>
      </c>
      <c r="CH20" s="699">
        <v>3.585</v>
      </c>
      <c r="CI20" s="699">
        <v>31.469000000000001</v>
      </c>
      <c r="CJ20" s="699">
        <v>20.207000000000001</v>
      </c>
      <c r="CK20" s="699">
        <v>20.443999999999999</v>
      </c>
      <c r="CL20" s="699">
        <v>8.3350000000000009</v>
      </c>
      <c r="CM20" s="699">
        <v>20.475999999999999</v>
      </c>
      <c r="CN20" s="699">
        <v>32.889000000000003</v>
      </c>
      <c r="CO20" s="699">
        <v>38.667999999999999</v>
      </c>
      <c r="CP20" s="699">
        <v>261.404</v>
      </c>
      <c r="CQ20" s="699">
        <v>3.5870000000000002</v>
      </c>
      <c r="CR20" s="699">
        <v>24.989000000000001</v>
      </c>
      <c r="CS20" s="699">
        <v>22.8</v>
      </c>
      <c r="CT20" s="699">
        <v>13.423</v>
      </c>
      <c r="CU20" s="699">
        <v>32.692999999999998</v>
      </c>
      <c r="CV20" s="699">
        <v>15.17</v>
      </c>
      <c r="CW20" s="699">
        <v>0.11</v>
      </c>
      <c r="CX20" s="699">
        <v>8.5540000000000003</v>
      </c>
      <c r="CY20" s="699">
        <v>678.43000000000006</v>
      </c>
      <c r="CZ20" s="699">
        <v>26.634</v>
      </c>
      <c r="DA20" s="699">
        <v>882.88700000000006</v>
      </c>
      <c r="DB20" s="699">
        <v>61.14</v>
      </c>
      <c r="DC20" s="699">
        <v>205.06899999999999</v>
      </c>
      <c r="DD20" s="699">
        <v>0</v>
      </c>
      <c r="DE20" s="699">
        <v>261.73599999999999</v>
      </c>
      <c r="DF20" s="699">
        <v>0</v>
      </c>
      <c r="DG20" s="699">
        <v>6.452</v>
      </c>
      <c r="DH20" s="700">
        <f t="shared" si="0"/>
        <v>212623.84099999999</v>
      </c>
      <c r="DI20" s="699">
        <v>332.39100000000002</v>
      </c>
      <c r="DJ20" s="699">
        <v>3430.6010000000001</v>
      </c>
      <c r="DK20" s="699">
        <v>127.66800000000001</v>
      </c>
      <c r="DL20" s="699">
        <v>11.113</v>
      </c>
      <c r="DM20" s="699">
        <v>1004.778</v>
      </c>
      <c r="DN20" s="699">
        <v>-106.17400000000001</v>
      </c>
      <c r="DO20" s="701">
        <f t="shared" si="1"/>
        <v>4800.3770000000004</v>
      </c>
      <c r="DP20" s="702">
        <f t="shared" si="2"/>
        <v>217424.21799999999</v>
      </c>
      <c r="DQ20" s="703">
        <v>225.346</v>
      </c>
      <c r="DR20" s="699">
        <v>52607.319000000003</v>
      </c>
      <c r="DS20" s="701">
        <f t="shared" si="3"/>
        <v>52832.665000000001</v>
      </c>
      <c r="DT20" s="702">
        <f t="shared" si="4"/>
        <v>57633.042000000001</v>
      </c>
      <c r="DU20" s="702">
        <f t="shared" si="5"/>
        <v>270256.88299999997</v>
      </c>
      <c r="DV20" s="699">
        <v>-59957.925000000003</v>
      </c>
      <c r="DW20" s="699">
        <v>-94848.877999999997</v>
      </c>
      <c r="DX20" s="700">
        <f t="shared" si="6"/>
        <v>-154806.80300000001</v>
      </c>
      <c r="DY20" s="704">
        <f t="shared" si="7"/>
        <v>-97173.761000000013</v>
      </c>
      <c r="DZ20" s="700">
        <f t="shared" si="8"/>
        <v>115450.07999999996</v>
      </c>
      <c r="EA20" s="705"/>
      <c r="EB20" s="705"/>
    </row>
    <row r="21" spans="1:132" ht="15" customHeight="1">
      <c r="A21" s="152">
        <v>15</v>
      </c>
      <c r="B21" s="98" t="s">
        <v>116</v>
      </c>
      <c r="C21" s="95" t="s">
        <v>117</v>
      </c>
      <c r="D21" s="699">
        <v>0</v>
      </c>
      <c r="E21" s="699">
        <v>0</v>
      </c>
      <c r="F21" s="699">
        <v>0.111</v>
      </c>
      <c r="G21" s="699">
        <v>1.7</v>
      </c>
      <c r="H21" s="699">
        <v>16.253</v>
      </c>
      <c r="I21" s="699">
        <v>0</v>
      </c>
      <c r="J21" s="699">
        <v>2.6020000000000003</v>
      </c>
      <c r="K21" s="699">
        <v>820.35700000000008</v>
      </c>
      <c r="L21" s="699">
        <v>108.682</v>
      </c>
      <c r="M21" s="699">
        <v>0.315</v>
      </c>
      <c r="N21" s="699">
        <v>0</v>
      </c>
      <c r="O21" s="699">
        <v>189.529</v>
      </c>
      <c r="P21" s="699">
        <v>114.977</v>
      </c>
      <c r="Q21" s="699">
        <v>70.091999999999999</v>
      </c>
      <c r="R21" s="699">
        <v>3029.453</v>
      </c>
      <c r="S21" s="699">
        <v>187.98</v>
      </c>
      <c r="T21" s="699">
        <v>274.83599999999996</v>
      </c>
      <c r="U21" s="699">
        <v>127.64</v>
      </c>
      <c r="V21" s="699">
        <v>11.254999999999999</v>
      </c>
      <c r="W21" s="699">
        <v>78.754000000000005</v>
      </c>
      <c r="X21" s="699">
        <v>2.129</v>
      </c>
      <c r="Y21" s="699">
        <v>72.593999999999994</v>
      </c>
      <c r="Z21" s="699">
        <v>83.484000000000009</v>
      </c>
      <c r="AA21" s="699">
        <v>48.45</v>
      </c>
      <c r="AB21" s="699">
        <v>976.14299999999992</v>
      </c>
      <c r="AC21" s="699">
        <v>213.79599999999999</v>
      </c>
      <c r="AD21" s="699">
        <v>2.7170000000000005</v>
      </c>
      <c r="AE21" s="699">
        <v>27.932000000000002</v>
      </c>
      <c r="AF21" s="699">
        <v>1111.51</v>
      </c>
      <c r="AG21" s="699">
        <v>524.08899999999994</v>
      </c>
      <c r="AH21" s="699">
        <v>38.719000000000001</v>
      </c>
      <c r="AI21" s="699">
        <v>95.901999999999987</v>
      </c>
      <c r="AJ21" s="699">
        <v>65.715999999999994</v>
      </c>
      <c r="AK21" s="699">
        <v>780.63</v>
      </c>
      <c r="AL21" s="699">
        <v>240.845</v>
      </c>
      <c r="AM21" s="699">
        <v>48.875</v>
      </c>
      <c r="AN21" s="699">
        <v>201.87</v>
      </c>
      <c r="AO21" s="699">
        <v>304.58499999999998</v>
      </c>
      <c r="AP21" s="699">
        <v>38.626999999999995</v>
      </c>
      <c r="AQ21" s="699">
        <v>103.17699999999999</v>
      </c>
      <c r="AR21" s="699">
        <v>1033.704</v>
      </c>
      <c r="AS21" s="699">
        <v>69.44</v>
      </c>
      <c r="AT21" s="699">
        <v>529.2349999999999</v>
      </c>
      <c r="AU21" s="699">
        <v>566.52099999999996</v>
      </c>
      <c r="AV21" s="699">
        <v>902.94899999999996</v>
      </c>
      <c r="AW21" s="699">
        <v>488.08100000000002</v>
      </c>
      <c r="AX21" s="699">
        <v>214.32299999999998</v>
      </c>
      <c r="AY21" s="699">
        <v>510.42199999999997</v>
      </c>
      <c r="AZ21" s="699">
        <v>1382.3720000000003</v>
      </c>
      <c r="BA21" s="699">
        <v>188.54800000000003</v>
      </c>
      <c r="BB21" s="699">
        <v>32.597999999999999</v>
      </c>
      <c r="BC21" s="699">
        <v>56.195999999999998</v>
      </c>
      <c r="BD21" s="699">
        <v>84.47999999999999</v>
      </c>
      <c r="BE21" s="699">
        <v>111.63200000000001</v>
      </c>
      <c r="BF21" s="699">
        <v>2816.8540000000003</v>
      </c>
      <c r="BG21" s="699">
        <v>153.51</v>
      </c>
      <c r="BH21" s="699">
        <v>5243.5619999999999</v>
      </c>
      <c r="BI21" s="699">
        <v>164.19900000000004</v>
      </c>
      <c r="BJ21" s="699">
        <v>531.98900000000003</v>
      </c>
      <c r="BK21" s="699">
        <v>1196.4469999999999</v>
      </c>
      <c r="BL21" s="699">
        <v>5.1349999999999998</v>
      </c>
      <c r="BM21" s="699">
        <v>18823.031999999999</v>
      </c>
      <c r="BN21" s="699">
        <v>18780.944000000003</v>
      </c>
      <c r="BO21" s="699">
        <v>32.260999999999996</v>
      </c>
      <c r="BP21" s="699">
        <v>62.403999999999996</v>
      </c>
      <c r="BQ21" s="699">
        <v>834.32499999999993</v>
      </c>
      <c r="BR21" s="699">
        <v>169.93899999999999</v>
      </c>
      <c r="BS21" s="699">
        <v>1216.9600000000003</v>
      </c>
      <c r="BT21" s="699">
        <v>1300.1980000000001</v>
      </c>
      <c r="BU21" s="699">
        <v>7430.6869999999999</v>
      </c>
      <c r="BV21" s="699">
        <v>4867.0810000000001</v>
      </c>
      <c r="BW21" s="699">
        <v>702.01400000000001</v>
      </c>
      <c r="BX21" s="699">
        <v>1481.4259999999999</v>
      </c>
      <c r="BY21" s="699">
        <v>445.62800000000004</v>
      </c>
      <c r="BZ21" s="699">
        <v>164.33600000000001</v>
      </c>
      <c r="CA21" s="699">
        <v>409.29299999999995</v>
      </c>
      <c r="CB21" s="699">
        <v>0</v>
      </c>
      <c r="CC21" s="699">
        <v>300.38099999999997</v>
      </c>
      <c r="CD21" s="699">
        <v>42.742000000000004</v>
      </c>
      <c r="CE21" s="699">
        <v>26.576000000000001</v>
      </c>
      <c r="CF21" s="699">
        <v>444.43299999999999</v>
      </c>
      <c r="CG21" s="699">
        <v>1444.6689999999999</v>
      </c>
      <c r="CH21" s="699">
        <v>30.707000000000001</v>
      </c>
      <c r="CI21" s="699">
        <v>2106.1320000000001</v>
      </c>
      <c r="CJ21" s="699">
        <v>115.63200000000001</v>
      </c>
      <c r="CK21" s="699">
        <v>2660.3839999999996</v>
      </c>
      <c r="CL21" s="699">
        <v>788.31500000000005</v>
      </c>
      <c r="CM21" s="699">
        <v>276.41199999999998</v>
      </c>
      <c r="CN21" s="699">
        <v>1439.579</v>
      </c>
      <c r="CO21" s="699">
        <v>4259.1229999999996</v>
      </c>
      <c r="CP21" s="699">
        <v>10203.094000000001</v>
      </c>
      <c r="CQ21" s="699">
        <v>4947.3789999999999</v>
      </c>
      <c r="CR21" s="699">
        <v>70.995000000000005</v>
      </c>
      <c r="CS21" s="699">
        <v>3917.4360000000001</v>
      </c>
      <c r="CT21" s="699">
        <v>1795.7649999999999</v>
      </c>
      <c r="CU21" s="699">
        <v>3475.0619999999999</v>
      </c>
      <c r="CV21" s="699">
        <v>997.14699999999993</v>
      </c>
      <c r="CW21" s="699">
        <v>107.08000000000001</v>
      </c>
      <c r="CX21" s="699">
        <v>128.82</v>
      </c>
      <c r="CY21" s="699">
        <v>4880.143</v>
      </c>
      <c r="CZ21" s="699">
        <v>196.57900000000001</v>
      </c>
      <c r="DA21" s="699">
        <v>3113.0239999999999</v>
      </c>
      <c r="DB21" s="699">
        <v>172.18299999999999</v>
      </c>
      <c r="DC21" s="699">
        <v>1631.7360000000003</v>
      </c>
      <c r="DD21" s="699">
        <v>3.036</v>
      </c>
      <c r="DE21" s="699">
        <v>911.41899999999987</v>
      </c>
      <c r="DF21" s="699">
        <v>0</v>
      </c>
      <c r="DG21" s="699">
        <v>34.725000000000001</v>
      </c>
      <c r="DH21" s="700">
        <f t="shared" si="0"/>
        <v>133539.75899999999</v>
      </c>
      <c r="DI21" s="699">
        <v>1454.3389999999999</v>
      </c>
      <c r="DJ21" s="699">
        <v>9250.3150000000005</v>
      </c>
      <c r="DK21" s="699">
        <v>34.862000000000002</v>
      </c>
      <c r="DL21" s="699">
        <v>244.88200000000001</v>
      </c>
      <c r="DM21" s="699">
        <v>15596.804</v>
      </c>
      <c r="DN21" s="699">
        <v>-2979.473</v>
      </c>
      <c r="DO21" s="701">
        <f t="shared" si="1"/>
        <v>23601.728999999999</v>
      </c>
      <c r="DP21" s="702">
        <f t="shared" si="2"/>
        <v>157141.48799999998</v>
      </c>
      <c r="DQ21" s="703">
        <v>402.60700000000003</v>
      </c>
      <c r="DR21" s="699">
        <v>91430.736999999994</v>
      </c>
      <c r="DS21" s="701">
        <f t="shared" si="3"/>
        <v>91833.343999999997</v>
      </c>
      <c r="DT21" s="702">
        <f t="shared" si="4"/>
        <v>115435.073</v>
      </c>
      <c r="DU21" s="702">
        <f t="shared" si="5"/>
        <v>248974.83199999999</v>
      </c>
      <c r="DV21" s="699">
        <v>-47790.335999999996</v>
      </c>
      <c r="DW21" s="699">
        <v>-92038.956999999995</v>
      </c>
      <c r="DX21" s="700">
        <f t="shared" si="6"/>
        <v>-139829.29300000001</v>
      </c>
      <c r="DY21" s="704">
        <f t="shared" si="7"/>
        <v>-24394.22</v>
      </c>
      <c r="DZ21" s="700">
        <f t="shared" si="8"/>
        <v>109145.53899999999</v>
      </c>
      <c r="EA21" s="705"/>
      <c r="EB21" s="705"/>
    </row>
    <row r="22" spans="1:132" ht="15" customHeight="1">
      <c r="A22" s="152">
        <v>16</v>
      </c>
      <c r="B22" s="98" t="s">
        <v>118</v>
      </c>
      <c r="C22" s="95" t="s">
        <v>119</v>
      </c>
      <c r="D22" s="699">
        <v>22.741999999999997</v>
      </c>
      <c r="E22" s="699">
        <v>0</v>
      </c>
      <c r="F22" s="699">
        <v>2.1900000000000004</v>
      </c>
      <c r="G22" s="699">
        <v>0</v>
      </c>
      <c r="H22" s="699">
        <v>6.4990000000000006</v>
      </c>
      <c r="I22" s="699">
        <v>0</v>
      </c>
      <c r="J22" s="699">
        <v>0</v>
      </c>
      <c r="K22" s="699">
        <v>307.16799999999995</v>
      </c>
      <c r="L22" s="699">
        <v>86.38</v>
      </c>
      <c r="M22" s="699">
        <v>18.28</v>
      </c>
      <c r="N22" s="699">
        <v>0</v>
      </c>
      <c r="O22" s="699">
        <v>176.792</v>
      </c>
      <c r="P22" s="699">
        <v>253.65399999999997</v>
      </c>
      <c r="Q22" s="699">
        <v>636.54399999999998</v>
      </c>
      <c r="R22" s="699">
        <v>286.50900000000001</v>
      </c>
      <c r="S22" s="699">
        <v>62723.728999999992</v>
      </c>
      <c r="T22" s="699">
        <v>67754.187999999995</v>
      </c>
      <c r="U22" s="699">
        <v>21084.669000000002</v>
      </c>
      <c r="V22" s="699">
        <v>0</v>
      </c>
      <c r="W22" s="699">
        <v>2.8000000000000001E-2</v>
      </c>
      <c r="X22" s="699">
        <v>0</v>
      </c>
      <c r="Y22" s="699">
        <v>5.2999999999999999E-2</v>
      </c>
      <c r="Z22" s="699">
        <v>9.5229999999999997</v>
      </c>
      <c r="AA22" s="699">
        <v>1259.5930000000001</v>
      </c>
      <c r="AB22" s="699">
        <v>2226.4650000000001</v>
      </c>
      <c r="AC22" s="699">
        <v>340.9</v>
      </c>
      <c r="AD22" s="699">
        <v>0</v>
      </c>
      <c r="AE22" s="699">
        <v>0</v>
      </c>
      <c r="AF22" s="699">
        <v>2007.047</v>
      </c>
      <c r="AG22" s="699">
        <v>1295.999</v>
      </c>
      <c r="AH22" s="699">
        <v>14.485999999999999</v>
      </c>
      <c r="AI22" s="699">
        <v>506.72699999999998</v>
      </c>
      <c r="AJ22" s="699">
        <v>0</v>
      </c>
      <c r="AK22" s="699">
        <v>2898.5129999999999</v>
      </c>
      <c r="AL22" s="699">
        <v>2681.0560000000005</v>
      </c>
      <c r="AM22" s="699">
        <v>0</v>
      </c>
      <c r="AN22" s="699">
        <v>97.414999999999992</v>
      </c>
      <c r="AO22" s="699">
        <v>0</v>
      </c>
      <c r="AP22" s="699">
        <v>83.700999999999993</v>
      </c>
      <c r="AQ22" s="699">
        <v>0</v>
      </c>
      <c r="AR22" s="699">
        <v>148.53399999999999</v>
      </c>
      <c r="AS22" s="699">
        <v>33.591000000000001</v>
      </c>
      <c r="AT22" s="699">
        <v>404.334</v>
      </c>
      <c r="AU22" s="699">
        <v>401.77599999999995</v>
      </c>
      <c r="AV22" s="699">
        <v>752.89</v>
      </c>
      <c r="AW22" s="699">
        <v>107.72300000000001</v>
      </c>
      <c r="AX22" s="699">
        <v>294.41899999999998</v>
      </c>
      <c r="AY22" s="699">
        <v>548.20299999999997</v>
      </c>
      <c r="AZ22" s="699">
        <v>4586.835</v>
      </c>
      <c r="BA22" s="699">
        <v>491.77699999999999</v>
      </c>
      <c r="BB22" s="699">
        <v>1.0640000000000001</v>
      </c>
      <c r="BC22" s="699">
        <v>100.18699999999998</v>
      </c>
      <c r="BD22" s="699">
        <v>89.049000000000007</v>
      </c>
      <c r="BE22" s="699">
        <v>38.49</v>
      </c>
      <c r="BF22" s="699">
        <v>1.88</v>
      </c>
      <c r="BG22" s="699">
        <v>0.95499999999999996</v>
      </c>
      <c r="BH22" s="699">
        <v>3912.0309999999999</v>
      </c>
      <c r="BI22" s="699">
        <v>0.32100000000000001</v>
      </c>
      <c r="BJ22" s="699">
        <v>0.14499999999999999</v>
      </c>
      <c r="BK22" s="699">
        <v>5195.0959999999995</v>
      </c>
      <c r="BL22" s="699">
        <v>6.4809999999999999</v>
      </c>
      <c r="BM22" s="699">
        <v>9334.4390000000003</v>
      </c>
      <c r="BN22" s="699">
        <v>4010.181</v>
      </c>
      <c r="BO22" s="699">
        <v>0.43</v>
      </c>
      <c r="BP22" s="699">
        <v>0.64900000000000002</v>
      </c>
      <c r="BQ22" s="699">
        <v>0</v>
      </c>
      <c r="BR22" s="699">
        <v>0</v>
      </c>
      <c r="BS22" s="699">
        <v>4.5999999999999999E-2</v>
      </c>
      <c r="BT22" s="699">
        <v>112.52999999999999</v>
      </c>
      <c r="BU22" s="699">
        <v>-2984.6759999999999</v>
      </c>
      <c r="BV22" s="699">
        <v>863.05299999999988</v>
      </c>
      <c r="BW22" s="699">
        <v>0</v>
      </c>
      <c r="BX22" s="699">
        <v>0</v>
      </c>
      <c r="BY22" s="699">
        <v>221.393</v>
      </c>
      <c r="BZ22" s="699">
        <v>0</v>
      </c>
      <c r="CA22" s="699">
        <v>334.637</v>
      </c>
      <c r="CB22" s="699">
        <v>0</v>
      </c>
      <c r="CC22" s="699">
        <v>33.773000000000003</v>
      </c>
      <c r="CD22" s="699">
        <v>6.32</v>
      </c>
      <c r="CE22" s="699">
        <v>104.66200000000001</v>
      </c>
      <c r="CF22" s="699">
        <v>900.52700000000004</v>
      </c>
      <c r="CG22" s="699">
        <v>5925.5110000000004</v>
      </c>
      <c r="CH22" s="699">
        <v>0</v>
      </c>
      <c r="CI22" s="699">
        <v>85.853999999999999</v>
      </c>
      <c r="CJ22" s="699">
        <v>0.20899999999999999</v>
      </c>
      <c r="CK22" s="699">
        <v>5934.6379999999999</v>
      </c>
      <c r="CL22" s="699">
        <v>63.091000000000001</v>
      </c>
      <c r="CM22" s="699">
        <v>10554.512000000001</v>
      </c>
      <c r="CN22" s="699">
        <v>231.55599999999998</v>
      </c>
      <c r="CO22" s="699">
        <v>3541.6990000000001</v>
      </c>
      <c r="CP22" s="699">
        <v>11394.085999999999</v>
      </c>
      <c r="CQ22" s="699">
        <v>0.94600000000000006</v>
      </c>
      <c r="CR22" s="699">
        <v>528.92399999999998</v>
      </c>
      <c r="CS22" s="699">
        <v>780.596</v>
      </c>
      <c r="CT22" s="699">
        <v>423.35899999999998</v>
      </c>
      <c r="CU22" s="699">
        <v>430.291</v>
      </c>
      <c r="CV22" s="699">
        <v>0</v>
      </c>
      <c r="CW22" s="699">
        <v>0.73499999999999999</v>
      </c>
      <c r="CX22" s="699">
        <v>206.154</v>
      </c>
      <c r="CY22" s="699">
        <v>8124.6460000000006</v>
      </c>
      <c r="CZ22" s="699">
        <v>48.18</v>
      </c>
      <c r="DA22" s="699">
        <v>0.152</v>
      </c>
      <c r="DB22" s="699">
        <v>187.32400000000001</v>
      </c>
      <c r="DC22" s="699">
        <v>216.679</v>
      </c>
      <c r="DD22" s="699">
        <v>0</v>
      </c>
      <c r="DE22" s="699">
        <v>44.707000000000001</v>
      </c>
      <c r="DF22" s="699">
        <v>12394.56</v>
      </c>
      <c r="DG22" s="699">
        <v>117.60599999999999</v>
      </c>
      <c r="DH22" s="700">
        <f t="shared" si="0"/>
        <v>258070.60999999996</v>
      </c>
      <c r="DI22" s="699">
        <v>-2616.4009999999998</v>
      </c>
      <c r="DJ22" s="699">
        <v>-5346.0410000000002</v>
      </c>
      <c r="DK22" s="699">
        <v>0</v>
      </c>
      <c r="DL22" s="699">
        <v>0</v>
      </c>
      <c r="DM22" s="699">
        <v>0</v>
      </c>
      <c r="DN22" s="699">
        <v>-2945.5450000000001</v>
      </c>
      <c r="DO22" s="701">
        <f t="shared" si="1"/>
        <v>-10907.987000000001</v>
      </c>
      <c r="DP22" s="702">
        <f t="shared" si="2"/>
        <v>247162.62299999996</v>
      </c>
      <c r="DQ22" s="703">
        <v>8374.1569999999992</v>
      </c>
      <c r="DR22" s="699">
        <v>64755.319000000003</v>
      </c>
      <c r="DS22" s="701">
        <f t="shared" si="3"/>
        <v>73129.475999999995</v>
      </c>
      <c r="DT22" s="702">
        <f t="shared" si="4"/>
        <v>62221.488999999994</v>
      </c>
      <c r="DU22" s="702">
        <f t="shared" si="5"/>
        <v>320292.09899999993</v>
      </c>
      <c r="DV22" s="699">
        <v>-15800.912</v>
      </c>
      <c r="DW22" s="699">
        <v>-144062.049</v>
      </c>
      <c r="DX22" s="700">
        <f t="shared" si="6"/>
        <v>-159862.96100000001</v>
      </c>
      <c r="DY22" s="704">
        <f t="shared" si="7"/>
        <v>-97641.472000000009</v>
      </c>
      <c r="DZ22" s="700">
        <f t="shared" si="8"/>
        <v>160429.13799999992</v>
      </c>
      <c r="EA22" s="705"/>
      <c r="EB22" s="705"/>
    </row>
    <row r="23" spans="1:132" ht="15" customHeight="1">
      <c r="A23" s="152">
        <v>17</v>
      </c>
      <c r="B23" s="98" t="s">
        <v>120</v>
      </c>
      <c r="C23" s="95" t="s">
        <v>121</v>
      </c>
      <c r="D23" s="699">
        <v>10476.047</v>
      </c>
      <c r="E23" s="699">
        <v>559.76499999999999</v>
      </c>
      <c r="F23" s="699">
        <v>473.57499999999999</v>
      </c>
      <c r="G23" s="699">
        <v>16.274999999999999</v>
      </c>
      <c r="H23" s="699">
        <v>20.358000000000001</v>
      </c>
      <c r="I23" s="699">
        <v>0</v>
      </c>
      <c r="J23" s="699">
        <v>0</v>
      </c>
      <c r="K23" s="699">
        <v>19627.525999999998</v>
      </c>
      <c r="L23" s="699">
        <v>5913.1229999999996</v>
      </c>
      <c r="M23" s="699">
        <v>22.991</v>
      </c>
      <c r="N23" s="699">
        <v>0</v>
      </c>
      <c r="O23" s="699">
        <v>235.70299999999997</v>
      </c>
      <c r="P23" s="699">
        <v>292.53499999999997</v>
      </c>
      <c r="Q23" s="699">
        <v>195.779</v>
      </c>
      <c r="R23" s="699">
        <v>738.048</v>
      </c>
      <c r="S23" s="699">
        <v>203.47300000000001</v>
      </c>
      <c r="T23" s="699">
        <v>3485.297</v>
      </c>
      <c r="U23" s="699">
        <v>229.762</v>
      </c>
      <c r="V23" s="699">
        <v>27.321999999999999</v>
      </c>
      <c r="W23" s="699">
        <v>86.826999999999998</v>
      </c>
      <c r="X23" s="699">
        <v>0</v>
      </c>
      <c r="Y23" s="699">
        <v>205.185</v>
      </c>
      <c r="Z23" s="699">
        <v>365.48199999999997</v>
      </c>
      <c r="AA23" s="699">
        <v>260.43900000000002</v>
      </c>
      <c r="AB23" s="699">
        <v>13270.998000000001</v>
      </c>
      <c r="AC23" s="699">
        <v>5714.4179999999997</v>
      </c>
      <c r="AD23" s="699">
        <v>0</v>
      </c>
      <c r="AE23" s="699">
        <v>1.9019999999999999</v>
      </c>
      <c r="AF23" s="699">
        <v>4016.0150000000003</v>
      </c>
      <c r="AG23" s="699">
        <v>633.07800000000009</v>
      </c>
      <c r="AH23" s="699">
        <v>104.065</v>
      </c>
      <c r="AI23" s="699">
        <v>494.57600000000002</v>
      </c>
      <c r="AJ23" s="699">
        <v>45.289000000000001</v>
      </c>
      <c r="AK23" s="699">
        <v>3874.0180000000005</v>
      </c>
      <c r="AL23" s="699">
        <v>230.422</v>
      </c>
      <c r="AM23" s="699">
        <v>0</v>
      </c>
      <c r="AN23" s="699">
        <v>0</v>
      </c>
      <c r="AO23" s="699">
        <v>49.689</v>
      </c>
      <c r="AP23" s="699">
        <v>162.703</v>
      </c>
      <c r="AQ23" s="699">
        <v>0</v>
      </c>
      <c r="AR23" s="699">
        <v>210.05599999999998</v>
      </c>
      <c r="AS23" s="699">
        <v>50.230999999999995</v>
      </c>
      <c r="AT23" s="699">
        <v>4562.0060000000003</v>
      </c>
      <c r="AU23" s="699">
        <v>314.65200000000004</v>
      </c>
      <c r="AV23" s="699">
        <v>1011.2520000000001</v>
      </c>
      <c r="AW23" s="699">
        <v>771.58699999999999</v>
      </c>
      <c r="AX23" s="699">
        <v>216.86399999999998</v>
      </c>
      <c r="AY23" s="699">
        <v>265.85599999999999</v>
      </c>
      <c r="AZ23" s="699">
        <v>3840.1220000000003</v>
      </c>
      <c r="BA23" s="699">
        <v>1435.806</v>
      </c>
      <c r="BB23" s="699">
        <v>4.6719999999999997</v>
      </c>
      <c r="BC23" s="699">
        <v>632.48599999999999</v>
      </c>
      <c r="BD23" s="699">
        <v>52.052999999999997</v>
      </c>
      <c r="BE23" s="699">
        <v>61.944000000000003</v>
      </c>
      <c r="BF23" s="699">
        <v>256.62799999999999</v>
      </c>
      <c r="BG23" s="699">
        <v>8.3409999999999993</v>
      </c>
      <c r="BH23" s="699">
        <v>2621.5320000000002</v>
      </c>
      <c r="BI23" s="699">
        <v>1.3140000000000001</v>
      </c>
      <c r="BJ23" s="699">
        <v>63.963000000000008</v>
      </c>
      <c r="BK23" s="699">
        <v>1669.1429999999998</v>
      </c>
      <c r="BL23" s="699">
        <v>64.209000000000003</v>
      </c>
      <c r="BM23" s="699">
        <v>47.772999999999996</v>
      </c>
      <c r="BN23" s="699">
        <v>911.45899999999995</v>
      </c>
      <c r="BO23" s="699">
        <v>0.14599999999999999</v>
      </c>
      <c r="BP23" s="699">
        <v>0</v>
      </c>
      <c r="BQ23" s="699">
        <v>0</v>
      </c>
      <c r="BR23" s="699">
        <v>0</v>
      </c>
      <c r="BS23" s="699">
        <v>9.7250000000000014</v>
      </c>
      <c r="BT23" s="699">
        <v>396.58899999999994</v>
      </c>
      <c r="BU23" s="699">
        <v>46783.766000000003</v>
      </c>
      <c r="BV23" s="699">
        <v>2856.4849999999997</v>
      </c>
      <c r="BW23" s="699">
        <v>63.814</v>
      </c>
      <c r="BX23" s="699">
        <v>0</v>
      </c>
      <c r="BY23" s="699">
        <v>0</v>
      </c>
      <c r="BZ23" s="699">
        <v>144.87</v>
      </c>
      <c r="CA23" s="699">
        <v>522.72400000000005</v>
      </c>
      <c r="CB23" s="699">
        <v>0</v>
      </c>
      <c r="CC23" s="699">
        <v>208.185</v>
      </c>
      <c r="CD23" s="699">
        <v>37.527000000000001</v>
      </c>
      <c r="CE23" s="699">
        <v>19.391000000000002</v>
      </c>
      <c r="CF23" s="699">
        <v>348.78700000000003</v>
      </c>
      <c r="CG23" s="699">
        <v>7518.226999999999</v>
      </c>
      <c r="CH23" s="699">
        <v>35.170999999999999</v>
      </c>
      <c r="CI23" s="699">
        <v>212.58800000000002</v>
      </c>
      <c r="CJ23" s="699">
        <v>55.066000000000003</v>
      </c>
      <c r="CK23" s="699">
        <v>1066.431</v>
      </c>
      <c r="CL23" s="699">
        <v>105.66499999999999</v>
      </c>
      <c r="CM23" s="699">
        <v>54.927</v>
      </c>
      <c r="CN23" s="699">
        <v>254.54500000000002</v>
      </c>
      <c r="CO23" s="699">
        <v>1143.6079999999999</v>
      </c>
      <c r="CP23" s="699">
        <v>2952.4460000000004</v>
      </c>
      <c r="CQ23" s="699">
        <v>3234.1260000000002</v>
      </c>
      <c r="CR23" s="699">
        <v>503.161</v>
      </c>
      <c r="CS23" s="699">
        <v>2888.0459999999998</v>
      </c>
      <c r="CT23" s="699">
        <v>3201.62</v>
      </c>
      <c r="CU23" s="699">
        <v>427.14100000000002</v>
      </c>
      <c r="CV23" s="699">
        <v>3.5550000000000002</v>
      </c>
      <c r="CW23" s="699">
        <v>143.227</v>
      </c>
      <c r="CX23" s="699">
        <v>1.4330000000000001</v>
      </c>
      <c r="CY23" s="699">
        <v>1829.7280000000001</v>
      </c>
      <c r="CZ23" s="699">
        <v>168.922</v>
      </c>
      <c r="DA23" s="699">
        <v>4088.8130000000001</v>
      </c>
      <c r="DB23" s="699">
        <v>322.32100000000003</v>
      </c>
      <c r="DC23" s="699">
        <v>218.70700000000002</v>
      </c>
      <c r="DD23" s="699">
        <v>4.1749999999999998</v>
      </c>
      <c r="DE23" s="699">
        <v>528.06700000000001</v>
      </c>
      <c r="DF23" s="699">
        <v>30846.772000000001</v>
      </c>
      <c r="DG23" s="699">
        <v>115.08499999999999</v>
      </c>
      <c r="DH23" s="700">
        <f t="shared" si="0"/>
        <v>204422.21599999996</v>
      </c>
      <c r="DI23" s="699">
        <v>7342.5460000000003</v>
      </c>
      <c r="DJ23" s="699">
        <v>18293.019</v>
      </c>
      <c r="DK23" s="699">
        <v>0</v>
      </c>
      <c r="DL23" s="699">
        <v>0</v>
      </c>
      <c r="DM23" s="699">
        <v>0</v>
      </c>
      <c r="DN23" s="699">
        <v>-965.524</v>
      </c>
      <c r="DO23" s="701">
        <f t="shared" si="1"/>
        <v>24670.041000000001</v>
      </c>
      <c r="DP23" s="702">
        <f t="shared" si="2"/>
        <v>229092.25699999995</v>
      </c>
      <c r="DQ23" s="703">
        <v>5227.7269999999999</v>
      </c>
      <c r="DR23" s="699">
        <v>121550.09600000001</v>
      </c>
      <c r="DS23" s="701">
        <f t="shared" si="3"/>
        <v>126777.823</v>
      </c>
      <c r="DT23" s="702">
        <f t="shared" si="4"/>
        <v>151447.864</v>
      </c>
      <c r="DU23" s="702">
        <f t="shared" si="5"/>
        <v>355870.07999999996</v>
      </c>
      <c r="DV23" s="699">
        <v>-10639.51</v>
      </c>
      <c r="DW23" s="699">
        <v>-118291.54399999999</v>
      </c>
      <c r="DX23" s="700">
        <f t="shared" si="6"/>
        <v>-128931.05399999999</v>
      </c>
      <c r="DY23" s="704">
        <f t="shared" si="7"/>
        <v>22516.810000000012</v>
      </c>
      <c r="DZ23" s="700">
        <f t="shared" si="8"/>
        <v>226939.02599999995</v>
      </c>
      <c r="EA23" s="705"/>
      <c r="EB23" s="705"/>
    </row>
    <row r="24" spans="1:132" ht="15" customHeight="1">
      <c r="A24" s="152">
        <v>18</v>
      </c>
      <c r="B24" s="98" t="s">
        <v>122</v>
      </c>
      <c r="C24" s="95" t="s">
        <v>123</v>
      </c>
      <c r="D24" s="699">
        <v>104.72799999999999</v>
      </c>
      <c r="E24" s="699">
        <v>0</v>
      </c>
      <c r="F24" s="699">
        <v>1.4139999999999999</v>
      </c>
      <c r="G24" s="699">
        <v>0.33200000000000002</v>
      </c>
      <c r="H24" s="699">
        <v>4.093</v>
      </c>
      <c r="I24" s="699">
        <v>0</v>
      </c>
      <c r="J24" s="699">
        <v>2.5720000000000001</v>
      </c>
      <c r="K24" s="699">
        <v>11668.546999999999</v>
      </c>
      <c r="L24" s="699">
        <v>259.41899999999998</v>
      </c>
      <c r="M24" s="699">
        <v>1.7129999999999999</v>
      </c>
      <c r="N24" s="699">
        <v>0</v>
      </c>
      <c r="O24" s="699">
        <v>21.274000000000001</v>
      </c>
      <c r="P24" s="699">
        <v>34.375999999999998</v>
      </c>
      <c r="Q24" s="699">
        <v>35.945</v>
      </c>
      <c r="R24" s="699">
        <v>44.620000000000005</v>
      </c>
      <c r="S24" s="699">
        <v>81.381</v>
      </c>
      <c r="T24" s="699">
        <v>539.07500000000005</v>
      </c>
      <c r="U24" s="699">
        <v>8184.7830000000004</v>
      </c>
      <c r="V24" s="699">
        <v>1.125</v>
      </c>
      <c r="W24" s="699">
        <v>13.802000000000001</v>
      </c>
      <c r="X24" s="699">
        <v>0.24299999999999999</v>
      </c>
      <c r="Y24" s="699">
        <v>7.7969999999999988</v>
      </c>
      <c r="Z24" s="699">
        <v>9.9450000000000003</v>
      </c>
      <c r="AA24" s="699">
        <v>87.418999999999997</v>
      </c>
      <c r="AB24" s="699">
        <v>2079.21</v>
      </c>
      <c r="AC24" s="699">
        <v>1550.499</v>
      </c>
      <c r="AD24" s="699">
        <v>6.5430000000000001</v>
      </c>
      <c r="AE24" s="699">
        <v>11.081000000000001</v>
      </c>
      <c r="AF24" s="699">
        <v>885.28899999999999</v>
      </c>
      <c r="AG24" s="699">
        <v>65.212000000000003</v>
      </c>
      <c r="AH24" s="699">
        <v>9.3950000000000014</v>
      </c>
      <c r="AI24" s="699">
        <v>422.39800000000002</v>
      </c>
      <c r="AJ24" s="699">
        <v>9.5689999999999991</v>
      </c>
      <c r="AK24" s="699">
        <v>213.542</v>
      </c>
      <c r="AL24" s="699">
        <v>11.853999999999999</v>
      </c>
      <c r="AM24" s="699">
        <v>7.2470000000000008</v>
      </c>
      <c r="AN24" s="699">
        <v>20.194000000000003</v>
      </c>
      <c r="AO24" s="699">
        <v>470.44099999999997</v>
      </c>
      <c r="AP24" s="699">
        <v>11.546999999999999</v>
      </c>
      <c r="AQ24" s="699">
        <v>23.794999999999998</v>
      </c>
      <c r="AR24" s="699">
        <v>617.96699999999998</v>
      </c>
      <c r="AS24" s="699">
        <v>43.917000000000002</v>
      </c>
      <c r="AT24" s="699">
        <v>4969.7529999999997</v>
      </c>
      <c r="AU24" s="699">
        <v>986.84599999999989</v>
      </c>
      <c r="AV24" s="699">
        <v>1401.152</v>
      </c>
      <c r="AW24" s="699">
        <v>1432.144</v>
      </c>
      <c r="AX24" s="699">
        <v>528.47800000000007</v>
      </c>
      <c r="AY24" s="699">
        <v>176.16399999999999</v>
      </c>
      <c r="AZ24" s="699">
        <v>655.745</v>
      </c>
      <c r="BA24" s="699">
        <v>1741.4560000000001</v>
      </c>
      <c r="BB24" s="699">
        <v>60.259</v>
      </c>
      <c r="BC24" s="699">
        <v>14.564</v>
      </c>
      <c r="BD24" s="699">
        <v>201.613</v>
      </c>
      <c r="BE24" s="699">
        <v>56.824999999999996</v>
      </c>
      <c r="BF24" s="699">
        <v>5710.2170000000006</v>
      </c>
      <c r="BG24" s="699">
        <v>101.491</v>
      </c>
      <c r="BH24" s="699">
        <v>1998.373</v>
      </c>
      <c r="BI24" s="699">
        <v>19.204000000000001</v>
      </c>
      <c r="BJ24" s="699">
        <v>1371.0020000000002</v>
      </c>
      <c r="BK24" s="699">
        <v>2152.6699999999996</v>
      </c>
      <c r="BL24" s="699">
        <v>124.73</v>
      </c>
      <c r="BM24" s="699">
        <v>999.27</v>
      </c>
      <c r="BN24" s="699">
        <v>736.40499999999997</v>
      </c>
      <c r="BO24" s="699">
        <v>202.52499999999998</v>
      </c>
      <c r="BP24" s="699">
        <v>125.239</v>
      </c>
      <c r="BQ24" s="699">
        <v>1482.9459999999999</v>
      </c>
      <c r="BR24" s="699">
        <v>1709.681</v>
      </c>
      <c r="BS24" s="699">
        <v>780.62300000000005</v>
      </c>
      <c r="BT24" s="699">
        <v>1788.2179999999998</v>
      </c>
      <c r="BU24" s="699">
        <v>33230.42</v>
      </c>
      <c r="BV24" s="699">
        <v>27137.542000000001</v>
      </c>
      <c r="BW24" s="699">
        <v>269.52100000000002</v>
      </c>
      <c r="BX24" s="699">
        <v>19.501000000000001</v>
      </c>
      <c r="BY24" s="699">
        <v>0</v>
      </c>
      <c r="BZ24" s="699">
        <v>494.49900000000002</v>
      </c>
      <c r="CA24" s="699">
        <v>1315.4259999999999</v>
      </c>
      <c r="CB24" s="699">
        <v>0</v>
      </c>
      <c r="CC24" s="699">
        <v>239.858</v>
      </c>
      <c r="CD24" s="699">
        <v>33.378999999999998</v>
      </c>
      <c r="CE24" s="699">
        <v>81.549000000000007</v>
      </c>
      <c r="CF24" s="699">
        <v>158.697</v>
      </c>
      <c r="CG24" s="699">
        <v>2215.067</v>
      </c>
      <c r="CH24" s="699">
        <v>564.226</v>
      </c>
      <c r="CI24" s="699">
        <v>4805.8060000000005</v>
      </c>
      <c r="CJ24" s="699">
        <v>367.56299999999999</v>
      </c>
      <c r="CK24" s="699">
        <v>5720.54</v>
      </c>
      <c r="CL24" s="699">
        <v>1916.579</v>
      </c>
      <c r="CM24" s="699">
        <v>14771.537</v>
      </c>
      <c r="CN24" s="699">
        <v>8163.003999999999</v>
      </c>
      <c r="CO24" s="699">
        <v>3969.3100000000004</v>
      </c>
      <c r="CP24" s="699">
        <v>53016.272000000004</v>
      </c>
      <c r="CQ24" s="699">
        <v>4429.3769999999995</v>
      </c>
      <c r="CR24" s="699">
        <v>846.82299999999998</v>
      </c>
      <c r="CS24" s="699">
        <v>2929.8020000000001</v>
      </c>
      <c r="CT24" s="699">
        <v>643.22400000000005</v>
      </c>
      <c r="CU24" s="699">
        <v>7785.5169999999998</v>
      </c>
      <c r="CV24" s="699">
        <v>81.841999999999999</v>
      </c>
      <c r="CW24" s="699">
        <v>8048.0219999999999</v>
      </c>
      <c r="CX24" s="699">
        <v>796.04</v>
      </c>
      <c r="CY24" s="699">
        <v>7909.2460000000001</v>
      </c>
      <c r="CZ24" s="699">
        <v>46.472999999999999</v>
      </c>
      <c r="DA24" s="699">
        <v>314.68399999999997</v>
      </c>
      <c r="DB24" s="699">
        <v>434.94599999999997</v>
      </c>
      <c r="DC24" s="699">
        <v>1605.42</v>
      </c>
      <c r="DD24" s="699">
        <v>0.94899999999999995</v>
      </c>
      <c r="DE24" s="699">
        <v>615.33400000000006</v>
      </c>
      <c r="DF24" s="699">
        <v>0</v>
      </c>
      <c r="DG24" s="699">
        <v>12.494</v>
      </c>
      <c r="DH24" s="700">
        <f t="shared" si="0"/>
        <v>254082.38499999998</v>
      </c>
      <c r="DI24" s="699">
        <v>980.46</v>
      </c>
      <c r="DJ24" s="699">
        <v>2179.2310000000002</v>
      </c>
      <c r="DK24" s="699">
        <v>0</v>
      </c>
      <c r="DL24" s="699">
        <v>0</v>
      </c>
      <c r="DM24" s="699">
        <v>0</v>
      </c>
      <c r="DN24" s="699">
        <v>-207.88399999999999</v>
      </c>
      <c r="DO24" s="701">
        <f t="shared" si="1"/>
        <v>2951.8070000000002</v>
      </c>
      <c r="DP24" s="702">
        <f t="shared" si="2"/>
        <v>257034.19199999998</v>
      </c>
      <c r="DQ24" s="703">
        <v>7110.8490000000002</v>
      </c>
      <c r="DR24" s="699">
        <v>80645.635999999999</v>
      </c>
      <c r="DS24" s="701">
        <f t="shared" si="3"/>
        <v>87756.485000000001</v>
      </c>
      <c r="DT24" s="702">
        <f t="shared" si="4"/>
        <v>90708.292000000001</v>
      </c>
      <c r="DU24" s="702">
        <f t="shared" si="5"/>
        <v>344790.67699999997</v>
      </c>
      <c r="DV24" s="699">
        <v>-5270.5070000000005</v>
      </c>
      <c r="DW24" s="699">
        <v>-129229.671</v>
      </c>
      <c r="DX24" s="700">
        <f t="shared" si="6"/>
        <v>-134500.17800000001</v>
      </c>
      <c r="DY24" s="704">
        <f t="shared" si="7"/>
        <v>-43791.886000000013</v>
      </c>
      <c r="DZ24" s="700">
        <f t="shared" si="8"/>
        <v>210290.49899999995</v>
      </c>
      <c r="EA24" s="705"/>
      <c r="EB24" s="705"/>
    </row>
    <row r="25" spans="1:132" ht="15" customHeight="1">
      <c r="A25" s="152">
        <v>19</v>
      </c>
      <c r="B25" s="98" t="s">
        <v>124</v>
      </c>
      <c r="C25" s="95" t="s">
        <v>125</v>
      </c>
      <c r="D25" s="699">
        <v>6073.8379999999997</v>
      </c>
      <c r="E25" s="699">
        <v>0</v>
      </c>
      <c r="F25" s="699">
        <v>16.302</v>
      </c>
      <c r="G25" s="699">
        <v>0.75800000000000001</v>
      </c>
      <c r="H25" s="699">
        <v>0</v>
      </c>
      <c r="I25" s="699">
        <v>0</v>
      </c>
      <c r="J25" s="699">
        <v>0</v>
      </c>
      <c r="K25" s="699">
        <v>1.9570000000000001</v>
      </c>
      <c r="L25" s="699">
        <v>3.8109999999999999</v>
      </c>
      <c r="M25" s="699">
        <v>0.155</v>
      </c>
      <c r="N25" s="699">
        <v>0</v>
      </c>
      <c r="O25" s="699">
        <v>0.81800000000000006</v>
      </c>
      <c r="P25" s="699">
        <v>5.8999999999999997E-2</v>
      </c>
      <c r="Q25" s="699">
        <v>1.1559999999999999</v>
      </c>
      <c r="R25" s="699">
        <v>0</v>
      </c>
      <c r="S25" s="699">
        <v>2.794</v>
      </c>
      <c r="T25" s="699">
        <v>0.81399999999999995</v>
      </c>
      <c r="U25" s="699">
        <v>0.46300000000000002</v>
      </c>
      <c r="V25" s="699">
        <v>2291.4929999999999</v>
      </c>
      <c r="W25" s="699">
        <v>552.976</v>
      </c>
      <c r="X25" s="699">
        <v>0</v>
      </c>
      <c r="Y25" s="699">
        <v>1155.4349999999999</v>
      </c>
      <c r="Z25" s="699">
        <v>442.50799999999998</v>
      </c>
      <c r="AA25" s="699">
        <v>16.626999999999999</v>
      </c>
      <c r="AB25" s="699">
        <v>576.94899999999996</v>
      </c>
      <c r="AC25" s="699">
        <v>411.09699999999998</v>
      </c>
      <c r="AD25" s="699">
        <v>2.7719999999999998</v>
      </c>
      <c r="AE25" s="699">
        <v>-123.02</v>
      </c>
      <c r="AF25" s="699">
        <v>0</v>
      </c>
      <c r="AG25" s="699">
        <v>12.304</v>
      </c>
      <c r="AH25" s="699">
        <v>0.42699999999999999</v>
      </c>
      <c r="AI25" s="699">
        <v>0.221</v>
      </c>
      <c r="AJ25" s="699">
        <v>0</v>
      </c>
      <c r="AK25" s="699">
        <v>0</v>
      </c>
      <c r="AL25" s="699">
        <v>14.199</v>
      </c>
      <c r="AM25" s="699">
        <v>-947.529</v>
      </c>
      <c r="AN25" s="699">
        <v>355.51800000000003</v>
      </c>
      <c r="AO25" s="699">
        <v>0</v>
      </c>
      <c r="AP25" s="699">
        <v>0</v>
      </c>
      <c r="AQ25" s="699">
        <v>0.35</v>
      </c>
      <c r="AR25" s="699">
        <v>0.68500000000000005</v>
      </c>
      <c r="AS25" s="699">
        <v>0</v>
      </c>
      <c r="AT25" s="699">
        <v>0</v>
      </c>
      <c r="AU25" s="699">
        <v>0</v>
      </c>
      <c r="AV25" s="699">
        <v>26.558</v>
      </c>
      <c r="AW25" s="699">
        <v>0</v>
      </c>
      <c r="AX25" s="699">
        <v>0</v>
      </c>
      <c r="AY25" s="699">
        <v>0.56699999999999995</v>
      </c>
      <c r="AZ25" s="699">
        <v>0</v>
      </c>
      <c r="BA25" s="699">
        <v>0</v>
      </c>
      <c r="BB25" s="699">
        <v>0</v>
      </c>
      <c r="BC25" s="699">
        <v>2.798</v>
      </c>
      <c r="BD25" s="699">
        <v>0</v>
      </c>
      <c r="BE25" s="699">
        <v>0</v>
      </c>
      <c r="BF25" s="699">
        <v>0</v>
      </c>
      <c r="BG25" s="699">
        <v>0</v>
      </c>
      <c r="BH25" s="699">
        <v>0</v>
      </c>
      <c r="BI25" s="699">
        <v>0</v>
      </c>
      <c r="BJ25" s="699">
        <v>0</v>
      </c>
      <c r="BK25" s="699">
        <v>6.7919999999999998</v>
      </c>
      <c r="BL25" s="699">
        <v>0</v>
      </c>
      <c r="BM25" s="699">
        <v>0</v>
      </c>
      <c r="BN25" s="699">
        <v>0</v>
      </c>
      <c r="BO25" s="699">
        <v>116.14299999999999</v>
      </c>
      <c r="BP25" s="699">
        <v>107.16</v>
      </c>
      <c r="BQ25" s="699">
        <v>149.40100000000001</v>
      </c>
      <c r="BR25" s="699">
        <v>45.359000000000002</v>
      </c>
      <c r="BS25" s="699">
        <v>0</v>
      </c>
      <c r="BT25" s="699">
        <v>0</v>
      </c>
      <c r="BU25" s="699">
        <v>0</v>
      </c>
      <c r="BV25" s="699">
        <v>0</v>
      </c>
      <c r="BW25" s="699">
        <v>5.3250000000000002</v>
      </c>
      <c r="BX25" s="699">
        <v>0</v>
      </c>
      <c r="BY25" s="699">
        <v>0</v>
      </c>
      <c r="BZ25" s="699">
        <v>0</v>
      </c>
      <c r="CA25" s="699">
        <v>0</v>
      </c>
      <c r="CB25" s="699">
        <v>0</v>
      </c>
      <c r="CC25" s="699">
        <v>0</v>
      </c>
      <c r="CD25" s="699">
        <v>0</v>
      </c>
      <c r="CE25" s="699">
        <v>0</v>
      </c>
      <c r="CF25" s="699">
        <v>1.6</v>
      </c>
      <c r="CG25" s="699">
        <v>0</v>
      </c>
      <c r="CH25" s="699">
        <v>0</v>
      </c>
      <c r="CI25" s="699">
        <v>0</v>
      </c>
      <c r="CJ25" s="699">
        <v>0</v>
      </c>
      <c r="CK25" s="699">
        <v>0</v>
      </c>
      <c r="CL25" s="699">
        <v>0</v>
      </c>
      <c r="CM25" s="699">
        <v>0</v>
      </c>
      <c r="CN25" s="699">
        <v>4.5419999999999998</v>
      </c>
      <c r="CO25" s="699">
        <v>0</v>
      </c>
      <c r="CP25" s="699">
        <v>0</v>
      </c>
      <c r="CQ25" s="699">
        <v>0</v>
      </c>
      <c r="CR25" s="699">
        <v>0</v>
      </c>
      <c r="CS25" s="699">
        <v>0</v>
      </c>
      <c r="CT25" s="699">
        <v>0</v>
      </c>
      <c r="CU25" s="699">
        <v>0</v>
      </c>
      <c r="CV25" s="699">
        <v>0</v>
      </c>
      <c r="CW25" s="699">
        <v>0</v>
      </c>
      <c r="CX25" s="699">
        <v>0</v>
      </c>
      <c r="CY25" s="699">
        <v>0</v>
      </c>
      <c r="CZ25" s="699">
        <v>0</v>
      </c>
      <c r="DA25" s="699">
        <v>0</v>
      </c>
      <c r="DB25" s="699">
        <v>0</v>
      </c>
      <c r="DC25" s="699">
        <v>33.402999999999999</v>
      </c>
      <c r="DD25" s="699">
        <v>0</v>
      </c>
      <c r="DE25" s="699">
        <v>155.791</v>
      </c>
      <c r="DF25" s="699">
        <v>0</v>
      </c>
      <c r="DG25" s="699">
        <v>217.38</v>
      </c>
      <c r="DH25" s="700">
        <f t="shared" si="0"/>
        <v>11738.755999999999</v>
      </c>
      <c r="DI25" s="699">
        <v>0</v>
      </c>
      <c r="DJ25" s="699">
        <v>356.01799999999997</v>
      </c>
      <c r="DK25" s="699">
        <v>0</v>
      </c>
      <c r="DL25" s="699">
        <v>0</v>
      </c>
      <c r="DM25" s="699">
        <v>0</v>
      </c>
      <c r="DN25" s="699">
        <v>-2.0179999999999998</v>
      </c>
      <c r="DO25" s="701">
        <f t="shared" si="1"/>
        <v>354</v>
      </c>
      <c r="DP25" s="702">
        <f t="shared" si="2"/>
        <v>12092.755999999999</v>
      </c>
      <c r="DQ25" s="703">
        <v>567.84299999999996</v>
      </c>
      <c r="DR25" s="699">
        <v>5543.0069999999996</v>
      </c>
      <c r="DS25" s="701">
        <f t="shared" si="3"/>
        <v>6110.8499999999995</v>
      </c>
      <c r="DT25" s="702">
        <f t="shared" si="4"/>
        <v>6464.8499999999995</v>
      </c>
      <c r="DU25" s="702">
        <f t="shared" si="5"/>
        <v>18203.606</v>
      </c>
      <c r="DV25" s="699">
        <v>-2700.9109999999996</v>
      </c>
      <c r="DW25" s="699">
        <v>-3259.7280000000001</v>
      </c>
      <c r="DX25" s="700">
        <f t="shared" si="6"/>
        <v>-5960.6389999999992</v>
      </c>
      <c r="DY25" s="704">
        <f t="shared" si="7"/>
        <v>504.21100000000024</v>
      </c>
      <c r="DZ25" s="700">
        <f t="shared" si="8"/>
        <v>12242.967000000001</v>
      </c>
      <c r="EA25" s="705"/>
      <c r="EB25" s="705"/>
    </row>
    <row r="26" spans="1:132" ht="15" customHeight="1">
      <c r="A26" s="152">
        <v>20</v>
      </c>
      <c r="B26" s="98" t="s">
        <v>126</v>
      </c>
      <c r="C26" s="95" t="s">
        <v>127</v>
      </c>
      <c r="D26" s="699">
        <v>163.07099999999997</v>
      </c>
      <c r="E26" s="699">
        <v>56.765999999999998</v>
      </c>
      <c r="F26" s="699">
        <v>1.1919999999999999</v>
      </c>
      <c r="G26" s="699">
        <v>0.40899999999999997</v>
      </c>
      <c r="H26" s="699">
        <v>51.265000000000001</v>
      </c>
      <c r="I26" s="699">
        <v>0</v>
      </c>
      <c r="J26" s="699">
        <v>1.5409999999999999</v>
      </c>
      <c r="K26" s="699">
        <v>8321.6649999999991</v>
      </c>
      <c r="L26" s="699">
        <v>1045.7090000000001</v>
      </c>
      <c r="M26" s="699">
        <v>382.38100000000003</v>
      </c>
      <c r="N26" s="699">
        <v>0</v>
      </c>
      <c r="O26" s="699">
        <v>1660.271</v>
      </c>
      <c r="P26" s="699">
        <v>74.475999999999999</v>
      </c>
      <c r="Q26" s="699">
        <v>37.594000000000001</v>
      </c>
      <c r="R26" s="699">
        <v>34.102999999999994</v>
      </c>
      <c r="S26" s="699">
        <v>1197.482</v>
      </c>
      <c r="T26" s="699">
        <v>149.78900000000002</v>
      </c>
      <c r="U26" s="699">
        <v>1.286</v>
      </c>
      <c r="V26" s="699">
        <v>534.09299999999996</v>
      </c>
      <c r="W26" s="699">
        <v>12051.291999999999</v>
      </c>
      <c r="X26" s="699">
        <v>591.94200000000001</v>
      </c>
      <c r="Y26" s="699">
        <v>5507.87</v>
      </c>
      <c r="Z26" s="699">
        <v>1983.123</v>
      </c>
      <c r="AA26" s="699">
        <v>1888.0260000000001</v>
      </c>
      <c r="AB26" s="699">
        <v>16264.559000000001</v>
      </c>
      <c r="AC26" s="699">
        <v>19160.485000000001</v>
      </c>
      <c r="AD26" s="699">
        <v>34.100999999999999</v>
      </c>
      <c r="AE26" s="699">
        <v>19.433</v>
      </c>
      <c r="AF26" s="699">
        <v>5007.4980000000005</v>
      </c>
      <c r="AG26" s="699">
        <v>9557.9660000000003</v>
      </c>
      <c r="AH26" s="699">
        <v>38.03</v>
      </c>
      <c r="AI26" s="699">
        <v>2176.3599999999997</v>
      </c>
      <c r="AJ26" s="699">
        <v>133.76499999999999</v>
      </c>
      <c r="AK26" s="699">
        <v>3211.8969999999999</v>
      </c>
      <c r="AL26" s="699">
        <v>402.81200000000001</v>
      </c>
      <c r="AM26" s="699">
        <v>4261.8869999999997</v>
      </c>
      <c r="AN26" s="699">
        <v>5506.7280000000001</v>
      </c>
      <c r="AO26" s="699">
        <v>492.79599999999999</v>
      </c>
      <c r="AP26" s="699">
        <v>69.912999999999997</v>
      </c>
      <c r="AQ26" s="699">
        <v>1392.9050000000002</v>
      </c>
      <c r="AR26" s="699">
        <v>236.32000000000002</v>
      </c>
      <c r="AS26" s="699">
        <v>987.34199999999998</v>
      </c>
      <c r="AT26" s="699">
        <v>771.78899999999999</v>
      </c>
      <c r="AU26" s="699">
        <v>1570.0190000000002</v>
      </c>
      <c r="AV26" s="699">
        <v>1309.518</v>
      </c>
      <c r="AW26" s="699">
        <v>377.02200000000005</v>
      </c>
      <c r="AX26" s="699">
        <v>2422.6709999999998</v>
      </c>
      <c r="AY26" s="699">
        <v>549.26800000000003</v>
      </c>
      <c r="AZ26" s="699">
        <v>1874.904</v>
      </c>
      <c r="BA26" s="699">
        <v>176.61700000000002</v>
      </c>
      <c r="BB26" s="699">
        <v>180.82900000000001</v>
      </c>
      <c r="BC26" s="699">
        <v>228.429</v>
      </c>
      <c r="BD26" s="699">
        <v>122.13800000000001</v>
      </c>
      <c r="BE26" s="699">
        <v>106.297</v>
      </c>
      <c r="BF26" s="699">
        <v>847.46</v>
      </c>
      <c r="BG26" s="699">
        <v>3.883</v>
      </c>
      <c r="BH26" s="699">
        <v>1410.421</v>
      </c>
      <c r="BI26" s="699">
        <v>61.306000000000004</v>
      </c>
      <c r="BJ26" s="699">
        <v>436.15500000000003</v>
      </c>
      <c r="BK26" s="699">
        <v>1120.425</v>
      </c>
      <c r="BL26" s="699">
        <v>36.192999999999998</v>
      </c>
      <c r="BM26" s="699">
        <v>296.154</v>
      </c>
      <c r="BN26" s="699">
        <v>336.77699999999999</v>
      </c>
      <c r="BO26" s="699">
        <v>370.61999999999995</v>
      </c>
      <c r="BP26" s="699">
        <v>440.01799999999997</v>
      </c>
      <c r="BQ26" s="699">
        <v>6.407</v>
      </c>
      <c r="BR26" s="699">
        <v>7.0940000000000003</v>
      </c>
      <c r="BS26" s="699">
        <v>2144.2359999999999</v>
      </c>
      <c r="BT26" s="699">
        <v>2713.7280000000001</v>
      </c>
      <c r="BU26" s="699">
        <v>0</v>
      </c>
      <c r="BV26" s="699">
        <v>0</v>
      </c>
      <c r="BW26" s="699">
        <v>0</v>
      </c>
      <c r="BX26" s="699">
        <v>0</v>
      </c>
      <c r="BY26" s="699">
        <v>0</v>
      </c>
      <c r="BZ26" s="699">
        <v>37.441000000000003</v>
      </c>
      <c r="CA26" s="699">
        <v>61.164999999999999</v>
      </c>
      <c r="CB26" s="699">
        <v>0</v>
      </c>
      <c r="CC26" s="699">
        <v>0</v>
      </c>
      <c r="CD26" s="699">
        <v>0</v>
      </c>
      <c r="CE26" s="699">
        <v>0</v>
      </c>
      <c r="CF26" s="699">
        <v>136.83600000000001</v>
      </c>
      <c r="CG26" s="699">
        <v>237.98600000000002</v>
      </c>
      <c r="CH26" s="699">
        <v>0</v>
      </c>
      <c r="CI26" s="699">
        <v>0</v>
      </c>
      <c r="CJ26" s="699">
        <v>0</v>
      </c>
      <c r="CK26" s="699">
        <v>0</v>
      </c>
      <c r="CL26" s="699">
        <v>0</v>
      </c>
      <c r="CM26" s="699">
        <v>29.754000000000001</v>
      </c>
      <c r="CN26" s="699">
        <v>244.32000000000002</v>
      </c>
      <c r="CO26" s="699">
        <v>30.827999999999999</v>
      </c>
      <c r="CP26" s="699">
        <v>17368.384000000002</v>
      </c>
      <c r="CQ26" s="699">
        <v>915.13600000000008</v>
      </c>
      <c r="CR26" s="699">
        <v>1831.5940000000001</v>
      </c>
      <c r="CS26" s="699">
        <v>226.77699999999999</v>
      </c>
      <c r="CT26" s="699">
        <v>175.45599999999999</v>
      </c>
      <c r="CU26" s="699">
        <v>0</v>
      </c>
      <c r="CV26" s="699">
        <v>0</v>
      </c>
      <c r="CW26" s="699">
        <v>57.856000000000002</v>
      </c>
      <c r="CX26" s="699">
        <v>235.97899999999998</v>
      </c>
      <c r="CY26" s="699">
        <v>0.98699999999999999</v>
      </c>
      <c r="CZ26" s="699">
        <v>13.487</v>
      </c>
      <c r="DA26" s="699">
        <v>460.63499999999999</v>
      </c>
      <c r="DB26" s="699">
        <v>462.08600000000001</v>
      </c>
      <c r="DC26" s="699">
        <v>249.06100000000001</v>
      </c>
      <c r="DD26" s="699">
        <v>138.096</v>
      </c>
      <c r="DE26" s="699">
        <v>31.940999999999999</v>
      </c>
      <c r="DF26" s="699">
        <v>0</v>
      </c>
      <c r="DG26" s="699">
        <v>287.82499999999999</v>
      </c>
      <c r="DH26" s="700">
        <f t="shared" si="0"/>
        <v>147844.15100000004</v>
      </c>
      <c r="DI26" s="699">
        <v>1.0900000000000001</v>
      </c>
      <c r="DJ26" s="699">
        <v>674.07600000000002</v>
      </c>
      <c r="DK26" s="699">
        <v>0</v>
      </c>
      <c r="DL26" s="699">
        <v>0</v>
      </c>
      <c r="DM26" s="699">
        <v>0</v>
      </c>
      <c r="DN26" s="699">
        <v>-457.38900000000001</v>
      </c>
      <c r="DO26" s="701">
        <f t="shared" si="1"/>
        <v>217.77700000000004</v>
      </c>
      <c r="DP26" s="702">
        <f t="shared" si="2"/>
        <v>148061.92800000004</v>
      </c>
      <c r="DQ26" s="703">
        <v>2430.0189999999998</v>
      </c>
      <c r="DR26" s="699">
        <v>62862.648999999998</v>
      </c>
      <c r="DS26" s="701">
        <f t="shared" si="3"/>
        <v>65292.667999999998</v>
      </c>
      <c r="DT26" s="702">
        <f t="shared" si="4"/>
        <v>65510.445</v>
      </c>
      <c r="DU26" s="702">
        <f t="shared" si="5"/>
        <v>213354.59600000005</v>
      </c>
      <c r="DV26" s="699">
        <v>-40632.913</v>
      </c>
      <c r="DW26" s="699">
        <v>-81899.263000000006</v>
      </c>
      <c r="DX26" s="700">
        <f t="shared" si="6"/>
        <v>-122532.17600000001</v>
      </c>
      <c r="DY26" s="704">
        <f t="shared" si="7"/>
        <v>-57021.731000000007</v>
      </c>
      <c r="DZ26" s="700">
        <f t="shared" si="8"/>
        <v>90822.420000000042</v>
      </c>
      <c r="EA26" s="705"/>
      <c r="EB26" s="705"/>
    </row>
    <row r="27" spans="1:132" ht="15" customHeight="1">
      <c r="A27" s="152">
        <v>21</v>
      </c>
      <c r="B27" s="98" t="s">
        <v>128</v>
      </c>
      <c r="C27" s="95" t="s">
        <v>129</v>
      </c>
      <c r="D27" s="699">
        <v>0</v>
      </c>
      <c r="E27" s="699">
        <v>0</v>
      </c>
      <c r="F27" s="699">
        <v>0</v>
      </c>
      <c r="G27" s="699">
        <v>0</v>
      </c>
      <c r="H27" s="699">
        <v>0</v>
      </c>
      <c r="I27" s="699">
        <v>0</v>
      </c>
      <c r="J27" s="699">
        <v>0</v>
      </c>
      <c r="K27" s="699">
        <v>0</v>
      </c>
      <c r="L27" s="699">
        <v>0</v>
      </c>
      <c r="M27" s="699">
        <v>0</v>
      </c>
      <c r="N27" s="699">
        <v>0</v>
      </c>
      <c r="O27" s="699">
        <v>5.8849999999999998</v>
      </c>
      <c r="P27" s="699">
        <v>0</v>
      </c>
      <c r="Q27" s="699">
        <v>0</v>
      </c>
      <c r="R27" s="699">
        <v>0</v>
      </c>
      <c r="S27" s="699">
        <v>4.548</v>
      </c>
      <c r="T27" s="699">
        <v>1.9550000000000001</v>
      </c>
      <c r="U27" s="699">
        <v>2.83</v>
      </c>
      <c r="V27" s="699">
        <v>201.071</v>
      </c>
      <c r="W27" s="699">
        <v>613.27200000000005</v>
      </c>
      <c r="X27" s="699">
        <v>14415.666000000001</v>
      </c>
      <c r="Y27" s="699">
        <v>20791.042999999998</v>
      </c>
      <c r="Z27" s="699">
        <v>1945.3910000000001</v>
      </c>
      <c r="AA27" s="699">
        <v>0</v>
      </c>
      <c r="AB27" s="699">
        <v>150.53800000000001</v>
      </c>
      <c r="AC27" s="699">
        <v>12548.023999999998</v>
      </c>
      <c r="AD27" s="699">
        <v>96.814000000000007</v>
      </c>
      <c r="AE27" s="699">
        <v>0</v>
      </c>
      <c r="AF27" s="699">
        <v>18.446000000000002</v>
      </c>
      <c r="AG27" s="699">
        <v>107.15600000000001</v>
      </c>
      <c r="AH27" s="699">
        <v>0</v>
      </c>
      <c r="AI27" s="699">
        <v>22.347999999999999</v>
      </c>
      <c r="AJ27" s="699">
        <v>0</v>
      </c>
      <c r="AK27" s="699">
        <v>0</v>
      </c>
      <c r="AL27" s="699">
        <v>20.561999999999998</v>
      </c>
      <c r="AM27" s="699">
        <v>0</v>
      </c>
      <c r="AN27" s="699">
        <v>0</v>
      </c>
      <c r="AO27" s="699">
        <v>0.66200000000000003</v>
      </c>
      <c r="AP27" s="699">
        <v>0</v>
      </c>
      <c r="AQ27" s="699">
        <v>0</v>
      </c>
      <c r="AR27" s="699">
        <v>0</v>
      </c>
      <c r="AS27" s="699">
        <v>0</v>
      </c>
      <c r="AT27" s="699">
        <v>7.1999999999999995E-2</v>
      </c>
      <c r="AU27" s="699">
        <v>13.297000000000001</v>
      </c>
      <c r="AV27" s="699">
        <v>2.2270000000000003</v>
      </c>
      <c r="AW27" s="699">
        <v>0</v>
      </c>
      <c r="AX27" s="699">
        <v>3.3849999999999998</v>
      </c>
      <c r="AY27" s="699">
        <v>30.634</v>
      </c>
      <c r="AZ27" s="699">
        <v>0</v>
      </c>
      <c r="BA27" s="699">
        <v>0</v>
      </c>
      <c r="BB27" s="699">
        <v>0</v>
      </c>
      <c r="BC27" s="699">
        <v>0</v>
      </c>
      <c r="BD27" s="699">
        <v>0</v>
      </c>
      <c r="BE27" s="699">
        <v>0</v>
      </c>
      <c r="BF27" s="699">
        <v>0</v>
      </c>
      <c r="BG27" s="699">
        <v>0</v>
      </c>
      <c r="BH27" s="699">
        <v>0</v>
      </c>
      <c r="BI27" s="699">
        <v>0.65200000000000002</v>
      </c>
      <c r="BJ27" s="699">
        <v>0</v>
      </c>
      <c r="BK27" s="699">
        <v>66.353000000000009</v>
      </c>
      <c r="BL27" s="699">
        <v>0</v>
      </c>
      <c r="BM27" s="699">
        <v>0</v>
      </c>
      <c r="BN27" s="699">
        <v>0</v>
      </c>
      <c r="BO27" s="699">
        <v>0</v>
      </c>
      <c r="BP27" s="699">
        <v>0</v>
      </c>
      <c r="BQ27" s="699">
        <v>0</v>
      </c>
      <c r="BR27" s="699">
        <v>109.313</v>
      </c>
      <c r="BS27" s="699">
        <v>0</v>
      </c>
      <c r="BT27" s="699">
        <v>0</v>
      </c>
      <c r="BU27" s="699">
        <v>0</v>
      </c>
      <c r="BV27" s="699">
        <v>0</v>
      </c>
      <c r="BW27" s="699">
        <v>0</v>
      </c>
      <c r="BX27" s="699">
        <v>0</v>
      </c>
      <c r="BY27" s="699">
        <v>0</v>
      </c>
      <c r="BZ27" s="699">
        <v>0</v>
      </c>
      <c r="CA27" s="699">
        <v>0</v>
      </c>
      <c r="CB27" s="699">
        <v>0</v>
      </c>
      <c r="CC27" s="699">
        <v>0</v>
      </c>
      <c r="CD27" s="699">
        <v>0</v>
      </c>
      <c r="CE27" s="699">
        <v>0</v>
      </c>
      <c r="CF27" s="699">
        <v>0</v>
      </c>
      <c r="CG27" s="699">
        <v>0</v>
      </c>
      <c r="CH27" s="699">
        <v>0</v>
      </c>
      <c r="CI27" s="699">
        <v>0</v>
      </c>
      <c r="CJ27" s="699">
        <v>0</v>
      </c>
      <c r="CK27" s="699">
        <v>0</v>
      </c>
      <c r="CL27" s="699">
        <v>0</v>
      </c>
      <c r="CM27" s="699">
        <v>1.454</v>
      </c>
      <c r="CN27" s="699">
        <v>0</v>
      </c>
      <c r="CO27" s="699">
        <v>0</v>
      </c>
      <c r="CP27" s="699">
        <v>2763.0550000000003</v>
      </c>
      <c r="CQ27" s="699">
        <v>175.48300000000003</v>
      </c>
      <c r="CR27" s="699">
        <v>6.64</v>
      </c>
      <c r="CS27" s="699">
        <v>0</v>
      </c>
      <c r="CT27" s="699">
        <v>0</v>
      </c>
      <c r="CU27" s="699">
        <v>0</v>
      </c>
      <c r="CV27" s="699">
        <v>0</v>
      </c>
      <c r="CW27" s="699">
        <v>0</v>
      </c>
      <c r="CX27" s="699">
        <v>0</v>
      </c>
      <c r="CY27" s="699">
        <v>0</v>
      </c>
      <c r="CZ27" s="699">
        <v>0</v>
      </c>
      <c r="DA27" s="699">
        <v>0</v>
      </c>
      <c r="DB27" s="699">
        <v>0</v>
      </c>
      <c r="DC27" s="699">
        <v>0</v>
      </c>
      <c r="DD27" s="699">
        <v>0</v>
      </c>
      <c r="DE27" s="699">
        <v>0</v>
      </c>
      <c r="DF27" s="699">
        <v>0</v>
      </c>
      <c r="DG27" s="699">
        <v>0</v>
      </c>
      <c r="DH27" s="700">
        <f t="shared" si="0"/>
        <v>54118.775999999998</v>
      </c>
      <c r="DI27" s="699">
        <v>0</v>
      </c>
      <c r="DJ27" s="699">
        <v>0</v>
      </c>
      <c r="DK27" s="699">
        <v>0</v>
      </c>
      <c r="DL27" s="699">
        <v>0</v>
      </c>
      <c r="DM27" s="699">
        <v>0</v>
      </c>
      <c r="DN27" s="699">
        <v>70.677000000000007</v>
      </c>
      <c r="DO27" s="701">
        <f t="shared" si="1"/>
        <v>70.677000000000007</v>
      </c>
      <c r="DP27" s="702">
        <f t="shared" si="2"/>
        <v>54189.453000000001</v>
      </c>
      <c r="DQ27" s="703">
        <v>17549.264999999999</v>
      </c>
      <c r="DR27" s="699">
        <v>10478.608</v>
      </c>
      <c r="DS27" s="701">
        <f t="shared" si="3"/>
        <v>28027.873</v>
      </c>
      <c r="DT27" s="702">
        <f t="shared" si="4"/>
        <v>28098.55</v>
      </c>
      <c r="DU27" s="702">
        <f t="shared" si="5"/>
        <v>82217.326000000001</v>
      </c>
      <c r="DV27" s="699">
        <v>-701.73500000000001</v>
      </c>
      <c r="DW27" s="699">
        <v>-37963.222999999998</v>
      </c>
      <c r="DX27" s="700">
        <f t="shared" si="6"/>
        <v>-38664.957999999999</v>
      </c>
      <c r="DY27" s="704">
        <f t="shared" si="7"/>
        <v>-10566.407999999999</v>
      </c>
      <c r="DZ27" s="700">
        <f t="shared" si="8"/>
        <v>43552.368000000002</v>
      </c>
      <c r="EA27" s="705"/>
      <c r="EB27" s="705"/>
    </row>
    <row r="28" spans="1:132" ht="15" customHeight="1">
      <c r="A28" s="152">
        <v>22</v>
      </c>
      <c r="B28" s="98" t="s">
        <v>130</v>
      </c>
      <c r="C28" s="95" t="s">
        <v>131</v>
      </c>
      <c r="D28" s="699">
        <v>0</v>
      </c>
      <c r="E28" s="699">
        <v>7.9000000000000001E-2</v>
      </c>
      <c r="F28" s="699">
        <v>8.3000000000000004E-2</v>
      </c>
      <c r="G28" s="699">
        <v>8.5999999999999993E-2</v>
      </c>
      <c r="H28" s="699">
        <v>0</v>
      </c>
      <c r="I28" s="699">
        <v>0</v>
      </c>
      <c r="J28" s="699">
        <v>9.0299999999999994</v>
      </c>
      <c r="K28" s="699">
        <v>4996.3879999999999</v>
      </c>
      <c r="L28" s="699">
        <v>1128.915</v>
      </c>
      <c r="M28" s="699">
        <v>209.41200000000001</v>
      </c>
      <c r="N28" s="699">
        <v>0</v>
      </c>
      <c r="O28" s="699">
        <v>2163.9829999999997</v>
      </c>
      <c r="P28" s="699">
        <v>26.968</v>
      </c>
      <c r="Q28" s="699">
        <v>300.64800000000002</v>
      </c>
      <c r="R28" s="699">
        <v>166.87200000000001</v>
      </c>
      <c r="S28" s="699">
        <v>1212.086</v>
      </c>
      <c r="T28" s="699">
        <v>1028.5730000000001</v>
      </c>
      <c r="U28" s="699">
        <v>89.26</v>
      </c>
      <c r="V28" s="699">
        <v>84.643000000000001</v>
      </c>
      <c r="W28" s="699">
        <v>2699.0349999999999</v>
      </c>
      <c r="X28" s="699">
        <v>104.26300000000001</v>
      </c>
      <c r="Y28" s="699">
        <v>41753.669000000002</v>
      </c>
      <c r="Z28" s="699">
        <v>50712.963999999993</v>
      </c>
      <c r="AA28" s="699">
        <v>8692.4510000000009</v>
      </c>
      <c r="AB28" s="699">
        <v>39106.794999999998</v>
      </c>
      <c r="AC28" s="699">
        <v>57408.766000000003</v>
      </c>
      <c r="AD28" s="699">
        <v>184.81199999999998</v>
      </c>
      <c r="AE28" s="699">
        <v>110.613</v>
      </c>
      <c r="AF28" s="699">
        <v>52714.184999999998</v>
      </c>
      <c r="AG28" s="699">
        <v>37909.805999999997</v>
      </c>
      <c r="AH28" s="699">
        <v>78.734000000000009</v>
      </c>
      <c r="AI28" s="699">
        <v>2365.2780000000002</v>
      </c>
      <c r="AJ28" s="699">
        <v>17.692</v>
      </c>
      <c r="AK28" s="699">
        <v>117.94300000000001</v>
      </c>
      <c r="AL28" s="699">
        <v>2453.3809999999999</v>
      </c>
      <c r="AM28" s="699">
        <v>32.581000000000003</v>
      </c>
      <c r="AN28" s="699">
        <v>0</v>
      </c>
      <c r="AO28" s="699">
        <v>6.8170000000000002</v>
      </c>
      <c r="AP28" s="699">
        <v>0</v>
      </c>
      <c r="AQ28" s="699">
        <v>8.984</v>
      </c>
      <c r="AR28" s="699">
        <v>377.029</v>
      </c>
      <c r="AS28" s="699">
        <v>18.975999999999999</v>
      </c>
      <c r="AT28" s="699">
        <v>509.73500000000001</v>
      </c>
      <c r="AU28" s="699">
        <v>1252.5619999999999</v>
      </c>
      <c r="AV28" s="699">
        <v>37.976000000000006</v>
      </c>
      <c r="AW28" s="699">
        <v>1365.598</v>
      </c>
      <c r="AX28" s="699">
        <v>1477.8140000000001</v>
      </c>
      <c r="AY28" s="699">
        <v>230.72899999999998</v>
      </c>
      <c r="AZ28" s="699">
        <v>2192.25</v>
      </c>
      <c r="BA28" s="699">
        <v>943.37400000000014</v>
      </c>
      <c r="BB28" s="699">
        <v>17.186</v>
      </c>
      <c r="BC28" s="699">
        <v>31.38</v>
      </c>
      <c r="BD28" s="699">
        <v>16.567999999999998</v>
      </c>
      <c r="BE28" s="699">
        <v>2.4630000000000001</v>
      </c>
      <c r="BF28" s="699">
        <v>194.03900000000002</v>
      </c>
      <c r="BG28" s="699">
        <v>14.007999999999999</v>
      </c>
      <c r="BH28" s="699">
        <v>2797.3040000000005</v>
      </c>
      <c r="BI28" s="699">
        <v>3.1240000000000001</v>
      </c>
      <c r="BJ28" s="699">
        <v>3.8759999999999999</v>
      </c>
      <c r="BK28" s="699">
        <v>238.46700000000001</v>
      </c>
      <c r="BL28" s="699">
        <v>0</v>
      </c>
      <c r="BM28" s="699">
        <v>116.286</v>
      </c>
      <c r="BN28" s="699">
        <v>190.767</v>
      </c>
      <c r="BO28" s="699">
        <v>0.14599999999999999</v>
      </c>
      <c r="BP28" s="699">
        <v>0</v>
      </c>
      <c r="BQ28" s="699">
        <v>0</v>
      </c>
      <c r="BR28" s="699">
        <v>1.9350000000000001</v>
      </c>
      <c r="BS28" s="699">
        <v>8.6039999999999992</v>
      </c>
      <c r="BT28" s="699">
        <v>0</v>
      </c>
      <c r="BU28" s="699">
        <v>0</v>
      </c>
      <c r="BV28" s="699">
        <v>0</v>
      </c>
      <c r="BW28" s="699">
        <v>0</v>
      </c>
      <c r="BX28" s="699">
        <v>0</v>
      </c>
      <c r="BY28" s="699">
        <v>0</v>
      </c>
      <c r="BZ28" s="699">
        <v>0</v>
      </c>
      <c r="CA28" s="699">
        <v>0.81299999999999994</v>
      </c>
      <c r="CB28" s="699">
        <v>0</v>
      </c>
      <c r="CC28" s="699">
        <v>0</v>
      </c>
      <c r="CD28" s="699">
        <v>0</v>
      </c>
      <c r="CE28" s="699">
        <v>0</v>
      </c>
      <c r="CF28" s="699">
        <v>1.6</v>
      </c>
      <c r="CG28" s="699">
        <v>400.33499999999998</v>
      </c>
      <c r="CH28" s="699">
        <v>0.27100000000000002</v>
      </c>
      <c r="CI28" s="699">
        <v>0</v>
      </c>
      <c r="CJ28" s="699">
        <v>0</v>
      </c>
      <c r="CK28" s="699">
        <v>0</v>
      </c>
      <c r="CL28" s="699">
        <v>0</v>
      </c>
      <c r="CM28" s="699">
        <v>37.983000000000004</v>
      </c>
      <c r="CN28" s="699">
        <v>6.0359999999999996</v>
      </c>
      <c r="CO28" s="699">
        <v>1264.6199999999999</v>
      </c>
      <c r="CP28" s="699">
        <v>13286.125000000002</v>
      </c>
      <c r="CQ28" s="699">
        <v>1377.835</v>
      </c>
      <c r="CR28" s="699">
        <v>155.94999999999999</v>
      </c>
      <c r="CS28" s="699">
        <v>8.18</v>
      </c>
      <c r="CT28" s="699">
        <v>31.582000000000001</v>
      </c>
      <c r="CU28" s="699">
        <v>0</v>
      </c>
      <c r="CV28" s="699">
        <v>0.35</v>
      </c>
      <c r="CW28" s="699">
        <v>0</v>
      </c>
      <c r="CX28" s="699">
        <v>242.751</v>
      </c>
      <c r="CY28" s="699">
        <v>1.0629999999999999</v>
      </c>
      <c r="CZ28" s="699">
        <v>0</v>
      </c>
      <c r="DA28" s="699">
        <v>0</v>
      </c>
      <c r="DB28" s="699">
        <v>127.71199999999999</v>
      </c>
      <c r="DC28" s="699">
        <v>0</v>
      </c>
      <c r="DD28" s="699">
        <v>35.805</v>
      </c>
      <c r="DE28" s="699">
        <v>19.567</v>
      </c>
      <c r="DF28" s="699">
        <v>0</v>
      </c>
      <c r="DG28" s="699">
        <v>62.117000000000004</v>
      </c>
      <c r="DH28" s="700">
        <f t="shared" si="0"/>
        <v>336998.68600000005</v>
      </c>
      <c r="DI28" s="699">
        <v>0</v>
      </c>
      <c r="DJ28" s="699">
        <v>5.952</v>
      </c>
      <c r="DK28" s="699">
        <v>0</v>
      </c>
      <c r="DL28" s="699">
        <v>0</v>
      </c>
      <c r="DM28" s="699">
        <v>0</v>
      </c>
      <c r="DN28" s="699">
        <v>977.14200000000005</v>
      </c>
      <c r="DO28" s="701">
        <f t="shared" si="1"/>
        <v>983.09400000000005</v>
      </c>
      <c r="DP28" s="702">
        <f t="shared" si="2"/>
        <v>337981.78</v>
      </c>
      <c r="DQ28" s="703">
        <v>12563.799000000001</v>
      </c>
      <c r="DR28" s="699">
        <v>91827.017999999996</v>
      </c>
      <c r="DS28" s="701">
        <f t="shared" si="3"/>
        <v>104390.817</v>
      </c>
      <c r="DT28" s="702">
        <f t="shared" si="4"/>
        <v>105373.91099999999</v>
      </c>
      <c r="DU28" s="702">
        <f t="shared" si="5"/>
        <v>442372.59700000001</v>
      </c>
      <c r="DV28" s="699">
        <v>-120198.39</v>
      </c>
      <c r="DW28" s="699">
        <v>-160390.46</v>
      </c>
      <c r="DX28" s="700">
        <f t="shared" si="6"/>
        <v>-280588.84999999998</v>
      </c>
      <c r="DY28" s="704">
        <f t="shared" si="7"/>
        <v>-175214.93899999998</v>
      </c>
      <c r="DZ28" s="700">
        <f t="shared" si="8"/>
        <v>161783.74700000003</v>
      </c>
      <c r="EA28" s="705"/>
      <c r="EB28" s="705"/>
    </row>
    <row r="29" spans="1:132" ht="15" customHeight="1">
      <c r="A29" s="152">
        <v>23</v>
      </c>
      <c r="B29" s="98" t="s">
        <v>132</v>
      </c>
      <c r="C29" s="95" t="s">
        <v>133</v>
      </c>
      <c r="D29" s="699">
        <v>0</v>
      </c>
      <c r="E29" s="699">
        <v>0</v>
      </c>
      <c r="F29" s="699">
        <v>0</v>
      </c>
      <c r="G29" s="699">
        <v>0</v>
      </c>
      <c r="H29" s="699">
        <v>0</v>
      </c>
      <c r="I29" s="699">
        <v>0</v>
      </c>
      <c r="J29" s="699">
        <v>0</v>
      </c>
      <c r="K29" s="699">
        <v>114.79300000000001</v>
      </c>
      <c r="L29" s="699">
        <v>0</v>
      </c>
      <c r="M29" s="699">
        <v>1.5760000000000001</v>
      </c>
      <c r="N29" s="699">
        <v>0</v>
      </c>
      <c r="O29" s="699">
        <v>539.16800000000001</v>
      </c>
      <c r="P29" s="699">
        <v>0</v>
      </c>
      <c r="Q29" s="699">
        <v>282.80100000000004</v>
      </c>
      <c r="R29" s="699">
        <v>30.055</v>
      </c>
      <c r="S29" s="699">
        <v>148.47199999999998</v>
      </c>
      <c r="T29" s="699">
        <v>264.41200000000003</v>
      </c>
      <c r="U29" s="699">
        <v>74.031999999999996</v>
      </c>
      <c r="V29" s="699">
        <v>0</v>
      </c>
      <c r="W29" s="699">
        <v>0</v>
      </c>
      <c r="X29" s="699">
        <v>0</v>
      </c>
      <c r="Y29" s="699">
        <v>0</v>
      </c>
      <c r="Z29" s="699">
        <v>87.587000000000003</v>
      </c>
      <c r="AA29" s="699">
        <v>2894.3220000000001</v>
      </c>
      <c r="AB29" s="699">
        <v>0</v>
      </c>
      <c r="AC29" s="699">
        <v>12002.208999999999</v>
      </c>
      <c r="AD29" s="699">
        <v>0</v>
      </c>
      <c r="AE29" s="699">
        <v>3.9E-2</v>
      </c>
      <c r="AF29" s="699">
        <v>171433.921</v>
      </c>
      <c r="AG29" s="699">
        <v>171.96299999999999</v>
      </c>
      <c r="AH29" s="699">
        <v>71.682000000000002</v>
      </c>
      <c r="AI29" s="699">
        <v>40.563000000000002</v>
      </c>
      <c r="AJ29" s="699">
        <v>0</v>
      </c>
      <c r="AK29" s="699">
        <v>0</v>
      </c>
      <c r="AL29" s="699">
        <v>325.68799999999999</v>
      </c>
      <c r="AM29" s="699">
        <v>0</v>
      </c>
      <c r="AN29" s="699">
        <v>12.699</v>
      </c>
      <c r="AO29" s="699">
        <v>0</v>
      </c>
      <c r="AP29" s="699">
        <v>0</v>
      </c>
      <c r="AQ29" s="699">
        <v>0</v>
      </c>
      <c r="AR29" s="699">
        <v>566.99</v>
      </c>
      <c r="AS29" s="699">
        <v>3.8149999999999999</v>
      </c>
      <c r="AT29" s="699">
        <v>23.754000000000001</v>
      </c>
      <c r="AU29" s="699">
        <v>2.1280000000000001</v>
      </c>
      <c r="AV29" s="699">
        <v>190.20599999999999</v>
      </c>
      <c r="AW29" s="699">
        <v>509.42499999999995</v>
      </c>
      <c r="AX29" s="699">
        <v>706.73800000000006</v>
      </c>
      <c r="AY29" s="699">
        <v>430.00299999999999</v>
      </c>
      <c r="AZ29" s="699">
        <v>7292.4550000000008</v>
      </c>
      <c r="BA29" s="699">
        <v>885.9910000000001</v>
      </c>
      <c r="BB29" s="699">
        <v>0</v>
      </c>
      <c r="BC29" s="699">
        <v>141.435</v>
      </c>
      <c r="BD29" s="699">
        <v>92.503</v>
      </c>
      <c r="BE29" s="699">
        <v>71.475999999999999</v>
      </c>
      <c r="BF29" s="699">
        <v>0</v>
      </c>
      <c r="BG29" s="699">
        <v>0</v>
      </c>
      <c r="BH29" s="699">
        <v>20951.246999999999</v>
      </c>
      <c r="BI29" s="699">
        <v>10.449</v>
      </c>
      <c r="BJ29" s="699">
        <v>54.016000000000005</v>
      </c>
      <c r="BK29" s="699">
        <v>1184.3520000000003</v>
      </c>
      <c r="BL29" s="699">
        <v>0</v>
      </c>
      <c r="BM29" s="699">
        <v>0</v>
      </c>
      <c r="BN29" s="699">
        <v>0</v>
      </c>
      <c r="BO29" s="699">
        <v>0</v>
      </c>
      <c r="BP29" s="699">
        <v>0</v>
      </c>
      <c r="BQ29" s="699">
        <v>0</v>
      </c>
      <c r="BR29" s="699">
        <v>0</v>
      </c>
      <c r="BS29" s="699">
        <v>0</v>
      </c>
      <c r="BT29" s="699">
        <v>0</v>
      </c>
      <c r="BU29" s="699">
        <v>0</v>
      </c>
      <c r="BV29" s="699">
        <v>0</v>
      </c>
      <c r="BW29" s="699">
        <v>0</v>
      </c>
      <c r="BX29" s="699">
        <v>0</v>
      </c>
      <c r="BY29" s="699">
        <v>0</v>
      </c>
      <c r="BZ29" s="699">
        <v>0</v>
      </c>
      <c r="CA29" s="699">
        <v>0</v>
      </c>
      <c r="CB29" s="699">
        <v>0</v>
      </c>
      <c r="CC29" s="699">
        <v>0</v>
      </c>
      <c r="CD29" s="699">
        <v>0</v>
      </c>
      <c r="CE29" s="699">
        <v>0</v>
      </c>
      <c r="CF29" s="699">
        <v>0</v>
      </c>
      <c r="CG29" s="699">
        <v>0</v>
      </c>
      <c r="CH29" s="699">
        <v>0</v>
      </c>
      <c r="CI29" s="699">
        <v>0</v>
      </c>
      <c r="CJ29" s="699">
        <v>0</v>
      </c>
      <c r="CK29" s="699">
        <v>0</v>
      </c>
      <c r="CL29" s="699">
        <v>0</v>
      </c>
      <c r="CM29" s="699">
        <v>3.6949999999999998</v>
      </c>
      <c r="CN29" s="699">
        <v>0</v>
      </c>
      <c r="CO29" s="699">
        <v>0</v>
      </c>
      <c r="CP29" s="699">
        <v>0</v>
      </c>
      <c r="CQ29" s="699">
        <v>456.09000000000003</v>
      </c>
      <c r="CR29" s="699">
        <v>49.074000000000005</v>
      </c>
      <c r="CS29" s="699">
        <v>0</v>
      </c>
      <c r="CT29" s="699">
        <v>6.117</v>
      </c>
      <c r="CU29" s="699">
        <v>0</v>
      </c>
      <c r="CV29" s="699">
        <v>0</v>
      </c>
      <c r="CW29" s="699">
        <v>0</v>
      </c>
      <c r="CX29" s="699">
        <v>0</v>
      </c>
      <c r="CY29" s="699">
        <v>0</v>
      </c>
      <c r="CZ29" s="699">
        <v>0</v>
      </c>
      <c r="DA29" s="699">
        <v>0</v>
      </c>
      <c r="DB29" s="699">
        <v>0</v>
      </c>
      <c r="DC29" s="699">
        <v>0</v>
      </c>
      <c r="DD29" s="699">
        <v>0</v>
      </c>
      <c r="DE29" s="699">
        <v>0</v>
      </c>
      <c r="DF29" s="699">
        <v>0</v>
      </c>
      <c r="DG29" s="699">
        <v>268.93899999999996</v>
      </c>
      <c r="DH29" s="700">
        <f t="shared" si="0"/>
        <v>222396.87999999995</v>
      </c>
      <c r="DI29" s="699">
        <v>0</v>
      </c>
      <c r="DJ29" s="699">
        <v>0</v>
      </c>
      <c r="DK29" s="699">
        <v>0</v>
      </c>
      <c r="DL29" s="699">
        <v>0</v>
      </c>
      <c r="DM29" s="699">
        <v>0</v>
      </c>
      <c r="DN29" s="699">
        <v>67.146000000000001</v>
      </c>
      <c r="DO29" s="701">
        <f t="shared" si="1"/>
        <v>67.146000000000001</v>
      </c>
      <c r="DP29" s="702">
        <f t="shared" si="2"/>
        <v>222464.02599999995</v>
      </c>
      <c r="DQ29" s="703">
        <v>3109.3629999999998</v>
      </c>
      <c r="DR29" s="699">
        <v>79871.48</v>
      </c>
      <c r="DS29" s="701">
        <f t="shared" si="3"/>
        <v>82980.842999999993</v>
      </c>
      <c r="DT29" s="702">
        <f t="shared" si="4"/>
        <v>83047.988999999987</v>
      </c>
      <c r="DU29" s="702">
        <f t="shared" si="5"/>
        <v>305444.86899999995</v>
      </c>
      <c r="DV29" s="699">
        <v>-74803.921000000002</v>
      </c>
      <c r="DW29" s="699">
        <v>-130959.855</v>
      </c>
      <c r="DX29" s="700">
        <f t="shared" si="6"/>
        <v>-205763.77600000001</v>
      </c>
      <c r="DY29" s="704">
        <f t="shared" si="7"/>
        <v>-122715.78700000003</v>
      </c>
      <c r="DZ29" s="700">
        <f t="shared" si="8"/>
        <v>99681.092999999935</v>
      </c>
      <c r="EA29" s="705"/>
      <c r="EB29" s="705"/>
    </row>
    <row r="30" spans="1:132" ht="15" customHeight="1">
      <c r="A30" s="152">
        <v>24</v>
      </c>
      <c r="B30" s="98" t="s">
        <v>134</v>
      </c>
      <c r="C30" s="95" t="s">
        <v>135</v>
      </c>
      <c r="D30" s="699">
        <v>0</v>
      </c>
      <c r="E30" s="699">
        <v>0</v>
      </c>
      <c r="F30" s="699">
        <v>0</v>
      </c>
      <c r="G30" s="699">
        <v>0</v>
      </c>
      <c r="H30" s="699">
        <v>0</v>
      </c>
      <c r="I30" s="699">
        <v>0</v>
      </c>
      <c r="J30" s="699">
        <v>0</v>
      </c>
      <c r="K30" s="699">
        <v>0</v>
      </c>
      <c r="L30" s="699">
        <v>0</v>
      </c>
      <c r="M30" s="699">
        <v>0</v>
      </c>
      <c r="N30" s="699">
        <v>0</v>
      </c>
      <c r="O30" s="699">
        <v>15518.927</v>
      </c>
      <c r="P30" s="699">
        <v>7906.2920000000004</v>
      </c>
      <c r="Q30" s="699">
        <v>16.247</v>
      </c>
      <c r="R30" s="699">
        <v>71.843000000000004</v>
      </c>
      <c r="S30" s="699">
        <v>141.01299999999998</v>
      </c>
      <c r="T30" s="699">
        <v>3.2509999999999999</v>
      </c>
      <c r="U30" s="699">
        <v>0</v>
      </c>
      <c r="V30" s="699">
        <v>0</v>
      </c>
      <c r="W30" s="699">
        <v>0</v>
      </c>
      <c r="X30" s="699">
        <v>0</v>
      </c>
      <c r="Y30" s="699">
        <v>0</v>
      </c>
      <c r="Z30" s="699">
        <v>0</v>
      </c>
      <c r="AA30" s="699">
        <v>5.585</v>
      </c>
      <c r="AB30" s="699">
        <v>0</v>
      </c>
      <c r="AC30" s="699">
        <v>0</v>
      </c>
      <c r="AD30" s="699">
        <v>0</v>
      </c>
      <c r="AE30" s="699">
        <v>20.225000000000001</v>
      </c>
      <c r="AF30" s="699">
        <v>470.12099999999998</v>
      </c>
      <c r="AG30" s="699">
        <v>29.094999999999999</v>
      </c>
      <c r="AH30" s="699">
        <v>2.9990000000000001</v>
      </c>
      <c r="AI30" s="699">
        <v>33.76</v>
      </c>
      <c r="AJ30" s="699">
        <v>0</v>
      </c>
      <c r="AK30" s="699">
        <v>0</v>
      </c>
      <c r="AL30" s="699">
        <v>665.93600000000004</v>
      </c>
      <c r="AM30" s="699">
        <v>0</v>
      </c>
      <c r="AN30" s="699">
        <v>0</v>
      </c>
      <c r="AO30" s="699">
        <v>0</v>
      </c>
      <c r="AP30" s="699">
        <v>0</v>
      </c>
      <c r="AQ30" s="699">
        <v>0</v>
      </c>
      <c r="AR30" s="699">
        <v>0</v>
      </c>
      <c r="AS30" s="699">
        <v>0</v>
      </c>
      <c r="AT30" s="699">
        <v>0</v>
      </c>
      <c r="AU30" s="699">
        <v>0</v>
      </c>
      <c r="AV30" s="699">
        <v>0</v>
      </c>
      <c r="AW30" s="699">
        <v>119.066</v>
      </c>
      <c r="AX30" s="699">
        <v>0</v>
      </c>
      <c r="AY30" s="699">
        <v>0</v>
      </c>
      <c r="AZ30" s="699">
        <v>0</v>
      </c>
      <c r="BA30" s="699">
        <v>0</v>
      </c>
      <c r="BB30" s="699">
        <v>0</v>
      </c>
      <c r="BC30" s="699">
        <v>0</v>
      </c>
      <c r="BD30" s="699">
        <v>0</v>
      </c>
      <c r="BE30" s="699">
        <v>0</v>
      </c>
      <c r="BF30" s="699">
        <v>0</v>
      </c>
      <c r="BG30" s="699">
        <v>0</v>
      </c>
      <c r="BH30" s="699">
        <v>0</v>
      </c>
      <c r="BI30" s="699">
        <v>0</v>
      </c>
      <c r="BJ30" s="699">
        <v>0</v>
      </c>
      <c r="BK30" s="699">
        <v>2550.94</v>
      </c>
      <c r="BL30" s="699">
        <v>0</v>
      </c>
      <c r="BM30" s="699">
        <v>0</v>
      </c>
      <c r="BN30" s="699">
        <v>0</v>
      </c>
      <c r="BO30" s="699">
        <v>0</v>
      </c>
      <c r="BP30" s="699">
        <v>0</v>
      </c>
      <c r="BQ30" s="699">
        <v>0</v>
      </c>
      <c r="BR30" s="699">
        <v>0</v>
      </c>
      <c r="BS30" s="699">
        <v>0</v>
      </c>
      <c r="BT30" s="699">
        <v>0</v>
      </c>
      <c r="BU30" s="699">
        <v>0</v>
      </c>
      <c r="BV30" s="699">
        <v>0</v>
      </c>
      <c r="BW30" s="699">
        <v>0</v>
      </c>
      <c r="BX30" s="699">
        <v>0</v>
      </c>
      <c r="BY30" s="699">
        <v>0</v>
      </c>
      <c r="BZ30" s="699">
        <v>0</v>
      </c>
      <c r="CA30" s="699">
        <v>0</v>
      </c>
      <c r="CB30" s="699">
        <v>0</v>
      </c>
      <c r="CC30" s="699">
        <v>0</v>
      </c>
      <c r="CD30" s="699">
        <v>0</v>
      </c>
      <c r="CE30" s="699">
        <v>0</v>
      </c>
      <c r="CF30" s="699">
        <v>0</v>
      </c>
      <c r="CG30" s="699">
        <v>0</v>
      </c>
      <c r="CH30" s="699">
        <v>0</v>
      </c>
      <c r="CI30" s="699">
        <v>0</v>
      </c>
      <c r="CJ30" s="699">
        <v>0</v>
      </c>
      <c r="CK30" s="699">
        <v>0</v>
      </c>
      <c r="CL30" s="699">
        <v>0</v>
      </c>
      <c r="CM30" s="699">
        <v>0</v>
      </c>
      <c r="CN30" s="699">
        <v>1.234</v>
      </c>
      <c r="CO30" s="699">
        <v>0</v>
      </c>
      <c r="CP30" s="699">
        <v>0</v>
      </c>
      <c r="CQ30" s="699">
        <v>0</v>
      </c>
      <c r="CR30" s="699">
        <v>0</v>
      </c>
      <c r="CS30" s="699">
        <v>0</v>
      </c>
      <c r="CT30" s="699">
        <v>0</v>
      </c>
      <c r="CU30" s="699">
        <v>0</v>
      </c>
      <c r="CV30" s="699">
        <v>0</v>
      </c>
      <c r="CW30" s="699">
        <v>0</v>
      </c>
      <c r="CX30" s="699">
        <v>0</v>
      </c>
      <c r="CY30" s="699">
        <v>0</v>
      </c>
      <c r="CZ30" s="699">
        <v>0</v>
      </c>
      <c r="DA30" s="699">
        <v>0</v>
      </c>
      <c r="DB30" s="699">
        <v>0</v>
      </c>
      <c r="DC30" s="699">
        <v>0</v>
      </c>
      <c r="DD30" s="699">
        <v>0</v>
      </c>
      <c r="DE30" s="699">
        <v>0</v>
      </c>
      <c r="DF30" s="699">
        <v>0</v>
      </c>
      <c r="DG30" s="699">
        <v>22.524000000000001</v>
      </c>
      <c r="DH30" s="700">
        <f t="shared" si="0"/>
        <v>27579.057999999997</v>
      </c>
      <c r="DI30" s="699">
        <v>0</v>
      </c>
      <c r="DJ30" s="699">
        <v>0</v>
      </c>
      <c r="DK30" s="699">
        <v>0</v>
      </c>
      <c r="DL30" s="699">
        <v>0</v>
      </c>
      <c r="DM30" s="699">
        <v>0</v>
      </c>
      <c r="DN30" s="699">
        <v>-136.15100000000001</v>
      </c>
      <c r="DO30" s="701">
        <f t="shared" si="1"/>
        <v>-136.15100000000001</v>
      </c>
      <c r="DP30" s="702">
        <f t="shared" si="2"/>
        <v>27442.906999999996</v>
      </c>
      <c r="DQ30" s="703">
        <v>11281.013000000001</v>
      </c>
      <c r="DR30" s="699">
        <v>31718.400000000001</v>
      </c>
      <c r="DS30" s="701">
        <f t="shared" si="3"/>
        <v>42999.413</v>
      </c>
      <c r="DT30" s="702">
        <f t="shared" si="4"/>
        <v>42863.262000000002</v>
      </c>
      <c r="DU30" s="702">
        <f t="shared" si="5"/>
        <v>70442.319999999992</v>
      </c>
      <c r="DV30" s="699">
        <v>-6604.4969999999994</v>
      </c>
      <c r="DW30" s="699">
        <v>-15851.453</v>
      </c>
      <c r="DX30" s="700">
        <f t="shared" si="6"/>
        <v>-22455.949999999997</v>
      </c>
      <c r="DY30" s="704">
        <f t="shared" si="7"/>
        <v>20407.312000000005</v>
      </c>
      <c r="DZ30" s="700">
        <f t="shared" si="8"/>
        <v>47986.369999999995</v>
      </c>
      <c r="EA30" s="705"/>
      <c r="EB30" s="705"/>
    </row>
    <row r="31" spans="1:132" ht="15" customHeight="1">
      <c r="A31" s="152">
        <v>25</v>
      </c>
      <c r="B31" s="98" t="s">
        <v>136</v>
      </c>
      <c r="C31" s="95" t="s">
        <v>137</v>
      </c>
      <c r="D31" s="699">
        <v>0</v>
      </c>
      <c r="E31" s="699">
        <v>1256.835</v>
      </c>
      <c r="F31" s="699">
        <v>6.4320000000000004</v>
      </c>
      <c r="G31" s="699">
        <v>0</v>
      </c>
      <c r="H31" s="699">
        <v>107.66800000000001</v>
      </c>
      <c r="I31" s="699">
        <v>0</v>
      </c>
      <c r="J31" s="699">
        <v>0</v>
      </c>
      <c r="K31" s="699">
        <v>0</v>
      </c>
      <c r="L31" s="699">
        <v>0</v>
      </c>
      <c r="M31" s="699">
        <v>0</v>
      </c>
      <c r="N31" s="699">
        <v>0</v>
      </c>
      <c r="O31" s="699">
        <v>0</v>
      </c>
      <c r="P31" s="699">
        <v>9.343</v>
      </c>
      <c r="Q31" s="699">
        <v>0</v>
      </c>
      <c r="R31" s="699">
        <v>0</v>
      </c>
      <c r="S31" s="699">
        <v>0</v>
      </c>
      <c r="T31" s="699">
        <v>0</v>
      </c>
      <c r="U31" s="699">
        <v>0</v>
      </c>
      <c r="V31" s="699">
        <v>0</v>
      </c>
      <c r="W31" s="699">
        <v>0</v>
      </c>
      <c r="X31" s="699">
        <v>0</v>
      </c>
      <c r="Y31" s="699">
        <v>0</v>
      </c>
      <c r="Z31" s="699">
        <v>0</v>
      </c>
      <c r="AA31" s="699">
        <v>0</v>
      </c>
      <c r="AB31" s="699">
        <v>29363.785</v>
      </c>
      <c r="AC31" s="699">
        <v>436.40600000000001</v>
      </c>
      <c r="AD31" s="699">
        <v>0</v>
      </c>
      <c r="AE31" s="699">
        <v>0</v>
      </c>
      <c r="AF31" s="699">
        <v>0</v>
      </c>
      <c r="AG31" s="699">
        <v>0</v>
      </c>
      <c r="AH31" s="699">
        <v>0</v>
      </c>
      <c r="AI31" s="699">
        <v>0</v>
      </c>
      <c r="AJ31" s="699">
        <v>0</v>
      </c>
      <c r="AK31" s="699">
        <v>0</v>
      </c>
      <c r="AL31" s="699">
        <v>0</v>
      </c>
      <c r="AM31" s="699">
        <v>0</v>
      </c>
      <c r="AN31" s="699">
        <v>0</v>
      </c>
      <c r="AO31" s="699">
        <v>0</v>
      </c>
      <c r="AP31" s="699">
        <v>0</v>
      </c>
      <c r="AQ31" s="699">
        <v>0</v>
      </c>
      <c r="AR31" s="699">
        <v>0</v>
      </c>
      <c r="AS31" s="699">
        <v>0</v>
      </c>
      <c r="AT31" s="699">
        <v>0</v>
      </c>
      <c r="AU31" s="699">
        <v>0</v>
      </c>
      <c r="AV31" s="699">
        <v>0</v>
      </c>
      <c r="AW31" s="699">
        <v>0</v>
      </c>
      <c r="AX31" s="699">
        <v>0</v>
      </c>
      <c r="AY31" s="699">
        <v>0</v>
      </c>
      <c r="AZ31" s="699">
        <v>0</v>
      </c>
      <c r="BA31" s="699">
        <v>0</v>
      </c>
      <c r="BB31" s="699">
        <v>0</v>
      </c>
      <c r="BC31" s="699">
        <v>0</v>
      </c>
      <c r="BD31" s="699">
        <v>0</v>
      </c>
      <c r="BE31" s="699">
        <v>0</v>
      </c>
      <c r="BF31" s="699">
        <v>0</v>
      </c>
      <c r="BG31" s="699">
        <v>0</v>
      </c>
      <c r="BH31" s="699">
        <v>0</v>
      </c>
      <c r="BI31" s="699">
        <v>0</v>
      </c>
      <c r="BJ31" s="699">
        <v>0</v>
      </c>
      <c r="BK31" s="699">
        <v>0</v>
      </c>
      <c r="BL31" s="699">
        <v>1.8939999999999999</v>
      </c>
      <c r="BM31" s="699">
        <v>0</v>
      </c>
      <c r="BN31" s="699">
        <v>0</v>
      </c>
      <c r="BO31" s="699">
        <v>0</v>
      </c>
      <c r="BP31" s="699">
        <v>0</v>
      </c>
      <c r="BQ31" s="699">
        <v>0</v>
      </c>
      <c r="BR31" s="699">
        <v>0</v>
      </c>
      <c r="BS31" s="699">
        <v>7.01</v>
      </c>
      <c r="BT31" s="699">
        <v>2433.94</v>
      </c>
      <c r="BU31" s="699">
        <v>0</v>
      </c>
      <c r="BV31" s="699">
        <v>0</v>
      </c>
      <c r="BW31" s="699">
        <v>0</v>
      </c>
      <c r="BX31" s="699">
        <v>0</v>
      </c>
      <c r="BY31" s="699">
        <v>0</v>
      </c>
      <c r="BZ31" s="699">
        <v>0</v>
      </c>
      <c r="CA31" s="699">
        <v>28.294999999999998</v>
      </c>
      <c r="CB31" s="699">
        <v>0</v>
      </c>
      <c r="CC31" s="699">
        <v>4.9830000000000005</v>
      </c>
      <c r="CD31" s="699">
        <v>0.11899999999999999</v>
      </c>
      <c r="CE31" s="699">
        <v>0</v>
      </c>
      <c r="CF31" s="699">
        <v>0</v>
      </c>
      <c r="CG31" s="699">
        <v>0</v>
      </c>
      <c r="CH31" s="699">
        <v>88.266000000000005</v>
      </c>
      <c r="CI31" s="699">
        <v>0</v>
      </c>
      <c r="CJ31" s="699">
        <v>0</v>
      </c>
      <c r="CK31" s="699">
        <v>0</v>
      </c>
      <c r="CL31" s="699">
        <v>0</v>
      </c>
      <c r="CM31" s="699">
        <v>0.63700000000000001</v>
      </c>
      <c r="CN31" s="699">
        <v>476.24399999999997</v>
      </c>
      <c r="CO31" s="699">
        <v>11.864000000000001</v>
      </c>
      <c r="CP31" s="699">
        <v>1393.527</v>
      </c>
      <c r="CQ31" s="699">
        <v>552156.69000000006</v>
      </c>
      <c r="CR31" s="699">
        <v>2543.2020000000002</v>
      </c>
      <c r="CS31" s="699">
        <v>5530.9670000000006</v>
      </c>
      <c r="CT31" s="699">
        <v>2483.5010000000002</v>
      </c>
      <c r="CU31" s="699">
        <v>0</v>
      </c>
      <c r="CV31" s="699">
        <v>0</v>
      </c>
      <c r="CW31" s="699">
        <v>0</v>
      </c>
      <c r="CX31" s="699">
        <v>0</v>
      </c>
      <c r="CY31" s="699">
        <v>0</v>
      </c>
      <c r="CZ31" s="699">
        <v>2.8340000000000001</v>
      </c>
      <c r="DA31" s="699">
        <v>0</v>
      </c>
      <c r="DB31" s="699">
        <v>0</v>
      </c>
      <c r="DC31" s="699">
        <v>5.7379999999999995</v>
      </c>
      <c r="DD31" s="699">
        <v>3303.308</v>
      </c>
      <c r="DE31" s="699">
        <v>1.137</v>
      </c>
      <c r="DF31" s="699">
        <v>0</v>
      </c>
      <c r="DG31" s="699">
        <v>589.43600000000004</v>
      </c>
      <c r="DH31" s="700">
        <f t="shared" si="0"/>
        <v>602244.0610000001</v>
      </c>
      <c r="DI31" s="699">
        <v>7513.9750000000004</v>
      </c>
      <c r="DJ31" s="699">
        <v>48956.188000000002</v>
      </c>
      <c r="DK31" s="699">
        <v>0</v>
      </c>
      <c r="DL31" s="699">
        <v>0</v>
      </c>
      <c r="DM31" s="699">
        <v>0</v>
      </c>
      <c r="DN31" s="699">
        <v>10309.355</v>
      </c>
      <c r="DO31" s="701">
        <f t="shared" si="1"/>
        <v>66779.517999999996</v>
      </c>
      <c r="DP31" s="702">
        <f t="shared" si="2"/>
        <v>669023.57900000014</v>
      </c>
      <c r="DQ31" s="703">
        <v>1048.1030000000001</v>
      </c>
      <c r="DR31" s="699">
        <v>306366.86800000002</v>
      </c>
      <c r="DS31" s="701">
        <f t="shared" si="3"/>
        <v>307414.97100000002</v>
      </c>
      <c r="DT31" s="702">
        <f t="shared" si="4"/>
        <v>374194.489</v>
      </c>
      <c r="DU31" s="702">
        <f t="shared" si="5"/>
        <v>976438.55000000016</v>
      </c>
      <c r="DV31" s="699">
        <v>-191935.73300000001</v>
      </c>
      <c r="DW31" s="699">
        <v>-274893.77500000002</v>
      </c>
      <c r="DX31" s="700">
        <f t="shared" si="6"/>
        <v>-466829.50800000003</v>
      </c>
      <c r="DY31" s="704">
        <f t="shared" si="7"/>
        <v>-92635.019000000029</v>
      </c>
      <c r="DZ31" s="700">
        <f t="shared" si="8"/>
        <v>509609.04200000013</v>
      </c>
      <c r="EA31" s="705"/>
      <c r="EB31" s="705"/>
    </row>
    <row r="32" spans="1:132" ht="15" customHeight="1">
      <c r="A32" s="152">
        <v>26</v>
      </c>
      <c r="B32" s="98" t="s">
        <v>138</v>
      </c>
      <c r="C32" s="95" t="s">
        <v>139</v>
      </c>
      <c r="D32" s="699">
        <v>6024.4340000000011</v>
      </c>
      <c r="E32" s="699">
        <v>149.43900000000002</v>
      </c>
      <c r="F32" s="699">
        <v>73.027999999999992</v>
      </c>
      <c r="G32" s="699">
        <v>4.7080000000000002</v>
      </c>
      <c r="H32" s="699">
        <v>69.918000000000006</v>
      </c>
      <c r="I32" s="699">
        <v>0</v>
      </c>
      <c r="J32" s="699">
        <v>57.603999999999999</v>
      </c>
      <c r="K32" s="699">
        <v>4261.5020000000004</v>
      </c>
      <c r="L32" s="699">
        <v>881.98299999999995</v>
      </c>
      <c r="M32" s="699">
        <v>0.754</v>
      </c>
      <c r="N32" s="699">
        <v>0</v>
      </c>
      <c r="O32" s="699">
        <v>2138.3150000000001</v>
      </c>
      <c r="P32" s="699">
        <v>1990.9610000000002</v>
      </c>
      <c r="Q32" s="699">
        <v>3951.5839999999998</v>
      </c>
      <c r="R32" s="699">
        <v>3179.8950000000004</v>
      </c>
      <c r="S32" s="699">
        <v>1083.3029999999999</v>
      </c>
      <c r="T32" s="699">
        <v>5111.4210000000003</v>
      </c>
      <c r="U32" s="699">
        <v>6958.2889999999998</v>
      </c>
      <c r="V32" s="699">
        <v>59.029000000000003</v>
      </c>
      <c r="W32" s="699">
        <v>846.89099999999996</v>
      </c>
      <c r="X32" s="699">
        <v>317.41300000000001</v>
      </c>
      <c r="Y32" s="699">
        <v>2322.1869999999999</v>
      </c>
      <c r="Z32" s="699">
        <v>1222.8689999999999</v>
      </c>
      <c r="AA32" s="699">
        <v>858.86599999999999</v>
      </c>
      <c r="AB32" s="699">
        <v>10072.202000000001</v>
      </c>
      <c r="AC32" s="699">
        <v>28027.97</v>
      </c>
      <c r="AD32" s="699">
        <v>722.50200000000007</v>
      </c>
      <c r="AE32" s="699">
        <v>972.32899999999995</v>
      </c>
      <c r="AF32" s="699">
        <v>6729.3970000000008</v>
      </c>
      <c r="AG32" s="699">
        <v>3906.8490000000002</v>
      </c>
      <c r="AH32" s="699">
        <v>153.08199999999999</v>
      </c>
      <c r="AI32" s="699">
        <v>192.24199999999999</v>
      </c>
      <c r="AJ32" s="699">
        <v>1068.8419999999999</v>
      </c>
      <c r="AK32" s="699">
        <v>106.91200000000001</v>
      </c>
      <c r="AL32" s="699">
        <v>2648.8629999999998</v>
      </c>
      <c r="AM32" s="699">
        <v>107.35299999999999</v>
      </c>
      <c r="AN32" s="699">
        <v>1177.567</v>
      </c>
      <c r="AO32" s="699">
        <v>1747.1379999999999</v>
      </c>
      <c r="AP32" s="699">
        <v>67.665000000000006</v>
      </c>
      <c r="AQ32" s="699">
        <v>1.147</v>
      </c>
      <c r="AR32" s="699">
        <v>1038.518</v>
      </c>
      <c r="AS32" s="699">
        <v>1403.415</v>
      </c>
      <c r="AT32" s="699">
        <v>4688.3950000000004</v>
      </c>
      <c r="AU32" s="699">
        <v>2284.8040000000001</v>
      </c>
      <c r="AV32" s="699">
        <v>5368.8970000000008</v>
      </c>
      <c r="AW32" s="699">
        <v>12601.489</v>
      </c>
      <c r="AX32" s="699">
        <v>597.80499999999995</v>
      </c>
      <c r="AY32" s="699">
        <v>941.84899999999993</v>
      </c>
      <c r="AZ32" s="699">
        <v>9108.7020000000011</v>
      </c>
      <c r="BA32" s="699">
        <v>675.80899999999997</v>
      </c>
      <c r="BB32" s="699">
        <v>191.00400000000002</v>
      </c>
      <c r="BC32" s="699">
        <v>363.85399999999998</v>
      </c>
      <c r="BD32" s="699">
        <v>198.42399999999998</v>
      </c>
      <c r="BE32" s="699">
        <v>624.68399999999997</v>
      </c>
      <c r="BF32" s="699">
        <v>33291.790999999997</v>
      </c>
      <c r="BG32" s="699">
        <v>1496.0060000000001</v>
      </c>
      <c r="BH32" s="699">
        <v>112283.11199999999</v>
      </c>
      <c r="BI32" s="699">
        <v>507.21600000000001</v>
      </c>
      <c r="BJ32" s="699">
        <v>3181.3789999999999</v>
      </c>
      <c r="BK32" s="699">
        <v>11637.781999999999</v>
      </c>
      <c r="BL32" s="699">
        <v>12.214</v>
      </c>
      <c r="BM32" s="699">
        <v>10600.326999999999</v>
      </c>
      <c r="BN32" s="699">
        <v>5641.5950000000003</v>
      </c>
      <c r="BO32" s="699">
        <v>874.22600000000011</v>
      </c>
      <c r="BP32" s="699">
        <v>884.10700000000008</v>
      </c>
      <c r="BQ32" s="699">
        <v>395.51299999999998</v>
      </c>
      <c r="BR32" s="699">
        <v>1931.3</v>
      </c>
      <c r="BS32" s="699">
        <v>466.01200000000006</v>
      </c>
      <c r="BT32" s="699">
        <v>1177.289</v>
      </c>
      <c r="BU32" s="699">
        <v>64.281000000000006</v>
      </c>
      <c r="BV32" s="699">
        <v>44.966999999999999</v>
      </c>
      <c r="BW32" s="699">
        <v>21.342000000000002</v>
      </c>
      <c r="BX32" s="699">
        <v>18.144000000000002</v>
      </c>
      <c r="BY32" s="699">
        <v>132.40100000000001</v>
      </c>
      <c r="BZ32" s="699">
        <v>102.92699999999998</v>
      </c>
      <c r="CA32" s="699">
        <v>466.351</v>
      </c>
      <c r="CB32" s="699">
        <v>76.024999999999991</v>
      </c>
      <c r="CC32" s="699">
        <v>87.006</v>
      </c>
      <c r="CD32" s="699">
        <v>11.97</v>
      </c>
      <c r="CE32" s="699">
        <v>3.8090000000000002</v>
      </c>
      <c r="CF32" s="699">
        <v>52.522000000000006</v>
      </c>
      <c r="CG32" s="699">
        <v>306.87300000000005</v>
      </c>
      <c r="CH32" s="699">
        <v>0.60899999999999999</v>
      </c>
      <c r="CI32" s="699">
        <v>0.23699999999999999</v>
      </c>
      <c r="CJ32" s="699">
        <v>93.873999999999995</v>
      </c>
      <c r="CK32" s="699">
        <v>1040.4670000000001</v>
      </c>
      <c r="CL32" s="699">
        <v>0.224</v>
      </c>
      <c r="CM32" s="699">
        <v>809.74099999999999</v>
      </c>
      <c r="CN32" s="699">
        <v>688.58600000000001</v>
      </c>
      <c r="CO32" s="699">
        <v>70.525000000000006</v>
      </c>
      <c r="CP32" s="699">
        <v>25487.722000000002</v>
      </c>
      <c r="CQ32" s="699">
        <v>4584.2860000000001</v>
      </c>
      <c r="CR32" s="699">
        <v>1477.2270000000001</v>
      </c>
      <c r="CS32" s="699">
        <v>2308.7290000000003</v>
      </c>
      <c r="CT32" s="699">
        <v>1643.825</v>
      </c>
      <c r="CU32" s="699">
        <v>518.96400000000006</v>
      </c>
      <c r="CV32" s="699">
        <v>1177.5039999999999</v>
      </c>
      <c r="CW32" s="699">
        <v>1061.434</v>
      </c>
      <c r="CX32" s="699">
        <v>2787.2460000000001</v>
      </c>
      <c r="CY32" s="699">
        <v>11584.990000000002</v>
      </c>
      <c r="CZ32" s="699">
        <v>478.08000000000004</v>
      </c>
      <c r="DA32" s="699">
        <v>3519.8779999999997</v>
      </c>
      <c r="DB32" s="699">
        <v>10988.043</v>
      </c>
      <c r="DC32" s="699">
        <v>802.5569999999999</v>
      </c>
      <c r="DD32" s="699">
        <v>8.6669999999999998</v>
      </c>
      <c r="DE32" s="699">
        <v>3092.7439999999997</v>
      </c>
      <c r="DF32" s="699">
        <v>932.90699999999993</v>
      </c>
      <c r="DG32" s="699">
        <v>219.08199999999999</v>
      </c>
      <c r="DH32" s="700">
        <f t="shared" si="0"/>
        <v>400500.73700000008</v>
      </c>
      <c r="DI32" s="699">
        <v>6688.9560000000001</v>
      </c>
      <c r="DJ32" s="699">
        <v>97590.562000000005</v>
      </c>
      <c r="DK32" s="699">
        <v>0</v>
      </c>
      <c r="DL32" s="699">
        <v>0</v>
      </c>
      <c r="DM32" s="699">
        <v>0</v>
      </c>
      <c r="DN32" s="699">
        <v>2153.6379999999999</v>
      </c>
      <c r="DO32" s="701">
        <f t="shared" si="1"/>
        <v>106433.15600000002</v>
      </c>
      <c r="DP32" s="702">
        <f t="shared" si="2"/>
        <v>506933.8930000001</v>
      </c>
      <c r="DQ32" s="703">
        <v>57914.394999999997</v>
      </c>
      <c r="DR32" s="699">
        <v>239366.61199999999</v>
      </c>
      <c r="DS32" s="701">
        <f t="shared" si="3"/>
        <v>297281.00699999998</v>
      </c>
      <c r="DT32" s="702">
        <f t="shared" si="4"/>
        <v>403714.163</v>
      </c>
      <c r="DU32" s="702">
        <f t="shared" si="5"/>
        <v>804214.90000000014</v>
      </c>
      <c r="DV32" s="699">
        <v>-97166.10100000001</v>
      </c>
      <c r="DW32" s="699">
        <v>-360498.79200000002</v>
      </c>
      <c r="DX32" s="700">
        <f t="shared" si="6"/>
        <v>-457664.89300000004</v>
      </c>
      <c r="DY32" s="704">
        <f t="shared" si="7"/>
        <v>-53950.73000000004</v>
      </c>
      <c r="DZ32" s="700">
        <f t="shared" si="8"/>
        <v>346550.0070000001</v>
      </c>
      <c r="EA32" s="705"/>
      <c r="EB32" s="705"/>
    </row>
    <row r="33" spans="1:132" ht="15" customHeight="1">
      <c r="A33" s="152">
        <v>27</v>
      </c>
      <c r="B33" s="98" t="s">
        <v>140</v>
      </c>
      <c r="C33" s="95" t="s">
        <v>141</v>
      </c>
      <c r="D33" s="699">
        <v>3236.6790000000001</v>
      </c>
      <c r="E33" s="699">
        <v>139.12700000000001</v>
      </c>
      <c r="F33" s="699">
        <v>53.316000000000003</v>
      </c>
      <c r="G33" s="699">
        <v>52.436</v>
      </c>
      <c r="H33" s="699">
        <v>1304.7040000000002</v>
      </c>
      <c r="I33" s="699">
        <v>0</v>
      </c>
      <c r="J33" s="699">
        <v>129.798</v>
      </c>
      <c r="K33" s="699">
        <v>7672.5869999999995</v>
      </c>
      <c r="L33" s="699">
        <v>749.94399999999996</v>
      </c>
      <c r="M33" s="699">
        <v>266.60699999999997</v>
      </c>
      <c r="N33" s="699">
        <v>0</v>
      </c>
      <c r="O33" s="699">
        <v>861.00600000000009</v>
      </c>
      <c r="P33" s="699">
        <v>171.54400000000001</v>
      </c>
      <c r="Q33" s="699">
        <v>164.74799999999999</v>
      </c>
      <c r="R33" s="699">
        <v>130.09</v>
      </c>
      <c r="S33" s="699">
        <v>808.26</v>
      </c>
      <c r="T33" s="699">
        <v>495.05899999999997</v>
      </c>
      <c r="U33" s="699">
        <v>248.84899999999999</v>
      </c>
      <c r="V33" s="699">
        <v>588.154</v>
      </c>
      <c r="W33" s="699">
        <v>1053.6020000000001</v>
      </c>
      <c r="X33" s="699">
        <v>17941.278999999999</v>
      </c>
      <c r="Y33" s="699">
        <v>947.08300000000008</v>
      </c>
      <c r="Z33" s="699">
        <v>106.271</v>
      </c>
      <c r="AA33" s="699">
        <v>460.86899999999997</v>
      </c>
      <c r="AB33" s="699">
        <v>1024.4349999999999</v>
      </c>
      <c r="AC33" s="699">
        <v>1293.9929999999999</v>
      </c>
      <c r="AD33" s="699">
        <v>38596.427000000003</v>
      </c>
      <c r="AE33" s="699">
        <v>7032.3300000000008</v>
      </c>
      <c r="AF33" s="699">
        <v>955.61399999999992</v>
      </c>
      <c r="AG33" s="699">
        <v>1190.0519999999999</v>
      </c>
      <c r="AH33" s="699">
        <v>44.388000000000005</v>
      </c>
      <c r="AI33" s="699">
        <v>2548.3589999999999</v>
      </c>
      <c r="AJ33" s="699">
        <v>652.02099999999996</v>
      </c>
      <c r="AK33" s="699">
        <v>5754.0349999999999</v>
      </c>
      <c r="AL33" s="699">
        <v>2673.7950000000001</v>
      </c>
      <c r="AM33" s="699">
        <v>539.56999999999994</v>
      </c>
      <c r="AN33" s="699">
        <v>2911.6689999999999</v>
      </c>
      <c r="AO33" s="699">
        <v>529.83799999999997</v>
      </c>
      <c r="AP33" s="699">
        <v>152.33500000000001</v>
      </c>
      <c r="AQ33" s="699">
        <v>803.78400000000011</v>
      </c>
      <c r="AR33" s="699">
        <v>2246.2139999999999</v>
      </c>
      <c r="AS33" s="699">
        <v>727.81400000000008</v>
      </c>
      <c r="AT33" s="699">
        <v>3026.7919999999999</v>
      </c>
      <c r="AU33" s="699">
        <v>597.428</v>
      </c>
      <c r="AV33" s="699">
        <v>1794.316</v>
      </c>
      <c r="AW33" s="699">
        <v>344.61500000000007</v>
      </c>
      <c r="AX33" s="699">
        <v>328.44400000000002</v>
      </c>
      <c r="AY33" s="699">
        <v>208.36200000000002</v>
      </c>
      <c r="AZ33" s="699">
        <v>2243.5219999999999</v>
      </c>
      <c r="BA33" s="699">
        <v>87.98</v>
      </c>
      <c r="BB33" s="699">
        <v>15.222999999999999</v>
      </c>
      <c r="BC33" s="699">
        <v>45.986999999999995</v>
      </c>
      <c r="BD33" s="699">
        <v>19.321000000000002</v>
      </c>
      <c r="BE33" s="699">
        <v>20.352999999999998</v>
      </c>
      <c r="BF33" s="699">
        <v>3071.8850000000002</v>
      </c>
      <c r="BG33" s="699">
        <v>81.37</v>
      </c>
      <c r="BH33" s="699">
        <v>14435.814</v>
      </c>
      <c r="BI33" s="699">
        <v>53.146000000000001</v>
      </c>
      <c r="BJ33" s="699">
        <v>3504.7010000000009</v>
      </c>
      <c r="BK33" s="699">
        <v>315.58800000000002</v>
      </c>
      <c r="BL33" s="699">
        <v>327.62699999999995</v>
      </c>
      <c r="BM33" s="699">
        <v>3588.7159999999994</v>
      </c>
      <c r="BN33" s="699">
        <v>2439.7460000000001</v>
      </c>
      <c r="BO33" s="699">
        <v>4592.598</v>
      </c>
      <c r="BP33" s="699">
        <v>1798.5030000000002</v>
      </c>
      <c r="BQ33" s="699">
        <v>23956.492000000002</v>
      </c>
      <c r="BR33" s="699">
        <v>9081.4789999999994</v>
      </c>
      <c r="BS33" s="699">
        <v>4077.7089999999998</v>
      </c>
      <c r="BT33" s="699">
        <v>4510.78</v>
      </c>
      <c r="BU33" s="699">
        <v>9523.9560000000019</v>
      </c>
      <c r="BV33" s="699">
        <v>768.81</v>
      </c>
      <c r="BW33" s="699">
        <v>1403.6590000000001</v>
      </c>
      <c r="BX33" s="699">
        <v>589.42699999999991</v>
      </c>
      <c r="BY33" s="699">
        <v>5.9850000000000003</v>
      </c>
      <c r="BZ33" s="699">
        <v>1426.7240000000002</v>
      </c>
      <c r="CA33" s="699">
        <v>53285.737000000001</v>
      </c>
      <c r="CB33" s="699">
        <v>184805.13499999998</v>
      </c>
      <c r="CC33" s="699">
        <v>30630.878999999997</v>
      </c>
      <c r="CD33" s="699">
        <v>10927.959000000003</v>
      </c>
      <c r="CE33" s="699">
        <v>1413.9390000000001</v>
      </c>
      <c r="CF33" s="699">
        <v>269.80399999999997</v>
      </c>
      <c r="CG33" s="699">
        <v>1097.6399999999999</v>
      </c>
      <c r="CH33" s="699">
        <v>359.55700000000007</v>
      </c>
      <c r="CI33" s="699">
        <v>507.07100000000003</v>
      </c>
      <c r="CJ33" s="699">
        <v>136.32400000000001</v>
      </c>
      <c r="CK33" s="699">
        <v>800.49199999999996</v>
      </c>
      <c r="CL33" s="699">
        <v>59.051000000000002</v>
      </c>
      <c r="CM33" s="699">
        <v>280.45100000000002</v>
      </c>
      <c r="CN33" s="699">
        <v>11990.739000000001</v>
      </c>
      <c r="CO33" s="699">
        <v>2116.018</v>
      </c>
      <c r="CP33" s="699">
        <v>9374.4610000000011</v>
      </c>
      <c r="CQ33" s="699">
        <v>4750.4750000000004</v>
      </c>
      <c r="CR33" s="699">
        <v>676.50699999999995</v>
      </c>
      <c r="CS33" s="699">
        <v>882.40499999999997</v>
      </c>
      <c r="CT33" s="699">
        <v>1295.4859999999999</v>
      </c>
      <c r="CU33" s="699">
        <v>682.6389999999999</v>
      </c>
      <c r="CV33" s="699">
        <v>1598.174</v>
      </c>
      <c r="CW33" s="699">
        <v>240.90199999999999</v>
      </c>
      <c r="CX33" s="699">
        <v>2771.5860000000002</v>
      </c>
      <c r="CY33" s="699">
        <v>4358.1719999999996</v>
      </c>
      <c r="CZ33" s="699">
        <v>243.97499999999999</v>
      </c>
      <c r="DA33" s="699">
        <v>3191.1920000000005</v>
      </c>
      <c r="DB33" s="699">
        <v>1850.2819999999999</v>
      </c>
      <c r="DC33" s="699">
        <v>2483.5339999999997</v>
      </c>
      <c r="DD33" s="699">
        <v>2.1509999999999998</v>
      </c>
      <c r="DE33" s="699">
        <v>996.05499999999995</v>
      </c>
      <c r="DF33" s="699">
        <v>0</v>
      </c>
      <c r="DG33" s="699">
        <v>4043.819</v>
      </c>
      <c r="DH33" s="700">
        <f t="shared" si="0"/>
        <v>543668.35400000005</v>
      </c>
      <c r="DI33" s="699">
        <v>1085.395</v>
      </c>
      <c r="DJ33" s="699">
        <v>192122.41500000001</v>
      </c>
      <c r="DK33" s="699">
        <v>0</v>
      </c>
      <c r="DL33" s="699">
        <v>0</v>
      </c>
      <c r="DM33" s="699">
        <v>0</v>
      </c>
      <c r="DN33" s="699">
        <v>2129.241</v>
      </c>
      <c r="DO33" s="701">
        <f t="shared" si="1"/>
        <v>195337.05100000001</v>
      </c>
      <c r="DP33" s="702">
        <f t="shared" si="2"/>
        <v>739005.40500000003</v>
      </c>
      <c r="DQ33" s="703">
        <v>22651.218000000001</v>
      </c>
      <c r="DR33" s="699">
        <v>249422.315</v>
      </c>
      <c r="DS33" s="701">
        <f t="shared" si="3"/>
        <v>272073.533</v>
      </c>
      <c r="DT33" s="702">
        <f t="shared" si="4"/>
        <v>467410.58400000003</v>
      </c>
      <c r="DU33" s="702">
        <f t="shared" si="5"/>
        <v>1011078.9380000001</v>
      </c>
      <c r="DV33" s="699">
        <v>-94795.459000000003</v>
      </c>
      <c r="DW33" s="699">
        <v>-266980.43</v>
      </c>
      <c r="DX33" s="700">
        <f t="shared" si="6"/>
        <v>-361775.88899999997</v>
      </c>
      <c r="DY33" s="704">
        <f t="shared" si="7"/>
        <v>105634.69500000007</v>
      </c>
      <c r="DZ33" s="700">
        <f t="shared" si="8"/>
        <v>649303.04900000012</v>
      </c>
      <c r="EA33" s="705"/>
      <c r="EB33" s="705"/>
    </row>
    <row r="34" spans="1:132" ht="15" customHeight="1">
      <c r="A34" s="152">
        <v>28</v>
      </c>
      <c r="B34" s="98" t="s">
        <v>142</v>
      </c>
      <c r="C34" s="95" t="s">
        <v>143</v>
      </c>
      <c r="D34" s="699">
        <v>0</v>
      </c>
      <c r="E34" s="699">
        <v>0</v>
      </c>
      <c r="F34" s="699">
        <v>0</v>
      </c>
      <c r="G34" s="699">
        <v>0</v>
      </c>
      <c r="H34" s="699">
        <v>0</v>
      </c>
      <c r="I34" s="699">
        <v>0</v>
      </c>
      <c r="J34" s="699">
        <v>0.2</v>
      </c>
      <c r="K34" s="699">
        <v>28.824000000000002</v>
      </c>
      <c r="L34" s="699">
        <v>0</v>
      </c>
      <c r="M34" s="699">
        <v>0</v>
      </c>
      <c r="N34" s="699">
        <v>0</v>
      </c>
      <c r="O34" s="699">
        <v>0</v>
      </c>
      <c r="P34" s="699">
        <v>0</v>
      </c>
      <c r="Q34" s="699">
        <v>0</v>
      </c>
      <c r="R34" s="699">
        <v>0</v>
      </c>
      <c r="S34" s="699">
        <v>5.056</v>
      </c>
      <c r="T34" s="699">
        <v>0</v>
      </c>
      <c r="U34" s="699">
        <v>0</v>
      </c>
      <c r="V34" s="699">
        <v>45.522999999999996</v>
      </c>
      <c r="W34" s="699">
        <v>47.514000000000003</v>
      </c>
      <c r="X34" s="699">
        <v>36.377000000000002</v>
      </c>
      <c r="Y34" s="699">
        <v>1194.461</v>
      </c>
      <c r="Z34" s="699">
        <v>0</v>
      </c>
      <c r="AA34" s="699">
        <v>0</v>
      </c>
      <c r="AB34" s="699">
        <v>0</v>
      </c>
      <c r="AC34" s="699">
        <v>52.685000000000002</v>
      </c>
      <c r="AD34" s="699">
        <v>0</v>
      </c>
      <c r="AE34" s="699">
        <v>2279.8450000000003</v>
      </c>
      <c r="AF34" s="699">
        <v>133.22199999999998</v>
      </c>
      <c r="AG34" s="699">
        <v>0</v>
      </c>
      <c r="AH34" s="699">
        <v>0</v>
      </c>
      <c r="AI34" s="699">
        <v>0</v>
      </c>
      <c r="AJ34" s="699">
        <v>0.73699999999999999</v>
      </c>
      <c r="AK34" s="699">
        <v>0</v>
      </c>
      <c r="AL34" s="699">
        <v>1083.749</v>
      </c>
      <c r="AM34" s="699">
        <v>40109.650999999998</v>
      </c>
      <c r="AN34" s="699">
        <v>11159.764999999999</v>
      </c>
      <c r="AO34" s="699">
        <v>6521.3789999999999</v>
      </c>
      <c r="AP34" s="699">
        <v>32.670999999999999</v>
      </c>
      <c r="AQ34" s="699">
        <v>243.56199999999998</v>
      </c>
      <c r="AR34" s="699">
        <v>274.27799999999996</v>
      </c>
      <c r="AS34" s="699">
        <v>2.3529999999999998</v>
      </c>
      <c r="AT34" s="699">
        <v>44.67</v>
      </c>
      <c r="AU34" s="699">
        <v>23.741</v>
      </c>
      <c r="AV34" s="699">
        <v>31.79</v>
      </c>
      <c r="AW34" s="699">
        <v>11.495999999999999</v>
      </c>
      <c r="AX34" s="699">
        <v>0</v>
      </c>
      <c r="AY34" s="699">
        <v>0</v>
      </c>
      <c r="AZ34" s="699">
        <v>8.0400000000000009</v>
      </c>
      <c r="BA34" s="699">
        <v>0</v>
      </c>
      <c r="BB34" s="699">
        <v>0.20200000000000001</v>
      </c>
      <c r="BC34" s="699">
        <v>0</v>
      </c>
      <c r="BD34" s="699">
        <v>0.83200000000000007</v>
      </c>
      <c r="BE34" s="699">
        <v>0</v>
      </c>
      <c r="BF34" s="699">
        <v>0</v>
      </c>
      <c r="BG34" s="699">
        <v>0</v>
      </c>
      <c r="BH34" s="699">
        <v>445.19900000000001</v>
      </c>
      <c r="BI34" s="699">
        <v>0.22900000000000001</v>
      </c>
      <c r="BJ34" s="699">
        <v>215.31200000000001</v>
      </c>
      <c r="BK34" s="699">
        <v>2.9079999999999999</v>
      </c>
      <c r="BL34" s="699">
        <v>10.220000000000001</v>
      </c>
      <c r="BM34" s="699">
        <v>1443.395</v>
      </c>
      <c r="BN34" s="699">
        <v>28.588999999999999</v>
      </c>
      <c r="BO34" s="699">
        <v>14376.952000000001</v>
      </c>
      <c r="BP34" s="699">
        <v>4987.6440000000002</v>
      </c>
      <c r="BQ34" s="699">
        <v>25688.268</v>
      </c>
      <c r="BR34" s="699">
        <v>0</v>
      </c>
      <c r="BS34" s="699">
        <v>4.5999999999999999E-2</v>
      </c>
      <c r="BT34" s="699">
        <v>70.131</v>
      </c>
      <c r="BU34" s="699">
        <v>-15.103999999999999</v>
      </c>
      <c r="BV34" s="699">
        <v>0</v>
      </c>
      <c r="BW34" s="699">
        <v>0</v>
      </c>
      <c r="BX34" s="699">
        <v>0</v>
      </c>
      <c r="BY34" s="699">
        <v>0</v>
      </c>
      <c r="BZ34" s="699">
        <v>7.4340000000000002</v>
      </c>
      <c r="CA34" s="699">
        <v>0</v>
      </c>
      <c r="CB34" s="699">
        <v>0</v>
      </c>
      <c r="CC34" s="699">
        <v>0</v>
      </c>
      <c r="CD34" s="699">
        <v>0</v>
      </c>
      <c r="CE34" s="699">
        <v>0</v>
      </c>
      <c r="CF34" s="699">
        <v>0</v>
      </c>
      <c r="CG34" s="699">
        <v>0</v>
      </c>
      <c r="CH34" s="699">
        <v>0</v>
      </c>
      <c r="CI34" s="699">
        <v>0</v>
      </c>
      <c r="CJ34" s="699">
        <v>0</v>
      </c>
      <c r="CK34" s="699">
        <v>0</v>
      </c>
      <c r="CL34" s="699">
        <v>0</v>
      </c>
      <c r="CM34" s="699">
        <v>2.016</v>
      </c>
      <c r="CN34" s="699">
        <v>0</v>
      </c>
      <c r="CO34" s="699">
        <v>0</v>
      </c>
      <c r="CP34" s="699">
        <v>0</v>
      </c>
      <c r="CQ34" s="699">
        <v>0</v>
      </c>
      <c r="CR34" s="699">
        <v>0</v>
      </c>
      <c r="CS34" s="699">
        <v>7.48</v>
      </c>
      <c r="CT34" s="699">
        <v>7.89</v>
      </c>
      <c r="CU34" s="699">
        <v>53.947000000000003</v>
      </c>
      <c r="CV34" s="699">
        <v>6.1580000000000004</v>
      </c>
      <c r="CW34" s="699">
        <v>0</v>
      </c>
      <c r="CX34" s="699">
        <v>0</v>
      </c>
      <c r="CY34" s="699">
        <v>8.4039999999999999</v>
      </c>
      <c r="CZ34" s="699">
        <v>0.17100000000000001</v>
      </c>
      <c r="DA34" s="699">
        <v>685.65399999999988</v>
      </c>
      <c r="DB34" s="699">
        <v>0</v>
      </c>
      <c r="DC34" s="699">
        <v>0</v>
      </c>
      <c r="DD34" s="699">
        <v>0</v>
      </c>
      <c r="DE34" s="699">
        <v>35.19</v>
      </c>
      <c r="DF34" s="699">
        <v>0</v>
      </c>
      <c r="DG34" s="699">
        <v>3.931</v>
      </c>
      <c r="DH34" s="700">
        <f t="shared" si="0"/>
        <v>111444.68699999996</v>
      </c>
      <c r="DI34" s="699">
        <v>6.6859999999999999</v>
      </c>
      <c r="DJ34" s="699">
        <v>-34.673999999999999</v>
      </c>
      <c r="DK34" s="699">
        <v>0</v>
      </c>
      <c r="DL34" s="699">
        <v>0</v>
      </c>
      <c r="DM34" s="699">
        <v>0</v>
      </c>
      <c r="DN34" s="699">
        <v>-360.01</v>
      </c>
      <c r="DO34" s="701">
        <f t="shared" si="1"/>
        <v>-387.99799999999999</v>
      </c>
      <c r="DP34" s="702">
        <f t="shared" si="2"/>
        <v>111056.68899999995</v>
      </c>
      <c r="DQ34" s="703">
        <v>586.19100000000003</v>
      </c>
      <c r="DR34" s="699">
        <v>21678.024000000001</v>
      </c>
      <c r="DS34" s="701">
        <f t="shared" si="3"/>
        <v>22264.215</v>
      </c>
      <c r="DT34" s="702">
        <f t="shared" si="4"/>
        <v>21876.217000000001</v>
      </c>
      <c r="DU34" s="702">
        <f t="shared" si="5"/>
        <v>133320.90399999995</v>
      </c>
      <c r="DV34" s="699">
        <v>-1906.442</v>
      </c>
      <c r="DW34" s="699">
        <v>-60390.41</v>
      </c>
      <c r="DX34" s="700">
        <f t="shared" si="6"/>
        <v>-62296.852000000006</v>
      </c>
      <c r="DY34" s="704">
        <f t="shared" si="7"/>
        <v>-40420.635000000009</v>
      </c>
      <c r="DZ34" s="700">
        <f t="shared" si="8"/>
        <v>71024.051999999938</v>
      </c>
      <c r="EA34" s="705"/>
      <c r="EB34" s="705"/>
    </row>
    <row r="35" spans="1:132" ht="15" customHeight="1">
      <c r="A35" s="152">
        <v>29</v>
      </c>
      <c r="B35" s="98" t="s">
        <v>144</v>
      </c>
      <c r="C35" s="95" t="s">
        <v>65</v>
      </c>
      <c r="D35" s="699">
        <v>4808.9009999999998</v>
      </c>
      <c r="E35" s="699">
        <v>102.729</v>
      </c>
      <c r="F35" s="699">
        <v>59.194000000000003</v>
      </c>
      <c r="G35" s="699">
        <v>36.786000000000001</v>
      </c>
      <c r="H35" s="699">
        <v>297.74900000000002</v>
      </c>
      <c r="I35" s="699">
        <v>0</v>
      </c>
      <c r="J35" s="699">
        <v>3.863</v>
      </c>
      <c r="K35" s="699">
        <v>25401.487999999998</v>
      </c>
      <c r="L35" s="699">
        <v>9404.7330000000002</v>
      </c>
      <c r="M35" s="699">
        <v>15.033000000000001</v>
      </c>
      <c r="N35" s="699">
        <v>0</v>
      </c>
      <c r="O35" s="699">
        <v>438.00900000000001</v>
      </c>
      <c r="P35" s="699">
        <v>1064.414</v>
      </c>
      <c r="Q35" s="699">
        <v>1763.0630000000001</v>
      </c>
      <c r="R35" s="699">
        <v>5647.5779999999986</v>
      </c>
      <c r="S35" s="699">
        <v>495.65300000000002</v>
      </c>
      <c r="T35" s="699">
        <v>4279.5530000000008</v>
      </c>
      <c r="U35" s="699">
        <v>7670.3649999999998</v>
      </c>
      <c r="V35" s="699">
        <v>143.55600000000001</v>
      </c>
      <c r="W35" s="699">
        <v>631.96300000000008</v>
      </c>
      <c r="X35" s="699">
        <v>0</v>
      </c>
      <c r="Y35" s="699">
        <v>368.54699999999997</v>
      </c>
      <c r="Z35" s="699">
        <v>185.77200000000002</v>
      </c>
      <c r="AA35" s="699">
        <v>340.58500000000004</v>
      </c>
      <c r="AB35" s="699">
        <v>32657.945</v>
      </c>
      <c r="AC35" s="699">
        <v>8650.61</v>
      </c>
      <c r="AD35" s="699">
        <v>65.819000000000003</v>
      </c>
      <c r="AE35" s="699">
        <v>0</v>
      </c>
      <c r="AF35" s="699">
        <v>315651.40099999995</v>
      </c>
      <c r="AG35" s="699">
        <v>9985.6650000000009</v>
      </c>
      <c r="AH35" s="699">
        <v>1695.1949999999999</v>
      </c>
      <c r="AI35" s="699">
        <v>3438.6379999999999</v>
      </c>
      <c r="AJ35" s="699">
        <v>156.315</v>
      </c>
      <c r="AK35" s="699">
        <v>906.77600000000007</v>
      </c>
      <c r="AL35" s="699">
        <v>498.61799999999994</v>
      </c>
      <c r="AM35" s="699">
        <v>0</v>
      </c>
      <c r="AN35" s="699">
        <v>35.966000000000001</v>
      </c>
      <c r="AO35" s="699">
        <v>174.80100000000002</v>
      </c>
      <c r="AP35" s="699">
        <v>18.652000000000001</v>
      </c>
      <c r="AQ35" s="699">
        <v>49.653000000000013</v>
      </c>
      <c r="AR35" s="699">
        <v>2373.5630000000001</v>
      </c>
      <c r="AS35" s="699">
        <v>475.82800000000003</v>
      </c>
      <c r="AT35" s="699">
        <v>6831.4040000000005</v>
      </c>
      <c r="AU35" s="699">
        <v>7245.0810000000001</v>
      </c>
      <c r="AV35" s="699">
        <v>6506.4239999999991</v>
      </c>
      <c r="AW35" s="699">
        <v>11993.51</v>
      </c>
      <c r="AX35" s="699">
        <v>5218.9519999999993</v>
      </c>
      <c r="AY35" s="699">
        <v>2724.9769999999999</v>
      </c>
      <c r="AZ35" s="699">
        <v>42118.373</v>
      </c>
      <c r="BA35" s="699">
        <v>7699.936999999999</v>
      </c>
      <c r="BB35" s="699">
        <v>121.83800000000001</v>
      </c>
      <c r="BC35" s="699">
        <v>10157.798999999999</v>
      </c>
      <c r="BD35" s="699">
        <v>1530.8340000000003</v>
      </c>
      <c r="BE35" s="699">
        <v>3100.3130000000006</v>
      </c>
      <c r="BF35" s="699">
        <v>227063.36800000002</v>
      </c>
      <c r="BG35" s="699">
        <v>1054.768</v>
      </c>
      <c r="BH35" s="699">
        <v>323519.81500000006</v>
      </c>
      <c r="BI35" s="699">
        <v>137.59299999999999</v>
      </c>
      <c r="BJ35" s="699">
        <v>9940.0969999999998</v>
      </c>
      <c r="BK35" s="699">
        <v>26412.11</v>
      </c>
      <c r="BL35" s="699">
        <v>109.12699999999998</v>
      </c>
      <c r="BM35" s="699">
        <v>24213.883000000002</v>
      </c>
      <c r="BN35" s="699">
        <v>13860.267999999998</v>
      </c>
      <c r="BO35" s="699">
        <v>6367.1230000000005</v>
      </c>
      <c r="BP35" s="699">
        <v>5256.8620000000001</v>
      </c>
      <c r="BQ35" s="699">
        <v>0</v>
      </c>
      <c r="BR35" s="699">
        <v>0</v>
      </c>
      <c r="BS35" s="699">
        <v>11314.593000000001</v>
      </c>
      <c r="BT35" s="699">
        <v>991.40000000000009</v>
      </c>
      <c r="BU35" s="699">
        <v>33950.786999999997</v>
      </c>
      <c r="BV35" s="699">
        <v>5084.8869999999997</v>
      </c>
      <c r="BW35" s="699">
        <v>858.56700000000001</v>
      </c>
      <c r="BX35" s="699">
        <v>1626.9189999999999</v>
      </c>
      <c r="BY35" s="699">
        <v>1289.546</v>
      </c>
      <c r="BZ35" s="699">
        <v>0</v>
      </c>
      <c r="CA35" s="699">
        <v>504.35299999999995</v>
      </c>
      <c r="CB35" s="699">
        <v>28.11</v>
      </c>
      <c r="CC35" s="699">
        <v>55.405000000000001</v>
      </c>
      <c r="CD35" s="699">
        <v>43.927</v>
      </c>
      <c r="CE35" s="699">
        <v>110.54899999999999</v>
      </c>
      <c r="CF35" s="699">
        <v>702.77300000000014</v>
      </c>
      <c r="CG35" s="699">
        <v>3236.9450000000002</v>
      </c>
      <c r="CH35" s="699">
        <v>0</v>
      </c>
      <c r="CI35" s="699">
        <v>23.426000000000002</v>
      </c>
      <c r="CJ35" s="699">
        <v>152.636</v>
      </c>
      <c r="CK35" s="699">
        <v>9771.348</v>
      </c>
      <c r="CL35" s="699">
        <v>22.281000000000002</v>
      </c>
      <c r="CM35" s="699">
        <v>523.995</v>
      </c>
      <c r="CN35" s="699">
        <v>1196.806</v>
      </c>
      <c r="CO35" s="699">
        <v>445.76400000000001</v>
      </c>
      <c r="CP35" s="699">
        <v>25091.934000000001</v>
      </c>
      <c r="CQ35" s="699">
        <v>3810.6350000000002</v>
      </c>
      <c r="CR35" s="699">
        <v>1.6039999999999999</v>
      </c>
      <c r="CS35" s="699">
        <v>111.131</v>
      </c>
      <c r="CT35" s="699">
        <v>128.98599999999999</v>
      </c>
      <c r="CU35" s="699">
        <v>631.54</v>
      </c>
      <c r="CV35" s="699">
        <v>172.166</v>
      </c>
      <c r="CW35" s="699">
        <v>1015.3330000000001</v>
      </c>
      <c r="CX35" s="699">
        <v>3623.29</v>
      </c>
      <c r="CY35" s="699">
        <v>4270.7520000000004</v>
      </c>
      <c r="CZ35" s="699">
        <v>119.68199999999999</v>
      </c>
      <c r="DA35" s="699">
        <v>1045.425</v>
      </c>
      <c r="DB35" s="699">
        <v>795.28100000000006</v>
      </c>
      <c r="DC35" s="699">
        <v>2390.2839999999997</v>
      </c>
      <c r="DD35" s="699">
        <v>3.4809999999999999</v>
      </c>
      <c r="DE35" s="699">
        <v>176.02500000000001</v>
      </c>
      <c r="DF35" s="699">
        <v>3596.9560000000001</v>
      </c>
      <c r="DG35" s="699">
        <v>872.98099999999999</v>
      </c>
      <c r="DH35" s="700">
        <f t="shared" si="0"/>
        <v>1302971.9380000005</v>
      </c>
      <c r="DI35" s="699">
        <v>1213.9469999999999</v>
      </c>
      <c r="DJ35" s="699">
        <v>26975.225999999999</v>
      </c>
      <c r="DK35" s="699">
        <v>447.64699999999999</v>
      </c>
      <c r="DL35" s="699">
        <v>0</v>
      </c>
      <c r="DM35" s="699">
        <v>0</v>
      </c>
      <c r="DN35" s="699">
        <v>-2369.1990000000001</v>
      </c>
      <c r="DO35" s="701">
        <f t="shared" si="1"/>
        <v>26267.620999999999</v>
      </c>
      <c r="DP35" s="702">
        <f t="shared" si="2"/>
        <v>1329239.5590000006</v>
      </c>
      <c r="DQ35" s="703">
        <v>125382.08100000001</v>
      </c>
      <c r="DR35" s="699">
        <v>698624.48899999994</v>
      </c>
      <c r="DS35" s="701">
        <f t="shared" si="3"/>
        <v>824006.57</v>
      </c>
      <c r="DT35" s="702">
        <f t="shared" si="4"/>
        <v>850274.19099999999</v>
      </c>
      <c r="DU35" s="702">
        <f t="shared" si="5"/>
        <v>2153246.1290000007</v>
      </c>
      <c r="DV35" s="699">
        <v>-99083.324000000008</v>
      </c>
      <c r="DW35" s="699">
        <v>-644202.07200000004</v>
      </c>
      <c r="DX35" s="700">
        <f t="shared" si="6"/>
        <v>-743285.39600000007</v>
      </c>
      <c r="DY35" s="704">
        <f t="shared" si="7"/>
        <v>106988.79499999993</v>
      </c>
      <c r="DZ35" s="700">
        <f t="shared" si="8"/>
        <v>1409960.7330000005</v>
      </c>
      <c r="EA35" s="705"/>
      <c r="EB35" s="705"/>
    </row>
    <row r="36" spans="1:132" ht="15" customHeight="1">
      <c r="A36" s="152">
        <v>30</v>
      </c>
      <c r="B36" s="98" t="s">
        <v>145</v>
      </c>
      <c r="C36" s="95" t="s">
        <v>66</v>
      </c>
      <c r="D36" s="699">
        <v>117.31399999999999</v>
      </c>
      <c r="E36" s="699">
        <v>38.428999999999995</v>
      </c>
      <c r="F36" s="699">
        <v>11.506</v>
      </c>
      <c r="G36" s="699">
        <v>3.7080000000000002</v>
      </c>
      <c r="H36" s="699">
        <v>28.131999999999998</v>
      </c>
      <c r="I36" s="699">
        <v>0</v>
      </c>
      <c r="J36" s="699">
        <v>24.812999999999999</v>
      </c>
      <c r="K36" s="699">
        <v>431.80099999999999</v>
      </c>
      <c r="L36" s="699">
        <v>34.743000000000002</v>
      </c>
      <c r="M36" s="699">
        <v>0.16699999999999998</v>
      </c>
      <c r="N36" s="699">
        <v>0</v>
      </c>
      <c r="O36" s="699">
        <v>58.599999999999994</v>
      </c>
      <c r="P36" s="699">
        <v>550.34499999999991</v>
      </c>
      <c r="Q36" s="699">
        <v>54.141000000000005</v>
      </c>
      <c r="R36" s="699">
        <v>127.37700000000001</v>
      </c>
      <c r="S36" s="699">
        <v>5.4089999999999998</v>
      </c>
      <c r="T36" s="699">
        <v>151.857</v>
      </c>
      <c r="U36" s="699">
        <v>54.328000000000003</v>
      </c>
      <c r="V36" s="699">
        <v>17.425000000000001</v>
      </c>
      <c r="W36" s="699">
        <v>11.146999999999998</v>
      </c>
      <c r="X36" s="699">
        <v>0</v>
      </c>
      <c r="Y36" s="699">
        <v>85.559000000000012</v>
      </c>
      <c r="Z36" s="699">
        <v>89.552999999999997</v>
      </c>
      <c r="AA36" s="699">
        <v>0</v>
      </c>
      <c r="AB36" s="699">
        <v>1460.6410000000001</v>
      </c>
      <c r="AC36" s="699">
        <v>127.699</v>
      </c>
      <c r="AD36" s="699">
        <v>0</v>
      </c>
      <c r="AE36" s="699">
        <v>22.25</v>
      </c>
      <c r="AF36" s="699">
        <v>1210.146</v>
      </c>
      <c r="AG36" s="699">
        <v>16520.536</v>
      </c>
      <c r="AH36" s="699">
        <v>366.85599999999999</v>
      </c>
      <c r="AI36" s="699">
        <v>55.079000000000001</v>
      </c>
      <c r="AJ36" s="699">
        <v>61.613999999999997</v>
      </c>
      <c r="AK36" s="699">
        <v>95.599000000000004</v>
      </c>
      <c r="AL36" s="699">
        <v>185.364</v>
      </c>
      <c r="AM36" s="699">
        <v>451.05599999999998</v>
      </c>
      <c r="AN36" s="699">
        <v>1126.1610000000001</v>
      </c>
      <c r="AO36" s="699">
        <v>203.65999999999997</v>
      </c>
      <c r="AP36" s="699">
        <v>42.6</v>
      </c>
      <c r="AQ36" s="699">
        <v>0.68</v>
      </c>
      <c r="AR36" s="699">
        <v>140.73099999999999</v>
      </c>
      <c r="AS36" s="699">
        <v>561.92399999999998</v>
      </c>
      <c r="AT36" s="699">
        <v>1308.116</v>
      </c>
      <c r="AU36" s="699">
        <v>8956.67</v>
      </c>
      <c r="AV36" s="699">
        <v>9325.7989999999991</v>
      </c>
      <c r="AW36" s="699">
        <v>9819.755000000001</v>
      </c>
      <c r="AX36" s="699">
        <v>824.54099999999994</v>
      </c>
      <c r="AY36" s="699">
        <v>22.131999999999998</v>
      </c>
      <c r="AZ36" s="699">
        <v>25240.612000000001</v>
      </c>
      <c r="BA36" s="699">
        <v>1664.02</v>
      </c>
      <c r="BB36" s="699">
        <v>16.907</v>
      </c>
      <c r="BC36" s="699">
        <v>504.16899999999998</v>
      </c>
      <c r="BD36" s="699">
        <v>474.85900000000004</v>
      </c>
      <c r="BE36" s="699">
        <v>119.44200000000001</v>
      </c>
      <c r="BF36" s="699">
        <v>84265.128000000012</v>
      </c>
      <c r="BG36" s="699">
        <v>4748.1769999999997</v>
      </c>
      <c r="BH36" s="699">
        <v>130264.601</v>
      </c>
      <c r="BI36" s="699">
        <v>317.20100000000002</v>
      </c>
      <c r="BJ36" s="699">
        <v>9009.2720000000008</v>
      </c>
      <c r="BK36" s="699">
        <v>2076.8870000000002</v>
      </c>
      <c r="BL36" s="699">
        <v>245.422</v>
      </c>
      <c r="BM36" s="699">
        <v>562.61</v>
      </c>
      <c r="BN36" s="699">
        <v>241.81900000000002</v>
      </c>
      <c r="BO36" s="699">
        <v>1879.002</v>
      </c>
      <c r="BP36" s="699">
        <v>1716.7389999999998</v>
      </c>
      <c r="BQ36" s="699">
        <v>0</v>
      </c>
      <c r="BR36" s="699">
        <v>0</v>
      </c>
      <c r="BS36" s="699">
        <v>485.42399999999998</v>
      </c>
      <c r="BT36" s="699">
        <v>7346.5740000000005</v>
      </c>
      <c r="BU36" s="699">
        <v>752.49599999999998</v>
      </c>
      <c r="BV36" s="699">
        <v>18.661000000000001</v>
      </c>
      <c r="BW36" s="699">
        <v>0</v>
      </c>
      <c r="BX36" s="699">
        <v>0</v>
      </c>
      <c r="BY36" s="699">
        <v>0</v>
      </c>
      <c r="BZ36" s="699">
        <v>80.179000000000002</v>
      </c>
      <c r="CA36" s="699">
        <v>2096.3999999999996</v>
      </c>
      <c r="CB36" s="699">
        <v>4838.6200000000008</v>
      </c>
      <c r="CC36" s="699">
        <v>747.94</v>
      </c>
      <c r="CD36" s="699">
        <v>0</v>
      </c>
      <c r="CE36" s="699">
        <v>55.837000000000003</v>
      </c>
      <c r="CF36" s="699">
        <v>122.97199999999999</v>
      </c>
      <c r="CG36" s="699">
        <v>75.38900000000001</v>
      </c>
      <c r="CH36" s="699">
        <v>25.295999999999999</v>
      </c>
      <c r="CI36" s="699">
        <v>126.8</v>
      </c>
      <c r="CJ36" s="699">
        <v>4.9240000000000004</v>
      </c>
      <c r="CK36" s="699">
        <v>0</v>
      </c>
      <c r="CL36" s="699">
        <v>75.209000000000003</v>
      </c>
      <c r="CM36" s="699">
        <v>7.6079999999999997</v>
      </c>
      <c r="CN36" s="699">
        <v>1436.0810000000001</v>
      </c>
      <c r="CO36" s="699">
        <v>105.374</v>
      </c>
      <c r="CP36" s="699">
        <v>399.63900000000001</v>
      </c>
      <c r="CQ36" s="699">
        <v>2959.79</v>
      </c>
      <c r="CR36" s="699">
        <v>67.759999999999991</v>
      </c>
      <c r="CS36" s="699">
        <v>1011.8770000000001</v>
      </c>
      <c r="CT36" s="699">
        <v>723.2059999999999</v>
      </c>
      <c r="CU36" s="699">
        <v>1069.672</v>
      </c>
      <c r="CV36" s="699">
        <v>198.66899999999998</v>
      </c>
      <c r="CW36" s="699">
        <v>3.1589999999999998</v>
      </c>
      <c r="CX36" s="699">
        <v>21450.725999999999</v>
      </c>
      <c r="CY36" s="699">
        <v>134.11499999999998</v>
      </c>
      <c r="CZ36" s="699">
        <v>35.887999999999998</v>
      </c>
      <c r="DA36" s="699">
        <v>119.744</v>
      </c>
      <c r="DB36" s="699">
        <v>146.38999999999999</v>
      </c>
      <c r="DC36" s="699">
        <v>632.245</v>
      </c>
      <c r="DD36" s="699">
        <v>362.733</v>
      </c>
      <c r="DE36" s="699">
        <v>274.28700000000003</v>
      </c>
      <c r="DF36" s="699">
        <v>1013.061</v>
      </c>
      <c r="DG36" s="699">
        <v>60.826999999999998</v>
      </c>
      <c r="DH36" s="700">
        <f t="shared" si="0"/>
        <v>367198.402</v>
      </c>
      <c r="DI36" s="699">
        <v>494.37200000000001</v>
      </c>
      <c r="DJ36" s="699">
        <v>25347.670999999998</v>
      </c>
      <c r="DK36" s="699">
        <v>0</v>
      </c>
      <c r="DL36" s="699">
        <v>0</v>
      </c>
      <c r="DM36" s="699">
        <v>0</v>
      </c>
      <c r="DN36" s="699">
        <v>-2594.5479999999998</v>
      </c>
      <c r="DO36" s="701">
        <f t="shared" si="1"/>
        <v>23247.494999999999</v>
      </c>
      <c r="DP36" s="702">
        <f t="shared" si="2"/>
        <v>390445.897</v>
      </c>
      <c r="DQ36" s="703">
        <v>60736.84</v>
      </c>
      <c r="DR36" s="699">
        <v>229288.70699999999</v>
      </c>
      <c r="DS36" s="701">
        <f t="shared" si="3"/>
        <v>290025.54700000002</v>
      </c>
      <c r="DT36" s="702">
        <f t="shared" si="4"/>
        <v>313273.04200000002</v>
      </c>
      <c r="DU36" s="702">
        <f t="shared" si="5"/>
        <v>680471.44400000002</v>
      </c>
      <c r="DV36" s="699">
        <v>-79997.495999999999</v>
      </c>
      <c r="DW36" s="699">
        <v>-224798.087</v>
      </c>
      <c r="DX36" s="700">
        <f t="shared" si="6"/>
        <v>-304795.58299999998</v>
      </c>
      <c r="DY36" s="704">
        <f t="shared" si="7"/>
        <v>8477.4590000000317</v>
      </c>
      <c r="DZ36" s="700">
        <f t="shared" si="8"/>
        <v>375675.86100000003</v>
      </c>
      <c r="EA36" s="705"/>
      <c r="EB36" s="705"/>
    </row>
    <row r="37" spans="1:132" ht="15" customHeight="1">
      <c r="A37" s="152">
        <v>31</v>
      </c>
      <c r="B37" s="98" t="s">
        <v>146</v>
      </c>
      <c r="C37" s="95" t="s">
        <v>147</v>
      </c>
      <c r="D37" s="699">
        <v>6.2239999999999993</v>
      </c>
      <c r="E37" s="699">
        <v>0.49299999999999999</v>
      </c>
      <c r="F37" s="699">
        <v>2.8000000000000001E-2</v>
      </c>
      <c r="G37" s="699">
        <v>0.96800000000000008</v>
      </c>
      <c r="H37" s="699">
        <v>3.847</v>
      </c>
      <c r="I37" s="699">
        <v>0</v>
      </c>
      <c r="J37" s="699">
        <v>11.359</v>
      </c>
      <c r="K37" s="699">
        <v>55.555</v>
      </c>
      <c r="L37" s="699">
        <v>3.0220000000000002</v>
      </c>
      <c r="M37" s="699">
        <v>0.105</v>
      </c>
      <c r="N37" s="699">
        <v>0</v>
      </c>
      <c r="O37" s="699">
        <v>7.0510000000000002</v>
      </c>
      <c r="P37" s="699">
        <v>556.226</v>
      </c>
      <c r="Q37" s="699">
        <v>9.9019999999999992</v>
      </c>
      <c r="R37" s="699">
        <v>96.984999999999999</v>
      </c>
      <c r="S37" s="699">
        <v>6.0430000000000001</v>
      </c>
      <c r="T37" s="699">
        <v>28.889000000000003</v>
      </c>
      <c r="U37" s="699">
        <v>14.199</v>
      </c>
      <c r="V37" s="699">
        <v>1.4359999999999999</v>
      </c>
      <c r="W37" s="699">
        <v>1.8029999999999999</v>
      </c>
      <c r="X37" s="699">
        <v>3.1629999999999998</v>
      </c>
      <c r="Y37" s="699">
        <v>1.919</v>
      </c>
      <c r="Z37" s="699">
        <v>1.121</v>
      </c>
      <c r="AA37" s="699">
        <v>4.2869999999999999</v>
      </c>
      <c r="AB37" s="699">
        <v>8.7370000000000001</v>
      </c>
      <c r="AC37" s="699">
        <v>78.286000000000001</v>
      </c>
      <c r="AD37" s="699">
        <v>0.27700000000000002</v>
      </c>
      <c r="AE37" s="699">
        <v>13.599</v>
      </c>
      <c r="AF37" s="699">
        <v>71.606999999999999</v>
      </c>
      <c r="AG37" s="699">
        <v>39.53</v>
      </c>
      <c r="AH37" s="699">
        <v>3629.8879999999999</v>
      </c>
      <c r="AI37" s="699">
        <v>0.84599999999999997</v>
      </c>
      <c r="AJ37" s="699">
        <v>12.013999999999999</v>
      </c>
      <c r="AK37" s="699">
        <v>142.833</v>
      </c>
      <c r="AL37" s="699">
        <v>55.028000000000006</v>
      </c>
      <c r="AM37" s="699">
        <v>12.224</v>
      </c>
      <c r="AN37" s="699">
        <v>52.280999999999999</v>
      </c>
      <c r="AO37" s="699">
        <v>65.016999999999996</v>
      </c>
      <c r="AP37" s="699">
        <v>5.69</v>
      </c>
      <c r="AQ37" s="699">
        <v>4.4290000000000003</v>
      </c>
      <c r="AR37" s="699">
        <v>52.400000000000006</v>
      </c>
      <c r="AS37" s="699">
        <v>73.991</v>
      </c>
      <c r="AT37" s="699">
        <v>51.134999999999998</v>
      </c>
      <c r="AU37" s="699">
        <v>21.215</v>
      </c>
      <c r="AV37" s="699">
        <v>348.23900000000003</v>
      </c>
      <c r="AW37" s="699">
        <v>373.76099999999997</v>
      </c>
      <c r="AX37" s="699">
        <v>75.936000000000007</v>
      </c>
      <c r="AY37" s="699">
        <v>45.055999999999997</v>
      </c>
      <c r="AZ37" s="699">
        <v>102.08299999999998</v>
      </c>
      <c r="BA37" s="699">
        <v>3.5179999999999998</v>
      </c>
      <c r="BB37" s="699">
        <v>8.0660000000000007</v>
      </c>
      <c r="BC37" s="699">
        <v>4.6230000000000002</v>
      </c>
      <c r="BD37" s="699">
        <v>22.742000000000001</v>
      </c>
      <c r="BE37" s="699">
        <v>1.849</v>
      </c>
      <c r="BF37" s="699">
        <v>500.10900000000004</v>
      </c>
      <c r="BG37" s="699">
        <v>13.18</v>
      </c>
      <c r="BH37" s="699">
        <v>658.08900000000006</v>
      </c>
      <c r="BI37" s="699">
        <v>1.0669999999999999</v>
      </c>
      <c r="BJ37" s="699">
        <v>29.574999999999996</v>
      </c>
      <c r="BK37" s="699">
        <v>388.55200000000002</v>
      </c>
      <c r="BL37" s="699">
        <v>3.6890000000000001</v>
      </c>
      <c r="BM37" s="699">
        <v>5.1129999999999995</v>
      </c>
      <c r="BN37" s="699">
        <v>13.784000000000001</v>
      </c>
      <c r="BO37" s="699">
        <v>5.1840000000000002</v>
      </c>
      <c r="BP37" s="699">
        <v>18.237000000000002</v>
      </c>
      <c r="BQ37" s="699">
        <v>74.725999999999999</v>
      </c>
      <c r="BR37" s="699">
        <v>1873.7950000000001</v>
      </c>
      <c r="BS37" s="699">
        <v>52.81</v>
      </c>
      <c r="BT37" s="699">
        <v>108.726</v>
      </c>
      <c r="BU37" s="699">
        <v>673.875</v>
      </c>
      <c r="BV37" s="699">
        <v>200.74900000000002</v>
      </c>
      <c r="BW37" s="699">
        <v>2.1240000000000001</v>
      </c>
      <c r="BX37" s="699">
        <v>0.34</v>
      </c>
      <c r="BY37" s="699">
        <v>0</v>
      </c>
      <c r="BZ37" s="699">
        <v>81.442999999999998</v>
      </c>
      <c r="CA37" s="699">
        <v>43.54</v>
      </c>
      <c r="CB37" s="699">
        <v>0</v>
      </c>
      <c r="CC37" s="699">
        <v>4.3579999999999997</v>
      </c>
      <c r="CD37" s="699">
        <v>0.23699999999999999</v>
      </c>
      <c r="CE37" s="699">
        <v>0.26</v>
      </c>
      <c r="CF37" s="699">
        <v>2.8660000000000001</v>
      </c>
      <c r="CG37" s="699">
        <v>23.651</v>
      </c>
      <c r="CH37" s="699">
        <v>41.731999999999999</v>
      </c>
      <c r="CI37" s="699">
        <v>314.80999999999995</v>
      </c>
      <c r="CJ37" s="699">
        <v>39.856000000000002</v>
      </c>
      <c r="CK37" s="699">
        <v>5.5630000000000006</v>
      </c>
      <c r="CL37" s="699">
        <v>42.573</v>
      </c>
      <c r="CM37" s="699">
        <v>7.4119999999999999</v>
      </c>
      <c r="CN37" s="699">
        <v>408.04200000000003</v>
      </c>
      <c r="CO37" s="699">
        <v>125.81100000000001</v>
      </c>
      <c r="CP37" s="699">
        <v>587.44200000000001</v>
      </c>
      <c r="CQ37" s="699">
        <v>99.052999999999983</v>
      </c>
      <c r="CR37" s="699">
        <v>17.972000000000001</v>
      </c>
      <c r="CS37" s="699">
        <v>38.777000000000001</v>
      </c>
      <c r="CT37" s="699">
        <v>22.577999999999999</v>
      </c>
      <c r="CU37" s="699">
        <v>314.03899999999999</v>
      </c>
      <c r="CV37" s="699">
        <v>258.62900000000002</v>
      </c>
      <c r="CW37" s="699">
        <v>6.5389999999999997</v>
      </c>
      <c r="CX37" s="699">
        <v>5.4130000000000003</v>
      </c>
      <c r="CY37" s="699">
        <v>336.738</v>
      </c>
      <c r="CZ37" s="699">
        <v>12.43</v>
      </c>
      <c r="DA37" s="699">
        <v>9.9659999999999993</v>
      </c>
      <c r="DB37" s="699">
        <v>61.096000000000004</v>
      </c>
      <c r="DC37" s="699">
        <v>72.634</v>
      </c>
      <c r="DD37" s="699">
        <v>0.88600000000000001</v>
      </c>
      <c r="DE37" s="699">
        <v>316.47000000000003</v>
      </c>
      <c r="DF37" s="699">
        <v>0</v>
      </c>
      <c r="DG37" s="699">
        <v>196.49800000000002</v>
      </c>
      <c r="DH37" s="700">
        <f t="shared" si="0"/>
        <v>14314.562999999998</v>
      </c>
      <c r="DI37" s="699">
        <v>2411.181</v>
      </c>
      <c r="DJ37" s="699">
        <v>58120.264000000003</v>
      </c>
      <c r="DK37" s="699">
        <v>0</v>
      </c>
      <c r="DL37" s="699">
        <v>0</v>
      </c>
      <c r="DM37" s="699">
        <v>0</v>
      </c>
      <c r="DN37" s="699">
        <v>-3748.4760000000001</v>
      </c>
      <c r="DO37" s="701">
        <f t="shared" si="1"/>
        <v>56782.968999999997</v>
      </c>
      <c r="DP37" s="702">
        <f t="shared" si="2"/>
        <v>71097.531999999992</v>
      </c>
      <c r="DQ37" s="703">
        <v>421.37900000000002</v>
      </c>
      <c r="DR37" s="699">
        <v>13952.822</v>
      </c>
      <c r="DS37" s="701">
        <f t="shared" si="3"/>
        <v>14374.201000000001</v>
      </c>
      <c r="DT37" s="702">
        <f t="shared" si="4"/>
        <v>71157.17</v>
      </c>
      <c r="DU37" s="702">
        <f t="shared" si="5"/>
        <v>85471.732999999993</v>
      </c>
      <c r="DV37" s="699">
        <v>-54673.03</v>
      </c>
      <c r="DW37" s="699">
        <v>-8465.1919999999991</v>
      </c>
      <c r="DX37" s="700">
        <f t="shared" si="6"/>
        <v>-63138.221999999994</v>
      </c>
      <c r="DY37" s="704">
        <f t="shared" si="7"/>
        <v>8018.948000000004</v>
      </c>
      <c r="DZ37" s="700">
        <f t="shared" si="8"/>
        <v>22333.510999999999</v>
      </c>
      <c r="EA37" s="705"/>
      <c r="EB37" s="705"/>
    </row>
    <row r="38" spans="1:132" ht="15" customHeight="1">
      <c r="A38" s="152">
        <v>32</v>
      </c>
      <c r="B38" s="98" t="s">
        <v>148</v>
      </c>
      <c r="C38" s="95" t="s">
        <v>149</v>
      </c>
      <c r="D38" s="699">
        <v>0</v>
      </c>
      <c r="E38" s="699">
        <v>0</v>
      </c>
      <c r="F38" s="699">
        <v>0</v>
      </c>
      <c r="G38" s="699">
        <v>0.81200000000000006</v>
      </c>
      <c r="H38" s="699">
        <v>0</v>
      </c>
      <c r="I38" s="699">
        <v>0</v>
      </c>
      <c r="J38" s="699">
        <v>0</v>
      </c>
      <c r="K38" s="699">
        <v>1062.1569999999999</v>
      </c>
      <c r="L38" s="699">
        <v>2182.982</v>
      </c>
      <c r="M38" s="699">
        <v>0</v>
      </c>
      <c r="N38" s="699">
        <v>0</v>
      </c>
      <c r="O38" s="699">
        <v>32.022999999999996</v>
      </c>
      <c r="P38" s="699">
        <v>112.09</v>
      </c>
      <c r="Q38" s="699">
        <v>8.3610000000000007</v>
      </c>
      <c r="R38" s="699">
        <v>642.06600000000003</v>
      </c>
      <c r="S38" s="699">
        <v>0.72499999999999998</v>
      </c>
      <c r="T38" s="699">
        <v>0</v>
      </c>
      <c r="U38" s="699">
        <v>1.08</v>
      </c>
      <c r="V38" s="699">
        <v>0.66</v>
      </c>
      <c r="W38" s="699">
        <v>81.863</v>
      </c>
      <c r="X38" s="699">
        <v>0</v>
      </c>
      <c r="Y38" s="699">
        <v>139.602</v>
      </c>
      <c r="Z38" s="699">
        <v>9.5060000000000002</v>
      </c>
      <c r="AA38" s="699">
        <v>0</v>
      </c>
      <c r="AB38" s="699">
        <v>6845.13</v>
      </c>
      <c r="AC38" s="699">
        <v>1341.8880000000001</v>
      </c>
      <c r="AD38" s="699">
        <v>0</v>
      </c>
      <c r="AE38" s="699">
        <v>0</v>
      </c>
      <c r="AF38" s="699">
        <v>4203.4229999999998</v>
      </c>
      <c r="AG38" s="699">
        <v>200.334</v>
      </c>
      <c r="AH38" s="699">
        <v>0.107</v>
      </c>
      <c r="AI38" s="699">
        <v>4272.3060000000005</v>
      </c>
      <c r="AJ38" s="699">
        <v>18.32</v>
      </c>
      <c r="AK38" s="699">
        <v>0</v>
      </c>
      <c r="AL38" s="699">
        <v>1325.5039999999999</v>
      </c>
      <c r="AM38" s="699">
        <v>0</v>
      </c>
      <c r="AN38" s="699">
        <v>0</v>
      </c>
      <c r="AO38" s="699">
        <v>0</v>
      </c>
      <c r="AP38" s="699">
        <v>0</v>
      </c>
      <c r="AQ38" s="699">
        <v>0</v>
      </c>
      <c r="AR38" s="699">
        <v>73.173999999999992</v>
      </c>
      <c r="AS38" s="699">
        <v>68.64</v>
      </c>
      <c r="AT38" s="699">
        <v>3075.95</v>
      </c>
      <c r="AU38" s="699">
        <v>1165.4390000000001</v>
      </c>
      <c r="AV38" s="699">
        <v>118.87599999999998</v>
      </c>
      <c r="AW38" s="699">
        <v>3826.0939999999996</v>
      </c>
      <c r="AX38" s="699">
        <v>640.95799999999997</v>
      </c>
      <c r="AY38" s="699">
        <v>1399.7670000000001</v>
      </c>
      <c r="AZ38" s="699">
        <v>256.42700000000002</v>
      </c>
      <c r="BA38" s="699">
        <v>396.86</v>
      </c>
      <c r="BB38" s="699">
        <v>31.75</v>
      </c>
      <c r="BC38" s="699">
        <v>257.79199999999997</v>
      </c>
      <c r="BD38" s="699">
        <v>15.213999999999999</v>
      </c>
      <c r="BE38" s="699">
        <v>56.058</v>
      </c>
      <c r="BF38" s="699">
        <v>111031.89300000001</v>
      </c>
      <c r="BG38" s="699">
        <v>1143.7160000000001</v>
      </c>
      <c r="BH38" s="699">
        <v>218.75599999999997</v>
      </c>
      <c r="BI38" s="699">
        <v>24.762000000000004</v>
      </c>
      <c r="BJ38" s="699">
        <v>5317.6939999999995</v>
      </c>
      <c r="BK38" s="699">
        <v>2900.8870000000002</v>
      </c>
      <c r="BL38" s="699">
        <v>0.748</v>
      </c>
      <c r="BM38" s="699">
        <v>5919.2389999999996</v>
      </c>
      <c r="BN38" s="699">
        <v>1815.5439999999999</v>
      </c>
      <c r="BO38" s="699">
        <v>13.483000000000001</v>
      </c>
      <c r="BP38" s="699">
        <v>20.172000000000001</v>
      </c>
      <c r="BQ38" s="699">
        <v>0</v>
      </c>
      <c r="BR38" s="699">
        <v>0</v>
      </c>
      <c r="BS38" s="699">
        <v>0.6</v>
      </c>
      <c r="BT38" s="699">
        <v>39.497</v>
      </c>
      <c r="BU38" s="699">
        <v>394.67499999999995</v>
      </c>
      <c r="BV38" s="699">
        <v>10.028</v>
      </c>
      <c r="BW38" s="699">
        <v>0</v>
      </c>
      <c r="BX38" s="699">
        <v>0</v>
      </c>
      <c r="BY38" s="699">
        <v>0</v>
      </c>
      <c r="BZ38" s="699">
        <v>1.448</v>
      </c>
      <c r="CA38" s="699">
        <v>44.052</v>
      </c>
      <c r="CB38" s="699">
        <v>0</v>
      </c>
      <c r="CC38" s="699">
        <v>19.127000000000002</v>
      </c>
      <c r="CD38" s="699">
        <v>2.6070000000000002</v>
      </c>
      <c r="CE38" s="699">
        <v>1.0389999999999999</v>
      </c>
      <c r="CF38" s="699">
        <v>0</v>
      </c>
      <c r="CG38" s="699">
        <v>0.32200000000000001</v>
      </c>
      <c r="CH38" s="699">
        <v>0</v>
      </c>
      <c r="CI38" s="699">
        <v>0</v>
      </c>
      <c r="CJ38" s="699">
        <v>0</v>
      </c>
      <c r="CK38" s="699">
        <v>0</v>
      </c>
      <c r="CL38" s="699">
        <v>0</v>
      </c>
      <c r="CM38" s="699">
        <v>2.9329999999999998</v>
      </c>
      <c r="CN38" s="699">
        <v>149.27199999999999</v>
      </c>
      <c r="CO38" s="699">
        <v>587.07000000000005</v>
      </c>
      <c r="CP38" s="699">
        <v>3043.5059999999999</v>
      </c>
      <c r="CQ38" s="699">
        <v>659.7600000000001</v>
      </c>
      <c r="CR38" s="699">
        <v>709.34699999999998</v>
      </c>
      <c r="CS38" s="699">
        <v>112.157</v>
      </c>
      <c r="CT38" s="699">
        <v>101.779</v>
      </c>
      <c r="CU38" s="699">
        <v>59.704999999999998</v>
      </c>
      <c r="CV38" s="699">
        <v>0</v>
      </c>
      <c r="CW38" s="699">
        <v>7.3470000000000004</v>
      </c>
      <c r="CX38" s="699">
        <v>2471.8469999999998</v>
      </c>
      <c r="CY38" s="699">
        <v>27.664999999999999</v>
      </c>
      <c r="CZ38" s="699">
        <v>54.155999999999999</v>
      </c>
      <c r="DA38" s="699">
        <v>194.79900000000001</v>
      </c>
      <c r="DB38" s="699">
        <v>49.15</v>
      </c>
      <c r="DC38" s="699">
        <v>273.35199999999998</v>
      </c>
      <c r="DD38" s="699">
        <v>0</v>
      </c>
      <c r="DE38" s="699">
        <v>40.820999999999998</v>
      </c>
      <c r="DF38" s="699">
        <v>0</v>
      </c>
      <c r="DG38" s="699">
        <v>284.54000000000002</v>
      </c>
      <c r="DH38" s="700">
        <f t="shared" si="0"/>
        <v>171613.43299999993</v>
      </c>
      <c r="DI38" s="699">
        <v>336.17</v>
      </c>
      <c r="DJ38" s="699">
        <v>331.68599999999998</v>
      </c>
      <c r="DK38" s="699">
        <v>0</v>
      </c>
      <c r="DL38" s="699">
        <v>0</v>
      </c>
      <c r="DM38" s="699">
        <v>0</v>
      </c>
      <c r="DN38" s="699">
        <v>-835.90700000000004</v>
      </c>
      <c r="DO38" s="701">
        <f t="shared" si="1"/>
        <v>-168.05100000000004</v>
      </c>
      <c r="DP38" s="702">
        <f t="shared" si="2"/>
        <v>171445.38199999993</v>
      </c>
      <c r="DQ38" s="703">
        <v>18012.184000000001</v>
      </c>
      <c r="DR38" s="699">
        <v>58068.078999999998</v>
      </c>
      <c r="DS38" s="701">
        <f t="shared" si="3"/>
        <v>76080.263000000006</v>
      </c>
      <c r="DT38" s="702">
        <f t="shared" si="4"/>
        <v>75912.212</v>
      </c>
      <c r="DU38" s="702">
        <f t="shared" si="5"/>
        <v>247525.64499999993</v>
      </c>
      <c r="DV38" s="699">
        <v>-21389.965999999997</v>
      </c>
      <c r="DW38" s="699">
        <v>-114721.49800000001</v>
      </c>
      <c r="DX38" s="700">
        <f t="shared" si="6"/>
        <v>-136111.46400000001</v>
      </c>
      <c r="DY38" s="704">
        <f t="shared" si="7"/>
        <v>-60199.252000000008</v>
      </c>
      <c r="DZ38" s="700">
        <f t="shared" si="8"/>
        <v>111414.18099999992</v>
      </c>
      <c r="EA38" s="705"/>
      <c r="EB38" s="705"/>
    </row>
    <row r="39" spans="1:132" ht="15" customHeight="1">
      <c r="A39" s="152">
        <v>33</v>
      </c>
      <c r="B39" s="98" t="s">
        <v>150</v>
      </c>
      <c r="C39" s="95" t="s">
        <v>151</v>
      </c>
      <c r="D39" s="699">
        <v>0</v>
      </c>
      <c r="E39" s="699">
        <v>0</v>
      </c>
      <c r="F39" s="699">
        <v>0</v>
      </c>
      <c r="G39" s="699">
        <v>0.51600000000000001</v>
      </c>
      <c r="H39" s="699">
        <v>0</v>
      </c>
      <c r="I39" s="699">
        <v>0</v>
      </c>
      <c r="J39" s="699">
        <v>0.89300000000000002</v>
      </c>
      <c r="K39" s="699">
        <v>0</v>
      </c>
      <c r="L39" s="699">
        <v>0</v>
      </c>
      <c r="M39" s="699">
        <v>0</v>
      </c>
      <c r="N39" s="699">
        <v>0</v>
      </c>
      <c r="O39" s="699">
        <v>0</v>
      </c>
      <c r="P39" s="699">
        <v>0</v>
      </c>
      <c r="Q39" s="699">
        <v>1.224</v>
      </c>
      <c r="R39" s="699">
        <v>0</v>
      </c>
      <c r="S39" s="699">
        <v>0</v>
      </c>
      <c r="T39" s="699">
        <v>0</v>
      </c>
      <c r="U39" s="699">
        <v>0</v>
      </c>
      <c r="V39" s="699">
        <v>0</v>
      </c>
      <c r="W39" s="699">
        <v>0</v>
      </c>
      <c r="X39" s="699">
        <v>0</v>
      </c>
      <c r="Y39" s="699">
        <v>0</v>
      </c>
      <c r="Z39" s="699">
        <v>0</v>
      </c>
      <c r="AA39" s="699">
        <v>0</v>
      </c>
      <c r="AB39" s="699">
        <v>0</v>
      </c>
      <c r="AC39" s="699">
        <v>14.201000000000001</v>
      </c>
      <c r="AD39" s="699">
        <v>0.83199999999999996</v>
      </c>
      <c r="AE39" s="699">
        <v>5.9510000000000005</v>
      </c>
      <c r="AF39" s="699">
        <v>0</v>
      </c>
      <c r="AG39" s="699">
        <v>0</v>
      </c>
      <c r="AH39" s="699">
        <v>0</v>
      </c>
      <c r="AI39" s="699">
        <v>0</v>
      </c>
      <c r="AJ39" s="699">
        <v>13584.381000000001</v>
      </c>
      <c r="AK39" s="699">
        <v>0</v>
      </c>
      <c r="AL39" s="699">
        <v>57.876000000000005</v>
      </c>
      <c r="AM39" s="699">
        <v>0</v>
      </c>
      <c r="AN39" s="699">
        <v>0</v>
      </c>
      <c r="AO39" s="699">
        <v>1.52</v>
      </c>
      <c r="AP39" s="699">
        <v>0</v>
      </c>
      <c r="AQ39" s="699">
        <v>0</v>
      </c>
      <c r="AR39" s="699">
        <v>0</v>
      </c>
      <c r="AS39" s="699">
        <v>0.83299999999999996</v>
      </c>
      <c r="AT39" s="699">
        <v>48.061</v>
      </c>
      <c r="AU39" s="699">
        <v>7.7130000000000001</v>
      </c>
      <c r="AV39" s="699">
        <v>0</v>
      </c>
      <c r="AW39" s="699">
        <v>0</v>
      </c>
      <c r="AX39" s="699">
        <v>0</v>
      </c>
      <c r="AY39" s="699">
        <v>0</v>
      </c>
      <c r="AZ39" s="699">
        <v>0</v>
      </c>
      <c r="BA39" s="699">
        <v>0</v>
      </c>
      <c r="BB39" s="699">
        <v>0</v>
      </c>
      <c r="BC39" s="699">
        <v>2.1999999999999999E-2</v>
      </c>
      <c r="BD39" s="699">
        <v>0</v>
      </c>
      <c r="BE39" s="699">
        <v>0</v>
      </c>
      <c r="BF39" s="699">
        <v>0</v>
      </c>
      <c r="BG39" s="699">
        <v>0</v>
      </c>
      <c r="BH39" s="699">
        <v>0</v>
      </c>
      <c r="BI39" s="699">
        <v>0</v>
      </c>
      <c r="BJ39" s="699">
        <v>0.72599999999999998</v>
      </c>
      <c r="BK39" s="699">
        <v>200.066</v>
      </c>
      <c r="BL39" s="699">
        <v>0</v>
      </c>
      <c r="BM39" s="699">
        <v>56494.559999999998</v>
      </c>
      <c r="BN39" s="699">
        <v>30833.724000000002</v>
      </c>
      <c r="BO39" s="699">
        <v>30070.241000000002</v>
      </c>
      <c r="BP39" s="699">
        <v>15587.335000000001</v>
      </c>
      <c r="BQ39" s="699">
        <v>0</v>
      </c>
      <c r="BR39" s="699">
        <v>4.407</v>
      </c>
      <c r="BS39" s="699">
        <v>0</v>
      </c>
      <c r="BT39" s="699">
        <v>58.43</v>
      </c>
      <c r="BU39" s="699">
        <v>0</v>
      </c>
      <c r="BV39" s="699">
        <v>0</v>
      </c>
      <c r="BW39" s="699">
        <v>0.34799999999999998</v>
      </c>
      <c r="BX39" s="699">
        <v>43.918999999999997</v>
      </c>
      <c r="BY39" s="699">
        <v>303.61500000000001</v>
      </c>
      <c r="BZ39" s="699">
        <v>0</v>
      </c>
      <c r="CA39" s="699">
        <v>0</v>
      </c>
      <c r="CB39" s="699">
        <v>0</v>
      </c>
      <c r="CC39" s="699">
        <v>0</v>
      </c>
      <c r="CD39" s="699">
        <v>0</v>
      </c>
      <c r="CE39" s="699">
        <v>0</v>
      </c>
      <c r="CF39" s="699">
        <v>0</v>
      </c>
      <c r="CG39" s="699">
        <v>0</v>
      </c>
      <c r="CH39" s="699">
        <v>0</v>
      </c>
      <c r="CI39" s="699">
        <v>0</v>
      </c>
      <c r="CJ39" s="699">
        <v>0</v>
      </c>
      <c r="CK39" s="699">
        <v>0</v>
      </c>
      <c r="CL39" s="699">
        <v>0</v>
      </c>
      <c r="CM39" s="699">
        <v>0</v>
      </c>
      <c r="CN39" s="699">
        <v>5.5520000000000005</v>
      </c>
      <c r="CO39" s="699">
        <v>0</v>
      </c>
      <c r="CP39" s="699">
        <v>78.984999999999999</v>
      </c>
      <c r="CQ39" s="699">
        <v>0</v>
      </c>
      <c r="CR39" s="699">
        <v>0</v>
      </c>
      <c r="CS39" s="699">
        <v>0</v>
      </c>
      <c r="CT39" s="699">
        <v>0</v>
      </c>
      <c r="CU39" s="699">
        <v>0</v>
      </c>
      <c r="CV39" s="699">
        <v>0</v>
      </c>
      <c r="CW39" s="699">
        <v>0</v>
      </c>
      <c r="CX39" s="699">
        <v>0</v>
      </c>
      <c r="CY39" s="699">
        <v>0</v>
      </c>
      <c r="CZ39" s="699">
        <v>0</v>
      </c>
      <c r="DA39" s="699">
        <v>0</v>
      </c>
      <c r="DB39" s="699">
        <v>0</v>
      </c>
      <c r="DC39" s="699">
        <v>0</v>
      </c>
      <c r="DD39" s="699">
        <v>0</v>
      </c>
      <c r="DE39" s="699">
        <v>0</v>
      </c>
      <c r="DF39" s="699">
        <v>0</v>
      </c>
      <c r="DG39" s="699">
        <v>187.583</v>
      </c>
      <c r="DH39" s="700">
        <f t="shared" si="0"/>
        <v>147593.51399999997</v>
      </c>
      <c r="DI39" s="699">
        <v>0</v>
      </c>
      <c r="DJ39" s="699">
        <v>88.162999999999997</v>
      </c>
      <c r="DK39" s="699">
        <v>0</v>
      </c>
      <c r="DL39" s="699">
        <v>0</v>
      </c>
      <c r="DM39" s="699">
        <v>0</v>
      </c>
      <c r="DN39" s="699">
        <v>-418.6</v>
      </c>
      <c r="DO39" s="701">
        <f t="shared" si="1"/>
        <v>-330.43700000000001</v>
      </c>
      <c r="DP39" s="702">
        <f t="shared" si="2"/>
        <v>147263.07699999996</v>
      </c>
      <c r="DQ39" s="703">
        <v>259.17</v>
      </c>
      <c r="DR39" s="699">
        <v>50222.328000000001</v>
      </c>
      <c r="DS39" s="701">
        <f t="shared" si="3"/>
        <v>50481.498</v>
      </c>
      <c r="DT39" s="702">
        <f t="shared" si="4"/>
        <v>50151.061000000002</v>
      </c>
      <c r="DU39" s="702">
        <f t="shared" si="5"/>
        <v>197744.57499999995</v>
      </c>
      <c r="DV39" s="699">
        <v>-702.30799999999999</v>
      </c>
      <c r="DW39" s="699">
        <v>-69302.366999999998</v>
      </c>
      <c r="DX39" s="700">
        <f t="shared" si="6"/>
        <v>-70004.675000000003</v>
      </c>
      <c r="DY39" s="704">
        <f t="shared" si="7"/>
        <v>-19853.614000000001</v>
      </c>
      <c r="DZ39" s="700">
        <f t="shared" si="8"/>
        <v>127739.89999999995</v>
      </c>
      <c r="EA39" s="705"/>
      <c r="EB39" s="705"/>
    </row>
    <row r="40" spans="1:132" ht="15" customHeight="1">
      <c r="A40" s="152">
        <v>34</v>
      </c>
      <c r="B40" s="98" t="s">
        <v>152</v>
      </c>
      <c r="C40" s="95" t="s">
        <v>67</v>
      </c>
      <c r="D40" s="699">
        <v>58.56</v>
      </c>
      <c r="E40" s="699">
        <v>0</v>
      </c>
      <c r="F40" s="699">
        <v>0</v>
      </c>
      <c r="G40" s="699">
        <v>0</v>
      </c>
      <c r="H40" s="699">
        <v>0</v>
      </c>
      <c r="I40" s="699">
        <v>0</v>
      </c>
      <c r="J40" s="699">
        <v>0</v>
      </c>
      <c r="K40" s="699">
        <v>0</v>
      </c>
      <c r="L40" s="699">
        <v>26.087000000000003</v>
      </c>
      <c r="M40" s="699">
        <v>0</v>
      </c>
      <c r="N40" s="699">
        <v>0</v>
      </c>
      <c r="O40" s="699">
        <v>0</v>
      </c>
      <c r="P40" s="699">
        <v>0</v>
      </c>
      <c r="Q40" s="699">
        <v>1.1559999999999999</v>
      </c>
      <c r="R40" s="699">
        <v>70.492999999999995</v>
      </c>
      <c r="S40" s="699">
        <v>0</v>
      </c>
      <c r="T40" s="699">
        <v>0</v>
      </c>
      <c r="U40" s="699">
        <v>0</v>
      </c>
      <c r="V40" s="699">
        <v>0</v>
      </c>
      <c r="W40" s="699">
        <v>16.980999999999998</v>
      </c>
      <c r="X40" s="699">
        <v>0</v>
      </c>
      <c r="Y40" s="699">
        <v>1.3160000000000001</v>
      </c>
      <c r="Z40" s="699">
        <v>0</v>
      </c>
      <c r="AA40" s="699">
        <v>0</v>
      </c>
      <c r="AB40" s="699">
        <v>0</v>
      </c>
      <c r="AC40" s="699">
        <v>9.5990000000000002</v>
      </c>
      <c r="AD40" s="699">
        <v>0</v>
      </c>
      <c r="AE40" s="699">
        <v>0</v>
      </c>
      <c r="AF40" s="699">
        <v>102.991</v>
      </c>
      <c r="AG40" s="699">
        <v>0</v>
      </c>
      <c r="AH40" s="699">
        <v>0</v>
      </c>
      <c r="AI40" s="699">
        <v>7.3999999999999996E-2</v>
      </c>
      <c r="AJ40" s="699">
        <v>0.92100000000000004</v>
      </c>
      <c r="AK40" s="699">
        <v>867.74400000000003</v>
      </c>
      <c r="AL40" s="699">
        <v>0.06</v>
      </c>
      <c r="AM40" s="699">
        <v>0</v>
      </c>
      <c r="AN40" s="699">
        <v>0</v>
      </c>
      <c r="AO40" s="699">
        <v>2.4239999999999999</v>
      </c>
      <c r="AP40" s="699">
        <v>0</v>
      </c>
      <c r="AQ40" s="699">
        <v>0</v>
      </c>
      <c r="AR40" s="699">
        <v>0</v>
      </c>
      <c r="AS40" s="699">
        <v>0.19600000000000001</v>
      </c>
      <c r="AT40" s="699">
        <v>474.048</v>
      </c>
      <c r="AU40" s="699">
        <v>19.223000000000003</v>
      </c>
      <c r="AV40" s="699">
        <v>123.759</v>
      </c>
      <c r="AW40" s="699">
        <v>262.89299999999997</v>
      </c>
      <c r="AX40" s="699">
        <v>1417.9880000000001</v>
      </c>
      <c r="AY40" s="699">
        <v>10037.210999999999</v>
      </c>
      <c r="AZ40" s="699">
        <v>4322.76</v>
      </c>
      <c r="BA40" s="699">
        <v>5.2160000000000002</v>
      </c>
      <c r="BB40" s="699">
        <v>15.587</v>
      </c>
      <c r="BC40" s="699">
        <v>11.466999999999999</v>
      </c>
      <c r="BD40" s="699">
        <v>72.466000000000008</v>
      </c>
      <c r="BE40" s="699">
        <v>0</v>
      </c>
      <c r="BF40" s="699">
        <v>0</v>
      </c>
      <c r="BG40" s="699">
        <v>0</v>
      </c>
      <c r="BH40" s="699">
        <v>848.03200000000004</v>
      </c>
      <c r="BI40" s="699">
        <v>0.38700000000000001</v>
      </c>
      <c r="BJ40" s="699">
        <v>17.881999999999998</v>
      </c>
      <c r="BK40" s="699">
        <v>156.56</v>
      </c>
      <c r="BL40" s="699">
        <v>4.5369999999999999</v>
      </c>
      <c r="BM40" s="699">
        <v>10247.942000000001</v>
      </c>
      <c r="BN40" s="699">
        <v>620.40199999999993</v>
      </c>
      <c r="BO40" s="699">
        <v>118.03399999999999</v>
      </c>
      <c r="BP40" s="699">
        <v>502.79599999999999</v>
      </c>
      <c r="BQ40" s="699">
        <v>0</v>
      </c>
      <c r="BR40" s="699">
        <v>0</v>
      </c>
      <c r="BS40" s="699">
        <v>0</v>
      </c>
      <c r="BT40" s="699">
        <v>116.58300000000001</v>
      </c>
      <c r="BU40" s="699">
        <v>508.27700000000004</v>
      </c>
      <c r="BV40" s="699">
        <v>5.9809999999999999</v>
      </c>
      <c r="BW40" s="699">
        <v>0</v>
      </c>
      <c r="BX40" s="699">
        <v>0</v>
      </c>
      <c r="BY40" s="699">
        <v>0</v>
      </c>
      <c r="BZ40" s="699">
        <v>0</v>
      </c>
      <c r="CA40" s="699">
        <v>33.106000000000002</v>
      </c>
      <c r="CB40" s="699">
        <v>0</v>
      </c>
      <c r="CC40" s="699">
        <v>39.448999999999998</v>
      </c>
      <c r="CD40" s="699">
        <v>0.04</v>
      </c>
      <c r="CE40" s="699">
        <v>8.657</v>
      </c>
      <c r="CF40" s="699">
        <v>0.13300000000000001</v>
      </c>
      <c r="CG40" s="699">
        <v>4.2679999999999998</v>
      </c>
      <c r="CH40" s="699">
        <v>0</v>
      </c>
      <c r="CI40" s="699">
        <v>0</v>
      </c>
      <c r="CJ40" s="699">
        <v>0</v>
      </c>
      <c r="CK40" s="699">
        <v>0</v>
      </c>
      <c r="CL40" s="699">
        <v>0</v>
      </c>
      <c r="CM40" s="699">
        <v>0</v>
      </c>
      <c r="CN40" s="699">
        <v>88.975999999999999</v>
      </c>
      <c r="CO40" s="699">
        <v>177.88</v>
      </c>
      <c r="CP40" s="699">
        <v>4.5199999999999996</v>
      </c>
      <c r="CQ40" s="699">
        <v>433.55600000000004</v>
      </c>
      <c r="CR40" s="699">
        <v>22.390999999999998</v>
      </c>
      <c r="CS40" s="699">
        <v>448.34299999999996</v>
      </c>
      <c r="CT40" s="699">
        <v>259.74399999999997</v>
      </c>
      <c r="CU40" s="699">
        <v>41.238</v>
      </c>
      <c r="CV40" s="699">
        <v>0.08</v>
      </c>
      <c r="CW40" s="699">
        <v>0</v>
      </c>
      <c r="CX40" s="699">
        <v>0</v>
      </c>
      <c r="CY40" s="699">
        <v>16.297000000000001</v>
      </c>
      <c r="CZ40" s="699">
        <v>105.648</v>
      </c>
      <c r="DA40" s="699">
        <v>1078.9860000000001</v>
      </c>
      <c r="DB40" s="699">
        <v>0</v>
      </c>
      <c r="DC40" s="699">
        <v>5.0810000000000004</v>
      </c>
      <c r="DD40" s="699">
        <v>0</v>
      </c>
      <c r="DE40" s="699">
        <v>67.468999999999994</v>
      </c>
      <c r="DF40" s="699">
        <v>0</v>
      </c>
      <c r="DG40" s="699">
        <v>272.75099999999998</v>
      </c>
      <c r="DH40" s="700">
        <f t="shared" si="0"/>
        <v>34177.245999999992</v>
      </c>
      <c r="DI40" s="699">
        <v>137.49100000000001</v>
      </c>
      <c r="DJ40" s="699">
        <v>750.98299999999995</v>
      </c>
      <c r="DK40" s="699">
        <v>0</v>
      </c>
      <c r="DL40" s="699">
        <v>0</v>
      </c>
      <c r="DM40" s="699">
        <v>0</v>
      </c>
      <c r="DN40" s="699">
        <v>-386.33800000000002</v>
      </c>
      <c r="DO40" s="701">
        <f t="shared" si="1"/>
        <v>502.13599999999991</v>
      </c>
      <c r="DP40" s="702">
        <f t="shared" si="2"/>
        <v>34679.381999999991</v>
      </c>
      <c r="DQ40" s="703">
        <v>15339.833000000001</v>
      </c>
      <c r="DR40" s="699">
        <v>139475.99400000001</v>
      </c>
      <c r="DS40" s="701">
        <f t="shared" si="3"/>
        <v>154815.82700000002</v>
      </c>
      <c r="DT40" s="702">
        <f t="shared" si="4"/>
        <v>155317.96300000002</v>
      </c>
      <c r="DU40" s="702">
        <f t="shared" si="5"/>
        <v>189495.209</v>
      </c>
      <c r="DV40" s="699">
        <v>-7365.4930000000004</v>
      </c>
      <c r="DW40" s="699">
        <v>-12794.959000000001</v>
      </c>
      <c r="DX40" s="700">
        <f t="shared" si="6"/>
        <v>-20160.452000000001</v>
      </c>
      <c r="DY40" s="704">
        <f t="shared" si="7"/>
        <v>135157.51100000003</v>
      </c>
      <c r="DZ40" s="700">
        <f t="shared" si="8"/>
        <v>169334.75700000001</v>
      </c>
      <c r="EA40" s="705"/>
      <c r="EB40" s="705"/>
    </row>
    <row r="41" spans="1:132" ht="15" customHeight="1">
      <c r="A41" s="152">
        <v>35</v>
      </c>
      <c r="B41" s="98" t="s">
        <v>153</v>
      </c>
      <c r="C41" s="95" t="s">
        <v>68</v>
      </c>
      <c r="D41" s="699">
        <v>807.61700000000008</v>
      </c>
      <c r="E41" s="699">
        <v>45.951000000000001</v>
      </c>
      <c r="F41" s="699">
        <v>92.879000000000005</v>
      </c>
      <c r="G41" s="699">
        <v>0.51800000000000002</v>
      </c>
      <c r="H41" s="699">
        <v>0.64</v>
      </c>
      <c r="I41" s="699">
        <v>0</v>
      </c>
      <c r="J41" s="699">
        <v>0</v>
      </c>
      <c r="K41" s="699">
        <v>308.61400000000003</v>
      </c>
      <c r="L41" s="699">
        <v>3.879</v>
      </c>
      <c r="M41" s="699">
        <v>25.373000000000001</v>
      </c>
      <c r="N41" s="699">
        <v>0</v>
      </c>
      <c r="O41" s="699">
        <v>0</v>
      </c>
      <c r="P41" s="699">
        <v>0</v>
      </c>
      <c r="Q41" s="699">
        <v>24.045000000000002</v>
      </c>
      <c r="R41" s="699">
        <v>53.065000000000005</v>
      </c>
      <c r="S41" s="699">
        <v>115.61799999999999</v>
      </c>
      <c r="T41" s="699">
        <v>3.4889999999999999</v>
      </c>
      <c r="U41" s="699">
        <v>5.093</v>
      </c>
      <c r="V41" s="699">
        <v>74.747</v>
      </c>
      <c r="W41" s="699">
        <v>1289.6089999999999</v>
      </c>
      <c r="X41" s="699">
        <v>0</v>
      </c>
      <c r="Y41" s="699">
        <v>77.418999999999997</v>
      </c>
      <c r="Z41" s="699">
        <v>75.24199999999999</v>
      </c>
      <c r="AA41" s="699">
        <v>7.4039999999999999</v>
      </c>
      <c r="AB41" s="699">
        <v>977.67899999999997</v>
      </c>
      <c r="AC41" s="699">
        <v>137.36799999999999</v>
      </c>
      <c r="AD41" s="699">
        <v>13.585000000000001</v>
      </c>
      <c r="AE41" s="699">
        <v>759.51599999999996</v>
      </c>
      <c r="AF41" s="699">
        <v>120.02799999999999</v>
      </c>
      <c r="AG41" s="699">
        <v>107.697</v>
      </c>
      <c r="AH41" s="699">
        <v>2.4569999999999999</v>
      </c>
      <c r="AI41" s="699">
        <v>890.54199999999992</v>
      </c>
      <c r="AJ41" s="699">
        <v>4705.5279999999993</v>
      </c>
      <c r="AK41" s="699">
        <v>3562.3320000000003</v>
      </c>
      <c r="AL41" s="699">
        <v>9800.9729999999981</v>
      </c>
      <c r="AM41" s="699">
        <v>10853.420000000002</v>
      </c>
      <c r="AN41" s="699">
        <v>1304.4569999999999</v>
      </c>
      <c r="AO41" s="699">
        <v>4439.4349999999995</v>
      </c>
      <c r="AP41" s="699">
        <v>0</v>
      </c>
      <c r="AQ41" s="699">
        <v>7194.0309999999999</v>
      </c>
      <c r="AR41" s="699">
        <v>2085.2079999999996</v>
      </c>
      <c r="AS41" s="699">
        <v>1258.9609999999998</v>
      </c>
      <c r="AT41" s="699">
        <v>2746.0709999999999</v>
      </c>
      <c r="AU41" s="699">
        <v>5683.1619999999984</v>
      </c>
      <c r="AV41" s="699">
        <v>13533.352999999999</v>
      </c>
      <c r="AW41" s="699">
        <v>822.06700000000001</v>
      </c>
      <c r="AX41" s="699">
        <v>3238.06</v>
      </c>
      <c r="AY41" s="699">
        <v>595.06599999999992</v>
      </c>
      <c r="AZ41" s="699">
        <v>10115.42</v>
      </c>
      <c r="BA41" s="699">
        <v>343.08</v>
      </c>
      <c r="BB41" s="699">
        <v>33.298999999999999</v>
      </c>
      <c r="BC41" s="699">
        <v>117.67500000000001</v>
      </c>
      <c r="BD41" s="699">
        <v>81.47399999999999</v>
      </c>
      <c r="BE41" s="699">
        <v>110.97799999999999</v>
      </c>
      <c r="BF41" s="699">
        <v>18651.523000000001</v>
      </c>
      <c r="BG41" s="699">
        <v>136.828</v>
      </c>
      <c r="BH41" s="699">
        <v>19855.607</v>
      </c>
      <c r="BI41" s="699">
        <v>43.574999999999996</v>
      </c>
      <c r="BJ41" s="699">
        <v>402.10199999999998</v>
      </c>
      <c r="BK41" s="699">
        <v>741.37300000000005</v>
      </c>
      <c r="BL41" s="699">
        <v>0</v>
      </c>
      <c r="BM41" s="699">
        <v>14150.393</v>
      </c>
      <c r="BN41" s="699">
        <v>11900.586000000001</v>
      </c>
      <c r="BO41" s="699">
        <v>6511.4430000000002</v>
      </c>
      <c r="BP41" s="699">
        <v>6530.5300000000007</v>
      </c>
      <c r="BQ41" s="699">
        <v>42.476999999999997</v>
      </c>
      <c r="BR41" s="699">
        <v>41.596000000000004</v>
      </c>
      <c r="BS41" s="699">
        <v>1665.068</v>
      </c>
      <c r="BT41" s="699">
        <v>0</v>
      </c>
      <c r="BU41" s="699">
        <v>526.29399999999998</v>
      </c>
      <c r="BV41" s="699">
        <v>3.8220000000000001</v>
      </c>
      <c r="BW41" s="699">
        <v>0</v>
      </c>
      <c r="BX41" s="699">
        <v>0</v>
      </c>
      <c r="BY41" s="699">
        <v>0</v>
      </c>
      <c r="BZ41" s="699">
        <v>0</v>
      </c>
      <c r="CA41" s="699">
        <v>0</v>
      </c>
      <c r="CB41" s="699">
        <v>0</v>
      </c>
      <c r="CC41" s="699">
        <v>1.454</v>
      </c>
      <c r="CD41" s="699">
        <v>0</v>
      </c>
      <c r="CE41" s="699">
        <v>0</v>
      </c>
      <c r="CF41" s="699">
        <v>0</v>
      </c>
      <c r="CG41" s="699">
        <v>0.67800000000000005</v>
      </c>
      <c r="CH41" s="699">
        <v>0</v>
      </c>
      <c r="CI41" s="699">
        <v>0</v>
      </c>
      <c r="CJ41" s="699">
        <v>0</v>
      </c>
      <c r="CK41" s="699">
        <v>0</v>
      </c>
      <c r="CL41" s="699">
        <v>0</v>
      </c>
      <c r="CM41" s="699">
        <v>10.554</v>
      </c>
      <c r="CN41" s="699">
        <v>99.856999999999999</v>
      </c>
      <c r="CO41" s="699">
        <v>1617.845</v>
      </c>
      <c r="CP41" s="699">
        <v>114.19299999999998</v>
      </c>
      <c r="CQ41" s="699">
        <v>85.469999999999985</v>
      </c>
      <c r="CR41" s="699">
        <v>0</v>
      </c>
      <c r="CS41" s="699">
        <v>0</v>
      </c>
      <c r="CT41" s="699">
        <v>2.5009999999999999</v>
      </c>
      <c r="CU41" s="699">
        <v>0</v>
      </c>
      <c r="CV41" s="699">
        <v>0</v>
      </c>
      <c r="CW41" s="699">
        <v>0</v>
      </c>
      <c r="CX41" s="699">
        <v>112.747</v>
      </c>
      <c r="CY41" s="699">
        <v>7.3280000000000003</v>
      </c>
      <c r="CZ41" s="699">
        <v>7.58</v>
      </c>
      <c r="DA41" s="699">
        <v>70.649000000000001</v>
      </c>
      <c r="DB41" s="699">
        <v>16.994</v>
      </c>
      <c r="DC41" s="699">
        <v>247.97199999999998</v>
      </c>
      <c r="DD41" s="699">
        <v>0</v>
      </c>
      <c r="DE41" s="699">
        <v>327.05100000000004</v>
      </c>
      <c r="DF41" s="699">
        <v>539.08500000000004</v>
      </c>
      <c r="DG41" s="699">
        <v>504.44300000000004</v>
      </c>
      <c r="DH41" s="700">
        <f t="shared" si="0"/>
        <v>173613.74200000003</v>
      </c>
      <c r="DI41" s="699">
        <v>211.03299999999999</v>
      </c>
      <c r="DJ41" s="699">
        <v>4336.835</v>
      </c>
      <c r="DK41" s="699">
        <v>0</v>
      </c>
      <c r="DL41" s="699">
        <v>0</v>
      </c>
      <c r="DM41" s="699">
        <v>0</v>
      </c>
      <c r="DN41" s="699">
        <v>-204.89500000000001</v>
      </c>
      <c r="DO41" s="701">
        <f t="shared" si="1"/>
        <v>4342.973</v>
      </c>
      <c r="DP41" s="702">
        <f t="shared" si="2"/>
        <v>177956.71500000003</v>
      </c>
      <c r="DQ41" s="703">
        <v>17108.749</v>
      </c>
      <c r="DR41" s="699">
        <v>74736.785999999993</v>
      </c>
      <c r="DS41" s="701">
        <f t="shared" si="3"/>
        <v>91845.534999999989</v>
      </c>
      <c r="DT41" s="702">
        <f t="shared" si="4"/>
        <v>96188.507999999987</v>
      </c>
      <c r="DU41" s="702">
        <f t="shared" si="5"/>
        <v>269802.25</v>
      </c>
      <c r="DV41" s="699">
        <v>-22153.377</v>
      </c>
      <c r="DW41" s="699">
        <v>-87982.641000000003</v>
      </c>
      <c r="DX41" s="700">
        <f t="shared" si="6"/>
        <v>-110136.01800000001</v>
      </c>
      <c r="DY41" s="704">
        <f t="shared" si="7"/>
        <v>-13947.510000000024</v>
      </c>
      <c r="DZ41" s="700">
        <f t="shared" si="8"/>
        <v>159666.23199999999</v>
      </c>
      <c r="EA41" s="705"/>
      <c r="EB41" s="705"/>
    </row>
    <row r="42" spans="1:132" ht="15" customHeight="1">
      <c r="A42" s="152">
        <v>36</v>
      </c>
      <c r="B42" s="98" t="s">
        <v>154</v>
      </c>
      <c r="C42" s="95" t="s">
        <v>155</v>
      </c>
      <c r="D42" s="699">
        <v>0</v>
      </c>
      <c r="E42" s="699">
        <v>0</v>
      </c>
      <c r="F42" s="699">
        <v>0</v>
      </c>
      <c r="G42" s="699">
        <v>0</v>
      </c>
      <c r="H42" s="699">
        <v>0</v>
      </c>
      <c r="I42" s="699">
        <v>0</v>
      </c>
      <c r="J42" s="699">
        <v>0</v>
      </c>
      <c r="K42" s="699">
        <v>0</v>
      </c>
      <c r="L42" s="699">
        <v>0</v>
      </c>
      <c r="M42" s="699">
        <v>0</v>
      </c>
      <c r="N42" s="699">
        <v>0</v>
      </c>
      <c r="O42" s="699">
        <v>0</v>
      </c>
      <c r="P42" s="699">
        <v>0</v>
      </c>
      <c r="Q42" s="699">
        <v>0</v>
      </c>
      <c r="R42" s="699">
        <v>-9.2999999999999999E-2</v>
      </c>
      <c r="S42" s="699">
        <v>0</v>
      </c>
      <c r="T42" s="699">
        <v>0</v>
      </c>
      <c r="U42" s="699">
        <v>0</v>
      </c>
      <c r="V42" s="699">
        <v>-3.9E-2</v>
      </c>
      <c r="W42" s="699">
        <v>7.9550000000000001</v>
      </c>
      <c r="X42" s="699">
        <v>0</v>
      </c>
      <c r="Y42" s="699">
        <v>0</v>
      </c>
      <c r="Z42" s="699">
        <v>0</v>
      </c>
      <c r="AA42" s="699">
        <v>0</v>
      </c>
      <c r="AB42" s="699">
        <v>0</v>
      </c>
      <c r="AC42" s="699">
        <v>0.34499999999999997</v>
      </c>
      <c r="AD42" s="699">
        <v>0</v>
      </c>
      <c r="AE42" s="699">
        <v>-0.23499999999999999</v>
      </c>
      <c r="AF42" s="699">
        <v>-0.25600000000000001</v>
      </c>
      <c r="AG42" s="699">
        <v>0</v>
      </c>
      <c r="AH42" s="699">
        <v>0</v>
      </c>
      <c r="AI42" s="699">
        <v>0</v>
      </c>
      <c r="AJ42" s="699">
        <v>-0.379</v>
      </c>
      <c r="AK42" s="699">
        <v>-0.84899999999999998</v>
      </c>
      <c r="AL42" s="699">
        <v>-1.4609999999999999</v>
      </c>
      <c r="AM42" s="699">
        <v>296931.22899999999</v>
      </c>
      <c r="AN42" s="699">
        <v>533194.6179999999</v>
      </c>
      <c r="AO42" s="699">
        <v>46281.176000000007</v>
      </c>
      <c r="AP42" s="699">
        <v>224.0139999999999</v>
      </c>
      <c r="AQ42" s="699">
        <v>0</v>
      </c>
      <c r="AR42" s="699">
        <v>5.585</v>
      </c>
      <c r="AS42" s="699">
        <v>-78.503</v>
      </c>
      <c r="AT42" s="699">
        <v>-1157.8109999999999</v>
      </c>
      <c r="AU42" s="699">
        <v>-430.42899999999997</v>
      </c>
      <c r="AV42" s="699">
        <v>-908.18500000000006</v>
      </c>
      <c r="AW42" s="699">
        <v>-166.029</v>
      </c>
      <c r="AX42" s="699">
        <v>0</v>
      </c>
      <c r="AY42" s="699">
        <v>-0.40799999999999997</v>
      </c>
      <c r="AZ42" s="699">
        <v>-475.03100000000001</v>
      </c>
      <c r="BA42" s="699">
        <v>-86.278000000000006</v>
      </c>
      <c r="BB42" s="699">
        <v>-3.4000000000000002E-2</v>
      </c>
      <c r="BC42" s="699">
        <v>-6.5299999999999994</v>
      </c>
      <c r="BD42" s="699">
        <v>-13.226000000000001</v>
      </c>
      <c r="BE42" s="699">
        <v>-0.314</v>
      </c>
      <c r="BF42" s="699">
        <v>-814.76300000000003</v>
      </c>
      <c r="BG42" s="699">
        <v>-120.14700000000001</v>
      </c>
      <c r="BH42" s="699">
        <v>-1624.0070000000001</v>
      </c>
      <c r="BI42" s="699">
        <v>-93.245999999999995</v>
      </c>
      <c r="BJ42" s="699">
        <v>-162.51900000000001</v>
      </c>
      <c r="BK42" s="699">
        <v>-6.8089999999999993</v>
      </c>
      <c r="BL42" s="699">
        <v>0</v>
      </c>
      <c r="BM42" s="699">
        <v>0</v>
      </c>
      <c r="BN42" s="699">
        <v>-240.571</v>
      </c>
      <c r="BO42" s="699">
        <v>-42.127999999999993</v>
      </c>
      <c r="BP42" s="699">
        <v>-36.189</v>
      </c>
      <c r="BQ42" s="699">
        <v>0</v>
      </c>
      <c r="BR42" s="699">
        <v>0</v>
      </c>
      <c r="BS42" s="699">
        <v>0</v>
      </c>
      <c r="BT42" s="699">
        <v>0</v>
      </c>
      <c r="BU42" s="699">
        <v>0</v>
      </c>
      <c r="BV42" s="699">
        <v>0</v>
      </c>
      <c r="BW42" s="699">
        <v>0</v>
      </c>
      <c r="BX42" s="699">
        <v>0</v>
      </c>
      <c r="BY42" s="699">
        <v>0</v>
      </c>
      <c r="BZ42" s="699">
        <v>0</v>
      </c>
      <c r="CA42" s="699">
        <v>0</v>
      </c>
      <c r="CB42" s="699">
        <v>0</v>
      </c>
      <c r="CC42" s="699">
        <v>0</v>
      </c>
      <c r="CD42" s="699">
        <v>0</v>
      </c>
      <c r="CE42" s="699">
        <v>0</v>
      </c>
      <c r="CF42" s="699">
        <v>0</v>
      </c>
      <c r="CG42" s="699">
        <v>0</v>
      </c>
      <c r="CH42" s="699">
        <v>0</v>
      </c>
      <c r="CI42" s="699">
        <v>0</v>
      </c>
      <c r="CJ42" s="699">
        <v>0</v>
      </c>
      <c r="CK42" s="699">
        <v>0</v>
      </c>
      <c r="CL42" s="699">
        <v>0</v>
      </c>
      <c r="CM42" s="699">
        <v>0</v>
      </c>
      <c r="CN42" s="699">
        <v>0</v>
      </c>
      <c r="CO42" s="699">
        <v>0</v>
      </c>
      <c r="CP42" s="699">
        <v>0</v>
      </c>
      <c r="CQ42" s="699">
        <v>0</v>
      </c>
      <c r="CR42" s="699">
        <v>0</v>
      </c>
      <c r="CS42" s="699">
        <v>0</v>
      </c>
      <c r="CT42" s="699">
        <v>0</v>
      </c>
      <c r="CU42" s="699">
        <v>0</v>
      </c>
      <c r="CV42" s="699">
        <v>0</v>
      </c>
      <c r="CW42" s="699">
        <v>0</v>
      </c>
      <c r="CX42" s="699">
        <v>0</v>
      </c>
      <c r="CY42" s="699">
        <v>0</v>
      </c>
      <c r="CZ42" s="699">
        <v>0</v>
      </c>
      <c r="DA42" s="699">
        <v>0</v>
      </c>
      <c r="DB42" s="699">
        <v>0</v>
      </c>
      <c r="DC42" s="699">
        <v>0</v>
      </c>
      <c r="DD42" s="699">
        <v>0</v>
      </c>
      <c r="DE42" s="699">
        <v>1.82</v>
      </c>
      <c r="DF42" s="699">
        <v>0</v>
      </c>
      <c r="DG42" s="699">
        <v>0</v>
      </c>
      <c r="DH42" s="700">
        <f t="shared" si="0"/>
        <v>870180.27299999958</v>
      </c>
      <c r="DI42" s="699">
        <v>0</v>
      </c>
      <c r="DJ42" s="699">
        <v>-2029.3430000000001</v>
      </c>
      <c r="DK42" s="699">
        <v>0</v>
      </c>
      <c r="DL42" s="699">
        <v>-716.62199999999996</v>
      </c>
      <c r="DM42" s="699">
        <v>-56696.328999999998</v>
      </c>
      <c r="DN42" s="699">
        <v>-7900.9740000000002</v>
      </c>
      <c r="DO42" s="701">
        <f t="shared" si="1"/>
        <v>-67343.267999999996</v>
      </c>
      <c r="DP42" s="702">
        <f t="shared" si="2"/>
        <v>802837.00499999954</v>
      </c>
      <c r="DQ42" s="703">
        <v>58273.67</v>
      </c>
      <c r="DR42" s="699">
        <v>232546.87400000001</v>
      </c>
      <c r="DS42" s="701">
        <f t="shared" si="3"/>
        <v>290820.54399999999</v>
      </c>
      <c r="DT42" s="702">
        <f t="shared" si="4"/>
        <v>223477.27600000001</v>
      </c>
      <c r="DU42" s="702">
        <f t="shared" si="5"/>
        <v>1093657.5489999996</v>
      </c>
      <c r="DV42" s="699">
        <v>-41243.135999999999</v>
      </c>
      <c r="DW42" s="699">
        <v>-244490.421</v>
      </c>
      <c r="DX42" s="700">
        <f t="shared" si="6"/>
        <v>-285733.55700000003</v>
      </c>
      <c r="DY42" s="704">
        <f t="shared" si="7"/>
        <v>-62256.281000000017</v>
      </c>
      <c r="DZ42" s="700">
        <f t="shared" si="8"/>
        <v>807923.99199999962</v>
      </c>
      <c r="EA42" s="705"/>
      <c r="EB42" s="705"/>
    </row>
    <row r="43" spans="1:132" ht="15" customHeight="1">
      <c r="A43" s="152">
        <v>37</v>
      </c>
      <c r="B43" s="98" t="s">
        <v>156</v>
      </c>
      <c r="C43" s="95" t="s">
        <v>157</v>
      </c>
      <c r="D43" s="699">
        <v>15.024000000000001</v>
      </c>
      <c r="E43" s="699">
        <v>0.21600000000000003</v>
      </c>
      <c r="F43" s="699">
        <v>2.8000000000000001E-2</v>
      </c>
      <c r="G43" s="699">
        <v>0.14699999999999999</v>
      </c>
      <c r="H43" s="699">
        <v>0.41599999999999998</v>
      </c>
      <c r="I43" s="699">
        <v>0</v>
      </c>
      <c r="J43" s="699">
        <v>11.039000000000001</v>
      </c>
      <c r="K43" s="699">
        <v>0</v>
      </c>
      <c r="L43" s="699">
        <v>0</v>
      </c>
      <c r="M43" s="699">
        <v>0</v>
      </c>
      <c r="N43" s="699">
        <v>0</v>
      </c>
      <c r="O43" s="699">
        <v>7.2220000000000004</v>
      </c>
      <c r="P43" s="699">
        <v>51.579000000000001</v>
      </c>
      <c r="Q43" s="699">
        <v>59.483999999999995</v>
      </c>
      <c r="R43" s="699">
        <v>1500.1089999999999</v>
      </c>
      <c r="S43" s="699">
        <v>0</v>
      </c>
      <c r="T43" s="699">
        <v>0</v>
      </c>
      <c r="U43" s="699">
        <v>0</v>
      </c>
      <c r="V43" s="699">
        <v>0</v>
      </c>
      <c r="W43" s="699">
        <v>0</v>
      </c>
      <c r="X43" s="699">
        <v>0</v>
      </c>
      <c r="Y43" s="699">
        <v>0</v>
      </c>
      <c r="Z43" s="699">
        <v>0</v>
      </c>
      <c r="AA43" s="699">
        <v>0</v>
      </c>
      <c r="AB43" s="699">
        <v>0</v>
      </c>
      <c r="AC43" s="699">
        <v>0</v>
      </c>
      <c r="AD43" s="699">
        <v>0</v>
      </c>
      <c r="AE43" s="699">
        <v>0</v>
      </c>
      <c r="AF43" s="699">
        <v>1942.1010000000001</v>
      </c>
      <c r="AG43" s="699">
        <v>1351.7149999999999</v>
      </c>
      <c r="AH43" s="699">
        <v>0.32100000000000001</v>
      </c>
      <c r="AI43" s="699">
        <v>0</v>
      </c>
      <c r="AJ43" s="699">
        <v>1706.0239999999999</v>
      </c>
      <c r="AK43" s="699">
        <v>0</v>
      </c>
      <c r="AL43" s="699">
        <v>201.81900000000002</v>
      </c>
      <c r="AM43" s="699">
        <v>0</v>
      </c>
      <c r="AN43" s="699">
        <v>303549.71499999997</v>
      </c>
      <c r="AO43" s="699">
        <v>27907.155000000002</v>
      </c>
      <c r="AP43" s="699">
        <v>159456.93599999999</v>
      </c>
      <c r="AQ43" s="699">
        <v>5.4870000000000001</v>
      </c>
      <c r="AR43" s="699">
        <v>91.295999999999992</v>
      </c>
      <c r="AS43" s="699">
        <v>27471.657000000003</v>
      </c>
      <c r="AT43" s="699">
        <v>143140.24299999999</v>
      </c>
      <c r="AU43" s="699">
        <v>33172.783000000003</v>
      </c>
      <c r="AV43" s="699">
        <v>73246.649999999994</v>
      </c>
      <c r="AW43" s="699">
        <v>9481.1290000000008</v>
      </c>
      <c r="AX43" s="699">
        <v>74.643000000000001</v>
      </c>
      <c r="AY43" s="699">
        <v>637.2940000000001</v>
      </c>
      <c r="AZ43" s="699">
        <v>74213.966</v>
      </c>
      <c r="BA43" s="699">
        <v>5444.0479999999998</v>
      </c>
      <c r="BB43" s="699">
        <v>246.691</v>
      </c>
      <c r="BC43" s="699">
        <v>2746.4430000000002</v>
      </c>
      <c r="BD43" s="699">
        <v>266.21500000000003</v>
      </c>
      <c r="BE43" s="699">
        <v>165.17100000000002</v>
      </c>
      <c r="BF43" s="699">
        <v>207201.93599999999</v>
      </c>
      <c r="BG43" s="699">
        <v>10447.210999999999</v>
      </c>
      <c r="BH43" s="699">
        <v>152024.413</v>
      </c>
      <c r="BI43" s="699">
        <v>3810.2080000000005</v>
      </c>
      <c r="BJ43" s="699">
        <v>17536.307999999997</v>
      </c>
      <c r="BK43" s="699">
        <v>1301.0819999999999</v>
      </c>
      <c r="BL43" s="699">
        <v>0</v>
      </c>
      <c r="BM43" s="699">
        <v>35423.97</v>
      </c>
      <c r="BN43" s="699">
        <v>11334.527000000002</v>
      </c>
      <c r="BO43" s="699">
        <v>9416.7950000000001</v>
      </c>
      <c r="BP43" s="699">
        <v>13716.390999999998</v>
      </c>
      <c r="BQ43" s="699">
        <v>0</v>
      </c>
      <c r="BR43" s="699">
        <v>0</v>
      </c>
      <c r="BS43" s="699">
        <v>0.76700000000000002</v>
      </c>
      <c r="BT43" s="699">
        <v>0</v>
      </c>
      <c r="BU43" s="699">
        <v>0</v>
      </c>
      <c r="BV43" s="699">
        <v>0</v>
      </c>
      <c r="BW43" s="699">
        <v>0</v>
      </c>
      <c r="BX43" s="699">
        <v>0</v>
      </c>
      <c r="BY43" s="699">
        <v>0</v>
      </c>
      <c r="BZ43" s="699">
        <v>0</v>
      </c>
      <c r="CA43" s="699">
        <v>0</v>
      </c>
      <c r="CB43" s="699">
        <v>0</v>
      </c>
      <c r="CC43" s="699">
        <v>0</v>
      </c>
      <c r="CD43" s="699">
        <v>0</v>
      </c>
      <c r="CE43" s="699">
        <v>0</v>
      </c>
      <c r="CF43" s="699">
        <v>0</v>
      </c>
      <c r="CG43" s="699">
        <v>1169.7159999999999</v>
      </c>
      <c r="CH43" s="699">
        <v>0</v>
      </c>
      <c r="CI43" s="699">
        <v>0</v>
      </c>
      <c r="CJ43" s="699">
        <v>0</v>
      </c>
      <c r="CK43" s="699">
        <v>0</v>
      </c>
      <c r="CL43" s="699">
        <v>0</v>
      </c>
      <c r="CM43" s="699">
        <v>0</v>
      </c>
      <c r="CN43" s="699">
        <v>7.6329999999999991</v>
      </c>
      <c r="CO43" s="699">
        <v>0</v>
      </c>
      <c r="CP43" s="699">
        <v>0</v>
      </c>
      <c r="CQ43" s="699">
        <v>0</v>
      </c>
      <c r="CR43" s="699">
        <v>0</v>
      </c>
      <c r="CS43" s="699">
        <v>0</v>
      </c>
      <c r="CT43" s="699">
        <v>0</v>
      </c>
      <c r="CU43" s="699">
        <v>0</v>
      </c>
      <c r="CV43" s="699">
        <v>0</v>
      </c>
      <c r="CW43" s="699">
        <v>0</v>
      </c>
      <c r="CX43" s="699">
        <v>223.191</v>
      </c>
      <c r="CY43" s="699">
        <v>0.127</v>
      </c>
      <c r="CZ43" s="699">
        <v>0</v>
      </c>
      <c r="DA43" s="699">
        <v>0</v>
      </c>
      <c r="DB43" s="699">
        <v>0</v>
      </c>
      <c r="DC43" s="699">
        <v>0</v>
      </c>
      <c r="DD43" s="699">
        <v>0</v>
      </c>
      <c r="DE43" s="699">
        <v>43.927</v>
      </c>
      <c r="DF43" s="699">
        <v>0</v>
      </c>
      <c r="DG43" s="699">
        <v>864.47500000000002</v>
      </c>
      <c r="DH43" s="700">
        <f t="shared" si="0"/>
        <v>1332687.443</v>
      </c>
      <c r="DI43" s="699">
        <v>0</v>
      </c>
      <c r="DJ43" s="699">
        <v>0</v>
      </c>
      <c r="DK43" s="699">
        <v>0</v>
      </c>
      <c r="DL43" s="699">
        <v>0</v>
      </c>
      <c r="DM43" s="699">
        <v>0</v>
      </c>
      <c r="DN43" s="699">
        <v>-10679.74</v>
      </c>
      <c r="DO43" s="701">
        <f t="shared" si="1"/>
        <v>-10679.74</v>
      </c>
      <c r="DP43" s="702">
        <f t="shared" si="2"/>
        <v>1322007.703</v>
      </c>
      <c r="DQ43" s="703">
        <v>166353.82699999999</v>
      </c>
      <c r="DR43" s="699">
        <v>565176.55500000005</v>
      </c>
      <c r="DS43" s="701">
        <f t="shared" si="3"/>
        <v>731530.38199999998</v>
      </c>
      <c r="DT43" s="702">
        <f t="shared" si="4"/>
        <v>720850.64199999999</v>
      </c>
      <c r="DU43" s="702">
        <f t="shared" si="5"/>
        <v>2053538.085</v>
      </c>
      <c r="DV43" s="699">
        <v>-71532.063999999998</v>
      </c>
      <c r="DW43" s="699">
        <v>-631248.255</v>
      </c>
      <c r="DX43" s="700">
        <f t="shared" si="6"/>
        <v>-702780.31900000002</v>
      </c>
      <c r="DY43" s="704">
        <f t="shared" si="7"/>
        <v>18070.322999999975</v>
      </c>
      <c r="DZ43" s="700">
        <f t="shared" si="8"/>
        <v>1350757.7659999998</v>
      </c>
      <c r="EA43" s="705"/>
      <c r="EB43" s="705"/>
    </row>
    <row r="44" spans="1:132" ht="15" customHeight="1">
      <c r="A44" s="152">
        <v>38</v>
      </c>
      <c r="B44" s="98" t="s">
        <v>158</v>
      </c>
      <c r="C44" s="95" t="s">
        <v>159</v>
      </c>
      <c r="D44" s="699">
        <v>0</v>
      </c>
      <c r="E44" s="699">
        <v>0</v>
      </c>
      <c r="F44" s="699">
        <v>0</v>
      </c>
      <c r="G44" s="699">
        <v>0</v>
      </c>
      <c r="H44" s="699">
        <v>1.647</v>
      </c>
      <c r="I44" s="699">
        <v>0</v>
      </c>
      <c r="J44" s="699">
        <v>4.3250000000000002</v>
      </c>
      <c r="K44" s="699">
        <v>0</v>
      </c>
      <c r="L44" s="699">
        <v>0</v>
      </c>
      <c r="M44" s="699">
        <v>0</v>
      </c>
      <c r="N44" s="699">
        <v>0</v>
      </c>
      <c r="O44" s="699">
        <v>0</v>
      </c>
      <c r="P44" s="699">
        <v>0</v>
      </c>
      <c r="Q44" s="699">
        <v>0.27200000000000002</v>
      </c>
      <c r="R44" s="699">
        <v>49.5</v>
      </c>
      <c r="S44" s="699">
        <v>0</v>
      </c>
      <c r="T44" s="699">
        <v>0</v>
      </c>
      <c r="U44" s="699">
        <v>0</v>
      </c>
      <c r="V44" s="699">
        <v>0</v>
      </c>
      <c r="W44" s="699">
        <v>0</v>
      </c>
      <c r="X44" s="699">
        <v>0</v>
      </c>
      <c r="Y44" s="699">
        <v>0</v>
      </c>
      <c r="Z44" s="699">
        <v>0</v>
      </c>
      <c r="AA44" s="699">
        <v>0</v>
      </c>
      <c r="AB44" s="699">
        <v>0</v>
      </c>
      <c r="AC44" s="699">
        <v>0</v>
      </c>
      <c r="AD44" s="699">
        <v>0</v>
      </c>
      <c r="AE44" s="699">
        <v>0</v>
      </c>
      <c r="AF44" s="699">
        <v>0</v>
      </c>
      <c r="AG44" s="699">
        <v>0</v>
      </c>
      <c r="AH44" s="699">
        <v>3.7389999999999999</v>
      </c>
      <c r="AI44" s="699">
        <v>0</v>
      </c>
      <c r="AJ44" s="699">
        <v>15.827</v>
      </c>
      <c r="AK44" s="699">
        <v>364.01100000000002</v>
      </c>
      <c r="AL44" s="699">
        <v>21.910999999999998</v>
      </c>
      <c r="AM44" s="699">
        <v>0</v>
      </c>
      <c r="AN44" s="699">
        <v>0</v>
      </c>
      <c r="AO44" s="699">
        <v>2200.8490000000002</v>
      </c>
      <c r="AP44" s="699">
        <v>0</v>
      </c>
      <c r="AQ44" s="699">
        <v>0</v>
      </c>
      <c r="AR44" s="699">
        <v>0</v>
      </c>
      <c r="AS44" s="699">
        <v>3271.4470000000001</v>
      </c>
      <c r="AT44" s="699">
        <v>3428.3789999999999</v>
      </c>
      <c r="AU44" s="699">
        <v>20237.748</v>
      </c>
      <c r="AV44" s="699">
        <v>43308.606</v>
      </c>
      <c r="AW44" s="699">
        <v>5053.7009999999991</v>
      </c>
      <c r="AX44" s="699">
        <v>0</v>
      </c>
      <c r="AY44" s="699">
        <v>59.960999999999999</v>
      </c>
      <c r="AZ44" s="699">
        <v>17209.128000000001</v>
      </c>
      <c r="BA44" s="699">
        <v>234.84200000000001</v>
      </c>
      <c r="BB44" s="699">
        <v>62.156000000000006</v>
      </c>
      <c r="BC44" s="699">
        <v>27.616</v>
      </c>
      <c r="BD44" s="699">
        <v>19.603000000000002</v>
      </c>
      <c r="BE44" s="699">
        <v>98.169000000000011</v>
      </c>
      <c r="BF44" s="699">
        <v>2973.922</v>
      </c>
      <c r="BG44" s="699">
        <v>103.465</v>
      </c>
      <c r="BH44" s="699">
        <v>176810.54700000002</v>
      </c>
      <c r="BI44" s="699">
        <v>749.23500000000001</v>
      </c>
      <c r="BJ44" s="699">
        <v>17104.55</v>
      </c>
      <c r="BK44" s="699">
        <v>342.548</v>
      </c>
      <c r="BL44" s="699">
        <v>0</v>
      </c>
      <c r="BM44" s="699">
        <v>502.38400000000001</v>
      </c>
      <c r="BN44" s="699">
        <v>212.49199999999999</v>
      </c>
      <c r="BO44" s="699">
        <v>527.49699999999996</v>
      </c>
      <c r="BP44" s="699">
        <v>2827.2950000000001</v>
      </c>
      <c r="BQ44" s="699">
        <v>0</v>
      </c>
      <c r="BR44" s="699">
        <v>0</v>
      </c>
      <c r="BS44" s="699">
        <v>10.465</v>
      </c>
      <c r="BT44" s="699">
        <v>0</v>
      </c>
      <c r="BU44" s="699">
        <v>0</v>
      </c>
      <c r="BV44" s="699">
        <v>0</v>
      </c>
      <c r="BW44" s="699">
        <v>0</v>
      </c>
      <c r="BX44" s="699">
        <v>0</v>
      </c>
      <c r="BY44" s="699">
        <v>0</v>
      </c>
      <c r="BZ44" s="699">
        <v>0</v>
      </c>
      <c r="CA44" s="699">
        <v>0</v>
      </c>
      <c r="CB44" s="699">
        <v>0</v>
      </c>
      <c r="CC44" s="699">
        <v>0.97099999999999986</v>
      </c>
      <c r="CD44" s="699">
        <v>0</v>
      </c>
      <c r="CE44" s="699">
        <v>0</v>
      </c>
      <c r="CF44" s="699">
        <v>0</v>
      </c>
      <c r="CG44" s="699">
        <v>0</v>
      </c>
      <c r="CH44" s="699">
        <v>0</v>
      </c>
      <c r="CI44" s="699">
        <v>0</v>
      </c>
      <c r="CJ44" s="699">
        <v>0</v>
      </c>
      <c r="CK44" s="699">
        <v>0</v>
      </c>
      <c r="CL44" s="699">
        <v>0</v>
      </c>
      <c r="CM44" s="699">
        <v>0</v>
      </c>
      <c r="CN44" s="699">
        <v>3.2749999999999999</v>
      </c>
      <c r="CO44" s="699">
        <v>0</v>
      </c>
      <c r="CP44" s="699">
        <v>0</v>
      </c>
      <c r="CQ44" s="699">
        <v>1.837</v>
      </c>
      <c r="CR44" s="699">
        <v>0</v>
      </c>
      <c r="CS44" s="699">
        <v>5.0529999999999999</v>
      </c>
      <c r="CT44" s="699">
        <v>4.1150000000000002</v>
      </c>
      <c r="CU44" s="699">
        <v>1.149</v>
      </c>
      <c r="CV44" s="699">
        <v>0</v>
      </c>
      <c r="CW44" s="699">
        <v>0</v>
      </c>
      <c r="CX44" s="699">
        <v>0</v>
      </c>
      <c r="CY44" s="699">
        <v>0</v>
      </c>
      <c r="CZ44" s="699">
        <v>2.4929999999999999</v>
      </c>
      <c r="DA44" s="699">
        <v>30.746000000000002</v>
      </c>
      <c r="DB44" s="699">
        <v>0</v>
      </c>
      <c r="DC44" s="699">
        <v>1.024</v>
      </c>
      <c r="DD44" s="699">
        <v>0</v>
      </c>
      <c r="DE44" s="699">
        <v>9.8360000000000003</v>
      </c>
      <c r="DF44" s="699">
        <v>2.4289999999999998</v>
      </c>
      <c r="DG44" s="699">
        <v>103.93899999999999</v>
      </c>
      <c r="DH44" s="700">
        <f t="shared" si="0"/>
        <v>298004.70400000009</v>
      </c>
      <c r="DI44" s="699">
        <v>0</v>
      </c>
      <c r="DJ44" s="699">
        <v>2.113</v>
      </c>
      <c r="DK44" s="699">
        <v>0</v>
      </c>
      <c r="DL44" s="699">
        <v>0</v>
      </c>
      <c r="DM44" s="699">
        <v>0</v>
      </c>
      <c r="DN44" s="699">
        <v>-458.71100000000001</v>
      </c>
      <c r="DO44" s="701">
        <f t="shared" si="1"/>
        <v>-456.59800000000001</v>
      </c>
      <c r="DP44" s="702">
        <f t="shared" si="2"/>
        <v>297548.10600000009</v>
      </c>
      <c r="DQ44" s="703">
        <v>5418.3990000000003</v>
      </c>
      <c r="DR44" s="699">
        <v>211424.804</v>
      </c>
      <c r="DS44" s="701">
        <f t="shared" si="3"/>
        <v>216843.20300000001</v>
      </c>
      <c r="DT44" s="702">
        <f t="shared" si="4"/>
        <v>216386.60500000001</v>
      </c>
      <c r="DU44" s="702">
        <f t="shared" si="5"/>
        <v>514391.30900000012</v>
      </c>
      <c r="DV44" s="699">
        <v>-5088.1790000000001</v>
      </c>
      <c r="DW44" s="699">
        <v>-183145.81400000001</v>
      </c>
      <c r="DX44" s="700">
        <f t="shared" si="6"/>
        <v>-188233.99300000002</v>
      </c>
      <c r="DY44" s="704">
        <f t="shared" si="7"/>
        <v>28152.611999999994</v>
      </c>
      <c r="DZ44" s="700">
        <f t="shared" si="8"/>
        <v>326157.31600000011</v>
      </c>
      <c r="EA44" s="705"/>
      <c r="EB44" s="705"/>
    </row>
    <row r="45" spans="1:132" ht="15" customHeight="1">
      <c r="A45" s="152">
        <v>39</v>
      </c>
      <c r="B45" s="98" t="s">
        <v>160</v>
      </c>
      <c r="C45" s="95" t="s">
        <v>161</v>
      </c>
      <c r="D45" s="699">
        <v>0</v>
      </c>
      <c r="E45" s="699">
        <v>0</v>
      </c>
      <c r="F45" s="699">
        <v>0</v>
      </c>
      <c r="G45" s="699">
        <v>0</v>
      </c>
      <c r="H45" s="699">
        <v>0</v>
      </c>
      <c r="I45" s="699">
        <v>0</v>
      </c>
      <c r="J45" s="699">
        <v>0</v>
      </c>
      <c r="K45" s="699">
        <v>0</v>
      </c>
      <c r="L45" s="699">
        <v>0</v>
      </c>
      <c r="M45" s="699">
        <v>0</v>
      </c>
      <c r="N45" s="699">
        <v>0</v>
      </c>
      <c r="O45" s="699">
        <v>0</v>
      </c>
      <c r="P45" s="699">
        <v>0</v>
      </c>
      <c r="Q45" s="699">
        <v>7.8860000000000001</v>
      </c>
      <c r="R45" s="699">
        <v>3121.886</v>
      </c>
      <c r="S45" s="699">
        <v>0</v>
      </c>
      <c r="T45" s="699">
        <v>0</v>
      </c>
      <c r="U45" s="699">
        <v>0</v>
      </c>
      <c r="V45" s="699">
        <v>0</v>
      </c>
      <c r="W45" s="699">
        <v>36.945999999999998</v>
      </c>
      <c r="X45" s="699">
        <v>0</v>
      </c>
      <c r="Y45" s="699">
        <v>0.26400000000000001</v>
      </c>
      <c r="Z45" s="699">
        <v>0</v>
      </c>
      <c r="AA45" s="699">
        <v>0</v>
      </c>
      <c r="AB45" s="699">
        <v>0</v>
      </c>
      <c r="AC45" s="699">
        <v>6.2670000000000003</v>
      </c>
      <c r="AD45" s="699">
        <v>0</v>
      </c>
      <c r="AE45" s="699">
        <v>0</v>
      </c>
      <c r="AF45" s="699">
        <v>87.491</v>
      </c>
      <c r="AG45" s="699">
        <v>0</v>
      </c>
      <c r="AH45" s="699">
        <v>0</v>
      </c>
      <c r="AI45" s="699">
        <v>8.91</v>
      </c>
      <c r="AJ45" s="699">
        <v>355.50599999999997</v>
      </c>
      <c r="AK45" s="699">
        <v>206.471</v>
      </c>
      <c r="AL45" s="699">
        <v>266.79200000000003</v>
      </c>
      <c r="AM45" s="699">
        <v>16.032</v>
      </c>
      <c r="AN45" s="699">
        <v>0</v>
      </c>
      <c r="AO45" s="699">
        <v>249.898</v>
      </c>
      <c r="AP45" s="699">
        <v>0</v>
      </c>
      <c r="AQ45" s="699">
        <v>0</v>
      </c>
      <c r="AR45" s="699">
        <v>643.08600000000001</v>
      </c>
      <c r="AS45" s="699">
        <v>18202.763999999999</v>
      </c>
      <c r="AT45" s="699">
        <v>46078.722999999998</v>
      </c>
      <c r="AU45" s="699">
        <v>20921.077000000001</v>
      </c>
      <c r="AV45" s="699">
        <v>25465.398000000001</v>
      </c>
      <c r="AW45" s="699">
        <v>4789.799</v>
      </c>
      <c r="AX45" s="699">
        <v>62.021000000000001</v>
      </c>
      <c r="AY45" s="699">
        <v>1000.379</v>
      </c>
      <c r="AZ45" s="699">
        <v>16215.930999999999</v>
      </c>
      <c r="BA45" s="699">
        <v>4608.9780000000001</v>
      </c>
      <c r="BB45" s="699">
        <v>6.952</v>
      </c>
      <c r="BC45" s="699">
        <v>587.57999999999993</v>
      </c>
      <c r="BD45" s="699">
        <v>123.17800000000001</v>
      </c>
      <c r="BE45" s="699">
        <v>70.170999999999992</v>
      </c>
      <c r="BF45" s="699">
        <v>32895.313999999998</v>
      </c>
      <c r="BG45" s="699">
        <v>969.38600000000008</v>
      </c>
      <c r="BH45" s="699">
        <v>75903.118999999992</v>
      </c>
      <c r="BI45" s="699">
        <v>1540.3090000000002</v>
      </c>
      <c r="BJ45" s="699">
        <v>23267.942999999999</v>
      </c>
      <c r="BK45" s="699">
        <v>1054.788</v>
      </c>
      <c r="BL45" s="699">
        <v>0</v>
      </c>
      <c r="BM45" s="699">
        <v>443.16599999999994</v>
      </c>
      <c r="BN45" s="699">
        <v>541.83799999999997</v>
      </c>
      <c r="BO45" s="699">
        <v>172.83399999999997</v>
      </c>
      <c r="BP45" s="699">
        <v>42.134999999999998</v>
      </c>
      <c r="BQ45" s="699">
        <v>0</v>
      </c>
      <c r="BR45" s="699">
        <v>0</v>
      </c>
      <c r="BS45" s="699">
        <v>0</v>
      </c>
      <c r="BT45" s="699">
        <v>0</v>
      </c>
      <c r="BU45" s="699">
        <v>0</v>
      </c>
      <c r="BV45" s="699">
        <v>0</v>
      </c>
      <c r="BW45" s="699">
        <v>0</v>
      </c>
      <c r="BX45" s="699">
        <v>0</v>
      </c>
      <c r="BY45" s="699">
        <v>0</v>
      </c>
      <c r="BZ45" s="699">
        <v>0</v>
      </c>
      <c r="CA45" s="699">
        <v>0</v>
      </c>
      <c r="CB45" s="699">
        <v>0</v>
      </c>
      <c r="CC45" s="699">
        <v>0</v>
      </c>
      <c r="CD45" s="699">
        <v>0</v>
      </c>
      <c r="CE45" s="699">
        <v>0</v>
      </c>
      <c r="CF45" s="699">
        <v>0</v>
      </c>
      <c r="CG45" s="699">
        <v>0</v>
      </c>
      <c r="CH45" s="699">
        <v>0</v>
      </c>
      <c r="CI45" s="699">
        <v>0</v>
      </c>
      <c r="CJ45" s="699">
        <v>0</v>
      </c>
      <c r="CK45" s="699">
        <v>0</v>
      </c>
      <c r="CL45" s="699">
        <v>0</v>
      </c>
      <c r="CM45" s="699">
        <v>0</v>
      </c>
      <c r="CN45" s="699">
        <v>27.88</v>
      </c>
      <c r="CO45" s="699">
        <v>0</v>
      </c>
      <c r="CP45" s="699">
        <v>0</v>
      </c>
      <c r="CQ45" s="699">
        <v>0</v>
      </c>
      <c r="CR45" s="699">
        <v>0</v>
      </c>
      <c r="CS45" s="699">
        <v>0</v>
      </c>
      <c r="CT45" s="699">
        <v>0</v>
      </c>
      <c r="CU45" s="699">
        <v>0</v>
      </c>
      <c r="CV45" s="699">
        <v>0</v>
      </c>
      <c r="CW45" s="699">
        <v>0</v>
      </c>
      <c r="CX45" s="699">
        <v>406.23</v>
      </c>
      <c r="CY45" s="699">
        <v>0</v>
      </c>
      <c r="CZ45" s="699">
        <v>0</v>
      </c>
      <c r="DA45" s="699">
        <v>0</v>
      </c>
      <c r="DB45" s="699">
        <v>0</v>
      </c>
      <c r="DC45" s="699">
        <v>0</v>
      </c>
      <c r="DD45" s="699">
        <v>0</v>
      </c>
      <c r="DE45" s="699">
        <v>0</v>
      </c>
      <c r="DF45" s="699">
        <v>0</v>
      </c>
      <c r="DG45" s="699">
        <v>167.22900000000001</v>
      </c>
      <c r="DH45" s="700">
        <f t="shared" si="0"/>
        <v>280572.55700000003</v>
      </c>
      <c r="DI45" s="699">
        <v>0</v>
      </c>
      <c r="DJ45" s="699">
        <v>0</v>
      </c>
      <c r="DK45" s="699">
        <v>0</v>
      </c>
      <c r="DL45" s="699">
        <v>0</v>
      </c>
      <c r="DM45" s="699">
        <v>0</v>
      </c>
      <c r="DN45" s="699">
        <v>-1016.07</v>
      </c>
      <c r="DO45" s="701">
        <f t="shared" si="1"/>
        <v>-1016.07</v>
      </c>
      <c r="DP45" s="702">
        <f t="shared" si="2"/>
        <v>279556.48700000002</v>
      </c>
      <c r="DQ45" s="703">
        <v>14476.626</v>
      </c>
      <c r="DR45" s="699">
        <v>136100.451</v>
      </c>
      <c r="DS45" s="701">
        <f t="shared" si="3"/>
        <v>150577.07699999999</v>
      </c>
      <c r="DT45" s="702">
        <f t="shared" si="4"/>
        <v>149561.00699999998</v>
      </c>
      <c r="DU45" s="702">
        <f t="shared" si="5"/>
        <v>430133.56400000001</v>
      </c>
      <c r="DV45" s="699">
        <v>-21608.192000000003</v>
      </c>
      <c r="DW45" s="699">
        <v>-64852.016000000003</v>
      </c>
      <c r="DX45" s="700">
        <f t="shared" si="6"/>
        <v>-86460.208000000013</v>
      </c>
      <c r="DY45" s="704">
        <f t="shared" si="7"/>
        <v>63100.79899999997</v>
      </c>
      <c r="DZ45" s="700">
        <f t="shared" si="8"/>
        <v>343673.35600000003</v>
      </c>
      <c r="EA45" s="705"/>
      <c r="EB45" s="705"/>
    </row>
    <row r="46" spans="1:132" ht="15" customHeight="1">
      <c r="A46" s="152">
        <v>40</v>
      </c>
      <c r="B46" s="98" t="s">
        <v>162</v>
      </c>
      <c r="C46" s="95" t="s">
        <v>163</v>
      </c>
      <c r="D46" s="699">
        <v>0</v>
      </c>
      <c r="E46" s="699">
        <v>0</v>
      </c>
      <c r="F46" s="699">
        <v>0</v>
      </c>
      <c r="G46" s="699">
        <v>0</v>
      </c>
      <c r="H46" s="699">
        <v>0</v>
      </c>
      <c r="I46" s="699">
        <v>0</v>
      </c>
      <c r="J46" s="699">
        <v>0</v>
      </c>
      <c r="K46" s="699">
        <v>0</v>
      </c>
      <c r="L46" s="699">
        <v>0</v>
      </c>
      <c r="M46" s="699">
        <v>0</v>
      </c>
      <c r="N46" s="699">
        <v>0</v>
      </c>
      <c r="O46" s="699">
        <v>0</v>
      </c>
      <c r="P46" s="699">
        <v>0</v>
      </c>
      <c r="Q46" s="699">
        <v>0</v>
      </c>
      <c r="R46" s="699">
        <v>-0.87000000000000011</v>
      </c>
      <c r="S46" s="699">
        <v>0.13300000000000001</v>
      </c>
      <c r="T46" s="699">
        <v>0</v>
      </c>
      <c r="U46" s="699">
        <v>-201.208</v>
      </c>
      <c r="V46" s="699">
        <v>0</v>
      </c>
      <c r="W46" s="699">
        <v>3377.8130000000001</v>
      </c>
      <c r="X46" s="699">
        <v>0</v>
      </c>
      <c r="Y46" s="699">
        <v>196.20599999999999</v>
      </c>
      <c r="Z46" s="699">
        <v>0</v>
      </c>
      <c r="AA46" s="699">
        <v>0</v>
      </c>
      <c r="AB46" s="699">
        <v>0</v>
      </c>
      <c r="AC46" s="699">
        <v>742.13000000000011</v>
      </c>
      <c r="AD46" s="699">
        <v>0</v>
      </c>
      <c r="AE46" s="699">
        <v>0</v>
      </c>
      <c r="AF46" s="699">
        <v>903.60699999999997</v>
      </c>
      <c r="AG46" s="699">
        <v>-9.9879999999999995</v>
      </c>
      <c r="AH46" s="699">
        <v>0</v>
      </c>
      <c r="AI46" s="699">
        <v>207.36</v>
      </c>
      <c r="AJ46" s="699">
        <v>0</v>
      </c>
      <c r="AK46" s="699">
        <v>5216.9269999999997</v>
      </c>
      <c r="AL46" s="699">
        <v>1598.922</v>
      </c>
      <c r="AM46" s="699">
        <v>6828.1380000000008</v>
      </c>
      <c r="AN46" s="699">
        <v>16847.078000000005</v>
      </c>
      <c r="AO46" s="699">
        <v>784.80899999999997</v>
      </c>
      <c r="AP46" s="699">
        <v>-111.503</v>
      </c>
      <c r="AQ46" s="699">
        <v>46767.027999999998</v>
      </c>
      <c r="AR46" s="699">
        <v>287994.10399999999</v>
      </c>
      <c r="AS46" s="699">
        <v>-82.249999999999972</v>
      </c>
      <c r="AT46" s="699">
        <v>11695.090999999999</v>
      </c>
      <c r="AU46" s="699">
        <v>63.181000000000054</v>
      </c>
      <c r="AV46" s="699">
        <v>1941.3779999999999</v>
      </c>
      <c r="AW46" s="699">
        <v>4100.6039999999994</v>
      </c>
      <c r="AX46" s="699">
        <v>3145.4020000000019</v>
      </c>
      <c r="AY46" s="699">
        <v>4444.8040000000001</v>
      </c>
      <c r="AZ46" s="699">
        <v>31451.458000000006</v>
      </c>
      <c r="BA46" s="699">
        <v>197.43899999999999</v>
      </c>
      <c r="BB46" s="699">
        <v>42.192000000000007</v>
      </c>
      <c r="BC46" s="699">
        <v>848.86199999999997</v>
      </c>
      <c r="BD46" s="699">
        <v>60.411000000000008</v>
      </c>
      <c r="BE46" s="699">
        <v>-6.4950000000000001</v>
      </c>
      <c r="BF46" s="699">
        <v>52.31</v>
      </c>
      <c r="BG46" s="699">
        <v>-95.888000000000005</v>
      </c>
      <c r="BH46" s="699">
        <v>54654.137999999999</v>
      </c>
      <c r="BI46" s="699">
        <v>14.755000000000001</v>
      </c>
      <c r="BJ46" s="699">
        <v>135.94799999999998</v>
      </c>
      <c r="BK46" s="699">
        <v>4939.5969999999998</v>
      </c>
      <c r="BL46" s="699">
        <v>0</v>
      </c>
      <c r="BM46" s="699">
        <v>155.40100000000001</v>
      </c>
      <c r="BN46" s="699">
        <v>0</v>
      </c>
      <c r="BO46" s="699">
        <v>-2.9939999999999998</v>
      </c>
      <c r="BP46" s="699">
        <v>-5.3149999999999995</v>
      </c>
      <c r="BQ46" s="699">
        <v>0</v>
      </c>
      <c r="BR46" s="699">
        <v>0</v>
      </c>
      <c r="BS46" s="699">
        <v>2.4580000000000002</v>
      </c>
      <c r="BT46" s="699">
        <v>0</v>
      </c>
      <c r="BU46" s="699">
        <v>0</v>
      </c>
      <c r="BV46" s="699">
        <v>0</v>
      </c>
      <c r="BW46" s="699">
        <v>0</v>
      </c>
      <c r="BX46" s="699">
        <v>0</v>
      </c>
      <c r="BY46" s="699">
        <v>0</v>
      </c>
      <c r="BZ46" s="699">
        <v>0</v>
      </c>
      <c r="CA46" s="699">
        <v>0</v>
      </c>
      <c r="CB46" s="699">
        <v>0</v>
      </c>
      <c r="CC46" s="699">
        <v>0</v>
      </c>
      <c r="CD46" s="699">
        <v>0</v>
      </c>
      <c r="CE46" s="699">
        <v>0</v>
      </c>
      <c r="CF46" s="699">
        <v>0</v>
      </c>
      <c r="CG46" s="699">
        <v>0</v>
      </c>
      <c r="CH46" s="699">
        <v>0</v>
      </c>
      <c r="CI46" s="699">
        <v>0</v>
      </c>
      <c r="CJ46" s="699">
        <v>0</v>
      </c>
      <c r="CK46" s="699">
        <v>0</v>
      </c>
      <c r="CL46" s="699">
        <v>0</v>
      </c>
      <c r="CM46" s="699">
        <v>49.738999999999997</v>
      </c>
      <c r="CN46" s="699">
        <v>4.3419999999999996</v>
      </c>
      <c r="CO46" s="699">
        <v>0</v>
      </c>
      <c r="CP46" s="699">
        <v>238.387</v>
      </c>
      <c r="CQ46" s="699">
        <v>0</v>
      </c>
      <c r="CR46" s="699">
        <v>0</v>
      </c>
      <c r="CS46" s="699">
        <v>0</v>
      </c>
      <c r="CT46" s="699">
        <v>0</v>
      </c>
      <c r="CU46" s="699">
        <v>0</v>
      </c>
      <c r="CV46" s="699">
        <v>0</v>
      </c>
      <c r="CW46" s="699">
        <v>0</v>
      </c>
      <c r="CX46" s="699">
        <v>0</v>
      </c>
      <c r="CY46" s="699">
        <v>0</v>
      </c>
      <c r="CZ46" s="699">
        <v>0</v>
      </c>
      <c r="DA46" s="699">
        <v>0</v>
      </c>
      <c r="DB46" s="699">
        <v>0</v>
      </c>
      <c r="DC46" s="699">
        <v>0</v>
      </c>
      <c r="DD46" s="699">
        <v>0</v>
      </c>
      <c r="DE46" s="699">
        <v>2.6890000000000001</v>
      </c>
      <c r="DF46" s="699">
        <v>0</v>
      </c>
      <c r="DG46" s="699">
        <v>461.62400000000002</v>
      </c>
      <c r="DH46" s="700">
        <f t="shared" si="0"/>
        <v>489649.95400000003</v>
      </c>
      <c r="DI46" s="699">
        <v>0</v>
      </c>
      <c r="DJ46" s="699">
        <v>11038.483</v>
      </c>
      <c r="DK46" s="699">
        <v>0</v>
      </c>
      <c r="DL46" s="699">
        <v>0</v>
      </c>
      <c r="DM46" s="699">
        <v>-25196.991999999998</v>
      </c>
      <c r="DN46" s="699">
        <v>-1990.796</v>
      </c>
      <c r="DO46" s="701">
        <f t="shared" si="1"/>
        <v>-16149.304999999998</v>
      </c>
      <c r="DP46" s="702">
        <f t="shared" si="2"/>
        <v>473500.64900000003</v>
      </c>
      <c r="DQ46" s="703">
        <v>27896.491999999998</v>
      </c>
      <c r="DR46" s="699">
        <v>26078.451000000001</v>
      </c>
      <c r="DS46" s="701">
        <f t="shared" si="3"/>
        <v>53974.942999999999</v>
      </c>
      <c r="DT46" s="702">
        <f t="shared" si="4"/>
        <v>37825.637999999999</v>
      </c>
      <c r="DU46" s="702">
        <f t="shared" si="5"/>
        <v>527475.59200000006</v>
      </c>
      <c r="DV46" s="699">
        <v>-269861.65700000001</v>
      </c>
      <c r="DW46" s="699">
        <v>-142249.158</v>
      </c>
      <c r="DX46" s="700">
        <f t="shared" si="6"/>
        <v>-412110.815</v>
      </c>
      <c r="DY46" s="704">
        <f t="shared" si="7"/>
        <v>-374285.17700000003</v>
      </c>
      <c r="DZ46" s="700">
        <f t="shared" si="8"/>
        <v>115364.77700000006</v>
      </c>
      <c r="EA46" s="705"/>
      <c r="EB46" s="705"/>
    </row>
    <row r="47" spans="1:132" ht="15" customHeight="1">
      <c r="A47" s="152">
        <v>41</v>
      </c>
      <c r="B47" s="98" t="s">
        <v>164</v>
      </c>
      <c r="C47" s="95" t="s">
        <v>165</v>
      </c>
      <c r="D47" s="699">
        <v>0</v>
      </c>
      <c r="E47" s="699">
        <v>0</v>
      </c>
      <c r="F47" s="699">
        <v>0</v>
      </c>
      <c r="G47" s="699">
        <v>0</v>
      </c>
      <c r="H47" s="699">
        <v>0</v>
      </c>
      <c r="I47" s="699">
        <v>0</v>
      </c>
      <c r="J47" s="699">
        <v>2.5780000000000003</v>
      </c>
      <c r="K47" s="699">
        <v>2318.4279999999999</v>
      </c>
      <c r="L47" s="699">
        <v>443.21300000000002</v>
      </c>
      <c r="M47" s="699">
        <v>0</v>
      </c>
      <c r="N47" s="699">
        <v>0</v>
      </c>
      <c r="O47" s="699">
        <v>2.2189999999999999</v>
      </c>
      <c r="P47" s="699">
        <v>0</v>
      </c>
      <c r="Q47" s="699">
        <v>125.96900000000001</v>
      </c>
      <c r="R47" s="699">
        <v>1189.8869999999999</v>
      </c>
      <c r="S47" s="699">
        <v>0.20100000000000001</v>
      </c>
      <c r="T47" s="699">
        <v>22.186</v>
      </c>
      <c r="U47" s="699">
        <v>437.09199999999998</v>
      </c>
      <c r="V47" s="699">
        <v>0</v>
      </c>
      <c r="W47" s="699">
        <v>123.65</v>
      </c>
      <c r="X47" s="699">
        <v>0</v>
      </c>
      <c r="Y47" s="699">
        <v>0.28999999999999998</v>
      </c>
      <c r="Z47" s="699">
        <v>0</v>
      </c>
      <c r="AA47" s="699">
        <v>0</v>
      </c>
      <c r="AB47" s="699">
        <v>1000.713</v>
      </c>
      <c r="AC47" s="699">
        <v>538.55599999999993</v>
      </c>
      <c r="AD47" s="699">
        <v>12.365</v>
      </c>
      <c r="AE47" s="699">
        <v>0.11700000000000001</v>
      </c>
      <c r="AF47" s="699">
        <v>2888.364</v>
      </c>
      <c r="AG47" s="699">
        <v>623.53800000000001</v>
      </c>
      <c r="AH47" s="699">
        <v>38.419000000000004</v>
      </c>
      <c r="AI47" s="699">
        <v>208.56700000000001</v>
      </c>
      <c r="AJ47" s="699">
        <v>21.752000000000002</v>
      </c>
      <c r="AK47" s="699">
        <v>318.75700000000001</v>
      </c>
      <c r="AL47" s="699">
        <v>380.858</v>
      </c>
      <c r="AM47" s="699">
        <v>0</v>
      </c>
      <c r="AN47" s="699">
        <v>1914.9169999999999</v>
      </c>
      <c r="AO47" s="699">
        <v>48.476999999999997</v>
      </c>
      <c r="AP47" s="699">
        <v>0</v>
      </c>
      <c r="AQ47" s="699">
        <v>458.94099999999997</v>
      </c>
      <c r="AR47" s="699">
        <v>13284.984</v>
      </c>
      <c r="AS47" s="699">
        <v>9123.7260000000006</v>
      </c>
      <c r="AT47" s="699">
        <v>50656.565000000002</v>
      </c>
      <c r="AU47" s="699">
        <v>31152.006000000001</v>
      </c>
      <c r="AV47" s="699">
        <v>30153.775000000001</v>
      </c>
      <c r="AW47" s="699">
        <v>21088.58</v>
      </c>
      <c r="AX47" s="699">
        <v>4122.8119999999999</v>
      </c>
      <c r="AY47" s="699">
        <v>10768.182000000001</v>
      </c>
      <c r="AZ47" s="699">
        <v>128165.069</v>
      </c>
      <c r="BA47" s="699">
        <v>6850.7549999999992</v>
      </c>
      <c r="BB47" s="699">
        <v>1517.4490000000001</v>
      </c>
      <c r="BC47" s="699">
        <v>2117.9960000000001</v>
      </c>
      <c r="BD47" s="699">
        <v>1818.4150000000004</v>
      </c>
      <c r="BE47" s="699">
        <v>1180.6210000000001</v>
      </c>
      <c r="BF47" s="699">
        <v>40347.232000000004</v>
      </c>
      <c r="BG47" s="699">
        <v>1986.462</v>
      </c>
      <c r="BH47" s="699">
        <v>253789.29199999999</v>
      </c>
      <c r="BI47" s="699">
        <v>691.01700000000005</v>
      </c>
      <c r="BJ47" s="699">
        <v>10132.513000000001</v>
      </c>
      <c r="BK47" s="699">
        <v>4788.2269999999999</v>
      </c>
      <c r="BL47" s="699">
        <v>0</v>
      </c>
      <c r="BM47" s="699">
        <v>11141.877</v>
      </c>
      <c r="BN47" s="699">
        <v>7039.3019999999997</v>
      </c>
      <c r="BO47" s="699">
        <v>1747.404</v>
      </c>
      <c r="BP47" s="699">
        <v>15180.412999999999</v>
      </c>
      <c r="BQ47" s="699">
        <v>567.13699999999994</v>
      </c>
      <c r="BR47" s="699">
        <v>0</v>
      </c>
      <c r="BS47" s="699">
        <v>43.52</v>
      </c>
      <c r="BT47" s="699">
        <v>2.4660000000000002</v>
      </c>
      <c r="BU47" s="699">
        <v>102.38999999999999</v>
      </c>
      <c r="BV47" s="699">
        <v>0</v>
      </c>
      <c r="BW47" s="699">
        <v>0</v>
      </c>
      <c r="BX47" s="699">
        <v>0</v>
      </c>
      <c r="BY47" s="699">
        <v>0</v>
      </c>
      <c r="BZ47" s="699">
        <v>0</v>
      </c>
      <c r="CA47" s="699">
        <v>0</v>
      </c>
      <c r="CB47" s="699">
        <v>0</v>
      </c>
      <c r="CC47" s="699">
        <v>46.167000000000002</v>
      </c>
      <c r="CD47" s="699">
        <v>0</v>
      </c>
      <c r="CE47" s="699">
        <v>0</v>
      </c>
      <c r="CF47" s="699">
        <v>0</v>
      </c>
      <c r="CG47" s="699">
        <v>17.47</v>
      </c>
      <c r="CH47" s="699">
        <v>0</v>
      </c>
      <c r="CI47" s="699">
        <v>0</v>
      </c>
      <c r="CJ47" s="699">
        <v>0</v>
      </c>
      <c r="CK47" s="699">
        <v>0</v>
      </c>
      <c r="CL47" s="699">
        <v>0</v>
      </c>
      <c r="CM47" s="699">
        <v>98.358999999999995</v>
      </c>
      <c r="CN47" s="699">
        <v>242.31700000000001</v>
      </c>
      <c r="CO47" s="699">
        <v>0</v>
      </c>
      <c r="CP47" s="699">
        <v>392.63599999999997</v>
      </c>
      <c r="CQ47" s="699">
        <v>6228.5340000000006</v>
      </c>
      <c r="CR47" s="699">
        <v>0</v>
      </c>
      <c r="CS47" s="699">
        <v>91.795000000000002</v>
      </c>
      <c r="CT47" s="699">
        <v>212.465</v>
      </c>
      <c r="CU47" s="699">
        <v>48.819000000000003</v>
      </c>
      <c r="CV47" s="699">
        <v>0</v>
      </c>
      <c r="CW47" s="699">
        <v>0</v>
      </c>
      <c r="CX47" s="699">
        <v>1431.5630000000001</v>
      </c>
      <c r="CY47" s="699">
        <v>113.52</v>
      </c>
      <c r="CZ47" s="699">
        <v>79.218999999999994</v>
      </c>
      <c r="DA47" s="699">
        <v>427.43599999999998</v>
      </c>
      <c r="DB47" s="699">
        <v>274.649</v>
      </c>
      <c r="DC47" s="699">
        <v>0</v>
      </c>
      <c r="DD47" s="699">
        <v>0</v>
      </c>
      <c r="DE47" s="699">
        <v>157.39099999999999</v>
      </c>
      <c r="DF47" s="699">
        <v>96.549000000000007</v>
      </c>
      <c r="DG47" s="699">
        <v>527.55500000000006</v>
      </c>
      <c r="DH47" s="700">
        <f t="shared" si="0"/>
        <v>683166.68500000006</v>
      </c>
      <c r="DI47" s="699">
        <v>93.525999999999996</v>
      </c>
      <c r="DJ47" s="699">
        <v>354.31299999999999</v>
      </c>
      <c r="DK47" s="699">
        <v>0</v>
      </c>
      <c r="DL47" s="699">
        <v>0</v>
      </c>
      <c r="DM47" s="699">
        <v>0</v>
      </c>
      <c r="DN47" s="699">
        <v>-2921.7260000000001</v>
      </c>
      <c r="DO47" s="701">
        <f t="shared" si="1"/>
        <v>-2473.8870000000002</v>
      </c>
      <c r="DP47" s="702">
        <f t="shared" si="2"/>
        <v>680692.79800000007</v>
      </c>
      <c r="DQ47" s="703">
        <v>41337.15</v>
      </c>
      <c r="DR47" s="699">
        <v>243800.49900000001</v>
      </c>
      <c r="DS47" s="701">
        <f t="shared" si="3"/>
        <v>285137.64900000003</v>
      </c>
      <c r="DT47" s="702">
        <f t="shared" si="4"/>
        <v>282663.76200000005</v>
      </c>
      <c r="DU47" s="702">
        <f t="shared" si="5"/>
        <v>965830.44700000016</v>
      </c>
      <c r="DV47" s="699">
        <v>-174140.63399999999</v>
      </c>
      <c r="DW47" s="699">
        <v>-279870.75400000002</v>
      </c>
      <c r="DX47" s="700">
        <f t="shared" si="6"/>
        <v>-454011.38800000004</v>
      </c>
      <c r="DY47" s="704">
        <f t="shared" si="7"/>
        <v>-171347.62599999999</v>
      </c>
      <c r="DZ47" s="700">
        <f t="shared" si="8"/>
        <v>511819.05900000012</v>
      </c>
      <c r="EA47" s="705"/>
      <c r="EB47" s="705"/>
    </row>
    <row r="48" spans="1:132" ht="15" customHeight="1">
      <c r="A48" s="152">
        <v>42</v>
      </c>
      <c r="B48" s="98" t="s">
        <v>166</v>
      </c>
      <c r="C48" s="95" t="s">
        <v>167</v>
      </c>
      <c r="D48" s="699">
        <v>0</v>
      </c>
      <c r="E48" s="699">
        <v>0</v>
      </c>
      <c r="F48" s="699">
        <v>0</v>
      </c>
      <c r="G48" s="699">
        <v>4.8000000000000001E-2</v>
      </c>
      <c r="H48" s="699">
        <v>5.407</v>
      </c>
      <c r="I48" s="699">
        <v>0</v>
      </c>
      <c r="J48" s="699">
        <v>0</v>
      </c>
      <c r="K48" s="699">
        <v>0</v>
      </c>
      <c r="L48" s="699">
        <v>0</v>
      </c>
      <c r="M48" s="699">
        <v>0</v>
      </c>
      <c r="N48" s="699">
        <v>0</v>
      </c>
      <c r="O48" s="699">
        <v>0</v>
      </c>
      <c r="P48" s="699">
        <v>0</v>
      </c>
      <c r="Q48" s="699">
        <v>42.283999999999999</v>
      </c>
      <c r="R48" s="699">
        <v>116.297</v>
      </c>
      <c r="S48" s="699">
        <v>0</v>
      </c>
      <c r="T48" s="699">
        <v>0</v>
      </c>
      <c r="U48" s="699">
        <v>0</v>
      </c>
      <c r="V48" s="699">
        <v>0</v>
      </c>
      <c r="W48" s="699">
        <v>0</v>
      </c>
      <c r="X48" s="699">
        <v>0</v>
      </c>
      <c r="Y48" s="699">
        <v>0</v>
      </c>
      <c r="Z48" s="699">
        <v>0</v>
      </c>
      <c r="AA48" s="699">
        <v>0</v>
      </c>
      <c r="AB48" s="699">
        <v>0</v>
      </c>
      <c r="AC48" s="699">
        <v>0</v>
      </c>
      <c r="AD48" s="699">
        <v>0</v>
      </c>
      <c r="AE48" s="699">
        <v>0</v>
      </c>
      <c r="AF48" s="699">
        <v>0</v>
      </c>
      <c r="AG48" s="699">
        <v>0</v>
      </c>
      <c r="AH48" s="699">
        <v>0</v>
      </c>
      <c r="AI48" s="699">
        <v>0</v>
      </c>
      <c r="AJ48" s="699">
        <v>26.613</v>
      </c>
      <c r="AK48" s="699">
        <v>0</v>
      </c>
      <c r="AL48" s="699">
        <v>0</v>
      </c>
      <c r="AM48" s="699">
        <v>0</v>
      </c>
      <c r="AN48" s="699">
        <v>0</v>
      </c>
      <c r="AO48" s="699">
        <v>13.089</v>
      </c>
      <c r="AP48" s="699">
        <v>0</v>
      </c>
      <c r="AQ48" s="699">
        <v>0</v>
      </c>
      <c r="AR48" s="699">
        <v>0</v>
      </c>
      <c r="AS48" s="699">
        <v>4632.3830000000007</v>
      </c>
      <c r="AT48" s="699">
        <v>1240.5139999999999</v>
      </c>
      <c r="AU48" s="699">
        <v>303.80999999999995</v>
      </c>
      <c r="AV48" s="699">
        <v>314.28399999999999</v>
      </c>
      <c r="AW48" s="699">
        <v>0</v>
      </c>
      <c r="AX48" s="699">
        <v>0</v>
      </c>
      <c r="AY48" s="699">
        <v>5.9889999999999999</v>
      </c>
      <c r="AZ48" s="699">
        <v>0</v>
      </c>
      <c r="BA48" s="699">
        <v>0</v>
      </c>
      <c r="BB48" s="699">
        <v>0</v>
      </c>
      <c r="BC48" s="699">
        <v>0</v>
      </c>
      <c r="BD48" s="699">
        <v>4.226</v>
      </c>
      <c r="BE48" s="699">
        <v>0</v>
      </c>
      <c r="BF48" s="699">
        <v>0</v>
      </c>
      <c r="BG48" s="699">
        <v>0</v>
      </c>
      <c r="BH48" s="699">
        <v>0</v>
      </c>
      <c r="BI48" s="699">
        <v>358.41399999999999</v>
      </c>
      <c r="BJ48" s="699">
        <v>1193.5419999999999</v>
      </c>
      <c r="BK48" s="699">
        <v>3117.9679999999998</v>
      </c>
      <c r="BL48" s="699">
        <v>0</v>
      </c>
      <c r="BM48" s="699">
        <v>138423.83800000002</v>
      </c>
      <c r="BN48" s="699">
        <v>82963.129000000001</v>
      </c>
      <c r="BO48" s="699">
        <v>16572.937000000002</v>
      </c>
      <c r="BP48" s="699">
        <v>30701.012999999999</v>
      </c>
      <c r="BQ48" s="699">
        <v>0</v>
      </c>
      <c r="BR48" s="699">
        <v>0</v>
      </c>
      <c r="BS48" s="699">
        <v>0</v>
      </c>
      <c r="BT48" s="699">
        <v>0</v>
      </c>
      <c r="BU48" s="699">
        <v>0</v>
      </c>
      <c r="BV48" s="699">
        <v>0</v>
      </c>
      <c r="BW48" s="699">
        <v>0</v>
      </c>
      <c r="BX48" s="699">
        <v>74.328999999999994</v>
      </c>
      <c r="BY48" s="699">
        <v>19.768999999999998</v>
      </c>
      <c r="BZ48" s="699">
        <v>36.475000000000001</v>
      </c>
      <c r="CA48" s="699">
        <v>0</v>
      </c>
      <c r="CB48" s="699">
        <v>0</v>
      </c>
      <c r="CC48" s="699">
        <v>92.998000000000005</v>
      </c>
      <c r="CD48" s="699">
        <v>0</v>
      </c>
      <c r="CE48" s="699">
        <v>0</v>
      </c>
      <c r="CF48" s="699">
        <v>0</v>
      </c>
      <c r="CG48" s="699">
        <v>4.907</v>
      </c>
      <c r="CH48" s="699">
        <v>0</v>
      </c>
      <c r="CI48" s="699">
        <v>0</v>
      </c>
      <c r="CJ48" s="699">
        <v>0</v>
      </c>
      <c r="CK48" s="699">
        <v>0</v>
      </c>
      <c r="CL48" s="699">
        <v>0</v>
      </c>
      <c r="CM48" s="699">
        <v>0</v>
      </c>
      <c r="CN48" s="699">
        <v>7.9529999999999994</v>
      </c>
      <c r="CO48" s="699">
        <v>0</v>
      </c>
      <c r="CP48" s="699">
        <v>0</v>
      </c>
      <c r="CQ48" s="699">
        <v>0</v>
      </c>
      <c r="CR48" s="699">
        <v>0</v>
      </c>
      <c r="CS48" s="699">
        <v>0</v>
      </c>
      <c r="CT48" s="699">
        <v>0</v>
      </c>
      <c r="CU48" s="699">
        <v>0</v>
      </c>
      <c r="CV48" s="699">
        <v>38.15</v>
      </c>
      <c r="CW48" s="699">
        <v>0</v>
      </c>
      <c r="CX48" s="699">
        <v>75.206999999999994</v>
      </c>
      <c r="CY48" s="699">
        <v>0</v>
      </c>
      <c r="CZ48" s="699">
        <v>0</v>
      </c>
      <c r="DA48" s="699">
        <v>0</v>
      </c>
      <c r="DB48" s="699">
        <v>0</v>
      </c>
      <c r="DC48" s="699">
        <v>0</v>
      </c>
      <c r="DD48" s="699">
        <v>0</v>
      </c>
      <c r="DE48" s="699">
        <v>0</v>
      </c>
      <c r="DF48" s="699">
        <v>0</v>
      </c>
      <c r="DG48" s="699">
        <v>119.36499999999999</v>
      </c>
      <c r="DH48" s="700">
        <f t="shared" si="0"/>
        <v>280504.93800000002</v>
      </c>
      <c r="DI48" s="699">
        <v>0</v>
      </c>
      <c r="DJ48" s="699">
        <v>722.64800000000002</v>
      </c>
      <c r="DK48" s="699">
        <v>20.036000000000001</v>
      </c>
      <c r="DL48" s="699">
        <v>10.182</v>
      </c>
      <c r="DM48" s="699">
        <v>2183.6509999999998</v>
      </c>
      <c r="DN48" s="699">
        <v>-2217.616</v>
      </c>
      <c r="DO48" s="701">
        <f t="shared" si="1"/>
        <v>718.90099999999984</v>
      </c>
      <c r="DP48" s="702">
        <f t="shared" si="2"/>
        <v>281223.83900000004</v>
      </c>
      <c r="DQ48" s="703">
        <v>248.69900000000001</v>
      </c>
      <c r="DR48" s="699">
        <v>75330.604999999996</v>
      </c>
      <c r="DS48" s="701">
        <f t="shared" si="3"/>
        <v>75579.303999999989</v>
      </c>
      <c r="DT48" s="702">
        <f t="shared" si="4"/>
        <v>76298.204999999987</v>
      </c>
      <c r="DU48" s="702">
        <f t="shared" si="5"/>
        <v>356803.14300000004</v>
      </c>
      <c r="DV48" s="699">
        <v>-18458.435999999998</v>
      </c>
      <c r="DW48" s="699">
        <v>-132735.56700000001</v>
      </c>
      <c r="DX48" s="700">
        <f t="shared" si="6"/>
        <v>-151194.003</v>
      </c>
      <c r="DY48" s="704">
        <f t="shared" si="7"/>
        <v>-74895.79800000001</v>
      </c>
      <c r="DZ48" s="700">
        <f t="shared" si="8"/>
        <v>205609.14000000004</v>
      </c>
      <c r="EA48" s="705"/>
      <c r="EB48" s="705"/>
    </row>
    <row r="49" spans="1:132" ht="15" customHeight="1">
      <c r="A49" s="152">
        <v>43</v>
      </c>
      <c r="B49" s="98" t="s">
        <v>168</v>
      </c>
      <c r="C49" s="95" t="s">
        <v>169</v>
      </c>
      <c r="D49" s="699">
        <v>694.64700000000005</v>
      </c>
      <c r="E49" s="699">
        <v>62.153000000000006</v>
      </c>
      <c r="F49" s="699">
        <v>0.13900000000000001</v>
      </c>
      <c r="G49" s="699">
        <v>7.6159999999999997</v>
      </c>
      <c r="H49" s="699">
        <v>24.902999999999999</v>
      </c>
      <c r="I49" s="699">
        <v>0</v>
      </c>
      <c r="J49" s="699">
        <v>50.743000000000002</v>
      </c>
      <c r="K49" s="699">
        <v>5570.1670000000004</v>
      </c>
      <c r="L49" s="699">
        <v>17199.013999999999</v>
      </c>
      <c r="M49" s="699">
        <v>20.041999999999998</v>
      </c>
      <c r="N49" s="699">
        <v>0</v>
      </c>
      <c r="O49" s="699">
        <v>16.478999999999999</v>
      </c>
      <c r="P49" s="699">
        <v>136.41500000000002</v>
      </c>
      <c r="Q49" s="699">
        <v>1521.8610000000001</v>
      </c>
      <c r="R49" s="699">
        <v>5622.3</v>
      </c>
      <c r="S49" s="699">
        <v>77.057000000000002</v>
      </c>
      <c r="T49" s="699">
        <v>281.85300000000001</v>
      </c>
      <c r="U49" s="699">
        <v>98.057999999999993</v>
      </c>
      <c r="V49" s="699">
        <v>0.38800000000000001</v>
      </c>
      <c r="W49" s="699">
        <v>1264.056</v>
      </c>
      <c r="X49" s="699">
        <v>23.663</v>
      </c>
      <c r="Y49" s="699">
        <v>1466.4690000000001</v>
      </c>
      <c r="Z49" s="699">
        <v>291.67</v>
      </c>
      <c r="AA49" s="699">
        <v>17.146000000000001</v>
      </c>
      <c r="AB49" s="699">
        <v>11018.851999999999</v>
      </c>
      <c r="AC49" s="699">
        <v>7024.8230000000003</v>
      </c>
      <c r="AD49" s="699">
        <v>252.79300000000001</v>
      </c>
      <c r="AE49" s="699">
        <v>66.945000000000007</v>
      </c>
      <c r="AF49" s="699">
        <v>2879.1410000000001</v>
      </c>
      <c r="AG49" s="699">
        <v>9360.2340000000004</v>
      </c>
      <c r="AH49" s="699">
        <v>348.47899999999998</v>
      </c>
      <c r="AI49" s="699">
        <v>1538.346</v>
      </c>
      <c r="AJ49" s="699">
        <v>1156.002</v>
      </c>
      <c r="AK49" s="699">
        <v>2880.6940000000004</v>
      </c>
      <c r="AL49" s="699">
        <v>1336.6950000000002</v>
      </c>
      <c r="AM49" s="699">
        <v>24.895000000000003</v>
      </c>
      <c r="AN49" s="699">
        <v>423.80200000000002</v>
      </c>
      <c r="AO49" s="699">
        <v>4157.7169999999996</v>
      </c>
      <c r="AP49" s="699">
        <v>67.542000000000002</v>
      </c>
      <c r="AQ49" s="699">
        <v>351.673</v>
      </c>
      <c r="AR49" s="699">
        <v>2240.6779999999999</v>
      </c>
      <c r="AS49" s="699">
        <v>9248.0160000000014</v>
      </c>
      <c r="AT49" s="699">
        <v>103017.63500000001</v>
      </c>
      <c r="AU49" s="699">
        <v>23031.777999999998</v>
      </c>
      <c r="AV49" s="699">
        <v>50497.120999999999</v>
      </c>
      <c r="AW49" s="699">
        <v>35535.472000000002</v>
      </c>
      <c r="AX49" s="699">
        <v>2784.4560000000001</v>
      </c>
      <c r="AY49" s="699">
        <v>6547.6629999999996</v>
      </c>
      <c r="AZ49" s="699">
        <v>81775.802999999985</v>
      </c>
      <c r="BA49" s="699">
        <v>5448.9830000000002</v>
      </c>
      <c r="BB49" s="699">
        <v>1210.7150000000001</v>
      </c>
      <c r="BC49" s="699">
        <v>2273.1149999999998</v>
      </c>
      <c r="BD49" s="699">
        <v>1208.367</v>
      </c>
      <c r="BE49" s="699">
        <v>3321.7250000000004</v>
      </c>
      <c r="BF49" s="699">
        <v>24965.222000000002</v>
      </c>
      <c r="BG49" s="699">
        <v>1557.067</v>
      </c>
      <c r="BH49" s="699">
        <v>84205.763000000006</v>
      </c>
      <c r="BI49" s="699">
        <v>1384.41</v>
      </c>
      <c r="BJ49" s="699">
        <v>6922.5999999999995</v>
      </c>
      <c r="BK49" s="699">
        <v>9083.2970000000005</v>
      </c>
      <c r="BL49" s="699">
        <v>8.6750000000000007</v>
      </c>
      <c r="BM49" s="699">
        <v>29588.676999999996</v>
      </c>
      <c r="BN49" s="699">
        <v>59674.183999999994</v>
      </c>
      <c r="BO49" s="699">
        <v>3446.453</v>
      </c>
      <c r="BP49" s="699">
        <v>2964.5059999999999</v>
      </c>
      <c r="BQ49" s="699">
        <v>379.99399999999997</v>
      </c>
      <c r="BR49" s="699">
        <v>611.48399999999992</v>
      </c>
      <c r="BS49" s="699">
        <v>204.32399999999998</v>
      </c>
      <c r="BT49" s="699">
        <v>65.164000000000001</v>
      </c>
      <c r="BU49" s="699">
        <v>22220.120999999999</v>
      </c>
      <c r="BV49" s="699">
        <v>217.09300000000002</v>
      </c>
      <c r="BW49" s="699">
        <v>53.783000000000001</v>
      </c>
      <c r="BX49" s="699">
        <v>213.82999999999998</v>
      </c>
      <c r="BY49" s="699">
        <v>1153.4579999999999</v>
      </c>
      <c r="BZ49" s="699">
        <v>292.67700000000002</v>
      </c>
      <c r="CA49" s="699">
        <v>1596.047</v>
      </c>
      <c r="CB49" s="699">
        <v>0</v>
      </c>
      <c r="CC49" s="699">
        <v>446.21699999999998</v>
      </c>
      <c r="CD49" s="699">
        <v>5.0569999999999995</v>
      </c>
      <c r="CE49" s="699">
        <v>76.093999999999994</v>
      </c>
      <c r="CF49" s="699">
        <v>526.47900000000004</v>
      </c>
      <c r="CG49" s="699">
        <v>2897.9979999999996</v>
      </c>
      <c r="CH49" s="699">
        <v>2.9079999999999999</v>
      </c>
      <c r="CI49" s="699">
        <v>506.55300000000005</v>
      </c>
      <c r="CJ49" s="699">
        <v>10.682</v>
      </c>
      <c r="CK49" s="699">
        <v>272.279</v>
      </c>
      <c r="CL49" s="699">
        <v>99.637</v>
      </c>
      <c r="CM49" s="699">
        <v>69.855000000000004</v>
      </c>
      <c r="CN49" s="699">
        <v>4886.4160000000002</v>
      </c>
      <c r="CO49" s="699">
        <v>284.89499999999998</v>
      </c>
      <c r="CP49" s="699">
        <v>601.31400000000008</v>
      </c>
      <c r="CQ49" s="699">
        <v>842.43399999999997</v>
      </c>
      <c r="CR49" s="699">
        <v>16.36</v>
      </c>
      <c r="CS49" s="699">
        <v>349.93799999999999</v>
      </c>
      <c r="CT49" s="699">
        <v>253.41800000000001</v>
      </c>
      <c r="CU49" s="699">
        <v>516.67399999999998</v>
      </c>
      <c r="CV49" s="699">
        <v>775.32799999999997</v>
      </c>
      <c r="CW49" s="699">
        <v>1.984</v>
      </c>
      <c r="CX49" s="699">
        <v>3913.5920000000006</v>
      </c>
      <c r="CY49" s="699">
        <v>736.89199999999994</v>
      </c>
      <c r="CZ49" s="699">
        <v>127.536</v>
      </c>
      <c r="DA49" s="699">
        <v>3522.8200000000006</v>
      </c>
      <c r="DB49" s="699">
        <v>1430.875</v>
      </c>
      <c r="DC49" s="699">
        <v>61.786999999999999</v>
      </c>
      <c r="DD49" s="699">
        <v>0.38</v>
      </c>
      <c r="DE49" s="699">
        <v>2069.5820000000003</v>
      </c>
      <c r="DF49" s="699">
        <v>38.930999999999997</v>
      </c>
      <c r="DG49" s="699">
        <v>1256.71</v>
      </c>
      <c r="DH49" s="700">
        <f t="shared" si="0"/>
        <v>682887.45300000021</v>
      </c>
      <c r="DI49" s="699">
        <v>2200.3649999999998</v>
      </c>
      <c r="DJ49" s="699">
        <v>15040.493</v>
      </c>
      <c r="DK49" s="699">
        <v>0</v>
      </c>
      <c r="DL49" s="699">
        <v>726.37900000000002</v>
      </c>
      <c r="DM49" s="699">
        <v>21086.641</v>
      </c>
      <c r="DN49" s="699">
        <v>-5322.3040000000001</v>
      </c>
      <c r="DO49" s="701">
        <f t="shared" si="1"/>
        <v>33731.573999999993</v>
      </c>
      <c r="DP49" s="702">
        <f t="shared" si="2"/>
        <v>716619.02700000023</v>
      </c>
      <c r="DQ49" s="703">
        <v>49104.048000000003</v>
      </c>
      <c r="DR49" s="699">
        <v>625190.47100000002</v>
      </c>
      <c r="DS49" s="701">
        <f t="shared" si="3"/>
        <v>674294.51899999997</v>
      </c>
      <c r="DT49" s="702">
        <f t="shared" si="4"/>
        <v>708026.09299999999</v>
      </c>
      <c r="DU49" s="702">
        <f t="shared" si="5"/>
        <v>1390913.5460000001</v>
      </c>
      <c r="DV49" s="699">
        <v>-73830.438999999998</v>
      </c>
      <c r="DW49" s="699">
        <v>-272642.83</v>
      </c>
      <c r="DX49" s="700">
        <f t="shared" si="6"/>
        <v>-346473.26900000003</v>
      </c>
      <c r="DY49" s="704">
        <f t="shared" si="7"/>
        <v>361552.82399999996</v>
      </c>
      <c r="DZ49" s="700">
        <f t="shared" si="8"/>
        <v>1044440.277</v>
      </c>
      <c r="EA49" s="705"/>
      <c r="EB49" s="705"/>
    </row>
    <row r="50" spans="1:132" ht="15" customHeight="1">
      <c r="A50" s="440">
        <v>44</v>
      </c>
      <c r="B50" s="98" t="s">
        <v>170</v>
      </c>
      <c r="C50" s="95" t="s">
        <v>0</v>
      </c>
      <c r="D50" s="699">
        <v>0</v>
      </c>
      <c r="E50" s="699">
        <v>0</v>
      </c>
      <c r="F50" s="699">
        <v>0</v>
      </c>
      <c r="G50" s="699">
        <v>0.21199999999999999</v>
      </c>
      <c r="H50" s="699">
        <v>0</v>
      </c>
      <c r="I50" s="699">
        <v>0</v>
      </c>
      <c r="J50" s="699">
        <v>22.881</v>
      </c>
      <c r="K50" s="699">
        <v>0</v>
      </c>
      <c r="L50" s="699">
        <v>0</v>
      </c>
      <c r="M50" s="699">
        <v>0</v>
      </c>
      <c r="N50" s="699">
        <v>0</v>
      </c>
      <c r="O50" s="699">
        <v>0</v>
      </c>
      <c r="P50" s="699">
        <v>0</v>
      </c>
      <c r="Q50" s="699">
        <v>2.7240000000000002</v>
      </c>
      <c r="R50" s="699">
        <v>67.522999999999996</v>
      </c>
      <c r="S50" s="699">
        <v>0</v>
      </c>
      <c r="T50" s="699">
        <v>0</v>
      </c>
      <c r="U50" s="699">
        <v>0</v>
      </c>
      <c r="V50" s="699">
        <v>0</v>
      </c>
      <c r="W50" s="699">
        <v>0</v>
      </c>
      <c r="X50" s="699">
        <v>0</v>
      </c>
      <c r="Y50" s="699">
        <v>0</v>
      </c>
      <c r="Z50" s="699">
        <v>0</v>
      </c>
      <c r="AA50" s="699">
        <v>0</v>
      </c>
      <c r="AB50" s="699">
        <v>0</v>
      </c>
      <c r="AC50" s="699">
        <v>12.412000000000001</v>
      </c>
      <c r="AD50" s="699">
        <v>0</v>
      </c>
      <c r="AE50" s="699">
        <v>0</v>
      </c>
      <c r="AF50" s="699">
        <v>608.85199999999998</v>
      </c>
      <c r="AG50" s="699">
        <v>0</v>
      </c>
      <c r="AH50" s="699">
        <v>0</v>
      </c>
      <c r="AI50" s="699">
        <v>289.78300000000002</v>
      </c>
      <c r="AJ50" s="699">
        <v>2.4980000000000002</v>
      </c>
      <c r="AK50" s="699">
        <v>714.16300000000001</v>
      </c>
      <c r="AL50" s="699">
        <v>157.74200000000002</v>
      </c>
      <c r="AM50" s="699">
        <v>0</v>
      </c>
      <c r="AN50" s="699">
        <v>0</v>
      </c>
      <c r="AO50" s="699">
        <v>555.05999999999995</v>
      </c>
      <c r="AP50" s="699">
        <v>0</v>
      </c>
      <c r="AQ50" s="699">
        <v>0</v>
      </c>
      <c r="AR50" s="699">
        <v>17.853999999999999</v>
      </c>
      <c r="AS50" s="699">
        <v>221.28800000000001</v>
      </c>
      <c r="AT50" s="699">
        <v>1336.8130000000001</v>
      </c>
      <c r="AU50" s="699">
        <v>158938.06900000002</v>
      </c>
      <c r="AV50" s="699">
        <v>59047.74</v>
      </c>
      <c r="AW50" s="699">
        <v>15973.683999999999</v>
      </c>
      <c r="AX50" s="699">
        <v>398.32300000000004</v>
      </c>
      <c r="AY50" s="699">
        <v>422.05700000000002</v>
      </c>
      <c r="AZ50" s="699">
        <v>41178.932000000001</v>
      </c>
      <c r="BA50" s="699">
        <v>4071.1679999999997</v>
      </c>
      <c r="BB50" s="699">
        <v>165.66200000000001</v>
      </c>
      <c r="BC50" s="699">
        <v>4.0369999999999999</v>
      </c>
      <c r="BD50" s="699">
        <v>187.678</v>
      </c>
      <c r="BE50" s="699">
        <v>71.579000000000008</v>
      </c>
      <c r="BF50" s="699">
        <v>2693.076</v>
      </c>
      <c r="BG50" s="699">
        <v>244.43199999999999</v>
      </c>
      <c r="BH50" s="699">
        <v>84957.504000000001</v>
      </c>
      <c r="BI50" s="699">
        <v>1073.5849999999998</v>
      </c>
      <c r="BJ50" s="699">
        <v>10676.712</v>
      </c>
      <c r="BK50" s="699">
        <v>77.039000000000001</v>
      </c>
      <c r="BL50" s="699">
        <v>0</v>
      </c>
      <c r="BM50" s="699">
        <v>17922.695</v>
      </c>
      <c r="BN50" s="699">
        <v>614.95699999999999</v>
      </c>
      <c r="BO50" s="699">
        <v>2781.7999999999993</v>
      </c>
      <c r="BP50" s="699">
        <v>3061.0850000000005</v>
      </c>
      <c r="BQ50" s="699">
        <v>0</v>
      </c>
      <c r="BR50" s="699">
        <v>0</v>
      </c>
      <c r="BS50" s="699">
        <v>3941.991</v>
      </c>
      <c r="BT50" s="699">
        <v>0</v>
      </c>
      <c r="BU50" s="699">
        <v>28.524000000000001</v>
      </c>
      <c r="BV50" s="699">
        <v>5.7000000000000002E-2</v>
      </c>
      <c r="BW50" s="699">
        <v>0</v>
      </c>
      <c r="BX50" s="699">
        <v>0</v>
      </c>
      <c r="BY50" s="699">
        <v>0</v>
      </c>
      <c r="BZ50" s="699">
        <v>116.46899999999999</v>
      </c>
      <c r="CA50" s="699">
        <v>4.218</v>
      </c>
      <c r="CB50" s="699">
        <v>0</v>
      </c>
      <c r="CC50" s="699">
        <v>3.8359999999999999</v>
      </c>
      <c r="CD50" s="699">
        <v>4.4640000000000004</v>
      </c>
      <c r="CE50" s="699">
        <v>4.9340000000000002</v>
      </c>
      <c r="CF50" s="699">
        <v>14.863</v>
      </c>
      <c r="CG50" s="699">
        <v>190.81699999999998</v>
      </c>
      <c r="CH50" s="699">
        <v>4.2610000000000001</v>
      </c>
      <c r="CI50" s="699">
        <v>0</v>
      </c>
      <c r="CJ50" s="699">
        <v>0.86899999999999999</v>
      </c>
      <c r="CK50" s="699">
        <v>0</v>
      </c>
      <c r="CL50" s="699">
        <v>0</v>
      </c>
      <c r="CM50" s="699">
        <v>4.6909999999999998</v>
      </c>
      <c r="CN50" s="699">
        <v>367.214</v>
      </c>
      <c r="CO50" s="699">
        <v>0</v>
      </c>
      <c r="CP50" s="699">
        <v>0</v>
      </c>
      <c r="CQ50" s="699">
        <v>0</v>
      </c>
      <c r="CR50" s="699">
        <v>0</v>
      </c>
      <c r="CS50" s="699">
        <v>0.251</v>
      </c>
      <c r="CT50" s="699">
        <v>0</v>
      </c>
      <c r="CU50" s="699">
        <v>0</v>
      </c>
      <c r="CV50" s="699">
        <v>1.6519999999999999</v>
      </c>
      <c r="CW50" s="699">
        <v>0</v>
      </c>
      <c r="CX50" s="699">
        <v>36616.769</v>
      </c>
      <c r="CY50" s="699">
        <v>359.822</v>
      </c>
      <c r="CZ50" s="699">
        <v>0</v>
      </c>
      <c r="DA50" s="699">
        <v>0</v>
      </c>
      <c r="DB50" s="699">
        <v>0</v>
      </c>
      <c r="DC50" s="699">
        <v>0</v>
      </c>
      <c r="DD50" s="699">
        <v>0</v>
      </c>
      <c r="DE50" s="699">
        <v>37.888000000000005</v>
      </c>
      <c r="DF50" s="699">
        <v>0</v>
      </c>
      <c r="DG50" s="699">
        <v>0</v>
      </c>
      <c r="DH50" s="700">
        <f t="shared" si="0"/>
        <v>450275.20899999992</v>
      </c>
      <c r="DI50" s="699">
        <v>0</v>
      </c>
      <c r="DJ50" s="699">
        <v>841.88499999999999</v>
      </c>
      <c r="DK50" s="699">
        <v>0</v>
      </c>
      <c r="DL50" s="699">
        <v>8586.1170000000002</v>
      </c>
      <c r="DM50" s="699">
        <v>277186.25699999998</v>
      </c>
      <c r="DN50" s="699">
        <v>1743.798</v>
      </c>
      <c r="DO50" s="701">
        <f t="shared" si="1"/>
        <v>288358.05699999997</v>
      </c>
      <c r="DP50" s="702">
        <f t="shared" si="2"/>
        <v>738633.26599999983</v>
      </c>
      <c r="DQ50" s="699">
        <v>98822.997000000003</v>
      </c>
      <c r="DR50" s="699">
        <v>540852.33200000005</v>
      </c>
      <c r="DS50" s="701">
        <f t="shared" si="3"/>
        <v>639675.32900000003</v>
      </c>
      <c r="DT50" s="702">
        <f t="shared" si="4"/>
        <v>928033.38599999994</v>
      </c>
      <c r="DU50" s="702">
        <f t="shared" si="5"/>
        <v>1378308.5949999997</v>
      </c>
      <c r="DV50" s="699">
        <v>-121156.845</v>
      </c>
      <c r="DW50" s="699">
        <v>-333939.511</v>
      </c>
      <c r="DX50" s="700">
        <f t="shared" si="6"/>
        <v>-455096.35600000003</v>
      </c>
      <c r="DY50" s="704">
        <f t="shared" si="7"/>
        <v>472937.02999999991</v>
      </c>
      <c r="DZ50" s="700">
        <f t="shared" si="8"/>
        <v>923212.23899999971</v>
      </c>
      <c r="EA50" s="705"/>
      <c r="EB50" s="705"/>
    </row>
    <row r="51" spans="1:132" ht="15" customHeight="1">
      <c r="A51" s="440">
        <v>45</v>
      </c>
      <c r="B51" s="98" t="s">
        <v>171</v>
      </c>
      <c r="C51" s="95" t="s">
        <v>1</v>
      </c>
      <c r="D51" s="699">
        <v>0</v>
      </c>
      <c r="E51" s="699">
        <v>0</v>
      </c>
      <c r="F51" s="699">
        <v>0</v>
      </c>
      <c r="G51" s="699">
        <v>1.2330000000000001</v>
      </c>
      <c r="H51" s="699">
        <v>0</v>
      </c>
      <c r="I51" s="699">
        <v>0</v>
      </c>
      <c r="J51" s="699">
        <v>4.3710000000000004</v>
      </c>
      <c r="K51" s="699">
        <v>0</v>
      </c>
      <c r="L51" s="699">
        <v>0</v>
      </c>
      <c r="M51" s="699">
        <v>0</v>
      </c>
      <c r="N51" s="699">
        <v>0</v>
      </c>
      <c r="O51" s="699">
        <v>0</v>
      </c>
      <c r="P51" s="699">
        <v>0</v>
      </c>
      <c r="Q51" s="699">
        <v>31.882999999999999</v>
      </c>
      <c r="R51" s="699">
        <v>39.341999999999999</v>
      </c>
      <c r="S51" s="699">
        <v>0</v>
      </c>
      <c r="T51" s="699">
        <v>0</v>
      </c>
      <c r="U51" s="699">
        <v>0</v>
      </c>
      <c r="V51" s="699">
        <v>0</v>
      </c>
      <c r="W51" s="699">
        <v>0</v>
      </c>
      <c r="X51" s="699">
        <v>0</v>
      </c>
      <c r="Y51" s="699">
        <v>0</v>
      </c>
      <c r="Z51" s="699">
        <v>0</v>
      </c>
      <c r="AA51" s="699">
        <v>0</v>
      </c>
      <c r="AB51" s="699">
        <v>0</v>
      </c>
      <c r="AC51" s="699">
        <v>0</v>
      </c>
      <c r="AD51" s="699">
        <v>8.2620000000000005</v>
      </c>
      <c r="AE51" s="699">
        <v>2.6160000000000001</v>
      </c>
      <c r="AF51" s="699">
        <v>4762.317</v>
      </c>
      <c r="AG51" s="699">
        <v>0</v>
      </c>
      <c r="AH51" s="699">
        <v>0</v>
      </c>
      <c r="AI51" s="699">
        <v>78.244</v>
      </c>
      <c r="AJ51" s="699">
        <v>5.8419999999999996</v>
      </c>
      <c r="AK51" s="699">
        <v>720.66899999999998</v>
      </c>
      <c r="AL51" s="699">
        <v>300.93099999999998</v>
      </c>
      <c r="AM51" s="699">
        <v>0.439</v>
      </c>
      <c r="AN51" s="699">
        <v>1.4140000000000001</v>
      </c>
      <c r="AO51" s="699">
        <v>571.22500000000002</v>
      </c>
      <c r="AP51" s="699">
        <v>138.57400000000001</v>
      </c>
      <c r="AQ51" s="699">
        <v>27.713999999999999</v>
      </c>
      <c r="AR51" s="699">
        <v>178.06900000000005</v>
      </c>
      <c r="AS51" s="699">
        <v>43.858999999999995</v>
      </c>
      <c r="AT51" s="699">
        <v>963.71600000000001</v>
      </c>
      <c r="AU51" s="699">
        <v>5280.2460000000001</v>
      </c>
      <c r="AV51" s="699">
        <v>206389.28999999998</v>
      </c>
      <c r="AW51" s="699">
        <v>1893.6900000000003</v>
      </c>
      <c r="AX51" s="699">
        <v>1054.3779999999999</v>
      </c>
      <c r="AY51" s="699">
        <v>482.85700000000003</v>
      </c>
      <c r="AZ51" s="699">
        <v>4183.518</v>
      </c>
      <c r="BA51" s="699">
        <v>248.459</v>
      </c>
      <c r="BB51" s="699">
        <v>119.80299999999998</v>
      </c>
      <c r="BC51" s="699">
        <v>3.4979999999999998</v>
      </c>
      <c r="BD51" s="699">
        <v>78.326999999999998</v>
      </c>
      <c r="BE51" s="699">
        <v>69.168999999999997</v>
      </c>
      <c r="BF51" s="699">
        <v>1779.8450000000003</v>
      </c>
      <c r="BG51" s="699">
        <v>73.347999999999999</v>
      </c>
      <c r="BH51" s="699">
        <v>7582.4390000000003</v>
      </c>
      <c r="BI51" s="699">
        <v>135.72999999999999</v>
      </c>
      <c r="BJ51" s="699">
        <v>1672.5990000000002</v>
      </c>
      <c r="BK51" s="699">
        <v>39.780999999999999</v>
      </c>
      <c r="BL51" s="699">
        <v>0</v>
      </c>
      <c r="BM51" s="699">
        <v>43.286999999999999</v>
      </c>
      <c r="BN51" s="699">
        <v>95.128</v>
      </c>
      <c r="BO51" s="699">
        <v>66.363</v>
      </c>
      <c r="BP51" s="699">
        <v>5.3949999999999996</v>
      </c>
      <c r="BQ51" s="699">
        <v>0</v>
      </c>
      <c r="BR51" s="699">
        <v>15.585000000000001</v>
      </c>
      <c r="BS51" s="699">
        <v>107.25200000000001</v>
      </c>
      <c r="BT51" s="699">
        <v>0</v>
      </c>
      <c r="BU51" s="699">
        <v>23.146999999999998</v>
      </c>
      <c r="BV51" s="699">
        <v>0</v>
      </c>
      <c r="BW51" s="699">
        <v>0</v>
      </c>
      <c r="BX51" s="699">
        <v>0</v>
      </c>
      <c r="BY51" s="699">
        <v>0</v>
      </c>
      <c r="BZ51" s="699">
        <v>22.523000000000003</v>
      </c>
      <c r="CA51" s="699">
        <v>17.135999999999999</v>
      </c>
      <c r="CB51" s="699">
        <v>0</v>
      </c>
      <c r="CC51" s="699">
        <v>29.442</v>
      </c>
      <c r="CD51" s="699">
        <v>2.7650000000000001</v>
      </c>
      <c r="CE51" s="699">
        <v>3.9820000000000002</v>
      </c>
      <c r="CF51" s="699">
        <v>16.062999999999999</v>
      </c>
      <c r="CG51" s="699">
        <v>86.964999999999989</v>
      </c>
      <c r="CH51" s="699">
        <v>3.72</v>
      </c>
      <c r="CI51" s="699">
        <v>2.754</v>
      </c>
      <c r="CJ51" s="699">
        <v>0</v>
      </c>
      <c r="CK51" s="699">
        <v>0</v>
      </c>
      <c r="CL51" s="699">
        <v>6.0910000000000002</v>
      </c>
      <c r="CM51" s="699">
        <v>0</v>
      </c>
      <c r="CN51" s="699">
        <v>24.544</v>
      </c>
      <c r="CO51" s="699">
        <v>0</v>
      </c>
      <c r="CP51" s="699">
        <v>0</v>
      </c>
      <c r="CQ51" s="699">
        <v>0</v>
      </c>
      <c r="CR51" s="699">
        <v>0</v>
      </c>
      <c r="CS51" s="699">
        <v>0</v>
      </c>
      <c r="CT51" s="699">
        <v>0</v>
      </c>
      <c r="CU51" s="699">
        <v>0</v>
      </c>
      <c r="CV51" s="699">
        <v>116.908</v>
      </c>
      <c r="CW51" s="699">
        <v>0</v>
      </c>
      <c r="CX51" s="699">
        <v>57979.881000000008</v>
      </c>
      <c r="CY51" s="699">
        <v>22.007999999999999</v>
      </c>
      <c r="CZ51" s="699">
        <v>0</v>
      </c>
      <c r="DA51" s="699">
        <v>0</v>
      </c>
      <c r="DB51" s="699">
        <v>0</v>
      </c>
      <c r="DC51" s="699">
        <v>1.514</v>
      </c>
      <c r="DD51" s="699">
        <v>0</v>
      </c>
      <c r="DE51" s="699">
        <v>19.031000000000002</v>
      </c>
      <c r="DF51" s="699">
        <v>0</v>
      </c>
      <c r="DG51" s="699">
        <v>0</v>
      </c>
      <c r="DH51" s="700">
        <f t="shared" si="0"/>
        <v>297679.18099999998</v>
      </c>
      <c r="DI51" s="699">
        <v>0</v>
      </c>
      <c r="DJ51" s="699">
        <v>153.90899999999999</v>
      </c>
      <c r="DK51" s="699">
        <v>0</v>
      </c>
      <c r="DL51" s="699">
        <v>1535.7570000000001</v>
      </c>
      <c r="DM51" s="699">
        <v>724166.90500000003</v>
      </c>
      <c r="DN51" s="699">
        <v>-709.90300000000002</v>
      </c>
      <c r="DO51" s="701">
        <f t="shared" si="1"/>
        <v>725146.66799999995</v>
      </c>
      <c r="DP51" s="702">
        <f t="shared" si="2"/>
        <v>1022825.8489999999</v>
      </c>
      <c r="DQ51" s="699">
        <v>519363.147</v>
      </c>
      <c r="DR51" s="699">
        <v>730049.96699999995</v>
      </c>
      <c r="DS51" s="701">
        <f t="shared" si="3"/>
        <v>1249413.1140000001</v>
      </c>
      <c r="DT51" s="702">
        <f t="shared" si="4"/>
        <v>1974559.7820000001</v>
      </c>
      <c r="DU51" s="702">
        <f t="shared" si="5"/>
        <v>2272238.963</v>
      </c>
      <c r="DV51" s="699">
        <v>-131448.75599999999</v>
      </c>
      <c r="DW51" s="699">
        <v>-453166.97200000001</v>
      </c>
      <c r="DX51" s="700">
        <f t="shared" si="6"/>
        <v>-584615.728</v>
      </c>
      <c r="DY51" s="704">
        <f t="shared" si="7"/>
        <v>1389944.054</v>
      </c>
      <c r="DZ51" s="700">
        <f t="shared" si="8"/>
        <v>1687623.2349999999</v>
      </c>
      <c r="EA51" s="705"/>
      <c r="EB51" s="705"/>
    </row>
    <row r="52" spans="1:132" ht="15" customHeight="1">
      <c r="A52" s="440">
        <v>46</v>
      </c>
      <c r="B52" s="98" t="s">
        <v>172</v>
      </c>
      <c r="C52" s="95" t="s">
        <v>2</v>
      </c>
      <c r="D52" s="699">
        <v>0.45699999999999996</v>
      </c>
      <c r="E52" s="699">
        <v>0</v>
      </c>
      <c r="F52" s="699">
        <v>3.05</v>
      </c>
      <c r="G52" s="699">
        <v>0.23200000000000001</v>
      </c>
      <c r="H52" s="699">
        <v>8.8999999999999996E-2</v>
      </c>
      <c r="I52" s="699">
        <v>0</v>
      </c>
      <c r="J52" s="699">
        <v>0</v>
      </c>
      <c r="K52" s="699">
        <v>0</v>
      </c>
      <c r="L52" s="699">
        <v>0</v>
      </c>
      <c r="M52" s="699">
        <v>0</v>
      </c>
      <c r="N52" s="699">
        <v>0</v>
      </c>
      <c r="O52" s="699">
        <v>0</v>
      </c>
      <c r="P52" s="699">
        <v>0</v>
      </c>
      <c r="Q52" s="699">
        <v>0</v>
      </c>
      <c r="R52" s="699">
        <v>0</v>
      </c>
      <c r="S52" s="699">
        <v>0</v>
      </c>
      <c r="T52" s="699">
        <v>0</v>
      </c>
      <c r="U52" s="699">
        <v>0</v>
      </c>
      <c r="V52" s="699">
        <v>0</v>
      </c>
      <c r="W52" s="699">
        <v>0</v>
      </c>
      <c r="X52" s="699">
        <v>0</v>
      </c>
      <c r="Y52" s="699">
        <v>0</v>
      </c>
      <c r="Z52" s="699">
        <v>0</v>
      </c>
      <c r="AA52" s="699">
        <v>0</v>
      </c>
      <c r="AB52" s="699">
        <v>0</v>
      </c>
      <c r="AC52" s="699">
        <v>0</v>
      </c>
      <c r="AD52" s="699">
        <v>0</v>
      </c>
      <c r="AE52" s="699">
        <v>0</v>
      </c>
      <c r="AF52" s="699">
        <v>0</v>
      </c>
      <c r="AG52" s="699">
        <v>0</v>
      </c>
      <c r="AH52" s="699">
        <v>0</v>
      </c>
      <c r="AI52" s="699">
        <v>0</v>
      </c>
      <c r="AJ52" s="699">
        <v>0</v>
      </c>
      <c r="AK52" s="699">
        <v>0</v>
      </c>
      <c r="AL52" s="699">
        <v>0</v>
      </c>
      <c r="AM52" s="699">
        <v>0</v>
      </c>
      <c r="AN52" s="699">
        <v>0</v>
      </c>
      <c r="AO52" s="699">
        <v>0</v>
      </c>
      <c r="AP52" s="699">
        <v>0</v>
      </c>
      <c r="AQ52" s="699">
        <v>0</v>
      </c>
      <c r="AR52" s="699">
        <v>0</v>
      </c>
      <c r="AS52" s="699">
        <v>7.4029999999999996</v>
      </c>
      <c r="AT52" s="699">
        <v>16.068000000000001</v>
      </c>
      <c r="AU52" s="699">
        <v>3134.2029999999995</v>
      </c>
      <c r="AV52" s="699">
        <v>6598.4660000000003</v>
      </c>
      <c r="AW52" s="699">
        <v>72383.975999999995</v>
      </c>
      <c r="AX52" s="699">
        <v>11.922000000000001</v>
      </c>
      <c r="AY52" s="699">
        <v>0</v>
      </c>
      <c r="AZ52" s="699">
        <v>1534.1969999999999</v>
      </c>
      <c r="BA52" s="699">
        <v>0</v>
      </c>
      <c r="BB52" s="699">
        <v>44.609000000000002</v>
      </c>
      <c r="BC52" s="699">
        <v>0</v>
      </c>
      <c r="BD52" s="699">
        <v>49.281000000000006</v>
      </c>
      <c r="BE52" s="699">
        <v>90.516000000000005</v>
      </c>
      <c r="BF52" s="699">
        <v>925.3119999999999</v>
      </c>
      <c r="BG52" s="699">
        <v>42.085999999999999</v>
      </c>
      <c r="BH52" s="699">
        <v>2553.2260000000001</v>
      </c>
      <c r="BI52" s="699">
        <v>58.257999999999996</v>
      </c>
      <c r="BJ52" s="699">
        <v>294.596</v>
      </c>
      <c r="BK52" s="699">
        <v>104.10000000000001</v>
      </c>
      <c r="BL52" s="699">
        <v>1.296</v>
      </c>
      <c r="BM52" s="699">
        <v>646.62799999999993</v>
      </c>
      <c r="BN52" s="699">
        <v>0</v>
      </c>
      <c r="BO52" s="699">
        <v>20.595000000000002</v>
      </c>
      <c r="BP52" s="699">
        <v>0</v>
      </c>
      <c r="BQ52" s="699">
        <v>0</v>
      </c>
      <c r="BR52" s="699">
        <v>0</v>
      </c>
      <c r="BS52" s="699">
        <v>35.997</v>
      </c>
      <c r="BT52" s="699">
        <v>9.9340000000000011</v>
      </c>
      <c r="BU52" s="699">
        <v>8195.4290000000001</v>
      </c>
      <c r="BV52" s="699">
        <v>21.449000000000002</v>
      </c>
      <c r="BW52" s="699">
        <v>0</v>
      </c>
      <c r="BX52" s="699">
        <v>0</v>
      </c>
      <c r="BY52" s="699">
        <v>0</v>
      </c>
      <c r="BZ52" s="699">
        <v>0</v>
      </c>
      <c r="CA52" s="699">
        <v>2.9550000000000001</v>
      </c>
      <c r="CB52" s="699">
        <v>0</v>
      </c>
      <c r="CC52" s="699">
        <v>5.0980000000000008</v>
      </c>
      <c r="CD52" s="699">
        <v>0.94900000000000007</v>
      </c>
      <c r="CE52" s="699">
        <v>27.616</v>
      </c>
      <c r="CF52" s="699">
        <v>12.131</v>
      </c>
      <c r="CG52" s="699">
        <v>68.59</v>
      </c>
      <c r="CH52" s="699">
        <v>4.6669999999999998</v>
      </c>
      <c r="CI52" s="699">
        <v>10.337</v>
      </c>
      <c r="CJ52" s="699">
        <v>3.7840000000000003</v>
      </c>
      <c r="CK52" s="699">
        <v>0</v>
      </c>
      <c r="CL52" s="699">
        <v>38.951000000000001</v>
      </c>
      <c r="CM52" s="699">
        <v>188.691</v>
      </c>
      <c r="CN52" s="699">
        <v>4190.0659999999998</v>
      </c>
      <c r="CO52" s="699">
        <v>0</v>
      </c>
      <c r="CP52" s="699">
        <v>0</v>
      </c>
      <c r="CQ52" s="699">
        <v>42203.380000000005</v>
      </c>
      <c r="CR52" s="699">
        <v>1017.328</v>
      </c>
      <c r="CS52" s="699">
        <v>1922.596</v>
      </c>
      <c r="CT52" s="699">
        <v>1339.6799999999998</v>
      </c>
      <c r="CU52" s="699">
        <v>0</v>
      </c>
      <c r="CV52" s="699">
        <v>1115.3679999999999</v>
      </c>
      <c r="CW52" s="699">
        <v>0</v>
      </c>
      <c r="CX52" s="699">
        <v>16139.794999999996</v>
      </c>
      <c r="CY52" s="699">
        <v>584.83799999999997</v>
      </c>
      <c r="CZ52" s="699">
        <v>4.1660000000000004</v>
      </c>
      <c r="DA52" s="699">
        <v>0</v>
      </c>
      <c r="DB52" s="699">
        <v>0.96199999999999997</v>
      </c>
      <c r="DC52" s="699">
        <v>1863.2590000000002</v>
      </c>
      <c r="DD52" s="699">
        <v>317.24900000000002</v>
      </c>
      <c r="DE52" s="699">
        <v>156.096</v>
      </c>
      <c r="DF52" s="699">
        <v>2344.58</v>
      </c>
      <c r="DG52" s="699">
        <v>0</v>
      </c>
      <c r="DH52" s="700">
        <f t="shared" si="0"/>
        <v>170346.50699999993</v>
      </c>
      <c r="DI52" s="699">
        <v>160.23699999999999</v>
      </c>
      <c r="DJ52" s="699">
        <v>4625.0069999999996</v>
      </c>
      <c r="DK52" s="699">
        <v>26.937000000000001</v>
      </c>
      <c r="DL52" s="699">
        <v>13457.950999999999</v>
      </c>
      <c r="DM52" s="699">
        <v>153406.98499999999</v>
      </c>
      <c r="DN52" s="699">
        <v>-4012.0970000000002</v>
      </c>
      <c r="DO52" s="701">
        <f t="shared" si="1"/>
        <v>167665.01999999996</v>
      </c>
      <c r="DP52" s="702">
        <f t="shared" si="2"/>
        <v>338011.52699999989</v>
      </c>
      <c r="DQ52" s="699">
        <v>63665.417999999998</v>
      </c>
      <c r="DR52" s="699">
        <v>552249.73100000003</v>
      </c>
      <c r="DS52" s="701">
        <f t="shared" si="3"/>
        <v>615915.14899999998</v>
      </c>
      <c r="DT52" s="702">
        <f t="shared" si="4"/>
        <v>783580.16899999999</v>
      </c>
      <c r="DU52" s="702">
        <f t="shared" si="5"/>
        <v>953926.67599999986</v>
      </c>
      <c r="DV52" s="699">
        <v>-123758.12299999999</v>
      </c>
      <c r="DW52" s="699">
        <v>-135363.95699999999</v>
      </c>
      <c r="DX52" s="700">
        <f t="shared" si="6"/>
        <v>-259122.08</v>
      </c>
      <c r="DY52" s="704">
        <f t="shared" si="7"/>
        <v>524458.08900000004</v>
      </c>
      <c r="DZ52" s="700">
        <f t="shared" si="8"/>
        <v>694804.5959999999</v>
      </c>
      <c r="EA52" s="705"/>
      <c r="EB52" s="705"/>
    </row>
    <row r="53" spans="1:132" ht="15" customHeight="1">
      <c r="A53" s="440">
        <v>47</v>
      </c>
      <c r="B53" s="98" t="s">
        <v>173</v>
      </c>
      <c r="C53" s="95" t="s">
        <v>174</v>
      </c>
      <c r="D53" s="699">
        <v>0</v>
      </c>
      <c r="E53" s="699">
        <v>0</v>
      </c>
      <c r="F53" s="699">
        <v>0</v>
      </c>
      <c r="G53" s="699">
        <v>0</v>
      </c>
      <c r="H53" s="699">
        <v>0</v>
      </c>
      <c r="I53" s="699">
        <v>0</v>
      </c>
      <c r="J53" s="699">
        <v>0</v>
      </c>
      <c r="K53" s="699">
        <v>0</v>
      </c>
      <c r="L53" s="699">
        <v>0</v>
      </c>
      <c r="M53" s="699">
        <v>0</v>
      </c>
      <c r="N53" s="699">
        <v>0</v>
      </c>
      <c r="O53" s="699">
        <v>0</v>
      </c>
      <c r="P53" s="699">
        <v>0</v>
      </c>
      <c r="Q53" s="699">
        <v>0</v>
      </c>
      <c r="R53" s="699">
        <v>0</v>
      </c>
      <c r="S53" s="699">
        <v>0</v>
      </c>
      <c r="T53" s="699">
        <v>0</v>
      </c>
      <c r="U53" s="699">
        <v>0</v>
      </c>
      <c r="V53" s="699">
        <v>0</v>
      </c>
      <c r="W53" s="699">
        <v>0</v>
      </c>
      <c r="X53" s="699">
        <v>0</v>
      </c>
      <c r="Y53" s="699">
        <v>0</v>
      </c>
      <c r="Z53" s="699">
        <v>0</v>
      </c>
      <c r="AA53" s="699">
        <v>0</v>
      </c>
      <c r="AB53" s="699">
        <v>0</v>
      </c>
      <c r="AC53" s="699">
        <v>0</v>
      </c>
      <c r="AD53" s="699">
        <v>0</v>
      </c>
      <c r="AE53" s="699">
        <v>0</v>
      </c>
      <c r="AF53" s="699">
        <v>0</v>
      </c>
      <c r="AG53" s="699">
        <v>0</v>
      </c>
      <c r="AH53" s="699">
        <v>0</v>
      </c>
      <c r="AI53" s="699">
        <v>0</v>
      </c>
      <c r="AJ53" s="699">
        <v>0</v>
      </c>
      <c r="AK53" s="699">
        <v>0</v>
      </c>
      <c r="AL53" s="699">
        <v>0</v>
      </c>
      <c r="AM53" s="699">
        <v>0</v>
      </c>
      <c r="AN53" s="699">
        <v>0</v>
      </c>
      <c r="AO53" s="699">
        <v>0</v>
      </c>
      <c r="AP53" s="699">
        <v>0</v>
      </c>
      <c r="AQ53" s="699">
        <v>0</v>
      </c>
      <c r="AR53" s="699">
        <v>0</v>
      </c>
      <c r="AS53" s="699">
        <v>0</v>
      </c>
      <c r="AT53" s="699">
        <v>978.34800000000007</v>
      </c>
      <c r="AU53" s="699">
        <v>1755.2130000000002</v>
      </c>
      <c r="AV53" s="699">
        <v>14308.717999999999</v>
      </c>
      <c r="AW53" s="699">
        <v>55230.983999999997</v>
      </c>
      <c r="AX53" s="699">
        <v>39223.710999999996</v>
      </c>
      <c r="AY53" s="699">
        <v>10888.455000000002</v>
      </c>
      <c r="AZ53" s="699">
        <v>72983.87999999999</v>
      </c>
      <c r="BA53" s="699">
        <v>25385.175000000003</v>
      </c>
      <c r="BB53" s="699">
        <v>17576.754999999997</v>
      </c>
      <c r="BC53" s="699">
        <v>5652.0389999999998</v>
      </c>
      <c r="BD53" s="699">
        <v>7022.9989999999998</v>
      </c>
      <c r="BE53" s="699">
        <v>15083.781999999999</v>
      </c>
      <c r="BF53" s="699">
        <v>0</v>
      </c>
      <c r="BG53" s="699">
        <v>0</v>
      </c>
      <c r="BH53" s="699">
        <v>81691.486000000004</v>
      </c>
      <c r="BI53" s="699">
        <v>0</v>
      </c>
      <c r="BJ53" s="699">
        <v>2309.319</v>
      </c>
      <c r="BK53" s="699">
        <v>1005.683</v>
      </c>
      <c r="BL53" s="699">
        <v>0</v>
      </c>
      <c r="BM53" s="699">
        <v>0</v>
      </c>
      <c r="BN53" s="699">
        <v>0</v>
      </c>
      <c r="BO53" s="699">
        <v>0</v>
      </c>
      <c r="BP53" s="699">
        <v>0</v>
      </c>
      <c r="BQ53" s="699">
        <v>0</v>
      </c>
      <c r="BR53" s="699">
        <v>0</v>
      </c>
      <c r="BS53" s="699">
        <v>0</v>
      </c>
      <c r="BT53" s="699">
        <v>0</v>
      </c>
      <c r="BU53" s="699">
        <v>0</v>
      </c>
      <c r="BV53" s="699">
        <v>0</v>
      </c>
      <c r="BW53" s="699">
        <v>0</v>
      </c>
      <c r="BX53" s="699">
        <v>0</v>
      </c>
      <c r="BY53" s="699">
        <v>0</v>
      </c>
      <c r="BZ53" s="699">
        <v>0</v>
      </c>
      <c r="CA53" s="699">
        <v>0</v>
      </c>
      <c r="CB53" s="699">
        <v>0</v>
      </c>
      <c r="CC53" s="699">
        <v>0</v>
      </c>
      <c r="CD53" s="699">
        <v>0</v>
      </c>
      <c r="CE53" s="699">
        <v>0</v>
      </c>
      <c r="CF53" s="699">
        <v>0</v>
      </c>
      <c r="CG53" s="699">
        <v>1.508</v>
      </c>
      <c r="CH53" s="699">
        <v>0</v>
      </c>
      <c r="CI53" s="699">
        <v>0</v>
      </c>
      <c r="CJ53" s="699">
        <v>0</v>
      </c>
      <c r="CK53" s="699">
        <v>0</v>
      </c>
      <c r="CL53" s="699">
        <v>0</v>
      </c>
      <c r="CM53" s="699">
        <v>0</v>
      </c>
      <c r="CN53" s="699">
        <v>0</v>
      </c>
      <c r="CO53" s="699">
        <v>0</v>
      </c>
      <c r="CP53" s="699">
        <v>115.187</v>
      </c>
      <c r="CQ53" s="699">
        <v>0</v>
      </c>
      <c r="CR53" s="699">
        <v>0</v>
      </c>
      <c r="CS53" s="699">
        <v>0</v>
      </c>
      <c r="CT53" s="699">
        <v>0</v>
      </c>
      <c r="CU53" s="699">
        <v>0</v>
      </c>
      <c r="CV53" s="699">
        <v>0</v>
      </c>
      <c r="CW53" s="699">
        <v>0</v>
      </c>
      <c r="CX53" s="699">
        <v>10433.261</v>
      </c>
      <c r="CY53" s="699">
        <v>0</v>
      </c>
      <c r="CZ53" s="699">
        <v>0</v>
      </c>
      <c r="DA53" s="699">
        <v>0</v>
      </c>
      <c r="DB53" s="699">
        <v>0</v>
      </c>
      <c r="DC53" s="699">
        <v>0</v>
      </c>
      <c r="DD53" s="699">
        <v>0</v>
      </c>
      <c r="DE53" s="699">
        <v>0</v>
      </c>
      <c r="DF53" s="699">
        <v>0</v>
      </c>
      <c r="DG53" s="699">
        <v>0</v>
      </c>
      <c r="DH53" s="700">
        <f t="shared" si="0"/>
        <v>361646.50300000003</v>
      </c>
      <c r="DI53" s="699">
        <v>0</v>
      </c>
      <c r="DJ53" s="699">
        <v>92.628</v>
      </c>
      <c r="DK53" s="699">
        <v>0</v>
      </c>
      <c r="DL53" s="699">
        <v>0</v>
      </c>
      <c r="DM53" s="699">
        <v>0</v>
      </c>
      <c r="DN53" s="699">
        <v>1048.0930000000001</v>
      </c>
      <c r="DO53" s="701">
        <f t="shared" si="1"/>
        <v>1140.721</v>
      </c>
      <c r="DP53" s="702">
        <f t="shared" si="2"/>
        <v>362787.22400000005</v>
      </c>
      <c r="DQ53" s="699">
        <v>116222.613</v>
      </c>
      <c r="DR53" s="699">
        <v>101051.747</v>
      </c>
      <c r="DS53" s="701">
        <f t="shared" si="3"/>
        <v>217274.36</v>
      </c>
      <c r="DT53" s="702">
        <f t="shared" si="4"/>
        <v>218415.08099999998</v>
      </c>
      <c r="DU53" s="702">
        <f t="shared" si="5"/>
        <v>580061.58400000003</v>
      </c>
      <c r="DV53" s="699">
        <v>-218808.71900000001</v>
      </c>
      <c r="DW53" s="699">
        <v>-96317.441000000006</v>
      </c>
      <c r="DX53" s="700">
        <f t="shared" si="6"/>
        <v>-315126.16000000003</v>
      </c>
      <c r="DY53" s="704">
        <f t="shared" si="7"/>
        <v>-96711.079000000056</v>
      </c>
      <c r="DZ53" s="700">
        <f t="shared" si="8"/>
        <v>264935.424</v>
      </c>
      <c r="EA53" s="705"/>
      <c r="EB53" s="705"/>
    </row>
    <row r="54" spans="1:132" ht="15" customHeight="1">
      <c r="A54" s="440">
        <v>48</v>
      </c>
      <c r="B54" s="98" t="s">
        <v>175</v>
      </c>
      <c r="C54" s="95" t="s">
        <v>176</v>
      </c>
      <c r="D54" s="699">
        <v>0</v>
      </c>
      <c r="E54" s="699">
        <v>0</v>
      </c>
      <c r="F54" s="699">
        <v>0</v>
      </c>
      <c r="G54" s="699">
        <v>0</v>
      </c>
      <c r="H54" s="699">
        <v>0.17400000000000002</v>
      </c>
      <c r="I54" s="699">
        <v>0</v>
      </c>
      <c r="J54" s="699">
        <v>0.314</v>
      </c>
      <c r="K54" s="699">
        <v>1.087</v>
      </c>
      <c r="L54" s="699">
        <v>0.58099999999999996</v>
      </c>
      <c r="M54" s="699">
        <v>0</v>
      </c>
      <c r="N54" s="699">
        <v>0</v>
      </c>
      <c r="O54" s="699">
        <v>0</v>
      </c>
      <c r="P54" s="699">
        <v>0</v>
      </c>
      <c r="Q54" s="699">
        <v>0</v>
      </c>
      <c r="R54" s="699">
        <v>10.993</v>
      </c>
      <c r="S54" s="699">
        <v>0</v>
      </c>
      <c r="T54" s="699">
        <v>0</v>
      </c>
      <c r="U54" s="699">
        <v>33.183</v>
      </c>
      <c r="V54" s="699">
        <v>0</v>
      </c>
      <c r="W54" s="699">
        <v>0.35899999999999999</v>
      </c>
      <c r="X54" s="699">
        <v>0</v>
      </c>
      <c r="Y54" s="699">
        <v>0.376</v>
      </c>
      <c r="Z54" s="699">
        <v>1E-3</v>
      </c>
      <c r="AA54" s="699">
        <v>0</v>
      </c>
      <c r="AB54" s="699">
        <v>5.1890000000000001</v>
      </c>
      <c r="AC54" s="699">
        <v>1.2129999999999999</v>
      </c>
      <c r="AD54" s="699">
        <v>0.27700000000000002</v>
      </c>
      <c r="AE54" s="699">
        <v>0</v>
      </c>
      <c r="AF54" s="699">
        <v>0</v>
      </c>
      <c r="AG54" s="699">
        <v>0</v>
      </c>
      <c r="AH54" s="699">
        <v>0</v>
      </c>
      <c r="AI54" s="699">
        <v>0</v>
      </c>
      <c r="AJ54" s="699">
        <v>5.3999999999999999E-2</v>
      </c>
      <c r="AK54" s="699">
        <v>0</v>
      </c>
      <c r="AL54" s="699">
        <v>0</v>
      </c>
      <c r="AM54" s="699">
        <v>0.628</v>
      </c>
      <c r="AN54" s="699">
        <v>1.492</v>
      </c>
      <c r="AO54" s="699">
        <v>0.24199999999999999</v>
      </c>
      <c r="AP54" s="699">
        <v>0.53</v>
      </c>
      <c r="AQ54" s="699">
        <v>0</v>
      </c>
      <c r="AR54" s="699">
        <v>31.726999999999997</v>
      </c>
      <c r="AS54" s="699">
        <v>0.56399999999999995</v>
      </c>
      <c r="AT54" s="699">
        <v>9043.509</v>
      </c>
      <c r="AU54" s="699">
        <v>14360.144</v>
      </c>
      <c r="AV54" s="699">
        <v>10785.216999999999</v>
      </c>
      <c r="AW54" s="699">
        <v>24230.455999999995</v>
      </c>
      <c r="AX54" s="699">
        <v>29529.382000000001</v>
      </c>
      <c r="AY54" s="699">
        <v>54797.678</v>
      </c>
      <c r="AZ54" s="699">
        <v>40950.290999999997</v>
      </c>
      <c r="BA54" s="699">
        <v>5702.7030000000004</v>
      </c>
      <c r="BB54" s="699">
        <v>14142.720000000001</v>
      </c>
      <c r="BC54" s="699">
        <v>4438.3549999999996</v>
      </c>
      <c r="BD54" s="699">
        <v>6335.3890000000001</v>
      </c>
      <c r="BE54" s="699">
        <v>9510.9670000000006</v>
      </c>
      <c r="BF54" s="699">
        <v>4564.3310000000001</v>
      </c>
      <c r="BG54" s="699">
        <v>129.63300000000001</v>
      </c>
      <c r="BH54" s="699">
        <v>83349.665999999997</v>
      </c>
      <c r="BI54" s="699">
        <v>122.41800000000001</v>
      </c>
      <c r="BJ54" s="699">
        <v>1000.324</v>
      </c>
      <c r="BK54" s="699">
        <v>426.71200000000005</v>
      </c>
      <c r="BL54" s="699">
        <v>0</v>
      </c>
      <c r="BM54" s="699">
        <v>1276.4690000000001</v>
      </c>
      <c r="BN54" s="699">
        <v>187.81700000000001</v>
      </c>
      <c r="BO54" s="699">
        <v>26.152999999999999</v>
      </c>
      <c r="BP54" s="699">
        <v>5.9130000000000003</v>
      </c>
      <c r="BQ54" s="699">
        <v>4.5709999999999997</v>
      </c>
      <c r="BR54" s="699">
        <v>0.86</v>
      </c>
      <c r="BS54" s="699">
        <v>7.7780000000000005</v>
      </c>
      <c r="BT54" s="699">
        <v>0</v>
      </c>
      <c r="BU54" s="699">
        <v>176.393</v>
      </c>
      <c r="BV54" s="699">
        <v>78.561000000000007</v>
      </c>
      <c r="BW54" s="699">
        <v>0</v>
      </c>
      <c r="BX54" s="699">
        <v>0</v>
      </c>
      <c r="BY54" s="699">
        <v>0</v>
      </c>
      <c r="BZ54" s="699">
        <v>13.349</v>
      </c>
      <c r="CA54" s="699">
        <v>0.14799999999999999</v>
      </c>
      <c r="CB54" s="699">
        <v>0</v>
      </c>
      <c r="CC54" s="699">
        <v>2.0310000000000001</v>
      </c>
      <c r="CD54" s="699">
        <v>7.9000000000000001E-2</v>
      </c>
      <c r="CE54" s="699">
        <v>0</v>
      </c>
      <c r="CF54" s="699">
        <v>6.7000000000000004E-2</v>
      </c>
      <c r="CG54" s="699">
        <v>7.1709999999999994</v>
      </c>
      <c r="CH54" s="699">
        <v>2.2999999999999998</v>
      </c>
      <c r="CI54" s="699">
        <v>195.99299999999999</v>
      </c>
      <c r="CJ54" s="699">
        <v>304.233</v>
      </c>
      <c r="CK54" s="699">
        <v>720.83100000000002</v>
      </c>
      <c r="CL54" s="699">
        <v>78.99199999999999</v>
      </c>
      <c r="CM54" s="699">
        <v>478.98700000000002</v>
      </c>
      <c r="CN54" s="699">
        <v>2086.1950000000002</v>
      </c>
      <c r="CO54" s="699">
        <v>28.771999999999998</v>
      </c>
      <c r="CP54" s="699">
        <v>6708.0409999999993</v>
      </c>
      <c r="CQ54" s="699">
        <v>1.4410000000000001</v>
      </c>
      <c r="CR54" s="699">
        <v>0</v>
      </c>
      <c r="CS54" s="699">
        <v>4.2459999999999996</v>
      </c>
      <c r="CT54" s="699">
        <v>4.4999999999999998E-2</v>
      </c>
      <c r="CU54" s="699">
        <v>0</v>
      </c>
      <c r="CV54" s="699">
        <v>2.9540000000000002</v>
      </c>
      <c r="CW54" s="699">
        <v>3.6999999999999998E-2</v>
      </c>
      <c r="CX54" s="699">
        <v>48836.358999999997</v>
      </c>
      <c r="CY54" s="699">
        <v>69.082999999999998</v>
      </c>
      <c r="CZ54" s="699">
        <v>6.8000000000000005E-2</v>
      </c>
      <c r="DA54" s="699">
        <v>0</v>
      </c>
      <c r="DB54" s="699">
        <v>0.45199999999999996</v>
      </c>
      <c r="DC54" s="699">
        <v>6.2E-2</v>
      </c>
      <c r="DD54" s="699">
        <v>0</v>
      </c>
      <c r="DE54" s="699">
        <v>43.641999999999996</v>
      </c>
      <c r="DF54" s="699">
        <v>3205.6309999999999</v>
      </c>
      <c r="DG54" s="699">
        <v>0</v>
      </c>
      <c r="DH54" s="700">
        <f t="shared" si="0"/>
        <v>378064.603</v>
      </c>
      <c r="DI54" s="699">
        <v>29.213000000000001</v>
      </c>
      <c r="DJ54" s="699">
        <v>2718.116</v>
      </c>
      <c r="DK54" s="699">
        <v>0</v>
      </c>
      <c r="DL54" s="699">
        <v>0</v>
      </c>
      <c r="DM54" s="699">
        <v>0</v>
      </c>
      <c r="DN54" s="699">
        <v>1278.2449999999999</v>
      </c>
      <c r="DO54" s="701">
        <f t="shared" si="1"/>
        <v>4025.5740000000001</v>
      </c>
      <c r="DP54" s="702">
        <f t="shared" si="2"/>
        <v>382090.17700000003</v>
      </c>
      <c r="DQ54" s="699">
        <v>23258.317999999999</v>
      </c>
      <c r="DR54" s="699">
        <v>134402.17199999999</v>
      </c>
      <c r="DS54" s="701">
        <f t="shared" si="3"/>
        <v>157660.49</v>
      </c>
      <c r="DT54" s="702">
        <f t="shared" si="4"/>
        <v>161686.06399999998</v>
      </c>
      <c r="DU54" s="702">
        <f t="shared" si="5"/>
        <v>539750.66700000002</v>
      </c>
      <c r="DV54" s="699">
        <v>-64603.9</v>
      </c>
      <c r="DW54" s="699">
        <v>-252675.15700000001</v>
      </c>
      <c r="DX54" s="700">
        <f t="shared" si="6"/>
        <v>-317279.05700000003</v>
      </c>
      <c r="DY54" s="704">
        <f t="shared" si="7"/>
        <v>-155592.99300000005</v>
      </c>
      <c r="DZ54" s="700">
        <f t="shared" si="8"/>
        <v>222471.61</v>
      </c>
      <c r="EA54" s="705"/>
      <c r="EB54" s="705"/>
    </row>
    <row r="55" spans="1:132" ht="15" customHeight="1">
      <c r="A55" s="440">
        <v>49</v>
      </c>
      <c r="B55" s="98" t="s">
        <v>177</v>
      </c>
      <c r="C55" s="95" t="s">
        <v>178</v>
      </c>
      <c r="D55" s="699">
        <v>0</v>
      </c>
      <c r="E55" s="699">
        <v>2.3029999999999999</v>
      </c>
      <c r="F55" s="699">
        <v>0</v>
      </c>
      <c r="G55" s="699">
        <v>0</v>
      </c>
      <c r="H55" s="699">
        <v>15.038</v>
      </c>
      <c r="I55" s="699">
        <v>0</v>
      </c>
      <c r="J55" s="699">
        <v>1.6059999999999999</v>
      </c>
      <c r="K55" s="699">
        <v>0</v>
      </c>
      <c r="L55" s="699">
        <v>0</v>
      </c>
      <c r="M55" s="699">
        <v>0</v>
      </c>
      <c r="N55" s="699">
        <v>0</v>
      </c>
      <c r="O55" s="699">
        <v>0</v>
      </c>
      <c r="P55" s="699">
        <v>0</v>
      </c>
      <c r="Q55" s="699">
        <v>0</v>
      </c>
      <c r="R55" s="699">
        <v>20.707000000000001</v>
      </c>
      <c r="S55" s="699">
        <v>0</v>
      </c>
      <c r="T55" s="699">
        <v>0</v>
      </c>
      <c r="U55" s="699">
        <v>0</v>
      </c>
      <c r="V55" s="699">
        <v>0</v>
      </c>
      <c r="W55" s="699">
        <v>0</v>
      </c>
      <c r="X55" s="699">
        <v>0</v>
      </c>
      <c r="Y55" s="699">
        <v>0</v>
      </c>
      <c r="Z55" s="699">
        <v>0</v>
      </c>
      <c r="AA55" s="699">
        <v>0</v>
      </c>
      <c r="AB55" s="699">
        <v>0</v>
      </c>
      <c r="AC55" s="699">
        <v>0</v>
      </c>
      <c r="AD55" s="699">
        <v>0</v>
      </c>
      <c r="AE55" s="699">
        <v>0</v>
      </c>
      <c r="AF55" s="699">
        <v>8.3260000000000005</v>
      </c>
      <c r="AG55" s="699">
        <v>0</v>
      </c>
      <c r="AH55" s="699">
        <v>0</v>
      </c>
      <c r="AI55" s="699">
        <v>0</v>
      </c>
      <c r="AJ55" s="699">
        <v>0.70700000000000007</v>
      </c>
      <c r="AK55" s="699">
        <v>0</v>
      </c>
      <c r="AL55" s="699">
        <v>0</v>
      </c>
      <c r="AM55" s="699">
        <v>0</v>
      </c>
      <c r="AN55" s="699">
        <v>0</v>
      </c>
      <c r="AO55" s="699">
        <v>0</v>
      </c>
      <c r="AP55" s="699">
        <v>0</v>
      </c>
      <c r="AQ55" s="699">
        <v>0</v>
      </c>
      <c r="AR55" s="699">
        <v>3.052</v>
      </c>
      <c r="AS55" s="699">
        <v>84.338999999999999</v>
      </c>
      <c r="AT55" s="699">
        <v>319.52100000000002</v>
      </c>
      <c r="AU55" s="699">
        <v>20580.884999999998</v>
      </c>
      <c r="AV55" s="699">
        <v>32885.356</v>
      </c>
      <c r="AW55" s="699">
        <v>9216.4529999999995</v>
      </c>
      <c r="AX55" s="699">
        <v>0</v>
      </c>
      <c r="AY55" s="699">
        <v>214.47500000000002</v>
      </c>
      <c r="AZ55" s="699">
        <v>550325.91700000002</v>
      </c>
      <c r="BA55" s="699">
        <v>2389.4140000000002</v>
      </c>
      <c r="BB55" s="699">
        <v>958.78099999999995</v>
      </c>
      <c r="BC55" s="699">
        <v>697.57799999999997</v>
      </c>
      <c r="BD55" s="699">
        <v>364.76400000000001</v>
      </c>
      <c r="BE55" s="699">
        <v>663.80399999999986</v>
      </c>
      <c r="BF55" s="699">
        <v>243356.66800000001</v>
      </c>
      <c r="BG55" s="699">
        <v>1830.914</v>
      </c>
      <c r="BH55" s="699">
        <v>401593.28099999996</v>
      </c>
      <c r="BI55" s="699">
        <v>489.72700000000003</v>
      </c>
      <c r="BJ55" s="699">
        <v>4540.88</v>
      </c>
      <c r="BK55" s="699">
        <v>12.759</v>
      </c>
      <c r="BL55" s="699">
        <v>0</v>
      </c>
      <c r="BM55" s="699">
        <v>3593.9019999999996</v>
      </c>
      <c r="BN55" s="699">
        <v>3144.8389999999999</v>
      </c>
      <c r="BO55" s="699">
        <v>802.50599999999997</v>
      </c>
      <c r="BP55" s="699">
        <v>2011.1189999999999</v>
      </c>
      <c r="BQ55" s="699">
        <v>0</v>
      </c>
      <c r="BR55" s="699">
        <v>0</v>
      </c>
      <c r="BS55" s="699">
        <v>0</v>
      </c>
      <c r="BT55" s="699">
        <v>0</v>
      </c>
      <c r="BU55" s="699">
        <v>0.85399999999999998</v>
      </c>
      <c r="BV55" s="699">
        <v>0</v>
      </c>
      <c r="BW55" s="699">
        <v>0</v>
      </c>
      <c r="BX55" s="699">
        <v>0</v>
      </c>
      <c r="BY55" s="699">
        <v>0</v>
      </c>
      <c r="BZ55" s="699">
        <v>70.003</v>
      </c>
      <c r="CA55" s="699">
        <v>0</v>
      </c>
      <c r="CB55" s="699">
        <v>7.7439999999999998</v>
      </c>
      <c r="CC55" s="699">
        <v>0</v>
      </c>
      <c r="CD55" s="699">
        <v>0</v>
      </c>
      <c r="CE55" s="699">
        <v>0</v>
      </c>
      <c r="CF55" s="699">
        <v>1.8660000000000001</v>
      </c>
      <c r="CG55" s="699">
        <v>0</v>
      </c>
      <c r="CH55" s="699">
        <v>6.8000000000000005E-2</v>
      </c>
      <c r="CI55" s="699">
        <v>2.4660000000000002</v>
      </c>
      <c r="CJ55" s="699">
        <v>0</v>
      </c>
      <c r="CK55" s="699">
        <v>0</v>
      </c>
      <c r="CL55" s="699">
        <v>0</v>
      </c>
      <c r="CM55" s="699">
        <v>0</v>
      </c>
      <c r="CN55" s="699">
        <v>2.0110000000000001</v>
      </c>
      <c r="CO55" s="699">
        <v>0</v>
      </c>
      <c r="CP55" s="699">
        <v>0</v>
      </c>
      <c r="CQ55" s="699">
        <v>0</v>
      </c>
      <c r="CR55" s="699">
        <v>0</v>
      </c>
      <c r="CS55" s="699">
        <v>0</v>
      </c>
      <c r="CT55" s="699">
        <v>0</v>
      </c>
      <c r="CU55" s="699">
        <v>0</v>
      </c>
      <c r="CV55" s="699">
        <v>0</v>
      </c>
      <c r="CW55" s="699">
        <v>0</v>
      </c>
      <c r="CX55" s="699">
        <v>13090.337</v>
      </c>
      <c r="CY55" s="699">
        <v>0.27999999999999997</v>
      </c>
      <c r="CZ55" s="699">
        <v>0</v>
      </c>
      <c r="DA55" s="699">
        <v>0</v>
      </c>
      <c r="DB55" s="699">
        <v>0</v>
      </c>
      <c r="DC55" s="699">
        <v>0</v>
      </c>
      <c r="DD55" s="699">
        <v>0</v>
      </c>
      <c r="DE55" s="699">
        <v>10.217000000000001</v>
      </c>
      <c r="DF55" s="699">
        <v>0</v>
      </c>
      <c r="DG55" s="699">
        <v>18.477</v>
      </c>
      <c r="DH55" s="700">
        <f t="shared" si="0"/>
        <v>1293333.9439999997</v>
      </c>
      <c r="DI55" s="699">
        <v>1.962</v>
      </c>
      <c r="DJ55" s="699">
        <v>508.59300000000002</v>
      </c>
      <c r="DK55" s="699">
        <v>0</v>
      </c>
      <c r="DL55" s="699">
        <v>9250.6049999999996</v>
      </c>
      <c r="DM55" s="699">
        <v>173154.239</v>
      </c>
      <c r="DN55" s="699">
        <v>-780.68</v>
      </c>
      <c r="DO55" s="701">
        <f t="shared" si="1"/>
        <v>182134.71900000001</v>
      </c>
      <c r="DP55" s="702">
        <f t="shared" si="2"/>
        <v>1475468.6629999997</v>
      </c>
      <c r="DQ55" s="699">
        <v>656270.31099999999</v>
      </c>
      <c r="DR55" s="699">
        <v>591111.50800000003</v>
      </c>
      <c r="DS55" s="701">
        <f t="shared" si="3"/>
        <v>1247381.8190000001</v>
      </c>
      <c r="DT55" s="702">
        <f t="shared" si="4"/>
        <v>1429516.5380000002</v>
      </c>
      <c r="DU55" s="702">
        <f t="shared" si="5"/>
        <v>2722850.4819999998</v>
      </c>
      <c r="DV55" s="699">
        <v>-135760.49899999998</v>
      </c>
      <c r="DW55" s="699">
        <v>-249758.02499999999</v>
      </c>
      <c r="DX55" s="700">
        <f t="shared" si="6"/>
        <v>-385518.52399999998</v>
      </c>
      <c r="DY55" s="704">
        <f t="shared" si="7"/>
        <v>1043998.0140000002</v>
      </c>
      <c r="DZ55" s="700">
        <f t="shared" si="8"/>
        <v>2337331.9579999996</v>
      </c>
      <c r="EA55" s="705"/>
      <c r="EB55" s="705"/>
    </row>
    <row r="56" spans="1:132" ht="15" customHeight="1">
      <c r="A56" s="440">
        <v>50</v>
      </c>
      <c r="B56" s="98" t="s">
        <v>179</v>
      </c>
      <c r="C56" s="95" t="s">
        <v>180</v>
      </c>
      <c r="D56" s="699">
        <v>0</v>
      </c>
      <c r="E56" s="699">
        <v>0</v>
      </c>
      <c r="F56" s="699">
        <v>0</v>
      </c>
      <c r="G56" s="699">
        <v>0</v>
      </c>
      <c r="H56" s="699">
        <v>0</v>
      </c>
      <c r="I56" s="699">
        <v>0</v>
      </c>
      <c r="J56" s="699">
        <v>0</v>
      </c>
      <c r="K56" s="699">
        <v>0</v>
      </c>
      <c r="L56" s="699">
        <v>0</v>
      </c>
      <c r="M56" s="699">
        <v>0</v>
      </c>
      <c r="N56" s="699">
        <v>0</v>
      </c>
      <c r="O56" s="699">
        <v>0</v>
      </c>
      <c r="P56" s="699">
        <v>0</v>
      </c>
      <c r="Q56" s="699">
        <v>0</v>
      </c>
      <c r="R56" s="699">
        <v>0</v>
      </c>
      <c r="S56" s="699">
        <v>0</v>
      </c>
      <c r="T56" s="699">
        <v>0</v>
      </c>
      <c r="U56" s="699">
        <v>0</v>
      </c>
      <c r="V56" s="699">
        <v>0</v>
      </c>
      <c r="W56" s="699">
        <v>0</v>
      </c>
      <c r="X56" s="699">
        <v>0</v>
      </c>
      <c r="Y56" s="699">
        <v>0</v>
      </c>
      <c r="Z56" s="699">
        <v>0</v>
      </c>
      <c r="AA56" s="699">
        <v>0</v>
      </c>
      <c r="AB56" s="699">
        <v>0</v>
      </c>
      <c r="AC56" s="699">
        <v>0</v>
      </c>
      <c r="AD56" s="699">
        <v>0</v>
      </c>
      <c r="AE56" s="699">
        <v>0</v>
      </c>
      <c r="AF56" s="699">
        <v>5.6360000000000001</v>
      </c>
      <c r="AG56" s="699">
        <v>0</v>
      </c>
      <c r="AH56" s="699">
        <v>0</v>
      </c>
      <c r="AI56" s="699">
        <v>0</v>
      </c>
      <c r="AJ56" s="699">
        <v>0</v>
      </c>
      <c r="AK56" s="699">
        <v>0</v>
      </c>
      <c r="AL56" s="699">
        <v>0</v>
      </c>
      <c r="AM56" s="699">
        <v>0</v>
      </c>
      <c r="AN56" s="699">
        <v>0</v>
      </c>
      <c r="AO56" s="699">
        <v>0</v>
      </c>
      <c r="AP56" s="699">
        <v>0</v>
      </c>
      <c r="AQ56" s="699">
        <v>0</v>
      </c>
      <c r="AR56" s="699">
        <v>0</v>
      </c>
      <c r="AS56" s="699">
        <v>0</v>
      </c>
      <c r="AT56" s="699">
        <v>0</v>
      </c>
      <c r="AU56" s="699">
        <v>0</v>
      </c>
      <c r="AV56" s="699">
        <v>0</v>
      </c>
      <c r="AW56" s="699">
        <v>0</v>
      </c>
      <c r="AX56" s="699">
        <v>0</v>
      </c>
      <c r="AY56" s="699">
        <v>0</v>
      </c>
      <c r="AZ56" s="699">
        <v>0</v>
      </c>
      <c r="BA56" s="699">
        <v>14071.860999999999</v>
      </c>
      <c r="BB56" s="699">
        <v>0</v>
      </c>
      <c r="BC56" s="699">
        <v>0.16199999999999998</v>
      </c>
      <c r="BD56" s="699">
        <v>0</v>
      </c>
      <c r="BE56" s="699">
        <v>0</v>
      </c>
      <c r="BF56" s="699">
        <v>0</v>
      </c>
      <c r="BG56" s="699">
        <v>0</v>
      </c>
      <c r="BH56" s="699">
        <v>0</v>
      </c>
      <c r="BI56" s="699">
        <v>9.3349999999999991</v>
      </c>
      <c r="BJ56" s="699">
        <v>320.221</v>
      </c>
      <c r="BK56" s="699">
        <v>2.3279999999999998</v>
      </c>
      <c r="BL56" s="699">
        <v>0</v>
      </c>
      <c r="BM56" s="699">
        <v>7101.8520000000008</v>
      </c>
      <c r="BN56" s="699">
        <v>0</v>
      </c>
      <c r="BO56" s="699">
        <v>0</v>
      </c>
      <c r="BP56" s="699">
        <v>0</v>
      </c>
      <c r="BQ56" s="699">
        <v>0</v>
      </c>
      <c r="BR56" s="699">
        <v>0</v>
      </c>
      <c r="BS56" s="699">
        <v>0</v>
      </c>
      <c r="BT56" s="699">
        <v>0</v>
      </c>
      <c r="BU56" s="699">
        <v>0</v>
      </c>
      <c r="BV56" s="699">
        <v>0</v>
      </c>
      <c r="BW56" s="699">
        <v>0</v>
      </c>
      <c r="BX56" s="699">
        <v>0</v>
      </c>
      <c r="BY56" s="699">
        <v>0</v>
      </c>
      <c r="BZ56" s="699">
        <v>0</v>
      </c>
      <c r="CA56" s="699">
        <v>19.649999999999999</v>
      </c>
      <c r="CB56" s="699">
        <v>0</v>
      </c>
      <c r="CC56" s="699">
        <v>0</v>
      </c>
      <c r="CD56" s="699">
        <v>0</v>
      </c>
      <c r="CE56" s="699">
        <v>0</v>
      </c>
      <c r="CF56" s="699">
        <v>0</v>
      </c>
      <c r="CG56" s="699">
        <v>11.622</v>
      </c>
      <c r="CH56" s="699">
        <v>0</v>
      </c>
      <c r="CI56" s="699">
        <v>0</v>
      </c>
      <c r="CJ56" s="699">
        <v>0</v>
      </c>
      <c r="CK56" s="699">
        <v>0</v>
      </c>
      <c r="CL56" s="699">
        <v>0</v>
      </c>
      <c r="CM56" s="699">
        <v>76.75</v>
      </c>
      <c r="CN56" s="699">
        <v>742.03399999999999</v>
      </c>
      <c r="CO56" s="699">
        <v>0</v>
      </c>
      <c r="CP56" s="699">
        <v>0</v>
      </c>
      <c r="CQ56" s="699">
        <v>0</v>
      </c>
      <c r="CR56" s="699">
        <v>0</v>
      </c>
      <c r="CS56" s="699">
        <v>0</v>
      </c>
      <c r="CT56" s="699">
        <v>0</v>
      </c>
      <c r="CU56" s="699">
        <v>0</v>
      </c>
      <c r="CV56" s="699">
        <v>62.231999999999999</v>
      </c>
      <c r="CW56" s="699">
        <v>0</v>
      </c>
      <c r="CX56" s="699">
        <v>6062.3369999999995</v>
      </c>
      <c r="CY56" s="699">
        <v>52.244999999999997</v>
      </c>
      <c r="CZ56" s="699">
        <v>0</v>
      </c>
      <c r="DA56" s="699">
        <v>0</v>
      </c>
      <c r="DB56" s="699">
        <v>0</v>
      </c>
      <c r="DC56" s="699">
        <v>80.010000000000005</v>
      </c>
      <c r="DD56" s="699">
        <v>0</v>
      </c>
      <c r="DE56" s="699">
        <v>3.843</v>
      </c>
      <c r="DF56" s="699">
        <v>0</v>
      </c>
      <c r="DG56" s="699">
        <v>0</v>
      </c>
      <c r="DH56" s="700">
        <f t="shared" si="0"/>
        <v>28622.117999999995</v>
      </c>
      <c r="DI56" s="699">
        <v>4310.6210000000001</v>
      </c>
      <c r="DJ56" s="699">
        <v>209992.2</v>
      </c>
      <c r="DK56" s="699">
        <v>0</v>
      </c>
      <c r="DL56" s="699">
        <v>97.783000000000001</v>
      </c>
      <c r="DM56" s="699">
        <v>29847.940999999999</v>
      </c>
      <c r="DN56" s="699">
        <v>-1718.5709999999999</v>
      </c>
      <c r="DO56" s="701">
        <f t="shared" si="1"/>
        <v>242529.97400000002</v>
      </c>
      <c r="DP56" s="702">
        <f t="shared" si="2"/>
        <v>271152.092</v>
      </c>
      <c r="DQ56" s="699">
        <v>4390.3019999999997</v>
      </c>
      <c r="DR56" s="699">
        <v>141110.12899999999</v>
      </c>
      <c r="DS56" s="701">
        <f t="shared" si="3"/>
        <v>145500.43099999998</v>
      </c>
      <c r="DT56" s="702">
        <f t="shared" si="4"/>
        <v>388030.40500000003</v>
      </c>
      <c r="DU56" s="702">
        <f t="shared" si="5"/>
        <v>416652.52299999999</v>
      </c>
      <c r="DV56" s="699">
        <v>-76389.815000000002</v>
      </c>
      <c r="DW56" s="699">
        <v>-153818.258</v>
      </c>
      <c r="DX56" s="700">
        <f t="shared" si="6"/>
        <v>-230208.073</v>
      </c>
      <c r="DY56" s="704">
        <f t="shared" si="7"/>
        <v>157822.33200000002</v>
      </c>
      <c r="DZ56" s="700">
        <f t="shared" si="8"/>
        <v>186444.44999999998</v>
      </c>
      <c r="EA56" s="705"/>
      <c r="EB56" s="705"/>
    </row>
    <row r="57" spans="1:132" ht="15" customHeight="1">
      <c r="A57" s="440">
        <v>51</v>
      </c>
      <c r="B57" s="98" t="s">
        <v>181</v>
      </c>
      <c r="C57" s="95" t="s">
        <v>182</v>
      </c>
      <c r="D57" s="699">
        <v>0</v>
      </c>
      <c r="E57" s="699">
        <v>0</v>
      </c>
      <c r="F57" s="699">
        <v>0</v>
      </c>
      <c r="G57" s="699">
        <v>0</v>
      </c>
      <c r="H57" s="699">
        <v>0</v>
      </c>
      <c r="I57" s="699">
        <v>0</v>
      </c>
      <c r="J57" s="699">
        <v>0</v>
      </c>
      <c r="K57" s="699">
        <v>0</v>
      </c>
      <c r="L57" s="699">
        <v>0</v>
      </c>
      <c r="M57" s="699">
        <v>0</v>
      </c>
      <c r="N57" s="699">
        <v>0</v>
      </c>
      <c r="O57" s="699">
        <v>0</v>
      </c>
      <c r="P57" s="699">
        <v>0</v>
      </c>
      <c r="Q57" s="699">
        <v>0</v>
      </c>
      <c r="R57" s="699">
        <v>0</v>
      </c>
      <c r="S57" s="699">
        <v>0</v>
      </c>
      <c r="T57" s="699">
        <v>0</v>
      </c>
      <c r="U57" s="699">
        <v>0</v>
      </c>
      <c r="V57" s="699">
        <v>0</v>
      </c>
      <c r="W57" s="699">
        <v>0</v>
      </c>
      <c r="X57" s="699">
        <v>0</v>
      </c>
      <c r="Y57" s="699">
        <v>0</v>
      </c>
      <c r="Z57" s="699">
        <v>0</v>
      </c>
      <c r="AA57" s="699">
        <v>0</v>
      </c>
      <c r="AB57" s="699">
        <v>0</v>
      </c>
      <c r="AC57" s="699">
        <v>0</v>
      </c>
      <c r="AD57" s="699">
        <v>0</v>
      </c>
      <c r="AE57" s="699">
        <v>0</v>
      </c>
      <c r="AF57" s="699">
        <v>0</v>
      </c>
      <c r="AG57" s="699">
        <v>0</v>
      </c>
      <c r="AH57" s="699">
        <v>0</v>
      </c>
      <c r="AI57" s="699">
        <v>0</v>
      </c>
      <c r="AJ57" s="699">
        <v>0</v>
      </c>
      <c r="AK57" s="699">
        <v>0</v>
      </c>
      <c r="AL57" s="699">
        <v>0</v>
      </c>
      <c r="AM57" s="699">
        <v>0</v>
      </c>
      <c r="AN57" s="699">
        <v>0</v>
      </c>
      <c r="AO57" s="699">
        <v>0</v>
      </c>
      <c r="AP57" s="699">
        <v>0</v>
      </c>
      <c r="AQ57" s="699">
        <v>0</v>
      </c>
      <c r="AR57" s="699">
        <v>0</v>
      </c>
      <c r="AS57" s="699">
        <v>0</v>
      </c>
      <c r="AT57" s="699">
        <v>0</v>
      </c>
      <c r="AU57" s="699">
        <v>931.928</v>
      </c>
      <c r="AV57" s="699">
        <v>10862.425000000001</v>
      </c>
      <c r="AW57" s="699">
        <v>1881.7809999999999</v>
      </c>
      <c r="AX57" s="699">
        <v>32.680999999999997</v>
      </c>
      <c r="AY57" s="699">
        <v>0</v>
      </c>
      <c r="AZ57" s="699">
        <v>4804.2619999999997</v>
      </c>
      <c r="BA57" s="699">
        <v>0</v>
      </c>
      <c r="BB57" s="699">
        <v>4193.7359999999999</v>
      </c>
      <c r="BC57" s="699">
        <v>0</v>
      </c>
      <c r="BD57" s="699">
        <v>11.839</v>
      </c>
      <c r="BE57" s="699">
        <v>12.225999999999999</v>
      </c>
      <c r="BF57" s="699">
        <v>115.93300000000001</v>
      </c>
      <c r="BG57" s="699">
        <v>0</v>
      </c>
      <c r="BH57" s="699">
        <v>17.667999999999999</v>
      </c>
      <c r="BI57" s="699">
        <v>123.64</v>
      </c>
      <c r="BJ57" s="699">
        <v>43.896000000000001</v>
      </c>
      <c r="BK57" s="699">
        <v>0</v>
      </c>
      <c r="BL57" s="699">
        <v>0</v>
      </c>
      <c r="BM57" s="699">
        <v>299.774</v>
      </c>
      <c r="BN57" s="699">
        <v>42.826999999999998</v>
      </c>
      <c r="BO57" s="699">
        <v>230.92699999999999</v>
      </c>
      <c r="BP57" s="699">
        <v>424.31899999999996</v>
      </c>
      <c r="BQ57" s="699">
        <v>0</v>
      </c>
      <c r="BR57" s="699">
        <v>0</v>
      </c>
      <c r="BS57" s="699">
        <v>0</v>
      </c>
      <c r="BT57" s="699">
        <v>0</v>
      </c>
      <c r="BU57" s="699">
        <v>0</v>
      </c>
      <c r="BV57" s="699">
        <v>0</v>
      </c>
      <c r="BW57" s="699">
        <v>0</v>
      </c>
      <c r="BX57" s="699">
        <v>0</v>
      </c>
      <c r="BY57" s="699">
        <v>0</v>
      </c>
      <c r="BZ57" s="699">
        <v>9.1240000000000006</v>
      </c>
      <c r="CA57" s="699">
        <v>0</v>
      </c>
      <c r="CB57" s="699">
        <v>0</v>
      </c>
      <c r="CC57" s="699">
        <v>0</v>
      </c>
      <c r="CD57" s="699">
        <v>0</v>
      </c>
      <c r="CE57" s="699">
        <v>0</v>
      </c>
      <c r="CF57" s="699">
        <v>0</v>
      </c>
      <c r="CG57" s="699">
        <v>0</v>
      </c>
      <c r="CH57" s="699">
        <v>0</v>
      </c>
      <c r="CI57" s="699">
        <v>0</v>
      </c>
      <c r="CJ57" s="699">
        <v>0</v>
      </c>
      <c r="CK57" s="699">
        <v>9.92</v>
      </c>
      <c r="CL57" s="699">
        <v>0</v>
      </c>
      <c r="CM57" s="699">
        <v>0</v>
      </c>
      <c r="CN57" s="699">
        <v>791.44600000000003</v>
      </c>
      <c r="CO57" s="699">
        <v>0</v>
      </c>
      <c r="CP57" s="699">
        <v>0</v>
      </c>
      <c r="CQ57" s="699">
        <v>167.83800000000002</v>
      </c>
      <c r="CR57" s="699">
        <v>0</v>
      </c>
      <c r="CS57" s="699">
        <v>0</v>
      </c>
      <c r="CT57" s="699">
        <v>0</v>
      </c>
      <c r="CU57" s="699">
        <v>0</v>
      </c>
      <c r="CV57" s="699">
        <v>0</v>
      </c>
      <c r="CW57" s="699">
        <v>0</v>
      </c>
      <c r="CX57" s="699">
        <v>2080.2750000000001</v>
      </c>
      <c r="CY57" s="699">
        <v>180.03100000000001</v>
      </c>
      <c r="CZ57" s="699">
        <v>0</v>
      </c>
      <c r="DA57" s="699">
        <v>0</v>
      </c>
      <c r="DB57" s="699">
        <v>0</v>
      </c>
      <c r="DC57" s="699">
        <v>0</v>
      </c>
      <c r="DD57" s="699">
        <v>0</v>
      </c>
      <c r="DE57" s="699">
        <v>0</v>
      </c>
      <c r="DF57" s="699">
        <v>0</v>
      </c>
      <c r="DG57" s="699">
        <v>0</v>
      </c>
      <c r="DH57" s="700">
        <f t="shared" si="0"/>
        <v>27268.496000000003</v>
      </c>
      <c r="DI57" s="699">
        <v>0.50900000000000001</v>
      </c>
      <c r="DJ57" s="699">
        <v>6.04</v>
      </c>
      <c r="DK57" s="699">
        <v>0</v>
      </c>
      <c r="DL57" s="699">
        <v>4206.07</v>
      </c>
      <c r="DM57" s="699">
        <v>87547.862999999998</v>
      </c>
      <c r="DN57" s="699">
        <v>186.95400000000001</v>
      </c>
      <c r="DO57" s="701">
        <f t="shared" si="1"/>
        <v>91947.436000000002</v>
      </c>
      <c r="DP57" s="702">
        <f t="shared" si="2"/>
        <v>119215.932</v>
      </c>
      <c r="DQ57" s="699">
        <v>45569.677000000003</v>
      </c>
      <c r="DR57" s="699">
        <v>7923.2740000000003</v>
      </c>
      <c r="DS57" s="701">
        <f t="shared" si="3"/>
        <v>53492.951000000001</v>
      </c>
      <c r="DT57" s="702">
        <f t="shared" si="4"/>
        <v>145440.38699999999</v>
      </c>
      <c r="DU57" s="702">
        <f t="shared" si="5"/>
        <v>172708.883</v>
      </c>
      <c r="DV57" s="699">
        <v>-76494.856999999989</v>
      </c>
      <c r="DW57" s="699">
        <v>-22193.142</v>
      </c>
      <c r="DX57" s="700">
        <f t="shared" si="6"/>
        <v>-98687.998999999982</v>
      </c>
      <c r="DY57" s="704">
        <f t="shared" si="7"/>
        <v>46752.388000000006</v>
      </c>
      <c r="DZ57" s="700">
        <f t="shared" si="8"/>
        <v>74020.88400000002</v>
      </c>
      <c r="EA57" s="705"/>
      <c r="EB57" s="705"/>
    </row>
    <row r="58" spans="1:132" ht="15" customHeight="1">
      <c r="A58" s="440">
        <v>52</v>
      </c>
      <c r="B58" s="98" t="s">
        <v>183</v>
      </c>
      <c r="C58" s="95" t="s">
        <v>184</v>
      </c>
      <c r="D58" s="699">
        <v>5.141</v>
      </c>
      <c r="E58" s="699">
        <v>5.4700000000000015</v>
      </c>
      <c r="F58" s="699">
        <v>8.3000000000000004E-2</v>
      </c>
      <c r="G58" s="699">
        <v>0</v>
      </c>
      <c r="H58" s="699">
        <v>11.974</v>
      </c>
      <c r="I58" s="699">
        <v>0</v>
      </c>
      <c r="J58" s="699">
        <v>2.835</v>
      </c>
      <c r="K58" s="699">
        <v>0</v>
      </c>
      <c r="L58" s="699">
        <v>0</v>
      </c>
      <c r="M58" s="699">
        <v>0</v>
      </c>
      <c r="N58" s="699">
        <v>0</v>
      </c>
      <c r="O58" s="699">
        <v>0</v>
      </c>
      <c r="P58" s="699">
        <v>0</v>
      </c>
      <c r="Q58" s="699">
        <v>0</v>
      </c>
      <c r="R58" s="699">
        <v>59.905000000000001</v>
      </c>
      <c r="S58" s="699">
        <v>0</v>
      </c>
      <c r="T58" s="699">
        <v>0</v>
      </c>
      <c r="U58" s="699">
        <v>44.603999999999999</v>
      </c>
      <c r="V58" s="699">
        <v>0</v>
      </c>
      <c r="W58" s="699">
        <v>0</v>
      </c>
      <c r="X58" s="699">
        <v>0</v>
      </c>
      <c r="Y58" s="699">
        <v>0</v>
      </c>
      <c r="Z58" s="699">
        <v>0</v>
      </c>
      <c r="AA58" s="699">
        <v>0</v>
      </c>
      <c r="AB58" s="699">
        <v>3.8119999999999998</v>
      </c>
      <c r="AC58" s="699">
        <v>0.03</v>
      </c>
      <c r="AD58" s="699">
        <v>0</v>
      </c>
      <c r="AE58" s="699">
        <v>0</v>
      </c>
      <c r="AF58" s="699">
        <v>35.868000000000002</v>
      </c>
      <c r="AG58" s="699">
        <v>0</v>
      </c>
      <c r="AH58" s="699">
        <v>0</v>
      </c>
      <c r="AI58" s="699">
        <v>0</v>
      </c>
      <c r="AJ58" s="699">
        <v>0</v>
      </c>
      <c r="AK58" s="699">
        <v>0</v>
      </c>
      <c r="AL58" s="699">
        <v>8.9429999999999996</v>
      </c>
      <c r="AM58" s="699">
        <v>0</v>
      </c>
      <c r="AN58" s="699">
        <v>0</v>
      </c>
      <c r="AO58" s="699">
        <v>0</v>
      </c>
      <c r="AP58" s="699">
        <v>0</v>
      </c>
      <c r="AQ58" s="699">
        <v>0</v>
      </c>
      <c r="AR58" s="699">
        <v>0.39800000000000002</v>
      </c>
      <c r="AS58" s="699">
        <v>4.9000000000000002E-2</v>
      </c>
      <c r="AT58" s="699">
        <v>602.40099999999995</v>
      </c>
      <c r="AU58" s="699">
        <v>1291.8629999999998</v>
      </c>
      <c r="AV58" s="699">
        <v>1310.614</v>
      </c>
      <c r="AW58" s="699">
        <v>3658.0389999999998</v>
      </c>
      <c r="AX58" s="699">
        <v>1518.076</v>
      </c>
      <c r="AY58" s="699">
        <v>1478.5630000000001</v>
      </c>
      <c r="AZ58" s="699">
        <v>12961.362000000001</v>
      </c>
      <c r="BA58" s="699">
        <v>1761.789</v>
      </c>
      <c r="BB58" s="699">
        <v>180.70699999999999</v>
      </c>
      <c r="BC58" s="699">
        <v>7483.2449999999999</v>
      </c>
      <c r="BD58" s="699">
        <v>467.56099999999998</v>
      </c>
      <c r="BE58" s="699">
        <v>133.49299999999999</v>
      </c>
      <c r="BF58" s="699">
        <v>101030.598</v>
      </c>
      <c r="BG58" s="699">
        <v>1308.0500000000002</v>
      </c>
      <c r="BH58" s="699">
        <v>24649.641</v>
      </c>
      <c r="BI58" s="699">
        <v>35.813000000000002</v>
      </c>
      <c r="BJ58" s="699">
        <v>5065.9759999999997</v>
      </c>
      <c r="BK58" s="699">
        <v>403.61799999999994</v>
      </c>
      <c r="BL58" s="699">
        <v>0</v>
      </c>
      <c r="BM58" s="699">
        <v>8345.9130000000005</v>
      </c>
      <c r="BN58" s="699">
        <v>3624.451</v>
      </c>
      <c r="BO58" s="699">
        <v>620.01100000000008</v>
      </c>
      <c r="BP58" s="699">
        <v>885.18100000000004</v>
      </c>
      <c r="BQ58" s="699">
        <v>5.8420000000000005</v>
      </c>
      <c r="BR58" s="699">
        <v>0</v>
      </c>
      <c r="BS58" s="699">
        <v>85.34</v>
      </c>
      <c r="BT58" s="699">
        <v>0</v>
      </c>
      <c r="BU58" s="699">
        <v>1544.1289999999999</v>
      </c>
      <c r="BV58" s="699">
        <v>5.093</v>
      </c>
      <c r="BW58" s="699">
        <v>85.132999999999996</v>
      </c>
      <c r="BX58" s="699">
        <v>22.722000000000001</v>
      </c>
      <c r="BY58" s="699">
        <v>0</v>
      </c>
      <c r="BZ58" s="699">
        <v>210.73400000000001</v>
      </c>
      <c r="CA58" s="699">
        <v>12.36</v>
      </c>
      <c r="CB58" s="699">
        <v>82.177999999999997</v>
      </c>
      <c r="CC58" s="699">
        <v>34.476999999999997</v>
      </c>
      <c r="CD58" s="699">
        <v>2.37</v>
      </c>
      <c r="CE58" s="699">
        <v>5.194</v>
      </c>
      <c r="CF58" s="699">
        <v>10.865</v>
      </c>
      <c r="CG58" s="699">
        <v>247.68199999999999</v>
      </c>
      <c r="CH58" s="699">
        <v>0</v>
      </c>
      <c r="CI58" s="699">
        <v>0</v>
      </c>
      <c r="CJ58" s="699">
        <v>109.65200000000002</v>
      </c>
      <c r="CK58" s="699">
        <v>39.033000000000001</v>
      </c>
      <c r="CL58" s="699">
        <v>0</v>
      </c>
      <c r="CM58" s="699">
        <v>93.643999999999991</v>
      </c>
      <c r="CN58" s="699">
        <v>603.54000000000008</v>
      </c>
      <c r="CO58" s="699">
        <v>1210.0899999999999</v>
      </c>
      <c r="CP58" s="699">
        <v>155.43699999999998</v>
      </c>
      <c r="CQ58" s="699">
        <v>64.408000000000001</v>
      </c>
      <c r="CR58" s="699">
        <v>6.8150000000000004</v>
      </c>
      <c r="CS58" s="699">
        <v>1.151</v>
      </c>
      <c r="CT58" s="699">
        <v>2.0369999999999999</v>
      </c>
      <c r="CU58" s="699">
        <v>0</v>
      </c>
      <c r="CV58" s="699">
        <v>41.173000000000002</v>
      </c>
      <c r="CW58" s="699">
        <v>0</v>
      </c>
      <c r="CX58" s="699">
        <v>3688.8310000000001</v>
      </c>
      <c r="CY58" s="699">
        <v>267.48099999999999</v>
      </c>
      <c r="CZ58" s="699">
        <v>7.2729999999999997</v>
      </c>
      <c r="DA58" s="699">
        <v>33.057000000000002</v>
      </c>
      <c r="DB58" s="699">
        <v>2.996</v>
      </c>
      <c r="DC58" s="699">
        <v>123.59100000000001</v>
      </c>
      <c r="DD58" s="699">
        <v>0</v>
      </c>
      <c r="DE58" s="699">
        <v>26.681000000000001</v>
      </c>
      <c r="DF58" s="699">
        <v>0</v>
      </c>
      <c r="DG58" s="699">
        <v>86.049000000000007</v>
      </c>
      <c r="DH58" s="700">
        <f t="shared" si="0"/>
        <v>187913.13500000001</v>
      </c>
      <c r="DI58" s="699">
        <v>695.81200000000001</v>
      </c>
      <c r="DJ58" s="699">
        <v>34556.133999999998</v>
      </c>
      <c r="DK58" s="699">
        <v>0</v>
      </c>
      <c r="DL58" s="699">
        <v>82.23</v>
      </c>
      <c r="DM58" s="699">
        <v>33704.498</v>
      </c>
      <c r="DN58" s="699">
        <v>667.07299999999998</v>
      </c>
      <c r="DO58" s="701">
        <f t="shared" si="1"/>
        <v>69705.747000000003</v>
      </c>
      <c r="DP58" s="702">
        <f t="shared" si="2"/>
        <v>257618.88200000001</v>
      </c>
      <c r="DQ58" s="699">
        <v>14184.637000000001</v>
      </c>
      <c r="DR58" s="699">
        <v>50407.167999999998</v>
      </c>
      <c r="DS58" s="701">
        <f t="shared" si="3"/>
        <v>64591.805</v>
      </c>
      <c r="DT58" s="702">
        <f t="shared" si="4"/>
        <v>134297.552</v>
      </c>
      <c r="DU58" s="702">
        <f t="shared" si="5"/>
        <v>322210.68700000003</v>
      </c>
      <c r="DV58" s="699">
        <v>-81265.827999999994</v>
      </c>
      <c r="DW58" s="699">
        <v>-156867.18599999999</v>
      </c>
      <c r="DX58" s="700">
        <f t="shared" si="6"/>
        <v>-238133.01399999997</v>
      </c>
      <c r="DY58" s="704">
        <f t="shared" si="7"/>
        <v>-103835.46199999997</v>
      </c>
      <c r="DZ58" s="700">
        <f t="shared" si="8"/>
        <v>84077.673000000068</v>
      </c>
      <c r="EA58" s="705"/>
      <c r="EB58" s="705"/>
    </row>
    <row r="59" spans="1:132" ht="15" customHeight="1">
      <c r="A59" s="440">
        <v>53</v>
      </c>
      <c r="B59" s="98" t="s">
        <v>185</v>
      </c>
      <c r="C59" s="95" t="s">
        <v>186</v>
      </c>
      <c r="D59" s="699">
        <v>0.18200000000000002</v>
      </c>
      <c r="E59" s="699">
        <v>0</v>
      </c>
      <c r="F59" s="699">
        <v>8.3000000000000004E-2</v>
      </c>
      <c r="G59" s="699">
        <v>0.61899999999999999</v>
      </c>
      <c r="H59" s="699">
        <v>1.9169999999999998</v>
      </c>
      <c r="I59" s="699">
        <v>0</v>
      </c>
      <c r="J59" s="699">
        <v>6.2E-2</v>
      </c>
      <c r="K59" s="699">
        <v>22.79</v>
      </c>
      <c r="L59" s="699">
        <v>10.850999999999999</v>
      </c>
      <c r="M59" s="699">
        <v>0</v>
      </c>
      <c r="N59" s="699">
        <v>0</v>
      </c>
      <c r="O59" s="699">
        <v>1.3340000000000001</v>
      </c>
      <c r="P59" s="699">
        <v>0.32600000000000001</v>
      </c>
      <c r="Q59" s="699">
        <v>1.2610000000000001</v>
      </c>
      <c r="R59" s="699">
        <v>0.61799999999999999</v>
      </c>
      <c r="S59" s="699">
        <v>0.22800000000000001</v>
      </c>
      <c r="T59" s="699">
        <v>0.57800000000000007</v>
      </c>
      <c r="U59" s="699">
        <v>5.0999999999999997E-2</v>
      </c>
      <c r="V59" s="699">
        <v>3.9E-2</v>
      </c>
      <c r="W59" s="699">
        <v>0.28000000000000003</v>
      </c>
      <c r="X59" s="699">
        <v>0.122</v>
      </c>
      <c r="Y59" s="699">
        <v>1.3199999999999998</v>
      </c>
      <c r="Z59" s="699">
        <v>1.546</v>
      </c>
      <c r="AA59" s="699">
        <v>0.13</v>
      </c>
      <c r="AB59" s="699">
        <v>53.161999999999999</v>
      </c>
      <c r="AC59" s="699">
        <v>1.052</v>
      </c>
      <c r="AD59" s="699">
        <v>5.2679999999999998</v>
      </c>
      <c r="AE59" s="699">
        <v>3.4079999999999999</v>
      </c>
      <c r="AF59" s="699">
        <v>1.5369999999999999</v>
      </c>
      <c r="AG59" s="699">
        <v>8.3810000000000002</v>
      </c>
      <c r="AH59" s="699">
        <v>0.88900000000000001</v>
      </c>
      <c r="AI59" s="699">
        <v>12.04</v>
      </c>
      <c r="AJ59" s="699">
        <v>2.8159999999999998</v>
      </c>
      <c r="AK59" s="699">
        <v>0.28299999999999997</v>
      </c>
      <c r="AL59" s="699">
        <v>2.1859999999999999</v>
      </c>
      <c r="AM59" s="699">
        <v>0.68799999999999994</v>
      </c>
      <c r="AN59" s="699">
        <v>6.8620000000000001</v>
      </c>
      <c r="AO59" s="699">
        <v>0.371</v>
      </c>
      <c r="AP59" s="699">
        <v>0.48399999999999999</v>
      </c>
      <c r="AQ59" s="699">
        <v>0.23200000000000001</v>
      </c>
      <c r="AR59" s="699">
        <v>0.85400000000000009</v>
      </c>
      <c r="AS59" s="699">
        <v>16.367000000000001</v>
      </c>
      <c r="AT59" s="699">
        <v>12.15</v>
      </c>
      <c r="AU59" s="699">
        <v>1905.1080000000002</v>
      </c>
      <c r="AV59" s="699">
        <v>271.26800000000003</v>
      </c>
      <c r="AW59" s="699">
        <v>20.772000000000002</v>
      </c>
      <c r="AX59" s="699">
        <v>21.287000000000003</v>
      </c>
      <c r="AY59" s="699">
        <v>6.1379999999999999</v>
      </c>
      <c r="AZ59" s="699">
        <v>81.781000000000006</v>
      </c>
      <c r="BA59" s="699">
        <v>0.496</v>
      </c>
      <c r="BB59" s="699">
        <v>2.0410000000000004</v>
      </c>
      <c r="BC59" s="699">
        <v>0.53700000000000003</v>
      </c>
      <c r="BD59" s="699">
        <v>401.45400000000001</v>
      </c>
      <c r="BE59" s="699">
        <v>4.9639999999999995</v>
      </c>
      <c r="BF59" s="699">
        <v>115422.868</v>
      </c>
      <c r="BG59" s="699">
        <v>1954.308</v>
      </c>
      <c r="BH59" s="699">
        <v>106.33199999999999</v>
      </c>
      <c r="BI59" s="699">
        <v>249.71000000000004</v>
      </c>
      <c r="BJ59" s="699">
        <v>372.04199999999997</v>
      </c>
      <c r="BK59" s="699">
        <v>2.3410000000000002</v>
      </c>
      <c r="BL59" s="699">
        <v>3.0409999999999999</v>
      </c>
      <c r="BM59" s="699">
        <v>2620.7749999999996</v>
      </c>
      <c r="BN59" s="699">
        <v>337.51399999999995</v>
      </c>
      <c r="BO59" s="699">
        <v>1463.2360000000001</v>
      </c>
      <c r="BP59" s="699">
        <v>2092.2199999999998</v>
      </c>
      <c r="BQ59" s="699">
        <v>16.442</v>
      </c>
      <c r="BR59" s="699">
        <v>3.5749999999999997</v>
      </c>
      <c r="BS59" s="699">
        <v>1.6870000000000001</v>
      </c>
      <c r="BT59" s="699">
        <v>9.1010000000000009</v>
      </c>
      <c r="BU59" s="699">
        <v>1710.3110000000001</v>
      </c>
      <c r="BV59" s="699">
        <v>193.071</v>
      </c>
      <c r="BW59" s="699">
        <v>247.279</v>
      </c>
      <c r="BX59" s="699">
        <v>62.289000000000001</v>
      </c>
      <c r="BY59" s="699">
        <v>0</v>
      </c>
      <c r="BZ59" s="699">
        <v>59.261000000000003</v>
      </c>
      <c r="CA59" s="699">
        <v>179.99299999999999</v>
      </c>
      <c r="CB59" s="699">
        <v>0</v>
      </c>
      <c r="CC59" s="699">
        <v>23.003999999999998</v>
      </c>
      <c r="CD59" s="699">
        <v>1.738</v>
      </c>
      <c r="CE59" s="699">
        <v>9.35</v>
      </c>
      <c r="CF59" s="699">
        <v>2.8660000000000001</v>
      </c>
      <c r="CG59" s="699">
        <v>40.517999999999994</v>
      </c>
      <c r="CH59" s="699">
        <v>0</v>
      </c>
      <c r="CI59" s="699">
        <v>3.181</v>
      </c>
      <c r="CJ59" s="699">
        <v>14.706</v>
      </c>
      <c r="CK59" s="699">
        <v>337.23399999999998</v>
      </c>
      <c r="CL59" s="699">
        <v>3.7829999999999999</v>
      </c>
      <c r="CM59" s="699">
        <v>30.750999999999998</v>
      </c>
      <c r="CN59" s="699">
        <v>2130.848</v>
      </c>
      <c r="CO59" s="699">
        <v>46.347000000000008</v>
      </c>
      <c r="CP59" s="699">
        <v>522.55700000000002</v>
      </c>
      <c r="CQ59" s="699">
        <v>46.8</v>
      </c>
      <c r="CR59" s="699">
        <v>0.56899999999999995</v>
      </c>
      <c r="CS59" s="699">
        <v>11.653999999999998</v>
      </c>
      <c r="CT59" s="699">
        <v>1.135</v>
      </c>
      <c r="CU59" s="699">
        <v>11.901</v>
      </c>
      <c r="CV59" s="699">
        <v>44.18</v>
      </c>
      <c r="CW59" s="699">
        <v>69.242999999999995</v>
      </c>
      <c r="CX59" s="699">
        <v>1128.7670000000001</v>
      </c>
      <c r="CY59" s="699">
        <v>1688.1579999999999</v>
      </c>
      <c r="CZ59" s="699">
        <v>0.71699999999999997</v>
      </c>
      <c r="DA59" s="699">
        <v>110.33600000000001</v>
      </c>
      <c r="DB59" s="699">
        <v>3.8639999999999999</v>
      </c>
      <c r="DC59" s="699">
        <v>115.37299999999999</v>
      </c>
      <c r="DD59" s="699">
        <v>1.9610000000000001</v>
      </c>
      <c r="DE59" s="699">
        <v>11.463999999999999</v>
      </c>
      <c r="DF59" s="699">
        <v>0</v>
      </c>
      <c r="DG59" s="699">
        <v>0</v>
      </c>
      <c r="DH59" s="700">
        <f t="shared" si="0"/>
        <v>136409.614</v>
      </c>
      <c r="DI59" s="699">
        <v>2520.2570000000001</v>
      </c>
      <c r="DJ59" s="699">
        <v>169993.06599999999</v>
      </c>
      <c r="DK59" s="699">
        <v>0</v>
      </c>
      <c r="DL59" s="699">
        <v>35859.654000000002</v>
      </c>
      <c r="DM59" s="699">
        <v>79834.877999999997</v>
      </c>
      <c r="DN59" s="699">
        <v>-651.87400000000002</v>
      </c>
      <c r="DO59" s="701">
        <f t="shared" si="1"/>
        <v>287555.98099999997</v>
      </c>
      <c r="DP59" s="702">
        <f t="shared" si="2"/>
        <v>423965.59499999997</v>
      </c>
      <c r="DQ59" s="699">
        <v>11189.895</v>
      </c>
      <c r="DR59" s="699">
        <v>18793.242999999999</v>
      </c>
      <c r="DS59" s="701">
        <f t="shared" si="3"/>
        <v>29983.137999999999</v>
      </c>
      <c r="DT59" s="702">
        <f t="shared" si="4"/>
        <v>317539.11899999995</v>
      </c>
      <c r="DU59" s="702">
        <f t="shared" si="5"/>
        <v>453948.73299999995</v>
      </c>
      <c r="DV59" s="699">
        <v>-277006.67599999998</v>
      </c>
      <c r="DW59" s="699">
        <v>-134567.17499999999</v>
      </c>
      <c r="DX59" s="700">
        <f t="shared" si="6"/>
        <v>-411573.85099999997</v>
      </c>
      <c r="DY59" s="704">
        <f t="shared" si="7"/>
        <v>-94034.732000000018</v>
      </c>
      <c r="DZ59" s="700">
        <f t="shared" si="8"/>
        <v>42374.881999999983</v>
      </c>
      <c r="EA59" s="705"/>
      <c r="EB59" s="705"/>
    </row>
    <row r="60" spans="1:132" ht="15" customHeight="1">
      <c r="A60" s="440">
        <v>54</v>
      </c>
      <c r="B60" s="98" t="s">
        <v>187</v>
      </c>
      <c r="C60" s="95" t="s">
        <v>188</v>
      </c>
      <c r="D60" s="699">
        <v>0</v>
      </c>
      <c r="E60" s="699">
        <v>0</v>
      </c>
      <c r="F60" s="699">
        <v>0</v>
      </c>
      <c r="G60" s="699">
        <v>0</v>
      </c>
      <c r="H60" s="699">
        <v>0</v>
      </c>
      <c r="I60" s="699">
        <v>0</v>
      </c>
      <c r="J60" s="699">
        <v>0</v>
      </c>
      <c r="K60" s="699">
        <v>0</v>
      </c>
      <c r="L60" s="699">
        <v>0</v>
      </c>
      <c r="M60" s="699">
        <v>0</v>
      </c>
      <c r="N60" s="699">
        <v>0</v>
      </c>
      <c r="O60" s="699">
        <v>0</v>
      </c>
      <c r="P60" s="699">
        <v>0</v>
      </c>
      <c r="Q60" s="699">
        <v>0</v>
      </c>
      <c r="R60" s="699">
        <v>0</v>
      </c>
      <c r="S60" s="699">
        <v>0</v>
      </c>
      <c r="T60" s="699">
        <v>0</v>
      </c>
      <c r="U60" s="699">
        <v>0</v>
      </c>
      <c r="V60" s="699">
        <v>0</v>
      </c>
      <c r="W60" s="699">
        <v>0</v>
      </c>
      <c r="X60" s="699">
        <v>0</v>
      </c>
      <c r="Y60" s="699">
        <v>0</v>
      </c>
      <c r="Z60" s="699">
        <v>0</v>
      </c>
      <c r="AA60" s="699">
        <v>0</v>
      </c>
      <c r="AB60" s="699">
        <v>0</v>
      </c>
      <c r="AC60" s="699">
        <v>0</v>
      </c>
      <c r="AD60" s="699">
        <v>0</v>
      </c>
      <c r="AE60" s="699">
        <v>0</v>
      </c>
      <c r="AF60" s="699">
        <v>0</v>
      </c>
      <c r="AG60" s="699">
        <v>0</v>
      </c>
      <c r="AH60" s="699">
        <v>0</v>
      </c>
      <c r="AI60" s="699">
        <v>0</v>
      </c>
      <c r="AJ60" s="699">
        <v>0</v>
      </c>
      <c r="AK60" s="699">
        <v>0</v>
      </c>
      <c r="AL60" s="699">
        <v>0</v>
      </c>
      <c r="AM60" s="699">
        <v>0</v>
      </c>
      <c r="AN60" s="699">
        <v>0</v>
      </c>
      <c r="AO60" s="699">
        <v>0</v>
      </c>
      <c r="AP60" s="699">
        <v>0</v>
      </c>
      <c r="AQ60" s="699">
        <v>0</v>
      </c>
      <c r="AR60" s="699">
        <v>0</v>
      </c>
      <c r="AS60" s="699">
        <v>0</v>
      </c>
      <c r="AT60" s="699">
        <v>0</v>
      </c>
      <c r="AU60" s="699">
        <v>0</v>
      </c>
      <c r="AV60" s="699">
        <v>76.846000000000004</v>
      </c>
      <c r="AW60" s="699">
        <v>0</v>
      </c>
      <c r="AX60" s="699">
        <v>0</v>
      </c>
      <c r="AY60" s="699">
        <v>0</v>
      </c>
      <c r="AZ60" s="699">
        <v>0</v>
      </c>
      <c r="BA60" s="699">
        <v>0</v>
      </c>
      <c r="BB60" s="699">
        <v>0</v>
      </c>
      <c r="BC60" s="699">
        <v>0</v>
      </c>
      <c r="BD60" s="699">
        <v>3.0569999999999999</v>
      </c>
      <c r="BE60" s="699">
        <v>3819.8289999999997</v>
      </c>
      <c r="BF60" s="699">
        <v>0</v>
      </c>
      <c r="BG60" s="699">
        <v>0</v>
      </c>
      <c r="BH60" s="699">
        <v>0</v>
      </c>
      <c r="BI60" s="699">
        <v>0</v>
      </c>
      <c r="BJ60" s="699">
        <v>0</v>
      </c>
      <c r="BK60" s="699">
        <v>0</v>
      </c>
      <c r="BL60" s="699">
        <v>0</v>
      </c>
      <c r="BM60" s="699">
        <v>0</v>
      </c>
      <c r="BN60" s="699">
        <v>0</v>
      </c>
      <c r="BO60" s="699">
        <v>0</v>
      </c>
      <c r="BP60" s="699">
        <v>0</v>
      </c>
      <c r="BQ60" s="699">
        <v>0</v>
      </c>
      <c r="BR60" s="699">
        <v>0</v>
      </c>
      <c r="BS60" s="699">
        <v>0</v>
      </c>
      <c r="BT60" s="699">
        <v>0</v>
      </c>
      <c r="BU60" s="699">
        <v>0</v>
      </c>
      <c r="BV60" s="699">
        <v>0</v>
      </c>
      <c r="BW60" s="699">
        <v>0</v>
      </c>
      <c r="BX60" s="699">
        <v>0</v>
      </c>
      <c r="BY60" s="699">
        <v>0</v>
      </c>
      <c r="BZ60" s="699">
        <v>0</v>
      </c>
      <c r="CA60" s="699">
        <v>0</v>
      </c>
      <c r="CB60" s="699">
        <v>0</v>
      </c>
      <c r="CC60" s="699">
        <v>0</v>
      </c>
      <c r="CD60" s="699">
        <v>0</v>
      </c>
      <c r="CE60" s="699">
        <v>0</v>
      </c>
      <c r="CF60" s="699">
        <v>0</v>
      </c>
      <c r="CG60" s="699">
        <v>0</v>
      </c>
      <c r="CH60" s="699">
        <v>0.33800000000000002</v>
      </c>
      <c r="CI60" s="699">
        <v>33.905000000000001</v>
      </c>
      <c r="CJ60" s="699">
        <v>9.0139999999999993</v>
      </c>
      <c r="CK60" s="699">
        <v>0</v>
      </c>
      <c r="CL60" s="699">
        <v>0.48099999999999998</v>
      </c>
      <c r="CM60" s="699">
        <v>0</v>
      </c>
      <c r="CN60" s="699">
        <v>0</v>
      </c>
      <c r="CO60" s="699">
        <v>0</v>
      </c>
      <c r="CP60" s="699">
        <v>0</v>
      </c>
      <c r="CQ60" s="699">
        <v>0</v>
      </c>
      <c r="CR60" s="699">
        <v>0</v>
      </c>
      <c r="CS60" s="699">
        <v>0</v>
      </c>
      <c r="CT60" s="699">
        <v>0</v>
      </c>
      <c r="CU60" s="699">
        <v>0</v>
      </c>
      <c r="CV60" s="699">
        <v>1203.0340000000001</v>
      </c>
      <c r="CW60" s="699">
        <v>0</v>
      </c>
      <c r="CX60" s="699">
        <v>1245.4670000000001</v>
      </c>
      <c r="CY60" s="699">
        <v>0</v>
      </c>
      <c r="CZ60" s="699">
        <v>0</v>
      </c>
      <c r="DA60" s="699">
        <v>0</v>
      </c>
      <c r="DB60" s="699">
        <v>0</v>
      </c>
      <c r="DC60" s="699">
        <v>0</v>
      </c>
      <c r="DD60" s="699">
        <v>0</v>
      </c>
      <c r="DE60" s="699">
        <v>0</v>
      </c>
      <c r="DF60" s="699">
        <v>0</v>
      </c>
      <c r="DG60" s="699">
        <v>0</v>
      </c>
      <c r="DH60" s="700">
        <f t="shared" si="0"/>
        <v>6391.9710000000014</v>
      </c>
      <c r="DI60" s="699">
        <v>0</v>
      </c>
      <c r="DJ60" s="699">
        <v>53561.438000000002</v>
      </c>
      <c r="DK60" s="699">
        <v>0</v>
      </c>
      <c r="DL60" s="699">
        <v>4933.7520000000004</v>
      </c>
      <c r="DM60" s="699">
        <v>189357.51300000001</v>
      </c>
      <c r="DN60" s="699">
        <v>991.60900000000004</v>
      </c>
      <c r="DO60" s="701">
        <f t="shared" si="1"/>
        <v>248844.31200000001</v>
      </c>
      <c r="DP60" s="702">
        <f t="shared" si="2"/>
        <v>255236.283</v>
      </c>
      <c r="DQ60" s="699">
        <v>27903.347000000002</v>
      </c>
      <c r="DR60" s="699">
        <v>25651.119999999999</v>
      </c>
      <c r="DS60" s="701">
        <f t="shared" si="3"/>
        <v>53554.467000000004</v>
      </c>
      <c r="DT60" s="702">
        <f t="shared" si="4"/>
        <v>302398.77899999998</v>
      </c>
      <c r="DU60" s="702">
        <f t="shared" si="5"/>
        <v>308790.75</v>
      </c>
      <c r="DV60" s="699">
        <v>-184469.15899999999</v>
      </c>
      <c r="DW60" s="699">
        <v>-50776.408000000003</v>
      </c>
      <c r="DX60" s="700">
        <f t="shared" si="6"/>
        <v>-235245.56699999998</v>
      </c>
      <c r="DY60" s="704">
        <f t="shared" si="7"/>
        <v>67153.212</v>
      </c>
      <c r="DZ60" s="700">
        <f t="shared" si="8"/>
        <v>73545.183000000019</v>
      </c>
      <c r="EA60" s="705"/>
      <c r="EB60" s="705"/>
    </row>
    <row r="61" spans="1:132" ht="15" customHeight="1">
      <c r="A61" s="440">
        <v>55</v>
      </c>
      <c r="B61" s="98" t="s">
        <v>189</v>
      </c>
      <c r="C61" s="95" t="s">
        <v>190</v>
      </c>
      <c r="D61" s="699">
        <v>0</v>
      </c>
      <c r="E61" s="699">
        <v>0</v>
      </c>
      <c r="F61" s="699">
        <v>0</v>
      </c>
      <c r="G61" s="699">
        <v>0</v>
      </c>
      <c r="H61" s="699">
        <v>0</v>
      </c>
      <c r="I61" s="699">
        <v>0</v>
      </c>
      <c r="J61" s="699">
        <v>0</v>
      </c>
      <c r="K61" s="699">
        <v>0</v>
      </c>
      <c r="L61" s="699">
        <v>0</v>
      </c>
      <c r="M61" s="699">
        <v>0</v>
      </c>
      <c r="N61" s="699">
        <v>0</v>
      </c>
      <c r="O61" s="699">
        <v>0</v>
      </c>
      <c r="P61" s="699">
        <v>0</v>
      </c>
      <c r="Q61" s="699">
        <v>0</v>
      </c>
      <c r="R61" s="699">
        <v>0</v>
      </c>
      <c r="S61" s="699">
        <v>0</v>
      </c>
      <c r="T61" s="699">
        <v>0</v>
      </c>
      <c r="U61" s="699">
        <v>0</v>
      </c>
      <c r="V61" s="699">
        <v>0</v>
      </c>
      <c r="W61" s="699">
        <v>0</v>
      </c>
      <c r="X61" s="699">
        <v>0</v>
      </c>
      <c r="Y61" s="699">
        <v>0</v>
      </c>
      <c r="Z61" s="699">
        <v>0</v>
      </c>
      <c r="AA61" s="699">
        <v>0</v>
      </c>
      <c r="AB61" s="699">
        <v>0</v>
      </c>
      <c r="AC61" s="699">
        <v>0</v>
      </c>
      <c r="AD61" s="699">
        <v>0</v>
      </c>
      <c r="AE61" s="699">
        <v>0</v>
      </c>
      <c r="AF61" s="699">
        <v>0</v>
      </c>
      <c r="AG61" s="699">
        <v>0</v>
      </c>
      <c r="AH61" s="699">
        <v>0</v>
      </c>
      <c r="AI61" s="699">
        <v>0</v>
      </c>
      <c r="AJ61" s="699">
        <v>0</v>
      </c>
      <c r="AK61" s="699">
        <v>0</v>
      </c>
      <c r="AL61" s="699">
        <v>0</v>
      </c>
      <c r="AM61" s="699">
        <v>0</v>
      </c>
      <c r="AN61" s="699">
        <v>0</v>
      </c>
      <c r="AO61" s="699">
        <v>0</v>
      </c>
      <c r="AP61" s="699">
        <v>0</v>
      </c>
      <c r="AQ61" s="699">
        <v>0</v>
      </c>
      <c r="AR61" s="699">
        <v>0</v>
      </c>
      <c r="AS61" s="699">
        <v>0</v>
      </c>
      <c r="AT61" s="699">
        <v>0</v>
      </c>
      <c r="AU61" s="699">
        <v>0</v>
      </c>
      <c r="AV61" s="699">
        <v>0</v>
      </c>
      <c r="AW61" s="699">
        <v>0</v>
      </c>
      <c r="AX61" s="699">
        <v>0</v>
      </c>
      <c r="AY61" s="699">
        <v>0</v>
      </c>
      <c r="AZ61" s="699">
        <v>0</v>
      </c>
      <c r="BA61" s="699">
        <v>0</v>
      </c>
      <c r="BB61" s="699">
        <v>0</v>
      </c>
      <c r="BC61" s="699">
        <v>0</v>
      </c>
      <c r="BD61" s="699">
        <v>0</v>
      </c>
      <c r="BE61" s="699">
        <v>0</v>
      </c>
      <c r="BF61" s="741">
        <v>0</v>
      </c>
      <c r="BG61" s="741">
        <v>0</v>
      </c>
      <c r="BH61" s="741">
        <v>0</v>
      </c>
      <c r="BI61" s="699">
        <v>0</v>
      </c>
      <c r="BJ61" s="699">
        <v>0</v>
      </c>
      <c r="BK61" s="699">
        <v>0</v>
      </c>
      <c r="BL61" s="699">
        <v>0</v>
      </c>
      <c r="BM61" s="699">
        <v>0</v>
      </c>
      <c r="BN61" s="699">
        <v>0</v>
      </c>
      <c r="BO61" s="699">
        <v>0</v>
      </c>
      <c r="BP61" s="699">
        <v>0</v>
      </c>
      <c r="BQ61" s="699">
        <v>0</v>
      </c>
      <c r="BR61" s="699">
        <v>0</v>
      </c>
      <c r="BS61" s="699">
        <v>0</v>
      </c>
      <c r="BT61" s="699">
        <v>0</v>
      </c>
      <c r="BU61" s="699">
        <v>0</v>
      </c>
      <c r="BV61" s="699">
        <v>0</v>
      </c>
      <c r="BW61" s="699">
        <v>0</v>
      </c>
      <c r="BX61" s="699">
        <v>0</v>
      </c>
      <c r="BY61" s="699">
        <v>0</v>
      </c>
      <c r="BZ61" s="699">
        <v>0</v>
      </c>
      <c r="CA61" s="699">
        <v>0</v>
      </c>
      <c r="CB61" s="699">
        <v>0</v>
      </c>
      <c r="CC61" s="699">
        <v>0</v>
      </c>
      <c r="CD61" s="699">
        <v>0</v>
      </c>
      <c r="CE61" s="699">
        <v>0</v>
      </c>
      <c r="CF61" s="699">
        <v>0</v>
      </c>
      <c r="CG61" s="699">
        <v>0</v>
      </c>
      <c r="CH61" s="699">
        <v>0</v>
      </c>
      <c r="CI61" s="699">
        <v>0</v>
      </c>
      <c r="CJ61" s="699">
        <v>0</v>
      </c>
      <c r="CK61" s="699">
        <v>0</v>
      </c>
      <c r="CL61" s="699">
        <v>0</v>
      </c>
      <c r="CM61" s="699">
        <v>0</v>
      </c>
      <c r="CN61" s="699">
        <v>0</v>
      </c>
      <c r="CO61" s="699">
        <v>0</v>
      </c>
      <c r="CP61" s="699">
        <v>0</v>
      </c>
      <c r="CQ61" s="699">
        <v>0</v>
      </c>
      <c r="CR61" s="699">
        <v>0</v>
      </c>
      <c r="CS61" s="699">
        <v>0</v>
      </c>
      <c r="CT61" s="699">
        <v>0</v>
      </c>
      <c r="CU61" s="699">
        <v>0</v>
      </c>
      <c r="CV61" s="699">
        <v>0</v>
      </c>
      <c r="CW61" s="699">
        <v>0</v>
      </c>
      <c r="CX61" s="699">
        <v>0</v>
      </c>
      <c r="CY61" s="699">
        <v>0</v>
      </c>
      <c r="CZ61" s="699">
        <v>0</v>
      </c>
      <c r="DA61" s="699">
        <v>0</v>
      </c>
      <c r="DB61" s="699">
        <v>0</v>
      </c>
      <c r="DC61" s="699">
        <v>0</v>
      </c>
      <c r="DD61" s="699">
        <v>0</v>
      </c>
      <c r="DE61" s="699">
        <v>0</v>
      </c>
      <c r="DF61" s="699">
        <v>0</v>
      </c>
      <c r="DG61" s="699">
        <v>0</v>
      </c>
      <c r="DH61" s="700">
        <f t="shared" si="0"/>
        <v>0</v>
      </c>
      <c r="DI61" s="699">
        <v>0</v>
      </c>
      <c r="DJ61" s="699">
        <v>571534.62800000003</v>
      </c>
      <c r="DK61" s="699">
        <v>0</v>
      </c>
      <c r="DL61" s="699">
        <v>2662.335</v>
      </c>
      <c r="DM61" s="699">
        <v>120778.121</v>
      </c>
      <c r="DN61" s="699">
        <v>934.52599999999995</v>
      </c>
      <c r="DO61" s="701">
        <f t="shared" si="1"/>
        <v>695909.61</v>
      </c>
      <c r="DP61" s="702">
        <f t="shared" si="2"/>
        <v>695909.61</v>
      </c>
      <c r="DQ61" s="699">
        <v>4224649.0539999995</v>
      </c>
      <c r="DR61" s="699">
        <v>2299757.3530000001</v>
      </c>
      <c r="DS61" s="701">
        <f t="shared" si="3"/>
        <v>6524406.4069999997</v>
      </c>
      <c r="DT61" s="702">
        <f t="shared" si="4"/>
        <v>7220316.017</v>
      </c>
      <c r="DU61" s="702">
        <f t="shared" si="5"/>
        <v>7220316.017</v>
      </c>
      <c r="DV61" s="699">
        <v>-102558.878</v>
      </c>
      <c r="DW61" s="699">
        <v>-308798.03899999999</v>
      </c>
      <c r="DX61" s="700">
        <f t="shared" si="6"/>
        <v>-411356.91700000002</v>
      </c>
      <c r="DY61" s="704">
        <f t="shared" si="7"/>
        <v>6808959.0999999996</v>
      </c>
      <c r="DZ61" s="700">
        <f t="shared" si="8"/>
        <v>6808959.0999999996</v>
      </c>
      <c r="EA61" s="705"/>
      <c r="EB61" s="733">
        <f>+DJ61*0.1</f>
        <v>57153.462800000008</v>
      </c>
    </row>
    <row r="62" spans="1:132" ht="15" customHeight="1">
      <c r="A62" s="440">
        <v>56</v>
      </c>
      <c r="B62" s="98" t="s">
        <v>191</v>
      </c>
      <c r="C62" s="95" t="s">
        <v>192</v>
      </c>
      <c r="D62" s="699">
        <v>0</v>
      </c>
      <c r="E62" s="699">
        <v>0</v>
      </c>
      <c r="F62" s="699">
        <v>0</v>
      </c>
      <c r="G62" s="699">
        <v>0</v>
      </c>
      <c r="H62" s="699">
        <v>0</v>
      </c>
      <c r="I62" s="699">
        <v>0</v>
      </c>
      <c r="J62" s="699">
        <v>0</v>
      </c>
      <c r="K62" s="699">
        <v>0</v>
      </c>
      <c r="L62" s="699">
        <v>0</v>
      </c>
      <c r="M62" s="699">
        <v>0</v>
      </c>
      <c r="N62" s="699">
        <v>0</v>
      </c>
      <c r="O62" s="699">
        <v>0</v>
      </c>
      <c r="P62" s="699">
        <v>0</v>
      </c>
      <c r="Q62" s="699">
        <v>0</v>
      </c>
      <c r="R62" s="699">
        <v>0</v>
      </c>
      <c r="S62" s="699">
        <v>0</v>
      </c>
      <c r="T62" s="699">
        <v>0</v>
      </c>
      <c r="U62" s="699">
        <v>0</v>
      </c>
      <c r="V62" s="699">
        <v>0</v>
      </c>
      <c r="W62" s="699">
        <v>0</v>
      </c>
      <c r="X62" s="699">
        <v>0</v>
      </c>
      <c r="Y62" s="699">
        <v>0</v>
      </c>
      <c r="Z62" s="699">
        <v>0</v>
      </c>
      <c r="AA62" s="699">
        <v>0</v>
      </c>
      <c r="AB62" s="699">
        <v>0</v>
      </c>
      <c r="AC62" s="699">
        <v>0</v>
      </c>
      <c r="AD62" s="699">
        <v>0</v>
      </c>
      <c r="AE62" s="699">
        <v>0</v>
      </c>
      <c r="AF62" s="699">
        <v>0</v>
      </c>
      <c r="AG62" s="699">
        <v>0</v>
      </c>
      <c r="AH62" s="699">
        <v>0</v>
      </c>
      <c r="AI62" s="699">
        <v>0</v>
      </c>
      <c r="AJ62" s="699">
        <v>0</v>
      </c>
      <c r="AK62" s="699">
        <v>0</v>
      </c>
      <c r="AL62" s="699">
        <v>0</v>
      </c>
      <c r="AM62" s="699">
        <v>0</v>
      </c>
      <c r="AN62" s="699">
        <v>0</v>
      </c>
      <c r="AO62" s="699">
        <v>0</v>
      </c>
      <c r="AP62" s="699">
        <v>0</v>
      </c>
      <c r="AQ62" s="699">
        <v>0</v>
      </c>
      <c r="AR62" s="699">
        <v>0</v>
      </c>
      <c r="AS62" s="699">
        <v>0</v>
      </c>
      <c r="AT62" s="699">
        <v>0</v>
      </c>
      <c r="AU62" s="699">
        <v>0</v>
      </c>
      <c r="AV62" s="699">
        <v>0</v>
      </c>
      <c r="AW62" s="699">
        <v>0</v>
      </c>
      <c r="AX62" s="699">
        <v>0</v>
      </c>
      <c r="AY62" s="699">
        <v>0</v>
      </c>
      <c r="AZ62" s="699">
        <v>0</v>
      </c>
      <c r="BA62" s="699">
        <v>0</v>
      </c>
      <c r="BB62" s="699">
        <v>0</v>
      </c>
      <c r="BC62" s="699">
        <v>0</v>
      </c>
      <c r="BD62" s="699">
        <v>0</v>
      </c>
      <c r="BE62" s="699">
        <v>0</v>
      </c>
      <c r="BF62" s="741">
        <v>0</v>
      </c>
      <c r="BG62" s="741">
        <v>10601.486000000001</v>
      </c>
      <c r="BH62" s="741">
        <v>0</v>
      </c>
      <c r="BI62" s="699">
        <v>0</v>
      </c>
      <c r="BJ62" s="699">
        <v>0</v>
      </c>
      <c r="BK62" s="699">
        <v>0</v>
      </c>
      <c r="BL62" s="699">
        <v>0</v>
      </c>
      <c r="BM62" s="699">
        <v>0</v>
      </c>
      <c r="BN62" s="699">
        <v>0</v>
      </c>
      <c r="BO62" s="699">
        <v>0</v>
      </c>
      <c r="BP62" s="699">
        <v>0</v>
      </c>
      <c r="BQ62" s="699">
        <v>0</v>
      </c>
      <c r="BR62" s="699">
        <v>0</v>
      </c>
      <c r="BS62" s="699">
        <v>0</v>
      </c>
      <c r="BT62" s="699">
        <v>0</v>
      </c>
      <c r="BU62" s="699">
        <v>0</v>
      </c>
      <c r="BV62" s="699">
        <v>0</v>
      </c>
      <c r="BW62" s="699">
        <v>0</v>
      </c>
      <c r="BX62" s="699">
        <v>0</v>
      </c>
      <c r="BY62" s="699">
        <v>0</v>
      </c>
      <c r="BZ62" s="699">
        <v>0</v>
      </c>
      <c r="CA62" s="699">
        <v>0</v>
      </c>
      <c r="CB62" s="699">
        <v>0</v>
      </c>
      <c r="CC62" s="699">
        <v>0</v>
      </c>
      <c r="CD62" s="699">
        <v>0</v>
      </c>
      <c r="CE62" s="699">
        <v>0</v>
      </c>
      <c r="CF62" s="699">
        <v>0</v>
      </c>
      <c r="CG62" s="699">
        <v>0</v>
      </c>
      <c r="CH62" s="699">
        <v>0</v>
      </c>
      <c r="CI62" s="699">
        <v>0</v>
      </c>
      <c r="CJ62" s="699">
        <v>0</v>
      </c>
      <c r="CK62" s="699">
        <v>0</v>
      </c>
      <c r="CL62" s="699">
        <v>0</v>
      </c>
      <c r="CM62" s="699">
        <v>0</v>
      </c>
      <c r="CN62" s="699">
        <v>338.07400000000001</v>
      </c>
      <c r="CO62" s="699">
        <v>0</v>
      </c>
      <c r="CP62" s="699">
        <v>0</v>
      </c>
      <c r="CQ62" s="699">
        <v>0</v>
      </c>
      <c r="CR62" s="699">
        <v>0</v>
      </c>
      <c r="CS62" s="699">
        <v>0</v>
      </c>
      <c r="CT62" s="699">
        <v>0</v>
      </c>
      <c r="CU62" s="699">
        <v>0</v>
      </c>
      <c r="CV62" s="699">
        <v>0</v>
      </c>
      <c r="CW62" s="699">
        <v>0</v>
      </c>
      <c r="CX62" s="699">
        <v>1651.133</v>
      </c>
      <c r="CY62" s="699">
        <v>0</v>
      </c>
      <c r="CZ62" s="699">
        <v>0</v>
      </c>
      <c r="DA62" s="699">
        <v>0</v>
      </c>
      <c r="DB62" s="699">
        <v>0</v>
      </c>
      <c r="DC62" s="699">
        <v>0</v>
      </c>
      <c r="DD62" s="699">
        <v>0</v>
      </c>
      <c r="DE62" s="699">
        <v>0</v>
      </c>
      <c r="DF62" s="699">
        <v>0</v>
      </c>
      <c r="DG62" s="699">
        <v>0</v>
      </c>
      <c r="DH62" s="700">
        <f t="shared" si="0"/>
        <v>12590.693000000001</v>
      </c>
      <c r="DI62" s="699">
        <v>0</v>
      </c>
      <c r="DJ62" s="699">
        <v>30009.987000000001</v>
      </c>
      <c r="DK62" s="699">
        <v>0</v>
      </c>
      <c r="DL62" s="699">
        <v>1318.8989999999999</v>
      </c>
      <c r="DM62" s="699">
        <v>101292.598</v>
      </c>
      <c r="DN62" s="699">
        <v>403.29500000000002</v>
      </c>
      <c r="DO62" s="701">
        <f t="shared" si="1"/>
        <v>133024.77900000001</v>
      </c>
      <c r="DP62" s="702">
        <f t="shared" si="2"/>
        <v>145615.47200000001</v>
      </c>
      <c r="DQ62" s="699">
        <v>81660.361999999994</v>
      </c>
      <c r="DR62" s="699">
        <v>114606.23699999999</v>
      </c>
      <c r="DS62" s="701">
        <f t="shared" si="3"/>
        <v>196266.59899999999</v>
      </c>
      <c r="DT62" s="702">
        <f t="shared" si="4"/>
        <v>329291.37800000003</v>
      </c>
      <c r="DU62" s="702">
        <f t="shared" si="5"/>
        <v>341882.071</v>
      </c>
      <c r="DV62" s="699">
        <v>-12841.582</v>
      </c>
      <c r="DW62" s="699">
        <v>-114891.43399999999</v>
      </c>
      <c r="DX62" s="700">
        <f t="shared" si="6"/>
        <v>-127733.01599999999</v>
      </c>
      <c r="DY62" s="704">
        <f t="shared" si="7"/>
        <v>201558.36200000002</v>
      </c>
      <c r="DZ62" s="700">
        <f t="shared" si="8"/>
        <v>214149.05499999999</v>
      </c>
      <c r="EA62" s="705"/>
      <c r="EB62" s="733">
        <f t="shared" ref="EB62:EB63" si="9">+DJ62*0.1</f>
        <v>3000.9987000000001</v>
      </c>
    </row>
    <row r="63" spans="1:132" ht="15" customHeight="1">
      <c r="A63" s="440">
        <v>57</v>
      </c>
      <c r="B63" s="98" t="s">
        <v>193</v>
      </c>
      <c r="C63" s="95" t="s">
        <v>194</v>
      </c>
      <c r="D63" s="699">
        <v>0</v>
      </c>
      <c r="E63" s="699">
        <v>0</v>
      </c>
      <c r="F63" s="699">
        <v>0</v>
      </c>
      <c r="G63" s="699">
        <v>0</v>
      </c>
      <c r="H63" s="699">
        <v>0</v>
      </c>
      <c r="I63" s="699">
        <v>0</v>
      </c>
      <c r="J63" s="699">
        <v>0</v>
      </c>
      <c r="K63" s="699">
        <v>0</v>
      </c>
      <c r="L63" s="699">
        <v>0</v>
      </c>
      <c r="M63" s="699">
        <v>0</v>
      </c>
      <c r="N63" s="699">
        <v>0</v>
      </c>
      <c r="O63" s="699">
        <v>0</v>
      </c>
      <c r="P63" s="699">
        <v>0</v>
      </c>
      <c r="Q63" s="699">
        <v>0</v>
      </c>
      <c r="R63" s="699">
        <v>0</v>
      </c>
      <c r="S63" s="699">
        <v>0</v>
      </c>
      <c r="T63" s="699">
        <v>0</v>
      </c>
      <c r="U63" s="699">
        <v>0</v>
      </c>
      <c r="V63" s="699">
        <v>0</v>
      </c>
      <c r="W63" s="699">
        <v>0</v>
      </c>
      <c r="X63" s="699">
        <v>0</v>
      </c>
      <c r="Y63" s="699">
        <v>0</v>
      </c>
      <c r="Z63" s="699">
        <v>0</v>
      </c>
      <c r="AA63" s="699">
        <v>0</v>
      </c>
      <c r="AB63" s="699">
        <v>0</v>
      </c>
      <c r="AC63" s="699">
        <v>0</v>
      </c>
      <c r="AD63" s="699">
        <v>0</v>
      </c>
      <c r="AE63" s="699">
        <v>0</v>
      </c>
      <c r="AF63" s="699">
        <v>0</v>
      </c>
      <c r="AG63" s="699">
        <v>0</v>
      </c>
      <c r="AH63" s="699">
        <v>0</v>
      </c>
      <c r="AI63" s="699">
        <v>0</v>
      </c>
      <c r="AJ63" s="699">
        <v>0</v>
      </c>
      <c r="AK63" s="699">
        <v>0</v>
      </c>
      <c r="AL63" s="699">
        <v>0</v>
      </c>
      <c r="AM63" s="699">
        <v>0</v>
      </c>
      <c r="AN63" s="699">
        <v>0</v>
      </c>
      <c r="AO63" s="699">
        <v>0</v>
      </c>
      <c r="AP63" s="699">
        <v>0</v>
      </c>
      <c r="AQ63" s="699">
        <v>0</v>
      </c>
      <c r="AR63" s="699">
        <v>0</v>
      </c>
      <c r="AS63" s="699">
        <v>0</v>
      </c>
      <c r="AT63" s="699">
        <v>0</v>
      </c>
      <c r="AU63" s="699">
        <v>0</v>
      </c>
      <c r="AV63" s="699">
        <v>171.38</v>
      </c>
      <c r="AW63" s="699">
        <v>0</v>
      </c>
      <c r="AX63" s="699">
        <v>0</v>
      </c>
      <c r="AY63" s="699">
        <v>0</v>
      </c>
      <c r="AZ63" s="699">
        <v>0</v>
      </c>
      <c r="BA63" s="699">
        <v>0</v>
      </c>
      <c r="BB63" s="699">
        <v>0</v>
      </c>
      <c r="BC63" s="699">
        <v>0</v>
      </c>
      <c r="BD63" s="699">
        <v>0</v>
      </c>
      <c r="BE63" s="699">
        <v>0</v>
      </c>
      <c r="BF63" s="741">
        <v>3924135.2239999999</v>
      </c>
      <c r="BG63" s="741">
        <v>109426.459</v>
      </c>
      <c r="BH63" s="741">
        <v>3062936.38</v>
      </c>
      <c r="BI63" s="699">
        <v>0</v>
      </c>
      <c r="BJ63" s="699">
        <v>59460.070999999996</v>
      </c>
      <c r="BK63" s="699">
        <v>0</v>
      </c>
      <c r="BL63" s="699">
        <v>0</v>
      </c>
      <c r="BM63" s="699">
        <v>0</v>
      </c>
      <c r="BN63" s="699">
        <v>0</v>
      </c>
      <c r="BO63" s="699">
        <v>0</v>
      </c>
      <c r="BP63" s="699">
        <v>0</v>
      </c>
      <c r="BQ63" s="699">
        <v>0</v>
      </c>
      <c r="BR63" s="699">
        <v>0</v>
      </c>
      <c r="BS63" s="699">
        <v>0</v>
      </c>
      <c r="BT63" s="699">
        <v>0</v>
      </c>
      <c r="BU63" s="699">
        <v>0</v>
      </c>
      <c r="BV63" s="699">
        <v>0</v>
      </c>
      <c r="BW63" s="699">
        <v>0</v>
      </c>
      <c r="BX63" s="699">
        <v>0</v>
      </c>
      <c r="BY63" s="699">
        <v>0</v>
      </c>
      <c r="BZ63" s="699">
        <v>0</v>
      </c>
      <c r="CA63" s="699">
        <v>0</v>
      </c>
      <c r="CB63" s="699">
        <v>94.108999999999995</v>
      </c>
      <c r="CC63" s="699">
        <v>0</v>
      </c>
      <c r="CD63" s="699">
        <v>0</v>
      </c>
      <c r="CE63" s="699">
        <v>0</v>
      </c>
      <c r="CF63" s="699">
        <v>0</v>
      </c>
      <c r="CG63" s="699">
        <v>0</v>
      </c>
      <c r="CH63" s="699">
        <v>0</v>
      </c>
      <c r="CI63" s="699">
        <v>0</v>
      </c>
      <c r="CJ63" s="699">
        <v>0</v>
      </c>
      <c r="CK63" s="699">
        <v>0</v>
      </c>
      <c r="CL63" s="699">
        <v>0</v>
      </c>
      <c r="CM63" s="699">
        <v>0</v>
      </c>
      <c r="CN63" s="699">
        <v>0</v>
      </c>
      <c r="CO63" s="699">
        <v>0</v>
      </c>
      <c r="CP63" s="699">
        <v>0</v>
      </c>
      <c r="CQ63" s="699">
        <v>0</v>
      </c>
      <c r="CR63" s="699">
        <v>0</v>
      </c>
      <c r="CS63" s="699">
        <v>0</v>
      </c>
      <c r="CT63" s="699">
        <v>0</v>
      </c>
      <c r="CU63" s="699">
        <v>0</v>
      </c>
      <c r="CV63" s="699">
        <v>0</v>
      </c>
      <c r="CW63" s="699">
        <v>0</v>
      </c>
      <c r="CX63" s="699">
        <v>66661.657999999996</v>
      </c>
      <c r="CY63" s="699">
        <v>0</v>
      </c>
      <c r="CZ63" s="699">
        <v>0</v>
      </c>
      <c r="DA63" s="699">
        <v>0</v>
      </c>
      <c r="DB63" s="699">
        <v>0</v>
      </c>
      <c r="DC63" s="699">
        <v>0</v>
      </c>
      <c r="DD63" s="699">
        <v>0</v>
      </c>
      <c r="DE63" s="699">
        <v>0</v>
      </c>
      <c r="DF63" s="699">
        <v>0</v>
      </c>
      <c r="DG63" s="699">
        <v>0</v>
      </c>
      <c r="DH63" s="700">
        <f t="shared" si="0"/>
        <v>7222885.2810000004</v>
      </c>
      <c r="DI63" s="699">
        <v>0</v>
      </c>
      <c r="DJ63" s="699">
        <v>466.702</v>
      </c>
      <c r="DK63" s="699">
        <v>0</v>
      </c>
      <c r="DL63" s="699">
        <v>0</v>
      </c>
      <c r="DM63" s="699">
        <v>0</v>
      </c>
      <c r="DN63" s="699">
        <v>-6729.1949999999997</v>
      </c>
      <c r="DO63" s="701">
        <f t="shared" si="1"/>
        <v>-6262.4929999999995</v>
      </c>
      <c r="DP63" s="702">
        <f t="shared" si="2"/>
        <v>7216622.7880000006</v>
      </c>
      <c r="DQ63" s="699">
        <v>1794262.0490000001</v>
      </c>
      <c r="DR63" s="699">
        <v>2039816.551</v>
      </c>
      <c r="DS63" s="701">
        <f t="shared" si="3"/>
        <v>3834078.6</v>
      </c>
      <c r="DT63" s="702">
        <f t="shared" si="4"/>
        <v>3827816.1070000003</v>
      </c>
      <c r="DU63" s="702">
        <f t="shared" si="5"/>
        <v>11050701.388</v>
      </c>
      <c r="DV63" s="699">
        <v>-390155.07299999997</v>
      </c>
      <c r="DW63" s="699">
        <v>-2265001.98</v>
      </c>
      <c r="DX63" s="700">
        <f t="shared" si="6"/>
        <v>-2655157.0529999998</v>
      </c>
      <c r="DY63" s="704">
        <f t="shared" si="7"/>
        <v>1172659.0540000005</v>
      </c>
      <c r="DZ63" s="700">
        <f t="shared" si="8"/>
        <v>8395544.3350000009</v>
      </c>
      <c r="EA63" s="705"/>
      <c r="EB63" s="734">
        <f t="shared" si="9"/>
        <v>46.670200000000001</v>
      </c>
    </row>
    <row r="64" spans="1:132" ht="15" customHeight="1">
      <c r="A64" s="440">
        <v>58</v>
      </c>
      <c r="B64" s="98" t="s">
        <v>195</v>
      </c>
      <c r="C64" s="95" t="s">
        <v>196</v>
      </c>
      <c r="D64" s="699">
        <v>0</v>
      </c>
      <c r="E64" s="699">
        <v>0</v>
      </c>
      <c r="F64" s="699">
        <v>0</v>
      </c>
      <c r="G64" s="699">
        <v>0</v>
      </c>
      <c r="H64" s="699">
        <v>773.0139999999999</v>
      </c>
      <c r="I64" s="699">
        <v>0</v>
      </c>
      <c r="J64" s="699">
        <v>1.0580000000000001</v>
      </c>
      <c r="K64" s="699">
        <v>0</v>
      </c>
      <c r="L64" s="699">
        <v>0</v>
      </c>
      <c r="M64" s="699">
        <v>0</v>
      </c>
      <c r="N64" s="699">
        <v>0</v>
      </c>
      <c r="O64" s="699">
        <v>0</v>
      </c>
      <c r="P64" s="699">
        <v>0</v>
      </c>
      <c r="Q64" s="699">
        <v>0</v>
      </c>
      <c r="R64" s="699">
        <v>0</v>
      </c>
      <c r="S64" s="699">
        <v>0</v>
      </c>
      <c r="T64" s="699">
        <v>0</v>
      </c>
      <c r="U64" s="699">
        <v>0</v>
      </c>
      <c r="V64" s="699">
        <v>0</v>
      </c>
      <c r="W64" s="699">
        <v>0</v>
      </c>
      <c r="X64" s="699">
        <v>0</v>
      </c>
      <c r="Y64" s="699">
        <v>0</v>
      </c>
      <c r="Z64" s="699">
        <v>0</v>
      </c>
      <c r="AA64" s="699">
        <v>0</v>
      </c>
      <c r="AB64" s="699">
        <v>0</v>
      </c>
      <c r="AC64" s="699">
        <v>0</v>
      </c>
      <c r="AD64" s="699">
        <v>0</v>
      </c>
      <c r="AE64" s="699">
        <v>0</v>
      </c>
      <c r="AF64" s="699">
        <v>0</v>
      </c>
      <c r="AG64" s="699">
        <v>0</v>
      </c>
      <c r="AH64" s="699">
        <v>0</v>
      </c>
      <c r="AI64" s="699">
        <v>0</v>
      </c>
      <c r="AJ64" s="699">
        <v>0</v>
      </c>
      <c r="AK64" s="699">
        <v>0</v>
      </c>
      <c r="AL64" s="699">
        <v>0</v>
      </c>
      <c r="AM64" s="699">
        <v>0</v>
      </c>
      <c r="AN64" s="699">
        <v>0</v>
      </c>
      <c r="AO64" s="699">
        <v>0</v>
      </c>
      <c r="AP64" s="699">
        <v>0</v>
      </c>
      <c r="AQ64" s="699">
        <v>0</v>
      </c>
      <c r="AR64" s="699">
        <v>0</v>
      </c>
      <c r="AS64" s="699">
        <v>0</v>
      </c>
      <c r="AT64" s="699">
        <v>0</v>
      </c>
      <c r="AU64" s="699">
        <v>0</v>
      </c>
      <c r="AV64" s="699">
        <v>0</v>
      </c>
      <c r="AW64" s="699">
        <v>0</v>
      </c>
      <c r="AX64" s="699">
        <v>0</v>
      </c>
      <c r="AY64" s="699">
        <v>0</v>
      </c>
      <c r="AZ64" s="699">
        <v>0</v>
      </c>
      <c r="BA64" s="699">
        <v>0</v>
      </c>
      <c r="BB64" s="699">
        <v>0</v>
      </c>
      <c r="BC64" s="699">
        <v>0</v>
      </c>
      <c r="BD64" s="699">
        <v>0</v>
      </c>
      <c r="BE64" s="699">
        <v>0</v>
      </c>
      <c r="BF64" s="699">
        <v>0</v>
      </c>
      <c r="BG64" s="699">
        <v>0</v>
      </c>
      <c r="BH64" s="699">
        <v>0</v>
      </c>
      <c r="BI64" s="699">
        <v>3274.5159999999996</v>
      </c>
      <c r="BJ64" s="699">
        <v>0</v>
      </c>
      <c r="BK64" s="699">
        <v>0</v>
      </c>
      <c r="BL64" s="699">
        <v>0</v>
      </c>
      <c r="BM64" s="699">
        <v>0</v>
      </c>
      <c r="BN64" s="699">
        <v>0</v>
      </c>
      <c r="BO64" s="699">
        <v>0</v>
      </c>
      <c r="BP64" s="699">
        <v>0</v>
      </c>
      <c r="BQ64" s="699">
        <v>0</v>
      </c>
      <c r="BR64" s="699">
        <v>0</v>
      </c>
      <c r="BS64" s="699">
        <v>0</v>
      </c>
      <c r="BT64" s="699">
        <v>0</v>
      </c>
      <c r="BU64" s="699">
        <v>0</v>
      </c>
      <c r="BV64" s="699">
        <v>0</v>
      </c>
      <c r="BW64" s="699">
        <v>0</v>
      </c>
      <c r="BX64" s="699">
        <v>0</v>
      </c>
      <c r="BY64" s="699">
        <v>0</v>
      </c>
      <c r="BZ64" s="699">
        <v>0</v>
      </c>
      <c r="CA64" s="699">
        <v>0</v>
      </c>
      <c r="CB64" s="699">
        <v>0</v>
      </c>
      <c r="CC64" s="699">
        <v>9889.5329999999994</v>
      </c>
      <c r="CD64" s="699">
        <v>0</v>
      </c>
      <c r="CE64" s="699">
        <v>0</v>
      </c>
      <c r="CF64" s="699">
        <v>0</v>
      </c>
      <c r="CG64" s="699">
        <v>303.99900000000002</v>
      </c>
      <c r="CH64" s="699">
        <v>0</v>
      </c>
      <c r="CI64" s="699">
        <v>0</v>
      </c>
      <c r="CJ64" s="699">
        <v>0</v>
      </c>
      <c r="CK64" s="699">
        <v>0</v>
      </c>
      <c r="CL64" s="699">
        <v>0</v>
      </c>
      <c r="CM64" s="699">
        <v>0</v>
      </c>
      <c r="CN64" s="699">
        <v>1394.6949999999999</v>
      </c>
      <c r="CO64" s="699">
        <v>162.94200000000001</v>
      </c>
      <c r="CP64" s="699">
        <v>40.92799999999999</v>
      </c>
      <c r="CQ64" s="699">
        <v>0</v>
      </c>
      <c r="CR64" s="699">
        <v>0</v>
      </c>
      <c r="CS64" s="699">
        <v>0</v>
      </c>
      <c r="CT64" s="699">
        <v>0</v>
      </c>
      <c r="CU64" s="699">
        <v>0</v>
      </c>
      <c r="CV64" s="699">
        <v>6.7089999999999996</v>
      </c>
      <c r="CW64" s="699">
        <v>0</v>
      </c>
      <c r="CX64" s="699">
        <v>0</v>
      </c>
      <c r="CY64" s="699">
        <v>4.3229999999999995</v>
      </c>
      <c r="CZ64" s="699">
        <v>0</v>
      </c>
      <c r="DA64" s="699">
        <v>0</v>
      </c>
      <c r="DB64" s="699">
        <v>0</v>
      </c>
      <c r="DC64" s="699">
        <v>6.8020000000000005</v>
      </c>
      <c r="DD64" s="699">
        <v>0</v>
      </c>
      <c r="DE64" s="699">
        <v>0</v>
      </c>
      <c r="DF64" s="699">
        <v>0</v>
      </c>
      <c r="DG64" s="699">
        <v>0</v>
      </c>
      <c r="DH64" s="700">
        <f t="shared" si="0"/>
        <v>15858.518999999998</v>
      </c>
      <c r="DI64" s="699">
        <v>0</v>
      </c>
      <c r="DJ64" s="699">
        <v>236.31800000000001</v>
      </c>
      <c r="DK64" s="699">
        <v>0</v>
      </c>
      <c r="DL64" s="699">
        <v>6021.4059999999999</v>
      </c>
      <c r="DM64" s="699">
        <v>14913.311</v>
      </c>
      <c r="DN64" s="699">
        <v>-183.38900000000001</v>
      </c>
      <c r="DO64" s="701">
        <f t="shared" si="1"/>
        <v>20987.646000000001</v>
      </c>
      <c r="DP64" s="702">
        <f t="shared" si="2"/>
        <v>36846.165000000001</v>
      </c>
      <c r="DQ64" s="699">
        <v>16234.986999999999</v>
      </c>
      <c r="DR64" s="699">
        <v>4741.4229999999998</v>
      </c>
      <c r="DS64" s="701">
        <f t="shared" si="3"/>
        <v>20976.41</v>
      </c>
      <c r="DT64" s="702">
        <f t="shared" si="4"/>
        <v>41964.055999999997</v>
      </c>
      <c r="DU64" s="702">
        <f t="shared" si="5"/>
        <v>57822.574999999997</v>
      </c>
      <c r="DV64" s="699">
        <v>-4093.6610000000001</v>
      </c>
      <c r="DW64" s="699">
        <v>-26542.337</v>
      </c>
      <c r="DX64" s="700">
        <f t="shared" si="6"/>
        <v>-30635.998</v>
      </c>
      <c r="DY64" s="704">
        <f t="shared" si="7"/>
        <v>11328.057999999997</v>
      </c>
      <c r="DZ64" s="700">
        <f t="shared" si="8"/>
        <v>27186.576999999997</v>
      </c>
      <c r="EA64" s="705"/>
      <c r="EB64" s="705"/>
    </row>
    <row r="65" spans="1:132" ht="15" customHeight="1">
      <c r="A65" s="440">
        <v>59</v>
      </c>
      <c r="B65" s="98" t="s">
        <v>197</v>
      </c>
      <c r="C65" s="95" t="s">
        <v>198</v>
      </c>
      <c r="D65" s="699">
        <v>0</v>
      </c>
      <c r="E65" s="699">
        <v>0</v>
      </c>
      <c r="F65" s="699">
        <v>0</v>
      </c>
      <c r="G65" s="699">
        <v>0</v>
      </c>
      <c r="H65" s="699">
        <v>0</v>
      </c>
      <c r="I65" s="699">
        <v>0</v>
      </c>
      <c r="J65" s="699">
        <v>0</v>
      </c>
      <c r="K65" s="699">
        <v>0</v>
      </c>
      <c r="L65" s="699">
        <v>0</v>
      </c>
      <c r="M65" s="699">
        <v>0</v>
      </c>
      <c r="N65" s="699">
        <v>0</v>
      </c>
      <c r="O65" s="699">
        <v>0</v>
      </c>
      <c r="P65" s="699">
        <v>0</v>
      </c>
      <c r="Q65" s="699">
        <v>0</v>
      </c>
      <c r="R65" s="699">
        <v>0</v>
      </c>
      <c r="S65" s="699">
        <v>0</v>
      </c>
      <c r="T65" s="699">
        <v>0</v>
      </c>
      <c r="U65" s="699">
        <v>0</v>
      </c>
      <c r="V65" s="699">
        <v>0</v>
      </c>
      <c r="W65" s="699">
        <v>0</v>
      </c>
      <c r="X65" s="699">
        <v>0</v>
      </c>
      <c r="Y65" s="699">
        <v>0</v>
      </c>
      <c r="Z65" s="699">
        <v>0</v>
      </c>
      <c r="AA65" s="699">
        <v>0</v>
      </c>
      <c r="AB65" s="699">
        <v>0</v>
      </c>
      <c r="AC65" s="699">
        <v>0</v>
      </c>
      <c r="AD65" s="699">
        <v>0</v>
      </c>
      <c r="AE65" s="699">
        <v>0</v>
      </c>
      <c r="AF65" s="699">
        <v>0</v>
      </c>
      <c r="AG65" s="699">
        <v>0</v>
      </c>
      <c r="AH65" s="699">
        <v>0</v>
      </c>
      <c r="AI65" s="699">
        <v>0</v>
      </c>
      <c r="AJ65" s="699">
        <v>0</v>
      </c>
      <c r="AK65" s="699">
        <v>0</v>
      </c>
      <c r="AL65" s="699">
        <v>0</v>
      </c>
      <c r="AM65" s="699">
        <v>0</v>
      </c>
      <c r="AN65" s="699">
        <v>0</v>
      </c>
      <c r="AO65" s="699">
        <v>0</v>
      </c>
      <c r="AP65" s="699">
        <v>0</v>
      </c>
      <c r="AQ65" s="699">
        <v>0</v>
      </c>
      <c r="AR65" s="699">
        <v>0</v>
      </c>
      <c r="AS65" s="699">
        <v>0</v>
      </c>
      <c r="AT65" s="699">
        <v>0</v>
      </c>
      <c r="AU65" s="699">
        <v>0</v>
      </c>
      <c r="AV65" s="699">
        <v>0</v>
      </c>
      <c r="AW65" s="699">
        <v>0</v>
      </c>
      <c r="AX65" s="699">
        <v>0</v>
      </c>
      <c r="AY65" s="699">
        <v>0</v>
      </c>
      <c r="AZ65" s="699">
        <v>0</v>
      </c>
      <c r="BA65" s="699">
        <v>0</v>
      </c>
      <c r="BB65" s="699">
        <v>0</v>
      </c>
      <c r="BC65" s="699">
        <v>0</v>
      </c>
      <c r="BD65" s="699">
        <v>0</v>
      </c>
      <c r="BE65" s="699">
        <v>0</v>
      </c>
      <c r="BF65" s="699">
        <v>0</v>
      </c>
      <c r="BG65" s="699">
        <v>0</v>
      </c>
      <c r="BH65" s="699">
        <v>0</v>
      </c>
      <c r="BI65" s="699">
        <v>0</v>
      </c>
      <c r="BJ65" s="699">
        <v>212250.06899999999</v>
      </c>
      <c r="BK65" s="699">
        <v>0</v>
      </c>
      <c r="BL65" s="699">
        <v>0</v>
      </c>
      <c r="BM65" s="699">
        <v>0</v>
      </c>
      <c r="BN65" s="699">
        <v>0</v>
      </c>
      <c r="BO65" s="699">
        <v>0</v>
      </c>
      <c r="BP65" s="699">
        <v>0</v>
      </c>
      <c r="BQ65" s="699">
        <v>0</v>
      </c>
      <c r="BR65" s="699">
        <v>0</v>
      </c>
      <c r="BS65" s="699">
        <v>0</v>
      </c>
      <c r="BT65" s="699">
        <v>0</v>
      </c>
      <c r="BU65" s="699">
        <v>0</v>
      </c>
      <c r="BV65" s="699">
        <v>0</v>
      </c>
      <c r="BW65" s="699">
        <v>0</v>
      </c>
      <c r="BX65" s="699">
        <v>0</v>
      </c>
      <c r="BY65" s="699">
        <v>0</v>
      </c>
      <c r="BZ65" s="699">
        <v>44570.764999999999</v>
      </c>
      <c r="CA65" s="699">
        <v>0</v>
      </c>
      <c r="CB65" s="699">
        <v>0</v>
      </c>
      <c r="CC65" s="699">
        <v>0</v>
      </c>
      <c r="CD65" s="699">
        <v>9907.3379999999997</v>
      </c>
      <c r="CE65" s="699">
        <v>0</v>
      </c>
      <c r="CF65" s="699">
        <v>0</v>
      </c>
      <c r="CG65" s="699">
        <v>599.89799999999991</v>
      </c>
      <c r="CH65" s="699">
        <v>0</v>
      </c>
      <c r="CI65" s="699">
        <v>0</v>
      </c>
      <c r="CJ65" s="699">
        <v>0</v>
      </c>
      <c r="CK65" s="699">
        <v>0</v>
      </c>
      <c r="CL65" s="699">
        <v>0</v>
      </c>
      <c r="CM65" s="699">
        <v>0</v>
      </c>
      <c r="CN65" s="699">
        <v>7400.8340000000007</v>
      </c>
      <c r="CO65" s="699">
        <v>0</v>
      </c>
      <c r="CP65" s="699">
        <v>0</v>
      </c>
      <c r="CQ65" s="699">
        <v>0</v>
      </c>
      <c r="CR65" s="699">
        <v>0</v>
      </c>
      <c r="CS65" s="699">
        <v>0</v>
      </c>
      <c r="CT65" s="699">
        <v>0</v>
      </c>
      <c r="CU65" s="699">
        <v>0</v>
      </c>
      <c r="CV65" s="699">
        <v>0.60099999999999998</v>
      </c>
      <c r="CW65" s="699">
        <v>0</v>
      </c>
      <c r="CX65" s="699">
        <v>5203.2420000000002</v>
      </c>
      <c r="CY65" s="699">
        <v>32.875999999999998</v>
      </c>
      <c r="CZ65" s="699">
        <v>0</v>
      </c>
      <c r="DA65" s="699">
        <v>0</v>
      </c>
      <c r="DB65" s="699">
        <v>0</v>
      </c>
      <c r="DC65" s="699">
        <v>0.80700000000000005</v>
      </c>
      <c r="DD65" s="699">
        <v>0</v>
      </c>
      <c r="DE65" s="699">
        <v>131.70099999999999</v>
      </c>
      <c r="DF65" s="699">
        <v>0</v>
      </c>
      <c r="DG65" s="699">
        <v>0</v>
      </c>
      <c r="DH65" s="700">
        <f t="shared" si="0"/>
        <v>280098.13099999994</v>
      </c>
      <c r="DI65" s="699">
        <v>0</v>
      </c>
      <c r="DJ65" s="699">
        <v>10576.201999999999</v>
      </c>
      <c r="DK65" s="699">
        <v>0</v>
      </c>
      <c r="DL65" s="699">
        <v>12233.115</v>
      </c>
      <c r="DM65" s="699">
        <v>83521.353000000003</v>
      </c>
      <c r="DN65" s="699">
        <v>-2793.3220000000001</v>
      </c>
      <c r="DO65" s="701">
        <f t="shared" si="1"/>
        <v>103537.348</v>
      </c>
      <c r="DP65" s="702">
        <f t="shared" si="2"/>
        <v>383635.47899999993</v>
      </c>
      <c r="DQ65" s="699">
        <v>180024.139</v>
      </c>
      <c r="DR65" s="699">
        <v>468194.61200000002</v>
      </c>
      <c r="DS65" s="701">
        <f t="shared" si="3"/>
        <v>648218.75100000005</v>
      </c>
      <c r="DT65" s="702">
        <f t="shared" si="4"/>
        <v>751756.09900000005</v>
      </c>
      <c r="DU65" s="702">
        <f t="shared" si="5"/>
        <v>1031854.23</v>
      </c>
      <c r="DV65" s="699">
        <v>-110158.587</v>
      </c>
      <c r="DW65" s="699">
        <v>-99508.07</v>
      </c>
      <c r="DX65" s="700">
        <f t="shared" si="6"/>
        <v>-209666.65700000001</v>
      </c>
      <c r="DY65" s="704">
        <f t="shared" si="7"/>
        <v>542089.44200000004</v>
      </c>
      <c r="DZ65" s="700">
        <f t="shared" si="8"/>
        <v>822187.57299999997</v>
      </c>
      <c r="EA65" s="705"/>
      <c r="EB65" s="705"/>
    </row>
    <row r="66" spans="1:132" ht="15" customHeight="1">
      <c r="A66" s="440">
        <v>60</v>
      </c>
      <c r="B66" s="98" t="s">
        <v>199</v>
      </c>
      <c r="C66" s="95" t="s">
        <v>3</v>
      </c>
      <c r="D66" s="699">
        <v>13.114000000000001</v>
      </c>
      <c r="E66" s="699">
        <v>1.0569999999999999</v>
      </c>
      <c r="F66" s="699">
        <v>2.024</v>
      </c>
      <c r="G66" s="699">
        <v>1.403</v>
      </c>
      <c r="H66" s="699">
        <v>134.79</v>
      </c>
      <c r="I66" s="699">
        <v>0</v>
      </c>
      <c r="J66" s="699">
        <v>9.2690000000000001</v>
      </c>
      <c r="K66" s="699">
        <v>538.09699999999998</v>
      </c>
      <c r="L66" s="699">
        <v>518.58000000000004</v>
      </c>
      <c r="M66" s="699">
        <v>3.319</v>
      </c>
      <c r="N66" s="699">
        <v>0</v>
      </c>
      <c r="O66" s="699">
        <v>141.39600000000002</v>
      </c>
      <c r="P66" s="699">
        <v>1173.902</v>
      </c>
      <c r="Q66" s="699">
        <v>285.077</v>
      </c>
      <c r="R66" s="699">
        <v>897.822</v>
      </c>
      <c r="S66" s="699">
        <v>128.59700000000001</v>
      </c>
      <c r="T66" s="699">
        <v>62.360999999999997</v>
      </c>
      <c r="U66" s="699">
        <v>11.01</v>
      </c>
      <c r="V66" s="699">
        <v>0.155</v>
      </c>
      <c r="W66" s="699">
        <v>1.1850000000000001</v>
      </c>
      <c r="X66" s="699">
        <v>1.2170000000000001</v>
      </c>
      <c r="Y66" s="699">
        <v>197.81300000000002</v>
      </c>
      <c r="Z66" s="699">
        <v>8.3630000000000013</v>
      </c>
      <c r="AA66" s="699">
        <v>47.282000000000004</v>
      </c>
      <c r="AB66" s="699">
        <v>69.841999999999999</v>
      </c>
      <c r="AC66" s="699">
        <v>180.94799999999998</v>
      </c>
      <c r="AD66" s="699">
        <v>0.111</v>
      </c>
      <c r="AE66" s="699">
        <v>8.5850000000000009</v>
      </c>
      <c r="AF66" s="699">
        <v>292.44900000000001</v>
      </c>
      <c r="AG66" s="699">
        <v>155.298</v>
      </c>
      <c r="AH66" s="699">
        <v>27.608000000000004</v>
      </c>
      <c r="AI66" s="699">
        <v>417.15899999999999</v>
      </c>
      <c r="AJ66" s="699">
        <v>15.397999999999998</v>
      </c>
      <c r="AK66" s="699">
        <v>731.13400000000001</v>
      </c>
      <c r="AL66" s="699">
        <v>380.10599999999999</v>
      </c>
      <c r="AM66" s="699">
        <v>3.0780000000000003</v>
      </c>
      <c r="AN66" s="699">
        <v>2009.7380000000001</v>
      </c>
      <c r="AO66" s="699">
        <v>1029.6640000000002</v>
      </c>
      <c r="AP66" s="699">
        <v>11.476000000000001</v>
      </c>
      <c r="AQ66" s="699">
        <v>0.62400000000000011</v>
      </c>
      <c r="AR66" s="699">
        <v>978.77299999999991</v>
      </c>
      <c r="AS66" s="699">
        <v>7.944</v>
      </c>
      <c r="AT66" s="699">
        <v>83.709000000000003</v>
      </c>
      <c r="AU66" s="699">
        <v>55.335000000000001</v>
      </c>
      <c r="AV66" s="699">
        <v>6102.6350000000002</v>
      </c>
      <c r="AW66" s="699">
        <v>913.202</v>
      </c>
      <c r="AX66" s="699">
        <v>72.227000000000004</v>
      </c>
      <c r="AY66" s="699">
        <v>240.51800000000003</v>
      </c>
      <c r="AZ66" s="699">
        <v>3543.415</v>
      </c>
      <c r="BA66" s="699">
        <v>46.076999999999998</v>
      </c>
      <c r="BB66" s="699">
        <v>64.039000000000001</v>
      </c>
      <c r="BC66" s="699">
        <v>63.256999999999998</v>
      </c>
      <c r="BD66" s="699">
        <v>68.816999999999993</v>
      </c>
      <c r="BE66" s="699">
        <v>60.015000000000001</v>
      </c>
      <c r="BF66" s="699">
        <v>3204.3689999999997</v>
      </c>
      <c r="BG66" s="699">
        <v>110.532</v>
      </c>
      <c r="BH66" s="699">
        <v>3320.9</v>
      </c>
      <c r="BI66" s="699">
        <v>23.616</v>
      </c>
      <c r="BJ66" s="699">
        <v>257.54599999999999</v>
      </c>
      <c r="BK66" s="699">
        <v>7149.1050000000005</v>
      </c>
      <c r="BL66" s="699">
        <v>1.246</v>
      </c>
      <c r="BM66" s="699">
        <v>2705.2690000000002</v>
      </c>
      <c r="BN66" s="699">
        <v>3931.3330000000005</v>
      </c>
      <c r="BO66" s="699">
        <v>1421.9999999999998</v>
      </c>
      <c r="BP66" s="699">
        <v>1545.1220000000001</v>
      </c>
      <c r="BQ66" s="699">
        <v>17.863</v>
      </c>
      <c r="BR66" s="699">
        <v>0.752</v>
      </c>
      <c r="BS66" s="699">
        <v>270.37099999999998</v>
      </c>
      <c r="BT66" s="699">
        <v>343.678</v>
      </c>
      <c r="BU66" s="699">
        <v>2414.2359999999999</v>
      </c>
      <c r="BV66" s="699">
        <v>355.08900000000006</v>
      </c>
      <c r="BW66" s="699">
        <v>21.79</v>
      </c>
      <c r="BX66" s="699">
        <v>9.8350000000000009</v>
      </c>
      <c r="BY66" s="699">
        <v>0</v>
      </c>
      <c r="BZ66" s="699">
        <v>23.892999999999997</v>
      </c>
      <c r="CA66" s="699">
        <v>242.49299999999999</v>
      </c>
      <c r="CB66" s="699">
        <v>11.876999999999999</v>
      </c>
      <c r="CC66" s="699">
        <v>83.78700000000002</v>
      </c>
      <c r="CD66" s="699">
        <v>1.383</v>
      </c>
      <c r="CE66" s="699">
        <v>5.8870000000000005</v>
      </c>
      <c r="CF66" s="699">
        <v>6.1319999999999997</v>
      </c>
      <c r="CG66" s="699">
        <v>78.477000000000004</v>
      </c>
      <c r="CH66" s="699">
        <v>6.6280000000000001</v>
      </c>
      <c r="CI66" s="699">
        <v>1059.6320000000001</v>
      </c>
      <c r="CJ66" s="699">
        <v>364.27000000000004</v>
      </c>
      <c r="CK66" s="699">
        <v>15966.187000000002</v>
      </c>
      <c r="CL66" s="699">
        <v>190.94</v>
      </c>
      <c r="CM66" s="699">
        <v>922.02799999999991</v>
      </c>
      <c r="CN66" s="699">
        <v>1818.8519999999999</v>
      </c>
      <c r="CO66" s="699">
        <v>3738.817</v>
      </c>
      <c r="CP66" s="699">
        <v>23601.932999999997</v>
      </c>
      <c r="CQ66" s="699">
        <v>612.34100000000001</v>
      </c>
      <c r="CR66" s="699">
        <v>25.992000000000001</v>
      </c>
      <c r="CS66" s="699">
        <v>1886.413</v>
      </c>
      <c r="CT66" s="699">
        <v>912.7</v>
      </c>
      <c r="CU66" s="699">
        <v>1101.808</v>
      </c>
      <c r="CV66" s="699">
        <v>4341.0320000000002</v>
      </c>
      <c r="CW66" s="699">
        <v>568.31399999999996</v>
      </c>
      <c r="CX66" s="699">
        <v>528.85200000000009</v>
      </c>
      <c r="CY66" s="699">
        <v>7109.9480000000003</v>
      </c>
      <c r="CZ66" s="699">
        <v>266.54500000000002</v>
      </c>
      <c r="DA66" s="699">
        <v>2676.74</v>
      </c>
      <c r="DB66" s="699">
        <v>1515.4469999999999</v>
      </c>
      <c r="DC66" s="699">
        <v>2490.8109999999997</v>
      </c>
      <c r="DD66" s="699">
        <v>0</v>
      </c>
      <c r="DE66" s="699">
        <v>2720.875</v>
      </c>
      <c r="DF66" s="699">
        <v>12891.880999999999</v>
      </c>
      <c r="DG66" s="699">
        <v>132.68099999999998</v>
      </c>
      <c r="DH66" s="700">
        <f t="shared" si="0"/>
        <v>136821.26200000002</v>
      </c>
      <c r="DI66" s="699">
        <v>11208.938</v>
      </c>
      <c r="DJ66" s="699">
        <v>91573.921000000002</v>
      </c>
      <c r="DK66" s="699">
        <v>1.78</v>
      </c>
      <c r="DL66" s="699">
        <v>2617.6170000000002</v>
      </c>
      <c r="DM66" s="699">
        <v>60960.849000000002</v>
      </c>
      <c r="DN66" s="699">
        <v>-1589.952</v>
      </c>
      <c r="DO66" s="701">
        <f t="shared" si="1"/>
        <v>164773.15299999999</v>
      </c>
      <c r="DP66" s="702">
        <f t="shared" si="2"/>
        <v>301594.41500000004</v>
      </c>
      <c r="DQ66" s="699">
        <v>10213.268</v>
      </c>
      <c r="DR66" s="699">
        <v>249839.41099999999</v>
      </c>
      <c r="DS66" s="701">
        <f t="shared" si="3"/>
        <v>260052.679</v>
      </c>
      <c r="DT66" s="702">
        <f t="shared" si="4"/>
        <v>424825.83199999999</v>
      </c>
      <c r="DU66" s="702">
        <f t="shared" si="5"/>
        <v>561647.09400000004</v>
      </c>
      <c r="DV66" s="699">
        <v>-112641.1</v>
      </c>
      <c r="DW66" s="699">
        <v>-129496.155</v>
      </c>
      <c r="DX66" s="700">
        <f t="shared" si="6"/>
        <v>-242137.255</v>
      </c>
      <c r="DY66" s="704">
        <f t="shared" si="7"/>
        <v>182688.57699999999</v>
      </c>
      <c r="DZ66" s="700">
        <f t="shared" si="8"/>
        <v>319509.83900000004</v>
      </c>
      <c r="EA66" s="705"/>
      <c r="EB66" s="705"/>
    </row>
    <row r="67" spans="1:132" ht="15" customHeight="1">
      <c r="A67" s="440">
        <v>61</v>
      </c>
      <c r="B67" s="98" t="s">
        <v>200</v>
      </c>
      <c r="C67" s="95" t="s">
        <v>201</v>
      </c>
      <c r="D67" s="699">
        <v>55.342999999999989</v>
      </c>
      <c r="E67" s="699">
        <v>152.786</v>
      </c>
      <c r="F67" s="699">
        <v>5.5E-2</v>
      </c>
      <c r="G67" s="699">
        <v>10.562999999999999</v>
      </c>
      <c r="H67" s="699">
        <v>0.42399999999999999</v>
      </c>
      <c r="I67" s="699">
        <v>0</v>
      </c>
      <c r="J67" s="699">
        <v>0</v>
      </c>
      <c r="K67" s="699">
        <v>26.934999999999999</v>
      </c>
      <c r="L67" s="699">
        <v>1205.3419999999999</v>
      </c>
      <c r="M67" s="699">
        <v>140.46499999999997</v>
      </c>
      <c r="N67" s="699">
        <v>0</v>
      </c>
      <c r="O67" s="699">
        <v>26.669</v>
      </c>
      <c r="P67" s="699">
        <v>0</v>
      </c>
      <c r="Q67" s="699">
        <v>418.75400000000002</v>
      </c>
      <c r="R67" s="699">
        <v>0</v>
      </c>
      <c r="S67" s="699">
        <v>2883.0959999999995</v>
      </c>
      <c r="T67" s="699">
        <v>0</v>
      </c>
      <c r="U67" s="699">
        <v>0</v>
      </c>
      <c r="V67" s="699">
        <v>316.21800000000002</v>
      </c>
      <c r="W67" s="699">
        <v>503.82800000000003</v>
      </c>
      <c r="X67" s="699">
        <v>0</v>
      </c>
      <c r="Y67" s="699">
        <v>367.94</v>
      </c>
      <c r="Z67" s="699">
        <v>0</v>
      </c>
      <c r="AA67" s="699">
        <v>126.77800000000001</v>
      </c>
      <c r="AB67" s="699">
        <v>1.1120000000000001</v>
      </c>
      <c r="AC67" s="699">
        <v>8.5820000000000007</v>
      </c>
      <c r="AD67" s="699">
        <v>31.716999999999999</v>
      </c>
      <c r="AE67" s="699">
        <v>590.81700000000001</v>
      </c>
      <c r="AF67" s="699">
        <v>6840.8419999999996</v>
      </c>
      <c r="AG67" s="699">
        <v>35.001999999999995</v>
      </c>
      <c r="AH67" s="699">
        <v>0</v>
      </c>
      <c r="AI67" s="699">
        <v>1062.9349999999999</v>
      </c>
      <c r="AJ67" s="699">
        <v>189.83699999999999</v>
      </c>
      <c r="AK67" s="699">
        <v>1617.827</v>
      </c>
      <c r="AL67" s="699">
        <v>277.959</v>
      </c>
      <c r="AM67" s="699">
        <v>16831.871999999999</v>
      </c>
      <c r="AN67" s="699">
        <v>4929.3360000000011</v>
      </c>
      <c r="AO67" s="699">
        <v>2169.4699999999998</v>
      </c>
      <c r="AP67" s="699">
        <v>32.933</v>
      </c>
      <c r="AQ67" s="699">
        <v>14250.342000000001</v>
      </c>
      <c r="AR67" s="699">
        <v>14495.311000000002</v>
      </c>
      <c r="AS67" s="699">
        <v>0</v>
      </c>
      <c r="AT67" s="699">
        <v>206.774</v>
      </c>
      <c r="AU67" s="699">
        <v>0</v>
      </c>
      <c r="AV67" s="699">
        <v>0</v>
      </c>
      <c r="AW67" s="699">
        <v>0</v>
      </c>
      <c r="AX67" s="699">
        <v>1.4999999999999999E-2</v>
      </c>
      <c r="AY67" s="699">
        <v>0</v>
      </c>
      <c r="AZ67" s="699">
        <v>0</v>
      </c>
      <c r="BA67" s="699">
        <v>0</v>
      </c>
      <c r="BB67" s="699">
        <v>0</v>
      </c>
      <c r="BC67" s="699">
        <v>0.86</v>
      </c>
      <c r="BD67" s="699">
        <v>0</v>
      </c>
      <c r="BE67" s="699">
        <v>0</v>
      </c>
      <c r="BF67" s="699">
        <v>0</v>
      </c>
      <c r="BG67" s="699">
        <v>0</v>
      </c>
      <c r="BH67" s="699">
        <v>2133.3270000000002</v>
      </c>
      <c r="BI67" s="699">
        <v>0</v>
      </c>
      <c r="BJ67" s="699">
        <v>0</v>
      </c>
      <c r="BK67" s="699">
        <v>77.918000000000006</v>
      </c>
      <c r="BL67" s="699">
        <v>0</v>
      </c>
      <c r="BM67" s="699">
        <v>0</v>
      </c>
      <c r="BN67" s="699">
        <v>0</v>
      </c>
      <c r="BO67" s="699">
        <v>97.965000000000003</v>
      </c>
      <c r="BP67" s="699">
        <v>5.6</v>
      </c>
      <c r="BQ67" s="699">
        <v>8106.915</v>
      </c>
      <c r="BR67" s="699">
        <v>1503.4</v>
      </c>
      <c r="BS67" s="699">
        <v>0</v>
      </c>
      <c r="BT67" s="699">
        <v>0</v>
      </c>
      <c r="BU67" s="699">
        <v>0</v>
      </c>
      <c r="BV67" s="699">
        <v>0</v>
      </c>
      <c r="BW67" s="699">
        <v>0</v>
      </c>
      <c r="BX67" s="699">
        <v>0</v>
      </c>
      <c r="BY67" s="699">
        <v>0</v>
      </c>
      <c r="BZ67" s="699">
        <v>0</v>
      </c>
      <c r="CA67" s="699">
        <v>211.178</v>
      </c>
      <c r="CB67" s="699">
        <v>0</v>
      </c>
      <c r="CC67" s="699">
        <v>0</v>
      </c>
      <c r="CD67" s="699">
        <v>0</v>
      </c>
      <c r="CE67" s="699">
        <v>0</v>
      </c>
      <c r="CF67" s="699">
        <v>0</v>
      </c>
      <c r="CG67" s="699">
        <v>0</v>
      </c>
      <c r="CH67" s="699">
        <v>0</v>
      </c>
      <c r="CI67" s="699">
        <v>0</v>
      </c>
      <c r="CJ67" s="699">
        <v>0</v>
      </c>
      <c r="CK67" s="699">
        <v>0</v>
      </c>
      <c r="CL67" s="699">
        <v>0</v>
      </c>
      <c r="CM67" s="699">
        <v>0</v>
      </c>
      <c r="CN67" s="699">
        <v>0</v>
      </c>
      <c r="CO67" s="699">
        <v>0</v>
      </c>
      <c r="CP67" s="699">
        <v>0</v>
      </c>
      <c r="CQ67" s="699">
        <v>0</v>
      </c>
      <c r="CR67" s="699">
        <v>0</v>
      </c>
      <c r="CS67" s="699">
        <v>0</v>
      </c>
      <c r="CT67" s="699">
        <v>0</v>
      </c>
      <c r="CU67" s="699">
        <v>0</v>
      </c>
      <c r="CV67" s="699">
        <v>0</v>
      </c>
      <c r="CW67" s="699">
        <v>0</v>
      </c>
      <c r="CX67" s="699">
        <v>0</v>
      </c>
      <c r="CY67" s="699">
        <v>0</v>
      </c>
      <c r="CZ67" s="699">
        <v>0</v>
      </c>
      <c r="DA67" s="699">
        <v>97.612000000000009</v>
      </c>
      <c r="DB67" s="699">
        <v>0</v>
      </c>
      <c r="DC67" s="699">
        <v>0</v>
      </c>
      <c r="DD67" s="699">
        <v>0</v>
      </c>
      <c r="DE67" s="699">
        <v>0</v>
      </c>
      <c r="DF67" s="699">
        <v>0</v>
      </c>
      <c r="DG67" s="699">
        <v>0</v>
      </c>
      <c r="DH67" s="700">
        <f t="shared" si="0"/>
        <v>82042.653999999995</v>
      </c>
      <c r="DI67" s="699">
        <v>0</v>
      </c>
      <c r="DJ67" s="699">
        <v>3960.0819999999999</v>
      </c>
      <c r="DK67" s="699">
        <v>0</v>
      </c>
      <c r="DL67" s="699">
        <v>0</v>
      </c>
      <c r="DM67" s="699">
        <v>0</v>
      </c>
      <c r="DN67" s="699">
        <v>0</v>
      </c>
      <c r="DO67" s="701">
        <f t="shared" si="1"/>
        <v>3960.0819999999999</v>
      </c>
      <c r="DP67" s="702">
        <f t="shared" si="2"/>
        <v>86002.73599999999</v>
      </c>
      <c r="DQ67" s="699">
        <v>0</v>
      </c>
      <c r="DR67" s="699">
        <v>7.0030000000000001</v>
      </c>
      <c r="DS67" s="701">
        <f t="shared" si="3"/>
        <v>7.0030000000000001</v>
      </c>
      <c r="DT67" s="702">
        <f t="shared" si="4"/>
        <v>3967.085</v>
      </c>
      <c r="DU67" s="702">
        <f t="shared" si="5"/>
        <v>86009.738999999987</v>
      </c>
      <c r="DV67" s="699">
        <v>0</v>
      </c>
      <c r="DW67" s="699">
        <v>-40424.353999999999</v>
      </c>
      <c r="DX67" s="700">
        <f t="shared" si="6"/>
        <v>-40424.353999999999</v>
      </c>
      <c r="DY67" s="704">
        <f t="shared" si="7"/>
        <v>-36457.269</v>
      </c>
      <c r="DZ67" s="700">
        <f t="shared" si="8"/>
        <v>45585.384999999987</v>
      </c>
      <c r="EA67" s="705"/>
      <c r="EB67" s="705"/>
    </row>
    <row r="68" spans="1:132" ht="15" customHeight="1">
      <c r="A68" s="440">
        <v>62</v>
      </c>
      <c r="B68" s="98" t="s">
        <v>202</v>
      </c>
      <c r="C68" s="95" t="s">
        <v>203</v>
      </c>
      <c r="D68" s="699">
        <v>0</v>
      </c>
      <c r="E68" s="699">
        <v>0</v>
      </c>
      <c r="F68" s="699">
        <v>0</v>
      </c>
      <c r="G68" s="699">
        <v>0</v>
      </c>
      <c r="H68" s="699">
        <v>0</v>
      </c>
      <c r="I68" s="699">
        <v>0</v>
      </c>
      <c r="J68" s="699">
        <v>0</v>
      </c>
      <c r="K68" s="699">
        <v>0</v>
      </c>
      <c r="L68" s="699">
        <v>0</v>
      </c>
      <c r="M68" s="699">
        <v>0</v>
      </c>
      <c r="N68" s="699">
        <v>0</v>
      </c>
      <c r="O68" s="699">
        <v>0</v>
      </c>
      <c r="P68" s="699">
        <v>0</v>
      </c>
      <c r="Q68" s="699">
        <v>0</v>
      </c>
      <c r="R68" s="699">
        <v>0</v>
      </c>
      <c r="S68" s="699">
        <v>0</v>
      </c>
      <c r="T68" s="699">
        <v>0</v>
      </c>
      <c r="U68" s="699">
        <v>0</v>
      </c>
      <c r="V68" s="699">
        <v>0</v>
      </c>
      <c r="W68" s="699">
        <v>0</v>
      </c>
      <c r="X68" s="699">
        <v>0</v>
      </c>
      <c r="Y68" s="699">
        <v>0</v>
      </c>
      <c r="Z68" s="699">
        <v>0</v>
      </c>
      <c r="AA68" s="699">
        <v>0</v>
      </c>
      <c r="AB68" s="699">
        <v>0</v>
      </c>
      <c r="AC68" s="699">
        <v>0</v>
      </c>
      <c r="AD68" s="699">
        <v>0</v>
      </c>
      <c r="AE68" s="699">
        <v>0</v>
      </c>
      <c r="AF68" s="699">
        <v>0</v>
      </c>
      <c r="AG68" s="699">
        <v>0</v>
      </c>
      <c r="AH68" s="699">
        <v>0</v>
      </c>
      <c r="AI68" s="699">
        <v>0</v>
      </c>
      <c r="AJ68" s="699">
        <v>0</v>
      </c>
      <c r="AK68" s="699">
        <v>0</v>
      </c>
      <c r="AL68" s="699">
        <v>0</v>
      </c>
      <c r="AM68" s="699">
        <v>0</v>
      </c>
      <c r="AN68" s="699">
        <v>0</v>
      </c>
      <c r="AO68" s="699">
        <v>0</v>
      </c>
      <c r="AP68" s="699">
        <v>0</v>
      </c>
      <c r="AQ68" s="699">
        <v>0</v>
      </c>
      <c r="AR68" s="699">
        <v>0</v>
      </c>
      <c r="AS68" s="699">
        <v>0</v>
      </c>
      <c r="AT68" s="699">
        <v>0</v>
      </c>
      <c r="AU68" s="699">
        <v>0</v>
      </c>
      <c r="AV68" s="699">
        <v>0</v>
      </c>
      <c r="AW68" s="699">
        <v>0</v>
      </c>
      <c r="AX68" s="699">
        <v>0</v>
      </c>
      <c r="AY68" s="699">
        <v>0</v>
      </c>
      <c r="AZ68" s="699">
        <v>0</v>
      </c>
      <c r="BA68" s="699">
        <v>0</v>
      </c>
      <c r="BB68" s="699">
        <v>0</v>
      </c>
      <c r="BC68" s="699">
        <v>0</v>
      </c>
      <c r="BD68" s="699">
        <v>0</v>
      </c>
      <c r="BE68" s="699">
        <v>0</v>
      </c>
      <c r="BF68" s="699">
        <v>0</v>
      </c>
      <c r="BG68" s="699">
        <v>0</v>
      </c>
      <c r="BH68" s="699">
        <v>0</v>
      </c>
      <c r="BI68" s="699">
        <v>0</v>
      </c>
      <c r="BJ68" s="699">
        <v>0</v>
      </c>
      <c r="BK68" s="699">
        <v>0</v>
      </c>
      <c r="BL68" s="699">
        <v>0</v>
      </c>
      <c r="BM68" s="699">
        <v>0</v>
      </c>
      <c r="BN68" s="699">
        <v>0</v>
      </c>
      <c r="BO68" s="699">
        <v>0</v>
      </c>
      <c r="BP68" s="699">
        <v>0</v>
      </c>
      <c r="BQ68" s="699">
        <v>0</v>
      </c>
      <c r="BR68" s="699">
        <v>0</v>
      </c>
      <c r="BS68" s="699">
        <v>0</v>
      </c>
      <c r="BT68" s="699">
        <v>0</v>
      </c>
      <c r="BU68" s="699">
        <v>0</v>
      </c>
      <c r="BV68" s="699">
        <v>0</v>
      </c>
      <c r="BW68" s="699">
        <v>0</v>
      </c>
      <c r="BX68" s="699">
        <v>0</v>
      </c>
      <c r="BY68" s="699">
        <v>0</v>
      </c>
      <c r="BZ68" s="699">
        <v>0</v>
      </c>
      <c r="CA68" s="699">
        <v>0</v>
      </c>
      <c r="CB68" s="699">
        <v>0</v>
      </c>
      <c r="CC68" s="699">
        <v>0</v>
      </c>
      <c r="CD68" s="699">
        <v>0</v>
      </c>
      <c r="CE68" s="699">
        <v>0</v>
      </c>
      <c r="CF68" s="699">
        <v>0</v>
      </c>
      <c r="CG68" s="699">
        <v>0</v>
      </c>
      <c r="CH68" s="699">
        <v>0</v>
      </c>
      <c r="CI68" s="699">
        <v>0</v>
      </c>
      <c r="CJ68" s="699">
        <v>0</v>
      </c>
      <c r="CK68" s="699">
        <v>0</v>
      </c>
      <c r="CL68" s="699">
        <v>0</v>
      </c>
      <c r="CM68" s="699">
        <v>0</v>
      </c>
      <c r="CN68" s="699">
        <v>0</v>
      </c>
      <c r="CO68" s="699">
        <v>0</v>
      </c>
      <c r="CP68" s="699">
        <v>0</v>
      </c>
      <c r="CQ68" s="699">
        <v>0</v>
      </c>
      <c r="CR68" s="699">
        <v>0</v>
      </c>
      <c r="CS68" s="699">
        <v>0</v>
      </c>
      <c r="CT68" s="699">
        <v>0</v>
      </c>
      <c r="CU68" s="699">
        <v>0</v>
      </c>
      <c r="CV68" s="699">
        <v>0</v>
      </c>
      <c r="CW68" s="699">
        <v>0</v>
      </c>
      <c r="CX68" s="699">
        <v>0</v>
      </c>
      <c r="CY68" s="699">
        <v>0</v>
      </c>
      <c r="CZ68" s="699">
        <v>0</v>
      </c>
      <c r="DA68" s="699">
        <v>0</v>
      </c>
      <c r="DB68" s="699">
        <v>0</v>
      </c>
      <c r="DC68" s="699">
        <v>0</v>
      </c>
      <c r="DD68" s="699">
        <v>0</v>
      </c>
      <c r="DE68" s="699">
        <v>0</v>
      </c>
      <c r="DF68" s="699">
        <v>0</v>
      </c>
      <c r="DG68" s="699">
        <v>0</v>
      </c>
      <c r="DH68" s="700">
        <f t="shared" si="0"/>
        <v>0</v>
      </c>
      <c r="DI68" s="699">
        <v>0</v>
      </c>
      <c r="DJ68" s="699">
        <v>0</v>
      </c>
      <c r="DK68" s="699">
        <v>0</v>
      </c>
      <c r="DL68" s="699">
        <v>126648.22900000001</v>
      </c>
      <c r="DM68" s="699">
        <v>1779973.6</v>
      </c>
      <c r="DN68" s="699">
        <v>0</v>
      </c>
      <c r="DO68" s="701">
        <f t="shared" si="1"/>
        <v>1906621.8290000001</v>
      </c>
      <c r="DP68" s="702">
        <f t="shared" si="2"/>
        <v>1906621.8290000001</v>
      </c>
      <c r="DQ68" s="699">
        <v>0</v>
      </c>
      <c r="DR68" s="699">
        <v>0</v>
      </c>
      <c r="DS68" s="701">
        <f t="shared" si="3"/>
        <v>0</v>
      </c>
      <c r="DT68" s="702">
        <f t="shared" si="4"/>
        <v>1906621.8290000001</v>
      </c>
      <c r="DU68" s="702">
        <f t="shared" si="5"/>
        <v>1906621.8290000001</v>
      </c>
      <c r="DV68" s="699">
        <v>0</v>
      </c>
      <c r="DW68" s="699">
        <v>0</v>
      </c>
      <c r="DX68" s="700">
        <f t="shared" si="6"/>
        <v>0</v>
      </c>
      <c r="DY68" s="704">
        <f t="shared" si="7"/>
        <v>1906621.8290000001</v>
      </c>
      <c r="DZ68" s="700">
        <f t="shared" si="8"/>
        <v>1906621.8290000001</v>
      </c>
      <c r="EA68" s="705"/>
      <c r="EB68" s="705"/>
    </row>
    <row r="69" spans="1:132" ht="15" customHeight="1">
      <c r="A69" s="440">
        <v>63</v>
      </c>
      <c r="B69" s="98" t="s">
        <v>204</v>
      </c>
      <c r="C69" s="95" t="s">
        <v>205</v>
      </c>
      <c r="D69" s="699">
        <v>834.73599999999999</v>
      </c>
      <c r="E69" s="699">
        <v>368.66800000000001</v>
      </c>
      <c r="F69" s="699">
        <v>98.147000000000006</v>
      </c>
      <c r="G69" s="699">
        <v>2.5330000000000004</v>
      </c>
      <c r="H69" s="699">
        <v>19.908999999999999</v>
      </c>
      <c r="I69" s="699">
        <v>0</v>
      </c>
      <c r="J69" s="699">
        <v>20.602999999999998</v>
      </c>
      <c r="K69" s="699">
        <v>1257.7570000000001</v>
      </c>
      <c r="L69" s="699">
        <v>188.04000000000002</v>
      </c>
      <c r="M69" s="699">
        <v>63.417999999999999</v>
      </c>
      <c r="N69" s="699">
        <v>0</v>
      </c>
      <c r="O69" s="699">
        <v>547.55600000000004</v>
      </c>
      <c r="P69" s="699">
        <v>194.751</v>
      </c>
      <c r="Q69" s="699">
        <v>245.12899999999999</v>
      </c>
      <c r="R69" s="699">
        <v>327.04699999999997</v>
      </c>
      <c r="S69" s="699">
        <v>1449.558</v>
      </c>
      <c r="T69" s="699">
        <v>1050.0250000000001</v>
      </c>
      <c r="U69" s="699">
        <v>442.803</v>
      </c>
      <c r="V69" s="699">
        <v>38.46</v>
      </c>
      <c r="W69" s="699">
        <v>445.88899999999995</v>
      </c>
      <c r="X69" s="699">
        <v>141.49199999999999</v>
      </c>
      <c r="Y69" s="699">
        <v>1116.6990000000001</v>
      </c>
      <c r="Z69" s="699">
        <v>822.47899999999993</v>
      </c>
      <c r="AA69" s="699">
        <v>582.96900000000005</v>
      </c>
      <c r="AB69" s="699">
        <v>902.17200000000003</v>
      </c>
      <c r="AC69" s="699">
        <v>1094.415</v>
      </c>
      <c r="AD69" s="699">
        <v>179.101</v>
      </c>
      <c r="AE69" s="699">
        <v>268.57</v>
      </c>
      <c r="AF69" s="699">
        <v>7247.683</v>
      </c>
      <c r="AG69" s="699">
        <v>1484.5609999999999</v>
      </c>
      <c r="AH69" s="699">
        <v>35.401000000000003</v>
      </c>
      <c r="AI69" s="699">
        <v>517.60299999999995</v>
      </c>
      <c r="AJ69" s="699">
        <v>814.33100000000002</v>
      </c>
      <c r="AK69" s="699">
        <v>945.524</v>
      </c>
      <c r="AL69" s="699">
        <v>1285.6500000000001</v>
      </c>
      <c r="AM69" s="699">
        <v>5755.692</v>
      </c>
      <c r="AN69" s="699">
        <v>5632.7189999999991</v>
      </c>
      <c r="AO69" s="699">
        <v>2132.0029999999997</v>
      </c>
      <c r="AP69" s="699">
        <v>894.85699999999997</v>
      </c>
      <c r="AQ69" s="699">
        <v>650.19199999999989</v>
      </c>
      <c r="AR69" s="699">
        <v>2335.558</v>
      </c>
      <c r="AS69" s="699">
        <v>1158.2090000000001</v>
      </c>
      <c r="AT69" s="699">
        <v>4261.24</v>
      </c>
      <c r="AU69" s="699">
        <v>1993.26</v>
      </c>
      <c r="AV69" s="699">
        <v>3359.0940000000001</v>
      </c>
      <c r="AW69" s="699">
        <v>1131.8129999999999</v>
      </c>
      <c r="AX69" s="699">
        <v>509.36799999999994</v>
      </c>
      <c r="AY69" s="699">
        <v>1126.03</v>
      </c>
      <c r="AZ69" s="699">
        <v>6554.6660000000002</v>
      </c>
      <c r="BA69" s="699">
        <v>329.65499999999997</v>
      </c>
      <c r="BB69" s="699">
        <v>142.08799999999999</v>
      </c>
      <c r="BC69" s="699">
        <v>270.005</v>
      </c>
      <c r="BD69" s="699">
        <v>102.056</v>
      </c>
      <c r="BE69" s="699">
        <v>182.279</v>
      </c>
      <c r="BF69" s="699">
        <v>2138.8599999999997</v>
      </c>
      <c r="BG69" s="699">
        <v>231.63399999999999</v>
      </c>
      <c r="BH69" s="699">
        <v>6564.0560000000005</v>
      </c>
      <c r="BI69" s="699">
        <v>42.826999999999998</v>
      </c>
      <c r="BJ69" s="699">
        <v>1785.146</v>
      </c>
      <c r="BK69" s="699">
        <v>607.82799999999997</v>
      </c>
      <c r="BL69" s="699">
        <v>13.859</v>
      </c>
      <c r="BM69" s="699">
        <v>1603.394</v>
      </c>
      <c r="BN69" s="699">
        <v>1304.28</v>
      </c>
      <c r="BO69" s="699">
        <v>267.90799999999996</v>
      </c>
      <c r="BP69" s="699">
        <v>183.20400000000001</v>
      </c>
      <c r="BQ69" s="699">
        <v>21948.23</v>
      </c>
      <c r="BR69" s="699">
        <v>18150.825000000001</v>
      </c>
      <c r="BS69" s="699">
        <v>12450.403</v>
      </c>
      <c r="BT69" s="699">
        <v>1196.3209999999999</v>
      </c>
      <c r="BU69" s="699">
        <v>27731.968000000001</v>
      </c>
      <c r="BV69" s="699">
        <v>7109.7649999999994</v>
      </c>
      <c r="BW69" s="699">
        <v>6640.5</v>
      </c>
      <c r="BX69" s="699">
        <v>14175.493</v>
      </c>
      <c r="BY69" s="699">
        <v>49965.277000000002</v>
      </c>
      <c r="BZ69" s="699">
        <v>11897.157999999999</v>
      </c>
      <c r="CA69" s="699">
        <v>872.57500000000005</v>
      </c>
      <c r="CB69" s="699">
        <v>12065.120999999999</v>
      </c>
      <c r="CC69" s="699">
        <v>1043.596</v>
      </c>
      <c r="CD69" s="699">
        <v>3.7919999999999998</v>
      </c>
      <c r="CE69" s="699">
        <v>222.137</v>
      </c>
      <c r="CF69" s="699">
        <v>2561.2809999999999</v>
      </c>
      <c r="CG69" s="699">
        <v>8914.1450000000004</v>
      </c>
      <c r="CH69" s="699">
        <v>202.77500000000001</v>
      </c>
      <c r="CI69" s="699">
        <v>4589.5219999999999</v>
      </c>
      <c r="CJ69" s="699">
        <v>1842.962</v>
      </c>
      <c r="CK69" s="699">
        <v>1180.9839999999999</v>
      </c>
      <c r="CL69" s="699">
        <v>2416.6579999999999</v>
      </c>
      <c r="CM69" s="699">
        <v>282.44600000000003</v>
      </c>
      <c r="CN69" s="699">
        <v>13901.416999999999</v>
      </c>
      <c r="CO69" s="699">
        <v>15721.113000000001</v>
      </c>
      <c r="CP69" s="699">
        <v>9516.7720000000008</v>
      </c>
      <c r="CQ69" s="699">
        <v>6730.5490000000009</v>
      </c>
      <c r="CR69" s="699">
        <v>390.17099999999999</v>
      </c>
      <c r="CS69" s="699">
        <v>2641.4690000000001</v>
      </c>
      <c r="CT69" s="699">
        <v>1474.7</v>
      </c>
      <c r="CU69" s="699">
        <v>347.51900000000001</v>
      </c>
      <c r="CV69" s="699">
        <v>1416.7059999999999</v>
      </c>
      <c r="CW69" s="699">
        <v>74.790999999999997</v>
      </c>
      <c r="CX69" s="699">
        <v>530.32099999999991</v>
      </c>
      <c r="CY69" s="699">
        <v>5390.1489999999994</v>
      </c>
      <c r="CZ69" s="699">
        <v>305.642</v>
      </c>
      <c r="DA69" s="699">
        <v>2346.0920000000001</v>
      </c>
      <c r="DB69" s="699">
        <v>1032.296</v>
      </c>
      <c r="DC69" s="699">
        <v>2085.098</v>
      </c>
      <c r="DD69" s="699">
        <v>29.416</v>
      </c>
      <c r="DE69" s="699">
        <v>1326.518</v>
      </c>
      <c r="DF69" s="699">
        <v>0</v>
      </c>
      <c r="DG69" s="699">
        <v>6620.8209999999999</v>
      </c>
      <c r="DH69" s="700">
        <f t="shared" si="0"/>
        <v>357642.95299999998</v>
      </c>
      <c r="DI69" s="699">
        <v>0</v>
      </c>
      <c r="DJ69" s="699">
        <v>0</v>
      </c>
      <c r="DK69" s="699">
        <v>0</v>
      </c>
      <c r="DL69" s="699">
        <v>101687.63800000001</v>
      </c>
      <c r="DM69" s="699">
        <v>421114.99699999997</v>
      </c>
      <c r="DN69" s="699">
        <v>0</v>
      </c>
      <c r="DO69" s="701">
        <f t="shared" si="1"/>
        <v>522802.63500000001</v>
      </c>
      <c r="DP69" s="702">
        <f t="shared" si="2"/>
        <v>880445.58799999999</v>
      </c>
      <c r="DQ69" s="699">
        <v>0</v>
      </c>
      <c r="DR69" s="699">
        <v>0</v>
      </c>
      <c r="DS69" s="701">
        <f t="shared" si="3"/>
        <v>0</v>
      </c>
      <c r="DT69" s="702">
        <f t="shared" si="4"/>
        <v>522802.63500000001</v>
      </c>
      <c r="DU69" s="702">
        <f t="shared" si="5"/>
        <v>880445.58799999999</v>
      </c>
      <c r="DV69" s="699">
        <v>0</v>
      </c>
      <c r="DW69" s="699">
        <v>0</v>
      </c>
      <c r="DX69" s="700">
        <f t="shared" si="6"/>
        <v>0</v>
      </c>
      <c r="DY69" s="704">
        <f t="shared" si="7"/>
        <v>522802.63500000001</v>
      </c>
      <c r="DZ69" s="700">
        <f t="shared" si="8"/>
        <v>880445.58799999999</v>
      </c>
      <c r="EA69" s="705"/>
      <c r="EB69" s="705"/>
    </row>
    <row r="70" spans="1:132" ht="15" customHeight="1">
      <c r="A70" s="440">
        <v>64</v>
      </c>
      <c r="B70" s="98" t="s">
        <v>206</v>
      </c>
      <c r="C70" s="95" t="s">
        <v>207</v>
      </c>
      <c r="D70" s="699">
        <v>0</v>
      </c>
      <c r="E70" s="699">
        <v>0</v>
      </c>
      <c r="F70" s="699">
        <v>0</v>
      </c>
      <c r="G70" s="699">
        <v>0</v>
      </c>
      <c r="H70" s="699">
        <v>0</v>
      </c>
      <c r="I70" s="699">
        <v>0</v>
      </c>
      <c r="J70" s="699">
        <v>0</v>
      </c>
      <c r="K70" s="699">
        <v>0</v>
      </c>
      <c r="L70" s="699">
        <v>0</v>
      </c>
      <c r="M70" s="699">
        <v>0</v>
      </c>
      <c r="N70" s="699">
        <v>0</v>
      </c>
      <c r="O70" s="699">
        <v>0</v>
      </c>
      <c r="P70" s="699">
        <v>0</v>
      </c>
      <c r="Q70" s="699">
        <v>0</v>
      </c>
      <c r="R70" s="699">
        <v>0</v>
      </c>
      <c r="S70" s="699">
        <v>0</v>
      </c>
      <c r="T70" s="699">
        <v>0</v>
      </c>
      <c r="U70" s="699">
        <v>0</v>
      </c>
      <c r="V70" s="699">
        <v>0</v>
      </c>
      <c r="W70" s="699">
        <v>0</v>
      </c>
      <c r="X70" s="699">
        <v>0</v>
      </c>
      <c r="Y70" s="699">
        <v>0</v>
      </c>
      <c r="Z70" s="699">
        <v>0</v>
      </c>
      <c r="AA70" s="699">
        <v>0</v>
      </c>
      <c r="AB70" s="699">
        <v>0</v>
      </c>
      <c r="AC70" s="699">
        <v>0</v>
      </c>
      <c r="AD70" s="699">
        <v>0</v>
      </c>
      <c r="AE70" s="699">
        <v>0</v>
      </c>
      <c r="AF70" s="699">
        <v>0</v>
      </c>
      <c r="AG70" s="699">
        <v>0</v>
      </c>
      <c r="AH70" s="699">
        <v>0</v>
      </c>
      <c r="AI70" s="699">
        <v>0</v>
      </c>
      <c r="AJ70" s="699">
        <v>0</v>
      </c>
      <c r="AK70" s="699">
        <v>0</v>
      </c>
      <c r="AL70" s="699">
        <v>0</v>
      </c>
      <c r="AM70" s="699">
        <v>0</v>
      </c>
      <c r="AN70" s="699">
        <v>0</v>
      </c>
      <c r="AO70" s="699">
        <v>0</v>
      </c>
      <c r="AP70" s="699">
        <v>0</v>
      </c>
      <c r="AQ70" s="699">
        <v>0</v>
      </c>
      <c r="AR70" s="699">
        <v>0</v>
      </c>
      <c r="AS70" s="699">
        <v>0</v>
      </c>
      <c r="AT70" s="699">
        <v>0</v>
      </c>
      <c r="AU70" s="699">
        <v>0</v>
      </c>
      <c r="AV70" s="699">
        <v>0</v>
      </c>
      <c r="AW70" s="699">
        <v>0</v>
      </c>
      <c r="AX70" s="699">
        <v>0</v>
      </c>
      <c r="AY70" s="699">
        <v>0</v>
      </c>
      <c r="AZ70" s="699">
        <v>0</v>
      </c>
      <c r="BA70" s="699">
        <v>0</v>
      </c>
      <c r="BB70" s="699">
        <v>0</v>
      </c>
      <c r="BC70" s="699">
        <v>0</v>
      </c>
      <c r="BD70" s="699">
        <v>0</v>
      </c>
      <c r="BE70" s="699">
        <v>0</v>
      </c>
      <c r="BF70" s="699">
        <v>0</v>
      </c>
      <c r="BG70" s="699">
        <v>0</v>
      </c>
      <c r="BH70" s="699">
        <v>0</v>
      </c>
      <c r="BI70" s="699">
        <v>0</v>
      </c>
      <c r="BJ70" s="699">
        <v>0</v>
      </c>
      <c r="BK70" s="699">
        <v>0</v>
      </c>
      <c r="BL70" s="699">
        <v>0</v>
      </c>
      <c r="BM70" s="699">
        <v>0</v>
      </c>
      <c r="BN70" s="699">
        <v>0</v>
      </c>
      <c r="BO70" s="699">
        <v>0</v>
      </c>
      <c r="BP70" s="699">
        <v>0</v>
      </c>
      <c r="BQ70" s="699">
        <v>0</v>
      </c>
      <c r="BR70" s="699">
        <v>0</v>
      </c>
      <c r="BS70" s="699">
        <v>0</v>
      </c>
      <c r="BT70" s="699">
        <v>0</v>
      </c>
      <c r="BU70" s="699">
        <v>0</v>
      </c>
      <c r="BV70" s="699">
        <v>0</v>
      </c>
      <c r="BW70" s="699">
        <v>0</v>
      </c>
      <c r="BX70" s="699">
        <v>0</v>
      </c>
      <c r="BY70" s="699">
        <v>0</v>
      </c>
      <c r="BZ70" s="699">
        <v>0</v>
      </c>
      <c r="CA70" s="699">
        <v>0</v>
      </c>
      <c r="CB70" s="699">
        <v>0</v>
      </c>
      <c r="CC70" s="699">
        <v>0</v>
      </c>
      <c r="CD70" s="699">
        <v>0</v>
      </c>
      <c r="CE70" s="699">
        <v>0</v>
      </c>
      <c r="CF70" s="699">
        <v>0</v>
      </c>
      <c r="CG70" s="699">
        <v>0</v>
      </c>
      <c r="CH70" s="699">
        <v>0</v>
      </c>
      <c r="CI70" s="699">
        <v>0</v>
      </c>
      <c r="CJ70" s="699">
        <v>0</v>
      </c>
      <c r="CK70" s="699">
        <v>0</v>
      </c>
      <c r="CL70" s="699">
        <v>0</v>
      </c>
      <c r="CM70" s="699">
        <v>0</v>
      </c>
      <c r="CN70" s="699">
        <v>0</v>
      </c>
      <c r="CO70" s="699">
        <v>0</v>
      </c>
      <c r="CP70" s="699">
        <v>0</v>
      </c>
      <c r="CQ70" s="699">
        <v>0</v>
      </c>
      <c r="CR70" s="699">
        <v>0</v>
      </c>
      <c r="CS70" s="699">
        <v>0</v>
      </c>
      <c r="CT70" s="699">
        <v>0</v>
      </c>
      <c r="CU70" s="699">
        <v>0</v>
      </c>
      <c r="CV70" s="699">
        <v>0</v>
      </c>
      <c r="CW70" s="699">
        <v>0</v>
      </c>
      <c r="CX70" s="699">
        <v>0</v>
      </c>
      <c r="CY70" s="699">
        <v>0</v>
      </c>
      <c r="CZ70" s="699">
        <v>0</v>
      </c>
      <c r="DA70" s="699">
        <v>0</v>
      </c>
      <c r="DB70" s="699">
        <v>0</v>
      </c>
      <c r="DC70" s="699">
        <v>0</v>
      </c>
      <c r="DD70" s="699">
        <v>0</v>
      </c>
      <c r="DE70" s="699">
        <v>0</v>
      </c>
      <c r="DF70" s="699">
        <v>0</v>
      </c>
      <c r="DG70" s="699">
        <v>0</v>
      </c>
      <c r="DH70" s="700">
        <f t="shared" si="0"/>
        <v>0</v>
      </c>
      <c r="DI70" s="699">
        <v>0</v>
      </c>
      <c r="DJ70" s="699">
        <v>0</v>
      </c>
      <c r="DK70" s="699">
        <v>0</v>
      </c>
      <c r="DL70" s="699">
        <v>526146.67299999995</v>
      </c>
      <c r="DM70" s="699">
        <v>169.863</v>
      </c>
      <c r="DN70" s="699">
        <v>0</v>
      </c>
      <c r="DO70" s="701">
        <f t="shared" si="1"/>
        <v>526316.53599999996</v>
      </c>
      <c r="DP70" s="702">
        <f t="shared" si="2"/>
        <v>526316.53599999996</v>
      </c>
      <c r="DQ70" s="699">
        <v>0</v>
      </c>
      <c r="DR70" s="699">
        <v>0</v>
      </c>
      <c r="DS70" s="701">
        <f t="shared" si="3"/>
        <v>0</v>
      </c>
      <c r="DT70" s="702">
        <f t="shared" si="4"/>
        <v>526316.53599999996</v>
      </c>
      <c r="DU70" s="702">
        <f t="shared" si="5"/>
        <v>526316.53599999996</v>
      </c>
      <c r="DV70" s="699">
        <v>0</v>
      </c>
      <c r="DW70" s="699">
        <v>0</v>
      </c>
      <c r="DX70" s="700">
        <f t="shared" si="6"/>
        <v>0</v>
      </c>
      <c r="DY70" s="704">
        <f t="shared" si="7"/>
        <v>526316.53599999996</v>
      </c>
      <c r="DZ70" s="700">
        <f t="shared" si="8"/>
        <v>526316.53599999996</v>
      </c>
      <c r="EA70" s="705"/>
      <c r="EB70" s="705"/>
    </row>
    <row r="71" spans="1:132" ht="15" customHeight="1">
      <c r="A71" s="440">
        <v>65</v>
      </c>
      <c r="B71" s="98" t="s">
        <v>208</v>
      </c>
      <c r="C71" s="95" t="s">
        <v>209</v>
      </c>
      <c r="D71" s="699">
        <v>0</v>
      </c>
      <c r="E71" s="699">
        <v>0</v>
      </c>
      <c r="F71" s="699">
        <v>0</v>
      </c>
      <c r="G71" s="699">
        <v>0</v>
      </c>
      <c r="H71" s="699">
        <v>0</v>
      </c>
      <c r="I71" s="699">
        <v>0</v>
      </c>
      <c r="J71" s="699">
        <v>0</v>
      </c>
      <c r="K71" s="699">
        <v>0</v>
      </c>
      <c r="L71" s="699">
        <v>0</v>
      </c>
      <c r="M71" s="699">
        <v>0</v>
      </c>
      <c r="N71" s="699">
        <v>0</v>
      </c>
      <c r="O71" s="699">
        <v>0</v>
      </c>
      <c r="P71" s="699">
        <v>0</v>
      </c>
      <c r="Q71" s="699">
        <v>0</v>
      </c>
      <c r="R71" s="699">
        <v>0</v>
      </c>
      <c r="S71" s="699">
        <v>0</v>
      </c>
      <c r="T71" s="699">
        <v>0</v>
      </c>
      <c r="U71" s="699">
        <v>0</v>
      </c>
      <c r="V71" s="699">
        <v>0</v>
      </c>
      <c r="W71" s="699">
        <v>0</v>
      </c>
      <c r="X71" s="699">
        <v>0</v>
      </c>
      <c r="Y71" s="699">
        <v>0</v>
      </c>
      <c r="Z71" s="699">
        <v>0</v>
      </c>
      <c r="AA71" s="699">
        <v>0</v>
      </c>
      <c r="AB71" s="699">
        <v>0</v>
      </c>
      <c r="AC71" s="699">
        <v>0</v>
      </c>
      <c r="AD71" s="699">
        <v>0</v>
      </c>
      <c r="AE71" s="699">
        <v>0</v>
      </c>
      <c r="AF71" s="699">
        <v>0</v>
      </c>
      <c r="AG71" s="699">
        <v>0</v>
      </c>
      <c r="AH71" s="699">
        <v>0</v>
      </c>
      <c r="AI71" s="699">
        <v>0</v>
      </c>
      <c r="AJ71" s="699">
        <v>0</v>
      </c>
      <c r="AK71" s="699">
        <v>0</v>
      </c>
      <c r="AL71" s="699">
        <v>0</v>
      </c>
      <c r="AM71" s="699">
        <v>0</v>
      </c>
      <c r="AN71" s="699">
        <v>0</v>
      </c>
      <c r="AO71" s="699">
        <v>0</v>
      </c>
      <c r="AP71" s="699">
        <v>0</v>
      </c>
      <c r="AQ71" s="699">
        <v>0</v>
      </c>
      <c r="AR71" s="699">
        <v>0</v>
      </c>
      <c r="AS71" s="699">
        <v>0</v>
      </c>
      <c r="AT71" s="699">
        <v>0</v>
      </c>
      <c r="AU71" s="699">
        <v>0</v>
      </c>
      <c r="AV71" s="699">
        <v>0</v>
      </c>
      <c r="AW71" s="699">
        <v>0</v>
      </c>
      <c r="AX71" s="699">
        <v>0</v>
      </c>
      <c r="AY71" s="699">
        <v>0</v>
      </c>
      <c r="AZ71" s="699">
        <v>0</v>
      </c>
      <c r="BA71" s="699">
        <v>0</v>
      </c>
      <c r="BB71" s="699">
        <v>0</v>
      </c>
      <c r="BC71" s="699">
        <v>0</v>
      </c>
      <c r="BD71" s="699">
        <v>0</v>
      </c>
      <c r="BE71" s="699">
        <v>0</v>
      </c>
      <c r="BF71" s="699">
        <v>0</v>
      </c>
      <c r="BG71" s="699">
        <v>0</v>
      </c>
      <c r="BH71" s="699">
        <v>0</v>
      </c>
      <c r="BI71" s="699">
        <v>0</v>
      </c>
      <c r="BJ71" s="699">
        <v>0</v>
      </c>
      <c r="BK71" s="699">
        <v>0</v>
      </c>
      <c r="BL71" s="699">
        <v>0</v>
      </c>
      <c r="BM71" s="699">
        <v>0</v>
      </c>
      <c r="BN71" s="699">
        <v>0</v>
      </c>
      <c r="BO71" s="699">
        <v>0</v>
      </c>
      <c r="BP71" s="699">
        <v>0</v>
      </c>
      <c r="BQ71" s="699">
        <v>0</v>
      </c>
      <c r="BR71" s="699">
        <v>0</v>
      </c>
      <c r="BS71" s="699">
        <v>0</v>
      </c>
      <c r="BT71" s="699">
        <v>0</v>
      </c>
      <c r="BU71" s="699">
        <v>0</v>
      </c>
      <c r="BV71" s="699">
        <v>0</v>
      </c>
      <c r="BW71" s="699">
        <v>0</v>
      </c>
      <c r="BX71" s="699">
        <v>0</v>
      </c>
      <c r="BY71" s="699">
        <v>0</v>
      </c>
      <c r="BZ71" s="699">
        <v>0</v>
      </c>
      <c r="CA71" s="699">
        <v>0</v>
      </c>
      <c r="CB71" s="699">
        <v>0</v>
      </c>
      <c r="CC71" s="699">
        <v>0</v>
      </c>
      <c r="CD71" s="699">
        <v>0</v>
      </c>
      <c r="CE71" s="699">
        <v>0</v>
      </c>
      <c r="CF71" s="699">
        <v>0</v>
      </c>
      <c r="CG71" s="699">
        <v>0</v>
      </c>
      <c r="CH71" s="699">
        <v>0</v>
      </c>
      <c r="CI71" s="699">
        <v>0</v>
      </c>
      <c r="CJ71" s="699">
        <v>0</v>
      </c>
      <c r="CK71" s="699">
        <v>0</v>
      </c>
      <c r="CL71" s="699">
        <v>0</v>
      </c>
      <c r="CM71" s="699">
        <v>0</v>
      </c>
      <c r="CN71" s="699">
        <v>0</v>
      </c>
      <c r="CO71" s="699">
        <v>0</v>
      </c>
      <c r="CP71" s="699">
        <v>0</v>
      </c>
      <c r="CQ71" s="699">
        <v>0</v>
      </c>
      <c r="CR71" s="699">
        <v>0</v>
      </c>
      <c r="CS71" s="699">
        <v>0</v>
      </c>
      <c r="CT71" s="699">
        <v>0</v>
      </c>
      <c r="CU71" s="699">
        <v>0</v>
      </c>
      <c r="CV71" s="699">
        <v>0</v>
      </c>
      <c r="CW71" s="699">
        <v>0</v>
      </c>
      <c r="CX71" s="699">
        <v>0</v>
      </c>
      <c r="CY71" s="699">
        <v>0</v>
      </c>
      <c r="CZ71" s="699">
        <v>0</v>
      </c>
      <c r="DA71" s="699">
        <v>0</v>
      </c>
      <c r="DB71" s="699">
        <v>0</v>
      </c>
      <c r="DC71" s="699">
        <v>0</v>
      </c>
      <c r="DD71" s="699">
        <v>0</v>
      </c>
      <c r="DE71" s="699">
        <v>0</v>
      </c>
      <c r="DF71" s="699">
        <v>0</v>
      </c>
      <c r="DG71" s="699">
        <v>0</v>
      </c>
      <c r="DH71" s="700">
        <f t="shared" si="0"/>
        <v>0</v>
      </c>
      <c r="DI71" s="699">
        <v>0</v>
      </c>
      <c r="DJ71" s="699">
        <v>0</v>
      </c>
      <c r="DK71" s="699">
        <v>0</v>
      </c>
      <c r="DL71" s="699">
        <v>129752.61500000001</v>
      </c>
      <c r="DM71" s="699">
        <v>375758.29700000002</v>
      </c>
      <c r="DN71" s="699">
        <v>0</v>
      </c>
      <c r="DO71" s="701">
        <f t="shared" si="1"/>
        <v>505510.91200000001</v>
      </c>
      <c r="DP71" s="702">
        <f t="shared" si="2"/>
        <v>505510.91200000001</v>
      </c>
      <c r="DQ71" s="699">
        <v>0</v>
      </c>
      <c r="DR71" s="699">
        <v>0</v>
      </c>
      <c r="DS71" s="701">
        <f t="shared" si="3"/>
        <v>0</v>
      </c>
      <c r="DT71" s="702">
        <f t="shared" si="4"/>
        <v>505510.91200000001</v>
      </c>
      <c r="DU71" s="702">
        <f t="shared" si="5"/>
        <v>505510.91200000001</v>
      </c>
      <c r="DV71" s="699">
        <v>0</v>
      </c>
      <c r="DW71" s="699">
        <v>0</v>
      </c>
      <c r="DX71" s="700">
        <f t="shared" si="6"/>
        <v>0</v>
      </c>
      <c r="DY71" s="704">
        <f t="shared" si="7"/>
        <v>505510.91200000001</v>
      </c>
      <c r="DZ71" s="700">
        <f t="shared" si="8"/>
        <v>505510.91200000001</v>
      </c>
      <c r="EA71" s="705"/>
      <c r="EB71" s="705"/>
    </row>
    <row r="72" spans="1:132" ht="15" customHeight="1">
      <c r="A72" s="440">
        <v>66</v>
      </c>
      <c r="B72" s="98" t="s">
        <v>210</v>
      </c>
      <c r="C72" s="95" t="s">
        <v>211</v>
      </c>
      <c r="D72" s="699">
        <v>3599.143</v>
      </c>
      <c r="E72" s="699">
        <v>1332.7019999999998</v>
      </c>
      <c r="F72" s="699">
        <v>642.005</v>
      </c>
      <c r="G72" s="699">
        <v>35.195</v>
      </c>
      <c r="H72" s="699">
        <v>1120.5780000000002</v>
      </c>
      <c r="I72" s="699">
        <v>0</v>
      </c>
      <c r="J72" s="699">
        <v>201.59699999999998</v>
      </c>
      <c r="K72" s="699">
        <v>19210.626999999997</v>
      </c>
      <c r="L72" s="699">
        <v>2858.3459999999995</v>
      </c>
      <c r="M72" s="699">
        <v>545.10599999999999</v>
      </c>
      <c r="N72" s="699">
        <v>0</v>
      </c>
      <c r="O72" s="699">
        <v>3874.9110000000001</v>
      </c>
      <c r="P72" s="699">
        <v>1281.6990000000001</v>
      </c>
      <c r="Q72" s="699">
        <v>2434.2389999999996</v>
      </c>
      <c r="R72" s="699">
        <v>1132.6760000000002</v>
      </c>
      <c r="S72" s="699">
        <v>11775.086000000001</v>
      </c>
      <c r="T72" s="699">
        <v>3179.1880000000001</v>
      </c>
      <c r="U72" s="699">
        <v>4818.7690000000002</v>
      </c>
      <c r="V72" s="699">
        <v>626.226</v>
      </c>
      <c r="W72" s="699">
        <v>11351.813</v>
      </c>
      <c r="X72" s="699">
        <v>236.75200000000001</v>
      </c>
      <c r="Y72" s="699">
        <v>5544.2260000000006</v>
      </c>
      <c r="Z72" s="699">
        <v>1306.3029999999999</v>
      </c>
      <c r="AA72" s="699">
        <v>2721.1729999999998</v>
      </c>
      <c r="AB72" s="699">
        <v>5299.61</v>
      </c>
      <c r="AC72" s="699">
        <v>2921.1109999999999</v>
      </c>
      <c r="AD72" s="699">
        <v>3772.2049999999999</v>
      </c>
      <c r="AE72" s="699">
        <v>849.64600000000007</v>
      </c>
      <c r="AF72" s="699">
        <v>34270.182999999997</v>
      </c>
      <c r="AG72" s="699">
        <v>9843.360999999999</v>
      </c>
      <c r="AH72" s="699">
        <v>471.91899999999998</v>
      </c>
      <c r="AI72" s="699">
        <v>3073.174</v>
      </c>
      <c r="AJ72" s="699">
        <v>4636.7970000000005</v>
      </c>
      <c r="AK72" s="699">
        <v>5669.7489999999998</v>
      </c>
      <c r="AL72" s="699">
        <v>6219.1659999999993</v>
      </c>
      <c r="AM72" s="699">
        <v>51616.339</v>
      </c>
      <c r="AN72" s="699">
        <v>45098.468000000001</v>
      </c>
      <c r="AO72" s="699">
        <v>36412.226999999999</v>
      </c>
      <c r="AP72" s="699">
        <v>4475.4110000000001</v>
      </c>
      <c r="AQ72" s="699">
        <v>5337.5389999999998</v>
      </c>
      <c r="AR72" s="699">
        <v>12608.01</v>
      </c>
      <c r="AS72" s="699">
        <v>1640.799</v>
      </c>
      <c r="AT72" s="699">
        <v>18841.502999999997</v>
      </c>
      <c r="AU72" s="699">
        <v>9120.3359999999993</v>
      </c>
      <c r="AV72" s="699">
        <v>18036.050999999999</v>
      </c>
      <c r="AW72" s="699">
        <v>3591.22</v>
      </c>
      <c r="AX72" s="699">
        <v>8622.2569999999996</v>
      </c>
      <c r="AY72" s="699">
        <v>6588.6869999999999</v>
      </c>
      <c r="AZ72" s="699">
        <v>16251.387000000001</v>
      </c>
      <c r="BA72" s="699">
        <v>1087.7649999999999</v>
      </c>
      <c r="BB72" s="699">
        <v>284.80599999999998</v>
      </c>
      <c r="BC72" s="699">
        <v>988.92699999999991</v>
      </c>
      <c r="BD72" s="699">
        <v>236.82399999999998</v>
      </c>
      <c r="BE72" s="699">
        <v>463.90199999999999</v>
      </c>
      <c r="BF72" s="699">
        <v>37237.921999999999</v>
      </c>
      <c r="BG72" s="699">
        <v>925.58100000000002</v>
      </c>
      <c r="BH72" s="699">
        <v>92381.41</v>
      </c>
      <c r="BI72" s="699">
        <v>424.13300000000004</v>
      </c>
      <c r="BJ72" s="699">
        <v>10927.460999999999</v>
      </c>
      <c r="BK72" s="699">
        <v>3976.4920000000002</v>
      </c>
      <c r="BL72" s="699">
        <v>1339.874</v>
      </c>
      <c r="BM72" s="699">
        <v>5231.4949999999999</v>
      </c>
      <c r="BN72" s="699">
        <v>1354.8219999999999</v>
      </c>
      <c r="BO72" s="699">
        <v>804.75699999999995</v>
      </c>
      <c r="BP72" s="699">
        <v>1548.691</v>
      </c>
      <c r="BQ72" s="699">
        <v>122106.68400000001</v>
      </c>
      <c r="BR72" s="699">
        <v>7824.0630000000001</v>
      </c>
      <c r="BS72" s="699">
        <v>16302.313</v>
      </c>
      <c r="BT72" s="699">
        <v>25775.644</v>
      </c>
      <c r="BU72" s="699">
        <v>133282.622</v>
      </c>
      <c r="BV72" s="699">
        <v>8956.2039999999997</v>
      </c>
      <c r="BW72" s="699">
        <v>16389.637999999999</v>
      </c>
      <c r="BX72" s="699">
        <v>4462.1409999999996</v>
      </c>
      <c r="BY72" s="699">
        <v>0</v>
      </c>
      <c r="BZ72" s="699">
        <v>23795.492000000002</v>
      </c>
      <c r="CA72" s="699">
        <v>4984.0469999999996</v>
      </c>
      <c r="CB72" s="699">
        <v>1190.0619999999999</v>
      </c>
      <c r="CC72" s="699">
        <v>216.69399999999999</v>
      </c>
      <c r="CD72" s="699">
        <v>129.607</v>
      </c>
      <c r="CE72" s="699">
        <v>191.405</v>
      </c>
      <c r="CF72" s="699">
        <v>9634.2649999999994</v>
      </c>
      <c r="CG72" s="699">
        <v>5840.6949999999997</v>
      </c>
      <c r="CH72" s="699">
        <v>546.16700000000003</v>
      </c>
      <c r="CI72" s="699">
        <v>7601.8559999999998</v>
      </c>
      <c r="CJ72" s="699">
        <v>859.41199999999992</v>
      </c>
      <c r="CK72" s="699">
        <v>2923.7359999999999</v>
      </c>
      <c r="CL72" s="699">
        <v>1031.319</v>
      </c>
      <c r="CM72" s="699">
        <v>797.70700000000011</v>
      </c>
      <c r="CN72" s="699">
        <v>13116.029</v>
      </c>
      <c r="CO72" s="699">
        <v>19441.123</v>
      </c>
      <c r="CP72" s="699">
        <v>13422.849</v>
      </c>
      <c r="CQ72" s="699">
        <v>17528.965</v>
      </c>
      <c r="CR72" s="699">
        <v>2181.0060000000003</v>
      </c>
      <c r="CS72" s="699">
        <v>9094.9230000000007</v>
      </c>
      <c r="CT72" s="699">
        <v>6630.4359999999997</v>
      </c>
      <c r="CU72" s="699">
        <v>676.846</v>
      </c>
      <c r="CV72" s="699">
        <v>2809.4779999999996</v>
      </c>
      <c r="CW72" s="699">
        <v>1095.671</v>
      </c>
      <c r="CX72" s="699">
        <v>2096.4639999999999</v>
      </c>
      <c r="CY72" s="699">
        <v>12095.972999999998</v>
      </c>
      <c r="CZ72" s="699">
        <v>4667.4660000000003</v>
      </c>
      <c r="DA72" s="699">
        <v>23239.189000000002</v>
      </c>
      <c r="DB72" s="699">
        <v>5738.1350000000002</v>
      </c>
      <c r="DC72" s="699">
        <v>11668.504000000001</v>
      </c>
      <c r="DD72" s="699">
        <v>207.429</v>
      </c>
      <c r="DE72" s="699">
        <v>5899.4670000000006</v>
      </c>
      <c r="DF72" s="699">
        <v>0</v>
      </c>
      <c r="DG72" s="699">
        <v>1199.2850000000001</v>
      </c>
      <c r="DH72" s="700">
        <f t="shared" ref="DH72:DH122" si="10">SUM(D72:DG72)</f>
        <v>1101961.388</v>
      </c>
      <c r="DI72" s="699">
        <v>338.13200000000001</v>
      </c>
      <c r="DJ72" s="699">
        <v>331827.61200000002</v>
      </c>
      <c r="DK72" s="699">
        <v>0</v>
      </c>
      <c r="DL72" s="699">
        <v>0</v>
      </c>
      <c r="DM72" s="699">
        <v>0</v>
      </c>
      <c r="DN72" s="699">
        <v>0</v>
      </c>
      <c r="DO72" s="701">
        <f t="shared" ref="DO72:DO114" si="11">SUM(DI72:DN72)</f>
        <v>332165.74400000001</v>
      </c>
      <c r="DP72" s="702">
        <f t="shared" ref="DP72:DP114" si="12">+DO72+DH72</f>
        <v>1434127.132</v>
      </c>
      <c r="DQ72" s="699">
        <v>1357.16</v>
      </c>
      <c r="DR72" s="699">
        <v>188874.34</v>
      </c>
      <c r="DS72" s="701">
        <f t="shared" ref="DS72:DS114" si="13">SUM(DQ72:DR72)</f>
        <v>190231.5</v>
      </c>
      <c r="DT72" s="702">
        <f t="shared" ref="DT72:DT114" si="14">+DO72+DS72</f>
        <v>522397.24400000001</v>
      </c>
      <c r="DU72" s="702">
        <f t="shared" ref="DU72:DU114" si="15">+DS72+DP72</f>
        <v>1624358.632</v>
      </c>
      <c r="DV72" s="699">
        <v>-199.476</v>
      </c>
      <c r="DW72" s="699">
        <v>-353745.90600000002</v>
      </c>
      <c r="DX72" s="700">
        <f t="shared" ref="DX72:DX114" si="16">SUM(DV72:DW72)</f>
        <v>-353945.38200000004</v>
      </c>
      <c r="DY72" s="704">
        <f t="shared" ref="DY72:DY114" si="17">+DT72+DX72</f>
        <v>168451.86199999996</v>
      </c>
      <c r="DZ72" s="700">
        <f t="shared" ref="DZ72:DZ114" si="18">+DU72+DX72</f>
        <v>1270413.25</v>
      </c>
      <c r="EA72" s="705"/>
      <c r="EB72" s="705"/>
    </row>
    <row r="73" spans="1:132" ht="15" customHeight="1">
      <c r="A73" s="440">
        <v>67</v>
      </c>
      <c r="B73" s="98" t="s">
        <v>212</v>
      </c>
      <c r="C73" s="95" t="s">
        <v>213</v>
      </c>
      <c r="D73" s="699">
        <v>0.41800000000000004</v>
      </c>
      <c r="E73" s="699">
        <v>0</v>
      </c>
      <c r="F73" s="699">
        <v>0</v>
      </c>
      <c r="G73" s="699">
        <v>1.5510000000000002</v>
      </c>
      <c r="H73" s="699">
        <v>0.122</v>
      </c>
      <c r="I73" s="699">
        <v>0</v>
      </c>
      <c r="J73" s="699">
        <v>0</v>
      </c>
      <c r="K73" s="699">
        <v>6617.1149999999989</v>
      </c>
      <c r="L73" s="699">
        <v>1225.1959999999999</v>
      </c>
      <c r="M73" s="699">
        <v>57.448</v>
      </c>
      <c r="N73" s="699">
        <v>0</v>
      </c>
      <c r="O73" s="699">
        <v>1184.4119999999998</v>
      </c>
      <c r="P73" s="699">
        <v>231.15100000000001</v>
      </c>
      <c r="Q73" s="699">
        <v>21.842999999999996</v>
      </c>
      <c r="R73" s="699">
        <v>45.729000000000006</v>
      </c>
      <c r="S73" s="699">
        <v>355.19600000000003</v>
      </c>
      <c r="T73" s="699">
        <v>188.911</v>
      </c>
      <c r="U73" s="699">
        <v>131.49799999999999</v>
      </c>
      <c r="V73" s="699">
        <v>175.34</v>
      </c>
      <c r="W73" s="699">
        <v>173.38099999999997</v>
      </c>
      <c r="X73" s="699">
        <v>4.258</v>
      </c>
      <c r="Y73" s="699">
        <v>360.65300000000002</v>
      </c>
      <c r="Z73" s="699">
        <v>206.06899999999999</v>
      </c>
      <c r="AA73" s="699">
        <v>58.063000000000002</v>
      </c>
      <c r="AB73" s="699">
        <v>1467.7370000000001</v>
      </c>
      <c r="AC73" s="699">
        <v>713.38800000000003</v>
      </c>
      <c r="AD73" s="699">
        <v>52.842999999999996</v>
      </c>
      <c r="AE73" s="699">
        <v>55.322000000000003</v>
      </c>
      <c r="AF73" s="699">
        <v>3795.558</v>
      </c>
      <c r="AG73" s="699">
        <v>1500.453</v>
      </c>
      <c r="AH73" s="699">
        <v>8.7430000000000003</v>
      </c>
      <c r="AI73" s="699">
        <v>1234.5780000000002</v>
      </c>
      <c r="AJ73" s="699">
        <v>53.136000000000003</v>
      </c>
      <c r="AK73" s="699">
        <v>2697.4160000000002</v>
      </c>
      <c r="AL73" s="699">
        <v>1017.977</v>
      </c>
      <c r="AM73" s="699">
        <v>1302.19</v>
      </c>
      <c r="AN73" s="699">
        <v>6863.5119999999988</v>
      </c>
      <c r="AO73" s="699">
        <v>4679.3419999999996</v>
      </c>
      <c r="AP73" s="699">
        <v>414.10899999999998</v>
      </c>
      <c r="AQ73" s="699">
        <v>78.61</v>
      </c>
      <c r="AR73" s="699">
        <v>1676.5649999999998</v>
      </c>
      <c r="AS73" s="699">
        <v>412.91099999999994</v>
      </c>
      <c r="AT73" s="699">
        <v>2750.989</v>
      </c>
      <c r="AU73" s="699">
        <v>1203.9670000000001</v>
      </c>
      <c r="AV73" s="699">
        <v>1551.9929999999999</v>
      </c>
      <c r="AW73" s="699">
        <v>837.17399999999998</v>
      </c>
      <c r="AX73" s="699">
        <v>621.83399999999995</v>
      </c>
      <c r="AY73" s="699">
        <v>260.23700000000002</v>
      </c>
      <c r="AZ73" s="699">
        <v>2044.16</v>
      </c>
      <c r="BA73" s="699">
        <v>16.577999999999999</v>
      </c>
      <c r="BB73" s="699">
        <v>12.52</v>
      </c>
      <c r="BC73" s="699">
        <v>88.262</v>
      </c>
      <c r="BD73" s="699">
        <v>21.545000000000005</v>
      </c>
      <c r="BE73" s="699">
        <v>38.922000000000004</v>
      </c>
      <c r="BF73" s="699">
        <v>8705.005000000001</v>
      </c>
      <c r="BG73" s="699">
        <v>913.101</v>
      </c>
      <c r="BH73" s="699">
        <v>24098.344000000001</v>
      </c>
      <c r="BI73" s="699">
        <v>30.791</v>
      </c>
      <c r="BJ73" s="699">
        <v>2338.2349999999997</v>
      </c>
      <c r="BK73" s="699">
        <v>259.27600000000001</v>
      </c>
      <c r="BL73" s="699">
        <v>109.226</v>
      </c>
      <c r="BM73" s="699">
        <v>1369.5179999999998</v>
      </c>
      <c r="BN73" s="699">
        <v>714.90699999999993</v>
      </c>
      <c r="BO73" s="699">
        <v>208.43299999999999</v>
      </c>
      <c r="BP73" s="699">
        <v>287.07499999999999</v>
      </c>
      <c r="BQ73" s="699">
        <v>18962.966</v>
      </c>
      <c r="BR73" s="699">
        <v>3240.5479999999998</v>
      </c>
      <c r="BS73" s="699">
        <v>283.59500000000003</v>
      </c>
      <c r="BT73" s="699">
        <v>1109.8990000000001</v>
      </c>
      <c r="BU73" s="699">
        <v>20441.481</v>
      </c>
      <c r="BV73" s="699">
        <v>1530.047</v>
      </c>
      <c r="BW73" s="699">
        <v>1984.194</v>
      </c>
      <c r="BX73" s="699">
        <v>146.96100000000001</v>
      </c>
      <c r="BY73" s="699">
        <v>0</v>
      </c>
      <c r="BZ73" s="699">
        <v>343.72</v>
      </c>
      <c r="CA73" s="699">
        <v>584.74800000000005</v>
      </c>
      <c r="CB73" s="699">
        <v>152.38999999999999</v>
      </c>
      <c r="CC73" s="699">
        <v>82.549000000000007</v>
      </c>
      <c r="CD73" s="699">
        <v>19.434999999999999</v>
      </c>
      <c r="CE73" s="699">
        <v>17.747</v>
      </c>
      <c r="CF73" s="699">
        <v>52.653999999999996</v>
      </c>
      <c r="CG73" s="699">
        <v>363.34099999999995</v>
      </c>
      <c r="CH73" s="699">
        <v>80.825999999999993</v>
      </c>
      <c r="CI73" s="699">
        <v>638.245</v>
      </c>
      <c r="CJ73" s="699">
        <v>152.648</v>
      </c>
      <c r="CK73" s="699">
        <v>226.303</v>
      </c>
      <c r="CL73" s="699">
        <v>221.364</v>
      </c>
      <c r="CM73" s="699">
        <v>102.08499999999999</v>
      </c>
      <c r="CN73" s="699">
        <v>3830.3429999999998</v>
      </c>
      <c r="CO73" s="699">
        <v>3689.4520000000002</v>
      </c>
      <c r="CP73" s="699">
        <v>722.38799999999992</v>
      </c>
      <c r="CQ73" s="699">
        <v>3443.0930000000003</v>
      </c>
      <c r="CR73" s="699">
        <v>574.83400000000006</v>
      </c>
      <c r="CS73" s="699">
        <v>3048.6440000000002</v>
      </c>
      <c r="CT73" s="699">
        <v>2349.9670000000001</v>
      </c>
      <c r="CU73" s="699">
        <v>257.70400000000001</v>
      </c>
      <c r="CV73" s="699">
        <v>114.39299999999999</v>
      </c>
      <c r="CW73" s="699">
        <v>30.856999999999999</v>
      </c>
      <c r="CX73" s="699">
        <v>1276.8609999999999</v>
      </c>
      <c r="CY73" s="699">
        <v>3969.663</v>
      </c>
      <c r="CZ73" s="699">
        <v>1765.6959999999999</v>
      </c>
      <c r="DA73" s="699">
        <v>17490.984</v>
      </c>
      <c r="DB73" s="699">
        <v>1739.3530000000001</v>
      </c>
      <c r="DC73" s="699">
        <v>494.13099999999997</v>
      </c>
      <c r="DD73" s="699">
        <v>72.433000000000007</v>
      </c>
      <c r="DE73" s="699">
        <v>1077.146</v>
      </c>
      <c r="DF73" s="699">
        <v>0</v>
      </c>
      <c r="DG73" s="699">
        <v>48.215000000000003</v>
      </c>
      <c r="DH73" s="700">
        <f t="shared" si="10"/>
        <v>184278.73899999997</v>
      </c>
      <c r="DI73" s="699">
        <v>76.956999999999994</v>
      </c>
      <c r="DJ73" s="699">
        <v>118533.21799999999</v>
      </c>
      <c r="DK73" s="699">
        <v>0</v>
      </c>
      <c r="DL73" s="699">
        <v>0</v>
      </c>
      <c r="DM73" s="699">
        <v>0</v>
      </c>
      <c r="DN73" s="699">
        <v>0</v>
      </c>
      <c r="DO73" s="701">
        <f t="shared" si="11"/>
        <v>118610.17499999999</v>
      </c>
      <c r="DP73" s="702">
        <f t="shared" si="12"/>
        <v>302888.91399999999</v>
      </c>
      <c r="DQ73" s="699">
        <v>30.565000000000001</v>
      </c>
      <c r="DR73" s="699">
        <v>87651.807000000001</v>
      </c>
      <c r="DS73" s="701">
        <f t="shared" si="13"/>
        <v>87682.372000000003</v>
      </c>
      <c r="DT73" s="702">
        <f t="shared" si="14"/>
        <v>206292.54699999999</v>
      </c>
      <c r="DU73" s="702">
        <f t="shared" si="15"/>
        <v>390571.28599999996</v>
      </c>
      <c r="DV73" s="699">
        <v>-19.512</v>
      </c>
      <c r="DW73" s="699">
        <v>-48898.347999999998</v>
      </c>
      <c r="DX73" s="700">
        <f t="shared" si="16"/>
        <v>-48917.86</v>
      </c>
      <c r="DY73" s="704">
        <f t="shared" si="17"/>
        <v>157374.68699999998</v>
      </c>
      <c r="DZ73" s="700">
        <f t="shared" si="18"/>
        <v>341653.42599999998</v>
      </c>
      <c r="EA73" s="705"/>
      <c r="EB73" s="705"/>
    </row>
    <row r="74" spans="1:132" ht="15" customHeight="1">
      <c r="A74" s="440">
        <v>68</v>
      </c>
      <c r="B74" s="98" t="s">
        <v>214</v>
      </c>
      <c r="C74" s="95" t="s">
        <v>4</v>
      </c>
      <c r="D74" s="699">
        <v>66.576999999999998</v>
      </c>
      <c r="E74" s="699">
        <v>123.401</v>
      </c>
      <c r="F74" s="699">
        <v>14.334</v>
      </c>
      <c r="G74" s="699">
        <v>1.6179999999999999</v>
      </c>
      <c r="H74" s="699">
        <v>61.182000000000002</v>
      </c>
      <c r="I74" s="699">
        <v>0</v>
      </c>
      <c r="J74" s="699">
        <v>9.222999999999999</v>
      </c>
      <c r="K74" s="699">
        <v>2952.1899999999996</v>
      </c>
      <c r="L74" s="699">
        <v>715.65499999999997</v>
      </c>
      <c r="M74" s="699">
        <v>8.9920000000000009</v>
      </c>
      <c r="N74" s="699">
        <v>0</v>
      </c>
      <c r="O74" s="699">
        <v>335.90499999999997</v>
      </c>
      <c r="P74" s="699">
        <v>116.033</v>
      </c>
      <c r="Q74" s="699">
        <v>59.614999999999995</v>
      </c>
      <c r="R74" s="699">
        <v>49.122</v>
      </c>
      <c r="S74" s="699">
        <v>689.00599999999997</v>
      </c>
      <c r="T74" s="699">
        <v>293.32299999999998</v>
      </c>
      <c r="U74" s="699">
        <v>66.418000000000006</v>
      </c>
      <c r="V74" s="699">
        <v>55.42</v>
      </c>
      <c r="W74" s="699">
        <v>322.76400000000001</v>
      </c>
      <c r="X74" s="699">
        <v>58.275999999999996</v>
      </c>
      <c r="Y74" s="699">
        <v>545.41999999999996</v>
      </c>
      <c r="Z74" s="699">
        <v>264.85299999999995</v>
      </c>
      <c r="AA74" s="699">
        <v>217.44499999999999</v>
      </c>
      <c r="AB74" s="699">
        <v>1985.2760000000001</v>
      </c>
      <c r="AC74" s="699">
        <v>324.78999999999996</v>
      </c>
      <c r="AD74" s="699">
        <v>317.44599999999997</v>
      </c>
      <c r="AE74" s="699">
        <v>129.86699999999999</v>
      </c>
      <c r="AF74" s="699">
        <v>975.34100000000012</v>
      </c>
      <c r="AG74" s="699">
        <v>191.524</v>
      </c>
      <c r="AH74" s="699">
        <v>9.7650000000000006</v>
      </c>
      <c r="AI74" s="699">
        <v>132.791</v>
      </c>
      <c r="AJ74" s="699">
        <v>119.31400000000001</v>
      </c>
      <c r="AK74" s="699">
        <v>159.23699999999999</v>
      </c>
      <c r="AL74" s="699">
        <v>136.31899999999999</v>
      </c>
      <c r="AM74" s="699">
        <v>240.97400000000002</v>
      </c>
      <c r="AN74" s="699">
        <v>4040.3849999999998</v>
      </c>
      <c r="AO74" s="699">
        <v>361.86099999999999</v>
      </c>
      <c r="AP74" s="699">
        <v>114.23</v>
      </c>
      <c r="AQ74" s="699">
        <v>73.185000000000002</v>
      </c>
      <c r="AR74" s="699">
        <v>339.50799999999998</v>
      </c>
      <c r="AS74" s="699">
        <v>69.899000000000001</v>
      </c>
      <c r="AT74" s="699">
        <v>634.35200000000009</v>
      </c>
      <c r="AU74" s="699">
        <v>442.94799999999998</v>
      </c>
      <c r="AV74" s="699">
        <v>949.13099999999997</v>
      </c>
      <c r="AW74" s="699">
        <v>542.08900000000006</v>
      </c>
      <c r="AX74" s="699">
        <v>239.702</v>
      </c>
      <c r="AY74" s="699">
        <v>414.41200000000003</v>
      </c>
      <c r="AZ74" s="699">
        <v>738.57599999999991</v>
      </c>
      <c r="BA74" s="699">
        <v>83.825000000000003</v>
      </c>
      <c r="BB74" s="699">
        <v>18.046999999999997</v>
      </c>
      <c r="BC74" s="699">
        <v>66.284999999999997</v>
      </c>
      <c r="BD74" s="699">
        <v>9.827</v>
      </c>
      <c r="BE74" s="699">
        <v>17.755000000000003</v>
      </c>
      <c r="BF74" s="699">
        <v>2197.8440000000001</v>
      </c>
      <c r="BG74" s="699">
        <v>69.082999999999998</v>
      </c>
      <c r="BH74" s="699">
        <v>2474.0229999999997</v>
      </c>
      <c r="BI74" s="699">
        <v>16.736000000000001</v>
      </c>
      <c r="BJ74" s="699">
        <v>420.58699999999999</v>
      </c>
      <c r="BK74" s="699">
        <v>154.50800000000001</v>
      </c>
      <c r="BL74" s="699">
        <v>49.402999999999999</v>
      </c>
      <c r="BM74" s="699">
        <v>1418.5159999999998</v>
      </c>
      <c r="BN74" s="699">
        <v>1126.107</v>
      </c>
      <c r="BO74" s="699">
        <v>362.69099999999997</v>
      </c>
      <c r="BP74" s="699">
        <v>518.38300000000004</v>
      </c>
      <c r="BQ74" s="699">
        <v>424.26</v>
      </c>
      <c r="BR74" s="699">
        <v>1089.6289999999999</v>
      </c>
      <c r="BS74" s="699">
        <v>17763.912</v>
      </c>
      <c r="BT74" s="699">
        <v>3455.3420000000001</v>
      </c>
      <c r="BU74" s="699">
        <v>15997.834999999999</v>
      </c>
      <c r="BV74" s="699">
        <v>2267.1190000000001</v>
      </c>
      <c r="BW74" s="699">
        <v>2289.98</v>
      </c>
      <c r="BX74" s="699">
        <v>220.78100000000001</v>
      </c>
      <c r="BY74" s="699">
        <v>0</v>
      </c>
      <c r="BZ74" s="699">
        <v>4737.5410000000002</v>
      </c>
      <c r="CA74" s="699">
        <v>1167.5319999999999</v>
      </c>
      <c r="CB74" s="699">
        <v>7343.68</v>
      </c>
      <c r="CC74" s="699">
        <v>137.953</v>
      </c>
      <c r="CD74" s="699">
        <v>9.0459999999999994</v>
      </c>
      <c r="CE74" s="699">
        <v>47.093999999999994</v>
      </c>
      <c r="CF74" s="699">
        <v>363.851</v>
      </c>
      <c r="CG74" s="699">
        <v>2473.9000000000005</v>
      </c>
      <c r="CH74" s="699">
        <v>63.038000000000004</v>
      </c>
      <c r="CI74" s="699">
        <v>3360.0450000000001</v>
      </c>
      <c r="CJ74" s="699">
        <v>80.165999999999997</v>
      </c>
      <c r="CK74" s="699">
        <v>181.232</v>
      </c>
      <c r="CL74" s="699">
        <v>374.85900000000004</v>
      </c>
      <c r="CM74" s="699">
        <v>157.55099999999999</v>
      </c>
      <c r="CN74" s="699">
        <v>6146.76</v>
      </c>
      <c r="CO74" s="699">
        <v>9983.7479999999996</v>
      </c>
      <c r="CP74" s="699">
        <v>16679.287</v>
      </c>
      <c r="CQ74" s="699">
        <v>9211.5409999999993</v>
      </c>
      <c r="CR74" s="699">
        <v>441.41399999999999</v>
      </c>
      <c r="CS74" s="699">
        <v>2522.3469999999998</v>
      </c>
      <c r="CT74" s="699">
        <v>4437.0650000000005</v>
      </c>
      <c r="CU74" s="699">
        <v>502.29699999999997</v>
      </c>
      <c r="CV74" s="699">
        <v>331.839</v>
      </c>
      <c r="CW74" s="699">
        <v>42.024000000000001</v>
      </c>
      <c r="CX74" s="699">
        <v>620.52800000000002</v>
      </c>
      <c r="CY74" s="699">
        <v>2619.7640000000001</v>
      </c>
      <c r="CZ74" s="699">
        <v>1381.347</v>
      </c>
      <c r="DA74" s="699">
        <v>11738.843000000001</v>
      </c>
      <c r="DB74" s="699">
        <v>4136.4130000000005</v>
      </c>
      <c r="DC74" s="699">
        <v>2204.5720000000001</v>
      </c>
      <c r="DD74" s="699">
        <v>53.96</v>
      </c>
      <c r="DE74" s="699">
        <v>2008.9619999999998</v>
      </c>
      <c r="DF74" s="699">
        <v>0</v>
      </c>
      <c r="DG74" s="699">
        <v>363.84399999999999</v>
      </c>
      <c r="DH74" s="700">
        <f t="shared" si="10"/>
        <v>169146.21500000003</v>
      </c>
      <c r="DI74" s="699">
        <v>187.124</v>
      </c>
      <c r="DJ74" s="699">
        <v>134466.967</v>
      </c>
      <c r="DK74" s="699">
        <v>-11675.150000000001</v>
      </c>
      <c r="DL74" s="699">
        <v>0</v>
      </c>
      <c r="DM74" s="699">
        <v>0</v>
      </c>
      <c r="DN74" s="699">
        <v>0</v>
      </c>
      <c r="DO74" s="701">
        <f t="shared" si="11"/>
        <v>122978.94100000002</v>
      </c>
      <c r="DP74" s="702">
        <f t="shared" si="12"/>
        <v>292125.15600000008</v>
      </c>
      <c r="DQ74" s="699">
        <v>484.077</v>
      </c>
      <c r="DR74" s="699">
        <v>0</v>
      </c>
      <c r="DS74" s="701">
        <f t="shared" si="13"/>
        <v>484.077</v>
      </c>
      <c r="DT74" s="702">
        <f t="shared" si="14"/>
        <v>123463.01800000003</v>
      </c>
      <c r="DU74" s="702">
        <f t="shared" si="15"/>
        <v>292609.23300000007</v>
      </c>
      <c r="DV74" s="699">
        <v>-53.749000000000002</v>
      </c>
      <c r="DW74" s="699">
        <v>-34210.512000000002</v>
      </c>
      <c r="DX74" s="700">
        <f t="shared" si="16"/>
        <v>-34264.261000000006</v>
      </c>
      <c r="DY74" s="704">
        <f t="shared" si="17"/>
        <v>89198.757000000012</v>
      </c>
      <c r="DZ74" s="700">
        <f t="shared" si="18"/>
        <v>258344.97200000007</v>
      </c>
      <c r="EA74" s="705"/>
      <c r="EB74" s="705"/>
    </row>
    <row r="75" spans="1:132" ht="15" customHeight="1">
      <c r="A75" s="440">
        <v>69</v>
      </c>
      <c r="B75" s="98" t="s">
        <v>215</v>
      </c>
      <c r="C75" s="95" t="s">
        <v>5</v>
      </c>
      <c r="D75" s="699">
        <v>0.33799999999999997</v>
      </c>
      <c r="E75" s="699">
        <v>53.095000000000006</v>
      </c>
      <c r="F75" s="699">
        <v>9.1489999999999991</v>
      </c>
      <c r="G75" s="699">
        <v>0.83699999999999997</v>
      </c>
      <c r="H75" s="699">
        <v>7.6379999999999999</v>
      </c>
      <c r="I75" s="699">
        <v>0</v>
      </c>
      <c r="J75" s="699">
        <v>11.657</v>
      </c>
      <c r="K75" s="699">
        <v>2168.915</v>
      </c>
      <c r="L75" s="699">
        <v>334.14699999999993</v>
      </c>
      <c r="M75" s="699">
        <v>5.6749999999999998</v>
      </c>
      <c r="N75" s="699">
        <v>0</v>
      </c>
      <c r="O75" s="699">
        <v>30.128999999999998</v>
      </c>
      <c r="P75" s="699">
        <v>26.130000000000003</v>
      </c>
      <c r="Q75" s="699">
        <v>19.655999999999999</v>
      </c>
      <c r="R75" s="699">
        <v>44.347999999999999</v>
      </c>
      <c r="S75" s="699">
        <v>342.53800000000001</v>
      </c>
      <c r="T75" s="699">
        <v>180.35399999999998</v>
      </c>
      <c r="U75" s="699">
        <v>166.68700000000001</v>
      </c>
      <c r="V75" s="699">
        <v>124.69500000000001</v>
      </c>
      <c r="W75" s="699">
        <v>609.54099999999994</v>
      </c>
      <c r="X75" s="699">
        <v>177.625</v>
      </c>
      <c r="Y75" s="699">
        <v>173.56300000000002</v>
      </c>
      <c r="Z75" s="699">
        <v>129.01599999999999</v>
      </c>
      <c r="AA75" s="699">
        <v>339.54599999999999</v>
      </c>
      <c r="AB75" s="699">
        <v>1915.54</v>
      </c>
      <c r="AC75" s="699">
        <v>1371.4670000000001</v>
      </c>
      <c r="AD75" s="699">
        <v>0</v>
      </c>
      <c r="AE75" s="699">
        <v>11.719999999999999</v>
      </c>
      <c r="AF75" s="699">
        <v>98.123000000000005</v>
      </c>
      <c r="AG75" s="699">
        <v>95.694000000000003</v>
      </c>
      <c r="AH75" s="699">
        <v>9.3950000000000014</v>
      </c>
      <c r="AI75" s="699">
        <v>286.17399999999998</v>
      </c>
      <c r="AJ75" s="699">
        <v>540.60200000000009</v>
      </c>
      <c r="AK75" s="699">
        <v>84.567999999999998</v>
      </c>
      <c r="AL75" s="699">
        <v>557.82100000000003</v>
      </c>
      <c r="AM75" s="699">
        <v>317.62499999999994</v>
      </c>
      <c r="AN75" s="699">
        <v>30.731000000000002</v>
      </c>
      <c r="AO75" s="699">
        <v>23.567</v>
      </c>
      <c r="AP75" s="699">
        <v>0.13100000000000001</v>
      </c>
      <c r="AQ75" s="699">
        <v>0</v>
      </c>
      <c r="AR75" s="699">
        <v>48.902999999999999</v>
      </c>
      <c r="AS75" s="699">
        <v>30.571999999999999</v>
      </c>
      <c r="AT75" s="699">
        <v>94.713999999999999</v>
      </c>
      <c r="AU75" s="699">
        <v>375.14700000000005</v>
      </c>
      <c r="AV75" s="699">
        <v>64.465000000000003</v>
      </c>
      <c r="AW75" s="699">
        <v>953.19899999999996</v>
      </c>
      <c r="AX75" s="699">
        <v>382.51299999999998</v>
      </c>
      <c r="AY75" s="699">
        <v>191.38299999999998</v>
      </c>
      <c r="AZ75" s="699">
        <v>363.27600000000001</v>
      </c>
      <c r="BA75" s="699">
        <v>8.652000000000001</v>
      </c>
      <c r="BB75" s="699">
        <v>10.23</v>
      </c>
      <c r="BC75" s="699">
        <v>80.263999999999996</v>
      </c>
      <c r="BD75" s="699">
        <v>7.923</v>
      </c>
      <c r="BE75" s="699">
        <v>35.555999999999997</v>
      </c>
      <c r="BF75" s="699">
        <v>301.12900000000002</v>
      </c>
      <c r="BG75" s="699">
        <v>31.835999999999999</v>
      </c>
      <c r="BH75" s="699">
        <v>455.84499999999991</v>
      </c>
      <c r="BI75" s="699">
        <v>49.227000000000004</v>
      </c>
      <c r="BJ75" s="699">
        <v>1454.3549999999998</v>
      </c>
      <c r="BK75" s="699">
        <v>24.138999999999999</v>
      </c>
      <c r="BL75" s="699">
        <v>0</v>
      </c>
      <c r="BM75" s="699">
        <v>1658.5120000000002</v>
      </c>
      <c r="BN75" s="699">
        <v>630.32899999999995</v>
      </c>
      <c r="BO75" s="699">
        <v>2732.1130000000003</v>
      </c>
      <c r="BP75" s="699">
        <v>3406.973</v>
      </c>
      <c r="BQ75" s="699">
        <v>23685.713000000003</v>
      </c>
      <c r="BR75" s="699">
        <v>1080.875</v>
      </c>
      <c r="BS75" s="699">
        <v>604.81399999999996</v>
      </c>
      <c r="BT75" s="699">
        <v>0</v>
      </c>
      <c r="BU75" s="699">
        <v>11073.867</v>
      </c>
      <c r="BV75" s="699">
        <v>8612.6090000000004</v>
      </c>
      <c r="BW75" s="699">
        <v>84.501000000000005</v>
      </c>
      <c r="BX75" s="699">
        <v>31.088000000000001</v>
      </c>
      <c r="BY75" s="699">
        <v>0</v>
      </c>
      <c r="BZ75" s="699">
        <v>27076.898000000001</v>
      </c>
      <c r="CA75" s="699">
        <v>3465.9549999999999</v>
      </c>
      <c r="CB75" s="699">
        <v>0</v>
      </c>
      <c r="CC75" s="699">
        <v>1613.654</v>
      </c>
      <c r="CD75" s="699">
        <v>73.237000000000009</v>
      </c>
      <c r="CE75" s="699">
        <v>241.702</v>
      </c>
      <c r="CF75" s="699">
        <v>620.72500000000002</v>
      </c>
      <c r="CG75" s="699">
        <v>8008.759</v>
      </c>
      <c r="CH75" s="699">
        <v>215.89600000000002</v>
      </c>
      <c r="CI75" s="699">
        <v>10213.162</v>
      </c>
      <c r="CJ75" s="699">
        <v>869.19200000000001</v>
      </c>
      <c r="CK75" s="699">
        <v>285.60599999999999</v>
      </c>
      <c r="CL75" s="699">
        <v>1184.3329999999999</v>
      </c>
      <c r="CM75" s="699">
        <v>312.07800000000003</v>
      </c>
      <c r="CN75" s="699">
        <v>54457.567000000003</v>
      </c>
      <c r="CO75" s="699">
        <v>13073.071</v>
      </c>
      <c r="CP75" s="699">
        <v>9196.7780000000021</v>
      </c>
      <c r="CQ75" s="699">
        <v>11795.051000000001</v>
      </c>
      <c r="CR75" s="699">
        <v>1955.09</v>
      </c>
      <c r="CS75" s="699">
        <v>2749.261</v>
      </c>
      <c r="CT75" s="699">
        <v>2581.3500000000004</v>
      </c>
      <c r="CU75" s="699">
        <v>12.379000000000001</v>
      </c>
      <c r="CV75" s="699">
        <v>469.06600000000003</v>
      </c>
      <c r="CW75" s="699">
        <v>33.832000000000001</v>
      </c>
      <c r="CX75" s="699">
        <v>1751.6179999999999</v>
      </c>
      <c r="CY75" s="699">
        <v>5076.62</v>
      </c>
      <c r="CZ75" s="699">
        <v>6293.5729999999994</v>
      </c>
      <c r="DA75" s="699">
        <v>28090.271000000001</v>
      </c>
      <c r="DB75" s="699">
        <v>2848.6020000000003</v>
      </c>
      <c r="DC75" s="699">
        <v>6910.5810000000001</v>
      </c>
      <c r="DD75" s="699">
        <v>13.158000000000001</v>
      </c>
      <c r="DE75" s="699">
        <v>6294.9250000000002</v>
      </c>
      <c r="DF75" s="699">
        <v>0</v>
      </c>
      <c r="DG75" s="699">
        <v>5699.1559999999999</v>
      </c>
      <c r="DH75" s="700">
        <f t="shared" si="10"/>
        <v>282346.30499999999</v>
      </c>
      <c r="DI75" s="699">
        <v>0</v>
      </c>
      <c r="DJ75" s="699">
        <v>10853.504000000001</v>
      </c>
      <c r="DK75" s="699">
        <v>73681.737999999998</v>
      </c>
      <c r="DL75" s="699">
        <v>0</v>
      </c>
      <c r="DM75" s="699">
        <v>0</v>
      </c>
      <c r="DN75" s="699">
        <v>0</v>
      </c>
      <c r="DO75" s="701">
        <f t="shared" si="11"/>
        <v>84535.241999999998</v>
      </c>
      <c r="DP75" s="702">
        <f t="shared" si="12"/>
        <v>366881.54700000002</v>
      </c>
      <c r="DQ75" s="699">
        <v>254.93600000000001</v>
      </c>
      <c r="DR75" s="699">
        <v>287906.11599999998</v>
      </c>
      <c r="DS75" s="701">
        <f t="shared" si="13"/>
        <v>288161.05199999997</v>
      </c>
      <c r="DT75" s="702">
        <f t="shared" si="14"/>
        <v>372696.29399999999</v>
      </c>
      <c r="DU75" s="702">
        <f t="shared" si="15"/>
        <v>655042.59899999993</v>
      </c>
      <c r="DV75" s="699">
        <v>-19.818999999999999</v>
      </c>
      <c r="DW75" s="699">
        <v>-265288.43300000002</v>
      </c>
      <c r="DX75" s="700">
        <f t="shared" si="16"/>
        <v>-265308.25200000004</v>
      </c>
      <c r="DY75" s="704">
        <f t="shared" si="17"/>
        <v>107388.04199999996</v>
      </c>
      <c r="DZ75" s="700">
        <f t="shared" si="18"/>
        <v>389734.34699999989</v>
      </c>
      <c r="EA75" s="705"/>
      <c r="EB75" s="705"/>
    </row>
    <row r="76" spans="1:132" ht="15" customHeight="1">
      <c r="A76" s="440">
        <v>70</v>
      </c>
      <c r="B76" s="98" t="s">
        <v>216</v>
      </c>
      <c r="C76" s="95" t="s">
        <v>29</v>
      </c>
      <c r="D76" s="699">
        <v>16566.936999999998</v>
      </c>
      <c r="E76" s="699">
        <v>3683.1320000000001</v>
      </c>
      <c r="F76" s="699">
        <v>473.685</v>
      </c>
      <c r="G76" s="699">
        <v>95.12299999999999</v>
      </c>
      <c r="H76" s="699">
        <v>2118.567</v>
      </c>
      <c r="I76" s="699">
        <v>0</v>
      </c>
      <c r="J76" s="699">
        <v>90.085999999999999</v>
      </c>
      <c r="K76" s="699">
        <v>113649.973</v>
      </c>
      <c r="L76" s="699">
        <v>12557.644</v>
      </c>
      <c r="M76" s="699">
        <v>10341.851000000001</v>
      </c>
      <c r="N76" s="699">
        <v>0</v>
      </c>
      <c r="O76" s="699">
        <v>8219.5729999999985</v>
      </c>
      <c r="P76" s="699">
        <v>8928.5580000000009</v>
      </c>
      <c r="Q76" s="699">
        <v>6894.5640000000003</v>
      </c>
      <c r="R76" s="699">
        <v>7796.6750000000002</v>
      </c>
      <c r="S76" s="699">
        <v>14520.495999999999</v>
      </c>
      <c r="T76" s="699">
        <v>16360.244999999999</v>
      </c>
      <c r="U76" s="699">
        <v>10471.287</v>
      </c>
      <c r="V76" s="699">
        <v>283.346</v>
      </c>
      <c r="W76" s="699">
        <v>2441.8169999999996</v>
      </c>
      <c r="X76" s="699">
        <v>479.101</v>
      </c>
      <c r="Y76" s="699">
        <v>7409.1769999999997</v>
      </c>
      <c r="Z76" s="699">
        <v>3157.1690000000003</v>
      </c>
      <c r="AA76" s="699">
        <v>2641.2870000000003</v>
      </c>
      <c r="AB76" s="699">
        <v>28664.732</v>
      </c>
      <c r="AC76" s="699">
        <v>23011.133000000002</v>
      </c>
      <c r="AD76" s="699">
        <v>3967.7190000000001</v>
      </c>
      <c r="AE76" s="699">
        <v>1143.587</v>
      </c>
      <c r="AF76" s="699">
        <v>83538.262000000002</v>
      </c>
      <c r="AG76" s="699">
        <v>16347.74</v>
      </c>
      <c r="AH76" s="699">
        <v>1964.7330000000002</v>
      </c>
      <c r="AI76" s="699">
        <v>4048.8330000000005</v>
      </c>
      <c r="AJ76" s="699">
        <v>3691.1900000000005</v>
      </c>
      <c r="AK76" s="699">
        <v>6583.3130000000001</v>
      </c>
      <c r="AL76" s="699">
        <v>5926.21</v>
      </c>
      <c r="AM76" s="699">
        <v>12372.44</v>
      </c>
      <c r="AN76" s="699">
        <v>17850.784</v>
      </c>
      <c r="AO76" s="699">
        <v>10396.843999999999</v>
      </c>
      <c r="AP76" s="699">
        <v>14009.852999999999</v>
      </c>
      <c r="AQ76" s="699">
        <v>2949.3869999999997</v>
      </c>
      <c r="AR76" s="699">
        <v>20596.740999999998</v>
      </c>
      <c r="AS76" s="699">
        <v>6080.15</v>
      </c>
      <c r="AT76" s="699">
        <v>32137.970999999998</v>
      </c>
      <c r="AU76" s="699">
        <v>36371.182999999997</v>
      </c>
      <c r="AV76" s="699">
        <v>64264.036999999997</v>
      </c>
      <c r="AW76" s="699">
        <v>37504.701999999997</v>
      </c>
      <c r="AX76" s="699">
        <v>13456.718000000001</v>
      </c>
      <c r="AY76" s="699">
        <v>8985.1689999999999</v>
      </c>
      <c r="AZ76" s="699">
        <v>120020.93999999999</v>
      </c>
      <c r="BA76" s="699">
        <v>10903.066999999999</v>
      </c>
      <c r="BB76" s="699">
        <v>2993.0630000000001</v>
      </c>
      <c r="BC76" s="699">
        <v>5135.5410000000002</v>
      </c>
      <c r="BD76" s="699">
        <v>2167.7370000000001</v>
      </c>
      <c r="BE76" s="699">
        <v>3189.4460000000004</v>
      </c>
      <c r="BF76" s="699">
        <v>131594.745</v>
      </c>
      <c r="BG76" s="699">
        <v>2799.2179999999998</v>
      </c>
      <c r="BH76" s="699">
        <v>416414.75199999998</v>
      </c>
      <c r="BI76" s="699">
        <v>1615.2000000000003</v>
      </c>
      <c r="BJ76" s="699">
        <v>27160.54</v>
      </c>
      <c r="BK76" s="699">
        <v>22570.401000000002</v>
      </c>
      <c r="BL76" s="699">
        <v>263.61799999999999</v>
      </c>
      <c r="BM76" s="699">
        <v>103137.959</v>
      </c>
      <c r="BN76" s="699">
        <v>54215.018000000004</v>
      </c>
      <c r="BO76" s="699">
        <v>19960.346000000001</v>
      </c>
      <c r="BP76" s="699">
        <v>16715.774000000001</v>
      </c>
      <c r="BQ76" s="699">
        <v>6218.4489999999996</v>
      </c>
      <c r="BR76" s="699">
        <v>3169.444</v>
      </c>
      <c r="BS76" s="699">
        <v>6087.9919999999993</v>
      </c>
      <c r="BT76" s="699">
        <v>7203.0030000000006</v>
      </c>
      <c r="BU76" s="699">
        <v>71890.351999999999</v>
      </c>
      <c r="BV76" s="699">
        <v>10090.952000000001</v>
      </c>
      <c r="BW76" s="699">
        <v>1928.9929999999999</v>
      </c>
      <c r="BX76" s="699">
        <v>3646.5619999999999</v>
      </c>
      <c r="BY76" s="699">
        <v>2132.194</v>
      </c>
      <c r="BZ76" s="699">
        <v>1378.9259999999999</v>
      </c>
      <c r="CA76" s="699">
        <v>13135.753000000001</v>
      </c>
      <c r="CB76" s="699">
        <v>54792.025999999998</v>
      </c>
      <c r="CC76" s="699">
        <v>2269.8630000000003</v>
      </c>
      <c r="CD76" s="699">
        <v>147.423</v>
      </c>
      <c r="CE76" s="699">
        <v>553.17899999999997</v>
      </c>
      <c r="CF76" s="699">
        <v>1449.8679999999999</v>
      </c>
      <c r="CG76" s="699">
        <v>6835.3740000000007</v>
      </c>
      <c r="CH76" s="699">
        <v>380.25400000000002</v>
      </c>
      <c r="CI76" s="699">
        <v>3342.6790000000001</v>
      </c>
      <c r="CJ76" s="699">
        <v>714.3599999999999</v>
      </c>
      <c r="CK76" s="699">
        <v>13432.045</v>
      </c>
      <c r="CL76" s="699">
        <v>1425.7330000000002</v>
      </c>
      <c r="CM76" s="699">
        <v>4942.2059999999992</v>
      </c>
      <c r="CN76" s="699">
        <v>14150.570000000002</v>
      </c>
      <c r="CO76" s="699">
        <v>12788.135000000002</v>
      </c>
      <c r="CP76" s="699">
        <v>75485.661000000007</v>
      </c>
      <c r="CQ76" s="699">
        <v>131144.715</v>
      </c>
      <c r="CR76" s="699">
        <v>3276.913</v>
      </c>
      <c r="CS76" s="699">
        <v>14565.120999999999</v>
      </c>
      <c r="CT76" s="699">
        <v>10816.237000000001</v>
      </c>
      <c r="CU76" s="699">
        <v>8238.9390000000003</v>
      </c>
      <c r="CV76" s="699">
        <v>8201.8919999999998</v>
      </c>
      <c r="CW76" s="699">
        <v>1584.2349999999999</v>
      </c>
      <c r="CX76" s="699">
        <v>45753.344000000005</v>
      </c>
      <c r="CY76" s="699">
        <v>25797.874</v>
      </c>
      <c r="CZ76" s="699">
        <v>6673.277</v>
      </c>
      <c r="DA76" s="699">
        <v>139453.66099999999</v>
      </c>
      <c r="DB76" s="699">
        <v>13863.939</v>
      </c>
      <c r="DC76" s="699">
        <v>7842.9890000000005</v>
      </c>
      <c r="DD76" s="699">
        <v>1141.462</v>
      </c>
      <c r="DE76" s="699">
        <v>9577.0669999999991</v>
      </c>
      <c r="DF76" s="699">
        <v>23883.337</v>
      </c>
      <c r="DG76" s="699">
        <v>1845.2660000000001</v>
      </c>
      <c r="DH76" s="700">
        <f t="shared" si="10"/>
        <v>2419153.3529999983</v>
      </c>
      <c r="DI76" s="699">
        <v>119007.83</v>
      </c>
      <c r="DJ76" s="699">
        <v>3047847.84</v>
      </c>
      <c r="DK76" s="699">
        <v>761.428</v>
      </c>
      <c r="DL76" s="699">
        <v>16335.817999999999</v>
      </c>
      <c r="DM76" s="699">
        <v>441143.99800000002</v>
      </c>
      <c r="DN76" s="699">
        <v>12792.703</v>
      </c>
      <c r="DO76" s="701">
        <f t="shared" si="11"/>
        <v>3637889.6170000001</v>
      </c>
      <c r="DP76" s="702">
        <f t="shared" si="12"/>
        <v>6057042.9699999988</v>
      </c>
      <c r="DQ76" s="699">
        <v>516721.39</v>
      </c>
      <c r="DR76" s="699">
        <v>1828364.003</v>
      </c>
      <c r="DS76" s="701">
        <f t="shared" si="13"/>
        <v>2345085.3930000002</v>
      </c>
      <c r="DT76" s="702">
        <f t="shared" si="14"/>
        <v>5982975.0099999998</v>
      </c>
      <c r="DU76" s="702">
        <f t="shared" si="15"/>
        <v>8402128.362999998</v>
      </c>
      <c r="DV76" s="699">
        <v>-7155.9849999999997</v>
      </c>
      <c r="DW76" s="699">
        <v>-924632.98100000003</v>
      </c>
      <c r="DX76" s="700">
        <f t="shared" si="16"/>
        <v>-931788.96600000001</v>
      </c>
      <c r="DY76" s="704">
        <f t="shared" si="17"/>
        <v>5051186.0439999998</v>
      </c>
      <c r="DZ76" s="700">
        <f t="shared" si="18"/>
        <v>7470339.396999998</v>
      </c>
      <c r="EA76" s="705"/>
      <c r="EB76" s="705"/>
    </row>
    <row r="77" spans="1:132" ht="15" customHeight="1">
      <c r="A77" s="440">
        <v>71</v>
      </c>
      <c r="B77" s="98" t="s">
        <v>217</v>
      </c>
      <c r="C77" s="95" t="s">
        <v>6</v>
      </c>
      <c r="D77" s="699">
        <v>1141.2270000000001</v>
      </c>
      <c r="E77" s="699">
        <v>548.83500000000004</v>
      </c>
      <c r="F77" s="699">
        <v>147.554</v>
      </c>
      <c r="G77" s="699">
        <v>73.95</v>
      </c>
      <c r="H77" s="699">
        <v>488.68799999999999</v>
      </c>
      <c r="I77" s="699">
        <v>0</v>
      </c>
      <c r="J77" s="699">
        <v>376.68799999999999</v>
      </c>
      <c r="K77" s="699">
        <v>8889.614999999998</v>
      </c>
      <c r="L77" s="699">
        <v>4888.0779999999995</v>
      </c>
      <c r="M77" s="699">
        <v>635.80899999999997</v>
      </c>
      <c r="N77" s="699">
        <v>0</v>
      </c>
      <c r="O77" s="699">
        <v>2887.2380000000003</v>
      </c>
      <c r="P77" s="699">
        <v>1674.3239999999996</v>
      </c>
      <c r="Q77" s="699">
        <v>990.85199999999998</v>
      </c>
      <c r="R77" s="699">
        <v>1858.9</v>
      </c>
      <c r="S77" s="699">
        <v>1542.2849999999999</v>
      </c>
      <c r="T77" s="699">
        <v>2138.1570000000002</v>
      </c>
      <c r="U77" s="699">
        <v>2540.9089999999997</v>
      </c>
      <c r="V77" s="699">
        <v>154.578</v>
      </c>
      <c r="W77" s="699">
        <v>644.74199999999996</v>
      </c>
      <c r="X77" s="699">
        <v>247.76300000000001</v>
      </c>
      <c r="Y77" s="699">
        <v>1422.32</v>
      </c>
      <c r="Z77" s="699">
        <v>690.95500000000004</v>
      </c>
      <c r="AA77" s="699">
        <v>303.435</v>
      </c>
      <c r="AB77" s="699">
        <v>4761.3669999999993</v>
      </c>
      <c r="AC77" s="699">
        <v>2360.047</v>
      </c>
      <c r="AD77" s="699">
        <v>2590.5280000000002</v>
      </c>
      <c r="AE77" s="699">
        <v>251.10500000000002</v>
      </c>
      <c r="AF77" s="699">
        <v>6190.23</v>
      </c>
      <c r="AG77" s="699">
        <v>2590.0990000000002</v>
      </c>
      <c r="AH77" s="699">
        <v>156.80900000000003</v>
      </c>
      <c r="AI77" s="699">
        <v>948.87899999999991</v>
      </c>
      <c r="AJ77" s="699">
        <v>1227.5340000000001</v>
      </c>
      <c r="AK77" s="699">
        <v>3187.8549999999996</v>
      </c>
      <c r="AL77" s="699">
        <v>2156.9929999999999</v>
      </c>
      <c r="AM77" s="699">
        <v>3660.1270000000004</v>
      </c>
      <c r="AN77" s="699">
        <v>6341.9140000000007</v>
      </c>
      <c r="AO77" s="699">
        <v>2795.8819999999996</v>
      </c>
      <c r="AP77" s="699">
        <v>2510.8809999999999</v>
      </c>
      <c r="AQ77" s="699">
        <v>2311.4780000000001</v>
      </c>
      <c r="AR77" s="699">
        <v>3680.511</v>
      </c>
      <c r="AS77" s="699">
        <v>2887.6369999999997</v>
      </c>
      <c r="AT77" s="699">
        <v>13209.38</v>
      </c>
      <c r="AU77" s="699">
        <v>5464.2250000000004</v>
      </c>
      <c r="AV77" s="699">
        <v>13261.542000000001</v>
      </c>
      <c r="AW77" s="699">
        <v>7307.3940000000002</v>
      </c>
      <c r="AX77" s="699">
        <v>1896.7379999999998</v>
      </c>
      <c r="AY77" s="699">
        <v>1672.8709999999999</v>
      </c>
      <c r="AZ77" s="699">
        <v>14925.435999999998</v>
      </c>
      <c r="BA77" s="699">
        <v>1397.9180000000001</v>
      </c>
      <c r="BB77" s="699">
        <v>780.1389999999999</v>
      </c>
      <c r="BC77" s="699">
        <v>510.327</v>
      </c>
      <c r="BD77" s="699">
        <v>405.43099999999998</v>
      </c>
      <c r="BE77" s="699">
        <v>759.58400000000006</v>
      </c>
      <c r="BF77" s="699">
        <v>31790.489000000001</v>
      </c>
      <c r="BG77" s="699">
        <v>789.51599999999996</v>
      </c>
      <c r="BH77" s="699">
        <v>36201.819000000003</v>
      </c>
      <c r="BI77" s="699">
        <v>443.0139999999999</v>
      </c>
      <c r="BJ77" s="699">
        <v>7993.0049999999992</v>
      </c>
      <c r="BK77" s="699">
        <v>13113.985000000001</v>
      </c>
      <c r="BL77" s="699">
        <v>136.89299999999997</v>
      </c>
      <c r="BM77" s="699">
        <v>19237.044000000002</v>
      </c>
      <c r="BN77" s="699">
        <v>4736.4329999999991</v>
      </c>
      <c r="BO77" s="699">
        <v>8053.9939999999997</v>
      </c>
      <c r="BP77" s="699">
        <v>7474.0470000000005</v>
      </c>
      <c r="BQ77" s="699">
        <v>26432.3</v>
      </c>
      <c r="BR77" s="699">
        <v>2658.4850000000001</v>
      </c>
      <c r="BS77" s="699">
        <v>5808.3440000000001</v>
      </c>
      <c r="BT77" s="699">
        <v>13640.616999999998</v>
      </c>
      <c r="BU77" s="699">
        <v>146359.736</v>
      </c>
      <c r="BV77" s="699">
        <v>153724.15400000001</v>
      </c>
      <c r="BW77" s="699">
        <v>125140.02899999998</v>
      </c>
      <c r="BX77" s="699">
        <v>61326.504000000001</v>
      </c>
      <c r="BY77" s="699">
        <v>222775.66700000002</v>
      </c>
      <c r="BZ77" s="699">
        <v>38232.583999999995</v>
      </c>
      <c r="CA77" s="699">
        <v>17231.571000000004</v>
      </c>
      <c r="CB77" s="699">
        <v>31081.286999999997</v>
      </c>
      <c r="CC77" s="699">
        <v>14076.939999999999</v>
      </c>
      <c r="CD77" s="699">
        <v>1676.518</v>
      </c>
      <c r="CE77" s="699">
        <v>884.654</v>
      </c>
      <c r="CF77" s="699">
        <v>1464.067</v>
      </c>
      <c r="CG77" s="699">
        <v>5227.2249999999995</v>
      </c>
      <c r="CH77" s="699">
        <v>50.119</v>
      </c>
      <c r="CI77" s="699">
        <v>7070.625</v>
      </c>
      <c r="CJ77" s="699">
        <v>864.923</v>
      </c>
      <c r="CK77" s="699">
        <v>3836.4079999999999</v>
      </c>
      <c r="CL77" s="699">
        <v>1020.804</v>
      </c>
      <c r="CM77" s="699">
        <v>743.26199999999994</v>
      </c>
      <c r="CN77" s="699">
        <v>24372.251000000004</v>
      </c>
      <c r="CO77" s="699">
        <v>18245.871999999999</v>
      </c>
      <c r="CP77" s="699">
        <v>7176.0539999999992</v>
      </c>
      <c r="CQ77" s="699">
        <v>10787.151000000002</v>
      </c>
      <c r="CR77" s="699">
        <v>2585.0809999999997</v>
      </c>
      <c r="CS77" s="699">
        <v>9151.469000000001</v>
      </c>
      <c r="CT77" s="699">
        <v>5509.8220000000001</v>
      </c>
      <c r="CU77" s="699">
        <v>6028.3280000000004</v>
      </c>
      <c r="CV77" s="699">
        <v>29412.670000000002</v>
      </c>
      <c r="CW77" s="699">
        <v>732.37000000000012</v>
      </c>
      <c r="CX77" s="699">
        <v>5508.402</v>
      </c>
      <c r="CY77" s="699">
        <v>13228.331000000002</v>
      </c>
      <c r="CZ77" s="699">
        <v>3319.8910000000001</v>
      </c>
      <c r="DA77" s="699">
        <v>13948.053000000002</v>
      </c>
      <c r="DB77" s="699">
        <v>1369.5419999999999</v>
      </c>
      <c r="DC77" s="699">
        <v>6647.9279999999999</v>
      </c>
      <c r="DD77" s="699">
        <v>616.65800000000002</v>
      </c>
      <c r="DE77" s="699">
        <v>3515.623</v>
      </c>
      <c r="DF77" s="699">
        <v>0</v>
      </c>
      <c r="DG77" s="699">
        <v>15703.092000000001</v>
      </c>
      <c r="DH77" s="700">
        <f t="shared" si="10"/>
        <v>1335643.4130000002</v>
      </c>
      <c r="DI77" s="699">
        <v>20.13</v>
      </c>
      <c r="DJ77" s="699">
        <v>844396.804</v>
      </c>
      <c r="DK77" s="699">
        <v>0</v>
      </c>
      <c r="DL77" s="699">
        <v>0</v>
      </c>
      <c r="DM77" s="699">
        <v>0</v>
      </c>
      <c r="DN77" s="699">
        <v>0</v>
      </c>
      <c r="DO77" s="701">
        <f t="shared" si="11"/>
        <v>844416.93400000001</v>
      </c>
      <c r="DP77" s="702">
        <f t="shared" si="12"/>
        <v>2180060.3470000001</v>
      </c>
      <c r="DQ77" s="699">
        <v>63548.158000000003</v>
      </c>
      <c r="DR77" s="699">
        <v>151235.99100000001</v>
      </c>
      <c r="DS77" s="701">
        <f t="shared" si="13"/>
        <v>214784.149</v>
      </c>
      <c r="DT77" s="702">
        <f t="shared" si="14"/>
        <v>1059201.0830000001</v>
      </c>
      <c r="DU77" s="702">
        <f t="shared" si="15"/>
        <v>2394844.4960000003</v>
      </c>
      <c r="DV77" s="699">
        <v>-148844.98800000001</v>
      </c>
      <c r="DW77" s="699">
        <v>-338278.364</v>
      </c>
      <c r="DX77" s="700">
        <f t="shared" si="16"/>
        <v>-487123.35200000001</v>
      </c>
      <c r="DY77" s="704">
        <f t="shared" si="17"/>
        <v>572077.73100000015</v>
      </c>
      <c r="DZ77" s="700">
        <f t="shared" si="18"/>
        <v>1907721.1440000003</v>
      </c>
      <c r="EA77" s="705"/>
      <c r="EB77" s="705"/>
    </row>
    <row r="78" spans="1:132" ht="15" customHeight="1">
      <c r="A78" s="440">
        <v>72</v>
      </c>
      <c r="B78" s="98" t="s">
        <v>218</v>
      </c>
      <c r="C78" s="95" t="s">
        <v>219</v>
      </c>
      <c r="D78" s="699">
        <v>213.30100000000002</v>
      </c>
      <c r="E78" s="699">
        <v>0</v>
      </c>
      <c r="F78" s="699">
        <v>35.073</v>
      </c>
      <c r="G78" s="699">
        <v>9.3970000000000002</v>
      </c>
      <c r="H78" s="699">
        <v>98.786000000000001</v>
      </c>
      <c r="I78" s="699">
        <v>0</v>
      </c>
      <c r="J78" s="699">
        <v>38.938000000000002</v>
      </c>
      <c r="K78" s="699">
        <v>6841.1930000000002</v>
      </c>
      <c r="L78" s="699">
        <v>673.27699999999993</v>
      </c>
      <c r="M78" s="699">
        <v>177.83600000000001</v>
      </c>
      <c r="N78" s="699">
        <v>0</v>
      </c>
      <c r="O78" s="699">
        <v>385.29599999999999</v>
      </c>
      <c r="P78" s="699">
        <v>513.55499999999995</v>
      </c>
      <c r="Q78" s="699">
        <v>340.07900000000001</v>
      </c>
      <c r="R78" s="699">
        <v>607.52499999999998</v>
      </c>
      <c r="S78" s="699">
        <v>279.34800000000001</v>
      </c>
      <c r="T78" s="699">
        <v>487.06600000000003</v>
      </c>
      <c r="U78" s="699">
        <v>1252.3710000000001</v>
      </c>
      <c r="V78" s="699">
        <v>22.122</v>
      </c>
      <c r="W78" s="699">
        <v>207.02100000000002</v>
      </c>
      <c r="X78" s="699">
        <v>122.755</v>
      </c>
      <c r="Y78" s="699">
        <v>373.83</v>
      </c>
      <c r="Z78" s="699">
        <v>312.61500000000001</v>
      </c>
      <c r="AA78" s="699">
        <v>155.35400000000001</v>
      </c>
      <c r="AB78" s="699">
        <v>3311.2109999999998</v>
      </c>
      <c r="AC78" s="699">
        <v>497.01800000000003</v>
      </c>
      <c r="AD78" s="699">
        <v>312.39999999999998</v>
      </c>
      <c r="AE78" s="699">
        <v>90.73599999999999</v>
      </c>
      <c r="AF78" s="699">
        <v>6185.3620000000001</v>
      </c>
      <c r="AG78" s="699">
        <v>1369.712</v>
      </c>
      <c r="AH78" s="699">
        <v>64.259</v>
      </c>
      <c r="AI78" s="699">
        <v>276.70700000000005</v>
      </c>
      <c r="AJ78" s="699">
        <v>705.09100000000001</v>
      </c>
      <c r="AK78" s="699">
        <v>661.83900000000006</v>
      </c>
      <c r="AL78" s="699">
        <v>626.92000000000007</v>
      </c>
      <c r="AM78" s="699">
        <v>617.86799999999994</v>
      </c>
      <c r="AN78" s="699">
        <v>2032.5599999999997</v>
      </c>
      <c r="AO78" s="699">
        <v>935</v>
      </c>
      <c r="AP78" s="699">
        <v>460.03799999999995</v>
      </c>
      <c r="AQ78" s="699">
        <v>188.55100000000002</v>
      </c>
      <c r="AR78" s="699">
        <v>1318.4469999999999</v>
      </c>
      <c r="AS78" s="699">
        <v>1347.3510000000001</v>
      </c>
      <c r="AT78" s="699">
        <v>3791.0790000000006</v>
      </c>
      <c r="AU78" s="699">
        <v>3576.7730000000001</v>
      </c>
      <c r="AV78" s="699">
        <v>5611.848</v>
      </c>
      <c r="AW78" s="699">
        <v>1596.1469999999999</v>
      </c>
      <c r="AX78" s="699">
        <v>384.339</v>
      </c>
      <c r="AY78" s="699">
        <v>439.39699999999999</v>
      </c>
      <c r="AZ78" s="699">
        <v>4403.8410000000003</v>
      </c>
      <c r="BA78" s="699">
        <v>807.29700000000003</v>
      </c>
      <c r="BB78" s="699">
        <v>119.303</v>
      </c>
      <c r="BC78" s="699">
        <v>78.837999999999994</v>
      </c>
      <c r="BD78" s="699">
        <v>132.30799999999999</v>
      </c>
      <c r="BE78" s="699">
        <v>199.45600000000002</v>
      </c>
      <c r="BF78" s="699">
        <v>7815.7999999999993</v>
      </c>
      <c r="BG78" s="699">
        <v>158.79500000000002</v>
      </c>
      <c r="BH78" s="699">
        <v>5645.7820000000002</v>
      </c>
      <c r="BI78" s="699">
        <v>56.092999999999996</v>
      </c>
      <c r="BJ78" s="699">
        <v>1725.5509999999999</v>
      </c>
      <c r="BK78" s="699">
        <v>641.0809999999999</v>
      </c>
      <c r="BL78" s="699">
        <v>8.6240000000000006</v>
      </c>
      <c r="BM78" s="699">
        <v>16208.308000000001</v>
      </c>
      <c r="BN78" s="699">
        <v>2850.72</v>
      </c>
      <c r="BO78" s="699">
        <v>1018.2819999999999</v>
      </c>
      <c r="BP78" s="699">
        <v>1253.4459999999999</v>
      </c>
      <c r="BQ78" s="699">
        <v>6883.0810000000001</v>
      </c>
      <c r="BR78" s="699">
        <v>5711.1009999999997</v>
      </c>
      <c r="BS78" s="699">
        <v>284.05500000000001</v>
      </c>
      <c r="BT78" s="699">
        <v>734.47499999999991</v>
      </c>
      <c r="BU78" s="699">
        <v>261417.63200000001</v>
      </c>
      <c r="BV78" s="699">
        <v>34205.891000000003</v>
      </c>
      <c r="BW78" s="699">
        <v>61151.48</v>
      </c>
      <c r="BX78" s="699">
        <v>148391.587</v>
      </c>
      <c r="BY78" s="699">
        <v>57477.773000000001</v>
      </c>
      <c r="BZ78" s="699">
        <v>1090.528</v>
      </c>
      <c r="CA78" s="699">
        <v>14613.893</v>
      </c>
      <c r="CB78" s="699">
        <v>15964.216</v>
      </c>
      <c r="CC78" s="699">
        <v>31192.51</v>
      </c>
      <c r="CD78" s="699">
        <v>244.24199999999999</v>
      </c>
      <c r="CE78" s="699">
        <v>5893.9139999999998</v>
      </c>
      <c r="CF78" s="699">
        <v>19723.692999999999</v>
      </c>
      <c r="CG78" s="699">
        <v>15524.271000000001</v>
      </c>
      <c r="CH78" s="699">
        <v>1769.1759999999999</v>
      </c>
      <c r="CI78" s="699">
        <v>10572.522000000001</v>
      </c>
      <c r="CJ78" s="699">
        <v>1927.3609999999999</v>
      </c>
      <c r="CK78" s="699">
        <v>40572.468000000001</v>
      </c>
      <c r="CL78" s="699">
        <v>17443.100000000002</v>
      </c>
      <c r="CM78" s="699">
        <v>4281.6810000000005</v>
      </c>
      <c r="CN78" s="699">
        <v>5329.5470000000005</v>
      </c>
      <c r="CO78" s="699">
        <v>2380.6109999999999</v>
      </c>
      <c r="CP78" s="699">
        <v>53067.601000000002</v>
      </c>
      <c r="CQ78" s="699">
        <v>64521.614999999998</v>
      </c>
      <c r="CR78" s="699">
        <v>1359.578</v>
      </c>
      <c r="CS78" s="699">
        <v>3317.306</v>
      </c>
      <c r="CT78" s="699">
        <v>4758.375</v>
      </c>
      <c r="CU78" s="699">
        <v>3961.2200000000003</v>
      </c>
      <c r="CV78" s="699">
        <v>15481.732</v>
      </c>
      <c r="CW78" s="699">
        <v>637.0809999999999</v>
      </c>
      <c r="CX78" s="699">
        <v>2173.3049999999998</v>
      </c>
      <c r="CY78" s="699">
        <v>39237.164999999986</v>
      </c>
      <c r="CZ78" s="699">
        <v>1616.1009999999999</v>
      </c>
      <c r="DA78" s="699">
        <v>80422.163</v>
      </c>
      <c r="DB78" s="699">
        <v>11001.479000000001</v>
      </c>
      <c r="DC78" s="699">
        <v>2779.8429999999998</v>
      </c>
      <c r="DD78" s="699">
        <v>911.00699999999995</v>
      </c>
      <c r="DE78" s="699">
        <v>7980.4539999999997</v>
      </c>
      <c r="DF78" s="699">
        <v>0</v>
      </c>
      <c r="DG78" s="699">
        <v>8669.9760000000006</v>
      </c>
      <c r="DH78" s="700">
        <f t="shared" si="10"/>
        <v>1159347.7250000001</v>
      </c>
      <c r="DI78" s="699">
        <v>0</v>
      </c>
      <c r="DJ78" s="699">
        <v>28433.182000000001</v>
      </c>
      <c r="DK78" s="699">
        <v>0</v>
      </c>
      <c r="DL78" s="699">
        <v>0</v>
      </c>
      <c r="DM78" s="699">
        <v>230987.74</v>
      </c>
      <c r="DN78" s="699">
        <v>0</v>
      </c>
      <c r="DO78" s="701">
        <f t="shared" si="11"/>
        <v>259420.92199999999</v>
      </c>
      <c r="DP78" s="702">
        <f t="shared" si="12"/>
        <v>1418768.6470000001</v>
      </c>
      <c r="DQ78" s="699">
        <v>94.94</v>
      </c>
      <c r="DR78" s="699">
        <v>226627.73499999999</v>
      </c>
      <c r="DS78" s="701">
        <f t="shared" si="13"/>
        <v>226722.67499999999</v>
      </c>
      <c r="DT78" s="702">
        <f t="shared" si="14"/>
        <v>486143.59699999995</v>
      </c>
      <c r="DU78" s="702">
        <f t="shared" si="15"/>
        <v>1645491.3220000002</v>
      </c>
      <c r="DV78" s="699">
        <v>0</v>
      </c>
      <c r="DW78" s="699">
        <v>-440288.21100000001</v>
      </c>
      <c r="DX78" s="700">
        <f t="shared" si="16"/>
        <v>-440288.21100000001</v>
      </c>
      <c r="DY78" s="704">
        <f t="shared" si="17"/>
        <v>45855.38599999994</v>
      </c>
      <c r="DZ78" s="700">
        <f t="shared" si="18"/>
        <v>1205203.111</v>
      </c>
      <c r="EA78" s="705"/>
      <c r="EB78" s="705"/>
    </row>
    <row r="79" spans="1:132" ht="15" customHeight="1">
      <c r="A79" s="440">
        <v>73</v>
      </c>
      <c r="B79" s="98" t="s">
        <v>220</v>
      </c>
      <c r="C79" s="95" t="s">
        <v>221</v>
      </c>
      <c r="D79" s="699">
        <v>0</v>
      </c>
      <c r="E79" s="699">
        <v>0</v>
      </c>
      <c r="F79" s="699">
        <v>0</v>
      </c>
      <c r="G79" s="699">
        <v>0</v>
      </c>
      <c r="H79" s="699">
        <v>0</v>
      </c>
      <c r="I79" s="699">
        <v>0</v>
      </c>
      <c r="J79" s="699">
        <v>0</v>
      </c>
      <c r="K79" s="699">
        <v>0</v>
      </c>
      <c r="L79" s="699">
        <v>0</v>
      </c>
      <c r="M79" s="699">
        <v>0</v>
      </c>
      <c r="N79" s="699">
        <v>0</v>
      </c>
      <c r="O79" s="699">
        <v>0</v>
      </c>
      <c r="P79" s="699">
        <v>0</v>
      </c>
      <c r="Q79" s="699">
        <v>0</v>
      </c>
      <c r="R79" s="699">
        <v>0</v>
      </c>
      <c r="S79" s="699">
        <v>0</v>
      </c>
      <c r="T79" s="699">
        <v>0</v>
      </c>
      <c r="U79" s="699">
        <v>0</v>
      </c>
      <c r="V79" s="699">
        <v>0</v>
      </c>
      <c r="W79" s="699">
        <v>0</v>
      </c>
      <c r="X79" s="699">
        <v>0</v>
      </c>
      <c r="Y79" s="699">
        <v>0</v>
      </c>
      <c r="Z79" s="699">
        <v>0</v>
      </c>
      <c r="AA79" s="699">
        <v>0</v>
      </c>
      <c r="AB79" s="699">
        <v>0</v>
      </c>
      <c r="AC79" s="699">
        <v>0</v>
      </c>
      <c r="AD79" s="699">
        <v>0</v>
      </c>
      <c r="AE79" s="699">
        <v>0</v>
      </c>
      <c r="AF79" s="699">
        <v>0</v>
      </c>
      <c r="AG79" s="699">
        <v>0</v>
      </c>
      <c r="AH79" s="699">
        <v>0</v>
      </c>
      <c r="AI79" s="699">
        <v>0</v>
      </c>
      <c r="AJ79" s="699">
        <v>0</v>
      </c>
      <c r="AK79" s="699">
        <v>0</v>
      </c>
      <c r="AL79" s="699">
        <v>0</v>
      </c>
      <c r="AM79" s="699">
        <v>0</v>
      </c>
      <c r="AN79" s="699">
        <v>0</v>
      </c>
      <c r="AO79" s="699">
        <v>0</v>
      </c>
      <c r="AP79" s="699">
        <v>0</v>
      </c>
      <c r="AQ79" s="699">
        <v>0</v>
      </c>
      <c r="AR79" s="699">
        <v>0</v>
      </c>
      <c r="AS79" s="699">
        <v>0</v>
      </c>
      <c r="AT79" s="699">
        <v>0</v>
      </c>
      <c r="AU79" s="699">
        <v>0</v>
      </c>
      <c r="AV79" s="699">
        <v>0</v>
      </c>
      <c r="AW79" s="699">
        <v>0</v>
      </c>
      <c r="AX79" s="699">
        <v>0</v>
      </c>
      <c r="AY79" s="699">
        <v>0</v>
      </c>
      <c r="AZ79" s="699">
        <v>0</v>
      </c>
      <c r="BA79" s="699">
        <v>0</v>
      </c>
      <c r="BB79" s="699">
        <v>0</v>
      </c>
      <c r="BC79" s="699">
        <v>0</v>
      </c>
      <c r="BD79" s="699">
        <v>0</v>
      </c>
      <c r="BE79" s="699">
        <v>0</v>
      </c>
      <c r="BF79" s="699">
        <v>0</v>
      </c>
      <c r="BG79" s="699">
        <v>0</v>
      </c>
      <c r="BH79" s="699">
        <v>0</v>
      </c>
      <c r="BI79" s="699">
        <v>0</v>
      </c>
      <c r="BJ79" s="699">
        <v>0</v>
      </c>
      <c r="BK79" s="699">
        <v>0</v>
      </c>
      <c r="BL79" s="699">
        <v>0</v>
      </c>
      <c r="BM79" s="699">
        <v>0</v>
      </c>
      <c r="BN79" s="699">
        <v>0</v>
      </c>
      <c r="BO79" s="699">
        <v>0</v>
      </c>
      <c r="BP79" s="699">
        <v>0</v>
      </c>
      <c r="BQ79" s="699">
        <v>0</v>
      </c>
      <c r="BR79" s="699">
        <v>0</v>
      </c>
      <c r="BS79" s="699">
        <v>0</v>
      </c>
      <c r="BT79" s="699">
        <v>0</v>
      </c>
      <c r="BU79" s="699">
        <v>0</v>
      </c>
      <c r="BV79" s="699">
        <v>0</v>
      </c>
      <c r="BW79" s="699">
        <v>0</v>
      </c>
      <c r="BX79" s="699">
        <v>0</v>
      </c>
      <c r="BY79" s="699">
        <v>0</v>
      </c>
      <c r="BZ79" s="699">
        <v>0</v>
      </c>
      <c r="CA79" s="699">
        <v>0</v>
      </c>
      <c r="CB79" s="699">
        <v>0</v>
      </c>
      <c r="CC79" s="699">
        <v>0</v>
      </c>
      <c r="CD79" s="699">
        <v>0</v>
      </c>
      <c r="CE79" s="699">
        <v>0</v>
      </c>
      <c r="CF79" s="699">
        <v>0</v>
      </c>
      <c r="CG79" s="699">
        <v>0</v>
      </c>
      <c r="CH79" s="699">
        <v>0</v>
      </c>
      <c r="CI79" s="699">
        <v>0</v>
      </c>
      <c r="CJ79" s="699">
        <v>0</v>
      </c>
      <c r="CK79" s="699">
        <v>0</v>
      </c>
      <c r="CL79" s="699">
        <v>0</v>
      </c>
      <c r="CM79" s="699">
        <v>0</v>
      </c>
      <c r="CN79" s="699">
        <v>0</v>
      </c>
      <c r="CO79" s="699">
        <v>0</v>
      </c>
      <c r="CP79" s="699">
        <v>0</v>
      </c>
      <c r="CQ79" s="699">
        <v>0</v>
      </c>
      <c r="CR79" s="699">
        <v>0</v>
      </c>
      <c r="CS79" s="699">
        <v>0</v>
      </c>
      <c r="CT79" s="699">
        <v>0</v>
      </c>
      <c r="CU79" s="699">
        <v>0</v>
      </c>
      <c r="CV79" s="699">
        <v>0</v>
      </c>
      <c r="CW79" s="699">
        <v>0</v>
      </c>
      <c r="CX79" s="699">
        <v>0</v>
      </c>
      <c r="CY79" s="699">
        <v>0</v>
      </c>
      <c r="CZ79" s="699">
        <v>0</v>
      </c>
      <c r="DA79" s="699">
        <v>0</v>
      </c>
      <c r="DB79" s="699">
        <v>0</v>
      </c>
      <c r="DC79" s="699">
        <v>0</v>
      </c>
      <c r="DD79" s="699">
        <v>0</v>
      </c>
      <c r="DE79" s="699">
        <v>0</v>
      </c>
      <c r="DF79" s="699">
        <v>0</v>
      </c>
      <c r="DG79" s="699">
        <v>0</v>
      </c>
      <c r="DH79" s="700">
        <f t="shared" si="10"/>
        <v>0</v>
      </c>
      <c r="DI79" s="699">
        <v>0</v>
      </c>
      <c r="DJ79" s="699">
        <v>843947.61699999997</v>
      </c>
      <c r="DK79" s="699">
        <v>234.51599999999999</v>
      </c>
      <c r="DL79" s="699">
        <v>0</v>
      </c>
      <c r="DM79" s="699">
        <v>0</v>
      </c>
      <c r="DN79" s="699">
        <v>0</v>
      </c>
      <c r="DO79" s="701">
        <f t="shared" si="11"/>
        <v>844182.13299999991</v>
      </c>
      <c r="DP79" s="702">
        <f t="shared" si="12"/>
        <v>844182.13299999991</v>
      </c>
      <c r="DQ79" s="699">
        <v>1101.8030000000001</v>
      </c>
      <c r="DR79" s="699">
        <v>0</v>
      </c>
      <c r="DS79" s="701">
        <f t="shared" si="13"/>
        <v>1101.8030000000001</v>
      </c>
      <c r="DT79" s="702">
        <f t="shared" si="14"/>
        <v>845283.93599999987</v>
      </c>
      <c r="DU79" s="702">
        <f t="shared" si="15"/>
        <v>845283.93599999987</v>
      </c>
      <c r="DV79" s="699">
        <v>-90.81</v>
      </c>
      <c r="DW79" s="699">
        <v>-1010.9930000000001</v>
      </c>
      <c r="DX79" s="700">
        <f t="shared" si="16"/>
        <v>-1101.8030000000001</v>
      </c>
      <c r="DY79" s="704">
        <f t="shared" si="17"/>
        <v>844182.13299999991</v>
      </c>
      <c r="DZ79" s="700">
        <f t="shared" si="18"/>
        <v>844182.13299999991</v>
      </c>
      <c r="EA79" s="705"/>
      <c r="EB79" s="705"/>
    </row>
    <row r="80" spans="1:132" ht="15" customHeight="1">
      <c r="A80" s="440">
        <v>74</v>
      </c>
      <c r="B80" s="98" t="s">
        <v>222</v>
      </c>
      <c r="C80" s="95" t="s">
        <v>223</v>
      </c>
      <c r="D80" s="699">
        <v>0</v>
      </c>
      <c r="E80" s="699">
        <v>0</v>
      </c>
      <c r="F80" s="699">
        <v>0</v>
      </c>
      <c r="G80" s="699">
        <v>0</v>
      </c>
      <c r="H80" s="699">
        <v>0</v>
      </c>
      <c r="I80" s="699">
        <v>0</v>
      </c>
      <c r="J80" s="699">
        <v>0</v>
      </c>
      <c r="K80" s="699">
        <v>0</v>
      </c>
      <c r="L80" s="699">
        <v>0</v>
      </c>
      <c r="M80" s="699">
        <v>0</v>
      </c>
      <c r="N80" s="699">
        <v>0</v>
      </c>
      <c r="O80" s="699">
        <v>0</v>
      </c>
      <c r="P80" s="699">
        <v>0</v>
      </c>
      <c r="Q80" s="699">
        <v>0</v>
      </c>
      <c r="R80" s="699">
        <v>0</v>
      </c>
      <c r="S80" s="699">
        <v>0</v>
      </c>
      <c r="T80" s="699">
        <v>0</v>
      </c>
      <c r="U80" s="699">
        <v>0</v>
      </c>
      <c r="V80" s="699">
        <v>0</v>
      </c>
      <c r="W80" s="699">
        <v>0</v>
      </c>
      <c r="X80" s="699">
        <v>0</v>
      </c>
      <c r="Y80" s="699">
        <v>0</v>
      </c>
      <c r="Z80" s="699">
        <v>0</v>
      </c>
      <c r="AA80" s="699">
        <v>0</v>
      </c>
      <c r="AB80" s="699">
        <v>0</v>
      </c>
      <c r="AC80" s="699">
        <v>0</v>
      </c>
      <c r="AD80" s="699">
        <v>0</v>
      </c>
      <c r="AE80" s="699">
        <v>0</v>
      </c>
      <c r="AF80" s="699">
        <v>0</v>
      </c>
      <c r="AG80" s="699">
        <v>0</v>
      </c>
      <c r="AH80" s="699">
        <v>0</v>
      </c>
      <c r="AI80" s="699">
        <v>0</v>
      </c>
      <c r="AJ80" s="699">
        <v>0</v>
      </c>
      <c r="AK80" s="699">
        <v>0</v>
      </c>
      <c r="AL80" s="699">
        <v>0</v>
      </c>
      <c r="AM80" s="699">
        <v>0</v>
      </c>
      <c r="AN80" s="699">
        <v>0</v>
      </c>
      <c r="AO80" s="699">
        <v>0</v>
      </c>
      <c r="AP80" s="699">
        <v>0</v>
      </c>
      <c r="AQ80" s="699">
        <v>0</v>
      </c>
      <c r="AR80" s="699">
        <v>0</v>
      </c>
      <c r="AS80" s="699">
        <v>0</v>
      </c>
      <c r="AT80" s="699">
        <v>0</v>
      </c>
      <c r="AU80" s="699">
        <v>0</v>
      </c>
      <c r="AV80" s="699">
        <v>0</v>
      </c>
      <c r="AW80" s="699">
        <v>0</v>
      </c>
      <c r="AX80" s="699">
        <v>0</v>
      </c>
      <c r="AY80" s="699">
        <v>0</v>
      </c>
      <c r="AZ80" s="699">
        <v>0</v>
      </c>
      <c r="BA80" s="699">
        <v>0</v>
      </c>
      <c r="BB80" s="699">
        <v>0</v>
      </c>
      <c r="BC80" s="699">
        <v>0</v>
      </c>
      <c r="BD80" s="699">
        <v>0</v>
      </c>
      <c r="BE80" s="699">
        <v>0</v>
      </c>
      <c r="BF80" s="699">
        <v>0</v>
      </c>
      <c r="BG80" s="699">
        <v>0</v>
      </c>
      <c r="BH80" s="699">
        <v>0</v>
      </c>
      <c r="BI80" s="699">
        <v>0</v>
      </c>
      <c r="BJ80" s="699">
        <v>0</v>
      </c>
      <c r="BK80" s="699">
        <v>0</v>
      </c>
      <c r="BL80" s="699">
        <v>0</v>
      </c>
      <c r="BM80" s="699">
        <v>0</v>
      </c>
      <c r="BN80" s="699">
        <v>0</v>
      </c>
      <c r="BO80" s="699">
        <v>0</v>
      </c>
      <c r="BP80" s="699">
        <v>0</v>
      </c>
      <c r="BQ80" s="699">
        <v>0</v>
      </c>
      <c r="BR80" s="699">
        <v>0</v>
      </c>
      <c r="BS80" s="699">
        <v>0</v>
      </c>
      <c r="BT80" s="699">
        <v>0</v>
      </c>
      <c r="BU80" s="699">
        <v>0</v>
      </c>
      <c r="BV80" s="699">
        <v>0</v>
      </c>
      <c r="BW80" s="699">
        <v>0</v>
      </c>
      <c r="BX80" s="699">
        <v>0</v>
      </c>
      <c r="BY80" s="699">
        <v>0</v>
      </c>
      <c r="BZ80" s="699">
        <v>0</v>
      </c>
      <c r="CA80" s="699">
        <v>0</v>
      </c>
      <c r="CB80" s="699">
        <v>0</v>
      </c>
      <c r="CC80" s="699">
        <v>0</v>
      </c>
      <c r="CD80" s="699">
        <v>0</v>
      </c>
      <c r="CE80" s="699">
        <v>0</v>
      </c>
      <c r="CF80" s="699">
        <v>0</v>
      </c>
      <c r="CG80" s="699">
        <v>0</v>
      </c>
      <c r="CH80" s="699">
        <v>0</v>
      </c>
      <c r="CI80" s="699">
        <v>0</v>
      </c>
      <c r="CJ80" s="699">
        <v>0</v>
      </c>
      <c r="CK80" s="699">
        <v>0</v>
      </c>
      <c r="CL80" s="699">
        <v>0</v>
      </c>
      <c r="CM80" s="699">
        <v>0</v>
      </c>
      <c r="CN80" s="699">
        <v>0</v>
      </c>
      <c r="CO80" s="699">
        <v>0</v>
      </c>
      <c r="CP80" s="699">
        <v>0</v>
      </c>
      <c r="CQ80" s="699">
        <v>0</v>
      </c>
      <c r="CR80" s="699">
        <v>0</v>
      </c>
      <c r="CS80" s="699">
        <v>0</v>
      </c>
      <c r="CT80" s="699">
        <v>0</v>
      </c>
      <c r="CU80" s="699">
        <v>0</v>
      </c>
      <c r="CV80" s="699">
        <v>0</v>
      </c>
      <c r="CW80" s="699">
        <v>0</v>
      </c>
      <c r="CX80" s="699">
        <v>0</v>
      </c>
      <c r="CY80" s="699">
        <v>0</v>
      </c>
      <c r="CZ80" s="699">
        <v>0</v>
      </c>
      <c r="DA80" s="699">
        <v>0</v>
      </c>
      <c r="DB80" s="699">
        <v>0</v>
      </c>
      <c r="DC80" s="699">
        <v>0</v>
      </c>
      <c r="DD80" s="699">
        <v>0</v>
      </c>
      <c r="DE80" s="699">
        <v>0</v>
      </c>
      <c r="DF80" s="699">
        <v>0</v>
      </c>
      <c r="DG80" s="699">
        <v>0</v>
      </c>
      <c r="DH80" s="700">
        <f t="shared" si="10"/>
        <v>0</v>
      </c>
      <c r="DI80" s="699">
        <v>0</v>
      </c>
      <c r="DJ80" s="699">
        <v>3156714.4939999999</v>
      </c>
      <c r="DK80" s="699">
        <v>0</v>
      </c>
      <c r="DL80" s="699">
        <v>0</v>
      </c>
      <c r="DM80" s="699">
        <v>0</v>
      </c>
      <c r="DN80" s="699">
        <v>0</v>
      </c>
      <c r="DO80" s="701">
        <f t="shared" si="11"/>
        <v>3156714.4939999999</v>
      </c>
      <c r="DP80" s="702">
        <f t="shared" si="12"/>
        <v>3156714.4939999999</v>
      </c>
      <c r="DQ80" s="699">
        <v>0</v>
      </c>
      <c r="DR80" s="699">
        <v>0</v>
      </c>
      <c r="DS80" s="701">
        <f t="shared" si="13"/>
        <v>0</v>
      </c>
      <c r="DT80" s="702">
        <f t="shared" si="14"/>
        <v>3156714.4939999999</v>
      </c>
      <c r="DU80" s="702">
        <f t="shared" si="15"/>
        <v>3156714.4939999999</v>
      </c>
      <c r="DV80" s="699">
        <v>0</v>
      </c>
      <c r="DW80" s="699">
        <v>-1E-3</v>
      </c>
      <c r="DX80" s="700">
        <f t="shared" si="16"/>
        <v>-1E-3</v>
      </c>
      <c r="DY80" s="704">
        <f t="shared" si="17"/>
        <v>3156714.4929999998</v>
      </c>
      <c r="DZ80" s="700">
        <f t="shared" si="18"/>
        <v>3156714.4929999998</v>
      </c>
      <c r="EA80" s="705"/>
      <c r="EB80" s="705"/>
    </row>
    <row r="81" spans="1:132" ht="15" customHeight="1">
      <c r="A81" s="440">
        <v>75</v>
      </c>
      <c r="B81" s="98" t="s">
        <v>224</v>
      </c>
      <c r="C81" s="95" t="s">
        <v>225</v>
      </c>
      <c r="D81" s="699">
        <v>24.478999999999999</v>
      </c>
      <c r="E81" s="699">
        <v>9.8870000000000022</v>
      </c>
      <c r="F81" s="699">
        <v>2.024</v>
      </c>
      <c r="G81" s="699">
        <v>4.5939999999999994</v>
      </c>
      <c r="H81" s="699">
        <v>9.5129999999999999</v>
      </c>
      <c r="I81" s="699">
        <v>0</v>
      </c>
      <c r="J81" s="699">
        <v>27.048999999999999</v>
      </c>
      <c r="K81" s="699">
        <v>1134.8820000000001</v>
      </c>
      <c r="L81" s="699">
        <v>99.911000000000001</v>
      </c>
      <c r="M81" s="699">
        <v>42.51</v>
      </c>
      <c r="N81" s="699">
        <v>0</v>
      </c>
      <c r="O81" s="699">
        <v>131.773</v>
      </c>
      <c r="P81" s="699">
        <v>119.16200000000001</v>
      </c>
      <c r="Q81" s="699">
        <v>75.614000000000004</v>
      </c>
      <c r="R81" s="699">
        <v>100.87799999999999</v>
      </c>
      <c r="S81" s="699">
        <v>330.60700000000003</v>
      </c>
      <c r="T81" s="699">
        <v>335.16800000000001</v>
      </c>
      <c r="U81" s="699">
        <v>335.79300000000001</v>
      </c>
      <c r="V81" s="699">
        <v>10.130000000000001</v>
      </c>
      <c r="W81" s="699">
        <v>91.759999999999991</v>
      </c>
      <c r="X81" s="699">
        <v>36.255000000000003</v>
      </c>
      <c r="Y81" s="699">
        <v>156.50600000000003</v>
      </c>
      <c r="Z81" s="699">
        <v>121.88</v>
      </c>
      <c r="AA81" s="699">
        <v>38.838000000000001</v>
      </c>
      <c r="AB81" s="699">
        <v>574.673</v>
      </c>
      <c r="AC81" s="699">
        <v>427.62400000000002</v>
      </c>
      <c r="AD81" s="699">
        <v>74.74499999999999</v>
      </c>
      <c r="AE81" s="699">
        <v>20.225999999999999</v>
      </c>
      <c r="AF81" s="699">
        <v>2505.2219999999998</v>
      </c>
      <c r="AG81" s="699">
        <v>306.846</v>
      </c>
      <c r="AH81" s="699">
        <v>23.102</v>
      </c>
      <c r="AI81" s="699">
        <v>94.358000000000004</v>
      </c>
      <c r="AJ81" s="699">
        <v>129.93299999999999</v>
      </c>
      <c r="AK81" s="699">
        <v>177.33799999999999</v>
      </c>
      <c r="AL81" s="699">
        <v>330.65099999999995</v>
      </c>
      <c r="AM81" s="699">
        <v>427.089</v>
      </c>
      <c r="AN81" s="699">
        <v>617.27600000000007</v>
      </c>
      <c r="AO81" s="699">
        <v>364.55599999999998</v>
      </c>
      <c r="AP81" s="699">
        <v>58.901000000000003</v>
      </c>
      <c r="AQ81" s="699">
        <v>157.077</v>
      </c>
      <c r="AR81" s="699">
        <v>380.54899999999998</v>
      </c>
      <c r="AS81" s="699">
        <v>442.73400000000004</v>
      </c>
      <c r="AT81" s="699">
        <v>863.71299999999997</v>
      </c>
      <c r="AU81" s="699">
        <v>854.20299999999997</v>
      </c>
      <c r="AV81" s="699">
        <v>1856.23</v>
      </c>
      <c r="AW81" s="699">
        <v>786.29499999999996</v>
      </c>
      <c r="AX81" s="699">
        <v>368.4</v>
      </c>
      <c r="AY81" s="699">
        <v>317.959</v>
      </c>
      <c r="AZ81" s="699">
        <v>2500.0320000000002</v>
      </c>
      <c r="BA81" s="699">
        <v>138.16300000000001</v>
      </c>
      <c r="BB81" s="699">
        <v>203.97199999999998</v>
      </c>
      <c r="BC81" s="699">
        <v>13.231000000000002</v>
      </c>
      <c r="BD81" s="699">
        <v>215.27499999999998</v>
      </c>
      <c r="BE81" s="699">
        <v>163.54500000000002</v>
      </c>
      <c r="BF81" s="699">
        <v>3671.7</v>
      </c>
      <c r="BG81" s="699">
        <v>60.487000000000002</v>
      </c>
      <c r="BH81" s="699">
        <v>3242.4940000000001</v>
      </c>
      <c r="BI81" s="699">
        <v>12.422999999999998</v>
      </c>
      <c r="BJ81" s="699">
        <v>728.15600000000006</v>
      </c>
      <c r="BK81" s="699">
        <v>451.78399999999999</v>
      </c>
      <c r="BL81" s="699">
        <v>96.364000000000004</v>
      </c>
      <c r="BM81" s="699">
        <v>3985.5450000000001</v>
      </c>
      <c r="BN81" s="699">
        <v>1426.8059999999998</v>
      </c>
      <c r="BO81" s="699">
        <v>511.23400000000004</v>
      </c>
      <c r="BP81" s="699">
        <v>446.32100000000003</v>
      </c>
      <c r="BQ81" s="699">
        <v>926.53599999999994</v>
      </c>
      <c r="BR81" s="699">
        <v>300.15699999999998</v>
      </c>
      <c r="BS81" s="699">
        <v>769.41099999999994</v>
      </c>
      <c r="BT81" s="699">
        <v>4932.5079999999998</v>
      </c>
      <c r="BU81" s="699">
        <v>39748.629000000001</v>
      </c>
      <c r="BV81" s="699">
        <v>17147.458000000002</v>
      </c>
      <c r="BW81" s="699">
        <v>955.09899999999993</v>
      </c>
      <c r="BX81" s="699">
        <v>117.682</v>
      </c>
      <c r="BY81" s="699">
        <v>3.2040000000000002</v>
      </c>
      <c r="BZ81" s="699">
        <v>156.27699999999999</v>
      </c>
      <c r="CA81" s="699">
        <v>1623.5880000000002</v>
      </c>
      <c r="CB81" s="699">
        <v>154.23700000000002</v>
      </c>
      <c r="CC81" s="699">
        <v>667.97</v>
      </c>
      <c r="CD81" s="699">
        <v>31.561999999999998</v>
      </c>
      <c r="CE81" s="699">
        <v>375.01900000000001</v>
      </c>
      <c r="CF81" s="699">
        <v>195.35499999999999</v>
      </c>
      <c r="CG81" s="699">
        <v>515.46499999999992</v>
      </c>
      <c r="CH81" s="699">
        <v>114.441</v>
      </c>
      <c r="CI81" s="699">
        <v>1051.126</v>
      </c>
      <c r="CJ81" s="699">
        <v>411.34100000000001</v>
      </c>
      <c r="CK81" s="699">
        <v>906.41899999999998</v>
      </c>
      <c r="CL81" s="699">
        <v>485.04400000000004</v>
      </c>
      <c r="CM81" s="699">
        <v>283.96700000000004</v>
      </c>
      <c r="CN81" s="699">
        <v>9569.7420000000002</v>
      </c>
      <c r="CO81" s="699">
        <v>4124.8639999999996</v>
      </c>
      <c r="CP81" s="699">
        <v>9506.9339999999993</v>
      </c>
      <c r="CQ81" s="699">
        <v>3890.6090000000004</v>
      </c>
      <c r="CR81" s="699">
        <v>558.71500000000003</v>
      </c>
      <c r="CS81" s="699">
        <v>685.89800000000002</v>
      </c>
      <c r="CT81" s="699">
        <v>226.31900000000002</v>
      </c>
      <c r="CU81" s="699">
        <v>1018.902</v>
      </c>
      <c r="CV81" s="699">
        <v>473.40200000000004</v>
      </c>
      <c r="CW81" s="699">
        <v>150.61000000000001</v>
      </c>
      <c r="CX81" s="699">
        <v>355.00299999999999</v>
      </c>
      <c r="CY81" s="699">
        <v>2691.9949999999999</v>
      </c>
      <c r="CZ81" s="699">
        <v>23.527000000000001</v>
      </c>
      <c r="DA81" s="699">
        <v>1167.432</v>
      </c>
      <c r="DB81" s="699">
        <v>250.06099999999998</v>
      </c>
      <c r="DC81" s="699">
        <v>466.01200000000006</v>
      </c>
      <c r="DD81" s="699">
        <v>9.4890000000000008</v>
      </c>
      <c r="DE81" s="699">
        <v>650.28</v>
      </c>
      <c r="DF81" s="699">
        <v>66.66</v>
      </c>
      <c r="DG81" s="699">
        <v>129.27799999999999</v>
      </c>
      <c r="DH81" s="700">
        <f t="shared" si="10"/>
        <v>141154.67199999993</v>
      </c>
      <c r="DI81" s="699">
        <v>1013.96</v>
      </c>
      <c r="DJ81" s="699">
        <v>185705.745</v>
      </c>
      <c r="DK81" s="699">
        <v>1.92</v>
      </c>
      <c r="DL81" s="699">
        <v>2.1269999999999998</v>
      </c>
      <c r="DM81" s="699">
        <v>49.945999999999998</v>
      </c>
      <c r="DN81" s="699">
        <v>49.859000000000002</v>
      </c>
      <c r="DO81" s="701">
        <f t="shared" si="11"/>
        <v>186823.557</v>
      </c>
      <c r="DP81" s="702">
        <f t="shared" si="12"/>
        <v>327978.22899999993</v>
      </c>
      <c r="DQ81" s="699">
        <v>3049.2979999999998</v>
      </c>
      <c r="DR81" s="699">
        <v>248578.75200000001</v>
      </c>
      <c r="DS81" s="701">
        <f t="shared" si="13"/>
        <v>251628.05000000002</v>
      </c>
      <c r="DT81" s="702">
        <f t="shared" si="14"/>
        <v>438451.60700000002</v>
      </c>
      <c r="DU81" s="702">
        <f t="shared" si="15"/>
        <v>579606.27899999998</v>
      </c>
      <c r="DV81" s="699">
        <v>-508.6</v>
      </c>
      <c r="DW81" s="699">
        <v>-3110.4870000000001</v>
      </c>
      <c r="DX81" s="700">
        <f t="shared" si="16"/>
        <v>-3619.087</v>
      </c>
      <c r="DY81" s="704">
        <f t="shared" si="17"/>
        <v>434832.52</v>
      </c>
      <c r="DZ81" s="700">
        <f t="shared" si="18"/>
        <v>575987.19199999992</v>
      </c>
      <c r="EA81" s="705"/>
      <c r="EB81" s="705"/>
    </row>
    <row r="82" spans="1:132" ht="15" customHeight="1">
      <c r="A82" s="440">
        <v>76</v>
      </c>
      <c r="B82" s="98" t="s">
        <v>226</v>
      </c>
      <c r="C82" s="95" t="s">
        <v>227</v>
      </c>
      <c r="D82" s="699">
        <v>2057.1880000000001</v>
      </c>
      <c r="E82" s="699">
        <v>3507.0799999999995</v>
      </c>
      <c r="F82" s="699">
        <v>96.15100000000001</v>
      </c>
      <c r="G82" s="699">
        <v>218.476</v>
      </c>
      <c r="H82" s="699">
        <v>517.03199999999993</v>
      </c>
      <c r="I82" s="699">
        <v>0</v>
      </c>
      <c r="J82" s="699">
        <v>98.162000000000006</v>
      </c>
      <c r="K82" s="699">
        <v>39205.311999999998</v>
      </c>
      <c r="L82" s="699">
        <v>3920.8519999999999</v>
      </c>
      <c r="M82" s="699">
        <v>4782.0450000000001</v>
      </c>
      <c r="N82" s="699">
        <v>0</v>
      </c>
      <c r="O82" s="699">
        <v>1370.2370000000001</v>
      </c>
      <c r="P82" s="699">
        <v>1076.9969999999998</v>
      </c>
      <c r="Q82" s="699">
        <v>2631.0680000000002</v>
      </c>
      <c r="R82" s="699">
        <v>2255.0969999999998</v>
      </c>
      <c r="S82" s="699">
        <v>5293.6409999999996</v>
      </c>
      <c r="T82" s="699">
        <v>5442.5280000000002</v>
      </c>
      <c r="U82" s="699">
        <v>2738.413</v>
      </c>
      <c r="V82" s="699">
        <v>118.21299999999999</v>
      </c>
      <c r="W82" s="699">
        <v>834.87400000000002</v>
      </c>
      <c r="X82" s="699">
        <v>679.59800000000007</v>
      </c>
      <c r="Y82" s="699">
        <v>2299.3109999999997</v>
      </c>
      <c r="Z82" s="699">
        <v>1274.912</v>
      </c>
      <c r="AA82" s="699">
        <v>804.05100000000004</v>
      </c>
      <c r="AB82" s="699">
        <v>7329.9459999999999</v>
      </c>
      <c r="AC82" s="699">
        <v>6364.0990000000002</v>
      </c>
      <c r="AD82" s="699">
        <v>1650.1109999999999</v>
      </c>
      <c r="AE82" s="699">
        <v>1727.2720000000002</v>
      </c>
      <c r="AF82" s="699">
        <v>13078.34</v>
      </c>
      <c r="AG82" s="699">
        <v>3325.2950000000001</v>
      </c>
      <c r="AH82" s="699">
        <v>281.90499999999997</v>
      </c>
      <c r="AI82" s="699">
        <v>1872.52</v>
      </c>
      <c r="AJ82" s="699">
        <v>4938.2339999999995</v>
      </c>
      <c r="AK82" s="699">
        <v>3592.5940000000001</v>
      </c>
      <c r="AL82" s="699">
        <v>3233.9470000000001</v>
      </c>
      <c r="AM82" s="699">
        <v>7790.1730000000007</v>
      </c>
      <c r="AN82" s="699">
        <v>7822.3919999999998</v>
      </c>
      <c r="AO82" s="699">
        <v>9750.4629999999997</v>
      </c>
      <c r="AP82" s="699">
        <v>5923.1769999999997</v>
      </c>
      <c r="AQ82" s="699">
        <v>1114.1260000000002</v>
      </c>
      <c r="AR82" s="699">
        <v>8260.7330000000002</v>
      </c>
      <c r="AS82" s="699">
        <v>2590.6239999999998</v>
      </c>
      <c r="AT82" s="699">
        <v>12130.519999999999</v>
      </c>
      <c r="AU82" s="699">
        <v>8012.7159999999994</v>
      </c>
      <c r="AV82" s="699">
        <v>13302.472</v>
      </c>
      <c r="AW82" s="699">
        <v>7023.9070000000002</v>
      </c>
      <c r="AX82" s="699">
        <v>2484.0520000000001</v>
      </c>
      <c r="AY82" s="699">
        <v>1949.7750000000001</v>
      </c>
      <c r="AZ82" s="699">
        <v>19821.932000000001</v>
      </c>
      <c r="BA82" s="699">
        <v>1841.741</v>
      </c>
      <c r="BB82" s="699">
        <v>485.44099999999997</v>
      </c>
      <c r="BC82" s="699">
        <v>806.77299999999991</v>
      </c>
      <c r="BD82" s="699">
        <v>354.15100000000007</v>
      </c>
      <c r="BE82" s="699">
        <v>995.44799999999998</v>
      </c>
      <c r="BF82" s="699">
        <v>93734.707999999999</v>
      </c>
      <c r="BG82" s="699">
        <v>2857.0940000000001</v>
      </c>
      <c r="BH82" s="699">
        <v>73932.005000000005</v>
      </c>
      <c r="BI82" s="699">
        <v>433.98</v>
      </c>
      <c r="BJ82" s="699">
        <v>6115.5209999999997</v>
      </c>
      <c r="BK82" s="699">
        <v>5228.1579999999994</v>
      </c>
      <c r="BL82" s="699">
        <v>23046.364999999998</v>
      </c>
      <c r="BM82" s="699">
        <v>37041.423000000003</v>
      </c>
      <c r="BN82" s="699">
        <v>17139.945</v>
      </c>
      <c r="BO82" s="699">
        <v>9428.5660000000007</v>
      </c>
      <c r="BP82" s="699">
        <v>9322.6380000000008</v>
      </c>
      <c r="BQ82" s="699">
        <v>10189.358000000002</v>
      </c>
      <c r="BR82" s="699">
        <v>7944.7640000000001</v>
      </c>
      <c r="BS82" s="699">
        <v>3422.009</v>
      </c>
      <c r="BT82" s="699">
        <v>13993.057999999999</v>
      </c>
      <c r="BU82" s="699">
        <v>36339.370999999999</v>
      </c>
      <c r="BV82" s="699">
        <v>16633.315999999999</v>
      </c>
      <c r="BW82" s="699">
        <v>1088.77</v>
      </c>
      <c r="BX82" s="699">
        <v>706.48799999999994</v>
      </c>
      <c r="BY82" s="699">
        <v>162.327</v>
      </c>
      <c r="BZ82" s="699">
        <v>650.96600000000001</v>
      </c>
      <c r="CA82" s="699">
        <v>3619.65</v>
      </c>
      <c r="CB82" s="699">
        <v>1997.6170000000002</v>
      </c>
      <c r="CC82" s="699">
        <v>1060.3389999999999</v>
      </c>
      <c r="CD82" s="699">
        <v>255.34299999999999</v>
      </c>
      <c r="CE82" s="699">
        <v>350.52</v>
      </c>
      <c r="CF82" s="699">
        <v>447.03099999999995</v>
      </c>
      <c r="CG82" s="699">
        <v>2926.6480000000001</v>
      </c>
      <c r="CH82" s="699">
        <v>8431.607</v>
      </c>
      <c r="CI82" s="699">
        <v>3943.8149999999996</v>
      </c>
      <c r="CJ82" s="699">
        <v>600.27199999999993</v>
      </c>
      <c r="CK82" s="699">
        <v>8460.6710000000003</v>
      </c>
      <c r="CL82" s="699">
        <v>1917.0279999999998</v>
      </c>
      <c r="CM82" s="699">
        <v>2797.0050000000001</v>
      </c>
      <c r="CN82" s="699">
        <v>9924.8819999999996</v>
      </c>
      <c r="CO82" s="699">
        <v>4433.6530000000002</v>
      </c>
      <c r="CP82" s="699">
        <v>22308.32</v>
      </c>
      <c r="CQ82" s="699">
        <v>21963.748</v>
      </c>
      <c r="CR82" s="699">
        <v>759.72099999999989</v>
      </c>
      <c r="CS82" s="699">
        <v>2530.5889999999999</v>
      </c>
      <c r="CT82" s="699">
        <v>1803.2239999999999</v>
      </c>
      <c r="CU82" s="699">
        <v>2763.0909999999999</v>
      </c>
      <c r="CV82" s="699">
        <v>1389.0050000000001</v>
      </c>
      <c r="CW82" s="699">
        <v>785.524</v>
      </c>
      <c r="CX82" s="699">
        <v>6295.0329999999994</v>
      </c>
      <c r="CY82" s="699">
        <v>8890.4249999999993</v>
      </c>
      <c r="CZ82" s="699">
        <v>800.077</v>
      </c>
      <c r="DA82" s="699">
        <v>17279.341999999997</v>
      </c>
      <c r="DB82" s="699">
        <v>1040.0079999999998</v>
      </c>
      <c r="DC82" s="699">
        <v>1347.2820000000002</v>
      </c>
      <c r="DD82" s="699">
        <v>187.12299999999999</v>
      </c>
      <c r="DE82" s="699">
        <v>5917.3289999999997</v>
      </c>
      <c r="DF82" s="699">
        <v>4712.3680000000004</v>
      </c>
      <c r="DG82" s="699">
        <v>11808.200999999999</v>
      </c>
      <c r="DH82" s="700">
        <f t="shared" si="10"/>
        <v>774233.4380000002</v>
      </c>
      <c r="DI82" s="699">
        <v>22667.134999999998</v>
      </c>
      <c r="DJ82" s="699">
        <v>249288.837</v>
      </c>
      <c r="DK82" s="699">
        <v>200.78200000000001</v>
      </c>
      <c r="DL82" s="699">
        <v>1697.481</v>
      </c>
      <c r="DM82" s="699">
        <v>38938.230000000003</v>
      </c>
      <c r="DN82" s="699">
        <v>3095.902</v>
      </c>
      <c r="DO82" s="701">
        <f t="shared" si="11"/>
        <v>315888.36700000003</v>
      </c>
      <c r="DP82" s="702">
        <f t="shared" si="12"/>
        <v>1090121.8050000002</v>
      </c>
      <c r="DQ82" s="699">
        <v>80396.656000000003</v>
      </c>
      <c r="DR82" s="699">
        <v>383753.69699999999</v>
      </c>
      <c r="DS82" s="701">
        <f t="shared" si="13"/>
        <v>464150.353</v>
      </c>
      <c r="DT82" s="702">
        <f t="shared" si="14"/>
        <v>780038.72</v>
      </c>
      <c r="DU82" s="702">
        <f t="shared" si="15"/>
        <v>1554272.1580000003</v>
      </c>
      <c r="DV82" s="699">
        <v>-1357.2470000000001</v>
      </c>
      <c r="DW82" s="699">
        <v>-438685.67599999998</v>
      </c>
      <c r="DX82" s="700">
        <f t="shared" si="16"/>
        <v>-440042.92299999995</v>
      </c>
      <c r="DY82" s="704">
        <f t="shared" si="17"/>
        <v>339995.79700000002</v>
      </c>
      <c r="DZ82" s="700">
        <f t="shared" si="18"/>
        <v>1114229.2350000003</v>
      </c>
      <c r="EA82" s="705"/>
      <c r="EB82" s="705"/>
    </row>
    <row r="83" spans="1:132" ht="15" customHeight="1">
      <c r="A83" s="440">
        <v>77</v>
      </c>
      <c r="B83" s="98" t="s">
        <v>228</v>
      </c>
      <c r="C83" s="95" t="s">
        <v>229</v>
      </c>
      <c r="D83" s="699">
        <v>11888.237999999999</v>
      </c>
      <c r="E83" s="699">
        <v>1354.3079999999998</v>
      </c>
      <c r="F83" s="699">
        <v>178.71699999999998</v>
      </c>
      <c r="G83" s="699">
        <v>172.41299999999998</v>
      </c>
      <c r="H83" s="699">
        <v>510.58799999999997</v>
      </c>
      <c r="I83" s="699">
        <v>0</v>
      </c>
      <c r="J83" s="699">
        <v>1556.3519999999999</v>
      </c>
      <c r="K83" s="699">
        <v>8214.0789999999997</v>
      </c>
      <c r="L83" s="699">
        <v>1975.9549999999999</v>
      </c>
      <c r="M83" s="699">
        <v>271.505</v>
      </c>
      <c r="N83" s="699">
        <v>0</v>
      </c>
      <c r="O83" s="699">
        <v>1581.0659999999998</v>
      </c>
      <c r="P83" s="699">
        <v>656.95100000000002</v>
      </c>
      <c r="Q83" s="699">
        <v>1988.6769999999999</v>
      </c>
      <c r="R83" s="699">
        <v>798.17699999999991</v>
      </c>
      <c r="S83" s="699">
        <v>730.73899999999992</v>
      </c>
      <c r="T83" s="699">
        <v>766.17399999999998</v>
      </c>
      <c r="U83" s="699">
        <v>2200.7420000000002</v>
      </c>
      <c r="V83" s="699">
        <v>42.147000000000006</v>
      </c>
      <c r="W83" s="699">
        <v>318.67500000000001</v>
      </c>
      <c r="X83" s="699">
        <v>123.24199999999999</v>
      </c>
      <c r="Y83" s="699">
        <v>617.57799999999997</v>
      </c>
      <c r="Z83" s="699">
        <v>214.85399999999998</v>
      </c>
      <c r="AA83" s="699">
        <v>203.80599999999998</v>
      </c>
      <c r="AB83" s="699">
        <v>932.30099999999993</v>
      </c>
      <c r="AC83" s="699">
        <v>682.62600000000009</v>
      </c>
      <c r="AD83" s="699">
        <v>319.60899999999998</v>
      </c>
      <c r="AE83" s="699">
        <v>22.981000000000002</v>
      </c>
      <c r="AF83" s="699">
        <v>1806.1880000000001</v>
      </c>
      <c r="AG83" s="699">
        <v>600.40800000000002</v>
      </c>
      <c r="AH83" s="699">
        <v>282.495</v>
      </c>
      <c r="AI83" s="699">
        <v>686.56799999999998</v>
      </c>
      <c r="AJ83" s="699">
        <v>3909.0539999999996</v>
      </c>
      <c r="AK83" s="699">
        <v>686.16300000000001</v>
      </c>
      <c r="AL83" s="699">
        <v>6008.7960000000003</v>
      </c>
      <c r="AM83" s="699">
        <v>2341.259</v>
      </c>
      <c r="AN83" s="699">
        <v>6985.5589999999993</v>
      </c>
      <c r="AO83" s="699">
        <v>1445.0509999999999</v>
      </c>
      <c r="AP83" s="699">
        <v>1196.5369999999998</v>
      </c>
      <c r="AQ83" s="699">
        <v>608.61400000000003</v>
      </c>
      <c r="AR83" s="699">
        <v>2378.777</v>
      </c>
      <c r="AS83" s="699">
        <v>1734.59</v>
      </c>
      <c r="AT83" s="699">
        <v>9016.3140000000003</v>
      </c>
      <c r="AU83" s="699">
        <v>4894.0859999999993</v>
      </c>
      <c r="AV83" s="699">
        <v>9235.2229999999981</v>
      </c>
      <c r="AW83" s="699">
        <v>7441.0919999999996</v>
      </c>
      <c r="AX83" s="699">
        <v>1076.9940000000001</v>
      </c>
      <c r="AY83" s="699">
        <v>127.23599999999999</v>
      </c>
      <c r="AZ83" s="699">
        <v>5025.2310000000007</v>
      </c>
      <c r="BA83" s="699">
        <v>572.87599999999998</v>
      </c>
      <c r="BB83" s="699">
        <v>222.75</v>
      </c>
      <c r="BC83" s="699">
        <v>173.25900000000001</v>
      </c>
      <c r="BD83" s="699">
        <v>5.8369999999999997</v>
      </c>
      <c r="BE83" s="699">
        <v>268.46199999999999</v>
      </c>
      <c r="BF83" s="699">
        <v>7370.8379999999997</v>
      </c>
      <c r="BG83" s="699">
        <v>188.083</v>
      </c>
      <c r="BH83" s="699">
        <v>9902.0989999999983</v>
      </c>
      <c r="BI83" s="699">
        <v>35.984000000000002</v>
      </c>
      <c r="BJ83" s="699">
        <v>481.19599999999997</v>
      </c>
      <c r="BK83" s="699">
        <v>11231.169</v>
      </c>
      <c r="BL83" s="699">
        <v>574.89400000000001</v>
      </c>
      <c r="BM83" s="699">
        <v>34402.187999999995</v>
      </c>
      <c r="BN83" s="699">
        <v>14797.594000000001</v>
      </c>
      <c r="BO83" s="699">
        <v>10410.231</v>
      </c>
      <c r="BP83" s="699">
        <v>5302.5220000000008</v>
      </c>
      <c r="BQ83" s="699">
        <v>4659.8559999999998</v>
      </c>
      <c r="BR83" s="699">
        <v>1877.8939999999998</v>
      </c>
      <c r="BS83" s="699">
        <v>2319.681</v>
      </c>
      <c r="BT83" s="699">
        <v>8361.1</v>
      </c>
      <c r="BU83" s="699">
        <v>237623.984</v>
      </c>
      <c r="BV83" s="699">
        <v>14739.167999999998</v>
      </c>
      <c r="BW83" s="699">
        <v>4008.0569999999998</v>
      </c>
      <c r="BX83" s="699">
        <v>2260.0390000000002</v>
      </c>
      <c r="BY83" s="699">
        <v>2241.8029999999999</v>
      </c>
      <c r="BZ83" s="699">
        <v>1760.6590000000001</v>
      </c>
      <c r="CA83" s="699">
        <v>2137.3789999999999</v>
      </c>
      <c r="CB83" s="699">
        <v>0</v>
      </c>
      <c r="CC83" s="699">
        <v>1700.633</v>
      </c>
      <c r="CD83" s="699">
        <v>159.511</v>
      </c>
      <c r="CE83" s="699">
        <v>188.11500000000001</v>
      </c>
      <c r="CF83" s="699">
        <v>1479.8620000000001</v>
      </c>
      <c r="CG83" s="699">
        <v>1963.4059999999999</v>
      </c>
      <c r="CH83" s="699">
        <v>789.66</v>
      </c>
      <c r="CI83" s="699">
        <v>4752.6959999999999</v>
      </c>
      <c r="CJ83" s="699">
        <v>1278.1759999999999</v>
      </c>
      <c r="CK83" s="699">
        <v>13096.235000000001</v>
      </c>
      <c r="CL83" s="699">
        <v>219.72800000000001</v>
      </c>
      <c r="CM83" s="699">
        <v>2231.6869999999999</v>
      </c>
      <c r="CN83" s="699">
        <v>18447.422999999999</v>
      </c>
      <c r="CO83" s="699">
        <v>17569.584999999999</v>
      </c>
      <c r="CP83" s="699">
        <v>12456.552</v>
      </c>
      <c r="CQ83" s="699">
        <v>10143.168</v>
      </c>
      <c r="CR83" s="699">
        <v>987.52</v>
      </c>
      <c r="CS83" s="699">
        <v>3104.9389999999999</v>
      </c>
      <c r="CT83" s="699">
        <v>3325.8869999999997</v>
      </c>
      <c r="CU83" s="699">
        <v>2575.9409999999998</v>
      </c>
      <c r="CV83" s="699">
        <v>4446.0690000000004</v>
      </c>
      <c r="CW83" s="699">
        <v>2324.2089999999998</v>
      </c>
      <c r="CX83" s="699">
        <v>3080.4830000000002</v>
      </c>
      <c r="CY83" s="699">
        <v>16496.359</v>
      </c>
      <c r="CZ83" s="699">
        <v>5180.58</v>
      </c>
      <c r="DA83" s="699">
        <v>6075.8109999999997</v>
      </c>
      <c r="DB83" s="699">
        <v>4677.9740000000002</v>
      </c>
      <c r="DC83" s="699">
        <v>12215.689</v>
      </c>
      <c r="DD83" s="699">
        <v>368.173</v>
      </c>
      <c r="DE83" s="699">
        <v>10445.763999999999</v>
      </c>
      <c r="DF83" s="699">
        <v>0</v>
      </c>
      <c r="DG83" s="699">
        <v>3087.7219999999998</v>
      </c>
      <c r="DH83" s="700">
        <f t="shared" si="10"/>
        <v>648607.89399999985</v>
      </c>
      <c r="DI83" s="699">
        <v>0</v>
      </c>
      <c r="DJ83" s="699">
        <v>0</v>
      </c>
      <c r="DK83" s="699">
        <v>0</v>
      </c>
      <c r="DL83" s="699">
        <v>0</v>
      </c>
      <c r="DM83" s="699">
        <v>0</v>
      </c>
      <c r="DN83" s="699">
        <v>0</v>
      </c>
      <c r="DO83" s="701">
        <f t="shared" si="11"/>
        <v>0</v>
      </c>
      <c r="DP83" s="702">
        <f t="shared" si="12"/>
        <v>648607.89399999985</v>
      </c>
      <c r="DQ83" s="699">
        <v>0</v>
      </c>
      <c r="DR83" s="699">
        <v>0</v>
      </c>
      <c r="DS83" s="701">
        <f t="shared" si="13"/>
        <v>0</v>
      </c>
      <c r="DT83" s="702">
        <f t="shared" si="14"/>
        <v>0</v>
      </c>
      <c r="DU83" s="702">
        <f t="shared" si="15"/>
        <v>648607.89399999985</v>
      </c>
      <c r="DV83" s="699">
        <v>0</v>
      </c>
      <c r="DW83" s="699">
        <v>0</v>
      </c>
      <c r="DX83" s="700">
        <f t="shared" si="16"/>
        <v>0</v>
      </c>
      <c r="DY83" s="704">
        <f t="shared" si="17"/>
        <v>0</v>
      </c>
      <c r="DZ83" s="700">
        <f t="shared" si="18"/>
        <v>648607.89399999985</v>
      </c>
      <c r="EA83" s="705"/>
      <c r="EB83" s="705"/>
    </row>
    <row r="84" spans="1:132" ht="15" customHeight="1">
      <c r="A84" s="440">
        <v>78</v>
      </c>
      <c r="B84" s="98" t="s">
        <v>230</v>
      </c>
      <c r="C84" s="95" t="s">
        <v>231</v>
      </c>
      <c r="D84" s="699">
        <v>364.17200000000008</v>
      </c>
      <c r="E84" s="699">
        <v>391.49900000000002</v>
      </c>
      <c r="F84" s="699">
        <v>7.7629999999999999</v>
      </c>
      <c r="G84" s="699">
        <v>4.0169999999999995</v>
      </c>
      <c r="H84" s="699">
        <v>80.893000000000001</v>
      </c>
      <c r="I84" s="699">
        <v>0</v>
      </c>
      <c r="J84" s="699">
        <v>4.3019999999999996</v>
      </c>
      <c r="K84" s="699">
        <v>2659.8909999999996</v>
      </c>
      <c r="L84" s="699">
        <v>231.44</v>
      </c>
      <c r="M84" s="699">
        <v>737.79899999999998</v>
      </c>
      <c r="N84" s="699">
        <v>0</v>
      </c>
      <c r="O84" s="699">
        <v>51.228000000000002</v>
      </c>
      <c r="P84" s="699">
        <v>23.132999999999999</v>
      </c>
      <c r="Q84" s="699">
        <v>229.69399999999999</v>
      </c>
      <c r="R84" s="699">
        <v>128.29</v>
      </c>
      <c r="S84" s="699">
        <v>495.01600000000002</v>
      </c>
      <c r="T84" s="699">
        <v>333.9</v>
      </c>
      <c r="U84" s="699">
        <v>141.58199999999999</v>
      </c>
      <c r="V84" s="699">
        <v>23.48</v>
      </c>
      <c r="W84" s="699">
        <v>310.82</v>
      </c>
      <c r="X84" s="699">
        <v>126.041</v>
      </c>
      <c r="Y84" s="699">
        <v>359.69299999999998</v>
      </c>
      <c r="Z84" s="699">
        <v>223.73399999999998</v>
      </c>
      <c r="AA84" s="699">
        <v>158.47199999999998</v>
      </c>
      <c r="AB84" s="699">
        <v>542.53199999999993</v>
      </c>
      <c r="AC84" s="699">
        <v>725.745</v>
      </c>
      <c r="AD84" s="699">
        <v>3171.0809999999992</v>
      </c>
      <c r="AE84" s="699">
        <v>1316.6260000000002</v>
      </c>
      <c r="AF84" s="699">
        <v>607.44299999999998</v>
      </c>
      <c r="AG84" s="699">
        <v>243.05799999999999</v>
      </c>
      <c r="AH84" s="699">
        <v>16.010999999999999</v>
      </c>
      <c r="AI84" s="699">
        <v>219.19500000000002</v>
      </c>
      <c r="AJ84" s="699">
        <v>1016.3830000000002</v>
      </c>
      <c r="AK84" s="699">
        <v>321.02</v>
      </c>
      <c r="AL84" s="699">
        <v>700.99</v>
      </c>
      <c r="AM84" s="699">
        <v>4576.71</v>
      </c>
      <c r="AN84" s="699">
        <v>1697.8799999999999</v>
      </c>
      <c r="AO84" s="699">
        <v>2248.4340000000002</v>
      </c>
      <c r="AP84" s="699">
        <v>1527.817</v>
      </c>
      <c r="AQ84" s="699">
        <v>487.98599999999999</v>
      </c>
      <c r="AR84" s="699">
        <v>418.31900000000002</v>
      </c>
      <c r="AS84" s="699">
        <v>469.04199999999997</v>
      </c>
      <c r="AT84" s="699">
        <v>1940.721</v>
      </c>
      <c r="AU84" s="699">
        <v>931.21500000000003</v>
      </c>
      <c r="AV84" s="699">
        <v>1712.7530000000002</v>
      </c>
      <c r="AW84" s="699">
        <v>476.72300000000007</v>
      </c>
      <c r="AX84" s="699">
        <v>125.354</v>
      </c>
      <c r="AY84" s="699">
        <v>120.91500000000001</v>
      </c>
      <c r="AZ84" s="699">
        <v>1816.7169999999999</v>
      </c>
      <c r="BA84" s="699">
        <v>147.559</v>
      </c>
      <c r="BB84" s="699">
        <v>23.849000000000004</v>
      </c>
      <c r="BC84" s="699">
        <v>60.364999999999995</v>
      </c>
      <c r="BD84" s="699">
        <v>21.881</v>
      </c>
      <c r="BE84" s="699">
        <v>29.289000000000001</v>
      </c>
      <c r="BF84" s="699">
        <v>19872.760000000002</v>
      </c>
      <c r="BG84" s="699">
        <v>643.58299999999997</v>
      </c>
      <c r="BH84" s="699">
        <v>11886.842000000001</v>
      </c>
      <c r="BI84" s="699">
        <v>62.562000000000005</v>
      </c>
      <c r="BJ84" s="699">
        <v>993.72399999999993</v>
      </c>
      <c r="BK84" s="699">
        <v>237.45099999999999</v>
      </c>
      <c r="BL84" s="699">
        <v>5435.4709999999995</v>
      </c>
      <c r="BM84" s="699">
        <v>1674.9690000000001</v>
      </c>
      <c r="BN84" s="699">
        <v>671.96600000000001</v>
      </c>
      <c r="BO84" s="699">
        <v>901.46199999999999</v>
      </c>
      <c r="BP84" s="699">
        <v>1076.232</v>
      </c>
      <c r="BQ84" s="699">
        <v>6312.8649999999998</v>
      </c>
      <c r="BR84" s="699">
        <v>1515.4969999999998</v>
      </c>
      <c r="BS84" s="699">
        <v>154.19</v>
      </c>
      <c r="BT84" s="699">
        <v>220.941</v>
      </c>
      <c r="BU84" s="699">
        <v>1388.2190000000001</v>
      </c>
      <c r="BV84" s="699">
        <v>473.94200000000001</v>
      </c>
      <c r="BW84" s="699">
        <v>155.13499999999999</v>
      </c>
      <c r="BX84" s="699">
        <v>74.384999999999991</v>
      </c>
      <c r="BY84" s="699">
        <v>39.537999999999997</v>
      </c>
      <c r="BZ84" s="699">
        <v>43.981000000000002</v>
      </c>
      <c r="CA84" s="699">
        <v>6829.0720000000001</v>
      </c>
      <c r="CB84" s="699">
        <v>4250.2509999999993</v>
      </c>
      <c r="CC84" s="699">
        <v>243241.94099999999</v>
      </c>
      <c r="CD84" s="699">
        <v>114.438</v>
      </c>
      <c r="CE84" s="699">
        <v>11.946999999999999</v>
      </c>
      <c r="CF84" s="699">
        <v>19.863</v>
      </c>
      <c r="CG84" s="699">
        <v>201.93299999999999</v>
      </c>
      <c r="CH84" s="699">
        <v>144.74199999999999</v>
      </c>
      <c r="CI84" s="699">
        <v>71.83</v>
      </c>
      <c r="CJ84" s="699">
        <v>15.367000000000001</v>
      </c>
      <c r="CK84" s="699">
        <v>479.86400000000003</v>
      </c>
      <c r="CL84" s="699">
        <v>38.47</v>
      </c>
      <c r="CM84" s="699">
        <v>84.981999999999999</v>
      </c>
      <c r="CN84" s="699">
        <v>285.24199999999996</v>
      </c>
      <c r="CO84" s="699">
        <v>281.98099999999999</v>
      </c>
      <c r="CP84" s="699">
        <v>796.51499999999999</v>
      </c>
      <c r="CQ84" s="699">
        <v>538.59899999999993</v>
      </c>
      <c r="CR84" s="699">
        <v>57.989000000000004</v>
      </c>
      <c r="CS84" s="699">
        <v>103.60599999999999</v>
      </c>
      <c r="CT84" s="699">
        <v>92.289000000000001</v>
      </c>
      <c r="CU84" s="699">
        <v>96.873000000000019</v>
      </c>
      <c r="CV84" s="699">
        <v>52.647999999999996</v>
      </c>
      <c r="CW84" s="699">
        <v>13.077</v>
      </c>
      <c r="CX84" s="699">
        <v>574.44600000000014</v>
      </c>
      <c r="CY84" s="699">
        <v>378.84899999999999</v>
      </c>
      <c r="CZ84" s="699">
        <v>49.683000000000007</v>
      </c>
      <c r="DA84" s="699">
        <v>491.952</v>
      </c>
      <c r="DB84" s="699">
        <v>73.655000000000001</v>
      </c>
      <c r="DC84" s="699">
        <v>91.014999999999986</v>
      </c>
      <c r="DD84" s="699">
        <v>8.4760000000000009</v>
      </c>
      <c r="DE84" s="699">
        <v>122.639</v>
      </c>
      <c r="DF84" s="699">
        <v>306.44899999999996</v>
      </c>
      <c r="DG84" s="699">
        <v>102.649</v>
      </c>
      <c r="DH84" s="700">
        <f t="shared" si="10"/>
        <v>348659.51900000026</v>
      </c>
      <c r="DI84" s="699">
        <v>160.673</v>
      </c>
      <c r="DJ84" s="699">
        <v>9294.9359999999997</v>
      </c>
      <c r="DK84" s="699">
        <v>0.35399999999999998</v>
      </c>
      <c r="DL84" s="699">
        <v>62.555999999999997</v>
      </c>
      <c r="DM84" s="699">
        <v>1685.058</v>
      </c>
      <c r="DN84" s="699">
        <v>726.81700000000001</v>
      </c>
      <c r="DO84" s="701">
        <f t="shared" si="11"/>
        <v>11930.394</v>
      </c>
      <c r="DP84" s="702">
        <f t="shared" si="12"/>
        <v>360589.91300000029</v>
      </c>
      <c r="DQ84" s="699">
        <v>120173.515</v>
      </c>
      <c r="DR84" s="699">
        <v>232427.55</v>
      </c>
      <c r="DS84" s="701">
        <f t="shared" si="13"/>
        <v>352601.065</v>
      </c>
      <c r="DT84" s="702">
        <f t="shared" si="14"/>
        <v>364531.45900000003</v>
      </c>
      <c r="DU84" s="702">
        <f t="shared" si="15"/>
        <v>713190.97800000035</v>
      </c>
      <c r="DV84" s="699">
        <v>-98847.646999999997</v>
      </c>
      <c r="DW84" s="699">
        <v>-50809.387000000002</v>
      </c>
      <c r="DX84" s="700">
        <f t="shared" si="16"/>
        <v>-149657.03399999999</v>
      </c>
      <c r="DY84" s="704">
        <f t="shared" si="17"/>
        <v>214874.42500000005</v>
      </c>
      <c r="DZ84" s="700">
        <f t="shared" si="18"/>
        <v>563533.94400000037</v>
      </c>
      <c r="EA84" s="705"/>
      <c r="EB84" s="705"/>
    </row>
    <row r="85" spans="1:132" ht="15" customHeight="1">
      <c r="A85" s="440">
        <v>79</v>
      </c>
      <c r="B85" s="98" t="s">
        <v>232</v>
      </c>
      <c r="C85" s="95" t="s">
        <v>233</v>
      </c>
      <c r="D85" s="699">
        <v>0.17699999999999999</v>
      </c>
      <c r="E85" s="699">
        <v>0</v>
      </c>
      <c r="F85" s="699">
        <v>3.41</v>
      </c>
      <c r="G85" s="699">
        <v>0.875</v>
      </c>
      <c r="H85" s="699">
        <v>1.5430000000000001</v>
      </c>
      <c r="I85" s="699">
        <v>0</v>
      </c>
      <c r="J85" s="699">
        <v>21.100999999999999</v>
      </c>
      <c r="K85" s="699">
        <v>174.45800000000003</v>
      </c>
      <c r="L85" s="699">
        <v>17.222999999999999</v>
      </c>
      <c r="M85" s="699">
        <v>2.5420000000000003</v>
      </c>
      <c r="N85" s="699">
        <v>0</v>
      </c>
      <c r="O85" s="699">
        <v>67.81</v>
      </c>
      <c r="P85" s="699">
        <v>54.274999999999999</v>
      </c>
      <c r="Q85" s="699">
        <v>35.128000000000007</v>
      </c>
      <c r="R85" s="699">
        <v>58.197000000000003</v>
      </c>
      <c r="S85" s="699">
        <v>25.006999999999998</v>
      </c>
      <c r="T85" s="699">
        <v>63.746000000000009</v>
      </c>
      <c r="U85" s="699">
        <v>135.048</v>
      </c>
      <c r="V85" s="699">
        <v>2.91</v>
      </c>
      <c r="W85" s="699">
        <v>27.158999999999999</v>
      </c>
      <c r="X85" s="699">
        <v>1.7029999999999998</v>
      </c>
      <c r="Y85" s="699">
        <v>19.933</v>
      </c>
      <c r="Z85" s="699">
        <v>134.50300000000001</v>
      </c>
      <c r="AA85" s="699">
        <v>2.468</v>
      </c>
      <c r="AB85" s="699">
        <v>1489.605</v>
      </c>
      <c r="AC85" s="699">
        <v>184.68700000000001</v>
      </c>
      <c r="AD85" s="699">
        <v>8.0400000000000009</v>
      </c>
      <c r="AE85" s="699">
        <v>5.9489999999999998</v>
      </c>
      <c r="AF85" s="699">
        <v>452.57100000000003</v>
      </c>
      <c r="AG85" s="699">
        <v>175.46899999999999</v>
      </c>
      <c r="AH85" s="699">
        <v>11.206</v>
      </c>
      <c r="AI85" s="699">
        <v>35.552999999999997</v>
      </c>
      <c r="AJ85" s="699">
        <v>36.205999999999996</v>
      </c>
      <c r="AK85" s="699">
        <v>72.971999999999994</v>
      </c>
      <c r="AL85" s="699">
        <v>70.85499999999999</v>
      </c>
      <c r="AM85" s="699">
        <v>53.652000000000008</v>
      </c>
      <c r="AN85" s="699">
        <v>625.28700000000003</v>
      </c>
      <c r="AO85" s="699">
        <v>105.54400000000001</v>
      </c>
      <c r="AP85" s="699">
        <v>70.52</v>
      </c>
      <c r="AQ85" s="699">
        <v>41.914000000000001</v>
      </c>
      <c r="AR85" s="699">
        <v>115.428</v>
      </c>
      <c r="AS85" s="699">
        <v>183.88800000000001</v>
      </c>
      <c r="AT85" s="699">
        <v>603.72299999999996</v>
      </c>
      <c r="AU85" s="699">
        <v>631.14100000000008</v>
      </c>
      <c r="AV85" s="699">
        <v>1154.1759999999999</v>
      </c>
      <c r="AW85" s="699">
        <v>362.38300000000004</v>
      </c>
      <c r="AX85" s="699">
        <v>50.582999999999998</v>
      </c>
      <c r="AY85" s="699">
        <v>105.23700000000001</v>
      </c>
      <c r="AZ85" s="699">
        <v>995.93299999999999</v>
      </c>
      <c r="BA85" s="699">
        <v>54.094999999999999</v>
      </c>
      <c r="BB85" s="699">
        <v>33.568999999999996</v>
      </c>
      <c r="BC85" s="699">
        <v>34.436999999999991</v>
      </c>
      <c r="BD85" s="699">
        <v>28.582000000000001</v>
      </c>
      <c r="BE85" s="699">
        <v>16.529</v>
      </c>
      <c r="BF85" s="699">
        <v>1356.1970000000001</v>
      </c>
      <c r="BG85" s="699">
        <v>31.580000000000002</v>
      </c>
      <c r="BH85" s="699">
        <v>2842.35</v>
      </c>
      <c r="BI85" s="699">
        <v>1.6460000000000001</v>
      </c>
      <c r="BJ85" s="699">
        <v>156.965</v>
      </c>
      <c r="BK85" s="699">
        <v>129.65800000000002</v>
      </c>
      <c r="BL85" s="699">
        <v>0.05</v>
      </c>
      <c r="BM85" s="699">
        <v>224.92000000000002</v>
      </c>
      <c r="BN85" s="699">
        <v>187.64599999999999</v>
      </c>
      <c r="BO85" s="699">
        <v>47.954999999999998</v>
      </c>
      <c r="BP85" s="699">
        <v>138.881</v>
      </c>
      <c r="BQ85" s="699">
        <v>183.00800000000001</v>
      </c>
      <c r="BR85" s="699">
        <v>45.181000000000004</v>
      </c>
      <c r="BS85" s="699">
        <v>336.471</v>
      </c>
      <c r="BT85" s="699">
        <v>1535.9010000000001</v>
      </c>
      <c r="BU85" s="699">
        <v>14345.989</v>
      </c>
      <c r="BV85" s="699">
        <v>1737.2110000000002</v>
      </c>
      <c r="BW85" s="699">
        <v>169.875</v>
      </c>
      <c r="BX85" s="699">
        <v>92.585999999999999</v>
      </c>
      <c r="BY85" s="699">
        <v>0</v>
      </c>
      <c r="BZ85" s="699">
        <v>4.2670000000000003</v>
      </c>
      <c r="CA85" s="699">
        <v>160.64999999999998</v>
      </c>
      <c r="CB85" s="699">
        <v>0.13100000000000001</v>
      </c>
      <c r="CC85" s="699">
        <v>110.523</v>
      </c>
      <c r="CD85" s="699">
        <v>193.483</v>
      </c>
      <c r="CE85" s="699">
        <v>66.13900000000001</v>
      </c>
      <c r="CF85" s="699">
        <v>34.326000000000001</v>
      </c>
      <c r="CG85" s="699">
        <v>116.32299999999999</v>
      </c>
      <c r="CH85" s="699">
        <v>2461.7780000000002</v>
      </c>
      <c r="CI85" s="699">
        <v>629.32400000000007</v>
      </c>
      <c r="CJ85" s="699">
        <v>419.13499999999993</v>
      </c>
      <c r="CK85" s="699">
        <v>2820.741</v>
      </c>
      <c r="CL85" s="699">
        <v>266.31</v>
      </c>
      <c r="CM85" s="699">
        <v>1385.8589999999999</v>
      </c>
      <c r="CN85" s="699">
        <v>1061.8340000000001</v>
      </c>
      <c r="CO85" s="699">
        <v>1948.624</v>
      </c>
      <c r="CP85" s="699">
        <v>3154.114</v>
      </c>
      <c r="CQ85" s="699">
        <v>1089.654</v>
      </c>
      <c r="CR85" s="699">
        <v>10.07</v>
      </c>
      <c r="CS85" s="699">
        <v>40.914000000000001</v>
      </c>
      <c r="CT85" s="699">
        <v>77.290000000000006</v>
      </c>
      <c r="CU85" s="699">
        <v>879.53100000000006</v>
      </c>
      <c r="CV85" s="699">
        <v>574.57600000000014</v>
      </c>
      <c r="CW85" s="699">
        <v>566.44200000000001</v>
      </c>
      <c r="CX85" s="699">
        <v>135.13499999999999</v>
      </c>
      <c r="CY85" s="699">
        <v>4623.0600000000004</v>
      </c>
      <c r="CZ85" s="699">
        <v>37.425000000000004</v>
      </c>
      <c r="DA85" s="699">
        <v>216.745</v>
      </c>
      <c r="DB85" s="699">
        <v>165.07400000000001</v>
      </c>
      <c r="DC85" s="699">
        <v>355.23399999999998</v>
      </c>
      <c r="DD85" s="699">
        <v>19.864000000000001</v>
      </c>
      <c r="DE85" s="699">
        <v>303.37800000000004</v>
      </c>
      <c r="DF85" s="699">
        <v>1.35</v>
      </c>
      <c r="DG85" s="699">
        <v>1158.7539999999999</v>
      </c>
      <c r="DH85" s="700">
        <f t="shared" si="10"/>
        <v>57311.077000000005</v>
      </c>
      <c r="DI85" s="699">
        <v>335.952</v>
      </c>
      <c r="DJ85" s="699">
        <v>16430.219000000001</v>
      </c>
      <c r="DK85" s="699">
        <v>4.8000000000000001E-2</v>
      </c>
      <c r="DL85" s="699">
        <v>1.3819999999999999</v>
      </c>
      <c r="DM85" s="699">
        <v>18.064</v>
      </c>
      <c r="DN85" s="699">
        <v>1.0429999999999999</v>
      </c>
      <c r="DO85" s="701">
        <f t="shared" si="11"/>
        <v>16786.708000000002</v>
      </c>
      <c r="DP85" s="702">
        <f t="shared" si="12"/>
        <v>74097.785000000003</v>
      </c>
      <c r="DQ85" s="699">
        <v>15964.561</v>
      </c>
      <c r="DR85" s="699">
        <v>8516.8140000000003</v>
      </c>
      <c r="DS85" s="700">
        <f t="shared" si="13"/>
        <v>24481.375</v>
      </c>
      <c r="DT85" s="706">
        <f t="shared" si="14"/>
        <v>41268.082999999999</v>
      </c>
      <c r="DU85" s="706">
        <f t="shared" si="15"/>
        <v>98579.16</v>
      </c>
      <c r="DV85" s="699">
        <v>-12696.342000000001</v>
      </c>
      <c r="DW85" s="699">
        <v>-19964.955999999998</v>
      </c>
      <c r="DX85" s="700">
        <f t="shared" si="16"/>
        <v>-32661.297999999999</v>
      </c>
      <c r="DY85" s="704">
        <f t="shared" si="17"/>
        <v>8606.7849999999999</v>
      </c>
      <c r="DZ85" s="700">
        <f t="shared" si="18"/>
        <v>65917.862000000008</v>
      </c>
      <c r="EA85" s="705"/>
      <c r="EB85" s="705"/>
    </row>
    <row r="86" spans="1:132" ht="15" customHeight="1">
      <c r="A86" s="440">
        <v>80</v>
      </c>
      <c r="B86" s="98" t="s">
        <v>234</v>
      </c>
      <c r="C86" s="95" t="s">
        <v>235</v>
      </c>
      <c r="D86" s="699">
        <v>145.4</v>
      </c>
      <c r="E86" s="699">
        <v>206.32900000000001</v>
      </c>
      <c r="F86" s="699">
        <v>5.4059999999999997</v>
      </c>
      <c r="G86" s="699">
        <v>1.3109999999999999</v>
      </c>
      <c r="H86" s="699">
        <v>39.102999999999994</v>
      </c>
      <c r="I86" s="699">
        <v>0</v>
      </c>
      <c r="J86" s="699">
        <v>1.8170000000000002</v>
      </c>
      <c r="K86" s="699">
        <v>2776.527</v>
      </c>
      <c r="L86" s="699">
        <v>254.54300000000001</v>
      </c>
      <c r="M86" s="699">
        <v>288.90100000000001</v>
      </c>
      <c r="N86" s="699">
        <v>0</v>
      </c>
      <c r="O86" s="699">
        <v>74.873999999999995</v>
      </c>
      <c r="P86" s="699">
        <v>59.718000000000004</v>
      </c>
      <c r="Q86" s="699">
        <v>143.114</v>
      </c>
      <c r="R86" s="699">
        <v>122.47499999999999</v>
      </c>
      <c r="S86" s="699">
        <v>490.51700000000005</v>
      </c>
      <c r="T86" s="699">
        <v>396.15000000000003</v>
      </c>
      <c r="U86" s="699">
        <v>251.369</v>
      </c>
      <c r="V86" s="699">
        <v>9.3140000000000001</v>
      </c>
      <c r="W86" s="699">
        <v>62.396999999999998</v>
      </c>
      <c r="X86" s="699">
        <v>59.066000000000003</v>
      </c>
      <c r="Y86" s="699">
        <v>173.83800000000002</v>
      </c>
      <c r="Z86" s="699">
        <v>99.552999999999997</v>
      </c>
      <c r="AA86" s="699">
        <v>61.7</v>
      </c>
      <c r="AB86" s="699">
        <v>417.88600000000002</v>
      </c>
      <c r="AC86" s="699">
        <v>444.47400000000005</v>
      </c>
      <c r="AD86" s="699">
        <v>344.22800000000001</v>
      </c>
      <c r="AE86" s="699">
        <v>101.875</v>
      </c>
      <c r="AF86" s="699">
        <v>719.78499999999997</v>
      </c>
      <c r="AG86" s="699">
        <v>190.506</v>
      </c>
      <c r="AH86" s="699">
        <v>15.561</v>
      </c>
      <c r="AI86" s="699">
        <v>129.93700000000001</v>
      </c>
      <c r="AJ86" s="699">
        <v>371.70699999999999</v>
      </c>
      <c r="AK86" s="699">
        <v>218.916</v>
      </c>
      <c r="AL86" s="699">
        <v>252.81799999999998</v>
      </c>
      <c r="AM86" s="699">
        <v>662.75599999999997</v>
      </c>
      <c r="AN86" s="699">
        <v>471.536</v>
      </c>
      <c r="AO86" s="699">
        <v>623.822</v>
      </c>
      <c r="AP86" s="699">
        <v>349.66300000000001</v>
      </c>
      <c r="AQ86" s="699">
        <v>69.078000000000003</v>
      </c>
      <c r="AR86" s="699">
        <v>449.13499999999999</v>
      </c>
      <c r="AS86" s="699">
        <v>140.62</v>
      </c>
      <c r="AT86" s="699">
        <v>686.31499999999994</v>
      </c>
      <c r="AU86" s="699">
        <v>444.95799999999997</v>
      </c>
      <c r="AV86" s="699">
        <v>727.40000000000009</v>
      </c>
      <c r="AW86" s="699">
        <v>390.39900000000006</v>
      </c>
      <c r="AX86" s="699">
        <v>122.809</v>
      </c>
      <c r="AY86" s="699">
        <v>102.07599999999999</v>
      </c>
      <c r="AZ86" s="699">
        <v>1060.182</v>
      </c>
      <c r="BA86" s="699">
        <v>108.959</v>
      </c>
      <c r="BB86" s="699">
        <v>32.879999999999995</v>
      </c>
      <c r="BC86" s="699">
        <v>48.292000000000002</v>
      </c>
      <c r="BD86" s="699">
        <v>22.716999999999999</v>
      </c>
      <c r="BE86" s="699">
        <v>36.227999999999994</v>
      </c>
      <c r="BF86" s="699">
        <v>6824.2269999999999</v>
      </c>
      <c r="BG86" s="699">
        <v>208.77600000000001</v>
      </c>
      <c r="BH86" s="699">
        <v>4725.1820000000007</v>
      </c>
      <c r="BI86" s="699">
        <v>24.061</v>
      </c>
      <c r="BJ86" s="699">
        <v>388.66999999999996</v>
      </c>
      <c r="BK86" s="699">
        <v>281.03199999999998</v>
      </c>
      <c r="BL86" s="699">
        <v>80.81</v>
      </c>
      <c r="BM86" s="699">
        <v>1743.8340000000003</v>
      </c>
      <c r="BN86" s="699">
        <v>838.56700000000001</v>
      </c>
      <c r="BO86" s="699">
        <v>473.702</v>
      </c>
      <c r="BP86" s="699">
        <v>482.178</v>
      </c>
      <c r="BQ86" s="699">
        <v>736.75599999999997</v>
      </c>
      <c r="BR86" s="699">
        <v>510.584</v>
      </c>
      <c r="BS86" s="699">
        <v>79.733000000000004</v>
      </c>
      <c r="BT86" s="699">
        <v>80.004000000000005</v>
      </c>
      <c r="BU86" s="699">
        <v>964.33300000000008</v>
      </c>
      <c r="BV86" s="699">
        <v>239.828</v>
      </c>
      <c r="BW86" s="699">
        <v>91.705000000000013</v>
      </c>
      <c r="BX86" s="699">
        <v>56.411000000000001</v>
      </c>
      <c r="BY86" s="699">
        <v>14.872</v>
      </c>
      <c r="BZ86" s="699">
        <v>363.673</v>
      </c>
      <c r="CA86" s="699">
        <v>1155.6509999999998</v>
      </c>
      <c r="CB86" s="699">
        <v>339.36400000000003</v>
      </c>
      <c r="CC86" s="699">
        <v>171.363</v>
      </c>
      <c r="CD86" s="699">
        <v>41.595999999999997</v>
      </c>
      <c r="CE86" s="699">
        <v>258.84300000000002</v>
      </c>
      <c r="CF86" s="699">
        <v>17.463000000000001</v>
      </c>
      <c r="CG86" s="699">
        <v>136.22</v>
      </c>
      <c r="CH86" s="699">
        <v>853.71199999999999</v>
      </c>
      <c r="CI86" s="699">
        <v>62.225000000000001</v>
      </c>
      <c r="CJ86" s="699">
        <v>13.677</v>
      </c>
      <c r="CK86" s="699">
        <v>480.51100000000002</v>
      </c>
      <c r="CL86" s="699">
        <v>31.065000000000001</v>
      </c>
      <c r="CM86" s="699">
        <v>154.76299999999998</v>
      </c>
      <c r="CN86" s="699">
        <v>156.94299999999998</v>
      </c>
      <c r="CO86" s="699">
        <v>213.55199999999999</v>
      </c>
      <c r="CP86" s="699">
        <v>850.12899999999991</v>
      </c>
      <c r="CQ86" s="699">
        <v>1450.096</v>
      </c>
      <c r="CR86" s="699">
        <v>50.692</v>
      </c>
      <c r="CS86" s="699">
        <v>152.61099999999999</v>
      </c>
      <c r="CT86" s="699">
        <v>117.70400000000001</v>
      </c>
      <c r="CU86" s="699">
        <v>96.11</v>
      </c>
      <c r="CV86" s="699">
        <v>50.53</v>
      </c>
      <c r="CW86" s="699">
        <v>196.381</v>
      </c>
      <c r="CX86" s="699">
        <v>384.44399999999996</v>
      </c>
      <c r="CY86" s="699">
        <v>322.40300000000002</v>
      </c>
      <c r="CZ86" s="699">
        <v>65.048000000000002</v>
      </c>
      <c r="DA86" s="699">
        <v>1093.1769999999999</v>
      </c>
      <c r="DB86" s="699">
        <v>76.494</v>
      </c>
      <c r="DC86" s="699">
        <v>56.680999999999997</v>
      </c>
      <c r="DD86" s="699">
        <v>12.272</v>
      </c>
      <c r="DE86" s="699">
        <v>74.181000000000012</v>
      </c>
      <c r="DF86" s="699">
        <v>312.58800000000002</v>
      </c>
      <c r="DG86" s="699">
        <v>36.484000000000002</v>
      </c>
      <c r="DH86" s="700">
        <f t="shared" si="10"/>
        <v>44174.85100000001</v>
      </c>
      <c r="DI86" s="699">
        <v>386.89299999999997</v>
      </c>
      <c r="DJ86" s="699">
        <v>10287.544</v>
      </c>
      <c r="DK86" s="699">
        <v>12.465999999999999</v>
      </c>
      <c r="DL86" s="699">
        <v>95.575999999999993</v>
      </c>
      <c r="DM86" s="699">
        <v>2119.2339999999999</v>
      </c>
      <c r="DN86" s="699">
        <v>243.363</v>
      </c>
      <c r="DO86" s="701">
        <f t="shared" si="11"/>
        <v>13145.075999999999</v>
      </c>
      <c r="DP86" s="702">
        <f t="shared" si="12"/>
        <v>57319.927000000011</v>
      </c>
      <c r="DQ86" s="699">
        <v>6230.4539999999997</v>
      </c>
      <c r="DR86" s="699">
        <v>21409.723000000002</v>
      </c>
      <c r="DS86" s="700">
        <f t="shared" si="13"/>
        <v>27640.177000000003</v>
      </c>
      <c r="DT86" s="706">
        <f t="shared" si="14"/>
        <v>40785.253000000004</v>
      </c>
      <c r="DU86" s="706">
        <f t="shared" si="15"/>
        <v>84960.104000000021</v>
      </c>
      <c r="DV86" s="699">
        <v>0</v>
      </c>
      <c r="DW86" s="699">
        <v>-14686.848</v>
      </c>
      <c r="DX86" s="700">
        <f t="shared" si="16"/>
        <v>-14686.848</v>
      </c>
      <c r="DY86" s="704">
        <f t="shared" si="17"/>
        <v>26098.405000000006</v>
      </c>
      <c r="DZ86" s="700">
        <f t="shared" si="18"/>
        <v>70273.256000000023</v>
      </c>
      <c r="EA86" s="705"/>
      <c r="EB86" s="705"/>
    </row>
    <row r="87" spans="1:132" ht="15" customHeight="1">
      <c r="A87" s="440">
        <v>81</v>
      </c>
      <c r="B87" s="98" t="s">
        <v>236</v>
      </c>
      <c r="C87" s="95" t="s">
        <v>237</v>
      </c>
      <c r="D87" s="699">
        <v>680.00700000000006</v>
      </c>
      <c r="E87" s="699">
        <v>687.3069999999999</v>
      </c>
      <c r="F87" s="699">
        <v>20.544</v>
      </c>
      <c r="G87" s="699">
        <v>3.831</v>
      </c>
      <c r="H87" s="699">
        <v>144.55500000000001</v>
      </c>
      <c r="I87" s="699">
        <v>0</v>
      </c>
      <c r="J87" s="699">
        <v>7.3390000000000004</v>
      </c>
      <c r="K87" s="699">
        <v>20452.228999999999</v>
      </c>
      <c r="L87" s="699">
        <v>1208.4740000000002</v>
      </c>
      <c r="M87" s="699">
        <v>6188.6769999999997</v>
      </c>
      <c r="N87" s="699">
        <v>0</v>
      </c>
      <c r="O87" s="699">
        <v>434.05100000000004</v>
      </c>
      <c r="P87" s="699">
        <v>365.83100000000002</v>
      </c>
      <c r="Q87" s="699">
        <v>385.64600000000002</v>
      </c>
      <c r="R87" s="699">
        <v>360.97099999999995</v>
      </c>
      <c r="S87" s="699">
        <v>1509.3020000000001</v>
      </c>
      <c r="T87" s="699">
        <v>1245.251</v>
      </c>
      <c r="U87" s="699">
        <v>691.70299999999997</v>
      </c>
      <c r="V87" s="699">
        <v>76.92</v>
      </c>
      <c r="W87" s="699">
        <v>302.13499999999999</v>
      </c>
      <c r="X87" s="699">
        <v>91.063000000000002</v>
      </c>
      <c r="Y87" s="699">
        <v>434.428</v>
      </c>
      <c r="Z87" s="699">
        <v>233.41900000000001</v>
      </c>
      <c r="AA87" s="699">
        <v>292.78399999999999</v>
      </c>
      <c r="AB87" s="699">
        <v>1467.1010000000001</v>
      </c>
      <c r="AC87" s="699">
        <v>1431.605</v>
      </c>
      <c r="AD87" s="699">
        <v>6161.3980000000001</v>
      </c>
      <c r="AE87" s="699">
        <v>365.75399999999996</v>
      </c>
      <c r="AF87" s="699">
        <v>4241.0839999999998</v>
      </c>
      <c r="AG87" s="699">
        <v>803.98199999999997</v>
      </c>
      <c r="AH87" s="699">
        <v>120.664</v>
      </c>
      <c r="AI87" s="699">
        <v>870.95399999999995</v>
      </c>
      <c r="AJ87" s="699">
        <v>764.13299999999992</v>
      </c>
      <c r="AK87" s="699">
        <v>1376.002</v>
      </c>
      <c r="AL87" s="699">
        <v>1171.5999999999999</v>
      </c>
      <c r="AM87" s="699">
        <v>1831.846</v>
      </c>
      <c r="AN87" s="699">
        <v>2084.0919999999996</v>
      </c>
      <c r="AO87" s="699">
        <v>2194.069</v>
      </c>
      <c r="AP87" s="699">
        <v>1323.797</v>
      </c>
      <c r="AQ87" s="699">
        <v>561.928</v>
      </c>
      <c r="AR87" s="699">
        <v>4805.0770000000002</v>
      </c>
      <c r="AS87" s="699">
        <v>527.64499999999998</v>
      </c>
      <c r="AT87" s="699">
        <v>3404.2330000000002</v>
      </c>
      <c r="AU87" s="699">
        <v>1994.4559999999999</v>
      </c>
      <c r="AV87" s="699">
        <v>3323.7579999999998</v>
      </c>
      <c r="AW87" s="699">
        <v>1589.5940000000001</v>
      </c>
      <c r="AX87" s="699">
        <v>568.13800000000003</v>
      </c>
      <c r="AY87" s="699">
        <v>400.76800000000003</v>
      </c>
      <c r="AZ87" s="699">
        <v>5747.63</v>
      </c>
      <c r="BA87" s="699">
        <v>502.19400000000002</v>
      </c>
      <c r="BB87" s="699">
        <v>150.67500000000001</v>
      </c>
      <c r="BC87" s="699">
        <v>374.88199999999995</v>
      </c>
      <c r="BD87" s="699">
        <v>104.399</v>
      </c>
      <c r="BE87" s="699">
        <v>182.31699999999998</v>
      </c>
      <c r="BF87" s="699">
        <v>17684.114000000001</v>
      </c>
      <c r="BG87" s="699">
        <v>522.73599999999999</v>
      </c>
      <c r="BH87" s="699">
        <v>15933.377</v>
      </c>
      <c r="BI87" s="699">
        <v>84.699999999999989</v>
      </c>
      <c r="BJ87" s="699">
        <v>1529.0300000000002</v>
      </c>
      <c r="BK87" s="699">
        <v>1097.53</v>
      </c>
      <c r="BL87" s="699">
        <v>1256.97</v>
      </c>
      <c r="BM87" s="699">
        <v>4314.2650000000003</v>
      </c>
      <c r="BN87" s="699">
        <v>2194.6379999999999</v>
      </c>
      <c r="BO87" s="699">
        <v>1248.4850000000001</v>
      </c>
      <c r="BP87" s="699">
        <v>1309.2330000000002</v>
      </c>
      <c r="BQ87" s="699">
        <v>11111.127</v>
      </c>
      <c r="BR87" s="699">
        <v>9053.6459999999988</v>
      </c>
      <c r="BS87" s="699">
        <v>307.22899999999998</v>
      </c>
      <c r="BT87" s="699">
        <v>264.62700000000001</v>
      </c>
      <c r="BU87" s="699">
        <v>4203.3249999999998</v>
      </c>
      <c r="BV87" s="699">
        <v>1250.7719999999999</v>
      </c>
      <c r="BW87" s="699">
        <v>642.25900000000001</v>
      </c>
      <c r="BX87" s="699">
        <v>331.34100000000001</v>
      </c>
      <c r="BY87" s="699">
        <v>33.250999999999998</v>
      </c>
      <c r="BZ87" s="699">
        <v>203.96699999999998</v>
      </c>
      <c r="CA87" s="699">
        <v>250.78300000000002</v>
      </c>
      <c r="CB87" s="699">
        <v>797.18799999999999</v>
      </c>
      <c r="CC87" s="699">
        <v>417.43100000000004</v>
      </c>
      <c r="CD87" s="699">
        <v>84.021000000000001</v>
      </c>
      <c r="CE87" s="699">
        <v>32.030999999999999</v>
      </c>
      <c r="CF87" s="699">
        <v>68.784000000000006</v>
      </c>
      <c r="CG87" s="699">
        <v>540.32099999999991</v>
      </c>
      <c r="CH87" s="699">
        <v>21.035</v>
      </c>
      <c r="CI87" s="699">
        <v>421.99099999999999</v>
      </c>
      <c r="CJ87" s="699">
        <v>146.68299999999999</v>
      </c>
      <c r="CK87" s="699">
        <v>1536.461</v>
      </c>
      <c r="CL87" s="699">
        <v>225.62700000000001</v>
      </c>
      <c r="CM87" s="699">
        <v>537.28700000000003</v>
      </c>
      <c r="CN87" s="699">
        <v>4139.7060000000001</v>
      </c>
      <c r="CO87" s="699">
        <v>989.60599999999999</v>
      </c>
      <c r="CP87" s="699">
        <v>3161.94</v>
      </c>
      <c r="CQ87" s="699">
        <v>2762.5920000000001</v>
      </c>
      <c r="CR87" s="699">
        <v>210.399</v>
      </c>
      <c r="CS87" s="699">
        <v>574.09299999999996</v>
      </c>
      <c r="CT87" s="699">
        <v>398.44600000000003</v>
      </c>
      <c r="CU87" s="699">
        <v>403.31799999999998</v>
      </c>
      <c r="CV87" s="699">
        <v>171.67600000000002</v>
      </c>
      <c r="CW87" s="699">
        <v>133.63900000000001</v>
      </c>
      <c r="CX87" s="699">
        <v>1188.4470000000001</v>
      </c>
      <c r="CY87" s="699">
        <v>1203.3869999999999</v>
      </c>
      <c r="CZ87" s="699">
        <v>280.85199999999998</v>
      </c>
      <c r="DA87" s="699">
        <v>3836.76</v>
      </c>
      <c r="DB87" s="699">
        <v>274.36799999999999</v>
      </c>
      <c r="DC87" s="699">
        <v>183.27199999999999</v>
      </c>
      <c r="DD87" s="699">
        <v>28.657</v>
      </c>
      <c r="DE87" s="699">
        <v>262.38600000000002</v>
      </c>
      <c r="DF87" s="699">
        <v>754.98800000000006</v>
      </c>
      <c r="DG87" s="699">
        <v>103.822</v>
      </c>
      <c r="DH87" s="700">
        <f t="shared" si="10"/>
        <v>186980.86100000006</v>
      </c>
      <c r="DI87" s="699">
        <v>1076.8920000000001</v>
      </c>
      <c r="DJ87" s="699">
        <v>26720.186000000002</v>
      </c>
      <c r="DK87" s="699">
        <v>52.121000000000002</v>
      </c>
      <c r="DL87" s="699">
        <v>205.589</v>
      </c>
      <c r="DM87" s="699">
        <v>5220.99</v>
      </c>
      <c r="DN87" s="699">
        <v>1319.873</v>
      </c>
      <c r="DO87" s="701">
        <f t="shared" si="11"/>
        <v>34595.650999999998</v>
      </c>
      <c r="DP87" s="702">
        <f t="shared" si="12"/>
        <v>221576.51200000005</v>
      </c>
      <c r="DQ87" s="699">
        <v>13890.659</v>
      </c>
      <c r="DR87" s="699">
        <v>61639.349000000002</v>
      </c>
      <c r="DS87" s="700">
        <f t="shared" si="13"/>
        <v>75530.008000000002</v>
      </c>
      <c r="DT87" s="706">
        <f t="shared" si="14"/>
        <v>110125.659</v>
      </c>
      <c r="DU87" s="706">
        <f t="shared" si="15"/>
        <v>297106.52</v>
      </c>
      <c r="DV87" s="699">
        <v>0</v>
      </c>
      <c r="DW87" s="699">
        <v>-94137.164000000004</v>
      </c>
      <c r="DX87" s="700">
        <f t="shared" si="16"/>
        <v>-94137.164000000004</v>
      </c>
      <c r="DY87" s="704">
        <f t="shared" si="17"/>
        <v>15988.494999999995</v>
      </c>
      <c r="DZ87" s="700">
        <f t="shared" si="18"/>
        <v>202969.35600000003</v>
      </c>
      <c r="EA87" s="705"/>
      <c r="EB87" s="705"/>
    </row>
    <row r="88" spans="1:132" ht="15" customHeight="1">
      <c r="A88" s="440">
        <v>82</v>
      </c>
      <c r="B88" s="98" t="s">
        <v>238</v>
      </c>
      <c r="C88" s="95" t="s">
        <v>239</v>
      </c>
      <c r="D88" s="699">
        <v>12.293999999999999</v>
      </c>
      <c r="E88" s="699">
        <v>0</v>
      </c>
      <c r="F88" s="699">
        <v>1.109</v>
      </c>
      <c r="G88" s="699">
        <v>0</v>
      </c>
      <c r="H88" s="699">
        <v>57.917999999999999</v>
      </c>
      <c r="I88" s="699">
        <v>0</v>
      </c>
      <c r="J88" s="699">
        <v>5.9829999999999997</v>
      </c>
      <c r="K88" s="699">
        <v>1294.3509999999999</v>
      </c>
      <c r="L88" s="699">
        <v>280.80899999999997</v>
      </c>
      <c r="M88" s="699">
        <v>60.960999999999999</v>
      </c>
      <c r="N88" s="699">
        <v>0</v>
      </c>
      <c r="O88" s="699">
        <v>43.867999999999995</v>
      </c>
      <c r="P88" s="699">
        <v>90.293999999999997</v>
      </c>
      <c r="Q88" s="699">
        <v>107.13800000000001</v>
      </c>
      <c r="R88" s="699">
        <v>133.298</v>
      </c>
      <c r="S88" s="699">
        <v>569.62199999999996</v>
      </c>
      <c r="T88" s="699">
        <v>44.748000000000005</v>
      </c>
      <c r="U88" s="699">
        <v>498.82900000000001</v>
      </c>
      <c r="V88" s="699">
        <v>60.542000000000002</v>
      </c>
      <c r="W88" s="699">
        <v>153.66499999999999</v>
      </c>
      <c r="X88" s="699">
        <v>6.6310000000000002</v>
      </c>
      <c r="Y88" s="699">
        <v>110.86</v>
      </c>
      <c r="Z88" s="699">
        <v>89.268000000000001</v>
      </c>
      <c r="AA88" s="699">
        <v>91.316000000000003</v>
      </c>
      <c r="AB88" s="699">
        <v>409.04300000000001</v>
      </c>
      <c r="AC88" s="699">
        <v>564.54199999999992</v>
      </c>
      <c r="AD88" s="699">
        <v>5.9889999999999999</v>
      </c>
      <c r="AE88" s="699">
        <v>13.360999999999999</v>
      </c>
      <c r="AF88" s="699">
        <v>3121.76</v>
      </c>
      <c r="AG88" s="699">
        <v>559.44100000000003</v>
      </c>
      <c r="AH88" s="699">
        <v>12.385</v>
      </c>
      <c r="AI88" s="699">
        <v>1320.2079999999999</v>
      </c>
      <c r="AJ88" s="699">
        <v>9.5009999999999994</v>
      </c>
      <c r="AK88" s="699">
        <v>998.13199999999995</v>
      </c>
      <c r="AL88" s="699">
        <v>106.67999999999999</v>
      </c>
      <c r="AM88" s="699">
        <v>0</v>
      </c>
      <c r="AN88" s="699">
        <v>5465.41</v>
      </c>
      <c r="AO88" s="699">
        <v>96.926999999999992</v>
      </c>
      <c r="AP88" s="699">
        <v>150.53899999999999</v>
      </c>
      <c r="AQ88" s="699">
        <v>374.27599999999995</v>
      </c>
      <c r="AR88" s="699">
        <v>1227.7170000000001</v>
      </c>
      <c r="AS88" s="699">
        <v>13.585000000000001</v>
      </c>
      <c r="AT88" s="699">
        <v>778.077</v>
      </c>
      <c r="AU88" s="699">
        <v>772.82800000000009</v>
      </c>
      <c r="AV88" s="699">
        <v>1055.6699999999998</v>
      </c>
      <c r="AW88" s="699">
        <v>294.791</v>
      </c>
      <c r="AX88" s="699">
        <v>94.787999999999997</v>
      </c>
      <c r="AY88" s="699">
        <v>78.918000000000006</v>
      </c>
      <c r="AZ88" s="699">
        <v>17282.473000000002</v>
      </c>
      <c r="BA88" s="699">
        <v>47.48</v>
      </c>
      <c r="BB88" s="699">
        <v>149.50899999999999</v>
      </c>
      <c r="BC88" s="699">
        <v>128.21900000000002</v>
      </c>
      <c r="BD88" s="699">
        <v>15.300000000000002</v>
      </c>
      <c r="BE88" s="699">
        <v>187.64</v>
      </c>
      <c r="BF88" s="699">
        <v>796.36</v>
      </c>
      <c r="BG88" s="699">
        <v>144.53200000000001</v>
      </c>
      <c r="BH88" s="699">
        <v>11498.077000000001</v>
      </c>
      <c r="BI88" s="699">
        <v>3.8870000000000005</v>
      </c>
      <c r="BJ88" s="699">
        <v>364.71799999999996</v>
      </c>
      <c r="BK88" s="699">
        <v>617.58799999999997</v>
      </c>
      <c r="BL88" s="699">
        <v>20.638999999999999</v>
      </c>
      <c r="BM88" s="699">
        <v>0</v>
      </c>
      <c r="BN88" s="699">
        <v>0</v>
      </c>
      <c r="BO88" s="699">
        <v>12.457000000000001</v>
      </c>
      <c r="BP88" s="699">
        <v>0</v>
      </c>
      <c r="BQ88" s="699">
        <v>0</v>
      </c>
      <c r="BR88" s="699">
        <v>0</v>
      </c>
      <c r="BS88" s="699">
        <v>0</v>
      </c>
      <c r="BT88" s="699">
        <v>0</v>
      </c>
      <c r="BU88" s="699">
        <v>44018.548999999999</v>
      </c>
      <c r="BV88" s="699">
        <v>21.76</v>
      </c>
      <c r="BW88" s="699">
        <v>0</v>
      </c>
      <c r="BX88" s="699">
        <v>0</v>
      </c>
      <c r="BY88" s="699">
        <v>0</v>
      </c>
      <c r="BZ88" s="699">
        <v>1802.89</v>
      </c>
      <c r="CA88" s="699">
        <v>28344.356</v>
      </c>
      <c r="CB88" s="699">
        <v>82894.850000000006</v>
      </c>
      <c r="CC88" s="699">
        <v>34527.230000000003</v>
      </c>
      <c r="CD88" s="699">
        <v>19102.013999999999</v>
      </c>
      <c r="CE88" s="699">
        <v>3297.26</v>
      </c>
      <c r="CF88" s="699">
        <v>3148.3470000000002</v>
      </c>
      <c r="CG88" s="699">
        <v>5302.8450000000003</v>
      </c>
      <c r="CH88" s="699">
        <v>0</v>
      </c>
      <c r="CI88" s="699">
        <v>0</v>
      </c>
      <c r="CJ88" s="699">
        <v>0</v>
      </c>
      <c r="CK88" s="699">
        <v>0</v>
      </c>
      <c r="CL88" s="699">
        <v>0</v>
      </c>
      <c r="CM88" s="699">
        <v>441.71299999999997</v>
      </c>
      <c r="CN88" s="699">
        <v>200.12199999999999</v>
      </c>
      <c r="CO88" s="699">
        <v>0.92899999999999994</v>
      </c>
      <c r="CP88" s="699">
        <v>90.718999999999994</v>
      </c>
      <c r="CQ88" s="699">
        <v>0</v>
      </c>
      <c r="CR88" s="699">
        <v>0</v>
      </c>
      <c r="CS88" s="699">
        <v>0</v>
      </c>
      <c r="CT88" s="699">
        <v>0</v>
      </c>
      <c r="CU88" s="699">
        <v>0</v>
      </c>
      <c r="CV88" s="699">
        <v>2058.0349999999999</v>
      </c>
      <c r="CW88" s="699">
        <v>0</v>
      </c>
      <c r="CX88" s="699">
        <v>0.90300000000000002</v>
      </c>
      <c r="CY88" s="699">
        <v>0.13600000000000001</v>
      </c>
      <c r="CZ88" s="699">
        <v>2539.6509999999998</v>
      </c>
      <c r="DA88" s="699">
        <v>4277.34</v>
      </c>
      <c r="DB88" s="699">
        <v>0</v>
      </c>
      <c r="DC88" s="699">
        <v>689.553</v>
      </c>
      <c r="DD88" s="699">
        <v>6.3E-2</v>
      </c>
      <c r="DE88" s="699">
        <v>0</v>
      </c>
      <c r="DF88" s="699">
        <v>0</v>
      </c>
      <c r="DG88" s="699">
        <v>6601.7</v>
      </c>
      <c r="DH88" s="700">
        <f t="shared" si="10"/>
        <v>291867.91600000003</v>
      </c>
      <c r="DI88" s="699">
        <v>170.62799999999999</v>
      </c>
      <c r="DJ88" s="699">
        <v>199041.61900000001</v>
      </c>
      <c r="DK88" s="699">
        <v>3954.3359999999998</v>
      </c>
      <c r="DL88" s="699">
        <v>0</v>
      </c>
      <c r="DM88" s="699">
        <v>0</v>
      </c>
      <c r="DN88" s="699">
        <v>0</v>
      </c>
      <c r="DO88" s="701">
        <f t="shared" si="11"/>
        <v>203166.58300000001</v>
      </c>
      <c r="DP88" s="702">
        <f t="shared" si="12"/>
        <v>495034.49900000007</v>
      </c>
      <c r="DQ88" s="699">
        <v>8541.5740000000005</v>
      </c>
      <c r="DR88" s="699">
        <v>79289.872000000003</v>
      </c>
      <c r="DS88" s="700">
        <f t="shared" si="13"/>
        <v>87831.445999999996</v>
      </c>
      <c r="DT88" s="706">
        <f t="shared" si="14"/>
        <v>290998.02899999998</v>
      </c>
      <c r="DU88" s="706">
        <f t="shared" si="15"/>
        <v>582865.94500000007</v>
      </c>
      <c r="DV88" s="699">
        <v>-8227.3019999999997</v>
      </c>
      <c r="DW88" s="699">
        <v>-65550.864000000001</v>
      </c>
      <c r="DX88" s="700">
        <f t="shared" si="16"/>
        <v>-73778.165999999997</v>
      </c>
      <c r="DY88" s="704">
        <f t="shared" si="17"/>
        <v>217219.86299999998</v>
      </c>
      <c r="DZ88" s="700">
        <f t="shared" si="18"/>
        <v>509087.7790000001</v>
      </c>
      <c r="EA88" s="705"/>
      <c r="EB88" s="705"/>
    </row>
    <row r="89" spans="1:132" ht="15" customHeight="1">
      <c r="A89" s="440">
        <v>83</v>
      </c>
      <c r="B89" s="98" t="s">
        <v>240</v>
      </c>
      <c r="C89" s="95" t="s">
        <v>241</v>
      </c>
      <c r="D89" s="699">
        <v>24.142000000000003</v>
      </c>
      <c r="E89" s="699">
        <v>14.606999999999998</v>
      </c>
      <c r="F89" s="699">
        <v>1.968</v>
      </c>
      <c r="G89" s="699">
        <v>1.2329999999999999</v>
      </c>
      <c r="H89" s="699">
        <v>6.1939999999999991</v>
      </c>
      <c r="I89" s="699">
        <v>0</v>
      </c>
      <c r="J89" s="699">
        <v>6.7550000000000008</v>
      </c>
      <c r="K89" s="699">
        <v>119.70599999999999</v>
      </c>
      <c r="L89" s="699">
        <v>56.588000000000001</v>
      </c>
      <c r="M89" s="699">
        <v>0.878</v>
      </c>
      <c r="N89" s="699">
        <v>0</v>
      </c>
      <c r="O89" s="699">
        <v>22.71</v>
      </c>
      <c r="P89" s="699">
        <v>22.984000000000002</v>
      </c>
      <c r="Q89" s="699">
        <v>18.593999999999998</v>
      </c>
      <c r="R89" s="699">
        <v>35.834000000000003</v>
      </c>
      <c r="S89" s="699">
        <v>19.170999999999999</v>
      </c>
      <c r="T89" s="699">
        <v>44.533000000000001</v>
      </c>
      <c r="U89" s="699">
        <v>60.192999999999998</v>
      </c>
      <c r="V89" s="699">
        <v>1.552</v>
      </c>
      <c r="W89" s="699">
        <v>10.029</v>
      </c>
      <c r="X89" s="699">
        <v>0.97299999999999998</v>
      </c>
      <c r="Y89" s="699">
        <v>16.655000000000001</v>
      </c>
      <c r="Z89" s="699">
        <v>11.522</v>
      </c>
      <c r="AA89" s="699">
        <v>8.7029999999999994</v>
      </c>
      <c r="AB89" s="699">
        <v>118.133</v>
      </c>
      <c r="AC89" s="699">
        <v>101.70100000000001</v>
      </c>
      <c r="AD89" s="699">
        <v>10.813000000000001</v>
      </c>
      <c r="AE89" s="699">
        <v>10.92</v>
      </c>
      <c r="AF89" s="699">
        <v>264.267</v>
      </c>
      <c r="AG89" s="699">
        <v>72.203999999999994</v>
      </c>
      <c r="AH89" s="699">
        <v>2.7829999999999999</v>
      </c>
      <c r="AI89" s="699">
        <v>14.776</v>
      </c>
      <c r="AJ89" s="699">
        <v>25.220999999999997</v>
      </c>
      <c r="AK89" s="699">
        <v>24.041</v>
      </c>
      <c r="AL89" s="699">
        <v>29.561999999999998</v>
      </c>
      <c r="AM89" s="699">
        <v>24.027000000000001</v>
      </c>
      <c r="AN89" s="699">
        <v>85.625</v>
      </c>
      <c r="AO89" s="699">
        <v>34.201999999999998</v>
      </c>
      <c r="AP89" s="699">
        <v>41.53</v>
      </c>
      <c r="AQ89" s="699">
        <v>3.4739999999999998</v>
      </c>
      <c r="AR89" s="699">
        <v>29.103000000000002</v>
      </c>
      <c r="AS89" s="699">
        <v>32.523000000000003</v>
      </c>
      <c r="AT89" s="699">
        <v>300.08099999999996</v>
      </c>
      <c r="AU89" s="699">
        <v>162.49700000000001</v>
      </c>
      <c r="AV89" s="699">
        <v>445.34199999999998</v>
      </c>
      <c r="AW89" s="699">
        <v>240.48200000000003</v>
      </c>
      <c r="AX89" s="699">
        <v>11.216000000000001</v>
      </c>
      <c r="AY89" s="699">
        <v>26.585999999999999</v>
      </c>
      <c r="AZ89" s="699">
        <v>372.995</v>
      </c>
      <c r="BA89" s="699">
        <v>57.204000000000001</v>
      </c>
      <c r="BB89" s="699">
        <v>3.8259999999999996</v>
      </c>
      <c r="BC89" s="699">
        <v>6.2930000000000001</v>
      </c>
      <c r="BD89" s="699">
        <v>9.2330000000000005</v>
      </c>
      <c r="BE89" s="699">
        <v>5.7240000000000002</v>
      </c>
      <c r="BF89" s="699">
        <v>651.52800000000002</v>
      </c>
      <c r="BG89" s="699">
        <v>11.843</v>
      </c>
      <c r="BH89" s="699">
        <v>861.89</v>
      </c>
      <c r="BI89" s="699">
        <v>1.639</v>
      </c>
      <c r="BJ89" s="699">
        <v>221.25899999999999</v>
      </c>
      <c r="BK89" s="699">
        <v>62.022999999999996</v>
      </c>
      <c r="BL89" s="699">
        <v>44.069000000000003</v>
      </c>
      <c r="BM89" s="699">
        <v>516.03100000000006</v>
      </c>
      <c r="BN89" s="699">
        <v>808.673</v>
      </c>
      <c r="BO89" s="699">
        <v>257.61600000000004</v>
      </c>
      <c r="BP89" s="699">
        <v>251.45999999999998</v>
      </c>
      <c r="BQ89" s="699">
        <v>1424.0239999999999</v>
      </c>
      <c r="BR89" s="699">
        <v>1341.126</v>
      </c>
      <c r="BS89" s="699">
        <v>154.005</v>
      </c>
      <c r="BT89" s="699">
        <v>541.79700000000003</v>
      </c>
      <c r="BU89" s="699">
        <v>10117.415000000001</v>
      </c>
      <c r="BV89" s="699">
        <v>13987.238000000001</v>
      </c>
      <c r="BW89" s="699">
        <v>517.15099999999995</v>
      </c>
      <c r="BX89" s="699">
        <v>362.03399999999999</v>
      </c>
      <c r="BY89" s="699">
        <v>0</v>
      </c>
      <c r="BZ89" s="699">
        <v>505.77500000000003</v>
      </c>
      <c r="CA89" s="699">
        <v>386.28800000000001</v>
      </c>
      <c r="CB89" s="699">
        <v>0</v>
      </c>
      <c r="CC89" s="699">
        <v>339.61699999999996</v>
      </c>
      <c r="CD89" s="699">
        <v>38.08</v>
      </c>
      <c r="CE89" s="699">
        <v>217.982</v>
      </c>
      <c r="CF89" s="699">
        <v>168.96100000000001</v>
      </c>
      <c r="CG89" s="699">
        <v>419.47800000000007</v>
      </c>
      <c r="CH89" s="699">
        <v>1712.2260000000001</v>
      </c>
      <c r="CI89" s="699">
        <v>2238.393</v>
      </c>
      <c r="CJ89" s="699">
        <v>415.71100000000001</v>
      </c>
      <c r="CK89" s="699">
        <v>1138.8889999999999</v>
      </c>
      <c r="CL89" s="699">
        <v>545.31299999999999</v>
      </c>
      <c r="CM89" s="699">
        <v>637.34</v>
      </c>
      <c r="CN89" s="699">
        <v>6270.7819999999992</v>
      </c>
      <c r="CO89" s="699">
        <v>1684.104</v>
      </c>
      <c r="CP89" s="699">
        <v>18487.241000000002</v>
      </c>
      <c r="CQ89" s="699">
        <v>943.01700000000005</v>
      </c>
      <c r="CR89" s="699">
        <v>663.22800000000007</v>
      </c>
      <c r="CS89" s="699">
        <v>2159.3340000000003</v>
      </c>
      <c r="CT89" s="699">
        <v>952.23500000000001</v>
      </c>
      <c r="CU89" s="699">
        <v>1352.4459999999999</v>
      </c>
      <c r="CV89" s="699">
        <v>817.70500000000004</v>
      </c>
      <c r="CW89" s="699">
        <v>59.987000000000002</v>
      </c>
      <c r="CX89" s="699">
        <v>653.36400000000003</v>
      </c>
      <c r="CY89" s="699">
        <v>4285.1080000000002</v>
      </c>
      <c r="CZ89" s="699">
        <v>156.49199999999999</v>
      </c>
      <c r="DA89" s="699">
        <v>883.47900000000004</v>
      </c>
      <c r="DB89" s="699">
        <v>589.58699999999999</v>
      </c>
      <c r="DC89" s="699">
        <v>256.88599999999997</v>
      </c>
      <c r="DD89" s="699">
        <v>61.362000000000002</v>
      </c>
      <c r="DE89" s="699">
        <v>870.08799999999997</v>
      </c>
      <c r="DF89" s="699">
        <v>0</v>
      </c>
      <c r="DG89" s="699">
        <v>100.24299999999999</v>
      </c>
      <c r="DH89" s="700">
        <f t="shared" si="10"/>
        <v>85215.470000000016</v>
      </c>
      <c r="DI89" s="699">
        <v>905.61</v>
      </c>
      <c r="DJ89" s="699">
        <v>9242.9570000000003</v>
      </c>
      <c r="DK89" s="699">
        <v>0</v>
      </c>
      <c r="DL89" s="699">
        <v>0</v>
      </c>
      <c r="DM89" s="699">
        <v>0</v>
      </c>
      <c r="DN89" s="699">
        <v>0</v>
      </c>
      <c r="DO89" s="701">
        <f t="shared" si="11"/>
        <v>10148.567000000001</v>
      </c>
      <c r="DP89" s="702">
        <f t="shared" si="12"/>
        <v>95364.037000000011</v>
      </c>
      <c r="DQ89" s="699">
        <v>100.196</v>
      </c>
      <c r="DR89" s="699">
        <v>14757.593000000001</v>
      </c>
      <c r="DS89" s="700">
        <f t="shared" si="13"/>
        <v>14857.789000000001</v>
      </c>
      <c r="DT89" s="706">
        <f t="shared" si="14"/>
        <v>25006.356</v>
      </c>
      <c r="DU89" s="706">
        <f t="shared" si="15"/>
        <v>110221.82600000002</v>
      </c>
      <c r="DV89" s="699">
        <v>-85.349000000000004</v>
      </c>
      <c r="DW89" s="699">
        <v>-6466.54</v>
      </c>
      <c r="DX89" s="700">
        <f t="shared" si="16"/>
        <v>-6551.8890000000001</v>
      </c>
      <c r="DY89" s="704">
        <f t="shared" si="17"/>
        <v>18454.467000000001</v>
      </c>
      <c r="DZ89" s="700">
        <f t="shared" si="18"/>
        <v>103669.93700000002</v>
      </c>
      <c r="EA89" s="705"/>
      <c r="EB89" s="705"/>
    </row>
    <row r="90" spans="1:132" ht="15" customHeight="1">
      <c r="A90" s="440">
        <v>84</v>
      </c>
      <c r="B90" s="98" t="s">
        <v>242</v>
      </c>
      <c r="C90" s="95" t="s">
        <v>243</v>
      </c>
      <c r="D90" s="699">
        <v>90.194000000000003</v>
      </c>
      <c r="E90" s="699">
        <v>21.236000000000001</v>
      </c>
      <c r="F90" s="699">
        <v>13.724</v>
      </c>
      <c r="G90" s="699">
        <v>11.442</v>
      </c>
      <c r="H90" s="699">
        <v>78.628</v>
      </c>
      <c r="I90" s="699">
        <v>0</v>
      </c>
      <c r="J90" s="699">
        <v>17.042999999999999</v>
      </c>
      <c r="K90" s="699">
        <v>1389.346</v>
      </c>
      <c r="L90" s="699">
        <v>123.869</v>
      </c>
      <c r="M90" s="699">
        <v>42.441000000000003</v>
      </c>
      <c r="N90" s="699">
        <v>0</v>
      </c>
      <c r="O90" s="699">
        <v>124.093</v>
      </c>
      <c r="P90" s="699">
        <v>121.083</v>
      </c>
      <c r="Q90" s="699">
        <v>102.82899999999999</v>
      </c>
      <c r="R90" s="699">
        <v>163.63200000000001</v>
      </c>
      <c r="S90" s="699">
        <v>108.274</v>
      </c>
      <c r="T90" s="699">
        <v>230.02100000000002</v>
      </c>
      <c r="U90" s="699">
        <v>358.48099999999999</v>
      </c>
      <c r="V90" s="699">
        <v>7.5289999999999999</v>
      </c>
      <c r="W90" s="699">
        <v>49.456000000000003</v>
      </c>
      <c r="X90" s="699">
        <v>4.7439999999999998</v>
      </c>
      <c r="Y90" s="699">
        <v>85.278000000000006</v>
      </c>
      <c r="Z90" s="699">
        <v>56.855000000000004</v>
      </c>
      <c r="AA90" s="699">
        <v>39.618000000000002</v>
      </c>
      <c r="AB90" s="699">
        <v>3719.3530000000001</v>
      </c>
      <c r="AC90" s="699">
        <v>523.96299999999997</v>
      </c>
      <c r="AD90" s="699">
        <v>59.774000000000001</v>
      </c>
      <c r="AE90" s="699">
        <v>56.941000000000003</v>
      </c>
      <c r="AF90" s="699">
        <v>1305.836</v>
      </c>
      <c r="AG90" s="699">
        <v>435.26100000000002</v>
      </c>
      <c r="AH90" s="699">
        <v>16.053000000000001</v>
      </c>
      <c r="AI90" s="699">
        <v>170.964</v>
      </c>
      <c r="AJ90" s="699">
        <v>165.87199999999999</v>
      </c>
      <c r="AK90" s="699">
        <v>135.47899999999998</v>
      </c>
      <c r="AL90" s="699">
        <v>167.40200000000002</v>
      </c>
      <c r="AM90" s="699">
        <v>112.34700000000001</v>
      </c>
      <c r="AN90" s="699">
        <v>475.685</v>
      </c>
      <c r="AO90" s="699">
        <v>168.08100000000002</v>
      </c>
      <c r="AP90" s="699">
        <v>224.45400000000001</v>
      </c>
      <c r="AQ90" s="699">
        <v>27.040000000000006</v>
      </c>
      <c r="AR90" s="699">
        <v>305.45800000000008</v>
      </c>
      <c r="AS90" s="699">
        <v>174.21100000000001</v>
      </c>
      <c r="AT90" s="699">
        <v>1662.2449999999999</v>
      </c>
      <c r="AU90" s="699">
        <v>959.08200000000011</v>
      </c>
      <c r="AV90" s="699">
        <v>2377.6019999999999</v>
      </c>
      <c r="AW90" s="699">
        <v>855.69500000000005</v>
      </c>
      <c r="AX90" s="699">
        <v>69.481999999999999</v>
      </c>
      <c r="AY90" s="699">
        <v>158.02199999999999</v>
      </c>
      <c r="AZ90" s="699">
        <v>2214.556</v>
      </c>
      <c r="BA90" s="699">
        <v>258.99399999999997</v>
      </c>
      <c r="BB90" s="699">
        <v>21.122</v>
      </c>
      <c r="BC90" s="699">
        <v>35.156999999999996</v>
      </c>
      <c r="BD90" s="699">
        <v>50.840999999999994</v>
      </c>
      <c r="BE90" s="699">
        <v>32.199999999999996</v>
      </c>
      <c r="BF90" s="699">
        <v>4049.3239999999996</v>
      </c>
      <c r="BG90" s="699">
        <v>110.087</v>
      </c>
      <c r="BH90" s="699">
        <v>5176.8159999999998</v>
      </c>
      <c r="BI90" s="699">
        <v>11.096</v>
      </c>
      <c r="BJ90" s="699">
        <v>617.25099999999998</v>
      </c>
      <c r="BK90" s="699">
        <v>393.59300000000002</v>
      </c>
      <c r="BL90" s="699">
        <v>11.317</v>
      </c>
      <c r="BM90" s="699">
        <v>9466.6889999999985</v>
      </c>
      <c r="BN90" s="699">
        <v>4321.0910000000003</v>
      </c>
      <c r="BO90" s="699">
        <v>2383.0669999999996</v>
      </c>
      <c r="BP90" s="699">
        <v>2481.451</v>
      </c>
      <c r="BQ90" s="699">
        <v>406.43799999999999</v>
      </c>
      <c r="BR90" s="699">
        <v>375.94300000000004</v>
      </c>
      <c r="BS90" s="699">
        <v>313.11900000000003</v>
      </c>
      <c r="BT90" s="699">
        <v>1967.34</v>
      </c>
      <c r="BU90" s="699">
        <v>86045.343999999997</v>
      </c>
      <c r="BV90" s="699">
        <v>21527.514999999999</v>
      </c>
      <c r="BW90" s="699">
        <v>5044.1550000000007</v>
      </c>
      <c r="BX90" s="699">
        <v>2138.5129999999999</v>
      </c>
      <c r="BY90" s="699">
        <v>0</v>
      </c>
      <c r="BZ90" s="699">
        <v>2071.5740000000001</v>
      </c>
      <c r="CA90" s="699">
        <v>2794.3440000000001</v>
      </c>
      <c r="CB90" s="699">
        <v>0</v>
      </c>
      <c r="CC90" s="699">
        <v>2595.3729999999996</v>
      </c>
      <c r="CD90" s="699">
        <v>172.26999999999998</v>
      </c>
      <c r="CE90" s="699">
        <v>383.85</v>
      </c>
      <c r="CF90" s="699">
        <v>317.99400000000003</v>
      </c>
      <c r="CG90" s="699">
        <v>1091.1399999999999</v>
      </c>
      <c r="CH90" s="699">
        <v>278.52799999999996</v>
      </c>
      <c r="CI90" s="699">
        <v>179450.288</v>
      </c>
      <c r="CJ90" s="699">
        <v>7317.4489999999996</v>
      </c>
      <c r="CK90" s="699">
        <v>16830.21</v>
      </c>
      <c r="CL90" s="699">
        <v>8451.5859999999993</v>
      </c>
      <c r="CM90" s="699">
        <v>1531.2150000000001</v>
      </c>
      <c r="CN90" s="699">
        <v>9795.92</v>
      </c>
      <c r="CO90" s="699">
        <v>891.029</v>
      </c>
      <c r="CP90" s="699">
        <v>40145.103000000003</v>
      </c>
      <c r="CQ90" s="699">
        <v>4948.6509999999998</v>
      </c>
      <c r="CR90" s="699">
        <v>693.51400000000001</v>
      </c>
      <c r="CS90" s="699">
        <v>4208.933</v>
      </c>
      <c r="CT90" s="699">
        <v>1446.771</v>
      </c>
      <c r="CU90" s="699">
        <v>2715.9250000000002</v>
      </c>
      <c r="CV90" s="699">
        <v>1904.2249999999999</v>
      </c>
      <c r="CW90" s="699">
        <v>1319.383</v>
      </c>
      <c r="CX90" s="699">
        <v>1717.9279999999999</v>
      </c>
      <c r="CY90" s="699">
        <v>10964.302</v>
      </c>
      <c r="CZ90" s="699">
        <v>639.04399999999998</v>
      </c>
      <c r="DA90" s="699">
        <v>7480.442</v>
      </c>
      <c r="DB90" s="699">
        <v>2593.2779999999998</v>
      </c>
      <c r="DC90" s="699">
        <v>750.21199999999999</v>
      </c>
      <c r="DD90" s="699">
        <v>194.08199999999999</v>
      </c>
      <c r="DE90" s="699">
        <v>1580.1410000000001</v>
      </c>
      <c r="DF90" s="699">
        <v>0</v>
      </c>
      <c r="DG90" s="699">
        <v>6013.201</v>
      </c>
      <c r="DH90" s="700">
        <f t="shared" si="10"/>
        <v>490307.04200000007</v>
      </c>
      <c r="DI90" s="699">
        <v>7244.951</v>
      </c>
      <c r="DJ90" s="699">
        <v>503934.21500000003</v>
      </c>
      <c r="DK90" s="699">
        <v>0</v>
      </c>
      <c r="DL90" s="699">
        <v>0</v>
      </c>
      <c r="DM90" s="699">
        <v>0</v>
      </c>
      <c r="DN90" s="699">
        <v>0</v>
      </c>
      <c r="DO90" s="701">
        <f t="shared" si="11"/>
        <v>511179.16600000003</v>
      </c>
      <c r="DP90" s="702">
        <f t="shared" si="12"/>
        <v>1001486.2080000001</v>
      </c>
      <c r="DQ90" s="699">
        <v>3078.2130000000002</v>
      </c>
      <c r="DR90" s="699">
        <v>3027.2809999999999</v>
      </c>
      <c r="DS90" s="700">
        <f t="shared" si="13"/>
        <v>6105.4940000000006</v>
      </c>
      <c r="DT90" s="706">
        <f t="shared" si="14"/>
        <v>517284.66000000003</v>
      </c>
      <c r="DU90" s="706">
        <f t="shared" si="15"/>
        <v>1007591.702</v>
      </c>
      <c r="DV90" s="699">
        <v>-7492.9040000000005</v>
      </c>
      <c r="DW90" s="699">
        <v>-227087.70800000001</v>
      </c>
      <c r="DX90" s="700">
        <f t="shared" si="16"/>
        <v>-234580.61200000002</v>
      </c>
      <c r="DY90" s="704">
        <f t="shared" si="17"/>
        <v>282704.04800000001</v>
      </c>
      <c r="DZ90" s="700">
        <f t="shared" si="18"/>
        <v>773011.09000000008</v>
      </c>
      <c r="EA90" s="705"/>
      <c r="EB90" s="705"/>
    </row>
    <row r="91" spans="1:132" ht="15" customHeight="1">
      <c r="A91" s="440">
        <v>85</v>
      </c>
      <c r="B91" s="98" t="s">
        <v>244</v>
      </c>
      <c r="C91" s="95" t="s">
        <v>245</v>
      </c>
      <c r="D91" s="699">
        <v>7.9069999999999991</v>
      </c>
      <c r="E91" s="699">
        <v>1.0629999999999997</v>
      </c>
      <c r="F91" s="699">
        <v>8.3000000000000004E-2</v>
      </c>
      <c r="G91" s="699">
        <v>0.11899999999999999</v>
      </c>
      <c r="H91" s="699">
        <v>1.7000000000000001E-2</v>
      </c>
      <c r="I91" s="699">
        <v>0</v>
      </c>
      <c r="J91" s="699">
        <v>0.52</v>
      </c>
      <c r="K91" s="699">
        <v>15.167999999999999</v>
      </c>
      <c r="L91" s="699">
        <v>1.5329999999999999</v>
      </c>
      <c r="M91" s="699">
        <v>0.13600000000000001</v>
      </c>
      <c r="N91" s="699">
        <v>0</v>
      </c>
      <c r="O91" s="699">
        <v>3.363</v>
      </c>
      <c r="P91" s="699">
        <v>2.8260000000000001</v>
      </c>
      <c r="Q91" s="699">
        <v>1.4500000000000002</v>
      </c>
      <c r="R91" s="699">
        <v>1.92</v>
      </c>
      <c r="S91" s="699">
        <v>1.5569999999999999</v>
      </c>
      <c r="T91" s="699">
        <v>2.2520000000000002</v>
      </c>
      <c r="U91" s="699">
        <v>5.093</v>
      </c>
      <c r="V91" s="699">
        <v>7.8E-2</v>
      </c>
      <c r="W91" s="699">
        <v>0.498</v>
      </c>
      <c r="X91" s="699">
        <v>0.24299999999999999</v>
      </c>
      <c r="Y91" s="699">
        <v>1.022</v>
      </c>
      <c r="Z91" s="699">
        <v>0.623</v>
      </c>
      <c r="AA91" s="699">
        <v>1.2989999999999999</v>
      </c>
      <c r="AB91" s="699">
        <v>3.0710000000000002</v>
      </c>
      <c r="AC91" s="699">
        <v>2.121</v>
      </c>
      <c r="AD91" s="699">
        <v>0.61</v>
      </c>
      <c r="AE91" s="699">
        <v>0.72599999999999998</v>
      </c>
      <c r="AF91" s="699">
        <v>21.649000000000001</v>
      </c>
      <c r="AG91" s="699">
        <v>6.4560000000000004</v>
      </c>
      <c r="AH91" s="699">
        <v>0.56800000000000006</v>
      </c>
      <c r="AI91" s="699">
        <v>0.752</v>
      </c>
      <c r="AJ91" s="699">
        <v>1.325</v>
      </c>
      <c r="AK91" s="699">
        <v>2.8279999999999998</v>
      </c>
      <c r="AL91" s="699">
        <v>2.0170000000000003</v>
      </c>
      <c r="AM91" s="699">
        <v>3.3319999999999999</v>
      </c>
      <c r="AN91" s="699">
        <v>5.7039999999999997</v>
      </c>
      <c r="AO91" s="699">
        <v>1.38</v>
      </c>
      <c r="AP91" s="699">
        <v>1.367</v>
      </c>
      <c r="AQ91" s="699">
        <v>0.73499999999999988</v>
      </c>
      <c r="AR91" s="699">
        <v>3.593</v>
      </c>
      <c r="AS91" s="699">
        <v>3.7230000000000003</v>
      </c>
      <c r="AT91" s="699">
        <v>18.632000000000001</v>
      </c>
      <c r="AU91" s="699">
        <v>10.898</v>
      </c>
      <c r="AV91" s="699">
        <v>22.986000000000001</v>
      </c>
      <c r="AW91" s="699">
        <v>4.1040000000000001</v>
      </c>
      <c r="AX91" s="699">
        <v>1.381</v>
      </c>
      <c r="AY91" s="699">
        <v>0.23099999999999998</v>
      </c>
      <c r="AZ91" s="699">
        <v>4.3969999999999994</v>
      </c>
      <c r="BA91" s="699">
        <v>7.63</v>
      </c>
      <c r="BB91" s="699">
        <v>0.14200000000000002</v>
      </c>
      <c r="BC91" s="699">
        <v>0.26500000000000001</v>
      </c>
      <c r="BD91" s="699">
        <v>0.24400000000000002</v>
      </c>
      <c r="BE91" s="699">
        <v>1.042</v>
      </c>
      <c r="BF91" s="699">
        <v>21.176000000000002</v>
      </c>
      <c r="BG91" s="699">
        <v>2.3559999999999999</v>
      </c>
      <c r="BH91" s="699">
        <v>7.1160000000000005</v>
      </c>
      <c r="BI91" s="699">
        <v>0.33100000000000002</v>
      </c>
      <c r="BJ91" s="699">
        <v>9.8509999999999991</v>
      </c>
      <c r="BK91" s="699">
        <v>5.9790000000000001</v>
      </c>
      <c r="BL91" s="699">
        <v>2.3929999999999998</v>
      </c>
      <c r="BM91" s="699">
        <v>14.734</v>
      </c>
      <c r="BN91" s="699">
        <v>6.92</v>
      </c>
      <c r="BO91" s="699">
        <v>3.7350000000000003</v>
      </c>
      <c r="BP91" s="699">
        <v>22.573999999999998</v>
      </c>
      <c r="BQ91" s="699">
        <v>2.536</v>
      </c>
      <c r="BR91" s="699">
        <v>1.353</v>
      </c>
      <c r="BS91" s="699">
        <v>0.91500000000000004</v>
      </c>
      <c r="BT91" s="699">
        <v>81.179000000000002</v>
      </c>
      <c r="BU91" s="699">
        <v>595.274</v>
      </c>
      <c r="BV91" s="699">
        <v>557.08600000000001</v>
      </c>
      <c r="BW91" s="699">
        <v>68.305000000000007</v>
      </c>
      <c r="BX91" s="699">
        <v>3.448</v>
      </c>
      <c r="BY91" s="699">
        <v>0</v>
      </c>
      <c r="BZ91" s="699">
        <v>197.49800000000002</v>
      </c>
      <c r="CA91" s="699">
        <v>16.734999999999999</v>
      </c>
      <c r="CB91" s="699">
        <v>0</v>
      </c>
      <c r="CC91" s="699">
        <v>37.621000000000002</v>
      </c>
      <c r="CD91" s="699">
        <v>0.71099999999999997</v>
      </c>
      <c r="CE91" s="699">
        <v>3.03</v>
      </c>
      <c r="CF91" s="699">
        <v>4.1319999999999997</v>
      </c>
      <c r="CG91" s="699">
        <v>300.52800000000002</v>
      </c>
      <c r="CH91" s="699">
        <v>7.5750000000000002</v>
      </c>
      <c r="CI91" s="699">
        <v>2.4570000000000003</v>
      </c>
      <c r="CJ91" s="699">
        <v>7481.183</v>
      </c>
      <c r="CK91" s="699">
        <v>20.184999999999999</v>
      </c>
      <c r="CL91" s="699">
        <v>2.2440000000000002</v>
      </c>
      <c r="CM91" s="699">
        <v>1.9849999999999999</v>
      </c>
      <c r="CN91" s="699">
        <v>10.14</v>
      </c>
      <c r="CO91" s="699">
        <v>142.99299999999999</v>
      </c>
      <c r="CP91" s="699">
        <v>20.046999999999997</v>
      </c>
      <c r="CQ91" s="699">
        <v>67.506999999999991</v>
      </c>
      <c r="CR91" s="699">
        <v>4.0009999999999994</v>
      </c>
      <c r="CS91" s="699">
        <v>34.429000000000002</v>
      </c>
      <c r="CT91" s="699">
        <v>41.639000000000003</v>
      </c>
      <c r="CU91" s="699">
        <v>74.421000000000006</v>
      </c>
      <c r="CV91" s="699">
        <v>409.33799999999997</v>
      </c>
      <c r="CW91" s="699">
        <v>82909.744000000006</v>
      </c>
      <c r="CX91" s="699">
        <v>18.655000000000001</v>
      </c>
      <c r="CY91" s="699">
        <v>74.454000000000008</v>
      </c>
      <c r="CZ91" s="699">
        <v>409.48099999999999</v>
      </c>
      <c r="DA91" s="699">
        <v>4045.279</v>
      </c>
      <c r="DB91" s="699">
        <v>1452.1189999999999</v>
      </c>
      <c r="DC91" s="699">
        <v>526.44399999999996</v>
      </c>
      <c r="DD91" s="699">
        <v>5.5040000000000004</v>
      </c>
      <c r="DE91" s="699">
        <v>48.802999999999997</v>
      </c>
      <c r="DF91" s="699">
        <v>0</v>
      </c>
      <c r="DG91" s="699">
        <v>2426.96</v>
      </c>
      <c r="DH91" s="700">
        <f t="shared" si="10"/>
        <v>102387.78200000002</v>
      </c>
      <c r="DI91" s="699">
        <v>524.89400000000001</v>
      </c>
      <c r="DJ91" s="699">
        <v>85357.376999999993</v>
      </c>
      <c r="DK91" s="699">
        <v>0</v>
      </c>
      <c r="DL91" s="699">
        <v>3005.027</v>
      </c>
      <c r="DM91" s="699">
        <v>2689.2860000000001</v>
      </c>
      <c r="DN91" s="699">
        <v>0</v>
      </c>
      <c r="DO91" s="701">
        <f t="shared" si="11"/>
        <v>91576.584000000003</v>
      </c>
      <c r="DP91" s="702">
        <f t="shared" si="12"/>
        <v>193964.36600000004</v>
      </c>
      <c r="DQ91" s="699">
        <v>0.876</v>
      </c>
      <c r="DR91" s="699">
        <v>28125.938999999998</v>
      </c>
      <c r="DS91" s="700">
        <f t="shared" si="13"/>
        <v>28126.814999999999</v>
      </c>
      <c r="DT91" s="706">
        <f t="shared" si="14"/>
        <v>119703.399</v>
      </c>
      <c r="DU91" s="706">
        <f t="shared" si="15"/>
        <v>222091.18100000004</v>
      </c>
      <c r="DV91" s="699">
        <v>0</v>
      </c>
      <c r="DW91" s="699">
        <v>-27250.507000000001</v>
      </c>
      <c r="DX91" s="700">
        <f t="shared" si="16"/>
        <v>-27250.507000000001</v>
      </c>
      <c r="DY91" s="704">
        <f t="shared" si="17"/>
        <v>92452.892000000007</v>
      </c>
      <c r="DZ91" s="700">
        <f t="shared" si="18"/>
        <v>194840.67400000003</v>
      </c>
      <c r="EA91" s="705"/>
      <c r="EB91" s="705"/>
    </row>
    <row r="92" spans="1:132" ht="15" customHeight="1">
      <c r="A92" s="440">
        <v>86</v>
      </c>
      <c r="B92" s="98" t="s">
        <v>246</v>
      </c>
      <c r="C92" s="95" t="s">
        <v>247</v>
      </c>
      <c r="D92" s="699">
        <v>626.71899999999994</v>
      </c>
      <c r="E92" s="699">
        <v>235.99300000000002</v>
      </c>
      <c r="F92" s="699">
        <v>93.573000000000008</v>
      </c>
      <c r="G92" s="699">
        <v>0.46500000000000002</v>
      </c>
      <c r="H92" s="699">
        <v>14.732000000000001</v>
      </c>
      <c r="I92" s="699">
        <v>0</v>
      </c>
      <c r="J92" s="699">
        <v>14.799999999999999</v>
      </c>
      <c r="K92" s="699">
        <v>3575.3440000000001</v>
      </c>
      <c r="L92" s="699">
        <v>1199.521</v>
      </c>
      <c r="M92" s="699">
        <v>112.155</v>
      </c>
      <c r="N92" s="699">
        <v>0</v>
      </c>
      <c r="O92" s="699">
        <v>157.93</v>
      </c>
      <c r="P92" s="699">
        <v>182.11</v>
      </c>
      <c r="Q92" s="699">
        <v>163.505</v>
      </c>
      <c r="R92" s="699">
        <v>139.92699999999999</v>
      </c>
      <c r="S92" s="699">
        <v>487.66800000000006</v>
      </c>
      <c r="T92" s="699">
        <v>316.30799999999999</v>
      </c>
      <c r="U92" s="699">
        <v>348.08900000000006</v>
      </c>
      <c r="V92" s="699">
        <v>53.905999999999999</v>
      </c>
      <c r="W92" s="699">
        <v>284.96100000000001</v>
      </c>
      <c r="X92" s="699">
        <v>70.076999999999998</v>
      </c>
      <c r="Y92" s="699">
        <v>1213.7930000000001</v>
      </c>
      <c r="Z92" s="699">
        <v>177.52600000000001</v>
      </c>
      <c r="AA92" s="699">
        <v>26.499000000000002</v>
      </c>
      <c r="AB92" s="699">
        <v>4428.7849999999999</v>
      </c>
      <c r="AC92" s="699">
        <v>1510.5410000000002</v>
      </c>
      <c r="AD92" s="699">
        <v>249.077</v>
      </c>
      <c r="AE92" s="699">
        <v>35.012999999999998</v>
      </c>
      <c r="AF92" s="699">
        <v>2774.357</v>
      </c>
      <c r="AG92" s="699">
        <v>467.68400000000003</v>
      </c>
      <c r="AH92" s="699">
        <v>177.309</v>
      </c>
      <c r="AI92" s="699">
        <v>381.51100000000002</v>
      </c>
      <c r="AJ92" s="699">
        <v>267.30100000000004</v>
      </c>
      <c r="AK92" s="699">
        <v>1080.154</v>
      </c>
      <c r="AL92" s="699">
        <v>567.51499999999999</v>
      </c>
      <c r="AM92" s="699">
        <v>1251.4470000000001</v>
      </c>
      <c r="AN92" s="699">
        <v>1922.184</v>
      </c>
      <c r="AO92" s="699">
        <v>1335.6510000000001</v>
      </c>
      <c r="AP92" s="699">
        <v>1163.5500000000002</v>
      </c>
      <c r="AQ92" s="699">
        <v>218.89100000000002</v>
      </c>
      <c r="AR92" s="699">
        <v>932.90600000000006</v>
      </c>
      <c r="AS92" s="699">
        <v>2089.989</v>
      </c>
      <c r="AT92" s="699">
        <v>2317.3970000000004</v>
      </c>
      <c r="AU92" s="699">
        <v>4320.1400000000003</v>
      </c>
      <c r="AV92" s="699">
        <v>8133.6569999999992</v>
      </c>
      <c r="AW92" s="699">
        <v>4055.826</v>
      </c>
      <c r="AX92" s="699">
        <v>1294.2159999999999</v>
      </c>
      <c r="AY92" s="699">
        <v>943.88700000000006</v>
      </c>
      <c r="AZ92" s="699">
        <v>20292.818999999996</v>
      </c>
      <c r="BA92" s="699">
        <v>77.39800000000001</v>
      </c>
      <c r="BB92" s="699">
        <v>426.05799999999999</v>
      </c>
      <c r="BC92" s="699">
        <v>231.02</v>
      </c>
      <c r="BD92" s="699">
        <v>431.81200000000007</v>
      </c>
      <c r="BE92" s="699">
        <v>2816.0940000000001</v>
      </c>
      <c r="BF92" s="699">
        <v>10081.069</v>
      </c>
      <c r="BG92" s="699">
        <v>211.32299999999998</v>
      </c>
      <c r="BH92" s="699">
        <v>12123.114</v>
      </c>
      <c r="BI92" s="699">
        <v>65.716000000000008</v>
      </c>
      <c r="BJ92" s="699">
        <v>2270.3849999999998</v>
      </c>
      <c r="BK92" s="699">
        <v>1050.0320000000002</v>
      </c>
      <c r="BL92" s="699">
        <v>3.1909999999999998</v>
      </c>
      <c r="BM92" s="699">
        <v>3087.4079999999999</v>
      </c>
      <c r="BN92" s="699">
        <v>1800.9079999999999</v>
      </c>
      <c r="BO92" s="699">
        <v>1070.8660000000002</v>
      </c>
      <c r="BP92" s="699">
        <v>1446.1469999999999</v>
      </c>
      <c r="BQ92" s="699">
        <v>13583.618999999999</v>
      </c>
      <c r="BR92" s="699">
        <v>4391.7790000000005</v>
      </c>
      <c r="BS92" s="699">
        <v>10938.301000000001</v>
      </c>
      <c r="BT92" s="699">
        <v>1141.3790000000001</v>
      </c>
      <c r="BU92" s="699">
        <v>102020.524</v>
      </c>
      <c r="BV92" s="699">
        <v>73637.372000000003</v>
      </c>
      <c r="BW92" s="699">
        <v>4200.28</v>
      </c>
      <c r="BX92" s="699">
        <v>2566.8490000000002</v>
      </c>
      <c r="BY92" s="699">
        <v>0</v>
      </c>
      <c r="BZ92" s="699">
        <v>278.983</v>
      </c>
      <c r="CA92" s="699">
        <v>3228.5219999999999</v>
      </c>
      <c r="CB92" s="699">
        <v>0</v>
      </c>
      <c r="CC92" s="699">
        <v>1551.4459999999999</v>
      </c>
      <c r="CD92" s="699">
        <v>275.48899999999998</v>
      </c>
      <c r="CE92" s="699">
        <v>262.65199999999999</v>
      </c>
      <c r="CF92" s="699">
        <v>1922.0940000000001</v>
      </c>
      <c r="CG92" s="699">
        <v>9219.0540000000001</v>
      </c>
      <c r="CH92" s="699">
        <v>226.44799999999998</v>
      </c>
      <c r="CI92" s="699">
        <v>17071.312999999998</v>
      </c>
      <c r="CJ92" s="699">
        <v>938.33199999999999</v>
      </c>
      <c r="CK92" s="699">
        <v>33014.591999999997</v>
      </c>
      <c r="CL92" s="699">
        <v>14686.976000000001</v>
      </c>
      <c r="CM92" s="699">
        <v>3526.2340000000004</v>
      </c>
      <c r="CN92" s="699">
        <v>20672.819</v>
      </c>
      <c r="CO92" s="699">
        <v>7668</v>
      </c>
      <c r="CP92" s="699">
        <v>74966.034</v>
      </c>
      <c r="CQ92" s="699">
        <v>15489.690999999999</v>
      </c>
      <c r="CR92" s="699">
        <v>1482.8589999999999</v>
      </c>
      <c r="CS92" s="699">
        <v>2984.9970000000003</v>
      </c>
      <c r="CT92" s="699">
        <v>530.08199999999999</v>
      </c>
      <c r="CU92" s="699">
        <v>6896.2559999999994</v>
      </c>
      <c r="CV92" s="699">
        <v>6168.6539999999995</v>
      </c>
      <c r="CW92" s="699">
        <v>1030.174</v>
      </c>
      <c r="CX92" s="699">
        <v>1357.367</v>
      </c>
      <c r="CY92" s="699">
        <v>40562.71</v>
      </c>
      <c r="CZ92" s="699">
        <v>1582.57</v>
      </c>
      <c r="DA92" s="699">
        <v>1060.393</v>
      </c>
      <c r="DB92" s="699">
        <v>121.36800000000001</v>
      </c>
      <c r="DC92" s="699">
        <v>3415.02</v>
      </c>
      <c r="DD92" s="699">
        <v>23.658999999999999</v>
      </c>
      <c r="DE92" s="699">
        <v>2089.558</v>
      </c>
      <c r="DF92" s="699">
        <v>0</v>
      </c>
      <c r="DG92" s="699">
        <v>1319.5889999999999</v>
      </c>
      <c r="DH92" s="700">
        <f t="shared" si="10"/>
        <v>597003.98700000008</v>
      </c>
      <c r="DI92" s="699">
        <v>192.93799999999999</v>
      </c>
      <c r="DJ92" s="699">
        <v>245363.84599999999</v>
      </c>
      <c r="DK92" s="699">
        <v>0</v>
      </c>
      <c r="DL92" s="699">
        <v>37938.934000000001</v>
      </c>
      <c r="DM92" s="699">
        <v>782094.38899999997</v>
      </c>
      <c r="DN92" s="699">
        <v>-889.26300000000003</v>
      </c>
      <c r="DO92" s="701">
        <f t="shared" si="11"/>
        <v>1064700.8439999998</v>
      </c>
      <c r="DP92" s="702">
        <f t="shared" si="12"/>
        <v>1661704.8309999998</v>
      </c>
      <c r="DQ92" s="699">
        <v>34617.442000000003</v>
      </c>
      <c r="DR92" s="699">
        <v>455048.71</v>
      </c>
      <c r="DS92" s="700">
        <f t="shared" si="13"/>
        <v>489666.152</v>
      </c>
      <c r="DT92" s="706">
        <f t="shared" si="14"/>
        <v>1554366.9959999998</v>
      </c>
      <c r="DU92" s="706">
        <f t="shared" si="15"/>
        <v>2151370.983</v>
      </c>
      <c r="DV92" s="699">
        <v>-200824.69399999999</v>
      </c>
      <c r="DW92" s="699">
        <v>-774070.31499999994</v>
      </c>
      <c r="DX92" s="700">
        <f t="shared" si="16"/>
        <v>-974895.00899999996</v>
      </c>
      <c r="DY92" s="704">
        <f t="shared" si="17"/>
        <v>579471.98699999985</v>
      </c>
      <c r="DZ92" s="700">
        <f t="shared" si="18"/>
        <v>1176475.9739999999</v>
      </c>
      <c r="EA92" s="705"/>
      <c r="EB92" s="705"/>
    </row>
    <row r="93" spans="1:132" ht="15" customHeight="1">
      <c r="A93" s="440">
        <v>87</v>
      </c>
      <c r="B93" s="98" t="s">
        <v>248</v>
      </c>
      <c r="C93" s="95" t="s">
        <v>249</v>
      </c>
      <c r="D93" s="699">
        <v>21.415000000000003</v>
      </c>
      <c r="E93" s="699">
        <v>5.5330000000000004</v>
      </c>
      <c r="F93" s="699">
        <v>2.6339999999999999</v>
      </c>
      <c r="G93" s="699">
        <v>0.35799999999999998</v>
      </c>
      <c r="H93" s="699">
        <v>2.5990000000000002</v>
      </c>
      <c r="I93" s="699">
        <v>0</v>
      </c>
      <c r="J93" s="699">
        <v>0.92199999999999993</v>
      </c>
      <c r="K93" s="699">
        <v>1293.617</v>
      </c>
      <c r="L93" s="699">
        <v>69.432999999999993</v>
      </c>
      <c r="M93" s="699">
        <v>12.115</v>
      </c>
      <c r="N93" s="699">
        <v>0</v>
      </c>
      <c r="O93" s="699">
        <v>12.193</v>
      </c>
      <c r="P93" s="699">
        <v>10.93</v>
      </c>
      <c r="Q93" s="699">
        <v>22.143999999999998</v>
      </c>
      <c r="R93" s="699">
        <v>34.396999999999998</v>
      </c>
      <c r="S93" s="699">
        <v>128.27799999999999</v>
      </c>
      <c r="T93" s="699">
        <v>47.105999999999995</v>
      </c>
      <c r="U93" s="699">
        <v>64.873999999999995</v>
      </c>
      <c r="V93" s="699">
        <v>5.0839999999999996</v>
      </c>
      <c r="W93" s="699">
        <v>30.931999999999995</v>
      </c>
      <c r="X93" s="699">
        <v>10.585000000000001</v>
      </c>
      <c r="Y93" s="699">
        <v>128.72399999999999</v>
      </c>
      <c r="Z93" s="699">
        <v>124.52699999999999</v>
      </c>
      <c r="AA93" s="699">
        <v>6.2350000000000003</v>
      </c>
      <c r="AB93" s="699">
        <v>1333.9829999999999</v>
      </c>
      <c r="AC93" s="699">
        <v>135.92000000000002</v>
      </c>
      <c r="AD93" s="699">
        <v>73.581000000000003</v>
      </c>
      <c r="AE93" s="699">
        <v>10.071999999999999</v>
      </c>
      <c r="AF93" s="699">
        <v>556.71600000000001</v>
      </c>
      <c r="AG93" s="699">
        <v>183.059</v>
      </c>
      <c r="AH93" s="699">
        <v>0.32600000000000001</v>
      </c>
      <c r="AI93" s="699">
        <v>43.224999999999994</v>
      </c>
      <c r="AJ93" s="699">
        <v>26.27</v>
      </c>
      <c r="AK93" s="699">
        <v>397.38600000000002</v>
      </c>
      <c r="AL93" s="699">
        <v>70.733999999999995</v>
      </c>
      <c r="AM93" s="699">
        <v>49.85</v>
      </c>
      <c r="AN93" s="699">
        <v>169.89400000000001</v>
      </c>
      <c r="AO93" s="699">
        <v>31.048999999999999</v>
      </c>
      <c r="AP93" s="699">
        <v>28.265999999999998</v>
      </c>
      <c r="AQ93" s="699">
        <v>0.80799999999999994</v>
      </c>
      <c r="AR93" s="699">
        <v>12.103999999999999</v>
      </c>
      <c r="AS93" s="699">
        <v>44.542000000000002</v>
      </c>
      <c r="AT93" s="699">
        <v>232.44200000000001</v>
      </c>
      <c r="AU93" s="699">
        <v>1523.52</v>
      </c>
      <c r="AV93" s="699">
        <v>947.86500000000001</v>
      </c>
      <c r="AW93" s="699">
        <v>130.80799999999999</v>
      </c>
      <c r="AX93" s="699">
        <v>34.404000000000003</v>
      </c>
      <c r="AY93" s="699">
        <v>59.911999999999999</v>
      </c>
      <c r="AZ93" s="699">
        <v>426.423</v>
      </c>
      <c r="BA93" s="699">
        <v>96.171000000000006</v>
      </c>
      <c r="BB93" s="699">
        <v>3.1269999999999998</v>
      </c>
      <c r="BC93" s="699">
        <v>5.54</v>
      </c>
      <c r="BD93" s="699">
        <v>5.4419999999999993</v>
      </c>
      <c r="BE93" s="699">
        <v>8.3550000000000004</v>
      </c>
      <c r="BF93" s="699">
        <v>997.18100000000004</v>
      </c>
      <c r="BG93" s="699">
        <v>103.01900000000001</v>
      </c>
      <c r="BH93" s="699">
        <v>895.33500000000004</v>
      </c>
      <c r="BI93" s="699">
        <v>20.890999999999998</v>
      </c>
      <c r="BJ93" s="699">
        <v>125.90899999999999</v>
      </c>
      <c r="BK93" s="699">
        <v>224.684</v>
      </c>
      <c r="BL93" s="699">
        <v>2.1930000000000001</v>
      </c>
      <c r="BM93" s="699">
        <v>249.69099999999997</v>
      </c>
      <c r="BN93" s="699">
        <v>112.202</v>
      </c>
      <c r="BO93" s="699">
        <v>61.645000000000003</v>
      </c>
      <c r="BP93" s="699">
        <v>64.343999999999994</v>
      </c>
      <c r="BQ93" s="699">
        <v>24.395</v>
      </c>
      <c r="BR93" s="699">
        <v>19.042000000000002</v>
      </c>
      <c r="BS93" s="699">
        <v>99.861000000000004</v>
      </c>
      <c r="BT93" s="699">
        <v>172.01300000000001</v>
      </c>
      <c r="BU93" s="699">
        <v>84839.402000000002</v>
      </c>
      <c r="BV93" s="699">
        <v>6440.098</v>
      </c>
      <c r="BW93" s="699">
        <v>123.86699999999999</v>
      </c>
      <c r="BX93" s="699">
        <v>554.44000000000005</v>
      </c>
      <c r="BY93" s="699">
        <v>0</v>
      </c>
      <c r="BZ93" s="699">
        <v>912.06299999999999</v>
      </c>
      <c r="CA93" s="699">
        <v>1085.384</v>
      </c>
      <c r="CB93" s="699">
        <v>0</v>
      </c>
      <c r="CC93" s="699">
        <v>203.69</v>
      </c>
      <c r="CD93" s="699">
        <v>14.734</v>
      </c>
      <c r="CE93" s="699">
        <v>177.381</v>
      </c>
      <c r="CF93" s="699">
        <v>151.69900000000001</v>
      </c>
      <c r="CG93" s="699">
        <v>418.66500000000002</v>
      </c>
      <c r="CH93" s="699">
        <v>202.91</v>
      </c>
      <c r="CI93" s="699">
        <v>18946.099999999999</v>
      </c>
      <c r="CJ93" s="699">
        <v>2475.962</v>
      </c>
      <c r="CK93" s="699">
        <v>23165.309000000001</v>
      </c>
      <c r="CL93" s="699">
        <v>32472.395</v>
      </c>
      <c r="CM93" s="699">
        <v>1652.788</v>
      </c>
      <c r="CN93" s="699">
        <v>4106.6750000000002</v>
      </c>
      <c r="CO93" s="699">
        <v>232.04400000000001</v>
      </c>
      <c r="CP93" s="699">
        <v>3697.2069999999999</v>
      </c>
      <c r="CQ93" s="699">
        <v>142.49799999999999</v>
      </c>
      <c r="CR93" s="699">
        <v>105.46199999999999</v>
      </c>
      <c r="CS93" s="699">
        <v>457.41899999999998</v>
      </c>
      <c r="CT93" s="699">
        <v>20.658000000000001</v>
      </c>
      <c r="CU93" s="699">
        <v>124.181</v>
      </c>
      <c r="CV93" s="699">
        <v>2981.6860000000001</v>
      </c>
      <c r="CW93" s="699">
        <v>68229.142999999996</v>
      </c>
      <c r="CX93" s="699">
        <v>1712.027</v>
      </c>
      <c r="CY93" s="699">
        <v>29887.281999999999</v>
      </c>
      <c r="CZ93" s="699">
        <v>705.56100000000004</v>
      </c>
      <c r="DA93" s="699">
        <v>11614.663</v>
      </c>
      <c r="DB93" s="699">
        <v>1336.309</v>
      </c>
      <c r="DC93" s="699">
        <v>506.06</v>
      </c>
      <c r="DD93" s="699">
        <v>126.773</v>
      </c>
      <c r="DE93" s="699">
        <v>390.22299999999996</v>
      </c>
      <c r="DF93" s="699">
        <v>0</v>
      </c>
      <c r="DG93" s="699">
        <v>9882.5169999999998</v>
      </c>
      <c r="DH93" s="700">
        <f t="shared" si="10"/>
        <v>321944.10899999994</v>
      </c>
      <c r="DI93" s="699">
        <v>2171.08</v>
      </c>
      <c r="DJ93" s="699">
        <v>116707.859</v>
      </c>
      <c r="DK93" s="699">
        <v>0</v>
      </c>
      <c r="DL93" s="699">
        <v>0</v>
      </c>
      <c r="DM93" s="699">
        <v>0</v>
      </c>
      <c r="DN93" s="699">
        <v>0</v>
      </c>
      <c r="DO93" s="701">
        <f t="shared" si="11"/>
        <v>118878.939</v>
      </c>
      <c r="DP93" s="702">
        <f t="shared" si="12"/>
        <v>440823.04799999995</v>
      </c>
      <c r="DQ93" s="699">
        <v>1464.2360000000001</v>
      </c>
      <c r="DR93" s="699">
        <v>254665.24600000001</v>
      </c>
      <c r="DS93" s="700">
        <f t="shared" si="13"/>
        <v>256129.48200000002</v>
      </c>
      <c r="DT93" s="706">
        <f t="shared" si="14"/>
        <v>375008.42100000003</v>
      </c>
      <c r="DU93" s="706">
        <f t="shared" si="15"/>
        <v>696952.53</v>
      </c>
      <c r="DV93" s="699">
        <v>-3888.9569999999999</v>
      </c>
      <c r="DW93" s="699">
        <v>-422985.20299999998</v>
      </c>
      <c r="DX93" s="700">
        <f t="shared" si="16"/>
        <v>-426874.16</v>
      </c>
      <c r="DY93" s="704">
        <f t="shared" si="17"/>
        <v>-51865.738999999943</v>
      </c>
      <c r="DZ93" s="700">
        <f t="shared" si="18"/>
        <v>270078.37000000005</v>
      </c>
      <c r="EA93" s="705"/>
      <c r="EB93" s="705"/>
    </row>
    <row r="94" spans="1:132" ht="15" customHeight="1">
      <c r="A94" s="440">
        <v>88</v>
      </c>
      <c r="B94" s="98" t="s">
        <v>250</v>
      </c>
      <c r="C94" s="95" t="s">
        <v>251</v>
      </c>
      <c r="D94" s="699">
        <v>131.72899999999998</v>
      </c>
      <c r="E94" s="699">
        <v>51.811000000000007</v>
      </c>
      <c r="F94" s="699">
        <v>28.030999999999999</v>
      </c>
      <c r="G94" s="699">
        <v>5.5350000000000001</v>
      </c>
      <c r="H94" s="699">
        <v>29.588000000000001</v>
      </c>
      <c r="I94" s="699">
        <v>0</v>
      </c>
      <c r="J94" s="699">
        <v>10.321000000000002</v>
      </c>
      <c r="K94" s="699">
        <v>1336.462</v>
      </c>
      <c r="L94" s="699">
        <v>159.34800000000001</v>
      </c>
      <c r="M94" s="699">
        <v>42.668999999999997</v>
      </c>
      <c r="N94" s="699">
        <v>0</v>
      </c>
      <c r="O94" s="699">
        <v>151.47400000000002</v>
      </c>
      <c r="P94" s="699">
        <v>188.88300000000001</v>
      </c>
      <c r="Q94" s="699">
        <v>93.631</v>
      </c>
      <c r="R94" s="699">
        <v>121.372</v>
      </c>
      <c r="S94" s="699">
        <v>42.003999999999998</v>
      </c>
      <c r="T94" s="699">
        <v>176.45600000000002</v>
      </c>
      <c r="U94" s="699">
        <v>318.30100000000004</v>
      </c>
      <c r="V94" s="699">
        <v>59.960999999999999</v>
      </c>
      <c r="W94" s="699">
        <v>88.509</v>
      </c>
      <c r="X94" s="699">
        <v>4.9270000000000005</v>
      </c>
      <c r="Y94" s="699">
        <v>43.424999999999997</v>
      </c>
      <c r="Z94" s="699">
        <v>34.997999999999998</v>
      </c>
      <c r="AA94" s="699">
        <v>28.058</v>
      </c>
      <c r="AB94" s="699">
        <v>877.65499999999997</v>
      </c>
      <c r="AC94" s="699">
        <v>307.36199999999997</v>
      </c>
      <c r="AD94" s="699">
        <v>70.974000000000004</v>
      </c>
      <c r="AE94" s="699">
        <v>31.483000000000001</v>
      </c>
      <c r="AF94" s="699">
        <v>462.69200000000001</v>
      </c>
      <c r="AG94" s="699">
        <v>408.577</v>
      </c>
      <c r="AH94" s="699">
        <v>25.378</v>
      </c>
      <c r="AI94" s="699">
        <v>34.808999999999997</v>
      </c>
      <c r="AJ94" s="699">
        <v>50.025999999999996</v>
      </c>
      <c r="AK94" s="699">
        <v>265.86699999999996</v>
      </c>
      <c r="AL94" s="699">
        <v>101.40299999999999</v>
      </c>
      <c r="AM94" s="699">
        <v>235.959</v>
      </c>
      <c r="AN94" s="699">
        <v>125.678</v>
      </c>
      <c r="AO94" s="699">
        <v>74.786999999999992</v>
      </c>
      <c r="AP94" s="699">
        <v>112.15299999999999</v>
      </c>
      <c r="AQ94" s="699">
        <v>54.119</v>
      </c>
      <c r="AR94" s="699">
        <v>254.37100000000001</v>
      </c>
      <c r="AS94" s="699">
        <v>120.925</v>
      </c>
      <c r="AT94" s="699">
        <v>621.08900000000006</v>
      </c>
      <c r="AU94" s="699">
        <v>550.71699999999998</v>
      </c>
      <c r="AV94" s="699">
        <v>1135.721</v>
      </c>
      <c r="AW94" s="699">
        <v>511.911</v>
      </c>
      <c r="AX94" s="699">
        <v>143.166</v>
      </c>
      <c r="AY94" s="699">
        <v>260.01599999999996</v>
      </c>
      <c r="AZ94" s="699">
        <v>1859.2889999999998</v>
      </c>
      <c r="BA94" s="699">
        <v>174.38400000000001</v>
      </c>
      <c r="BB94" s="699">
        <v>63.585000000000001</v>
      </c>
      <c r="BC94" s="699">
        <v>69.618999999999986</v>
      </c>
      <c r="BD94" s="699">
        <v>48.835000000000001</v>
      </c>
      <c r="BE94" s="699">
        <v>150.696</v>
      </c>
      <c r="BF94" s="699">
        <v>1331.326</v>
      </c>
      <c r="BG94" s="699">
        <v>48.707000000000001</v>
      </c>
      <c r="BH94" s="699">
        <v>1814.8159999999998</v>
      </c>
      <c r="BI94" s="699">
        <v>21.059000000000001</v>
      </c>
      <c r="BJ94" s="699">
        <v>593.90199999999993</v>
      </c>
      <c r="BK94" s="699">
        <v>615.77699999999993</v>
      </c>
      <c r="BL94" s="699">
        <v>65.905000000000001</v>
      </c>
      <c r="BM94" s="699">
        <v>2869.866</v>
      </c>
      <c r="BN94" s="699">
        <v>1194.347</v>
      </c>
      <c r="BO94" s="699">
        <v>766.57</v>
      </c>
      <c r="BP94" s="699">
        <v>615.85799999999995</v>
      </c>
      <c r="BQ94" s="699">
        <v>275.73399999999998</v>
      </c>
      <c r="BR94" s="699">
        <v>86.904000000000011</v>
      </c>
      <c r="BS94" s="699">
        <v>438.49800000000005</v>
      </c>
      <c r="BT94" s="699">
        <v>446.88299999999998</v>
      </c>
      <c r="BU94" s="699">
        <v>15557.858</v>
      </c>
      <c r="BV94" s="699">
        <v>5827.6640000000007</v>
      </c>
      <c r="BW94" s="699">
        <v>1154.0309999999999</v>
      </c>
      <c r="BX94" s="699">
        <v>501.19499999999999</v>
      </c>
      <c r="BY94" s="699">
        <v>0</v>
      </c>
      <c r="BZ94" s="699">
        <v>1286.31</v>
      </c>
      <c r="CA94" s="699">
        <v>1362.8339999999998</v>
      </c>
      <c r="CB94" s="699">
        <v>0</v>
      </c>
      <c r="CC94" s="699">
        <v>280.23699999999997</v>
      </c>
      <c r="CD94" s="699">
        <v>106.182</v>
      </c>
      <c r="CE94" s="699">
        <v>217.11600000000001</v>
      </c>
      <c r="CF94" s="699">
        <v>482.69</v>
      </c>
      <c r="CG94" s="699">
        <v>558.07799999999997</v>
      </c>
      <c r="CH94" s="699">
        <v>313.90200000000004</v>
      </c>
      <c r="CI94" s="699">
        <v>2810.904</v>
      </c>
      <c r="CJ94" s="699">
        <v>38180.58</v>
      </c>
      <c r="CK94" s="699">
        <v>5981.6059999999998</v>
      </c>
      <c r="CL94" s="699">
        <v>1691.337</v>
      </c>
      <c r="CM94" s="699">
        <v>10975.816999999999</v>
      </c>
      <c r="CN94" s="699">
        <v>9087.5049999999992</v>
      </c>
      <c r="CO94" s="699">
        <v>4452.9229999999998</v>
      </c>
      <c r="CP94" s="699">
        <v>35657.887999999999</v>
      </c>
      <c r="CQ94" s="699">
        <v>7034.2190000000001</v>
      </c>
      <c r="CR94" s="699">
        <v>494.92500000000001</v>
      </c>
      <c r="CS94" s="699">
        <v>5555.0039999999999</v>
      </c>
      <c r="CT94" s="699">
        <v>1004.173</v>
      </c>
      <c r="CU94" s="699">
        <v>4952.6219999999994</v>
      </c>
      <c r="CV94" s="699">
        <v>636.94899999999996</v>
      </c>
      <c r="CW94" s="699">
        <v>57042.993000000002</v>
      </c>
      <c r="CX94" s="699">
        <v>269.173</v>
      </c>
      <c r="CY94" s="699">
        <v>11707.359</v>
      </c>
      <c r="CZ94" s="699">
        <v>455.27</v>
      </c>
      <c r="DA94" s="699">
        <v>3025.134</v>
      </c>
      <c r="DB94" s="699">
        <v>1847.0910000000001</v>
      </c>
      <c r="DC94" s="699">
        <v>7198.9599999999991</v>
      </c>
      <c r="DD94" s="699">
        <v>107.479</v>
      </c>
      <c r="DE94" s="699">
        <v>887.66</v>
      </c>
      <c r="DF94" s="699">
        <v>0</v>
      </c>
      <c r="DG94" s="699">
        <v>72.322999999999993</v>
      </c>
      <c r="DH94" s="700">
        <f t="shared" si="10"/>
        <v>262314.88199999993</v>
      </c>
      <c r="DI94" s="699">
        <v>3039.12</v>
      </c>
      <c r="DJ94" s="699">
        <v>68802.494999999995</v>
      </c>
      <c r="DK94" s="699">
        <v>808.93499999999995</v>
      </c>
      <c r="DL94" s="699">
        <v>0</v>
      </c>
      <c r="DM94" s="699">
        <v>24466.843000000001</v>
      </c>
      <c r="DN94" s="699">
        <v>-1237.201</v>
      </c>
      <c r="DO94" s="701">
        <f t="shared" si="11"/>
        <v>95880.191999999981</v>
      </c>
      <c r="DP94" s="702">
        <f t="shared" si="12"/>
        <v>358195.07399999991</v>
      </c>
      <c r="DQ94" s="699">
        <v>5346.41</v>
      </c>
      <c r="DR94" s="699">
        <v>148179.05600000001</v>
      </c>
      <c r="DS94" s="700">
        <f t="shared" si="13"/>
        <v>153525.46600000001</v>
      </c>
      <c r="DT94" s="706">
        <f t="shared" si="14"/>
        <v>249405.658</v>
      </c>
      <c r="DU94" s="706">
        <f t="shared" si="15"/>
        <v>511720.53999999992</v>
      </c>
      <c r="DV94" s="699">
        <v>-15401.266</v>
      </c>
      <c r="DW94" s="699">
        <v>-312879.97499999998</v>
      </c>
      <c r="DX94" s="700">
        <f t="shared" si="16"/>
        <v>-328281.24099999998</v>
      </c>
      <c r="DY94" s="704">
        <f t="shared" si="17"/>
        <v>-78875.582999999984</v>
      </c>
      <c r="DZ94" s="700">
        <f t="shared" si="18"/>
        <v>183439.29899999994</v>
      </c>
      <c r="EA94" s="705"/>
      <c r="EB94" s="705"/>
    </row>
    <row r="95" spans="1:132" ht="15" customHeight="1">
      <c r="A95" s="440">
        <v>89</v>
      </c>
      <c r="B95" s="98" t="s">
        <v>252</v>
      </c>
      <c r="C95" s="95" t="s">
        <v>7</v>
      </c>
      <c r="D95" s="699">
        <v>0</v>
      </c>
      <c r="E95" s="699">
        <v>0</v>
      </c>
      <c r="F95" s="699">
        <v>0</v>
      </c>
      <c r="G95" s="699">
        <v>0</v>
      </c>
      <c r="H95" s="699">
        <v>0</v>
      </c>
      <c r="I95" s="699">
        <v>0</v>
      </c>
      <c r="J95" s="699">
        <v>0</v>
      </c>
      <c r="K95" s="699">
        <v>0</v>
      </c>
      <c r="L95" s="699">
        <v>0</v>
      </c>
      <c r="M95" s="699">
        <v>0</v>
      </c>
      <c r="N95" s="699">
        <v>0</v>
      </c>
      <c r="O95" s="699">
        <v>0</v>
      </c>
      <c r="P95" s="699">
        <v>0</v>
      </c>
      <c r="Q95" s="699">
        <v>0</v>
      </c>
      <c r="R95" s="699">
        <v>0</v>
      </c>
      <c r="S95" s="699">
        <v>0</v>
      </c>
      <c r="T95" s="699">
        <v>0</v>
      </c>
      <c r="U95" s="699">
        <v>0</v>
      </c>
      <c r="V95" s="699">
        <v>0</v>
      </c>
      <c r="W95" s="699">
        <v>0</v>
      </c>
      <c r="X95" s="699">
        <v>0</v>
      </c>
      <c r="Y95" s="699">
        <v>0</v>
      </c>
      <c r="Z95" s="699">
        <v>0</v>
      </c>
      <c r="AA95" s="699">
        <v>0</v>
      </c>
      <c r="AB95" s="699">
        <v>0</v>
      </c>
      <c r="AC95" s="699">
        <v>0</v>
      </c>
      <c r="AD95" s="699">
        <v>0</v>
      </c>
      <c r="AE95" s="699">
        <v>0</v>
      </c>
      <c r="AF95" s="699">
        <v>0</v>
      </c>
      <c r="AG95" s="699">
        <v>0</v>
      </c>
      <c r="AH95" s="699">
        <v>0</v>
      </c>
      <c r="AI95" s="699">
        <v>0</v>
      </c>
      <c r="AJ95" s="699">
        <v>0</v>
      </c>
      <c r="AK95" s="699">
        <v>0</v>
      </c>
      <c r="AL95" s="699">
        <v>0</v>
      </c>
      <c r="AM95" s="699">
        <v>0</v>
      </c>
      <c r="AN95" s="699">
        <v>0</v>
      </c>
      <c r="AO95" s="699">
        <v>0</v>
      </c>
      <c r="AP95" s="699">
        <v>0</v>
      </c>
      <c r="AQ95" s="699">
        <v>0</v>
      </c>
      <c r="AR95" s="699">
        <v>0</v>
      </c>
      <c r="AS95" s="699">
        <v>0</v>
      </c>
      <c r="AT95" s="699">
        <v>0</v>
      </c>
      <c r="AU95" s="699">
        <v>0</v>
      </c>
      <c r="AV95" s="699">
        <v>0</v>
      </c>
      <c r="AW95" s="699">
        <v>0</v>
      </c>
      <c r="AX95" s="699">
        <v>0</v>
      </c>
      <c r="AY95" s="699">
        <v>0</v>
      </c>
      <c r="AZ95" s="699">
        <v>0</v>
      </c>
      <c r="BA95" s="699">
        <v>0</v>
      </c>
      <c r="BB95" s="699">
        <v>0</v>
      </c>
      <c r="BC95" s="699">
        <v>0</v>
      </c>
      <c r="BD95" s="699">
        <v>0</v>
      </c>
      <c r="BE95" s="699">
        <v>0</v>
      </c>
      <c r="BF95" s="699">
        <v>0</v>
      </c>
      <c r="BG95" s="699">
        <v>0</v>
      </c>
      <c r="BH95" s="699">
        <v>0</v>
      </c>
      <c r="BI95" s="699">
        <v>0</v>
      </c>
      <c r="BJ95" s="699">
        <v>0</v>
      </c>
      <c r="BK95" s="699">
        <v>0</v>
      </c>
      <c r="BL95" s="699">
        <v>0</v>
      </c>
      <c r="BM95" s="699">
        <v>0</v>
      </c>
      <c r="BN95" s="699">
        <v>0</v>
      </c>
      <c r="BO95" s="699">
        <v>0</v>
      </c>
      <c r="BP95" s="699">
        <v>0</v>
      </c>
      <c r="BQ95" s="699">
        <v>0</v>
      </c>
      <c r="BR95" s="699">
        <v>0</v>
      </c>
      <c r="BS95" s="699">
        <v>0</v>
      </c>
      <c r="BT95" s="699">
        <v>0</v>
      </c>
      <c r="BU95" s="699">
        <v>0</v>
      </c>
      <c r="BV95" s="699">
        <v>0</v>
      </c>
      <c r="BW95" s="699">
        <v>0</v>
      </c>
      <c r="BX95" s="699">
        <v>0</v>
      </c>
      <c r="BY95" s="699">
        <v>0</v>
      </c>
      <c r="BZ95" s="699">
        <v>0</v>
      </c>
      <c r="CA95" s="699">
        <v>0</v>
      </c>
      <c r="CB95" s="699">
        <v>0</v>
      </c>
      <c r="CC95" s="699">
        <v>0</v>
      </c>
      <c r="CD95" s="699">
        <v>0</v>
      </c>
      <c r="CE95" s="699">
        <v>0</v>
      </c>
      <c r="CF95" s="699">
        <v>0</v>
      </c>
      <c r="CG95" s="699">
        <v>0</v>
      </c>
      <c r="CH95" s="699">
        <v>0</v>
      </c>
      <c r="CI95" s="699">
        <v>0</v>
      </c>
      <c r="CJ95" s="699">
        <v>0</v>
      </c>
      <c r="CK95" s="699">
        <v>0</v>
      </c>
      <c r="CL95" s="699">
        <v>0</v>
      </c>
      <c r="CM95" s="699">
        <v>0</v>
      </c>
      <c r="CN95" s="699">
        <v>0</v>
      </c>
      <c r="CO95" s="699">
        <v>0</v>
      </c>
      <c r="CP95" s="699">
        <v>0</v>
      </c>
      <c r="CQ95" s="699">
        <v>0</v>
      </c>
      <c r="CR95" s="699">
        <v>0</v>
      </c>
      <c r="CS95" s="699">
        <v>0</v>
      </c>
      <c r="CT95" s="699">
        <v>0</v>
      </c>
      <c r="CU95" s="699">
        <v>0</v>
      </c>
      <c r="CV95" s="699">
        <v>0</v>
      </c>
      <c r="CW95" s="699">
        <v>0</v>
      </c>
      <c r="CX95" s="699">
        <v>0</v>
      </c>
      <c r="CY95" s="699">
        <v>0</v>
      </c>
      <c r="CZ95" s="699">
        <v>0</v>
      </c>
      <c r="DA95" s="699">
        <v>0</v>
      </c>
      <c r="DB95" s="699">
        <v>0</v>
      </c>
      <c r="DC95" s="699">
        <v>0</v>
      </c>
      <c r="DD95" s="699">
        <v>0</v>
      </c>
      <c r="DE95" s="699">
        <v>0</v>
      </c>
      <c r="DF95" s="699">
        <v>0</v>
      </c>
      <c r="DG95" s="699">
        <v>46049.885000000002</v>
      </c>
      <c r="DH95" s="700">
        <f t="shared" si="10"/>
        <v>46049.885000000002</v>
      </c>
      <c r="DI95" s="699">
        <v>0</v>
      </c>
      <c r="DJ95" s="699">
        <v>71588.979000000007</v>
      </c>
      <c r="DK95" s="699">
        <v>1457779.804</v>
      </c>
      <c r="DL95" s="699">
        <v>0</v>
      </c>
      <c r="DM95" s="699">
        <v>0</v>
      </c>
      <c r="DN95" s="699">
        <v>0</v>
      </c>
      <c r="DO95" s="701">
        <f t="shared" si="11"/>
        <v>1529368.7830000001</v>
      </c>
      <c r="DP95" s="702">
        <f t="shared" si="12"/>
        <v>1575418.6680000001</v>
      </c>
      <c r="DQ95" s="699">
        <v>0</v>
      </c>
      <c r="DR95" s="699">
        <v>0</v>
      </c>
      <c r="DS95" s="700">
        <f t="shared" si="13"/>
        <v>0</v>
      </c>
      <c r="DT95" s="706">
        <f t="shared" si="14"/>
        <v>1529368.7830000001</v>
      </c>
      <c r="DU95" s="706">
        <f t="shared" si="15"/>
        <v>1575418.6680000001</v>
      </c>
      <c r="DV95" s="699">
        <v>0</v>
      </c>
      <c r="DW95" s="699">
        <v>0</v>
      </c>
      <c r="DX95" s="700">
        <f t="shared" si="16"/>
        <v>0</v>
      </c>
      <c r="DY95" s="704">
        <f t="shared" si="17"/>
        <v>1529368.7830000001</v>
      </c>
      <c r="DZ95" s="700">
        <f t="shared" si="18"/>
        <v>1575418.6680000001</v>
      </c>
      <c r="EA95" s="705"/>
      <c r="EB95" s="705"/>
    </row>
    <row r="96" spans="1:132" ht="15" customHeight="1">
      <c r="A96" s="440">
        <v>90</v>
      </c>
      <c r="B96" s="98" t="s">
        <v>253</v>
      </c>
      <c r="C96" s="95" t="s">
        <v>254</v>
      </c>
      <c r="D96" s="699">
        <v>0.14299999999999999</v>
      </c>
      <c r="E96" s="699">
        <v>0</v>
      </c>
      <c r="F96" s="699">
        <v>0</v>
      </c>
      <c r="G96" s="699">
        <v>4.524</v>
      </c>
      <c r="H96" s="699">
        <v>0.63700000000000001</v>
      </c>
      <c r="I96" s="699">
        <v>0</v>
      </c>
      <c r="J96" s="699">
        <v>3.6859999999999999</v>
      </c>
      <c r="K96" s="699">
        <v>382.113</v>
      </c>
      <c r="L96" s="699">
        <v>21.988000000000003</v>
      </c>
      <c r="M96" s="699">
        <v>55.780999999999999</v>
      </c>
      <c r="N96" s="699">
        <v>0</v>
      </c>
      <c r="O96" s="699">
        <v>0.61199999999999999</v>
      </c>
      <c r="P96" s="699">
        <v>1.9370000000000001</v>
      </c>
      <c r="Q96" s="699">
        <v>11.131</v>
      </c>
      <c r="R96" s="699">
        <v>40.808</v>
      </c>
      <c r="S96" s="699">
        <v>24.634999999999998</v>
      </c>
      <c r="T96" s="699">
        <v>21.811</v>
      </c>
      <c r="U96" s="699">
        <v>4.2190000000000003</v>
      </c>
      <c r="V96" s="699">
        <v>1.4359999999999999</v>
      </c>
      <c r="W96" s="699">
        <v>16.238</v>
      </c>
      <c r="X96" s="699">
        <v>3.589</v>
      </c>
      <c r="Y96" s="699">
        <v>21.34</v>
      </c>
      <c r="Z96" s="699">
        <v>42.171999999999997</v>
      </c>
      <c r="AA96" s="699">
        <v>18.315000000000001</v>
      </c>
      <c r="AB96" s="699">
        <v>130.417</v>
      </c>
      <c r="AC96" s="699">
        <v>173.3</v>
      </c>
      <c r="AD96" s="699">
        <v>4.8239999999999998</v>
      </c>
      <c r="AE96" s="699">
        <v>3.2509999999999999</v>
      </c>
      <c r="AF96" s="699">
        <v>261.19299999999998</v>
      </c>
      <c r="AG96" s="699">
        <v>24.896999999999998</v>
      </c>
      <c r="AH96" s="699">
        <v>0</v>
      </c>
      <c r="AI96" s="699">
        <v>4.05</v>
      </c>
      <c r="AJ96" s="699">
        <v>35.027000000000001</v>
      </c>
      <c r="AK96" s="699">
        <v>295.565</v>
      </c>
      <c r="AL96" s="699">
        <v>36.478999999999999</v>
      </c>
      <c r="AM96" s="699">
        <v>10.941000000000001</v>
      </c>
      <c r="AN96" s="699">
        <v>89.58</v>
      </c>
      <c r="AO96" s="699">
        <v>192.69499999999999</v>
      </c>
      <c r="AP96" s="699">
        <v>0</v>
      </c>
      <c r="AQ96" s="699">
        <v>0</v>
      </c>
      <c r="AR96" s="699">
        <v>42.722000000000001</v>
      </c>
      <c r="AS96" s="699">
        <v>179.441</v>
      </c>
      <c r="AT96" s="699">
        <v>217.547</v>
      </c>
      <c r="AU96" s="699">
        <v>842.99</v>
      </c>
      <c r="AV96" s="699">
        <v>583.74299999999994</v>
      </c>
      <c r="AW96" s="699">
        <v>275.43099999999998</v>
      </c>
      <c r="AX96" s="699">
        <v>270.77199999999999</v>
      </c>
      <c r="AY96" s="699">
        <v>398.298</v>
      </c>
      <c r="AZ96" s="699">
        <v>2321.9369999999999</v>
      </c>
      <c r="BA96" s="699">
        <v>444.38600000000002</v>
      </c>
      <c r="BB96" s="699">
        <v>66.079000000000008</v>
      </c>
      <c r="BC96" s="699">
        <v>34.42</v>
      </c>
      <c r="BD96" s="699">
        <v>105.41300000000001</v>
      </c>
      <c r="BE96" s="699">
        <v>31.768999999999998</v>
      </c>
      <c r="BF96" s="699">
        <v>811.92699999999991</v>
      </c>
      <c r="BG96" s="699">
        <v>40.430999999999997</v>
      </c>
      <c r="BH96" s="699">
        <v>2027.4589999999998</v>
      </c>
      <c r="BI96" s="699">
        <v>16.396999999999998</v>
      </c>
      <c r="BJ96" s="699">
        <v>83.286999999999992</v>
      </c>
      <c r="BK96" s="699">
        <v>30.827000000000002</v>
      </c>
      <c r="BL96" s="699">
        <v>1.595</v>
      </c>
      <c r="BM96" s="699">
        <v>455.98</v>
      </c>
      <c r="BN96" s="699">
        <v>25.867000000000001</v>
      </c>
      <c r="BO96" s="699">
        <v>69.566999999999993</v>
      </c>
      <c r="BP96" s="699">
        <v>88.856999999999999</v>
      </c>
      <c r="BQ96" s="699">
        <v>768.41599999999994</v>
      </c>
      <c r="BR96" s="699">
        <v>234.31800000000001</v>
      </c>
      <c r="BS96" s="699">
        <v>24.218</v>
      </c>
      <c r="BT96" s="699">
        <v>92.262</v>
      </c>
      <c r="BU96" s="699">
        <v>1592.9389999999999</v>
      </c>
      <c r="BV96" s="699">
        <v>394.55200000000002</v>
      </c>
      <c r="BW96" s="699">
        <v>7.1760000000000002</v>
      </c>
      <c r="BX96" s="699">
        <v>0.67800000000000005</v>
      </c>
      <c r="BY96" s="699">
        <v>0</v>
      </c>
      <c r="BZ96" s="699">
        <v>3733.105</v>
      </c>
      <c r="CA96" s="699">
        <v>236.43799999999999</v>
      </c>
      <c r="CB96" s="699">
        <v>304.96699999999998</v>
      </c>
      <c r="CC96" s="699">
        <v>53.607999999999997</v>
      </c>
      <c r="CD96" s="699">
        <v>3.476</v>
      </c>
      <c r="CE96" s="699">
        <v>41.9</v>
      </c>
      <c r="CF96" s="699">
        <v>71.584000000000003</v>
      </c>
      <c r="CG96" s="699">
        <v>157.18800000000002</v>
      </c>
      <c r="CH96" s="699">
        <v>27.731000000000002</v>
      </c>
      <c r="CI96" s="699">
        <v>5255.1689999999999</v>
      </c>
      <c r="CJ96" s="699">
        <v>162.06</v>
      </c>
      <c r="CK96" s="699">
        <v>5414.8779999999997</v>
      </c>
      <c r="CL96" s="699">
        <v>2224.9810000000002</v>
      </c>
      <c r="CM96" s="699">
        <v>227.91499999999999</v>
      </c>
      <c r="CN96" s="699">
        <v>156.01100000000002</v>
      </c>
      <c r="CO96" s="699">
        <v>4.0940000000000003</v>
      </c>
      <c r="CP96" s="699">
        <v>0.624</v>
      </c>
      <c r="CQ96" s="699">
        <v>335.65000000000003</v>
      </c>
      <c r="CR96" s="699">
        <v>0</v>
      </c>
      <c r="CS96" s="699">
        <v>31.667000000000002</v>
      </c>
      <c r="CT96" s="699">
        <v>9.5780000000000012</v>
      </c>
      <c r="CU96" s="699">
        <v>0</v>
      </c>
      <c r="CV96" s="699">
        <v>402.66099999999994</v>
      </c>
      <c r="CW96" s="699">
        <v>42.207999999999998</v>
      </c>
      <c r="CX96" s="699">
        <v>1.0659999999999998</v>
      </c>
      <c r="CY96" s="699">
        <v>2058.5160000000001</v>
      </c>
      <c r="CZ96" s="699">
        <v>28</v>
      </c>
      <c r="DA96" s="699">
        <v>871.80499999999995</v>
      </c>
      <c r="DB96" s="699">
        <v>421.44200000000001</v>
      </c>
      <c r="DC96" s="699">
        <v>63.819000000000003</v>
      </c>
      <c r="DD96" s="699">
        <v>25.556999999999999</v>
      </c>
      <c r="DE96" s="699">
        <v>182.643</v>
      </c>
      <c r="DF96" s="699">
        <v>0</v>
      </c>
      <c r="DG96" s="699">
        <v>1115.6410000000001</v>
      </c>
      <c r="DH96" s="700">
        <f t="shared" si="10"/>
        <v>38187.017000000007</v>
      </c>
      <c r="DI96" s="699">
        <v>3.415</v>
      </c>
      <c r="DJ96" s="699">
        <v>601035.04200000002</v>
      </c>
      <c r="DK96" s="699">
        <v>840395.18099999998</v>
      </c>
      <c r="DL96" s="699">
        <v>0</v>
      </c>
      <c r="DM96" s="699">
        <v>0</v>
      </c>
      <c r="DN96" s="699">
        <v>0</v>
      </c>
      <c r="DO96" s="701">
        <f t="shared" si="11"/>
        <v>1441433.638</v>
      </c>
      <c r="DP96" s="702">
        <f t="shared" si="12"/>
        <v>1479620.655</v>
      </c>
      <c r="DQ96" s="699">
        <v>774.83399999999995</v>
      </c>
      <c r="DR96" s="699">
        <v>14262.852999999999</v>
      </c>
      <c r="DS96" s="700">
        <f t="shared" si="13"/>
        <v>15037.687</v>
      </c>
      <c r="DT96" s="706">
        <f t="shared" si="14"/>
        <v>1456471.325</v>
      </c>
      <c r="DU96" s="706">
        <f t="shared" si="15"/>
        <v>1494658.3419999999</v>
      </c>
      <c r="DV96" s="699">
        <v>-1405.66</v>
      </c>
      <c r="DW96" s="699">
        <v>-43495.851999999999</v>
      </c>
      <c r="DX96" s="700">
        <f t="shared" si="16"/>
        <v>-44901.512000000002</v>
      </c>
      <c r="DY96" s="704">
        <f t="shared" si="17"/>
        <v>1411569.8129999998</v>
      </c>
      <c r="DZ96" s="700">
        <f t="shared" si="18"/>
        <v>1449756.8299999998</v>
      </c>
      <c r="EA96" s="705"/>
      <c r="EB96" s="705"/>
    </row>
    <row r="97" spans="1:132" ht="15" customHeight="1">
      <c r="A97" s="440">
        <v>91</v>
      </c>
      <c r="B97" s="98" t="s">
        <v>255</v>
      </c>
      <c r="C97" s="95" t="s">
        <v>256</v>
      </c>
      <c r="D97" s="699">
        <v>0</v>
      </c>
      <c r="E97" s="699">
        <v>0</v>
      </c>
      <c r="F97" s="699">
        <v>0</v>
      </c>
      <c r="G97" s="699">
        <v>0</v>
      </c>
      <c r="H97" s="699">
        <v>0</v>
      </c>
      <c r="I97" s="699">
        <v>0</v>
      </c>
      <c r="J97" s="699">
        <v>0</v>
      </c>
      <c r="K97" s="699">
        <v>0</v>
      </c>
      <c r="L97" s="699">
        <v>0</v>
      </c>
      <c r="M97" s="699">
        <v>0</v>
      </c>
      <c r="N97" s="699">
        <v>0</v>
      </c>
      <c r="O97" s="699">
        <v>0</v>
      </c>
      <c r="P97" s="699">
        <v>0</v>
      </c>
      <c r="Q97" s="699">
        <v>0</v>
      </c>
      <c r="R97" s="699">
        <v>0</v>
      </c>
      <c r="S97" s="699">
        <v>0</v>
      </c>
      <c r="T97" s="699">
        <v>0</v>
      </c>
      <c r="U97" s="699">
        <v>0</v>
      </c>
      <c r="V97" s="699">
        <v>0</v>
      </c>
      <c r="W97" s="699">
        <v>0</v>
      </c>
      <c r="X97" s="699">
        <v>0</v>
      </c>
      <c r="Y97" s="699">
        <v>0</v>
      </c>
      <c r="Z97" s="699">
        <v>0</v>
      </c>
      <c r="AA97" s="699">
        <v>0</v>
      </c>
      <c r="AB97" s="699">
        <v>0</v>
      </c>
      <c r="AC97" s="699">
        <v>0</v>
      </c>
      <c r="AD97" s="699">
        <v>0</v>
      </c>
      <c r="AE97" s="699">
        <v>0</v>
      </c>
      <c r="AF97" s="699">
        <v>0</v>
      </c>
      <c r="AG97" s="699">
        <v>0</v>
      </c>
      <c r="AH97" s="699">
        <v>0</v>
      </c>
      <c r="AI97" s="699">
        <v>0</v>
      </c>
      <c r="AJ97" s="699">
        <v>0</v>
      </c>
      <c r="AK97" s="699">
        <v>0</v>
      </c>
      <c r="AL97" s="699">
        <v>0</v>
      </c>
      <c r="AM97" s="699">
        <v>0</v>
      </c>
      <c r="AN97" s="699">
        <v>0</v>
      </c>
      <c r="AO97" s="699">
        <v>0</v>
      </c>
      <c r="AP97" s="699">
        <v>0</v>
      </c>
      <c r="AQ97" s="699">
        <v>0</v>
      </c>
      <c r="AR97" s="699">
        <v>0</v>
      </c>
      <c r="AS97" s="699">
        <v>0</v>
      </c>
      <c r="AT97" s="699">
        <v>0</v>
      </c>
      <c r="AU97" s="699">
        <v>0</v>
      </c>
      <c r="AV97" s="699">
        <v>0</v>
      </c>
      <c r="AW97" s="699">
        <v>0</v>
      </c>
      <c r="AX97" s="699">
        <v>0</v>
      </c>
      <c r="AY97" s="699">
        <v>0</v>
      </c>
      <c r="AZ97" s="699">
        <v>0</v>
      </c>
      <c r="BA97" s="699">
        <v>0</v>
      </c>
      <c r="BB97" s="699">
        <v>0</v>
      </c>
      <c r="BC97" s="699">
        <v>0</v>
      </c>
      <c r="BD97" s="699">
        <v>0</v>
      </c>
      <c r="BE97" s="699">
        <v>0</v>
      </c>
      <c r="BF97" s="699">
        <v>0</v>
      </c>
      <c r="BG97" s="699">
        <v>0</v>
      </c>
      <c r="BH97" s="699">
        <v>0</v>
      </c>
      <c r="BI97" s="699">
        <v>0</v>
      </c>
      <c r="BJ97" s="699">
        <v>0</v>
      </c>
      <c r="BK97" s="699">
        <v>0</v>
      </c>
      <c r="BL97" s="699">
        <v>0</v>
      </c>
      <c r="BM97" s="699">
        <v>0</v>
      </c>
      <c r="BN97" s="699">
        <v>0</v>
      </c>
      <c r="BO97" s="699">
        <v>0</v>
      </c>
      <c r="BP97" s="699">
        <v>0</v>
      </c>
      <c r="BQ97" s="699">
        <v>0</v>
      </c>
      <c r="BR97" s="699">
        <v>0</v>
      </c>
      <c r="BS97" s="699">
        <v>0</v>
      </c>
      <c r="BT97" s="699">
        <v>0</v>
      </c>
      <c r="BU97" s="699">
        <v>0</v>
      </c>
      <c r="BV97" s="699">
        <v>0</v>
      </c>
      <c r="BW97" s="699">
        <v>0</v>
      </c>
      <c r="BX97" s="699">
        <v>0</v>
      </c>
      <c r="BY97" s="699">
        <v>0</v>
      </c>
      <c r="BZ97" s="699">
        <v>0</v>
      </c>
      <c r="CA97" s="699">
        <v>0</v>
      </c>
      <c r="CB97" s="699">
        <v>0</v>
      </c>
      <c r="CC97" s="699">
        <v>0</v>
      </c>
      <c r="CD97" s="699">
        <v>0</v>
      </c>
      <c r="CE97" s="699">
        <v>0</v>
      </c>
      <c r="CF97" s="699">
        <v>0</v>
      </c>
      <c r="CG97" s="699">
        <v>0</v>
      </c>
      <c r="CH97" s="699">
        <v>0</v>
      </c>
      <c r="CI97" s="699">
        <v>0</v>
      </c>
      <c r="CJ97" s="699">
        <v>0</v>
      </c>
      <c r="CK97" s="699">
        <v>0</v>
      </c>
      <c r="CL97" s="699">
        <v>0</v>
      </c>
      <c r="CM97" s="699">
        <v>0</v>
      </c>
      <c r="CN97" s="699">
        <v>0</v>
      </c>
      <c r="CO97" s="699">
        <v>0</v>
      </c>
      <c r="CP97" s="699">
        <v>0</v>
      </c>
      <c r="CQ97" s="699">
        <v>0</v>
      </c>
      <c r="CR97" s="699">
        <v>0</v>
      </c>
      <c r="CS97" s="699">
        <v>0</v>
      </c>
      <c r="CT97" s="699">
        <v>0</v>
      </c>
      <c r="CU97" s="699">
        <v>0</v>
      </c>
      <c r="CV97" s="699">
        <v>0</v>
      </c>
      <c r="CW97" s="699">
        <v>0</v>
      </c>
      <c r="CX97" s="699">
        <v>0</v>
      </c>
      <c r="CY97" s="699">
        <v>0</v>
      </c>
      <c r="CZ97" s="699">
        <v>0</v>
      </c>
      <c r="DA97" s="699">
        <v>0</v>
      </c>
      <c r="DB97" s="699">
        <v>0</v>
      </c>
      <c r="DC97" s="699">
        <v>0</v>
      </c>
      <c r="DD97" s="699">
        <v>0</v>
      </c>
      <c r="DE97" s="699">
        <v>0</v>
      </c>
      <c r="DF97" s="699">
        <v>0</v>
      </c>
      <c r="DG97" s="699">
        <v>0</v>
      </c>
      <c r="DH97" s="700">
        <f t="shared" si="10"/>
        <v>0</v>
      </c>
      <c r="DI97" s="699">
        <v>0</v>
      </c>
      <c r="DJ97" s="699">
        <v>13882.982</v>
      </c>
      <c r="DK97" s="699">
        <v>39254.047999999995</v>
      </c>
      <c r="DL97" s="699">
        <v>71162.547000000006</v>
      </c>
      <c r="DM97" s="699">
        <v>1774727.2250000001</v>
      </c>
      <c r="DN97" s="699">
        <v>0</v>
      </c>
      <c r="DO97" s="701">
        <f t="shared" si="11"/>
        <v>1899026.8020000001</v>
      </c>
      <c r="DP97" s="702">
        <f t="shared" si="12"/>
        <v>1899026.8020000001</v>
      </c>
      <c r="DQ97" s="699">
        <v>25031.037</v>
      </c>
      <c r="DR97" s="699">
        <v>346493.02600000001</v>
      </c>
      <c r="DS97" s="700">
        <f t="shared" si="13"/>
        <v>371524.06300000002</v>
      </c>
      <c r="DT97" s="706">
        <f t="shared" si="14"/>
        <v>2270550.8650000002</v>
      </c>
      <c r="DU97" s="706">
        <f t="shared" si="15"/>
        <v>2270550.8650000002</v>
      </c>
      <c r="DV97" s="699">
        <v>-123347.872</v>
      </c>
      <c r="DW97" s="699">
        <v>-33402.870000000003</v>
      </c>
      <c r="DX97" s="700">
        <f t="shared" si="16"/>
        <v>-156750.742</v>
      </c>
      <c r="DY97" s="704">
        <f t="shared" si="17"/>
        <v>2113800.1230000001</v>
      </c>
      <c r="DZ97" s="700">
        <f t="shared" si="18"/>
        <v>2113800.1230000001</v>
      </c>
      <c r="EA97" s="705"/>
      <c r="EB97" s="705"/>
    </row>
    <row r="98" spans="1:132" ht="15" customHeight="1">
      <c r="A98" s="440">
        <v>92</v>
      </c>
      <c r="B98" s="98" t="s">
        <v>257</v>
      </c>
      <c r="C98" s="95" t="s">
        <v>258</v>
      </c>
      <c r="D98" s="699">
        <v>0</v>
      </c>
      <c r="E98" s="699">
        <v>0</v>
      </c>
      <c r="F98" s="699">
        <v>0</v>
      </c>
      <c r="G98" s="699">
        <v>0</v>
      </c>
      <c r="H98" s="699">
        <v>0</v>
      </c>
      <c r="I98" s="699">
        <v>0</v>
      </c>
      <c r="J98" s="699">
        <v>0</v>
      </c>
      <c r="K98" s="699">
        <v>0</v>
      </c>
      <c r="L98" s="699">
        <v>0</v>
      </c>
      <c r="M98" s="699">
        <v>0</v>
      </c>
      <c r="N98" s="699">
        <v>0</v>
      </c>
      <c r="O98" s="699">
        <v>0</v>
      </c>
      <c r="P98" s="699">
        <v>0</v>
      </c>
      <c r="Q98" s="699">
        <v>0</v>
      </c>
      <c r="R98" s="699">
        <v>0</v>
      </c>
      <c r="S98" s="699">
        <v>0</v>
      </c>
      <c r="T98" s="699">
        <v>0</v>
      </c>
      <c r="U98" s="699">
        <v>0</v>
      </c>
      <c r="V98" s="699">
        <v>0</v>
      </c>
      <c r="W98" s="699">
        <v>0</v>
      </c>
      <c r="X98" s="699">
        <v>0</v>
      </c>
      <c r="Y98" s="699">
        <v>0</v>
      </c>
      <c r="Z98" s="699">
        <v>0</v>
      </c>
      <c r="AA98" s="699">
        <v>0</v>
      </c>
      <c r="AB98" s="699">
        <v>0</v>
      </c>
      <c r="AC98" s="699">
        <v>0</v>
      </c>
      <c r="AD98" s="699">
        <v>0</v>
      </c>
      <c r="AE98" s="699">
        <v>0</v>
      </c>
      <c r="AF98" s="699">
        <v>0</v>
      </c>
      <c r="AG98" s="699">
        <v>0</v>
      </c>
      <c r="AH98" s="699">
        <v>0</v>
      </c>
      <c r="AI98" s="699">
        <v>0</v>
      </c>
      <c r="AJ98" s="699">
        <v>0</v>
      </c>
      <c r="AK98" s="699">
        <v>0</v>
      </c>
      <c r="AL98" s="699">
        <v>0</v>
      </c>
      <c r="AM98" s="699">
        <v>0</v>
      </c>
      <c r="AN98" s="699">
        <v>0</v>
      </c>
      <c r="AO98" s="699">
        <v>0</v>
      </c>
      <c r="AP98" s="699">
        <v>0</v>
      </c>
      <c r="AQ98" s="699">
        <v>0</v>
      </c>
      <c r="AR98" s="699">
        <v>0</v>
      </c>
      <c r="AS98" s="699">
        <v>0</v>
      </c>
      <c r="AT98" s="699">
        <v>0</v>
      </c>
      <c r="AU98" s="699">
        <v>0</v>
      </c>
      <c r="AV98" s="699">
        <v>0</v>
      </c>
      <c r="AW98" s="699">
        <v>0</v>
      </c>
      <c r="AX98" s="699">
        <v>0</v>
      </c>
      <c r="AY98" s="699">
        <v>0</v>
      </c>
      <c r="AZ98" s="699">
        <v>0</v>
      </c>
      <c r="BA98" s="699">
        <v>0</v>
      </c>
      <c r="BB98" s="699">
        <v>0</v>
      </c>
      <c r="BC98" s="699">
        <v>0</v>
      </c>
      <c r="BD98" s="699">
        <v>0</v>
      </c>
      <c r="BE98" s="699">
        <v>0</v>
      </c>
      <c r="BF98" s="699">
        <v>0</v>
      </c>
      <c r="BG98" s="699">
        <v>0</v>
      </c>
      <c r="BH98" s="699">
        <v>0</v>
      </c>
      <c r="BI98" s="699">
        <v>0</v>
      </c>
      <c r="BJ98" s="699">
        <v>0</v>
      </c>
      <c r="BK98" s="699">
        <v>0</v>
      </c>
      <c r="BL98" s="699">
        <v>0</v>
      </c>
      <c r="BM98" s="699">
        <v>0</v>
      </c>
      <c r="BN98" s="699">
        <v>0</v>
      </c>
      <c r="BO98" s="699">
        <v>0</v>
      </c>
      <c r="BP98" s="699">
        <v>0</v>
      </c>
      <c r="BQ98" s="699">
        <v>0</v>
      </c>
      <c r="BR98" s="699">
        <v>0</v>
      </c>
      <c r="BS98" s="699">
        <v>0</v>
      </c>
      <c r="BT98" s="699">
        <v>0</v>
      </c>
      <c r="BU98" s="699">
        <v>0</v>
      </c>
      <c r="BV98" s="699">
        <v>0</v>
      </c>
      <c r="BW98" s="699">
        <v>0</v>
      </c>
      <c r="BX98" s="699">
        <v>0</v>
      </c>
      <c r="BY98" s="699">
        <v>0</v>
      </c>
      <c r="BZ98" s="699">
        <v>0</v>
      </c>
      <c r="CA98" s="699">
        <v>0</v>
      </c>
      <c r="CB98" s="699">
        <v>0</v>
      </c>
      <c r="CC98" s="699">
        <v>0</v>
      </c>
      <c r="CD98" s="699">
        <v>0</v>
      </c>
      <c r="CE98" s="699">
        <v>0</v>
      </c>
      <c r="CF98" s="699">
        <v>0</v>
      </c>
      <c r="CG98" s="699">
        <v>0</v>
      </c>
      <c r="CH98" s="699">
        <v>0</v>
      </c>
      <c r="CI98" s="699">
        <v>0</v>
      </c>
      <c r="CJ98" s="699">
        <v>0</v>
      </c>
      <c r="CK98" s="699">
        <v>0</v>
      </c>
      <c r="CL98" s="699">
        <v>0</v>
      </c>
      <c r="CM98" s="699">
        <v>0</v>
      </c>
      <c r="CN98" s="699">
        <v>0</v>
      </c>
      <c r="CO98" s="699">
        <v>0</v>
      </c>
      <c r="CP98" s="699">
        <v>0</v>
      </c>
      <c r="CQ98" s="699">
        <v>29399.098000000002</v>
      </c>
      <c r="CR98" s="699">
        <v>0</v>
      </c>
      <c r="CS98" s="699">
        <v>0</v>
      </c>
      <c r="CT98" s="699">
        <v>263.50200000000001</v>
      </c>
      <c r="CU98" s="699">
        <v>0</v>
      </c>
      <c r="CV98" s="699">
        <v>0</v>
      </c>
      <c r="CW98" s="699">
        <v>0</v>
      </c>
      <c r="CX98" s="699">
        <v>0</v>
      </c>
      <c r="CY98" s="699">
        <v>0</v>
      </c>
      <c r="CZ98" s="699">
        <v>0</v>
      </c>
      <c r="DA98" s="699">
        <v>0</v>
      </c>
      <c r="DB98" s="699">
        <v>0</v>
      </c>
      <c r="DC98" s="699">
        <v>0</v>
      </c>
      <c r="DD98" s="699">
        <v>0</v>
      </c>
      <c r="DE98" s="699">
        <v>0</v>
      </c>
      <c r="DF98" s="699">
        <v>0</v>
      </c>
      <c r="DG98" s="699">
        <v>0</v>
      </c>
      <c r="DH98" s="700">
        <f t="shared" si="10"/>
        <v>29662.600000000002</v>
      </c>
      <c r="DI98" s="699">
        <v>15161.442999999999</v>
      </c>
      <c r="DJ98" s="699">
        <v>543004.098</v>
      </c>
      <c r="DK98" s="699">
        <v>2083938.635</v>
      </c>
      <c r="DL98" s="699">
        <v>0</v>
      </c>
      <c r="DM98" s="699">
        <v>0</v>
      </c>
      <c r="DN98" s="699">
        <v>0</v>
      </c>
      <c r="DO98" s="701">
        <f t="shared" si="11"/>
        <v>2642104.176</v>
      </c>
      <c r="DP98" s="702">
        <f t="shared" si="12"/>
        <v>2671766.7760000001</v>
      </c>
      <c r="DQ98" s="699">
        <v>31.765000000000001</v>
      </c>
      <c r="DR98" s="699">
        <v>10074.710999999999</v>
      </c>
      <c r="DS98" s="700">
        <f t="shared" si="13"/>
        <v>10106.475999999999</v>
      </c>
      <c r="DT98" s="706">
        <f t="shared" si="14"/>
        <v>2652210.6519999998</v>
      </c>
      <c r="DU98" s="706">
        <f t="shared" si="15"/>
        <v>2681873.2519999999</v>
      </c>
      <c r="DV98" s="699">
        <v>-305.625</v>
      </c>
      <c r="DW98" s="699">
        <v>-125260.47500000001</v>
      </c>
      <c r="DX98" s="700">
        <f t="shared" si="16"/>
        <v>-125566.1</v>
      </c>
      <c r="DY98" s="704">
        <f t="shared" si="17"/>
        <v>2526644.5519999997</v>
      </c>
      <c r="DZ98" s="700">
        <f t="shared" si="18"/>
        <v>2556307.1519999998</v>
      </c>
      <c r="EA98" s="705"/>
      <c r="EB98" s="705"/>
    </row>
    <row r="99" spans="1:132" ht="15" customHeight="1">
      <c r="A99" s="440">
        <v>93</v>
      </c>
      <c r="B99" s="98" t="s">
        <v>259</v>
      </c>
      <c r="C99" s="95" t="s">
        <v>260</v>
      </c>
      <c r="D99" s="699">
        <v>0</v>
      </c>
      <c r="E99" s="699">
        <v>0</v>
      </c>
      <c r="F99" s="699">
        <v>0</v>
      </c>
      <c r="G99" s="699">
        <v>0</v>
      </c>
      <c r="H99" s="699">
        <v>0</v>
      </c>
      <c r="I99" s="699">
        <v>0</v>
      </c>
      <c r="J99" s="699">
        <v>0</v>
      </c>
      <c r="K99" s="699">
        <v>0</v>
      </c>
      <c r="L99" s="699">
        <v>0</v>
      </c>
      <c r="M99" s="699">
        <v>0</v>
      </c>
      <c r="N99" s="699">
        <v>0</v>
      </c>
      <c r="O99" s="699">
        <v>0</v>
      </c>
      <c r="P99" s="699">
        <v>0</v>
      </c>
      <c r="Q99" s="699">
        <v>0</v>
      </c>
      <c r="R99" s="699">
        <v>0</v>
      </c>
      <c r="S99" s="699">
        <v>0.42500000000000004</v>
      </c>
      <c r="T99" s="699">
        <v>0.373</v>
      </c>
      <c r="U99" s="699">
        <v>2.0059999999999998</v>
      </c>
      <c r="V99" s="699">
        <v>0</v>
      </c>
      <c r="W99" s="699">
        <v>0</v>
      </c>
      <c r="X99" s="699">
        <v>0</v>
      </c>
      <c r="Y99" s="699">
        <v>5.2999999999999999E-2</v>
      </c>
      <c r="Z99" s="699">
        <v>0</v>
      </c>
      <c r="AA99" s="699">
        <v>0</v>
      </c>
      <c r="AB99" s="699">
        <v>7.7309999999999999</v>
      </c>
      <c r="AC99" s="699">
        <v>0</v>
      </c>
      <c r="AD99" s="699">
        <v>0</v>
      </c>
      <c r="AE99" s="699">
        <v>0</v>
      </c>
      <c r="AF99" s="699">
        <v>0.76900000000000002</v>
      </c>
      <c r="AG99" s="699">
        <v>0.14499999999999999</v>
      </c>
      <c r="AH99" s="699">
        <v>0</v>
      </c>
      <c r="AI99" s="699">
        <v>0</v>
      </c>
      <c r="AJ99" s="699">
        <v>0</v>
      </c>
      <c r="AK99" s="699">
        <v>0</v>
      </c>
      <c r="AL99" s="699">
        <v>0</v>
      </c>
      <c r="AM99" s="699">
        <v>0</v>
      </c>
      <c r="AN99" s="699">
        <v>4.38</v>
      </c>
      <c r="AO99" s="699">
        <v>0</v>
      </c>
      <c r="AP99" s="699">
        <v>0</v>
      </c>
      <c r="AQ99" s="699">
        <v>0</v>
      </c>
      <c r="AR99" s="699">
        <v>0</v>
      </c>
      <c r="AS99" s="699">
        <v>0</v>
      </c>
      <c r="AT99" s="699">
        <v>0</v>
      </c>
      <c r="AU99" s="699">
        <v>0</v>
      </c>
      <c r="AV99" s="699">
        <v>0</v>
      </c>
      <c r="AW99" s="699">
        <v>0</v>
      </c>
      <c r="AX99" s="699">
        <v>0</v>
      </c>
      <c r="AY99" s="699">
        <v>0</v>
      </c>
      <c r="AZ99" s="699">
        <v>0</v>
      </c>
      <c r="BA99" s="699">
        <v>0</v>
      </c>
      <c r="BB99" s="699">
        <v>0</v>
      </c>
      <c r="BC99" s="699">
        <v>0</v>
      </c>
      <c r="BD99" s="699">
        <v>0</v>
      </c>
      <c r="BE99" s="699">
        <v>0</v>
      </c>
      <c r="BF99" s="699">
        <v>0</v>
      </c>
      <c r="BG99" s="699">
        <v>0</v>
      </c>
      <c r="BH99" s="699">
        <v>0</v>
      </c>
      <c r="BI99" s="699">
        <v>0</v>
      </c>
      <c r="BJ99" s="699">
        <v>0</v>
      </c>
      <c r="BK99" s="699">
        <v>0</v>
      </c>
      <c r="BL99" s="699">
        <v>0</v>
      </c>
      <c r="BM99" s="699">
        <v>1.3149999999999999</v>
      </c>
      <c r="BN99" s="699">
        <v>1.4179999999999999</v>
      </c>
      <c r="BO99" s="699">
        <v>0.69</v>
      </c>
      <c r="BP99" s="699">
        <v>1.2529999999999999</v>
      </c>
      <c r="BQ99" s="699">
        <v>0</v>
      </c>
      <c r="BR99" s="699">
        <v>1.397</v>
      </c>
      <c r="BS99" s="699">
        <v>25.128</v>
      </c>
      <c r="BT99" s="699">
        <v>0</v>
      </c>
      <c r="BU99" s="699">
        <v>141.08799999999999</v>
      </c>
      <c r="BV99" s="699">
        <v>203.08600000000001</v>
      </c>
      <c r="BW99" s="699">
        <v>31.381</v>
      </c>
      <c r="BX99" s="699">
        <v>24.530999999999999</v>
      </c>
      <c r="BY99" s="699">
        <v>0</v>
      </c>
      <c r="BZ99" s="699">
        <v>24.454000000000001</v>
      </c>
      <c r="CA99" s="699">
        <v>2.4380000000000002</v>
      </c>
      <c r="CB99" s="699">
        <v>0</v>
      </c>
      <c r="CC99" s="699">
        <v>20.869</v>
      </c>
      <c r="CD99" s="699">
        <v>0</v>
      </c>
      <c r="CE99" s="699">
        <v>0</v>
      </c>
      <c r="CF99" s="699">
        <v>2197.431</v>
      </c>
      <c r="CG99" s="699">
        <v>209.84700000000001</v>
      </c>
      <c r="CH99" s="699">
        <v>4.4640000000000004</v>
      </c>
      <c r="CI99" s="699">
        <v>475.43099999999998</v>
      </c>
      <c r="CJ99" s="699">
        <v>62.747999999999998</v>
      </c>
      <c r="CK99" s="699">
        <v>118.004</v>
      </c>
      <c r="CL99" s="699">
        <v>50.075000000000003</v>
      </c>
      <c r="CM99" s="699">
        <v>20.094000000000001</v>
      </c>
      <c r="CN99" s="699">
        <v>24.801000000000002</v>
      </c>
      <c r="CO99" s="699">
        <v>7.782</v>
      </c>
      <c r="CP99" s="699">
        <v>52.085000000000001</v>
      </c>
      <c r="CQ99" s="699">
        <v>23031.82</v>
      </c>
      <c r="CR99" s="699">
        <v>5326.8469999999998</v>
      </c>
      <c r="CS99" s="699">
        <v>977.48599999999988</v>
      </c>
      <c r="CT99" s="699">
        <v>521.56600000000003</v>
      </c>
      <c r="CU99" s="699">
        <v>1.3279999999999998</v>
      </c>
      <c r="CV99" s="699">
        <v>0</v>
      </c>
      <c r="CW99" s="699">
        <v>4.2240000000000002</v>
      </c>
      <c r="CX99" s="699">
        <v>0</v>
      </c>
      <c r="CY99" s="699">
        <v>99.213999999999999</v>
      </c>
      <c r="CZ99" s="699">
        <v>0.20499999999999999</v>
      </c>
      <c r="DA99" s="699">
        <v>622.13900000000001</v>
      </c>
      <c r="DB99" s="699">
        <v>0.14399999999999999</v>
      </c>
      <c r="DC99" s="699">
        <v>35.965000000000003</v>
      </c>
      <c r="DD99" s="699">
        <v>121.08</v>
      </c>
      <c r="DE99" s="699">
        <v>36.024000000000001</v>
      </c>
      <c r="DF99" s="699">
        <v>0</v>
      </c>
      <c r="DG99" s="699">
        <v>58.597999999999999</v>
      </c>
      <c r="DH99" s="700">
        <f t="shared" si="10"/>
        <v>34554.331999999995</v>
      </c>
      <c r="DI99" s="699">
        <v>13743.367</v>
      </c>
      <c r="DJ99" s="699">
        <v>3510.8339999999998</v>
      </c>
      <c r="DK99" s="699">
        <v>62917.207000000002</v>
      </c>
      <c r="DL99" s="699">
        <v>0</v>
      </c>
      <c r="DM99" s="699">
        <v>0</v>
      </c>
      <c r="DN99" s="699">
        <v>0</v>
      </c>
      <c r="DO99" s="701">
        <f t="shared" si="11"/>
        <v>80171.407999999996</v>
      </c>
      <c r="DP99" s="702">
        <f t="shared" si="12"/>
        <v>114725.73999999999</v>
      </c>
      <c r="DQ99" s="699">
        <v>0</v>
      </c>
      <c r="DR99" s="699">
        <v>2636.7489999999998</v>
      </c>
      <c r="DS99" s="700">
        <f t="shared" si="13"/>
        <v>2636.7489999999998</v>
      </c>
      <c r="DT99" s="706">
        <f t="shared" si="14"/>
        <v>82808.156999999992</v>
      </c>
      <c r="DU99" s="706">
        <f t="shared" si="15"/>
        <v>117362.48899999999</v>
      </c>
      <c r="DV99" s="699">
        <v>0</v>
      </c>
      <c r="DW99" s="699">
        <v>0</v>
      </c>
      <c r="DX99" s="700">
        <f t="shared" si="16"/>
        <v>0</v>
      </c>
      <c r="DY99" s="704">
        <f t="shared" si="17"/>
        <v>82808.156999999992</v>
      </c>
      <c r="DZ99" s="700">
        <f t="shared" si="18"/>
        <v>117362.48899999999</v>
      </c>
      <c r="EA99" s="705"/>
      <c r="EB99" s="705"/>
    </row>
    <row r="100" spans="1:132" ht="15" customHeight="1">
      <c r="A100" s="440">
        <v>94</v>
      </c>
      <c r="B100" s="98" t="s">
        <v>261</v>
      </c>
      <c r="C100" s="95" t="s">
        <v>262</v>
      </c>
      <c r="D100" s="699">
        <v>0</v>
      </c>
      <c r="E100" s="699">
        <v>0</v>
      </c>
      <c r="F100" s="699">
        <v>0</v>
      </c>
      <c r="G100" s="699">
        <v>0</v>
      </c>
      <c r="H100" s="699">
        <v>0</v>
      </c>
      <c r="I100" s="699">
        <v>0</v>
      </c>
      <c r="J100" s="699">
        <v>0</v>
      </c>
      <c r="K100" s="699">
        <v>0</v>
      </c>
      <c r="L100" s="699">
        <v>0</v>
      </c>
      <c r="M100" s="699">
        <v>0</v>
      </c>
      <c r="N100" s="699">
        <v>0</v>
      </c>
      <c r="O100" s="699">
        <v>0</v>
      </c>
      <c r="P100" s="699">
        <v>0</v>
      </c>
      <c r="Q100" s="699">
        <v>0</v>
      </c>
      <c r="R100" s="699">
        <v>0</v>
      </c>
      <c r="S100" s="699">
        <v>0</v>
      </c>
      <c r="T100" s="699">
        <v>0</v>
      </c>
      <c r="U100" s="699">
        <v>0</v>
      </c>
      <c r="V100" s="699">
        <v>0</v>
      </c>
      <c r="W100" s="699">
        <v>0</v>
      </c>
      <c r="X100" s="699">
        <v>0</v>
      </c>
      <c r="Y100" s="699">
        <v>0</v>
      </c>
      <c r="Z100" s="699">
        <v>0</v>
      </c>
      <c r="AA100" s="699">
        <v>0</v>
      </c>
      <c r="AB100" s="699">
        <v>0</v>
      </c>
      <c r="AC100" s="699">
        <v>0</v>
      </c>
      <c r="AD100" s="699">
        <v>0</v>
      </c>
      <c r="AE100" s="699">
        <v>0</v>
      </c>
      <c r="AF100" s="699">
        <v>0</v>
      </c>
      <c r="AG100" s="699">
        <v>0</v>
      </c>
      <c r="AH100" s="699">
        <v>0</v>
      </c>
      <c r="AI100" s="699">
        <v>0</v>
      </c>
      <c r="AJ100" s="699">
        <v>0</v>
      </c>
      <c r="AK100" s="699">
        <v>0</v>
      </c>
      <c r="AL100" s="699">
        <v>0</v>
      </c>
      <c r="AM100" s="699">
        <v>0</v>
      </c>
      <c r="AN100" s="699">
        <v>0</v>
      </c>
      <c r="AO100" s="699">
        <v>0</v>
      </c>
      <c r="AP100" s="699">
        <v>0</v>
      </c>
      <c r="AQ100" s="699">
        <v>0</v>
      </c>
      <c r="AR100" s="699">
        <v>0</v>
      </c>
      <c r="AS100" s="699">
        <v>0</v>
      </c>
      <c r="AT100" s="699">
        <v>0</v>
      </c>
      <c r="AU100" s="699">
        <v>0</v>
      </c>
      <c r="AV100" s="699">
        <v>0</v>
      </c>
      <c r="AW100" s="699">
        <v>0</v>
      </c>
      <c r="AX100" s="699">
        <v>0</v>
      </c>
      <c r="AY100" s="699">
        <v>0</v>
      </c>
      <c r="AZ100" s="699">
        <v>0</v>
      </c>
      <c r="BA100" s="699">
        <v>0</v>
      </c>
      <c r="BB100" s="699">
        <v>0</v>
      </c>
      <c r="BC100" s="699">
        <v>0</v>
      </c>
      <c r="BD100" s="699">
        <v>0</v>
      </c>
      <c r="BE100" s="699">
        <v>0</v>
      </c>
      <c r="BF100" s="699">
        <v>0</v>
      </c>
      <c r="BG100" s="699">
        <v>0</v>
      </c>
      <c r="BH100" s="699">
        <v>0</v>
      </c>
      <c r="BI100" s="699">
        <v>0</v>
      </c>
      <c r="BJ100" s="699">
        <v>0</v>
      </c>
      <c r="BK100" s="699">
        <v>0</v>
      </c>
      <c r="BL100" s="699">
        <v>0</v>
      </c>
      <c r="BM100" s="699">
        <v>0</v>
      </c>
      <c r="BN100" s="699">
        <v>0</v>
      </c>
      <c r="BO100" s="699">
        <v>0</v>
      </c>
      <c r="BP100" s="699">
        <v>0</v>
      </c>
      <c r="BQ100" s="699">
        <v>0</v>
      </c>
      <c r="BR100" s="699">
        <v>0</v>
      </c>
      <c r="BS100" s="699">
        <v>0</v>
      </c>
      <c r="BT100" s="699">
        <v>0</v>
      </c>
      <c r="BU100" s="699">
        <v>0</v>
      </c>
      <c r="BV100" s="699">
        <v>0</v>
      </c>
      <c r="BW100" s="699">
        <v>0</v>
      </c>
      <c r="BX100" s="699">
        <v>0</v>
      </c>
      <c r="BY100" s="699">
        <v>0</v>
      </c>
      <c r="BZ100" s="699">
        <v>0</v>
      </c>
      <c r="CA100" s="699">
        <v>0</v>
      </c>
      <c r="CB100" s="699">
        <v>0</v>
      </c>
      <c r="CC100" s="699">
        <v>0</v>
      </c>
      <c r="CD100" s="699">
        <v>0</v>
      </c>
      <c r="CE100" s="699">
        <v>0</v>
      </c>
      <c r="CF100" s="699">
        <v>0</v>
      </c>
      <c r="CG100" s="699">
        <v>0</v>
      </c>
      <c r="CH100" s="699">
        <v>0</v>
      </c>
      <c r="CI100" s="699">
        <v>0</v>
      </c>
      <c r="CJ100" s="699">
        <v>0</v>
      </c>
      <c r="CK100" s="699">
        <v>0</v>
      </c>
      <c r="CL100" s="699">
        <v>0</v>
      </c>
      <c r="CM100" s="699">
        <v>0</v>
      </c>
      <c r="CN100" s="699">
        <v>0</v>
      </c>
      <c r="CO100" s="699">
        <v>0</v>
      </c>
      <c r="CP100" s="699">
        <v>0</v>
      </c>
      <c r="CQ100" s="699">
        <v>0</v>
      </c>
      <c r="CR100" s="699">
        <v>0</v>
      </c>
      <c r="CS100" s="699">
        <v>0</v>
      </c>
      <c r="CT100" s="699">
        <v>0</v>
      </c>
      <c r="CU100" s="699">
        <v>0</v>
      </c>
      <c r="CV100" s="699">
        <v>0</v>
      </c>
      <c r="CW100" s="699">
        <v>0</v>
      </c>
      <c r="CX100" s="699">
        <v>0</v>
      </c>
      <c r="CY100" s="699">
        <v>0</v>
      </c>
      <c r="CZ100" s="699">
        <v>0</v>
      </c>
      <c r="DA100" s="699">
        <v>0</v>
      </c>
      <c r="DB100" s="699">
        <v>0</v>
      </c>
      <c r="DC100" s="699">
        <v>0</v>
      </c>
      <c r="DD100" s="699">
        <v>0</v>
      </c>
      <c r="DE100" s="699">
        <v>0</v>
      </c>
      <c r="DF100" s="699">
        <v>0</v>
      </c>
      <c r="DG100" s="699">
        <v>0</v>
      </c>
      <c r="DH100" s="700">
        <f t="shared" si="10"/>
        <v>0</v>
      </c>
      <c r="DI100" s="699">
        <v>16836.553</v>
      </c>
      <c r="DJ100" s="699">
        <v>341243.67099999997</v>
      </c>
      <c r="DK100" s="699">
        <v>223448.30100000001</v>
      </c>
      <c r="DL100" s="699">
        <v>0</v>
      </c>
      <c r="DM100" s="699">
        <v>0</v>
      </c>
      <c r="DN100" s="699">
        <v>0</v>
      </c>
      <c r="DO100" s="701">
        <f t="shared" si="11"/>
        <v>581528.52500000002</v>
      </c>
      <c r="DP100" s="702">
        <f t="shared" si="12"/>
        <v>581528.52500000002</v>
      </c>
      <c r="DQ100" s="699">
        <v>0</v>
      </c>
      <c r="DR100" s="699">
        <v>1162.0429999999999</v>
      </c>
      <c r="DS100" s="700">
        <f t="shared" si="13"/>
        <v>1162.0429999999999</v>
      </c>
      <c r="DT100" s="706">
        <f t="shared" si="14"/>
        <v>582690.56799999997</v>
      </c>
      <c r="DU100" s="706">
        <f t="shared" si="15"/>
        <v>582690.56799999997</v>
      </c>
      <c r="DV100" s="699">
        <v>0</v>
      </c>
      <c r="DW100" s="699">
        <v>-3657.1120000000001</v>
      </c>
      <c r="DX100" s="700">
        <f t="shared" si="16"/>
        <v>-3657.1120000000001</v>
      </c>
      <c r="DY100" s="704">
        <f t="shared" si="17"/>
        <v>579033.45600000001</v>
      </c>
      <c r="DZ100" s="700">
        <f t="shared" si="18"/>
        <v>579033.45600000001</v>
      </c>
      <c r="EA100" s="705"/>
      <c r="EB100" s="705"/>
    </row>
    <row r="101" spans="1:132" ht="15" customHeight="1">
      <c r="A101" s="440">
        <v>95</v>
      </c>
      <c r="B101" s="98" t="s">
        <v>263</v>
      </c>
      <c r="C101" s="95" t="s">
        <v>264</v>
      </c>
      <c r="D101" s="699">
        <v>0</v>
      </c>
      <c r="E101" s="699">
        <v>0</v>
      </c>
      <c r="F101" s="699">
        <v>0</v>
      </c>
      <c r="G101" s="699">
        <v>0</v>
      </c>
      <c r="H101" s="699">
        <v>0</v>
      </c>
      <c r="I101" s="699">
        <v>0</v>
      </c>
      <c r="J101" s="699">
        <v>0</v>
      </c>
      <c r="K101" s="699">
        <v>0</v>
      </c>
      <c r="L101" s="699">
        <v>0</v>
      </c>
      <c r="M101" s="699">
        <v>0</v>
      </c>
      <c r="N101" s="699">
        <v>0</v>
      </c>
      <c r="O101" s="699">
        <v>0</v>
      </c>
      <c r="P101" s="699">
        <v>0</v>
      </c>
      <c r="Q101" s="699">
        <v>0</v>
      </c>
      <c r="R101" s="699">
        <v>0</v>
      </c>
      <c r="S101" s="699">
        <v>0</v>
      </c>
      <c r="T101" s="699">
        <v>0</v>
      </c>
      <c r="U101" s="699">
        <v>0</v>
      </c>
      <c r="V101" s="699">
        <v>0</v>
      </c>
      <c r="W101" s="699">
        <v>0</v>
      </c>
      <c r="X101" s="699">
        <v>0</v>
      </c>
      <c r="Y101" s="699">
        <v>0</v>
      </c>
      <c r="Z101" s="699">
        <v>0</v>
      </c>
      <c r="AA101" s="699">
        <v>0</v>
      </c>
      <c r="AB101" s="699">
        <v>0</v>
      </c>
      <c r="AC101" s="699">
        <v>0</v>
      </c>
      <c r="AD101" s="699">
        <v>0</v>
      </c>
      <c r="AE101" s="699">
        <v>0</v>
      </c>
      <c r="AF101" s="699">
        <v>0</v>
      </c>
      <c r="AG101" s="699">
        <v>0</v>
      </c>
      <c r="AH101" s="699">
        <v>0</v>
      </c>
      <c r="AI101" s="699">
        <v>0</v>
      </c>
      <c r="AJ101" s="699">
        <v>0</v>
      </c>
      <c r="AK101" s="699">
        <v>0</v>
      </c>
      <c r="AL101" s="699">
        <v>0</v>
      </c>
      <c r="AM101" s="699">
        <v>0</v>
      </c>
      <c r="AN101" s="699">
        <v>0</v>
      </c>
      <c r="AO101" s="699">
        <v>0</v>
      </c>
      <c r="AP101" s="699">
        <v>0</v>
      </c>
      <c r="AQ101" s="699">
        <v>0</v>
      </c>
      <c r="AR101" s="699">
        <v>0</v>
      </c>
      <c r="AS101" s="699">
        <v>0</v>
      </c>
      <c r="AT101" s="699">
        <v>0</v>
      </c>
      <c r="AU101" s="699">
        <v>0</v>
      </c>
      <c r="AV101" s="699">
        <v>0</v>
      </c>
      <c r="AW101" s="699">
        <v>0</v>
      </c>
      <c r="AX101" s="699">
        <v>0</v>
      </c>
      <c r="AY101" s="699">
        <v>0</v>
      </c>
      <c r="AZ101" s="699">
        <v>0</v>
      </c>
      <c r="BA101" s="699">
        <v>0</v>
      </c>
      <c r="BB101" s="699">
        <v>0</v>
      </c>
      <c r="BC101" s="699">
        <v>0</v>
      </c>
      <c r="BD101" s="699">
        <v>0</v>
      </c>
      <c r="BE101" s="699">
        <v>0</v>
      </c>
      <c r="BF101" s="699">
        <v>0</v>
      </c>
      <c r="BG101" s="699">
        <v>0</v>
      </c>
      <c r="BH101" s="699">
        <v>0</v>
      </c>
      <c r="BI101" s="699">
        <v>0</v>
      </c>
      <c r="BJ101" s="699">
        <v>0</v>
      </c>
      <c r="BK101" s="699">
        <v>0</v>
      </c>
      <c r="BL101" s="699">
        <v>0</v>
      </c>
      <c r="BM101" s="699">
        <v>0</v>
      </c>
      <c r="BN101" s="699">
        <v>0</v>
      </c>
      <c r="BO101" s="699">
        <v>0</v>
      </c>
      <c r="BP101" s="699">
        <v>0</v>
      </c>
      <c r="BQ101" s="699">
        <v>0</v>
      </c>
      <c r="BR101" s="699">
        <v>0</v>
      </c>
      <c r="BS101" s="699">
        <v>0</v>
      </c>
      <c r="BT101" s="699">
        <v>0</v>
      </c>
      <c r="BU101" s="699">
        <v>0</v>
      </c>
      <c r="BV101" s="699">
        <v>0</v>
      </c>
      <c r="BW101" s="699">
        <v>0</v>
      </c>
      <c r="BX101" s="699">
        <v>0</v>
      </c>
      <c r="BY101" s="699">
        <v>0</v>
      </c>
      <c r="BZ101" s="699">
        <v>0</v>
      </c>
      <c r="CA101" s="699">
        <v>0</v>
      </c>
      <c r="CB101" s="699">
        <v>0</v>
      </c>
      <c r="CC101" s="699">
        <v>0</v>
      </c>
      <c r="CD101" s="699">
        <v>0</v>
      </c>
      <c r="CE101" s="699">
        <v>0</v>
      </c>
      <c r="CF101" s="699">
        <v>0</v>
      </c>
      <c r="CG101" s="699">
        <v>0</v>
      </c>
      <c r="CH101" s="699">
        <v>0</v>
      </c>
      <c r="CI101" s="699">
        <v>0</v>
      </c>
      <c r="CJ101" s="699">
        <v>0</v>
      </c>
      <c r="CK101" s="699">
        <v>0</v>
      </c>
      <c r="CL101" s="699">
        <v>0</v>
      </c>
      <c r="CM101" s="699">
        <v>0</v>
      </c>
      <c r="CN101" s="699">
        <v>0</v>
      </c>
      <c r="CO101" s="699">
        <v>0</v>
      </c>
      <c r="CP101" s="699">
        <v>0</v>
      </c>
      <c r="CQ101" s="699">
        <v>0</v>
      </c>
      <c r="CR101" s="699">
        <v>0</v>
      </c>
      <c r="CS101" s="699">
        <v>0</v>
      </c>
      <c r="CT101" s="699">
        <v>0</v>
      </c>
      <c r="CU101" s="699">
        <v>0</v>
      </c>
      <c r="CV101" s="699">
        <v>0</v>
      </c>
      <c r="CW101" s="699">
        <v>0</v>
      </c>
      <c r="CX101" s="699">
        <v>0</v>
      </c>
      <c r="CY101" s="699">
        <v>0</v>
      </c>
      <c r="CZ101" s="699">
        <v>0</v>
      </c>
      <c r="DA101" s="699">
        <v>0</v>
      </c>
      <c r="DB101" s="699">
        <v>0</v>
      </c>
      <c r="DC101" s="699">
        <v>0</v>
      </c>
      <c r="DD101" s="699">
        <v>0</v>
      </c>
      <c r="DE101" s="699">
        <v>0</v>
      </c>
      <c r="DF101" s="699">
        <v>0</v>
      </c>
      <c r="DG101" s="699">
        <v>0</v>
      </c>
      <c r="DH101" s="700">
        <f t="shared" si="10"/>
        <v>0</v>
      </c>
      <c r="DI101" s="699">
        <v>0</v>
      </c>
      <c r="DJ101" s="699">
        <v>76027.644</v>
      </c>
      <c r="DK101" s="699">
        <v>504480.61700000003</v>
      </c>
      <c r="DL101" s="699">
        <v>0</v>
      </c>
      <c r="DM101" s="699">
        <v>0</v>
      </c>
      <c r="DN101" s="699">
        <v>0</v>
      </c>
      <c r="DO101" s="701">
        <f t="shared" si="11"/>
        <v>580508.26100000006</v>
      </c>
      <c r="DP101" s="702">
        <f t="shared" si="12"/>
        <v>580508.26100000006</v>
      </c>
      <c r="DQ101" s="699">
        <v>0</v>
      </c>
      <c r="DR101" s="699">
        <v>0</v>
      </c>
      <c r="DS101" s="700">
        <f t="shared" si="13"/>
        <v>0</v>
      </c>
      <c r="DT101" s="706">
        <f t="shared" si="14"/>
        <v>580508.26100000006</v>
      </c>
      <c r="DU101" s="706">
        <f t="shared" si="15"/>
        <v>580508.26100000006</v>
      </c>
      <c r="DV101" s="699">
        <v>0</v>
      </c>
      <c r="DW101" s="699">
        <v>-20336.98</v>
      </c>
      <c r="DX101" s="700">
        <f t="shared" si="16"/>
        <v>-20336.98</v>
      </c>
      <c r="DY101" s="704">
        <f t="shared" si="17"/>
        <v>560171.28100000008</v>
      </c>
      <c r="DZ101" s="700">
        <f t="shared" si="18"/>
        <v>560171.28100000008</v>
      </c>
      <c r="EA101" s="705"/>
      <c r="EB101" s="705"/>
    </row>
    <row r="102" spans="1:132" ht="15" customHeight="1">
      <c r="A102" s="440">
        <v>96</v>
      </c>
      <c r="B102" s="98" t="s">
        <v>265</v>
      </c>
      <c r="C102" s="95" t="s">
        <v>36</v>
      </c>
      <c r="D102" s="699">
        <v>534.24599999999998</v>
      </c>
      <c r="E102" s="699">
        <v>162.37800000000001</v>
      </c>
      <c r="F102" s="699">
        <v>1.996</v>
      </c>
      <c r="G102" s="699">
        <v>9.57</v>
      </c>
      <c r="H102" s="699">
        <v>213.81100000000001</v>
      </c>
      <c r="I102" s="699">
        <v>0</v>
      </c>
      <c r="J102" s="699">
        <v>15.827000000000002</v>
      </c>
      <c r="K102" s="699">
        <v>2125.2910000000002</v>
      </c>
      <c r="L102" s="699">
        <v>319.18000000000006</v>
      </c>
      <c r="M102" s="699">
        <v>132.92699999999999</v>
      </c>
      <c r="N102" s="699">
        <v>0</v>
      </c>
      <c r="O102" s="699">
        <v>39.75</v>
      </c>
      <c r="P102" s="699">
        <v>182.14400000000001</v>
      </c>
      <c r="Q102" s="699">
        <v>98.905000000000001</v>
      </c>
      <c r="R102" s="699">
        <v>58.97</v>
      </c>
      <c r="S102" s="699">
        <v>70.363</v>
      </c>
      <c r="T102" s="699">
        <v>75.953999999999994</v>
      </c>
      <c r="U102" s="699">
        <v>122.238</v>
      </c>
      <c r="V102" s="699">
        <v>13.661</v>
      </c>
      <c r="W102" s="699">
        <v>217.292</v>
      </c>
      <c r="X102" s="699">
        <v>8.2729999999999997</v>
      </c>
      <c r="Y102" s="699">
        <v>108.652</v>
      </c>
      <c r="Z102" s="699">
        <v>50.076000000000001</v>
      </c>
      <c r="AA102" s="699">
        <v>38.969000000000001</v>
      </c>
      <c r="AB102" s="699">
        <v>875.00800000000004</v>
      </c>
      <c r="AC102" s="699">
        <v>129.70600000000002</v>
      </c>
      <c r="AD102" s="699">
        <v>108.015</v>
      </c>
      <c r="AE102" s="699">
        <v>25.936</v>
      </c>
      <c r="AF102" s="699">
        <v>622.04600000000005</v>
      </c>
      <c r="AG102" s="699">
        <v>198.06299999999999</v>
      </c>
      <c r="AH102" s="699">
        <v>2.0469999999999997</v>
      </c>
      <c r="AI102" s="699">
        <v>21.106999999999999</v>
      </c>
      <c r="AJ102" s="699">
        <v>172.304</v>
      </c>
      <c r="AK102" s="699">
        <v>69.861000000000004</v>
      </c>
      <c r="AL102" s="699">
        <v>88.49199999999999</v>
      </c>
      <c r="AM102" s="699">
        <v>524.60699999999997</v>
      </c>
      <c r="AN102" s="699">
        <v>814.97500000000014</v>
      </c>
      <c r="AO102" s="699">
        <v>74.939000000000007</v>
      </c>
      <c r="AP102" s="699">
        <v>213.785</v>
      </c>
      <c r="AQ102" s="699">
        <v>63.972999999999999</v>
      </c>
      <c r="AR102" s="699">
        <v>633.07799999999997</v>
      </c>
      <c r="AS102" s="699">
        <v>69.724999999999994</v>
      </c>
      <c r="AT102" s="699">
        <v>246.46400000000003</v>
      </c>
      <c r="AU102" s="699">
        <v>1954.135</v>
      </c>
      <c r="AV102" s="699">
        <v>961.83800000000008</v>
      </c>
      <c r="AW102" s="699">
        <v>361.93599999999998</v>
      </c>
      <c r="AX102" s="699">
        <v>67.228000000000009</v>
      </c>
      <c r="AY102" s="699">
        <v>70.608000000000004</v>
      </c>
      <c r="AZ102" s="699">
        <v>598.34900000000005</v>
      </c>
      <c r="BA102" s="699">
        <v>25.166</v>
      </c>
      <c r="BB102" s="699">
        <v>12.597999999999999</v>
      </c>
      <c r="BC102" s="699">
        <v>70.596000000000004</v>
      </c>
      <c r="BD102" s="699">
        <v>6.7169999999999996</v>
      </c>
      <c r="BE102" s="699">
        <v>10.933</v>
      </c>
      <c r="BF102" s="699">
        <v>300.995</v>
      </c>
      <c r="BG102" s="699">
        <v>31.135000000000002</v>
      </c>
      <c r="BH102" s="699">
        <v>571.66800000000001</v>
      </c>
      <c r="BI102" s="699">
        <v>17.715</v>
      </c>
      <c r="BJ102" s="699">
        <v>206.39699999999999</v>
      </c>
      <c r="BK102" s="699">
        <v>318.02299999999997</v>
      </c>
      <c r="BL102" s="699">
        <v>88.238</v>
      </c>
      <c r="BM102" s="699">
        <v>1267.9359999999999</v>
      </c>
      <c r="BN102" s="699">
        <v>1329.0119999999999</v>
      </c>
      <c r="BO102" s="699">
        <v>403.65600000000001</v>
      </c>
      <c r="BP102" s="699">
        <v>444.113</v>
      </c>
      <c r="BQ102" s="699">
        <v>1346.643</v>
      </c>
      <c r="BR102" s="699">
        <v>1963.731</v>
      </c>
      <c r="BS102" s="699">
        <v>1770.9470000000001</v>
      </c>
      <c r="BT102" s="699">
        <v>758.447</v>
      </c>
      <c r="BU102" s="699">
        <v>4117.5950000000003</v>
      </c>
      <c r="BV102" s="699">
        <v>6425.9719999999998</v>
      </c>
      <c r="BW102" s="699">
        <v>657.005</v>
      </c>
      <c r="BX102" s="699">
        <v>525.16099999999994</v>
      </c>
      <c r="BY102" s="699">
        <v>0</v>
      </c>
      <c r="BZ102" s="699">
        <v>370.62</v>
      </c>
      <c r="CA102" s="699">
        <v>1669.306</v>
      </c>
      <c r="CB102" s="699">
        <v>0</v>
      </c>
      <c r="CC102" s="699">
        <v>597.01900000000001</v>
      </c>
      <c r="CD102" s="699">
        <v>5.4509999999999996</v>
      </c>
      <c r="CE102" s="699">
        <v>56.27</v>
      </c>
      <c r="CF102" s="699">
        <v>715.63599999999997</v>
      </c>
      <c r="CG102" s="699">
        <v>1253.644</v>
      </c>
      <c r="CH102" s="699">
        <v>8.0489999999999995</v>
      </c>
      <c r="CI102" s="699">
        <v>835.79300000000001</v>
      </c>
      <c r="CJ102" s="699">
        <v>622.42499999999995</v>
      </c>
      <c r="CK102" s="699">
        <v>260.93599999999998</v>
      </c>
      <c r="CL102" s="699">
        <v>172.41</v>
      </c>
      <c r="CM102" s="699">
        <v>522.21199999999999</v>
      </c>
      <c r="CN102" s="699">
        <v>2.5819999999999999</v>
      </c>
      <c r="CO102" s="699">
        <v>800.34900000000005</v>
      </c>
      <c r="CP102" s="699">
        <v>11881.315000000001</v>
      </c>
      <c r="CQ102" s="699">
        <v>3943.2939999999999</v>
      </c>
      <c r="CR102" s="699">
        <v>49.093000000000004</v>
      </c>
      <c r="CS102" s="699">
        <v>6.3280000000000003</v>
      </c>
      <c r="CT102" s="699">
        <v>168.601</v>
      </c>
      <c r="CU102" s="699">
        <v>0</v>
      </c>
      <c r="CV102" s="699">
        <v>917.46699999999998</v>
      </c>
      <c r="CW102" s="699">
        <v>75.783000000000001</v>
      </c>
      <c r="CX102" s="699">
        <v>1116.6020000000001</v>
      </c>
      <c r="CY102" s="699">
        <v>6620.6220000000012</v>
      </c>
      <c r="CZ102" s="699">
        <v>142.321</v>
      </c>
      <c r="DA102" s="699">
        <v>1422.3359999999998</v>
      </c>
      <c r="DB102" s="699">
        <v>394.72300000000001</v>
      </c>
      <c r="DC102" s="699">
        <v>2961.4140000000002</v>
      </c>
      <c r="DD102" s="699">
        <v>80.972999999999999</v>
      </c>
      <c r="DE102" s="699">
        <v>895.37900000000002</v>
      </c>
      <c r="DF102" s="699">
        <v>0</v>
      </c>
      <c r="DG102" s="699">
        <v>107.282</v>
      </c>
      <c r="DH102" s="700">
        <f t="shared" si="10"/>
        <v>74915.332000000009</v>
      </c>
      <c r="DI102" s="699">
        <v>0</v>
      </c>
      <c r="DJ102" s="699">
        <v>164749.12400000001</v>
      </c>
      <c r="DK102" s="699">
        <v>0</v>
      </c>
      <c r="DL102" s="699">
        <v>0</v>
      </c>
      <c r="DM102" s="699">
        <v>0</v>
      </c>
      <c r="DN102" s="699">
        <v>0</v>
      </c>
      <c r="DO102" s="701">
        <f t="shared" si="11"/>
        <v>164749.12400000001</v>
      </c>
      <c r="DP102" s="702">
        <f t="shared" si="12"/>
        <v>239664.45600000001</v>
      </c>
      <c r="DQ102" s="699">
        <v>612.85799999999995</v>
      </c>
      <c r="DR102" s="699">
        <v>20504.900000000001</v>
      </c>
      <c r="DS102" s="700">
        <f t="shared" si="13"/>
        <v>21117.758000000002</v>
      </c>
      <c r="DT102" s="706">
        <f t="shared" si="14"/>
        <v>185866.88200000001</v>
      </c>
      <c r="DU102" s="706">
        <f t="shared" si="15"/>
        <v>260782.21400000001</v>
      </c>
      <c r="DV102" s="699">
        <v>-6262.7290000000003</v>
      </c>
      <c r="DW102" s="699">
        <v>-19742.909</v>
      </c>
      <c r="DX102" s="700">
        <f t="shared" si="16"/>
        <v>-26005.637999999999</v>
      </c>
      <c r="DY102" s="704">
        <f t="shared" si="17"/>
        <v>159861.24400000001</v>
      </c>
      <c r="DZ102" s="700">
        <f t="shared" si="18"/>
        <v>234776.576</v>
      </c>
      <c r="EA102" s="705"/>
      <c r="EB102" s="705"/>
    </row>
    <row r="103" spans="1:132" ht="15" customHeight="1">
      <c r="A103" s="440">
        <v>97</v>
      </c>
      <c r="B103" s="98" t="s">
        <v>266</v>
      </c>
      <c r="C103" s="95" t="s">
        <v>267</v>
      </c>
      <c r="D103" s="699">
        <v>103.798</v>
      </c>
      <c r="E103" s="699">
        <v>234.88299999999998</v>
      </c>
      <c r="F103" s="699">
        <v>18.881</v>
      </c>
      <c r="G103" s="699">
        <v>48.936</v>
      </c>
      <c r="H103" s="699">
        <v>10.43</v>
      </c>
      <c r="I103" s="699">
        <v>0</v>
      </c>
      <c r="J103" s="699">
        <v>34.278000000000006</v>
      </c>
      <c r="K103" s="699">
        <v>3116.261</v>
      </c>
      <c r="L103" s="699">
        <v>824.495</v>
      </c>
      <c r="M103" s="699">
        <v>81.675000000000011</v>
      </c>
      <c r="N103" s="699">
        <v>0</v>
      </c>
      <c r="O103" s="699">
        <v>229.15100000000001</v>
      </c>
      <c r="P103" s="699">
        <v>140.14999999999998</v>
      </c>
      <c r="Q103" s="699">
        <v>762.34100000000001</v>
      </c>
      <c r="R103" s="699">
        <v>404.20499999999993</v>
      </c>
      <c r="S103" s="699">
        <v>171.01</v>
      </c>
      <c r="T103" s="699">
        <v>352.61699999999996</v>
      </c>
      <c r="U103" s="699">
        <v>1303.818</v>
      </c>
      <c r="V103" s="699">
        <v>7.0250000000000004</v>
      </c>
      <c r="W103" s="699">
        <v>363.09599999999995</v>
      </c>
      <c r="X103" s="699">
        <v>43.798000000000002</v>
      </c>
      <c r="Y103" s="699">
        <v>159.452</v>
      </c>
      <c r="Z103" s="699">
        <v>50.86</v>
      </c>
      <c r="AA103" s="699">
        <v>84.951999999999998</v>
      </c>
      <c r="AB103" s="699">
        <v>343.38499999999999</v>
      </c>
      <c r="AC103" s="699">
        <v>475.56700000000001</v>
      </c>
      <c r="AD103" s="699">
        <v>34.267000000000003</v>
      </c>
      <c r="AE103" s="699">
        <v>428.25399999999996</v>
      </c>
      <c r="AF103" s="699">
        <v>2804.9710000000005</v>
      </c>
      <c r="AG103" s="699">
        <v>1286.0159999999998</v>
      </c>
      <c r="AH103" s="699">
        <v>23.876999999999999</v>
      </c>
      <c r="AI103" s="699">
        <v>167.88</v>
      </c>
      <c r="AJ103" s="699">
        <v>343.48800000000006</v>
      </c>
      <c r="AK103" s="699">
        <v>173.096</v>
      </c>
      <c r="AL103" s="699">
        <v>868.44399999999996</v>
      </c>
      <c r="AM103" s="699">
        <v>462.58199999999988</v>
      </c>
      <c r="AN103" s="699">
        <v>1018.7529999999999</v>
      </c>
      <c r="AO103" s="699">
        <v>1001.5450000000001</v>
      </c>
      <c r="AP103" s="699">
        <v>781.08600000000001</v>
      </c>
      <c r="AQ103" s="699">
        <v>152.34199999999998</v>
      </c>
      <c r="AR103" s="699">
        <v>1098.9079999999999</v>
      </c>
      <c r="AS103" s="699">
        <v>256.33600000000001</v>
      </c>
      <c r="AT103" s="699">
        <v>2040.6789999999999</v>
      </c>
      <c r="AU103" s="699">
        <v>4152.2219999999998</v>
      </c>
      <c r="AV103" s="699">
        <v>9176.5820000000003</v>
      </c>
      <c r="AW103" s="699">
        <v>1190.961</v>
      </c>
      <c r="AX103" s="699">
        <v>1853.223</v>
      </c>
      <c r="AY103" s="699">
        <v>638.67900000000009</v>
      </c>
      <c r="AZ103" s="699">
        <v>13123.089999999998</v>
      </c>
      <c r="BA103" s="699">
        <v>379.92299999999994</v>
      </c>
      <c r="BB103" s="699">
        <v>113.99300000000001</v>
      </c>
      <c r="BC103" s="699">
        <v>1042.07</v>
      </c>
      <c r="BD103" s="699">
        <v>145.48999999999998</v>
      </c>
      <c r="BE103" s="699">
        <v>62.836999999999996</v>
      </c>
      <c r="BF103" s="699">
        <v>14255.401000000002</v>
      </c>
      <c r="BG103" s="699">
        <v>373.10999999999996</v>
      </c>
      <c r="BH103" s="699">
        <v>17145.918000000001</v>
      </c>
      <c r="BI103" s="699">
        <v>264.03699999999998</v>
      </c>
      <c r="BJ103" s="699">
        <v>12094.875</v>
      </c>
      <c r="BK103" s="699">
        <v>1359.02</v>
      </c>
      <c r="BL103" s="699">
        <v>2516.5830000000001</v>
      </c>
      <c r="BM103" s="699">
        <v>40106.550000000003</v>
      </c>
      <c r="BN103" s="699">
        <v>10928.375</v>
      </c>
      <c r="BO103" s="699">
        <v>19028.733999999997</v>
      </c>
      <c r="BP103" s="699">
        <v>26646.593000000001</v>
      </c>
      <c r="BQ103" s="699">
        <v>2532.21</v>
      </c>
      <c r="BR103" s="699">
        <v>1220.617</v>
      </c>
      <c r="BS103" s="699">
        <v>315.834</v>
      </c>
      <c r="BT103" s="699">
        <v>1255.6819999999998</v>
      </c>
      <c r="BU103" s="699">
        <v>35936.169000000002</v>
      </c>
      <c r="BV103" s="699">
        <v>5609.7939999999999</v>
      </c>
      <c r="BW103" s="699">
        <v>1482.1239999999998</v>
      </c>
      <c r="BX103" s="699">
        <v>452.01900000000001</v>
      </c>
      <c r="BY103" s="699">
        <v>0</v>
      </c>
      <c r="BZ103" s="699">
        <v>797.4670000000001</v>
      </c>
      <c r="CA103" s="699">
        <v>5579.8510000000006</v>
      </c>
      <c r="CB103" s="699">
        <v>118151.046</v>
      </c>
      <c r="CC103" s="699">
        <v>984.51900000000001</v>
      </c>
      <c r="CD103" s="699">
        <v>4053.8459999999995</v>
      </c>
      <c r="CE103" s="699">
        <v>416.83100000000002</v>
      </c>
      <c r="CF103" s="699">
        <v>825.27799999999991</v>
      </c>
      <c r="CG103" s="699">
        <v>1868.6590000000001</v>
      </c>
      <c r="CH103" s="699">
        <v>19.006</v>
      </c>
      <c r="CI103" s="699">
        <v>4576.945999999999</v>
      </c>
      <c r="CJ103" s="699">
        <v>1792.7009999999998</v>
      </c>
      <c r="CK103" s="699">
        <v>3875.27</v>
      </c>
      <c r="CL103" s="699">
        <v>9256.4130000000005</v>
      </c>
      <c r="CM103" s="699">
        <v>667.55900000000008</v>
      </c>
      <c r="CN103" s="699">
        <v>7727.0160000000005</v>
      </c>
      <c r="CO103" s="699">
        <v>1136.9639999999999</v>
      </c>
      <c r="CP103" s="699">
        <v>3305.4889999999996</v>
      </c>
      <c r="CQ103" s="699">
        <v>18376.423999999999</v>
      </c>
      <c r="CR103" s="699">
        <v>1076.297</v>
      </c>
      <c r="CS103" s="699">
        <v>2399.9279999999999</v>
      </c>
      <c r="CT103" s="699">
        <v>6602.1169999999993</v>
      </c>
      <c r="CU103" s="699">
        <v>430.71799999999996</v>
      </c>
      <c r="CV103" s="699">
        <v>1338.4010000000001</v>
      </c>
      <c r="CW103" s="699">
        <v>252.364</v>
      </c>
      <c r="CX103" s="699">
        <v>2947.9369999999999</v>
      </c>
      <c r="CY103" s="699">
        <v>18554.101999999995</v>
      </c>
      <c r="CZ103" s="699">
        <v>1014.72</v>
      </c>
      <c r="DA103" s="699">
        <v>1724.9759999999999</v>
      </c>
      <c r="DB103" s="699">
        <v>903.99700000000007</v>
      </c>
      <c r="DC103" s="699">
        <v>862.64599999999996</v>
      </c>
      <c r="DD103" s="699">
        <v>52.378999999999998</v>
      </c>
      <c r="DE103" s="699">
        <v>679.53700000000003</v>
      </c>
      <c r="DF103" s="699">
        <v>0</v>
      </c>
      <c r="DG103" s="699">
        <v>178.43299999999999</v>
      </c>
      <c r="DH103" s="700">
        <f t="shared" si="10"/>
        <v>470140.14000000007</v>
      </c>
      <c r="DI103" s="699">
        <v>2081.6959999999999</v>
      </c>
      <c r="DJ103" s="699">
        <v>47202.17</v>
      </c>
      <c r="DK103" s="699">
        <v>0</v>
      </c>
      <c r="DL103" s="699">
        <v>0</v>
      </c>
      <c r="DM103" s="699">
        <v>0</v>
      </c>
      <c r="DN103" s="699">
        <v>0</v>
      </c>
      <c r="DO103" s="701">
        <f t="shared" si="11"/>
        <v>49283.865999999995</v>
      </c>
      <c r="DP103" s="702">
        <f t="shared" si="12"/>
        <v>519424.00600000005</v>
      </c>
      <c r="DQ103" s="699">
        <v>41561.163999999997</v>
      </c>
      <c r="DR103" s="699">
        <v>41900.402000000002</v>
      </c>
      <c r="DS103" s="700">
        <f t="shared" si="13"/>
        <v>83461.565999999992</v>
      </c>
      <c r="DT103" s="706">
        <f t="shared" si="14"/>
        <v>132745.43199999997</v>
      </c>
      <c r="DU103" s="706">
        <f t="shared" si="15"/>
        <v>602885.57200000004</v>
      </c>
      <c r="DV103" s="699">
        <v>-5160.1180000000004</v>
      </c>
      <c r="DW103" s="699">
        <v>-89088.445000000007</v>
      </c>
      <c r="DX103" s="700">
        <f t="shared" si="16"/>
        <v>-94248.563000000009</v>
      </c>
      <c r="DY103" s="704">
        <f t="shared" si="17"/>
        <v>38496.868999999962</v>
      </c>
      <c r="DZ103" s="700">
        <f t="shared" si="18"/>
        <v>508637.00900000002</v>
      </c>
      <c r="EA103" s="705"/>
      <c r="EB103" s="705"/>
    </row>
    <row r="104" spans="1:132" ht="15" customHeight="1">
      <c r="A104" s="440">
        <v>98</v>
      </c>
      <c r="B104" s="98" t="s">
        <v>268</v>
      </c>
      <c r="C104" s="95" t="s">
        <v>269</v>
      </c>
      <c r="D104" s="699">
        <v>89.211000000000013</v>
      </c>
      <c r="E104" s="699">
        <v>0</v>
      </c>
      <c r="F104" s="699">
        <v>3.355</v>
      </c>
      <c r="G104" s="699">
        <v>8.9969999999999999</v>
      </c>
      <c r="H104" s="699">
        <v>43.590999999999994</v>
      </c>
      <c r="I104" s="699">
        <v>0</v>
      </c>
      <c r="J104" s="699">
        <v>7.673</v>
      </c>
      <c r="K104" s="699">
        <v>10502.888000000001</v>
      </c>
      <c r="L104" s="699">
        <v>15721.189</v>
      </c>
      <c r="M104" s="699">
        <v>9.6509999999999998</v>
      </c>
      <c r="N104" s="699">
        <v>0</v>
      </c>
      <c r="O104" s="699">
        <v>98.029000000000011</v>
      </c>
      <c r="P104" s="699">
        <v>754.3180000000001</v>
      </c>
      <c r="Q104" s="699">
        <v>205.46100000000001</v>
      </c>
      <c r="R104" s="699">
        <v>636.29099999999994</v>
      </c>
      <c r="S104" s="699">
        <v>173.38</v>
      </c>
      <c r="T104" s="699">
        <v>612.16499999999996</v>
      </c>
      <c r="U104" s="699">
        <v>213.505</v>
      </c>
      <c r="V104" s="699">
        <v>43.893999999999998</v>
      </c>
      <c r="W104" s="699">
        <v>284.59100000000001</v>
      </c>
      <c r="X104" s="699">
        <v>12.714</v>
      </c>
      <c r="Y104" s="699">
        <v>184.047</v>
      </c>
      <c r="Z104" s="699">
        <v>67.739999999999995</v>
      </c>
      <c r="AA104" s="699">
        <v>165.876</v>
      </c>
      <c r="AB104" s="699">
        <v>32744.466</v>
      </c>
      <c r="AC104" s="699">
        <v>13180.364999999998</v>
      </c>
      <c r="AD104" s="699">
        <v>145.166</v>
      </c>
      <c r="AE104" s="699">
        <v>12.779</v>
      </c>
      <c r="AF104" s="699">
        <v>8207.5249999999996</v>
      </c>
      <c r="AG104" s="699">
        <v>2374.3240000000001</v>
      </c>
      <c r="AH104" s="699">
        <v>66.751000000000005</v>
      </c>
      <c r="AI104" s="699">
        <v>328.31699999999995</v>
      </c>
      <c r="AJ104" s="699">
        <v>50.614999999999995</v>
      </c>
      <c r="AK104" s="699">
        <v>1248.7249999999999</v>
      </c>
      <c r="AL104" s="699">
        <v>363.779</v>
      </c>
      <c r="AM104" s="699">
        <v>266.10699999999997</v>
      </c>
      <c r="AN104" s="699">
        <v>916.68499999999995</v>
      </c>
      <c r="AO104" s="699">
        <v>205.26300000000001</v>
      </c>
      <c r="AP104" s="699">
        <v>175.417</v>
      </c>
      <c r="AQ104" s="699">
        <v>238.40299999999999</v>
      </c>
      <c r="AR104" s="699">
        <v>472.73200000000003</v>
      </c>
      <c r="AS104" s="699">
        <v>374.68899999999996</v>
      </c>
      <c r="AT104" s="699">
        <v>2410.0389999999998</v>
      </c>
      <c r="AU104" s="699">
        <v>3861.7609999999995</v>
      </c>
      <c r="AV104" s="699">
        <v>6449.4359999999997</v>
      </c>
      <c r="AW104" s="699">
        <v>3562.9779999999996</v>
      </c>
      <c r="AX104" s="699">
        <v>1354.7739999999999</v>
      </c>
      <c r="AY104" s="699">
        <v>536.82100000000003</v>
      </c>
      <c r="AZ104" s="699">
        <v>8593.348</v>
      </c>
      <c r="BA104" s="699">
        <v>1940.78</v>
      </c>
      <c r="BB104" s="699">
        <v>197.43799999999999</v>
      </c>
      <c r="BC104" s="699">
        <v>784.36699999999985</v>
      </c>
      <c r="BD104" s="699">
        <v>388.58799999999997</v>
      </c>
      <c r="BE104" s="699">
        <v>510.99</v>
      </c>
      <c r="BF104" s="699">
        <v>53411.388999999996</v>
      </c>
      <c r="BG104" s="699">
        <v>1775.1379999999999</v>
      </c>
      <c r="BH104" s="699">
        <v>37503.565000000002</v>
      </c>
      <c r="BI104" s="699">
        <v>39.736000000000004</v>
      </c>
      <c r="BJ104" s="699">
        <v>3892.0059999999999</v>
      </c>
      <c r="BK104" s="699">
        <v>3046.9650000000001</v>
      </c>
      <c r="BL104" s="699">
        <v>6.0819999999999999</v>
      </c>
      <c r="BM104" s="699">
        <v>5972.2759999999998</v>
      </c>
      <c r="BN104" s="699">
        <v>433.15300000000002</v>
      </c>
      <c r="BO104" s="699">
        <v>452.86599999999993</v>
      </c>
      <c r="BP104" s="699">
        <v>511.82900000000001</v>
      </c>
      <c r="BQ104" s="699">
        <v>3409.1279999999997</v>
      </c>
      <c r="BR104" s="699">
        <v>5024.1170000000002</v>
      </c>
      <c r="BS104" s="699">
        <v>3317.2219999999998</v>
      </c>
      <c r="BT104" s="699">
        <v>387.45400000000001</v>
      </c>
      <c r="BU104" s="699">
        <v>78941.315000000002</v>
      </c>
      <c r="BV104" s="699">
        <v>60521.652000000002</v>
      </c>
      <c r="BW104" s="699">
        <v>27431.324000000001</v>
      </c>
      <c r="BX104" s="699">
        <v>15393.972</v>
      </c>
      <c r="BY104" s="699">
        <v>0</v>
      </c>
      <c r="BZ104" s="699">
        <v>2804.1860000000001</v>
      </c>
      <c r="CA104" s="699">
        <v>4366.6900000000005</v>
      </c>
      <c r="CB104" s="699">
        <v>0</v>
      </c>
      <c r="CC104" s="699">
        <v>588.85100000000011</v>
      </c>
      <c r="CD104" s="699">
        <v>741.774</v>
      </c>
      <c r="CE104" s="699">
        <v>248.108</v>
      </c>
      <c r="CF104" s="699">
        <v>104.44300000000001</v>
      </c>
      <c r="CG104" s="699">
        <v>4679.7789999999995</v>
      </c>
      <c r="CH104" s="699">
        <v>93.135999999999996</v>
      </c>
      <c r="CI104" s="699">
        <v>18416.753000000001</v>
      </c>
      <c r="CJ104" s="699">
        <v>4001.3540000000003</v>
      </c>
      <c r="CK104" s="699">
        <v>18083.737999999998</v>
      </c>
      <c r="CL104" s="699">
        <v>8907.81</v>
      </c>
      <c r="CM104" s="699">
        <v>6768.366</v>
      </c>
      <c r="CN104" s="699">
        <v>2643.1869999999999</v>
      </c>
      <c r="CO104" s="699">
        <v>7411.0729999999994</v>
      </c>
      <c r="CP104" s="699">
        <v>5532.0729999999994</v>
      </c>
      <c r="CQ104" s="699">
        <v>4025.0780000000004</v>
      </c>
      <c r="CR104" s="699">
        <v>616.03600000000006</v>
      </c>
      <c r="CS104" s="699">
        <v>299.18200000000002</v>
      </c>
      <c r="CT104" s="699">
        <v>856.19299999999998</v>
      </c>
      <c r="CU104" s="699">
        <v>1137.1389999999999</v>
      </c>
      <c r="CV104" s="699">
        <v>6805.3920000000007</v>
      </c>
      <c r="CW104" s="699">
        <v>252.584</v>
      </c>
      <c r="CX104" s="699">
        <v>1358.5539999999999</v>
      </c>
      <c r="CY104" s="699">
        <v>52102.025999999998</v>
      </c>
      <c r="CZ104" s="699">
        <v>401.012</v>
      </c>
      <c r="DA104" s="699">
        <v>13895.305</v>
      </c>
      <c r="DB104" s="699">
        <v>6964.4840000000004</v>
      </c>
      <c r="DC104" s="699">
        <v>4112.0720000000001</v>
      </c>
      <c r="DD104" s="699">
        <v>132.529</v>
      </c>
      <c r="DE104" s="699">
        <v>4166.768</v>
      </c>
      <c r="DF104" s="699">
        <v>0</v>
      </c>
      <c r="DG104" s="699">
        <v>1535.2090000000001</v>
      </c>
      <c r="DH104" s="700">
        <f t="shared" si="10"/>
        <v>607324.06700000016</v>
      </c>
      <c r="DI104" s="699">
        <v>0</v>
      </c>
      <c r="DJ104" s="699">
        <v>263.61500000000001</v>
      </c>
      <c r="DK104" s="699">
        <v>0</v>
      </c>
      <c r="DL104" s="699">
        <v>0</v>
      </c>
      <c r="DM104" s="699">
        <v>0</v>
      </c>
      <c r="DN104" s="699">
        <v>0</v>
      </c>
      <c r="DO104" s="701">
        <f t="shared" si="11"/>
        <v>263.61500000000001</v>
      </c>
      <c r="DP104" s="702">
        <f t="shared" si="12"/>
        <v>607587.68200000015</v>
      </c>
      <c r="DQ104" s="699">
        <v>25585.657999999999</v>
      </c>
      <c r="DR104" s="699">
        <v>0</v>
      </c>
      <c r="DS104" s="700">
        <f t="shared" si="13"/>
        <v>25585.657999999999</v>
      </c>
      <c r="DT104" s="706">
        <f t="shared" si="14"/>
        <v>25849.273000000001</v>
      </c>
      <c r="DU104" s="706">
        <f t="shared" si="15"/>
        <v>633173.3400000002</v>
      </c>
      <c r="DV104" s="699">
        <v>-103461.921</v>
      </c>
      <c r="DW104" s="699">
        <v>-227728.25</v>
      </c>
      <c r="DX104" s="700">
        <f t="shared" si="16"/>
        <v>-331190.17099999997</v>
      </c>
      <c r="DY104" s="704">
        <f t="shared" si="17"/>
        <v>-305340.89799999999</v>
      </c>
      <c r="DZ104" s="700">
        <f t="shared" si="18"/>
        <v>301983.16900000023</v>
      </c>
      <c r="EA104" s="705"/>
      <c r="EB104" s="705"/>
    </row>
    <row r="105" spans="1:132" ht="15" customHeight="1">
      <c r="A105" s="440">
        <v>99</v>
      </c>
      <c r="B105" s="98" t="s">
        <v>270</v>
      </c>
      <c r="C105" s="95" t="s">
        <v>271</v>
      </c>
      <c r="D105" s="699">
        <v>4160.17</v>
      </c>
      <c r="E105" s="699">
        <v>680.67700000000002</v>
      </c>
      <c r="F105" s="699">
        <v>831.89499999999998</v>
      </c>
      <c r="G105" s="699">
        <v>54.884</v>
      </c>
      <c r="H105" s="699">
        <v>71.334000000000003</v>
      </c>
      <c r="I105" s="699">
        <v>0</v>
      </c>
      <c r="J105" s="699">
        <v>112.023</v>
      </c>
      <c r="K105" s="699">
        <v>9020.4009999999998</v>
      </c>
      <c r="L105" s="699">
        <v>2255.3220000000001</v>
      </c>
      <c r="M105" s="699">
        <v>332.49800000000005</v>
      </c>
      <c r="N105" s="699">
        <v>0</v>
      </c>
      <c r="O105" s="699">
        <v>1008.789</v>
      </c>
      <c r="P105" s="699">
        <v>453.70499999999998</v>
      </c>
      <c r="Q105" s="699">
        <v>1489.952</v>
      </c>
      <c r="R105" s="699">
        <v>293.71399999999994</v>
      </c>
      <c r="S105" s="699">
        <v>697.65599999999995</v>
      </c>
      <c r="T105" s="699">
        <v>659.73699999999997</v>
      </c>
      <c r="U105" s="699">
        <v>631.92200000000003</v>
      </c>
      <c r="V105" s="699">
        <v>154.69399999999999</v>
      </c>
      <c r="W105" s="699">
        <v>1664.279</v>
      </c>
      <c r="X105" s="699">
        <v>307.80200000000002</v>
      </c>
      <c r="Y105" s="699">
        <v>2017.3910000000001</v>
      </c>
      <c r="Z105" s="699">
        <v>559.75799999999992</v>
      </c>
      <c r="AA105" s="699">
        <v>272.91000000000003</v>
      </c>
      <c r="AB105" s="699">
        <v>4037.3209999999999</v>
      </c>
      <c r="AC105" s="699">
        <v>1377.5880000000002</v>
      </c>
      <c r="AD105" s="699">
        <v>1371.2570000000001</v>
      </c>
      <c r="AE105" s="699">
        <v>594.16399999999999</v>
      </c>
      <c r="AF105" s="699">
        <v>11445.342000000001</v>
      </c>
      <c r="AG105" s="699">
        <v>6600.9950000000008</v>
      </c>
      <c r="AH105" s="699">
        <v>113.616</v>
      </c>
      <c r="AI105" s="699">
        <v>749.351</v>
      </c>
      <c r="AJ105" s="699">
        <v>1614.5920000000003</v>
      </c>
      <c r="AK105" s="699">
        <v>1967.979</v>
      </c>
      <c r="AL105" s="699">
        <v>2524.7520000000004</v>
      </c>
      <c r="AM105" s="699">
        <v>4516.6289999999999</v>
      </c>
      <c r="AN105" s="699">
        <v>6139.9319999999998</v>
      </c>
      <c r="AO105" s="699">
        <v>3213.047</v>
      </c>
      <c r="AP105" s="699">
        <v>641.38300000000004</v>
      </c>
      <c r="AQ105" s="699">
        <v>1186.6120000000001</v>
      </c>
      <c r="AR105" s="699">
        <v>5762.0609999999997</v>
      </c>
      <c r="AS105" s="699">
        <v>1833.492</v>
      </c>
      <c r="AT105" s="699">
        <v>7711.8829999999998</v>
      </c>
      <c r="AU105" s="699">
        <v>10614.475999999999</v>
      </c>
      <c r="AV105" s="699">
        <v>10725.116</v>
      </c>
      <c r="AW105" s="699">
        <v>6544.6329999999998</v>
      </c>
      <c r="AX105" s="699">
        <v>2919.48</v>
      </c>
      <c r="AY105" s="699">
        <v>2218.2629999999999</v>
      </c>
      <c r="AZ105" s="699">
        <v>13894.507</v>
      </c>
      <c r="BA105" s="699">
        <v>574.995</v>
      </c>
      <c r="BB105" s="699">
        <v>249.27800000000002</v>
      </c>
      <c r="BC105" s="699">
        <v>418.541</v>
      </c>
      <c r="BD105" s="699">
        <v>169.65</v>
      </c>
      <c r="BE105" s="699">
        <v>389.23700000000002</v>
      </c>
      <c r="BF105" s="699">
        <v>19688.317999999999</v>
      </c>
      <c r="BG105" s="699">
        <v>748.00300000000004</v>
      </c>
      <c r="BH105" s="699">
        <v>42568.807999999997</v>
      </c>
      <c r="BI105" s="699">
        <v>42.143000000000001</v>
      </c>
      <c r="BJ105" s="699">
        <v>3558.1970000000001</v>
      </c>
      <c r="BK105" s="699">
        <v>780.01400000000001</v>
      </c>
      <c r="BL105" s="699">
        <v>158.18100000000001</v>
      </c>
      <c r="BM105" s="699">
        <v>6055.6549999999997</v>
      </c>
      <c r="BN105" s="699">
        <v>7314.8729999999996</v>
      </c>
      <c r="BO105" s="699">
        <v>4071.3899999999994</v>
      </c>
      <c r="BP105" s="699">
        <v>2854.511</v>
      </c>
      <c r="BQ105" s="699">
        <v>36275.233999999997</v>
      </c>
      <c r="BR105" s="699">
        <v>1237.7</v>
      </c>
      <c r="BS105" s="699">
        <v>8667.7360000000008</v>
      </c>
      <c r="BT105" s="699">
        <v>6952.9870000000001</v>
      </c>
      <c r="BU105" s="699">
        <v>6352.5990000000002</v>
      </c>
      <c r="BV105" s="699">
        <v>6141.0689999999995</v>
      </c>
      <c r="BW105" s="699">
        <v>2848.9859999999999</v>
      </c>
      <c r="BX105" s="699">
        <v>1224.81</v>
      </c>
      <c r="BY105" s="699">
        <v>0</v>
      </c>
      <c r="BZ105" s="699">
        <v>1187.58</v>
      </c>
      <c r="CA105" s="699">
        <v>34960.044000000002</v>
      </c>
      <c r="CB105" s="699">
        <v>125837.338</v>
      </c>
      <c r="CC105" s="699">
        <v>423.524</v>
      </c>
      <c r="CD105" s="699">
        <v>491.84300000000002</v>
      </c>
      <c r="CE105" s="699">
        <v>677.32</v>
      </c>
      <c r="CF105" s="699">
        <v>1454.934</v>
      </c>
      <c r="CG105" s="699">
        <v>5054.3019999999997</v>
      </c>
      <c r="CH105" s="699">
        <v>285.90100000000001</v>
      </c>
      <c r="CI105" s="699">
        <v>6991.1030000000001</v>
      </c>
      <c r="CJ105" s="699">
        <v>1779.9059999999999</v>
      </c>
      <c r="CK105" s="699">
        <v>21065.958999999999</v>
      </c>
      <c r="CL105" s="699">
        <v>1402.7470000000001</v>
      </c>
      <c r="CM105" s="699">
        <v>726.37700000000007</v>
      </c>
      <c r="CN105" s="699">
        <v>21201.368999999999</v>
      </c>
      <c r="CO105" s="699">
        <v>5013.9740000000002</v>
      </c>
      <c r="CP105" s="699">
        <v>36798.559999999998</v>
      </c>
      <c r="CQ105" s="699">
        <v>6542.8419999999996</v>
      </c>
      <c r="CR105" s="699">
        <v>1630.88</v>
      </c>
      <c r="CS105" s="699">
        <v>4351.996000000001</v>
      </c>
      <c r="CT105" s="699">
        <v>1473.4640000000002</v>
      </c>
      <c r="CU105" s="699">
        <v>1729.4290000000001</v>
      </c>
      <c r="CV105" s="699">
        <v>58741.320000000007</v>
      </c>
      <c r="CW105" s="699">
        <v>594.43299999999999</v>
      </c>
      <c r="CX105" s="699">
        <v>22575.724000000002</v>
      </c>
      <c r="CY105" s="699">
        <v>12607.946999999998</v>
      </c>
      <c r="CZ105" s="699">
        <v>409.173</v>
      </c>
      <c r="DA105" s="699">
        <v>2964.672</v>
      </c>
      <c r="DB105" s="699">
        <v>2170.846</v>
      </c>
      <c r="DC105" s="699">
        <v>2078.5429999999997</v>
      </c>
      <c r="DD105" s="699">
        <v>66.233000000000004</v>
      </c>
      <c r="DE105" s="699">
        <v>627.64599999999996</v>
      </c>
      <c r="DF105" s="699">
        <v>0</v>
      </c>
      <c r="DG105" s="699">
        <v>407.36699999999996</v>
      </c>
      <c r="DH105" s="700">
        <f t="shared" si="10"/>
        <v>681718.19499999995</v>
      </c>
      <c r="DI105" s="699">
        <v>412.61900000000003</v>
      </c>
      <c r="DJ105" s="699">
        <v>179304.12299999999</v>
      </c>
      <c r="DK105" s="699">
        <v>0</v>
      </c>
      <c r="DL105" s="699">
        <v>0</v>
      </c>
      <c r="DM105" s="699">
        <v>0</v>
      </c>
      <c r="DN105" s="699">
        <v>0</v>
      </c>
      <c r="DO105" s="701">
        <f t="shared" si="11"/>
        <v>179716.742</v>
      </c>
      <c r="DP105" s="702">
        <f t="shared" si="12"/>
        <v>861434.93699999992</v>
      </c>
      <c r="DQ105" s="699">
        <v>90.364999999999995</v>
      </c>
      <c r="DR105" s="699">
        <v>59067.616999999998</v>
      </c>
      <c r="DS105" s="700">
        <f t="shared" si="13"/>
        <v>59157.981999999996</v>
      </c>
      <c r="DT105" s="706">
        <f t="shared" si="14"/>
        <v>238874.72399999999</v>
      </c>
      <c r="DU105" s="706">
        <f t="shared" si="15"/>
        <v>920592.91899999988</v>
      </c>
      <c r="DV105" s="699">
        <v>-76.146000000000001</v>
      </c>
      <c r="DW105" s="699">
        <v>-240859.31400000001</v>
      </c>
      <c r="DX105" s="700">
        <f t="shared" si="16"/>
        <v>-240935.46000000002</v>
      </c>
      <c r="DY105" s="704">
        <f t="shared" si="17"/>
        <v>-2060.7360000000335</v>
      </c>
      <c r="DZ105" s="700">
        <f t="shared" si="18"/>
        <v>679657.4589999998</v>
      </c>
      <c r="EA105" s="705"/>
      <c r="EB105" s="705"/>
    </row>
    <row r="106" spans="1:132" ht="15" customHeight="1">
      <c r="A106" s="440">
        <v>100</v>
      </c>
      <c r="B106" s="98" t="s">
        <v>272</v>
      </c>
      <c r="C106" s="95" t="s">
        <v>273</v>
      </c>
      <c r="D106" s="699">
        <v>107.167</v>
      </c>
      <c r="E106" s="699">
        <v>55.653999999999996</v>
      </c>
      <c r="F106" s="699">
        <v>221.49700000000001</v>
      </c>
      <c r="G106" s="699">
        <v>12.655000000000001</v>
      </c>
      <c r="H106" s="699">
        <v>169.001</v>
      </c>
      <c r="I106" s="699">
        <v>0</v>
      </c>
      <c r="J106" s="699">
        <v>92.486000000000004</v>
      </c>
      <c r="K106" s="699">
        <v>35187.724000000002</v>
      </c>
      <c r="L106" s="699">
        <v>3793.1110000000003</v>
      </c>
      <c r="M106" s="699">
        <v>377.23700000000002</v>
      </c>
      <c r="N106" s="699">
        <v>0</v>
      </c>
      <c r="O106" s="699">
        <v>979.88799999999992</v>
      </c>
      <c r="P106" s="699">
        <v>2979.71</v>
      </c>
      <c r="Q106" s="699">
        <v>1571.7789999999998</v>
      </c>
      <c r="R106" s="699">
        <v>3639.7629999999999</v>
      </c>
      <c r="S106" s="699">
        <v>1133.624</v>
      </c>
      <c r="T106" s="699">
        <v>2209.2640000000001</v>
      </c>
      <c r="U106" s="699">
        <v>6480.8639999999996</v>
      </c>
      <c r="V106" s="699">
        <v>140.994</v>
      </c>
      <c r="W106" s="699">
        <v>1678.8669999999997</v>
      </c>
      <c r="X106" s="699">
        <v>207.005</v>
      </c>
      <c r="Y106" s="699">
        <v>1550.701</v>
      </c>
      <c r="Z106" s="699">
        <v>777.26300000000003</v>
      </c>
      <c r="AA106" s="699">
        <v>567.25300000000004</v>
      </c>
      <c r="AB106" s="699">
        <v>9073.5550000000003</v>
      </c>
      <c r="AC106" s="699">
        <v>6101.8990000000013</v>
      </c>
      <c r="AD106" s="699">
        <v>1405.7459999999999</v>
      </c>
      <c r="AE106" s="699">
        <v>382.96500000000003</v>
      </c>
      <c r="AF106" s="699">
        <v>37512.739000000001</v>
      </c>
      <c r="AG106" s="699">
        <v>8059.3179999999993</v>
      </c>
      <c r="AH106" s="699">
        <v>443.13100000000003</v>
      </c>
      <c r="AI106" s="699">
        <v>6278.6790000000001</v>
      </c>
      <c r="AJ106" s="699">
        <v>6771.6629999999996</v>
      </c>
      <c r="AK106" s="699">
        <v>2682.9919999999997</v>
      </c>
      <c r="AL106" s="699">
        <v>6250.73</v>
      </c>
      <c r="AM106" s="699">
        <v>2249.5740000000001</v>
      </c>
      <c r="AN106" s="699">
        <v>4507.9679999999989</v>
      </c>
      <c r="AO106" s="699">
        <v>5461.5230000000001</v>
      </c>
      <c r="AP106" s="699">
        <v>2905.4</v>
      </c>
      <c r="AQ106" s="699">
        <v>738.02800000000002</v>
      </c>
      <c r="AR106" s="699">
        <v>6718.2929999999997</v>
      </c>
      <c r="AS106" s="699">
        <v>2909.8580000000002</v>
      </c>
      <c r="AT106" s="699">
        <v>19636.873</v>
      </c>
      <c r="AU106" s="699">
        <v>29870.7</v>
      </c>
      <c r="AV106" s="699">
        <v>34968.263999999996</v>
      </c>
      <c r="AW106" s="699">
        <v>15340.711000000001</v>
      </c>
      <c r="AX106" s="699">
        <v>7045.8940000000011</v>
      </c>
      <c r="AY106" s="699">
        <v>8411.3270000000011</v>
      </c>
      <c r="AZ106" s="699">
        <v>55092.222000000009</v>
      </c>
      <c r="BA106" s="699">
        <v>4496.6210000000001</v>
      </c>
      <c r="BB106" s="699">
        <v>2081.4989999999998</v>
      </c>
      <c r="BC106" s="699">
        <v>1609.5650000000007</v>
      </c>
      <c r="BD106" s="699">
        <v>1180.788</v>
      </c>
      <c r="BE106" s="699">
        <v>2040.61</v>
      </c>
      <c r="BF106" s="699">
        <v>101093.842</v>
      </c>
      <c r="BG106" s="699">
        <v>3063.8330000000001</v>
      </c>
      <c r="BH106" s="699">
        <v>162967.66700000002</v>
      </c>
      <c r="BI106" s="699">
        <v>303.94100000000003</v>
      </c>
      <c r="BJ106" s="699">
        <v>20949.921999999999</v>
      </c>
      <c r="BK106" s="699">
        <v>4818.509</v>
      </c>
      <c r="BL106" s="699">
        <v>1038.318</v>
      </c>
      <c r="BM106" s="699">
        <v>135601.94400000002</v>
      </c>
      <c r="BN106" s="699">
        <v>26653.197000000004</v>
      </c>
      <c r="BO106" s="699">
        <v>61062.354000000007</v>
      </c>
      <c r="BP106" s="699">
        <v>25824.473999999998</v>
      </c>
      <c r="BQ106" s="699">
        <v>42805.116999999998</v>
      </c>
      <c r="BR106" s="699">
        <v>11509.818000000001</v>
      </c>
      <c r="BS106" s="699">
        <v>37897.591</v>
      </c>
      <c r="BT106" s="699">
        <v>14933.078999999998</v>
      </c>
      <c r="BU106" s="699">
        <v>440292.96900000004</v>
      </c>
      <c r="BV106" s="699">
        <v>158759.28</v>
      </c>
      <c r="BW106" s="699">
        <v>54420.36</v>
      </c>
      <c r="BX106" s="699">
        <v>29893.909</v>
      </c>
      <c r="BY106" s="699">
        <v>4132.8339999999998</v>
      </c>
      <c r="BZ106" s="699">
        <v>16084.273999999999</v>
      </c>
      <c r="CA106" s="699">
        <v>21606.793000000001</v>
      </c>
      <c r="CB106" s="699">
        <v>397.80799999999999</v>
      </c>
      <c r="CC106" s="699">
        <v>3054.723</v>
      </c>
      <c r="CD106" s="699">
        <v>713.649</v>
      </c>
      <c r="CE106" s="699">
        <v>4200.3539999999994</v>
      </c>
      <c r="CF106" s="699">
        <v>25728.255000000001</v>
      </c>
      <c r="CG106" s="699">
        <v>67915.400999999998</v>
      </c>
      <c r="CH106" s="699">
        <v>1479.0140000000001</v>
      </c>
      <c r="CI106" s="699">
        <v>90010.821999999986</v>
      </c>
      <c r="CJ106" s="699">
        <v>18076.123</v>
      </c>
      <c r="CK106" s="699">
        <v>158979.217</v>
      </c>
      <c r="CL106" s="699">
        <v>44015.051999999996</v>
      </c>
      <c r="CM106" s="699">
        <v>7899.7290000000012</v>
      </c>
      <c r="CN106" s="699">
        <v>103785.50400000002</v>
      </c>
      <c r="CO106" s="699">
        <v>67127.672000000006</v>
      </c>
      <c r="CP106" s="699">
        <v>257627.821</v>
      </c>
      <c r="CQ106" s="699">
        <v>77026.401999999987</v>
      </c>
      <c r="CR106" s="699">
        <v>8449.6919999999991</v>
      </c>
      <c r="CS106" s="699">
        <v>27339.550000000003</v>
      </c>
      <c r="CT106" s="699">
        <v>14930.379000000001</v>
      </c>
      <c r="CU106" s="699">
        <v>14315.281999999999</v>
      </c>
      <c r="CV106" s="699">
        <v>42270.451999999997</v>
      </c>
      <c r="CW106" s="699">
        <v>14018.540999999999</v>
      </c>
      <c r="CX106" s="699">
        <v>27515.377999999997</v>
      </c>
      <c r="CY106" s="699">
        <v>427139.03700000001</v>
      </c>
      <c r="CZ106" s="699">
        <v>3179.38</v>
      </c>
      <c r="DA106" s="699">
        <v>18832.138000000003</v>
      </c>
      <c r="DB106" s="699">
        <v>10976.493</v>
      </c>
      <c r="DC106" s="699">
        <v>11075.299000000001</v>
      </c>
      <c r="DD106" s="699">
        <v>576.80399999999997</v>
      </c>
      <c r="DE106" s="699">
        <v>7907.7379999999994</v>
      </c>
      <c r="DF106" s="699">
        <v>0</v>
      </c>
      <c r="DG106" s="699">
        <v>10711.564</v>
      </c>
      <c r="DH106" s="700">
        <f t="shared" si="10"/>
        <v>3299151.9399999995</v>
      </c>
      <c r="DI106" s="699">
        <v>3232.348</v>
      </c>
      <c r="DJ106" s="699">
        <v>57032.506999999998</v>
      </c>
      <c r="DK106" s="699">
        <v>0</v>
      </c>
      <c r="DL106" s="699">
        <v>5390.55</v>
      </c>
      <c r="DM106" s="699">
        <v>102803.728</v>
      </c>
      <c r="DN106" s="699">
        <v>0</v>
      </c>
      <c r="DO106" s="701">
        <f t="shared" si="11"/>
        <v>168459.133</v>
      </c>
      <c r="DP106" s="702">
        <f t="shared" si="12"/>
        <v>3467611.0729999994</v>
      </c>
      <c r="DQ106" s="699">
        <v>53764.87</v>
      </c>
      <c r="DR106" s="699">
        <v>156977.51</v>
      </c>
      <c r="DS106" s="700">
        <f t="shared" si="13"/>
        <v>210742.38</v>
      </c>
      <c r="DT106" s="706">
        <f t="shared" si="14"/>
        <v>379201.51300000004</v>
      </c>
      <c r="DU106" s="706">
        <f t="shared" si="15"/>
        <v>3678353.4529999993</v>
      </c>
      <c r="DV106" s="699">
        <v>-142367.503</v>
      </c>
      <c r="DW106" s="699">
        <v>-303910.989</v>
      </c>
      <c r="DX106" s="700">
        <f t="shared" si="16"/>
        <v>-446278.49199999997</v>
      </c>
      <c r="DY106" s="704">
        <f t="shared" si="17"/>
        <v>-67076.978999999934</v>
      </c>
      <c r="DZ106" s="700">
        <f t="shared" si="18"/>
        <v>3232074.9609999992</v>
      </c>
      <c r="EA106" s="705"/>
      <c r="EB106" s="705"/>
    </row>
    <row r="107" spans="1:132" ht="15" customHeight="1">
      <c r="A107" s="440">
        <v>101</v>
      </c>
      <c r="B107" s="98" t="s">
        <v>274</v>
      </c>
      <c r="C107" s="95" t="s">
        <v>275</v>
      </c>
      <c r="D107" s="699">
        <v>0</v>
      </c>
      <c r="E107" s="699">
        <v>0</v>
      </c>
      <c r="F107" s="699">
        <v>0</v>
      </c>
      <c r="G107" s="699">
        <v>0</v>
      </c>
      <c r="H107" s="699">
        <v>0</v>
      </c>
      <c r="I107" s="699">
        <v>0</v>
      </c>
      <c r="J107" s="699">
        <v>0</v>
      </c>
      <c r="K107" s="699">
        <v>0</v>
      </c>
      <c r="L107" s="699">
        <v>0</v>
      </c>
      <c r="M107" s="699">
        <v>0</v>
      </c>
      <c r="N107" s="699">
        <v>0</v>
      </c>
      <c r="O107" s="699">
        <v>0</v>
      </c>
      <c r="P107" s="699">
        <v>0</v>
      </c>
      <c r="Q107" s="699">
        <v>0</v>
      </c>
      <c r="R107" s="699">
        <v>0</v>
      </c>
      <c r="S107" s="699">
        <v>0</v>
      </c>
      <c r="T107" s="699">
        <v>0</v>
      </c>
      <c r="U107" s="699">
        <v>0</v>
      </c>
      <c r="V107" s="699">
        <v>0</v>
      </c>
      <c r="W107" s="699">
        <v>0</v>
      </c>
      <c r="X107" s="699">
        <v>0</v>
      </c>
      <c r="Y107" s="699">
        <v>0</v>
      </c>
      <c r="Z107" s="699">
        <v>0</v>
      </c>
      <c r="AA107" s="699">
        <v>0</v>
      </c>
      <c r="AB107" s="699">
        <v>0</v>
      </c>
      <c r="AC107" s="699">
        <v>0</v>
      </c>
      <c r="AD107" s="699">
        <v>0</v>
      </c>
      <c r="AE107" s="699">
        <v>0</v>
      </c>
      <c r="AF107" s="699">
        <v>0</v>
      </c>
      <c r="AG107" s="699">
        <v>0</v>
      </c>
      <c r="AH107" s="699">
        <v>0</v>
      </c>
      <c r="AI107" s="699">
        <v>0</v>
      </c>
      <c r="AJ107" s="699">
        <v>0</v>
      </c>
      <c r="AK107" s="699">
        <v>0</v>
      </c>
      <c r="AL107" s="699">
        <v>0</v>
      </c>
      <c r="AM107" s="699">
        <v>0</v>
      </c>
      <c r="AN107" s="699">
        <v>0</v>
      </c>
      <c r="AO107" s="699">
        <v>0</v>
      </c>
      <c r="AP107" s="699">
        <v>0</v>
      </c>
      <c r="AQ107" s="699">
        <v>0</v>
      </c>
      <c r="AR107" s="699">
        <v>0</v>
      </c>
      <c r="AS107" s="699">
        <v>0</v>
      </c>
      <c r="AT107" s="699">
        <v>0</v>
      </c>
      <c r="AU107" s="699">
        <v>0</v>
      </c>
      <c r="AV107" s="699">
        <v>0</v>
      </c>
      <c r="AW107" s="699">
        <v>0</v>
      </c>
      <c r="AX107" s="699">
        <v>0</v>
      </c>
      <c r="AY107" s="699">
        <v>0</v>
      </c>
      <c r="AZ107" s="699">
        <v>0</v>
      </c>
      <c r="BA107" s="699">
        <v>0</v>
      </c>
      <c r="BB107" s="699">
        <v>0</v>
      </c>
      <c r="BC107" s="699">
        <v>0</v>
      </c>
      <c r="BD107" s="699">
        <v>0</v>
      </c>
      <c r="BE107" s="699">
        <v>0</v>
      </c>
      <c r="BF107" s="699">
        <v>0</v>
      </c>
      <c r="BG107" s="699">
        <v>0</v>
      </c>
      <c r="BH107" s="699">
        <v>0</v>
      </c>
      <c r="BI107" s="699">
        <v>0</v>
      </c>
      <c r="BJ107" s="699">
        <v>0</v>
      </c>
      <c r="BK107" s="699">
        <v>0</v>
      </c>
      <c r="BL107" s="699">
        <v>0</v>
      </c>
      <c r="BM107" s="699">
        <v>0</v>
      </c>
      <c r="BN107" s="699">
        <v>0</v>
      </c>
      <c r="BO107" s="699">
        <v>0</v>
      </c>
      <c r="BP107" s="699">
        <v>0</v>
      </c>
      <c r="BQ107" s="699">
        <v>0</v>
      </c>
      <c r="BR107" s="699">
        <v>0</v>
      </c>
      <c r="BS107" s="699">
        <v>0</v>
      </c>
      <c r="BT107" s="699">
        <v>0</v>
      </c>
      <c r="BU107" s="699">
        <v>0</v>
      </c>
      <c r="BV107" s="699">
        <v>0</v>
      </c>
      <c r="BW107" s="699">
        <v>0</v>
      </c>
      <c r="BX107" s="699">
        <v>0</v>
      </c>
      <c r="BY107" s="699">
        <v>0</v>
      </c>
      <c r="BZ107" s="699">
        <v>0</v>
      </c>
      <c r="CA107" s="699">
        <v>0</v>
      </c>
      <c r="CB107" s="699">
        <v>0</v>
      </c>
      <c r="CC107" s="699">
        <v>0</v>
      </c>
      <c r="CD107" s="699">
        <v>0</v>
      </c>
      <c r="CE107" s="699">
        <v>0</v>
      </c>
      <c r="CF107" s="699">
        <v>0</v>
      </c>
      <c r="CG107" s="699">
        <v>0</v>
      </c>
      <c r="CH107" s="699">
        <v>0</v>
      </c>
      <c r="CI107" s="699">
        <v>0</v>
      </c>
      <c r="CJ107" s="699">
        <v>0</v>
      </c>
      <c r="CK107" s="699">
        <v>0</v>
      </c>
      <c r="CL107" s="699">
        <v>0</v>
      </c>
      <c r="CM107" s="699">
        <v>0</v>
      </c>
      <c r="CN107" s="699">
        <v>0</v>
      </c>
      <c r="CO107" s="699">
        <v>0</v>
      </c>
      <c r="CP107" s="699">
        <v>0</v>
      </c>
      <c r="CQ107" s="699">
        <v>0</v>
      </c>
      <c r="CR107" s="699">
        <v>0</v>
      </c>
      <c r="CS107" s="699">
        <v>0</v>
      </c>
      <c r="CT107" s="699">
        <v>0</v>
      </c>
      <c r="CU107" s="699">
        <v>0</v>
      </c>
      <c r="CV107" s="699">
        <v>0</v>
      </c>
      <c r="CW107" s="699">
        <v>0</v>
      </c>
      <c r="CX107" s="699">
        <v>0</v>
      </c>
      <c r="CY107" s="699">
        <v>0</v>
      </c>
      <c r="CZ107" s="699">
        <v>135.52600000000001</v>
      </c>
      <c r="DA107" s="699">
        <v>0</v>
      </c>
      <c r="DB107" s="699">
        <v>0</v>
      </c>
      <c r="DC107" s="699">
        <v>0</v>
      </c>
      <c r="DD107" s="699">
        <v>0</v>
      </c>
      <c r="DE107" s="699">
        <v>0</v>
      </c>
      <c r="DF107" s="699">
        <v>0</v>
      </c>
      <c r="DG107" s="699">
        <v>0</v>
      </c>
      <c r="DH107" s="700">
        <f t="shared" si="10"/>
        <v>135.52600000000001</v>
      </c>
      <c r="DI107" s="699">
        <v>77675.337</v>
      </c>
      <c r="DJ107" s="699">
        <v>225663.06400000001</v>
      </c>
      <c r="DK107" s="699">
        <v>0</v>
      </c>
      <c r="DL107" s="699">
        <v>0</v>
      </c>
      <c r="DM107" s="699">
        <v>0</v>
      </c>
      <c r="DN107" s="699">
        <v>0</v>
      </c>
      <c r="DO107" s="701">
        <f t="shared" si="11"/>
        <v>303338.40100000001</v>
      </c>
      <c r="DP107" s="702">
        <f t="shared" si="12"/>
        <v>303473.92700000003</v>
      </c>
      <c r="DQ107" s="699">
        <v>10633.011</v>
      </c>
      <c r="DR107" s="699">
        <v>68532.123000000007</v>
      </c>
      <c r="DS107" s="700">
        <f t="shared" si="13"/>
        <v>79165.134000000005</v>
      </c>
      <c r="DT107" s="706">
        <f t="shared" si="14"/>
        <v>382503.53500000003</v>
      </c>
      <c r="DU107" s="706">
        <f t="shared" si="15"/>
        <v>382639.06100000005</v>
      </c>
      <c r="DV107" s="699">
        <v>-9809.5519999999997</v>
      </c>
      <c r="DW107" s="699">
        <v>-262472.13699999999</v>
      </c>
      <c r="DX107" s="700">
        <f t="shared" si="16"/>
        <v>-272281.68900000001</v>
      </c>
      <c r="DY107" s="704">
        <f t="shared" si="17"/>
        <v>110221.84600000002</v>
      </c>
      <c r="DZ107" s="700">
        <f t="shared" si="18"/>
        <v>110357.37200000003</v>
      </c>
      <c r="EA107" s="705"/>
      <c r="EB107" s="705"/>
    </row>
    <row r="108" spans="1:132" ht="15" customHeight="1">
      <c r="A108" s="440">
        <v>102</v>
      </c>
      <c r="B108" s="98" t="s">
        <v>276</v>
      </c>
      <c r="C108" s="95" t="s">
        <v>277</v>
      </c>
      <c r="D108" s="699">
        <v>0</v>
      </c>
      <c r="E108" s="699">
        <v>0</v>
      </c>
      <c r="F108" s="699">
        <v>0</v>
      </c>
      <c r="G108" s="699">
        <v>0</v>
      </c>
      <c r="H108" s="699">
        <v>0</v>
      </c>
      <c r="I108" s="699">
        <v>0</v>
      </c>
      <c r="J108" s="699">
        <v>0</v>
      </c>
      <c r="K108" s="699">
        <v>0</v>
      </c>
      <c r="L108" s="699">
        <v>0</v>
      </c>
      <c r="M108" s="699">
        <v>0</v>
      </c>
      <c r="N108" s="699">
        <v>0</v>
      </c>
      <c r="O108" s="699">
        <v>0</v>
      </c>
      <c r="P108" s="699">
        <v>0</v>
      </c>
      <c r="Q108" s="699">
        <v>0</v>
      </c>
      <c r="R108" s="699">
        <v>0</v>
      </c>
      <c r="S108" s="699">
        <v>0</v>
      </c>
      <c r="T108" s="699">
        <v>0</v>
      </c>
      <c r="U108" s="699">
        <v>0</v>
      </c>
      <c r="V108" s="699">
        <v>0</v>
      </c>
      <c r="W108" s="699">
        <v>0</v>
      </c>
      <c r="X108" s="699">
        <v>0</v>
      </c>
      <c r="Y108" s="699">
        <v>0</v>
      </c>
      <c r="Z108" s="699">
        <v>0</v>
      </c>
      <c r="AA108" s="699">
        <v>0</v>
      </c>
      <c r="AB108" s="699">
        <v>0</v>
      </c>
      <c r="AC108" s="699">
        <v>0</v>
      </c>
      <c r="AD108" s="699">
        <v>0</v>
      </c>
      <c r="AE108" s="699">
        <v>0</v>
      </c>
      <c r="AF108" s="699">
        <v>0</v>
      </c>
      <c r="AG108" s="699">
        <v>0</v>
      </c>
      <c r="AH108" s="699">
        <v>0</v>
      </c>
      <c r="AI108" s="699">
        <v>0</v>
      </c>
      <c r="AJ108" s="699">
        <v>0</v>
      </c>
      <c r="AK108" s="699">
        <v>0</v>
      </c>
      <c r="AL108" s="699">
        <v>0</v>
      </c>
      <c r="AM108" s="699">
        <v>0</v>
      </c>
      <c r="AN108" s="699">
        <v>0</v>
      </c>
      <c r="AO108" s="699">
        <v>0</v>
      </c>
      <c r="AP108" s="699">
        <v>0</v>
      </c>
      <c r="AQ108" s="699">
        <v>0</v>
      </c>
      <c r="AR108" s="699">
        <v>0</v>
      </c>
      <c r="AS108" s="699">
        <v>0</v>
      </c>
      <c r="AT108" s="699">
        <v>0</v>
      </c>
      <c r="AU108" s="699">
        <v>0</v>
      </c>
      <c r="AV108" s="699">
        <v>0</v>
      </c>
      <c r="AW108" s="699">
        <v>0</v>
      </c>
      <c r="AX108" s="699">
        <v>0</v>
      </c>
      <c r="AY108" s="699">
        <v>0</v>
      </c>
      <c r="AZ108" s="699">
        <v>0</v>
      </c>
      <c r="BA108" s="699">
        <v>0</v>
      </c>
      <c r="BB108" s="699">
        <v>0</v>
      </c>
      <c r="BC108" s="699">
        <v>0</v>
      </c>
      <c r="BD108" s="699">
        <v>0</v>
      </c>
      <c r="BE108" s="699">
        <v>0</v>
      </c>
      <c r="BF108" s="699">
        <v>0</v>
      </c>
      <c r="BG108" s="699">
        <v>0</v>
      </c>
      <c r="BH108" s="699">
        <v>0</v>
      </c>
      <c r="BI108" s="699">
        <v>0</v>
      </c>
      <c r="BJ108" s="699">
        <v>0</v>
      </c>
      <c r="BK108" s="699">
        <v>0</v>
      </c>
      <c r="BL108" s="699">
        <v>0</v>
      </c>
      <c r="BM108" s="699">
        <v>0</v>
      </c>
      <c r="BN108" s="699">
        <v>0</v>
      </c>
      <c r="BO108" s="699">
        <v>0</v>
      </c>
      <c r="BP108" s="699">
        <v>0</v>
      </c>
      <c r="BQ108" s="699">
        <v>0</v>
      </c>
      <c r="BR108" s="699">
        <v>0</v>
      </c>
      <c r="BS108" s="699">
        <v>0</v>
      </c>
      <c r="BT108" s="699">
        <v>0</v>
      </c>
      <c r="BU108" s="699">
        <v>0</v>
      </c>
      <c r="BV108" s="699">
        <v>0</v>
      </c>
      <c r="BW108" s="699">
        <v>0</v>
      </c>
      <c r="BX108" s="699">
        <v>0</v>
      </c>
      <c r="BY108" s="699">
        <v>0</v>
      </c>
      <c r="BZ108" s="699">
        <v>0</v>
      </c>
      <c r="CA108" s="699">
        <v>0</v>
      </c>
      <c r="CB108" s="699">
        <v>0</v>
      </c>
      <c r="CC108" s="699">
        <v>0</v>
      </c>
      <c r="CD108" s="699">
        <v>0</v>
      </c>
      <c r="CE108" s="699">
        <v>0</v>
      </c>
      <c r="CF108" s="699">
        <v>0</v>
      </c>
      <c r="CG108" s="699">
        <v>0</v>
      </c>
      <c r="CH108" s="699">
        <v>0</v>
      </c>
      <c r="CI108" s="699">
        <v>0</v>
      </c>
      <c r="CJ108" s="699">
        <v>0</v>
      </c>
      <c r="CK108" s="699">
        <v>0</v>
      </c>
      <c r="CL108" s="699">
        <v>0</v>
      </c>
      <c r="CM108" s="699">
        <v>0</v>
      </c>
      <c r="CN108" s="699">
        <v>0</v>
      </c>
      <c r="CO108" s="699">
        <v>17281.190999999999</v>
      </c>
      <c r="CP108" s="699">
        <v>0</v>
      </c>
      <c r="CQ108" s="699">
        <v>20064.433999999997</v>
      </c>
      <c r="CR108" s="699">
        <v>0</v>
      </c>
      <c r="CS108" s="699">
        <v>8650.3649999999998</v>
      </c>
      <c r="CT108" s="699">
        <v>14973.027000000002</v>
      </c>
      <c r="CU108" s="699">
        <v>0</v>
      </c>
      <c r="CV108" s="699">
        <v>0</v>
      </c>
      <c r="CW108" s="699">
        <v>0</v>
      </c>
      <c r="CX108" s="699">
        <v>0</v>
      </c>
      <c r="CY108" s="699">
        <v>0</v>
      </c>
      <c r="CZ108" s="699">
        <v>241.51499999999999</v>
      </c>
      <c r="DA108" s="699">
        <v>6435.4979999999996</v>
      </c>
      <c r="DB108" s="699">
        <v>0</v>
      </c>
      <c r="DC108" s="699">
        <v>0</v>
      </c>
      <c r="DD108" s="699">
        <v>0</v>
      </c>
      <c r="DE108" s="699">
        <v>0</v>
      </c>
      <c r="DF108" s="699">
        <v>0</v>
      </c>
      <c r="DG108" s="699">
        <v>0</v>
      </c>
      <c r="DH108" s="700">
        <f t="shared" si="10"/>
        <v>67646.03</v>
      </c>
      <c r="DI108" s="699">
        <v>215108.20600000001</v>
      </c>
      <c r="DJ108" s="699">
        <v>920093.69299999997</v>
      </c>
      <c r="DK108" s="699">
        <v>0</v>
      </c>
      <c r="DL108" s="699">
        <v>0</v>
      </c>
      <c r="DM108" s="699">
        <v>0</v>
      </c>
      <c r="DN108" s="699">
        <v>0</v>
      </c>
      <c r="DO108" s="701">
        <f t="shared" si="11"/>
        <v>1135201.899</v>
      </c>
      <c r="DP108" s="702">
        <f t="shared" si="12"/>
        <v>1202847.929</v>
      </c>
      <c r="DQ108" s="699">
        <v>8372.1059999999998</v>
      </c>
      <c r="DR108" s="699">
        <v>336038.72899999999</v>
      </c>
      <c r="DS108" s="700">
        <f t="shared" si="13"/>
        <v>344410.83499999996</v>
      </c>
      <c r="DT108" s="706">
        <f t="shared" si="14"/>
        <v>1479612.7339999999</v>
      </c>
      <c r="DU108" s="706">
        <f t="shared" si="15"/>
        <v>1547258.764</v>
      </c>
      <c r="DV108" s="699">
        <v>-7317.9709999999995</v>
      </c>
      <c r="DW108" s="699">
        <v>-177303.11300000001</v>
      </c>
      <c r="DX108" s="700">
        <f t="shared" si="16"/>
        <v>-184621.084</v>
      </c>
      <c r="DY108" s="704">
        <f t="shared" si="17"/>
        <v>1294991.6499999999</v>
      </c>
      <c r="DZ108" s="700">
        <f t="shared" si="18"/>
        <v>1362637.68</v>
      </c>
      <c r="EA108" s="705"/>
      <c r="EB108" s="705"/>
    </row>
    <row r="109" spans="1:132" ht="15" customHeight="1">
      <c r="A109" s="440">
        <v>103</v>
      </c>
      <c r="B109" s="98" t="s">
        <v>278</v>
      </c>
      <c r="C109" s="95" t="s">
        <v>279</v>
      </c>
      <c r="D109" s="699">
        <v>0.11600000000000001</v>
      </c>
      <c r="E109" s="699">
        <v>0</v>
      </c>
      <c r="F109" s="699">
        <v>0</v>
      </c>
      <c r="G109" s="699">
        <v>8.9999999999999993E-3</v>
      </c>
      <c r="H109" s="699">
        <v>0.86999999999999988</v>
      </c>
      <c r="I109" s="699">
        <v>0</v>
      </c>
      <c r="J109" s="699">
        <v>0.27200000000000002</v>
      </c>
      <c r="K109" s="699">
        <v>182.17899999999997</v>
      </c>
      <c r="L109" s="699">
        <v>34.605999999999995</v>
      </c>
      <c r="M109" s="699">
        <v>2.9009999999999998</v>
      </c>
      <c r="N109" s="699">
        <v>0</v>
      </c>
      <c r="O109" s="699">
        <v>10.251000000000001</v>
      </c>
      <c r="P109" s="699">
        <v>9.1880000000000006</v>
      </c>
      <c r="Q109" s="699">
        <v>7.8780000000000001</v>
      </c>
      <c r="R109" s="699">
        <v>2.637</v>
      </c>
      <c r="S109" s="699">
        <v>9.8460000000000001</v>
      </c>
      <c r="T109" s="699">
        <v>11.275</v>
      </c>
      <c r="U109" s="699">
        <v>10.547000000000001</v>
      </c>
      <c r="V109" s="699">
        <v>0.42699999999999999</v>
      </c>
      <c r="W109" s="699">
        <v>4.9779999999999998</v>
      </c>
      <c r="X109" s="699">
        <v>0.122</v>
      </c>
      <c r="Y109" s="699">
        <v>5.3979999999999997</v>
      </c>
      <c r="Z109" s="699">
        <v>1.0249999999999999</v>
      </c>
      <c r="AA109" s="699">
        <v>3.117</v>
      </c>
      <c r="AB109" s="699">
        <v>48.396999999999998</v>
      </c>
      <c r="AC109" s="699">
        <v>2.589</v>
      </c>
      <c r="AD109" s="699">
        <v>3.2160000000000002</v>
      </c>
      <c r="AE109" s="699">
        <v>1.2330000000000001</v>
      </c>
      <c r="AF109" s="699">
        <v>71.606999999999999</v>
      </c>
      <c r="AG109" s="699">
        <v>17.881</v>
      </c>
      <c r="AH109" s="699">
        <v>1.2090000000000001</v>
      </c>
      <c r="AI109" s="699">
        <v>0.26</v>
      </c>
      <c r="AJ109" s="699">
        <v>0.28300000000000003</v>
      </c>
      <c r="AK109" s="699">
        <v>0</v>
      </c>
      <c r="AL109" s="699">
        <v>2.0059999999999998</v>
      </c>
      <c r="AM109" s="699">
        <v>16.027999999999999</v>
      </c>
      <c r="AN109" s="699">
        <v>26.462000000000003</v>
      </c>
      <c r="AO109" s="699">
        <v>1.9899999999999998</v>
      </c>
      <c r="AP109" s="699">
        <v>12.163</v>
      </c>
      <c r="AQ109" s="699">
        <v>10.084</v>
      </c>
      <c r="AR109" s="699">
        <v>4.6110000000000007</v>
      </c>
      <c r="AS109" s="699">
        <v>7.5069999999999997</v>
      </c>
      <c r="AT109" s="699">
        <v>45.423999999999999</v>
      </c>
      <c r="AU109" s="699">
        <v>40.354999999999997</v>
      </c>
      <c r="AV109" s="699">
        <v>21.155000000000001</v>
      </c>
      <c r="AW109" s="699">
        <v>8.15</v>
      </c>
      <c r="AX109" s="699">
        <v>42.484999999999999</v>
      </c>
      <c r="AY109" s="699">
        <v>19.944000000000003</v>
      </c>
      <c r="AZ109" s="699">
        <v>21.237000000000002</v>
      </c>
      <c r="BA109" s="699">
        <v>9.7140000000000004</v>
      </c>
      <c r="BB109" s="699">
        <v>1.9630000000000001</v>
      </c>
      <c r="BC109" s="699">
        <v>2.3439999999999999</v>
      </c>
      <c r="BD109" s="699">
        <v>0.67800000000000005</v>
      </c>
      <c r="BE109" s="699">
        <v>4.7270000000000003</v>
      </c>
      <c r="BF109" s="699">
        <v>242.684</v>
      </c>
      <c r="BG109" s="699">
        <v>1.21</v>
      </c>
      <c r="BH109" s="699">
        <v>394.85399999999998</v>
      </c>
      <c r="BI109" s="699">
        <v>2.4119999999999999</v>
      </c>
      <c r="BJ109" s="699">
        <v>38.295000000000002</v>
      </c>
      <c r="BK109" s="699">
        <v>15.22</v>
      </c>
      <c r="BL109" s="699">
        <v>0.15</v>
      </c>
      <c r="BM109" s="699">
        <v>18.819000000000003</v>
      </c>
      <c r="BN109" s="699">
        <v>17.300999999999998</v>
      </c>
      <c r="BO109" s="699">
        <v>40.14</v>
      </c>
      <c r="BP109" s="699">
        <v>15.64</v>
      </c>
      <c r="BQ109" s="699">
        <v>83.712999999999994</v>
      </c>
      <c r="BR109" s="699">
        <v>4.7650000000000006</v>
      </c>
      <c r="BS109" s="699">
        <v>12.097000000000001</v>
      </c>
      <c r="BT109" s="699">
        <v>27.565000000000001</v>
      </c>
      <c r="BU109" s="699">
        <v>519.42000000000007</v>
      </c>
      <c r="BV109" s="699">
        <v>130.65299999999999</v>
      </c>
      <c r="BW109" s="699">
        <v>68.718000000000004</v>
      </c>
      <c r="BX109" s="699">
        <v>30.353000000000002</v>
      </c>
      <c r="BY109" s="699">
        <v>0</v>
      </c>
      <c r="BZ109" s="699">
        <v>1278.502</v>
      </c>
      <c r="CA109" s="699">
        <v>72.192000000000007</v>
      </c>
      <c r="CB109" s="699">
        <v>8.7829999999999995</v>
      </c>
      <c r="CC109" s="699">
        <v>26.545999999999999</v>
      </c>
      <c r="CD109" s="699">
        <v>15.760999999999999</v>
      </c>
      <c r="CE109" s="699">
        <v>3.9820000000000002</v>
      </c>
      <c r="CF109" s="699">
        <v>8.2650000000000006</v>
      </c>
      <c r="CG109" s="699">
        <v>28.152999999999999</v>
      </c>
      <c r="CH109" s="699">
        <v>34.156999999999996</v>
      </c>
      <c r="CI109" s="699">
        <v>384.78399999999999</v>
      </c>
      <c r="CJ109" s="699">
        <v>178.52600000000001</v>
      </c>
      <c r="CK109" s="699">
        <v>52.747999999999998</v>
      </c>
      <c r="CL109" s="699">
        <v>143.87799999999999</v>
      </c>
      <c r="CM109" s="699">
        <v>229.2</v>
      </c>
      <c r="CN109" s="699">
        <v>177.494</v>
      </c>
      <c r="CO109" s="699">
        <v>337.07300000000004</v>
      </c>
      <c r="CP109" s="699">
        <v>66.844000000000008</v>
      </c>
      <c r="CQ109" s="699">
        <v>28421.338</v>
      </c>
      <c r="CR109" s="699">
        <v>1009.296</v>
      </c>
      <c r="CS109" s="699">
        <v>7671.9480000000003</v>
      </c>
      <c r="CT109" s="699">
        <v>5616.1190000000006</v>
      </c>
      <c r="CU109" s="699">
        <v>16.962</v>
      </c>
      <c r="CV109" s="699">
        <v>48.113</v>
      </c>
      <c r="CW109" s="699">
        <v>189.952</v>
      </c>
      <c r="CX109" s="699">
        <v>13.683</v>
      </c>
      <c r="CY109" s="699">
        <v>2995.1640000000002</v>
      </c>
      <c r="CZ109" s="699">
        <v>1205.904</v>
      </c>
      <c r="DA109" s="699">
        <v>2721.761</v>
      </c>
      <c r="DB109" s="699">
        <v>4843.0139999999992</v>
      </c>
      <c r="DC109" s="699">
        <v>56.822000000000003</v>
      </c>
      <c r="DD109" s="699">
        <v>12.779</v>
      </c>
      <c r="DE109" s="699">
        <v>1278.9780000000001</v>
      </c>
      <c r="DF109" s="699">
        <v>0</v>
      </c>
      <c r="DG109" s="699">
        <v>727.51300000000003</v>
      </c>
      <c r="DH109" s="700">
        <f t="shared" si="10"/>
        <v>62283.587</v>
      </c>
      <c r="DI109" s="699">
        <v>1629.836</v>
      </c>
      <c r="DJ109" s="699">
        <v>211088.033</v>
      </c>
      <c r="DK109" s="699">
        <v>0</v>
      </c>
      <c r="DL109" s="699">
        <v>0</v>
      </c>
      <c r="DM109" s="699">
        <v>0</v>
      </c>
      <c r="DN109" s="699">
        <v>0</v>
      </c>
      <c r="DO109" s="701">
        <f t="shared" si="11"/>
        <v>212717.86900000001</v>
      </c>
      <c r="DP109" s="702">
        <f t="shared" si="12"/>
        <v>275001.45600000001</v>
      </c>
      <c r="DQ109" s="699">
        <v>12.88</v>
      </c>
      <c r="DR109" s="699">
        <v>86865.831999999995</v>
      </c>
      <c r="DS109" s="700">
        <f t="shared" si="13"/>
        <v>86878.712</v>
      </c>
      <c r="DT109" s="706">
        <f t="shared" si="14"/>
        <v>299596.58100000001</v>
      </c>
      <c r="DU109" s="706">
        <f t="shared" si="15"/>
        <v>361880.16800000001</v>
      </c>
      <c r="DV109" s="699">
        <v>-77.741</v>
      </c>
      <c r="DW109" s="699">
        <v>-50597.902000000002</v>
      </c>
      <c r="DX109" s="700">
        <f t="shared" si="16"/>
        <v>-50675.643000000004</v>
      </c>
      <c r="DY109" s="704">
        <f t="shared" si="17"/>
        <v>248920.93799999999</v>
      </c>
      <c r="DZ109" s="700">
        <f t="shared" si="18"/>
        <v>311204.52500000002</v>
      </c>
      <c r="EA109" s="705"/>
      <c r="EB109" s="705"/>
    </row>
    <row r="110" spans="1:132" ht="15" customHeight="1">
      <c r="A110" s="440">
        <v>104</v>
      </c>
      <c r="B110" s="98" t="s">
        <v>280</v>
      </c>
      <c r="C110" s="95" t="s">
        <v>281</v>
      </c>
      <c r="D110" s="699">
        <v>0</v>
      </c>
      <c r="E110" s="699">
        <v>0</v>
      </c>
      <c r="F110" s="699">
        <v>0</v>
      </c>
      <c r="G110" s="699">
        <v>0</v>
      </c>
      <c r="H110" s="699">
        <v>0</v>
      </c>
      <c r="I110" s="699">
        <v>0</v>
      </c>
      <c r="J110" s="699">
        <v>0</v>
      </c>
      <c r="K110" s="699">
        <v>0</v>
      </c>
      <c r="L110" s="699">
        <v>0</v>
      </c>
      <c r="M110" s="699">
        <v>0</v>
      </c>
      <c r="N110" s="699">
        <v>0</v>
      </c>
      <c r="O110" s="699">
        <v>0</v>
      </c>
      <c r="P110" s="699">
        <v>0</v>
      </c>
      <c r="Q110" s="699">
        <v>0</v>
      </c>
      <c r="R110" s="699">
        <v>0</v>
      </c>
      <c r="S110" s="699">
        <v>0</v>
      </c>
      <c r="T110" s="699">
        <v>0</v>
      </c>
      <c r="U110" s="699">
        <v>0</v>
      </c>
      <c r="V110" s="699">
        <v>0</v>
      </c>
      <c r="W110" s="699">
        <v>0</v>
      </c>
      <c r="X110" s="699">
        <v>0</v>
      </c>
      <c r="Y110" s="699">
        <v>0</v>
      </c>
      <c r="Z110" s="699">
        <v>0</v>
      </c>
      <c r="AA110" s="699">
        <v>0</v>
      </c>
      <c r="AB110" s="699">
        <v>0</v>
      </c>
      <c r="AC110" s="699">
        <v>0</v>
      </c>
      <c r="AD110" s="699">
        <v>0</v>
      </c>
      <c r="AE110" s="699">
        <v>0</v>
      </c>
      <c r="AF110" s="699">
        <v>0</v>
      </c>
      <c r="AG110" s="699">
        <v>0</v>
      </c>
      <c r="AH110" s="699">
        <v>0</v>
      </c>
      <c r="AI110" s="699">
        <v>0</v>
      </c>
      <c r="AJ110" s="699">
        <v>0</v>
      </c>
      <c r="AK110" s="699">
        <v>0</v>
      </c>
      <c r="AL110" s="699">
        <v>0</v>
      </c>
      <c r="AM110" s="699">
        <v>0</v>
      </c>
      <c r="AN110" s="699">
        <v>0</v>
      </c>
      <c r="AO110" s="699">
        <v>0</v>
      </c>
      <c r="AP110" s="699">
        <v>0</v>
      </c>
      <c r="AQ110" s="699">
        <v>0</v>
      </c>
      <c r="AR110" s="699">
        <v>0</v>
      </c>
      <c r="AS110" s="699">
        <v>0</v>
      </c>
      <c r="AT110" s="699">
        <v>0</v>
      </c>
      <c r="AU110" s="699">
        <v>0</v>
      </c>
      <c r="AV110" s="699">
        <v>0</v>
      </c>
      <c r="AW110" s="699">
        <v>0</v>
      </c>
      <c r="AX110" s="699">
        <v>0</v>
      </c>
      <c r="AY110" s="699">
        <v>0</v>
      </c>
      <c r="AZ110" s="699">
        <v>0</v>
      </c>
      <c r="BA110" s="699">
        <v>0</v>
      </c>
      <c r="BB110" s="699">
        <v>0</v>
      </c>
      <c r="BC110" s="699">
        <v>0</v>
      </c>
      <c r="BD110" s="699">
        <v>0</v>
      </c>
      <c r="BE110" s="699">
        <v>0</v>
      </c>
      <c r="BF110" s="699">
        <v>0</v>
      </c>
      <c r="BG110" s="699">
        <v>0</v>
      </c>
      <c r="BH110" s="699">
        <v>0</v>
      </c>
      <c r="BI110" s="699">
        <v>0</v>
      </c>
      <c r="BJ110" s="699">
        <v>0</v>
      </c>
      <c r="BK110" s="699">
        <v>1.516</v>
      </c>
      <c r="BL110" s="699">
        <v>0</v>
      </c>
      <c r="BM110" s="699">
        <v>0</v>
      </c>
      <c r="BN110" s="699">
        <v>0</v>
      </c>
      <c r="BO110" s="699">
        <v>0</v>
      </c>
      <c r="BP110" s="699">
        <v>0</v>
      </c>
      <c r="BQ110" s="699">
        <v>0</v>
      </c>
      <c r="BR110" s="699">
        <v>0</v>
      </c>
      <c r="BS110" s="699">
        <v>0</v>
      </c>
      <c r="BT110" s="699">
        <v>0</v>
      </c>
      <c r="BU110" s="699">
        <v>115.202</v>
      </c>
      <c r="BV110" s="699">
        <v>0</v>
      </c>
      <c r="BW110" s="699">
        <v>0</v>
      </c>
      <c r="BX110" s="699">
        <v>0</v>
      </c>
      <c r="BY110" s="699">
        <v>0</v>
      </c>
      <c r="BZ110" s="699">
        <v>0</v>
      </c>
      <c r="CA110" s="699">
        <v>0</v>
      </c>
      <c r="CB110" s="699">
        <v>0</v>
      </c>
      <c r="CC110" s="699">
        <v>0</v>
      </c>
      <c r="CD110" s="699">
        <v>0</v>
      </c>
      <c r="CE110" s="699">
        <v>0</v>
      </c>
      <c r="CF110" s="699">
        <v>0</v>
      </c>
      <c r="CG110" s="699">
        <v>0</v>
      </c>
      <c r="CH110" s="699">
        <v>0</v>
      </c>
      <c r="CI110" s="699">
        <v>20.085000000000001</v>
      </c>
      <c r="CJ110" s="699">
        <v>8567.5659999999989</v>
      </c>
      <c r="CK110" s="699">
        <v>0</v>
      </c>
      <c r="CL110" s="699">
        <v>79.698000000000008</v>
      </c>
      <c r="CM110" s="699">
        <v>7010.9939999999997</v>
      </c>
      <c r="CN110" s="699">
        <v>0</v>
      </c>
      <c r="CO110" s="699">
        <v>155.798</v>
      </c>
      <c r="CP110" s="699">
        <v>2.6059999999999999</v>
      </c>
      <c r="CQ110" s="699">
        <v>0</v>
      </c>
      <c r="CR110" s="699">
        <v>0</v>
      </c>
      <c r="CS110" s="699">
        <v>0</v>
      </c>
      <c r="CT110" s="699">
        <v>0</v>
      </c>
      <c r="CU110" s="699">
        <v>0</v>
      </c>
      <c r="CV110" s="699">
        <v>0</v>
      </c>
      <c r="CW110" s="699">
        <v>4310.5380000000005</v>
      </c>
      <c r="CX110" s="699">
        <v>0</v>
      </c>
      <c r="CY110" s="699">
        <v>0</v>
      </c>
      <c r="CZ110" s="699">
        <v>183.672</v>
      </c>
      <c r="DA110" s="699">
        <v>215.39500000000001</v>
      </c>
      <c r="DB110" s="699">
        <v>0</v>
      </c>
      <c r="DC110" s="699">
        <v>9167.8060000000005</v>
      </c>
      <c r="DD110" s="699">
        <v>0</v>
      </c>
      <c r="DE110" s="699">
        <v>444.74699999999996</v>
      </c>
      <c r="DF110" s="699">
        <v>0</v>
      </c>
      <c r="DG110" s="699">
        <v>157.49200000000002</v>
      </c>
      <c r="DH110" s="700">
        <f t="shared" si="10"/>
        <v>30433.114999999994</v>
      </c>
      <c r="DI110" s="699">
        <v>34567.525000000001</v>
      </c>
      <c r="DJ110" s="699">
        <v>437718.56300000002</v>
      </c>
      <c r="DK110" s="699">
        <v>0</v>
      </c>
      <c r="DL110" s="699">
        <v>0</v>
      </c>
      <c r="DM110" s="699">
        <v>9385.0930000000008</v>
      </c>
      <c r="DN110" s="699">
        <v>0</v>
      </c>
      <c r="DO110" s="701">
        <f t="shared" si="11"/>
        <v>481671.18100000004</v>
      </c>
      <c r="DP110" s="702">
        <f t="shared" si="12"/>
        <v>512104.29600000003</v>
      </c>
      <c r="DQ110" s="699">
        <v>3842.308</v>
      </c>
      <c r="DR110" s="699">
        <v>38868.578000000001</v>
      </c>
      <c r="DS110" s="700">
        <f t="shared" si="13"/>
        <v>42710.885999999999</v>
      </c>
      <c r="DT110" s="706">
        <f t="shared" si="14"/>
        <v>524382.06700000004</v>
      </c>
      <c r="DU110" s="706">
        <f t="shared" si="15"/>
        <v>554815.18200000003</v>
      </c>
      <c r="DV110" s="699">
        <v>-6344.0910000000003</v>
      </c>
      <c r="DW110" s="699">
        <v>-171103.92499999999</v>
      </c>
      <c r="DX110" s="700">
        <f t="shared" si="16"/>
        <v>-177448.016</v>
      </c>
      <c r="DY110" s="704">
        <f t="shared" si="17"/>
        <v>346934.05100000004</v>
      </c>
      <c r="DZ110" s="700">
        <f t="shared" si="18"/>
        <v>377367.16600000003</v>
      </c>
      <c r="EA110" s="705"/>
      <c r="EB110" s="705"/>
    </row>
    <row r="111" spans="1:132" ht="15" customHeight="1">
      <c r="A111" s="440">
        <v>105</v>
      </c>
      <c r="B111" s="98" t="s">
        <v>282</v>
      </c>
      <c r="C111" s="95" t="s">
        <v>283</v>
      </c>
      <c r="D111" s="699">
        <v>0</v>
      </c>
      <c r="E111" s="699">
        <v>519.27600000000007</v>
      </c>
      <c r="F111" s="699">
        <v>0</v>
      </c>
      <c r="G111" s="699">
        <v>0</v>
      </c>
      <c r="H111" s="699">
        <v>0</v>
      </c>
      <c r="I111" s="699">
        <v>0</v>
      </c>
      <c r="J111" s="699">
        <v>0</v>
      </c>
      <c r="K111" s="699">
        <v>0</v>
      </c>
      <c r="L111" s="699">
        <v>0</v>
      </c>
      <c r="M111" s="699">
        <v>0</v>
      </c>
      <c r="N111" s="699">
        <v>0</v>
      </c>
      <c r="O111" s="699">
        <v>0</v>
      </c>
      <c r="P111" s="699">
        <v>0</v>
      </c>
      <c r="Q111" s="699">
        <v>0</v>
      </c>
      <c r="R111" s="699">
        <v>0</v>
      </c>
      <c r="S111" s="699">
        <v>0</v>
      </c>
      <c r="T111" s="699">
        <v>0</v>
      </c>
      <c r="U111" s="699">
        <v>0</v>
      </c>
      <c r="V111" s="699">
        <v>0</v>
      </c>
      <c r="W111" s="699">
        <v>0</v>
      </c>
      <c r="X111" s="699">
        <v>0</v>
      </c>
      <c r="Y111" s="699">
        <v>0</v>
      </c>
      <c r="Z111" s="699">
        <v>0</v>
      </c>
      <c r="AA111" s="699">
        <v>0</v>
      </c>
      <c r="AB111" s="699">
        <v>0</v>
      </c>
      <c r="AC111" s="699">
        <v>0</v>
      </c>
      <c r="AD111" s="699">
        <v>0</v>
      </c>
      <c r="AE111" s="699">
        <v>0</v>
      </c>
      <c r="AF111" s="699">
        <v>0</v>
      </c>
      <c r="AG111" s="699">
        <v>0</v>
      </c>
      <c r="AH111" s="699">
        <v>0</v>
      </c>
      <c r="AI111" s="699">
        <v>0</v>
      </c>
      <c r="AJ111" s="699">
        <v>0</v>
      </c>
      <c r="AK111" s="699">
        <v>0</v>
      </c>
      <c r="AL111" s="699">
        <v>0</v>
      </c>
      <c r="AM111" s="699">
        <v>0</v>
      </c>
      <c r="AN111" s="699">
        <v>0</v>
      </c>
      <c r="AO111" s="699">
        <v>0</v>
      </c>
      <c r="AP111" s="699">
        <v>0</v>
      </c>
      <c r="AQ111" s="699">
        <v>0</v>
      </c>
      <c r="AR111" s="699">
        <v>0</v>
      </c>
      <c r="AS111" s="699">
        <v>0</v>
      </c>
      <c r="AT111" s="699">
        <v>0</v>
      </c>
      <c r="AU111" s="699">
        <v>0</v>
      </c>
      <c r="AV111" s="699">
        <v>0</v>
      </c>
      <c r="AW111" s="699">
        <v>0</v>
      </c>
      <c r="AX111" s="699">
        <v>0</v>
      </c>
      <c r="AY111" s="699">
        <v>0</v>
      </c>
      <c r="AZ111" s="699">
        <v>0</v>
      </c>
      <c r="BA111" s="699">
        <v>0</v>
      </c>
      <c r="BB111" s="699">
        <v>0</v>
      </c>
      <c r="BC111" s="699">
        <v>0</v>
      </c>
      <c r="BD111" s="699">
        <v>0</v>
      </c>
      <c r="BE111" s="699">
        <v>0</v>
      </c>
      <c r="BF111" s="699">
        <v>0</v>
      </c>
      <c r="BG111" s="699">
        <v>0</v>
      </c>
      <c r="BH111" s="699">
        <v>0</v>
      </c>
      <c r="BI111" s="699">
        <v>0</v>
      </c>
      <c r="BJ111" s="699">
        <v>0</v>
      </c>
      <c r="BK111" s="699">
        <v>0</v>
      </c>
      <c r="BL111" s="699">
        <v>0</v>
      </c>
      <c r="BM111" s="699">
        <v>0</v>
      </c>
      <c r="BN111" s="699">
        <v>0</v>
      </c>
      <c r="BO111" s="699">
        <v>0</v>
      </c>
      <c r="BP111" s="699">
        <v>0</v>
      </c>
      <c r="BQ111" s="699">
        <v>0</v>
      </c>
      <c r="BR111" s="699">
        <v>0</v>
      </c>
      <c r="BS111" s="699">
        <v>0</v>
      </c>
      <c r="BT111" s="699">
        <v>0</v>
      </c>
      <c r="BU111" s="699">
        <v>0</v>
      </c>
      <c r="BV111" s="699">
        <v>0</v>
      </c>
      <c r="BW111" s="699">
        <v>0</v>
      </c>
      <c r="BX111" s="699">
        <v>0</v>
      </c>
      <c r="BY111" s="699">
        <v>0</v>
      </c>
      <c r="BZ111" s="699">
        <v>0</v>
      </c>
      <c r="CA111" s="699">
        <v>0</v>
      </c>
      <c r="CB111" s="699">
        <v>0</v>
      </c>
      <c r="CC111" s="699">
        <v>0</v>
      </c>
      <c r="CD111" s="699">
        <v>0</v>
      </c>
      <c r="CE111" s="699">
        <v>0</v>
      </c>
      <c r="CF111" s="699">
        <v>0</v>
      </c>
      <c r="CG111" s="699">
        <v>0</v>
      </c>
      <c r="CH111" s="699">
        <v>0</v>
      </c>
      <c r="CI111" s="699">
        <v>0</v>
      </c>
      <c r="CJ111" s="699">
        <v>0</v>
      </c>
      <c r="CK111" s="699">
        <v>0</v>
      </c>
      <c r="CL111" s="699">
        <v>0</v>
      </c>
      <c r="CM111" s="699">
        <v>0</v>
      </c>
      <c r="CN111" s="699">
        <v>0</v>
      </c>
      <c r="CO111" s="699">
        <v>354.38</v>
      </c>
      <c r="CP111" s="699">
        <v>0</v>
      </c>
      <c r="CQ111" s="699">
        <v>0</v>
      </c>
      <c r="CR111" s="699">
        <v>0</v>
      </c>
      <c r="CS111" s="699">
        <v>0</v>
      </c>
      <c r="CT111" s="699">
        <v>0</v>
      </c>
      <c r="CU111" s="699">
        <v>0</v>
      </c>
      <c r="CV111" s="699">
        <v>0</v>
      </c>
      <c r="CW111" s="699">
        <v>0</v>
      </c>
      <c r="CX111" s="699">
        <v>0</v>
      </c>
      <c r="CY111" s="699">
        <v>0</v>
      </c>
      <c r="CZ111" s="699">
        <v>0</v>
      </c>
      <c r="DA111" s="699">
        <v>0</v>
      </c>
      <c r="DB111" s="699">
        <v>0</v>
      </c>
      <c r="DC111" s="699">
        <v>212.57900000000001</v>
      </c>
      <c r="DD111" s="699">
        <v>78.694999999999993</v>
      </c>
      <c r="DE111" s="699">
        <v>0</v>
      </c>
      <c r="DF111" s="699">
        <v>0</v>
      </c>
      <c r="DG111" s="699">
        <v>0</v>
      </c>
      <c r="DH111" s="700">
        <f t="shared" si="10"/>
        <v>1164.93</v>
      </c>
      <c r="DI111" s="699">
        <v>0</v>
      </c>
      <c r="DJ111" s="699">
        <v>29699.547999999999</v>
      </c>
      <c r="DK111" s="699">
        <v>0</v>
      </c>
      <c r="DL111" s="699">
        <v>0</v>
      </c>
      <c r="DM111" s="699">
        <v>0</v>
      </c>
      <c r="DN111" s="699">
        <v>0</v>
      </c>
      <c r="DO111" s="701">
        <f t="shared" si="11"/>
        <v>29699.547999999999</v>
      </c>
      <c r="DP111" s="702">
        <f t="shared" si="12"/>
        <v>30864.477999999999</v>
      </c>
      <c r="DQ111" s="699">
        <v>0</v>
      </c>
      <c r="DR111" s="699">
        <v>3086.5059999999999</v>
      </c>
      <c r="DS111" s="700">
        <f t="shared" si="13"/>
        <v>3086.5059999999999</v>
      </c>
      <c r="DT111" s="706">
        <f t="shared" si="14"/>
        <v>32786.053999999996</v>
      </c>
      <c r="DU111" s="706">
        <f t="shared" si="15"/>
        <v>33950.983999999997</v>
      </c>
      <c r="DV111" s="699">
        <v>0</v>
      </c>
      <c r="DW111" s="699">
        <v>0</v>
      </c>
      <c r="DX111" s="700">
        <f t="shared" si="16"/>
        <v>0</v>
      </c>
      <c r="DY111" s="704">
        <f t="shared" si="17"/>
        <v>32786.053999999996</v>
      </c>
      <c r="DZ111" s="700">
        <f t="shared" si="18"/>
        <v>33950.983999999997</v>
      </c>
      <c r="EA111" s="705"/>
      <c r="EB111" s="705"/>
    </row>
    <row r="112" spans="1:132" ht="15" customHeight="1">
      <c r="A112" s="440">
        <v>106</v>
      </c>
      <c r="B112" s="98" t="s">
        <v>284</v>
      </c>
      <c r="C112" s="95" t="s">
        <v>285</v>
      </c>
      <c r="D112" s="699">
        <v>0.873</v>
      </c>
      <c r="E112" s="699">
        <v>0</v>
      </c>
      <c r="F112" s="699">
        <v>29.998000000000001</v>
      </c>
      <c r="G112" s="699">
        <v>0.53200000000000003</v>
      </c>
      <c r="H112" s="699">
        <v>19.894000000000002</v>
      </c>
      <c r="I112" s="699">
        <v>0</v>
      </c>
      <c r="J112" s="699">
        <v>1.448</v>
      </c>
      <c r="K112" s="699">
        <v>338.95400000000001</v>
      </c>
      <c r="L112" s="699">
        <v>28.427</v>
      </c>
      <c r="M112" s="699">
        <v>5.8250000000000002</v>
      </c>
      <c r="N112" s="699">
        <v>0</v>
      </c>
      <c r="O112" s="699">
        <v>9.6530000000000005</v>
      </c>
      <c r="P112" s="699">
        <v>7.4219999999999997</v>
      </c>
      <c r="Q112" s="699">
        <v>6.6820000000000004</v>
      </c>
      <c r="R112" s="699">
        <v>14.187999999999999</v>
      </c>
      <c r="S112" s="699">
        <v>4.3120000000000003</v>
      </c>
      <c r="T112" s="699">
        <v>8.6310000000000002</v>
      </c>
      <c r="U112" s="699">
        <v>22.893999999999998</v>
      </c>
      <c r="V112" s="699">
        <v>3.8810000000000002</v>
      </c>
      <c r="W112" s="699">
        <v>22.456</v>
      </c>
      <c r="X112" s="699">
        <v>0.97299999999999998</v>
      </c>
      <c r="Y112" s="699">
        <v>11.128</v>
      </c>
      <c r="Z112" s="699">
        <v>4.9450000000000003</v>
      </c>
      <c r="AA112" s="699">
        <v>8.8339999999999996</v>
      </c>
      <c r="AB112" s="699">
        <v>37.965000000000003</v>
      </c>
      <c r="AC112" s="699">
        <v>109.431</v>
      </c>
      <c r="AD112" s="699">
        <v>28.555999999999997</v>
      </c>
      <c r="AE112" s="699">
        <v>3.1440000000000001</v>
      </c>
      <c r="AF112" s="699">
        <v>58.028999999999996</v>
      </c>
      <c r="AG112" s="699">
        <v>25.975000000000001</v>
      </c>
      <c r="AH112" s="699">
        <v>0.95499999999999996</v>
      </c>
      <c r="AI112" s="699">
        <v>24.555</v>
      </c>
      <c r="AJ112" s="699">
        <v>12.77</v>
      </c>
      <c r="AK112" s="699">
        <v>321.02000000000004</v>
      </c>
      <c r="AL112" s="699">
        <v>33.598999999999997</v>
      </c>
      <c r="AM112" s="699">
        <v>33.567999999999998</v>
      </c>
      <c r="AN112" s="699">
        <v>41.529000000000003</v>
      </c>
      <c r="AO112" s="699">
        <v>28.301000000000002</v>
      </c>
      <c r="AP112" s="699">
        <v>13.652000000000001</v>
      </c>
      <c r="AQ112" s="699">
        <v>14.655999999999999</v>
      </c>
      <c r="AR112" s="699">
        <v>18.407</v>
      </c>
      <c r="AS112" s="699">
        <v>12.489999999999998</v>
      </c>
      <c r="AT112" s="699">
        <v>73.137</v>
      </c>
      <c r="AU112" s="699">
        <v>97.563999999999993</v>
      </c>
      <c r="AV112" s="699">
        <v>158.221</v>
      </c>
      <c r="AW112" s="699">
        <v>74.668999999999997</v>
      </c>
      <c r="AX112" s="699">
        <v>23.950000000000003</v>
      </c>
      <c r="AY112" s="699">
        <v>54.998000000000005</v>
      </c>
      <c r="AZ112" s="699">
        <v>260.94900000000001</v>
      </c>
      <c r="BA112" s="699">
        <v>34.021000000000001</v>
      </c>
      <c r="BB112" s="699">
        <v>2.6429999999999998</v>
      </c>
      <c r="BC112" s="699">
        <v>6.7640000000000002</v>
      </c>
      <c r="BD112" s="699">
        <v>6.6870000000000003</v>
      </c>
      <c r="BE112" s="699">
        <v>3.6259999999999999</v>
      </c>
      <c r="BF112" s="699">
        <v>328.25300000000004</v>
      </c>
      <c r="BG112" s="699">
        <v>20.055999999999997</v>
      </c>
      <c r="BH112" s="699">
        <v>403.34399999999999</v>
      </c>
      <c r="BI112" s="699">
        <v>4.9830000000000005</v>
      </c>
      <c r="BJ112" s="699">
        <v>41.076999999999998</v>
      </c>
      <c r="BK112" s="699">
        <v>58.000999999999998</v>
      </c>
      <c r="BL112" s="699">
        <v>4.0880000000000001</v>
      </c>
      <c r="BM112" s="699">
        <v>476.00400000000002</v>
      </c>
      <c r="BN112" s="699">
        <v>113.11</v>
      </c>
      <c r="BO112" s="699">
        <v>228.89700000000002</v>
      </c>
      <c r="BP112" s="699">
        <v>217.98700000000002</v>
      </c>
      <c r="BQ112" s="699">
        <v>40.939</v>
      </c>
      <c r="BR112" s="699">
        <v>28.569000000000003</v>
      </c>
      <c r="BS112" s="699">
        <v>119.64399999999999</v>
      </c>
      <c r="BT112" s="699">
        <v>0</v>
      </c>
      <c r="BU112" s="699">
        <v>4486.674</v>
      </c>
      <c r="BV112" s="699">
        <v>391.80200000000002</v>
      </c>
      <c r="BW112" s="699">
        <v>1820.0659999999998</v>
      </c>
      <c r="BX112" s="699">
        <v>790.42599999999993</v>
      </c>
      <c r="BY112" s="699">
        <v>1366.4469999999999</v>
      </c>
      <c r="BZ112" s="699">
        <v>136.09799999999998</v>
      </c>
      <c r="CA112" s="699">
        <v>487.08</v>
      </c>
      <c r="CB112" s="699">
        <v>0</v>
      </c>
      <c r="CC112" s="699">
        <v>97.028000000000006</v>
      </c>
      <c r="CD112" s="699">
        <v>7.032</v>
      </c>
      <c r="CE112" s="699">
        <v>13.505000000000001</v>
      </c>
      <c r="CF112" s="699">
        <v>50.055</v>
      </c>
      <c r="CG112" s="699">
        <v>288.76800000000003</v>
      </c>
      <c r="CH112" s="699">
        <v>34.225000000000001</v>
      </c>
      <c r="CI112" s="699">
        <v>300.42399999999998</v>
      </c>
      <c r="CJ112" s="699">
        <v>246.22099999999998</v>
      </c>
      <c r="CK112" s="699">
        <v>1095.8890000000001</v>
      </c>
      <c r="CL112" s="699">
        <v>25.775000000000002</v>
      </c>
      <c r="CM112" s="699">
        <v>574.28300000000002</v>
      </c>
      <c r="CN112" s="699">
        <v>475.55500000000006</v>
      </c>
      <c r="CO112" s="699">
        <v>5595.4339999999993</v>
      </c>
      <c r="CP112" s="699">
        <v>6937.9540000000006</v>
      </c>
      <c r="CQ112" s="699">
        <v>680.31399999999985</v>
      </c>
      <c r="CR112" s="699">
        <v>29.153999999999996</v>
      </c>
      <c r="CS112" s="699">
        <v>117.66499999999999</v>
      </c>
      <c r="CT112" s="699">
        <v>139.88400000000001</v>
      </c>
      <c r="CU112" s="699">
        <v>541.06799999999998</v>
      </c>
      <c r="CV112" s="699">
        <v>465.75700000000001</v>
      </c>
      <c r="CW112" s="699">
        <v>453.81500000000005</v>
      </c>
      <c r="CX112" s="699">
        <v>359.96800000000002</v>
      </c>
      <c r="CY112" s="699">
        <v>2318.7960000000003</v>
      </c>
      <c r="CZ112" s="699">
        <v>191.86699999999999</v>
      </c>
      <c r="DA112" s="699">
        <v>636.24699999999996</v>
      </c>
      <c r="DB112" s="699">
        <v>504.54300000000001</v>
      </c>
      <c r="DC112" s="699">
        <v>979.74300000000005</v>
      </c>
      <c r="DD112" s="699">
        <v>48.393000000000001</v>
      </c>
      <c r="DE112" s="699">
        <v>1442.5510000000002</v>
      </c>
      <c r="DF112" s="699">
        <v>0</v>
      </c>
      <c r="DG112" s="699">
        <v>665.63099999999997</v>
      </c>
      <c r="DH112" s="700">
        <f t="shared" si="10"/>
        <v>39048.870000000003</v>
      </c>
      <c r="DI112" s="699">
        <v>15395.73</v>
      </c>
      <c r="DJ112" s="699">
        <v>396283.37199999997</v>
      </c>
      <c r="DK112" s="699">
        <v>0</v>
      </c>
      <c r="DL112" s="699">
        <v>0</v>
      </c>
      <c r="DM112" s="699">
        <v>0</v>
      </c>
      <c r="DN112" s="699">
        <v>0</v>
      </c>
      <c r="DO112" s="701">
        <f t="shared" si="11"/>
        <v>411679.10199999996</v>
      </c>
      <c r="DP112" s="702">
        <f t="shared" si="12"/>
        <v>450727.97199999995</v>
      </c>
      <c r="DQ112" s="699">
        <v>3067.1309999999999</v>
      </c>
      <c r="DR112" s="699">
        <v>83727.97</v>
      </c>
      <c r="DS112" s="700">
        <f t="shared" si="13"/>
        <v>86795.100999999995</v>
      </c>
      <c r="DT112" s="706">
        <f t="shared" si="14"/>
        <v>498474.20299999998</v>
      </c>
      <c r="DU112" s="706">
        <f t="shared" si="15"/>
        <v>537523.07299999997</v>
      </c>
      <c r="DV112" s="699">
        <v>-3404.5209999999997</v>
      </c>
      <c r="DW112" s="699">
        <v>-148689.715</v>
      </c>
      <c r="DX112" s="700">
        <f t="shared" si="16"/>
        <v>-152094.236</v>
      </c>
      <c r="DY112" s="704">
        <f t="shared" si="17"/>
        <v>346379.96699999995</v>
      </c>
      <c r="DZ112" s="700">
        <f t="shared" si="18"/>
        <v>385428.83699999994</v>
      </c>
      <c r="EA112" s="705"/>
      <c r="EB112" s="705"/>
    </row>
    <row r="113" spans="1:132" ht="15" customHeight="1">
      <c r="A113" s="440">
        <v>107</v>
      </c>
      <c r="B113" s="98" t="s">
        <v>286</v>
      </c>
      <c r="C113" s="95" t="s">
        <v>287</v>
      </c>
      <c r="D113" s="699">
        <v>50.555999999999997</v>
      </c>
      <c r="E113" s="699">
        <v>31.62</v>
      </c>
      <c r="F113" s="699">
        <v>10.009</v>
      </c>
      <c r="G113" s="699">
        <v>25.338000000000001</v>
      </c>
      <c r="H113" s="699">
        <v>18.798000000000002</v>
      </c>
      <c r="I113" s="699">
        <v>0</v>
      </c>
      <c r="J113" s="699">
        <v>8.0830000000000002</v>
      </c>
      <c r="K113" s="699">
        <v>1568.8489999999997</v>
      </c>
      <c r="L113" s="699">
        <v>90.538999999999987</v>
      </c>
      <c r="M113" s="699">
        <v>0.439</v>
      </c>
      <c r="N113" s="699">
        <v>0</v>
      </c>
      <c r="O113" s="699">
        <v>116.059</v>
      </c>
      <c r="P113" s="699">
        <v>118.669</v>
      </c>
      <c r="Q113" s="699">
        <v>124.57</v>
      </c>
      <c r="R113" s="699">
        <v>114.79899999999999</v>
      </c>
      <c r="S113" s="699">
        <v>74.282000000000011</v>
      </c>
      <c r="T113" s="699">
        <v>137.291</v>
      </c>
      <c r="U113" s="699">
        <v>187.369</v>
      </c>
      <c r="V113" s="699">
        <v>11.992000000000001</v>
      </c>
      <c r="W113" s="699">
        <v>73.319999999999993</v>
      </c>
      <c r="X113" s="699">
        <v>7.4820000000000002</v>
      </c>
      <c r="Y113" s="699">
        <v>39.572000000000003</v>
      </c>
      <c r="Z113" s="699">
        <v>51.297999999999995</v>
      </c>
      <c r="AA113" s="699">
        <v>26.888000000000002</v>
      </c>
      <c r="AB113" s="699">
        <v>431.91800000000001</v>
      </c>
      <c r="AC113" s="699">
        <v>268.779</v>
      </c>
      <c r="AD113" s="699">
        <v>9.7040000000000006</v>
      </c>
      <c r="AE113" s="699">
        <v>9.379999999999999</v>
      </c>
      <c r="AF113" s="699">
        <v>182.15600000000001</v>
      </c>
      <c r="AG113" s="699">
        <v>122.12799999999999</v>
      </c>
      <c r="AH113" s="699">
        <v>35.363</v>
      </c>
      <c r="AI113" s="699">
        <v>131.76</v>
      </c>
      <c r="AJ113" s="699">
        <v>85.718000000000004</v>
      </c>
      <c r="AK113" s="699">
        <v>212.976</v>
      </c>
      <c r="AL113" s="699">
        <v>187.81200000000001</v>
      </c>
      <c r="AM113" s="699">
        <v>73.484999999999999</v>
      </c>
      <c r="AN113" s="699">
        <v>107.813</v>
      </c>
      <c r="AO113" s="699">
        <v>69.924999999999997</v>
      </c>
      <c r="AP113" s="699">
        <v>207.57600000000002</v>
      </c>
      <c r="AQ113" s="699">
        <v>47.739000000000004</v>
      </c>
      <c r="AR113" s="699">
        <v>163.06899999999999</v>
      </c>
      <c r="AS113" s="699">
        <v>186.8</v>
      </c>
      <c r="AT113" s="699">
        <v>369.44400000000007</v>
      </c>
      <c r="AU113" s="699">
        <v>1005.663</v>
      </c>
      <c r="AV113" s="699">
        <v>1907.8040000000001</v>
      </c>
      <c r="AW113" s="699">
        <v>339.4</v>
      </c>
      <c r="AX113" s="699">
        <v>164.37400000000002</v>
      </c>
      <c r="AY113" s="699">
        <v>709.70100000000002</v>
      </c>
      <c r="AZ113" s="699">
        <v>2273.4879999999998</v>
      </c>
      <c r="BA113" s="699">
        <v>95.634</v>
      </c>
      <c r="BB113" s="699">
        <v>24.282</v>
      </c>
      <c r="BC113" s="699">
        <v>69.841000000000008</v>
      </c>
      <c r="BD113" s="699">
        <v>33.423999999999999</v>
      </c>
      <c r="BE113" s="699">
        <v>67.018000000000001</v>
      </c>
      <c r="BF113" s="699">
        <v>812.88299999999992</v>
      </c>
      <c r="BG113" s="699">
        <v>24.704000000000001</v>
      </c>
      <c r="BH113" s="699">
        <v>2721.4139999999998</v>
      </c>
      <c r="BI113" s="699">
        <v>14.842000000000001</v>
      </c>
      <c r="BJ113" s="699">
        <v>939.21500000000003</v>
      </c>
      <c r="BK113" s="699">
        <v>347.553</v>
      </c>
      <c r="BL113" s="699">
        <v>11.765000000000001</v>
      </c>
      <c r="BM113" s="699">
        <v>1089.194</v>
      </c>
      <c r="BN113" s="699">
        <v>20.137</v>
      </c>
      <c r="BO113" s="699">
        <v>1134.424</v>
      </c>
      <c r="BP113" s="699">
        <v>226.30600000000001</v>
      </c>
      <c r="BQ113" s="699">
        <v>32.899000000000001</v>
      </c>
      <c r="BR113" s="699">
        <v>46.153999999999996</v>
      </c>
      <c r="BS113" s="699">
        <v>324.12599999999998</v>
      </c>
      <c r="BT113" s="699">
        <v>1108.106</v>
      </c>
      <c r="BU113" s="699">
        <v>14351.737999999999</v>
      </c>
      <c r="BV113" s="699">
        <v>6244.35</v>
      </c>
      <c r="BW113" s="699">
        <v>1382.9680000000001</v>
      </c>
      <c r="BX113" s="699">
        <v>416.29599999999999</v>
      </c>
      <c r="BY113" s="699">
        <v>0</v>
      </c>
      <c r="BZ113" s="699">
        <v>1680.6670000000001</v>
      </c>
      <c r="CA113" s="699">
        <v>1986.855</v>
      </c>
      <c r="CB113" s="699">
        <v>605.46</v>
      </c>
      <c r="CC113" s="699">
        <v>580.75299999999993</v>
      </c>
      <c r="CD113" s="699">
        <v>89.156999999999996</v>
      </c>
      <c r="CE113" s="699">
        <v>339.87200000000001</v>
      </c>
      <c r="CF113" s="699">
        <v>647.71900000000005</v>
      </c>
      <c r="CG113" s="699">
        <v>1716.8130000000001</v>
      </c>
      <c r="CH113" s="699">
        <v>340.75400000000002</v>
      </c>
      <c r="CI113" s="699">
        <v>2057.924</v>
      </c>
      <c r="CJ113" s="699">
        <v>402.41899999999998</v>
      </c>
      <c r="CK113" s="699">
        <v>735.96900000000005</v>
      </c>
      <c r="CL113" s="699">
        <v>491.93599999999998</v>
      </c>
      <c r="CM113" s="699">
        <v>397.22400000000005</v>
      </c>
      <c r="CN113" s="699">
        <v>4417.6499999999996</v>
      </c>
      <c r="CO113" s="699">
        <v>2546.6379999999999</v>
      </c>
      <c r="CP113" s="699">
        <v>15301.201000000001</v>
      </c>
      <c r="CQ113" s="699">
        <v>3243.4109999999996</v>
      </c>
      <c r="CR113" s="699">
        <v>594.13499999999999</v>
      </c>
      <c r="CS113" s="699">
        <v>2458.4360000000001</v>
      </c>
      <c r="CT113" s="699">
        <v>2803.6620000000003</v>
      </c>
      <c r="CU113" s="699">
        <v>1050.3229999999999</v>
      </c>
      <c r="CV113" s="699">
        <v>792.16300000000001</v>
      </c>
      <c r="CW113" s="699">
        <v>330.57100000000003</v>
      </c>
      <c r="CX113" s="699">
        <v>746.64599999999996</v>
      </c>
      <c r="CY113" s="699">
        <v>5543.2890000000007</v>
      </c>
      <c r="CZ113" s="699">
        <v>253.364</v>
      </c>
      <c r="DA113" s="699">
        <v>857.44600000000003</v>
      </c>
      <c r="DB113" s="699">
        <v>1303.5830000000001</v>
      </c>
      <c r="DC113" s="699">
        <v>780.15000000000009</v>
      </c>
      <c r="DD113" s="699">
        <v>100.45699999999999</v>
      </c>
      <c r="DE113" s="699">
        <v>1015.808</v>
      </c>
      <c r="DF113" s="699">
        <v>0</v>
      </c>
      <c r="DG113" s="699">
        <v>52.555999999999997</v>
      </c>
      <c r="DH113" s="700">
        <f t="shared" si="10"/>
        <v>99996.080999999976</v>
      </c>
      <c r="DI113" s="699">
        <v>0</v>
      </c>
      <c r="DJ113" s="699">
        <v>0</v>
      </c>
      <c r="DK113" s="699">
        <v>0</v>
      </c>
      <c r="DL113" s="699">
        <v>0</v>
      </c>
      <c r="DM113" s="699">
        <v>0</v>
      </c>
      <c r="DN113" s="699">
        <v>0</v>
      </c>
      <c r="DO113" s="701">
        <f t="shared" si="11"/>
        <v>0</v>
      </c>
      <c r="DP113" s="702">
        <f t="shared" si="12"/>
        <v>99996.080999999976</v>
      </c>
      <c r="DQ113" s="699">
        <v>0</v>
      </c>
      <c r="DR113" s="699">
        <v>0</v>
      </c>
      <c r="DS113" s="700">
        <f t="shared" si="13"/>
        <v>0</v>
      </c>
      <c r="DT113" s="706">
        <f t="shared" si="14"/>
        <v>0</v>
      </c>
      <c r="DU113" s="706">
        <f t="shared" si="15"/>
        <v>99996.080999999976</v>
      </c>
      <c r="DV113" s="699">
        <v>0</v>
      </c>
      <c r="DW113" s="699">
        <v>0</v>
      </c>
      <c r="DX113" s="700">
        <f t="shared" si="16"/>
        <v>0</v>
      </c>
      <c r="DY113" s="704">
        <f t="shared" si="17"/>
        <v>0</v>
      </c>
      <c r="DZ113" s="700">
        <f t="shared" si="18"/>
        <v>99996.080999999976</v>
      </c>
      <c r="EA113" s="705"/>
      <c r="EB113" s="705"/>
    </row>
    <row r="114" spans="1:132" ht="15" customHeight="1" thickBot="1">
      <c r="A114" s="440">
        <v>108</v>
      </c>
      <c r="B114" s="98" t="s">
        <v>288</v>
      </c>
      <c r="C114" s="95" t="s">
        <v>289</v>
      </c>
      <c r="D114" s="699">
        <v>1927.5890000000002</v>
      </c>
      <c r="E114" s="699">
        <v>12.956</v>
      </c>
      <c r="F114" s="699">
        <v>12.587</v>
      </c>
      <c r="G114" s="699">
        <v>5.6789999999999994</v>
      </c>
      <c r="H114" s="699">
        <v>462.24799999999999</v>
      </c>
      <c r="I114" s="699">
        <v>0</v>
      </c>
      <c r="J114" s="699">
        <v>55.065000000000005</v>
      </c>
      <c r="K114" s="699">
        <v>6226.6940000000004</v>
      </c>
      <c r="L114" s="699">
        <v>1755.4560000000001</v>
      </c>
      <c r="M114" s="699">
        <v>387.05100000000004</v>
      </c>
      <c r="N114" s="699">
        <v>0</v>
      </c>
      <c r="O114" s="699">
        <v>265.79700000000003</v>
      </c>
      <c r="P114" s="699">
        <v>245.71899999999999</v>
      </c>
      <c r="Q114" s="699">
        <v>728.80000000000007</v>
      </c>
      <c r="R114" s="699">
        <v>216.363</v>
      </c>
      <c r="S114" s="699">
        <v>233.869</v>
      </c>
      <c r="T114" s="699">
        <v>496.28100000000006</v>
      </c>
      <c r="U114" s="699">
        <v>451.137</v>
      </c>
      <c r="V114" s="699">
        <v>3.6869999999999998</v>
      </c>
      <c r="W114" s="699">
        <v>185.74800000000002</v>
      </c>
      <c r="X114" s="699">
        <v>3.1019999999999999</v>
      </c>
      <c r="Y114" s="699">
        <v>54.667999999999999</v>
      </c>
      <c r="Z114" s="699">
        <v>139.75</v>
      </c>
      <c r="AA114" s="699">
        <v>367.084</v>
      </c>
      <c r="AB114" s="699">
        <v>244.208</v>
      </c>
      <c r="AC114" s="699">
        <v>403.10799999999995</v>
      </c>
      <c r="AD114" s="699">
        <v>164.96100000000001</v>
      </c>
      <c r="AE114" s="699">
        <v>587.37200000000007</v>
      </c>
      <c r="AF114" s="699">
        <v>2007.3030000000001</v>
      </c>
      <c r="AG114" s="699">
        <v>2039.431</v>
      </c>
      <c r="AH114" s="699">
        <v>98.180999999999997</v>
      </c>
      <c r="AI114" s="699">
        <v>1947.3320000000001</v>
      </c>
      <c r="AJ114" s="699">
        <v>1203.578</v>
      </c>
      <c r="AK114" s="699">
        <v>210.148</v>
      </c>
      <c r="AL114" s="699">
        <v>2020.056</v>
      </c>
      <c r="AM114" s="699">
        <v>4776.6279999999997</v>
      </c>
      <c r="AN114" s="699">
        <v>5921.1900000000005</v>
      </c>
      <c r="AO114" s="699">
        <v>4910.6170000000002</v>
      </c>
      <c r="AP114" s="699">
        <v>2689.375</v>
      </c>
      <c r="AQ114" s="699">
        <v>565.25299999999993</v>
      </c>
      <c r="AR114" s="699">
        <v>1455.5569999999998</v>
      </c>
      <c r="AS114" s="699">
        <v>654.41000000000008</v>
      </c>
      <c r="AT114" s="699">
        <v>6713.152</v>
      </c>
      <c r="AU114" s="699">
        <v>7273.8749999999991</v>
      </c>
      <c r="AV114" s="699">
        <v>8588.027</v>
      </c>
      <c r="AW114" s="699">
        <v>1681.8320000000001</v>
      </c>
      <c r="AX114" s="699">
        <v>128.35599999999999</v>
      </c>
      <c r="AY114" s="699">
        <v>97.325999999999993</v>
      </c>
      <c r="AZ114" s="699">
        <v>9171.98</v>
      </c>
      <c r="BA114" s="699">
        <v>64.338000000000008</v>
      </c>
      <c r="BB114" s="699">
        <v>93.702999999999989</v>
      </c>
      <c r="BC114" s="699">
        <v>649.98400000000015</v>
      </c>
      <c r="BD114" s="699">
        <v>229.68700000000001</v>
      </c>
      <c r="BE114" s="699">
        <v>99.635999999999996</v>
      </c>
      <c r="BF114" s="699">
        <v>2485.6849999999999</v>
      </c>
      <c r="BG114" s="699">
        <v>157.71199999999999</v>
      </c>
      <c r="BH114" s="699">
        <v>3432.8119999999999</v>
      </c>
      <c r="BI114" s="699">
        <v>90.940999999999988</v>
      </c>
      <c r="BJ114" s="699">
        <v>4992.3019999999997</v>
      </c>
      <c r="BK114" s="699">
        <v>316.22900000000004</v>
      </c>
      <c r="BL114" s="699">
        <v>95.616</v>
      </c>
      <c r="BM114" s="699">
        <v>27152.285</v>
      </c>
      <c r="BN114" s="699">
        <v>15493.725</v>
      </c>
      <c r="BO114" s="699">
        <v>6378.7</v>
      </c>
      <c r="BP114" s="699">
        <v>7211.4560000000001</v>
      </c>
      <c r="BQ114" s="699">
        <v>4249.1600000000008</v>
      </c>
      <c r="BR114" s="699">
        <v>830.15099999999995</v>
      </c>
      <c r="BS114" s="699">
        <v>2207.0320000000002</v>
      </c>
      <c r="BT114" s="699">
        <v>2859.2420000000002</v>
      </c>
      <c r="BU114" s="699">
        <v>34250.819000000003</v>
      </c>
      <c r="BV114" s="699">
        <v>19854.843000000001</v>
      </c>
      <c r="BW114" s="699">
        <v>12274.656999999999</v>
      </c>
      <c r="BX114" s="699">
        <v>5710.4080000000004</v>
      </c>
      <c r="BY114" s="699">
        <v>261.053</v>
      </c>
      <c r="BZ114" s="699">
        <v>3367.348</v>
      </c>
      <c r="CA114" s="699">
        <v>1962.6509999999998</v>
      </c>
      <c r="CB114" s="699">
        <v>0</v>
      </c>
      <c r="CC114" s="699">
        <v>6419.2309999999998</v>
      </c>
      <c r="CD114" s="699">
        <v>209.71799999999999</v>
      </c>
      <c r="CE114" s="699">
        <v>427.30700000000002</v>
      </c>
      <c r="CF114" s="699">
        <v>493.154</v>
      </c>
      <c r="CG114" s="699">
        <v>2087.777</v>
      </c>
      <c r="CH114" s="699">
        <v>103.07899999999999</v>
      </c>
      <c r="CI114" s="699">
        <v>4860.4849999999997</v>
      </c>
      <c r="CJ114" s="699">
        <v>911.34900000000005</v>
      </c>
      <c r="CK114" s="699">
        <v>1050.1279999999999</v>
      </c>
      <c r="CL114" s="699">
        <v>3061.2240000000002</v>
      </c>
      <c r="CM114" s="699">
        <v>646.54700000000003</v>
      </c>
      <c r="CN114" s="699">
        <v>440.25</v>
      </c>
      <c r="CO114" s="699">
        <v>11976.189999999999</v>
      </c>
      <c r="CP114" s="699">
        <v>1120.221</v>
      </c>
      <c r="CQ114" s="699">
        <v>3616.9969999999994</v>
      </c>
      <c r="CR114" s="699">
        <v>2090.5360000000001</v>
      </c>
      <c r="CS114" s="699">
        <v>3699.28</v>
      </c>
      <c r="CT114" s="699">
        <v>1804.17</v>
      </c>
      <c r="CU114" s="699">
        <v>2964.6570000000002</v>
      </c>
      <c r="CV114" s="699">
        <v>1891.4630000000002</v>
      </c>
      <c r="CW114" s="699">
        <v>54.183</v>
      </c>
      <c r="CX114" s="699">
        <v>3474.2060000000001</v>
      </c>
      <c r="CY114" s="699">
        <v>11353.025000000001</v>
      </c>
      <c r="CZ114" s="699">
        <v>2163.703</v>
      </c>
      <c r="DA114" s="699">
        <v>2064.0009999999997</v>
      </c>
      <c r="DB114" s="699">
        <v>2867.998</v>
      </c>
      <c r="DC114" s="699">
        <v>544.90099999999995</v>
      </c>
      <c r="DD114" s="699">
        <v>51.113999999999997</v>
      </c>
      <c r="DE114" s="699">
        <v>2311.6029999999996</v>
      </c>
      <c r="DF114" s="699">
        <v>48.982999999999997</v>
      </c>
      <c r="DG114" s="699">
        <v>0</v>
      </c>
      <c r="DH114" s="700">
        <f t="shared" si="10"/>
        <v>311370.2410000001</v>
      </c>
      <c r="DI114" s="699">
        <v>0</v>
      </c>
      <c r="DJ114" s="699">
        <v>110.861</v>
      </c>
      <c r="DK114" s="699">
        <v>0</v>
      </c>
      <c r="DL114" s="699">
        <v>0</v>
      </c>
      <c r="DM114" s="699">
        <v>0</v>
      </c>
      <c r="DN114" s="699">
        <v>-46.472999999999999</v>
      </c>
      <c r="DO114" s="701">
        <f t="shared" si="11"/>
        <v>64.388000000000005</v>
      </c>
      <c r="DP114" s="702">
        <f t="shared" si="12"/>
        <v>311434.62900000007</v>
      </c>
      <c r="DQ114" s="699">
        <v>252379.45</v>
      </c>
      <c r="DR114" s="699">
        <v>0</v>
      </c>
      <c r="DS114" s="700">
        <f t="shared" si="13"/>
        <v>252379.45</v>
      </c>
      <c r="DT114" s="706">
        <f t="shared" si="14"/>
        <v>252443.83800000002</v>
      </c>
      <c r="DU114" s="706">
        <f t="shared" si="15"/>
        <v>563814.07900000014</v>
      </c>
      <c r="DV114" s="699">
        <v>-84045.707999999999</v>
      </c>
      <c r="DW114" s="699">
        <v>-21983.749</v>
      </c>
      <c r="DX114" s="700">
        <f t="shared" si="16"/>
        <v>-106029.45699999999</v>
      </c>
      <c r="DY114" s="704">
        <f t="shared" si="17"/>
        <v>146414.38100000002</v>
      </c>
      <c r="DZ114" s="700">
        <f t="shared" si="18"/>
        <v>457784.62200000015</v>
      </c>
      <c r="EA114" s="705"/>
      <c r="EB114" s="705"/>
    </row>
    <row r="115" spans="1:132" ht="22.7" customHeight="1" thickBot="1">
      <c r="B115" s="707" t="s">
        <v>2003</v>
      </c>
      <c r="C115" s="708" t="s">
        <v>18</v>
      </c>
      <c r="D115" s="709">
        <f>SUM(D7:D114)</f>
        <v>95306.337999999974</v>
      </c>
      <c r="E115" s="709">
        <f t="shared" ref="E115:BP115" si="19">SUM(E7:E114)</f>
        <v>62086.34599999999</v>
      </c>
      <c r="F115" s="709">
        <f t="shared" si="19"/>
        <v>4741.2059999999992</v>
      </c>
      <c r="G115" s="709">
        <f t="shared" si="19"/>
        <v>2324.3410000000017</v>
      </c>
      <c r="H115" s="709">
        <f t="shared" si="19"/>
        <v>16564.145</v>
      </c>
      <c r="I115" s="709">
        <f t="shared" si="19"/>
        <v>0</v>
      </c>
      <c r="J115" s="709">
        <f t="shared" si="19"/>
        <v>3247.4430000000002</v>
      </c>
      <c r="K115" s="709">
        <f t="shared" si="19"/>
        <v>1104913.0099999998</v>
      </c>
      <c r="L115" s="709">
        <f t="shared" si="19"/>
        <v>144906.46400000001</v>
      </c>
      <c r="M115" s="709">
        <f t="shared" si="19"/>
        <v>113224.41899999999</v>
      </c>
      <c r="N115" s="709">
        <f t="shared" si="19"/>
        <v>0</v>
      </c>
      <c r="O115" s="709">
        <f t="shared" si="19"/>
        <v>71606.907000000007</v>
      </c>
      <c r="P115" s="709">
        <f t="shared" si="19"/>
        <v>56341.302000000003</v>
      </c>
      <c r="Q115" s="709">
        <f t="shared" si="19"/>
        <v>61359.121999999996</v>
      </c>
      <c r="R115" s="709">
        <f t="shared" si="19"/>
        <v>63844.014000000003</v>
      </c>
      <c r="S115" s="709">
        <f t="shared" si="19"/>
        <v>122876.59000000003</v>
      </c>
      <c r="T115" s="709">
        <f t="shared" si="19"/>
        <v>123382.35999999999</v>
      </c>
      <c r="U115" s="709">
        <f t="shared" si="19"/>
        <v>82835.141000000003</v>
      </c>
      <c r="V115" s="709">
        <f t="shared" si="19"/>
        <v>7671.8960000000006</v>
      </c>
      <c r="W115" s="709">
        <f t="shared" si="19"/>
        <v>51553.730000000018</v>
      </c>
      <c r="X115" s="709">
        <f t="shared" si="19"/>
        <v>36742.574999999997</v>
      </c>
      <c r="Y115" s="709">
        <f t="shared" si="19"/>
        <v>106006.777</v>
      </c>
      <c r="Z115" s="709">
        <f t="shared" si="19"/>
        <v>69293.15400000001</v>
      </c>
      <c r="AA115" s="709">
        <f t="shared" si="19"/>
        <v>28533.932999999994</v>
      </c>
      <c r="AB115" s="709">
        <f t="shared" si="19"/>
        <v>298233.59300000005</v>
      </c>
      <c r="AC115" s="709">
        <f t="shared" si="19"/>
        <v>232100.22</v>
      </c>
      <c r="AD115" s="709">
        <f t="shared" si="19"/>
        <v>380416.804</v>
      </c>
      <c r="AE115" s="709">
        <f t="shared" si="19"/>
        <v>48566.803000000007</v>
      </c>
      <c r="AF115" s="709">
        <f t="shared" si="19"/>
        <v>827707.08499999938</v>
      </c>
      <c r="AG115" s="709">
        <f t="shared" si="19"/>
        <v>175312.94099999993</v>
      </c>
      <c r="AH115" s="709">
        <f t="shared" si="19"/>
        <v>13205.640999999998</v>
      </c>
      <c r="AI115" s="709">
        <f t="shared" si="19"/>
        <v>54797.715000000011</v>
      </c>
      <c r="AJ115" s="709">
        <f t="shared" si="19"/>
        <v>61400.969999999972</v>
      </c>
      <c r="AK115" s="709">
        <f t="shared" si="19"/>
        <v>84687.888999999996</v>
      </c>
      <c r="AL115" s="709">
        <f t="shared" si="19"/>
        <v>79467.586000000025</v>
      </c>
      <c r="AM115" s="709">
        <f t="shared" si="19"/>
        <v>595526.45699999994</v>
      </c>
      <c r="AN115" s="709">
        <f t="shared" si="19"/>
        <v>1025778.5049999999</v>
      </c>
      <c r="AO115" s="709">
        <f t="shared" si="19"/>
        <v>193087.94600000008</v>
      </c>
      <c r="AP115" s="709">
        <f t="shared" si="19"/>
        <v>203438.72599999991</v>
      </c>
      <c r="AQ115" s="709">
        <f t="shared" si="19"/>
        <v>98650.427000000054</v>
      </c>
      <c r="AR115" s="709">
        <f t="shared" si="19"/>
        <v>411877.14099999995</v>
      </c>
      <c r="AS115" s="709">
        <f t="shared" si="19"/>
        <v>107286.75800000002</v>
      </c>
      <c r="AT115" s="709">
        <f t="shared" si="19"/>
        <v>557244.66400000011</v>
      </c>
      <c r="AU115" s="709">
        <f t="shared" si="19"/>
        <v>513447.40700000001</v>
      </c>
      <c r="AV115" s="709">
        <f t="shared" si="19"/>
        <v>843887.54900000023</v>
      </c>
      <c r="AW115" s="709">
        <f t="shared" si="19"/>
        <v>419551.16899999999</v>
      </c>
      <c r="AX115" s="709">
        <f t="shared" si="19"/>
        <v>147646.16099999999</v>
      </c>
      <c r="AY115" s="709">
        <f t="shared" si="19"/>
        <v>149248.11700000003</v>
      </c>
      <c r="AZ115" s="709">
        <f t="shared" si="19"/>
        <v>1549821.2749999997</v>
      </c>
      <c r="BA115" s="709">
        <f t="shared" si="19"/>
        <v>121576.53100000002</v>
      </c>
      <c r="BB115" s="709">
        <f t="shared" si="19"/>
        <v>50330.41</v>
      </c>
      <c r="BC115" s="709">
        <f t="shared" si="19"/>
        <v>53625.120999999977</v>
      </c>
      <c r="BD115" s="709">
        <f t="shared" si="19"/>
        <v>28316.879000000012</v>
      </c>
      <c r="BE115" s="709">
        <f t="shared" si="19"/>
        <v>51913.194999999992</v>
      </c>
      <c r="BF115" s="709">
        <f t="shared" si="19"/>
        <v>5796012.7290000003</v>
      </c>
      <c r="BG115" s="709">
        <f t="shared" si="19"/>
        <v>166996.5230000001</v>
      </c>
      <c r="BH115" s="709">
        <f t="shared" si="19"/>
        <v>6213033.9039999982</v>
      </c>
      <c r="BI115" s="709">
        <f t="shared" si="19"/>
        <v>19880.2</v>
      </c>
      <c r="BJ115" s="709">
        <f t="shared" si="19"/>
        <v>524505.522</v>
      </c>
      <c r="BK115" s="709">
        <f t="shared" si="19"/>
        <v>185862.58599999998</v>
      </c>
      <c r="BL115" s="709">
        <f t="shared" si="19"/>
        <v>37534.175999999999</v>
      </c>
      <c r="BM115" s="709">
        <f t="shared" si="19"/>
        <v>1007656.5580000001</v>
      </c>
      <c r="BN115" s="709">
        <f t="shared" si="19"/>
        <v>458012.03699999995</v>
      </c>
      <c r="BO115" s="709">
        <f t="shared" si="19"/>
        <v>263878.32299999997</v>
      </c>
      <c r="BP115" s="709">
        <f t="shared" si="19"/>
        <v>237306.03100000002</v>
      </c>
      <c r="BQ115" s="709">
        <f t="shared" ref="BQ115:DZ115" si="20">SUM(BQ7:BQ114)</f>
        <v>696355.94299999997</v>
      </c>
      <c r="BR115" s="709">
        <f t="shared" si="20"/>
        <v>255507.70300000004</v>
      </c>
      <c r="BS115" s="709">
        <f t="shared" si="20"/>
        <v>160811.49300000002</v>
      </c>
      <c r="BT115" s="709">
        <f t="shared" si="20"/>
        <v>139892.37700000001</v>
      </c>
      <c r="BU115" s="709">
        <f t="shared" si="20"/>
        <v>2193286.8620000002</v>
      </c>
      <c r="BV115" s="709">
        <f t="shared" si="20"/>
        <v>710720.98300000012</v>
      </c>
      <c r="BW115" s="709">
        <f t="shared" si="20"/>
        <v>340220.1129999999</v>
      </c>
      <c r="BX115" s="709">
        <f t="shared" si="20"/>
        <v>300813.81699999992</v>
      </c>
      <c r="BY115" s="709">
        <f t="shared" si="20"/>
        <v>344213.16</v>
      </c>
      <c r="BZ115" s="709">
        <f t="shared" si="20"/>
        <v>199116.04599999997</v>
      </c>
      <c r="CA115" s="709">
        <f t="shared" si="20"/>
        <v>244385.72300000003</v>
      </c>
      <c r="CB115" s="709">
        <f t="shared" si="20"/>
        <v>648607.89400000009</v>
      </c>
      <c r="CC115" s="709">
        <f t="shared" si="20"/>
        <v>395330.62699999998</v>
      </c>
      <c r="CD115" s="709">
        <f t="shared" si="20"/>
        <v>50349.334000000003</v>
      </c>
      <c r="CE115" s="709">
        <f t="shared" si="20"/>
        <v>22336.926000000003</v>
      </c>
      <c r="CF115" s="709">
        <f t="shared" si="20"/>
        <v>80917.31299999998</v>
      </c>
      <c r="CG115" s="709">
        <f t="shared" si="20"/>
        <v>197645.842</v>
      </c>
      <c r="CH115" s="709">
        <f t="shared" si="20"/>
        <v>22626.881999999994</v>
      </c>
      <c r="CI115" s="709">
        <f t="shared" si="20"/>
        <v>423357.70599999995</v>
      </c>
      <c r="CJ115" s="709">
        <f t="shared" si="20"/>
        <v>105731.32200000001</v>
      </c>
      <c r="CK115" s="709">
        <f t="shared" si="20"/>
        <v>427171.304</v>
      </c>
      <c r="CL115" s="709">
        <f t="shared" si="20"/>
        <v>159675.45499999999</v>
      </c>
      <c r="CM115" s="709">
        <f t="shared" si="20"/>
        <v>93178.89499999996</v>
      </c>
      <c r="CN115" s="709">
        <f t="shared" si="20"/>
        <v>432175.44900000008</v>
      </c>
      <c r="CO115" s="709">
        <f t="shared" si="20"/>
        <v>296385.761</v>
      </c>
      <c r="CP115" s="709">
        <f t="shared" si="20"/>
        <v>977472.89100000006</v>
      </c>
      <c r="CQ115" s="709">
        <f t="shared" si="20"/>
        <v>1196094.3949999998</v>
      </c>
      <c r="CR115" s="709">
        <f t="shared" si="20"/>
        <v>51787.027999999998</v>
      </c>
      <c r="CS115" s="709">
        <f t="shared" si="20"/>
        <v>165724.34799999997</v>
      </c>
      <c r="CT115" s="709">
        <f t="shared" si="20"/>
        <v>129943.59099999997</v>
      </c>
      <c r="CU115" s="709">
        <f t="shared" si="20"/>
        <v>89153.752999999997</v>
      </c>
      <c r="CV115" s="709">
        <f t="shared" si="20"/>
        <v>207852.93500000003</v>
      </c>
      <c r="CW115" s="709">
        <f t="shared" si="20"/>
        <v>250928.17799999999</v>
      </c>
      <c r="CX115" s="709">
        <f t="shared" si="20"/>
        <v>450347.86800000002</v>
      </c>
      <c r="CY115" s="709">
        <f t="shared" si="20"/>
        <v>842350.58499999985</v>
      </c>
      <c r="CZ115" s="709">
        <f t="shared" si="20"/>
        <v>64461.005000000019</v>
      </c>
      <c r="DA115" s="709">
        <f t="shared" si="20"/>
        <v>806202.19300000032</v>
      </c>
      <c r="DB115" s="709">
        <f t="shared" si="20"/>
        <v>109601.67400000001</v>
      </c>
      <c r="DC115" s="709">
        <f t="shared" si="20"/>
        <v>121012.15</v>
      </c>
      <c r="DD115" s="709">
        <f t="shared" si="20"/>
        <v>10391.016000000001</v>
      </c>
      <c r="DE115" s="709">
        <f t="shared" si="20"/>
        <v>101296.372</v>
      </c>
      <c r="DF115" s="709">
        <f t="shared" si="20"/>
        <v>99996.080999999991</v>
      </c>
      <c r="DG115" s="709">
        <f t="shared" si="20"/>
        <v>158792.89300000004</v>
      </c>
      <c r="DH115" s="710">
        <f t="shared" si="20"/>
        <v>41492415.373000003</v>
      </c>
      <c r="DI115" s="709">
        <f t="shared" si="20"/>
        <v>677926.05700000003</v>
      </c>
      <c r="DJ115" s="709">
        <f t="shared" si="20"/>
        <v>18475169.405000001</v>
      </c>
      <c r="DK115" s="709">
        <f t="shared" si="20"/>
        <v>5280906.2170000002</v>
      </c>
      <c r="DL115" s="709">
        <f t="shared" si="20"/>
        <v>1123292.997</v>
      </c>
      <c r="DM115" s="709">
        <f t="shared" si="20"/>
        <v>8106358.4270000029</v>
      </c>
      <c r="DN115" s="709">
        <f t="shared" si="20"/>
        <v>-35518.203999999998</v>
      </c>
      <c r="DO115" s="709">
        <f t="shared" si="20"/>
        <v>33628134.899000004</v>
      </c>
      <c r="DP115" s="709">
        <f t="shared" si="20"/>
        <v>75120550.272</v>
      </c>
      <c r="DQ115" s="709">
        <f t="shared" si="20"/>
        <v>10012396.942</v>
      </c>
      <c r="DR115" s="709">
        <f t="shared" si="20"/>
        <v>20526916.972000003</v>
      </c>
      <c r="DS115" s="709">
        <f t="shared" si="20"/>
        <v>30539313.914000008</v>
      </c>
      <c r="DT115" s="709">
        <f t="shared" si="20"/>
        <v>64167448.812999964</v>
      </c>
      <c r="DU115" s="709">
        <f t="shared" si="20"/>
        <v>105659864.18599997</v>
      </c>
      <c r="DV115" s="709">
        <f t="shared" si="20"/>
        <v>-6758884.9979999997</v>
      </c>
      <c r="DW115" s="709">
        <f t="shared" si="20"/>
        <v>-18905437.886000007</v>
      </c>
      <c r="DX115" s="709">
        <f t="shared" si="20"/>
        <v>-25664322.883999996</v>
      </c>
      <c r="DY115" s="709">
        <f t="shared" si="20"/>
        <v>38503125.928999998</v>
      </c>
      <c r="DZ115" s="711">
        <f t="shared" si="20"/>
        <v>79995541.302000001</v>
      </c>
      <c r="EA115" s="705"/>
      <c r="EB115" s="705"/>
    </row>
    <row r="116" spans="1:132" ht="15" customHeight="1">
      <c r="B116" s="712" t="s">
        <v>1974</v>
      </c>
      <c r="C116" s="713" t="s">
        <v>1313</v>
      </c>
      <c r="D116" s="699">
        <v>639.76199999999994</v>
      </c>
      <c r="E116" s="699">
        <v>136.75299999999999</v>
      </c>
      <c r="F116" s="699">
        <v>16.440999999999999</v>
      </c>
      <c r="G116" s="699">
        <v>85.481999999999999</v>
      </c>
      <c r="H116" s="699">
        <v>773.94100000000003</v>
      </c>
      <c r="I116" s="699">
        <v>0</v>
      </c>
      <c r="J116" s="699">
        <v>143.97499999999999</v>
      </c>
      <c r="K116" s="699">
        <v>9565.7839999999997</v>
      </c>
      <c r="L116" s="699">
        <v>1171.681</v>
      </c>
      <c r="M116" s="699">
        <v>292.25200000000001</v>
      </c>
      <c r="N116" s="699">
        <v>0</v>
      </c>
      <c r="O116" s="699">
        <v>1056.7550000000001</v>
      </c>
      <c r="P116" s="699">
        <v>944.60599999999999</v>
      </c>
      <c r="Q116" s="699">
        <v>786.67</v>
      </c>
      <c r="R116" s="699">
        <v>1302.354</v>
      </c>
      <c r="S116" s="699">
        <v>1700.884</v>
      </c>
      <c r="T116" s="699">
        <v>2767.6260000000002</v>
      </c>
      <c r="U116" s="699">
        <v>2767.48</v>
      </c>
      <c r="V116" s="699">
        <v>320.99200000000002</v>
      </c>
      <c r="W116" s="699">
        <v>557.32100000000003</v>
      </c>
      <c r="X116" s="699">
        <v>73.361000000000004</v>
      </c>
      <c r="Y116" s="699">
        <v>2112.4760000000001</v>
      </c>
      <c r="Z116" s="699">
        <v>647.32500000000005</v>
      </c>
      <c r="AA116" s="699">
        <v>584.26900000000001</v>
      </c>
      <c r="AB116" s="699">
        <v>4288.0950000000003</v>
      </c>
      <c r="AC116" s="699">
        <v>3354.8649999999998</v>
      </c>
      <c r="AD116" s="699">
        <v>1118.298</v>
      </c>
      <c r="AE116" s="699">
        <v>325.59800000000001</v>
      </c>
      <c r="AF116" s="699">
        <v>19689.631000000001</v>
      </c>
      <c r="AG116" s="699">
        <v>4078.3919999999998</v>
      </c>
      <c r="AH116" s="699">
        <v>221.434</v>
      </c>
      <c r="AI116" s="699">
        <v>982.30200000000002</v>
      </c>
      <c r="AJ116" s="699">
        <v>1229.441</v>
      </c>
      <c r="AK116" s="699">
        <v>1978.444</v>
      </c>
      <c r="AL116" s="699">
        <v>2483.1759999999999</v>
      </c>
      <c r="AM116" s="699">
        <v>8806.52</v>
      </c>
      <c r="AN116" s="699">
        <v>2660.77</v>
      </c>
      <c r="AO116" s="699">
        <v>1392.288</v>
      </c>
      <c r="AP116" s="699">
        <v>682.20600000000002</v>
      </c>
      <c r="AQ116" s="699">
        <v>559.995</v>
      </c>
      <c r="AR116" s="699">
        <v>4020.9430000000002</v>
      </c>
      <c r="AS116" s="699">
        <v>2696.2559999999999</v>
      </c>
      <c r="AT116" s="699">
        <v>9498.4699999999993</v>
      </c>
      <c r="AU116" s="699">
        <v>9324.16</v>
      </c>
      <c r="AV116" s="699">
        <v>19614.447</v>
      </c>
      <c r="AW116" s="699">
        <v>9990.5750000000007</v>
      </c>
      <c r="AX116" s="699">
        <v>3721.1990000000001</v>
      </c>
      <c r="AY116" s="699">
        <v>2236.7260000000001</v>
      </c>
      <c r="AZ116" s="699">
        <v>25462.384999999998</v>
      </c>
      <c r="BA116" s="699">
        <v>1784.242</v>
      </c>
      <c r="BB116" s="699">
        <v>1397.912</v>
      </c>
      <c r="BC116" s="699">
        <v>461.505</v>
      </c>
      <c r="BD116" s="699">
        <v>270.52300000000002</v>
      </c>
      <c r="BE116" s="699">
        <v>1214.2570000000001</v>
      </c>
      <c r="BF116" s="699">
        <v>30121.909</v>
      </c>
      <c r="BG116" s="699">
        <v>1075.9059999999999</v>
      </c>
      <c r="BH116" s="699">
        <v>45117.747000000003</v>
      </c>
      <c r="BI116" s="699">
        <v>195.07499999999999</v>
      </c>
      <c r="BJ116" s="699">
        <v>5466.3450000000003</v>
      </c>
      <c r="BK116" s="699">
        <v>4528.6959999999999</v>
      </c>
      <c r="BL116" s="699">
        <v>314.81700000000001</v>
      </c>
      <c r="BM116" s="699">
        <v>25282.116000000002</v>
      </c>
      <c r="BN116" s="699">
        <v>10687.974</v>
      </c>
      <c r="BO116" s="699">
        <v>5824.5159999999996</v>
      </c>
      <c r="BP116" s="699">
        <v>4893.0219999999999</v>
      </c>
      <c r="BQ116" s="699">
        <v>4327.116</v>
      </c>
      <c r="BR116" s="699">
        <v>2954.335</v>
      </c>
      <c r="BS116" s="699">
        <v>2064.165</v>
      </c>
      <c r="BT116" s="699">
        <v>7030.1880000000001</v>
      </c>
      <c r="BU116" s="699">
        <v>107132.311</v>
      </c>
      <c r="BV116" s="699">
        <v>48274.851999999999</v>
      </c>
      <c r="BW116" s="699">
        <v>6388.875</v>
      </c>
      <c r="BX116" s="699">
        <v>2977.8319999999999</v>
      </c>
      <c r="BY116" s="699">
        <v>0</v>
      </c>
      <c r="BZ116" s="699">
        <v>7493.3869999999997</v>
      </c>
      <c r="CA116" s="699">
        <v>5726.1970000000001</v>
      </c>
      <c r="CB116" s="699">
        <v>0</v>
      </c>
      <c r="CC116" s="699">
        <v>3831.7040000000002</v>
      </c>
      <c r="CD116" s="699">
        <v>629.42999999999995</v>
      </c>
      <c r="CE116" s="699">
        <v>650.83000000000004</v>
      </c>
      <c r="CF116" s="699">
        <v>2302.34</v>
      </c>
      <c r="CG116" s="699">
        <v>10250.707</v>
      </c>
      <c r="CH116" s="699">
        <v>323.101</v>
      </c>
      <c r="CI116" s="699">
        <v>1619.019</v>
      </c>
      <c r="CJ116" s="699">
        <v>1532.663</v>
      </c>
      <c r="CK116" s="699">
        <v>11213.569</v>
      </c>
      <c r="CL116" s="699">
        <v>987.68600000000004</v>
      </c>
      <c r="CM116" s="699">
        <v>3243.2089999999998</v>
      </c>
      <c r="CN116" s="699">
        <v>13678.326999999999</v>
      </c>
      <c r="CO116" s="699">
        <v>5465.6040000000003</v>
      </c>
      <c r="CP116" s="699">
        <v>3950.1010000000001</v>
      </c>
      <c r="CQ116" s="699">
        <v>15368.655000000001</v>
      </c>
      <c r="CR116" s="699">
        <v>1732.7080000000001</v>
      </c>
      <c r="CS116" s="699">
        <v>6159.6139999999996</v>
      </c>
      <c r="CT116" s="699">
        <v>6954.1530000000002</v>
      </c>
      <c r="CU116" s="699">
        <v>8230.9580000000005</v>
      </c>
      <c r="CV116" s="699">
        <v>2088.0210000000002</v>
      </c>
      <c r="CW116" s="699">
        <v>2729.0569999999998</v>
      </c>
      <c r="CX116" s="699">
        <v>3887.2080000000001</v>
      </c>
      <c r="CY116" s="699">
        <v>32197.23</v>
      </c>
      <c r="CZ116" s="699">
        <v>2245.9609999999998</v>
      </c>
      <c r="DA116" s="699">
        <v>16737.907999999999</v>
      </c>
      <c r="DB116" s="699">
        <v>4375.558</v>
      </c>
      <c r="DC116" s="699">
        <v>6580.652</v>
      </c>
      <c r="DD116" s="699">
        <v>553.96699999999998</v>
      </c>
      <c r="DE116" s="699">
        <v>5629.018</v>
      </c>
      <c r="DF116" s="699">
        <v>0</v>
      </c>
      <c r="DG116" s="699">
        <v>906.47299999999996</v>
      </c>
      <c r="DH116" s="700">
        <f t="shared" si="10"/>
        <v>677926.05700000015</v>
      </c>
      <c r="DI116" s="699"/>
      <c r="DJ116" s="699"/>
      <c r="DK116" s="699"/>
      <c r="DL116" s="699"/>
      <c r="DM116" s="699"/>
      <c r="DN116" s="699"/>
      <c r="DO116" s="699"/>
      <c r="DP116" s="699"/>
      <c r="DQ116" s="699"/>
      <c r="DR116" s="699"/>
      <c r="DS116" s="699"/>
      <c r="DT116" s="699"/>
      <c r="DU116" s="699"/>
      <c r="DV116" s="699"/>
      <c r="DW116" s="699"/>
      <c r="DX116" s="699"/>
      <c r="DY116" s="699"/>
      <c r="DZ116" s="699"/>
      <c r="EA116" s="705"/>
      <c r="EB116" s="705"/>
    </row>
    <row r="117" spans="1:132" ht="15" customHeight="1">
      <c r="B117" s="714" t="s">
        <v>1975</v>
      </c>
      <c r="C117" s="715" t="s">
        <v>20</v>
      </c>
      <c r="D117" s="699">
        <v>51715.256000000001</v>
      </c>
      <c r="E117" s="699">
        <v>12301.848</v>
      </c>
      <c r="F117" s="699">
        <v>1763.348</v>
      </c>
      <c r="G117" s="699">
        <v>1365.9480000000001</v>
      </c>
      <c r="H117" s="699">
        <v>6996.8590000000004</v>
      </c>
      <c r="I117" s="699">
        <v>0</v>
      </c>
      <c r="J117" s="699">
        <v>1713.3989999999999</v>
      </c>
      <c r="K117" s="699">
        <v>244736.58600000001</v>
      </c>
      <c r="L117" s="699">
        <v>21398.088</v>
      </c>
      <c r="M117" s="699">
        <v>5830.29</v>
      </c>
      <c r="N117" s="699">
        <v>0</v>
      </c>
      <c r="O117" s="699">
        <v>41089.321000000004</v>
      </c>
      <c r="P117" s="699">
        <v>21165.216</v>
      </c>
      <c r="Q117" s="699">
        <v>20578.873</v>
      </c>
      <c r="R117" s="699">
        <v>23938.816999999999</v>
      </c>
      <c r="S117" s="699">
        <v>15494.620999999999</v>
      </c>
      <c r="T117" s="699">
        <v>59730.046999999999</v>
      </c>
      <c r="U117" s="699">
        <v>62893.127</v>
      </c>
      <c r="V117" s="699">
        <v>1615.2719999999999</v>
      </c>
      <c r="W117" s="699">
        <v>13163.108</v>
      </c>
      <c r="X117" s="699">
        <v>1688.402</v>
      </c>
      <c r="Y117" s="699">
        <v>16492.911</v>
      </c>
      <c r="Z117" s="699">
        <v>9959.259</v>
      </c>
      <c r="AA117" s="699">
        <v>12089.537</v>
      </c>
      <c r="AB117" s="699">
        <v>46335.618000000002</v>
      </c>
      <c r="AC117" s="699">
        <v>41492.682000000001</v>
      </c>
      <c r="AD117" s="699">
        <v>6210.759</v>
      </c>
      <c r="AE117" s="699">
        <v>2736.85</v>
      </c>
      <c r="AF117" s="699">
        <v>346231.50599999999</v>
      </c>
      <c r="AG117" s="699">
        <v>67802.301000000007</v>
      </c>
      <c r="AH117" s="699">
        <v>9141.6640000000007</v>
      </c>
      <c r="AI117" s="699">
        <v>14282.859</v>
      </c>
      <c r="AJ117" s="699">
        <v>25335.33</v>
      </c>
      <c r="AK117" s="699">
        <v>37180.493000000002</v>
      </c>
      <c r="AL117" s="699">
        <v>43351.167999999998</v>
      </c>
      <c r="AM117" s="699">
        <v>15928.037</v>
      </c>
      <c r="AN117" s="699">
        <v>99099.058999999994</v>
      </c>
      <c r="AO117" s="699">
        <v>73129.343999999997</v>
      </c>
      <c r="AP117" s="699">
        <v>32585.864000000001</v>
      </c>
      <c r="AQ117" s="699">
        <v>9848.375</v>
      </c>
      <c r="AR117" s="699">
        <v>87112.061000000002</v>
      </c>
      <c r="AS117" s="699">
        <v>46119.656999999999</v>
      </c>
      <c r="AT117" s="699">
        <v>284989.56800000003</v>
      </c>
      <c r="AU117" s="699">
        <v>223169.09</v>
      </c>
      <c r="AV117" s="699">
        <v>565218.63199999998</v>
      </c>
      <c r="AW117" s="699">
        <v>123138.428</v>
      </c>
      <c r="AX117" s="699">
        <v>22637.874</v>
      </c>
      <c r="AY117" s="699">
        <v>67190.771999999997</v>
      </c>
      <c r="AZ117" s="699">
        <v>354890.886</v>
      </c>
      <c r="BA117" s="699">
        <v>39495.006000000001</v>
      </c>
      <c r="BB117" s="699">
        <v>17805.334999999999</v>
      </c>
      <c r="BC117" s="699">
        <v>12231.334999999999</v>
      </c>
      <c r="BD117" s="699">
        <v>10993.868</v>
      </c>
      <c r="BE117" s="699">
        <v>15067.421</v>
      </c>
      <c r="BF117" s="699">
        <v>558216.92099999997</v>
      </c>
      <c r="BG117" s="699">
        <v>20655.976999999999</v>
      </c>
      <c r="BH117" s="699">
        <v>1700166.77</v>
      </c>
      <c r="BI117" s="699">
        <v>5027.3590000000004</v>
      </c>
      <c r="BJ117" s="699">
        <v>169293.095</v>
      </c>
      <c r="BK117" s="699">
        <v>88012.82</v>
      </c>
      <c r="BL117" s="699">
        <v>11173.644</v>
      </c>
      <c r="BM117" s="699">
        <v>635723.28599999996</v>
      </c>
      <c r="BN117" s="699">
        <v>300525.152</v>
      </c>
      <c r="BO117" s="699">
        <v>169987.82399999999</v>
      </c>
      <c r="BP117" s="699">
        <v>202684.18100000001</v>
      </c>
      <c r="BQ117" s="699">
        <v>56522.921000000002</v>
      </c>
      <c r="BR117" s="699">
        <v>27761.01</v>
      </c>
      <c r="BS117" s="699">
        <v>25150.86</v>
      </c>
      <c r="BT117" s="699">
        <v>182984.06700000001</v>
      </c>
      <c r="BU117" s="699">
        <v>3824063.9470000002</v>
      </c>
      <c r="BV117" s="699">
        <v>673245.30599999998</v>
      </c>
      <c r="BW117" s="699">
        <v>233100.88699999999</v>
      </c>
      <c r="BX117" s="699">
        <v>67465.11</v>
      </c>
      <c r="BY117" s="699">
        <v>0</v>
      </c>
      <c r="BZ117" s="699">
        <v>204020.17800000001</v>
      </c>
      <c r="CA117" s="699">
        <v>619058.44499999995</v>
      </c>
      <c r="CB117" s="699">
        <v>0</v>
      </c>
      <c r="CC117" s="699">
        <v>102956.20299999999</v>
      </c>
      <c r="CD117" s="699">
        <v>18938.654999999999</v>
      </c>
      <c r="CE117" s="699">
        <v>32563.912</v>
      </c>
      <c r="CF117" s="699">
        <v>64960.178999999996</v>
      </c>
      <c r="CG117" s="699">
        <v>133196.53599999999</v>
      </c>
      <c r="CH117" s="699">
        <v>61859.695</v>
      </c>
      <c r="CI117" s="699">
        <v>64507.042000000001</v>
      </c>
      <c r="CJ117" s="699">
        <v>31244.282999999999</v>
      </c>
      <c r="CK117" s="699">
        <v>455426.72700000001</v>
      </c>
      <c r="CL117" s="699">
        <v>46907.614999999998</v>
      </c>
      <c r="CM117" s="699">
        <v>50255.538</v>
      </c>
      <c r="CN117" s="699">
        <v>544547.64599999995</v>
      </c>
      <c r="CO117" s="699">
        <v>866824.91299999994</v>
      </c>
      <c r="CP117" s="699">
        <v>812893.00699999998</v>
      </c>
      <c r="CQ117" s="699">
        <v>1111166.56</v>
      </c>
      <c r="CR117" s="699">
        <v>57283.658000000003</v>
      </c>
      <c r="CS117" s="699">
        <v>380038.03700000001</v>
      </c>
      <c r="CT117" s="699">
        <v>348567.52</v>
      </c>
      <c r="CU117" s="699">
        <v>125138.32399999999</v>
      </c>
      <c r="CV117" s="699">
        <v>72302.657000000007</v>
      </c>
      <c r="CW117" s="699">
        <v>39897.561999999998</v>
      </c>
      <c r="CX117" s="699">
        <v>171462.07699999999</v>
      </c>
      <c r="CY117" s="699">
        <v>1710197.1680000001</v>
      </c>
      <c r="CZ117" s="699">
        <v>35800.913</v>
      </c>
      <c r="DA117" s="699">
        <v>405510.34399999998</v>
      </c>
      <c r="DB117" s="699">
        <v>96204.673999999999</v>
      </c>
      <c r="DC117" s="699">
        <v>101866.50900000001</v>
      </c>
      <c r="DD117" s="699">
        <v>12089.208000000001</v>
      </c>
      <c r="DE117" s="699">
        <v>147203.56400000001</v>
      </c>
      <c r="DF117" s="699">
        <v>0</v>
      </c>
      <c r="DG117" s="699">
        <v>2729.2629999999999</v>
      </c>
      <c r="DH117" s="700">
        <f t="shared" si="10"/>
        <v>21267851.723999999</v>
      </c>
      <c r="DI117" s="699"/>
      <c r="DJ117" s="699"/>
      <c r="DK117" s="699"/>
      <c r="DL117" s="699"/>
      <c r="DM117" s="699"/>
      <c r="DN117" s="699"/>
      <c r="DO117" s="699"/>
      <c r="DP117" s="699"/>
      <c r="DQ117" s="699"/>
      <c r="DR117" s="699"/>
      <c r="DS117" s="699"/>
      <c r="DT117" s="699"/>
      <c r="DU117" s="699"/>
      <c r="DV117" s="699"/>
      <c r="DW117" s="699"/>
      <c r="DX117" s="699"/>
      <c r="DY117" s="699"/>
      <c r="DZ117" s="699"/>
      <c r="EA117" s="705"/>
      <c r="EB117" s="705"/>
    </row>
    <row r="118" spans="1:132" ht="15" customHeight="1">
      <c r="B118" s="714" t="s">
        <v>1976</v>
      </c>
      <c r="C118" s="715" t="s">
        <v>21</v>
      </c>
      <c r="D118" s="699">
        <v>32493.886999999999</v>
      </c>
      <c r="E118" s="699">
        <v>3307.752</v>
      </c>
      <c r="F118" s="699">
        <v>4078.6610000000001</v>
      </c>
      <c r="G118" s="699">
        <v>2172.183</v>
      </c>
      <c r="H118" s="699">
        <v>9360.0020000000004</v>
      </c>
      <c r="I118" s="699">
        <v>0</v>
      </c>
      <c r="J118" s="699">
        <v>1163.9780000000001</v>
      </c>
      <c r="K118" s="699">
        <v>141628.802</v>
      </c>
      <c r="L118" s="699">
        <v>26437.613000000001</v>
      </c>
      <c r="M118" s="699">
        <v>24498.210999999999</v>
      </c>
      <c r="N118" s="699">
        <v>0</v>
      </c>
      <c r="O118" s="699">
        <v>-9471.4060000000009</v>
      </c>
      <c r="P118" s="699">
        <v>14712.790999999999</v>
      </c>
      <c r="Q118" s="699">
        <v>19966.275000000001</v>
      </c>
      <c r="R118" s="699">
        <v>10078.664000000001</v>
      </c>
      <c r="S118" s="699">
        <v>8822.5360000000001</v>
      </c>
      <c r="T118" s="699">
        <v>12676.272999999999</v>
      </c>
      <c r="U118" s="699">
        <v>30818.404999999999</v>
      </c>
      <c r="V118" s="699">
        <v>1066.002</v>
      </c>
      <c r="W118" s="699">
        <v>10993.793</v>
      </c>
      <c r="X118" s="699">
        <v>1088.826</v>
      </c>
      <c r="Y118" s="699">
        <v>15667.741</v>
      </c>
      <c r="Z118" s="699">
        <v>11078.853999999999</v>
      </c>
      <c r="AA118" s="699">
        <v>907.13599999999997</v>
      </c>
      <c r="AB118" s="699">
        <v>46658.978000000003</v>
      </c>
      <c r="AC118" s="699">
        <v>39833.908000000003</v>
      </c>
      <c r="AD118" s="699">
        <v>55461.129000000001</v>
      </c>
      <c r="AE118" s="699">
        <v>8645.2810000000009</v>
      </c>
      <c r="AF118" s="699">
        <v>52567.214</v>
      </c>
      <c r="AG118" s="699">
        <v>62639.887999999999</v>
      </c>
      <c r="AH118" s="699">
        <v>-1611.3589999999999</v>
      </c>
      <c r="AI118" s="699">
        <v>26418.155999999999</v>
      </c>
      <c r="AJ118" s="699">
        <v>17702.881000000001</v>
      </c>
      <c r="AK118" s="699">
        <v>24528.945</v>
      </c>
      <c r="AL118" s="699">
        <v>13034.99</v>
      </c>
      <c r="AM118" s="699">
        <v>94176.953999999998</v>
      </c>
      <c r="AN118" s="699">
        <v>191670.519</v>
      </c>
      <c r="AO118" s="699">
        <v>23422.49</v>
      </c>
      <c r="AP118" s="699">
        <v>87676.225000000006</v>
      </c>
      <c r="AQ118" s="699">
        <v>-619.16999999999996</v>
      </c>
      <c r="AR118" s="699">
        <v>-10849.789000000001</v>
      </c>
      <c r="AS118" s="699">
        <v>27172.631000000001</v>
      </c>
      <c r="AT118" s="699">
        <v>81853.028999999995</v>
      </c>
      <c r="AU118" s="699">
        <v>65504.345999999998</v>
      </c>
      <c r="AV118" s="699">
        <v>85912.639999999999</v>
      </c>
      <c r="AW118" s="699">
        <v>44951.851000000002</v>
      </c>
      <c r="AX118" s="699">
        <v>98801.577000000005</v>
      </c>
      <c r="AY118" s="699">
        <v>-24472.538</v>
      </c>
      <c r="AZ118" s="699">
        <v>-60772.247000000003</v>
      </c>
      <c r="BA118" s="699">
        <v>-33294.481</v>
      </c>
      <c r="BB118" s="699">
        <v>-6370.86</v>
      </c>
      <c r="BC118" s="699">
        <v>4984.9830000000002</v>
      </c>
      <c r="BD118" s="699">
        <v>-4074.4920000000002</v>
      </c>
      <c r="BE118" s="699">
        <v>-1765.9590000000001</v>
      </c>
      <c r="BF118" s="699">
        <v>94626.706999999995</v>
      </c>
      <c r="BG118" s="699">
        <v>5589.59</v>
      </c>
      <c r="BH118" s="699">
        <v>-480571.88099999999</v>
      </c>
      <c r="BI118" s="699">
        <v>-173.71100000000001</v>
      </c>
      <c r="BJ118" s="699">
        <v>13873.012000000001</v>
      </c>
      <c r="BK118" s="699">
        <v>-694.79300000000001</v>
      </c>
      <c r="BL118" s="699">
        <v>-5573.6130000000003</v>
      </c>
      <c r="BM118" s="699">
        <v>70588.184999999998</v>
      </c>
      <c r="BN118" s="699">
        <v>34155.065000000002</v>
      </c>
      <c r="BO118" s="699">
        <v>10423.331</v>
      </c>
      <c r="BP118" s="699">
        <v>11715.593000000001</v>
      </c>
      <c r="BQ118" s="699">
        <v>182142.78099999999</v>
      </c>
      <c r="BR118" s="699">
        <v>-2471.9209999999998</v>
      </c>
      <c r="BS118" s="699">
        <v>38013.455000000002</v>
      </c>
      <c r="BT118" s="699">
        <v>10464.281999999999</v>
      </c>
      <c r="BU118" s="699">
        <v>186973.60200000001</v>
      </c>
      <c r="BV118" s="699">
        <v>324670.54300000001</v>
      </c>
      <c r="BW118" s="699">
        <v>204209.19699999999</v>
      </c>
      <c r="BX118" s="699">
        <v>281675.571</v>
      </c>
      <c r="BY118" s="699">
        <v>1400006.6780000001</v>
      </c>
      <c r="BZ118" s="699">
        <v>-89509.010999999999</v>
      </c>
      <c r="CA118" s="699">
        <v>34021.188000000002</v>
      </c>
      <c r="CB118" s="699">
        <v>0</v>
      </c>
      <c r="CC118" s="699">
        <v>22953.411</v>
      </c>
      <c r="CD118" s="699">
        <v>-18862.467000000001</v>
      </c>
      <c r="CE118" s="699">
        <v>2515.1089999999999</v>
      </c>
      <c r="CF118" s="699">
        <v>8678.5319999999992</v>
      </c>
      <c r="CG118" s="699">
        <v>127066.303</v>
      </c>
      <c r="CH118" s="699">
        <v>3492.2469999999998</v>
      </c>
      <c r="CI118" s="699">
        <v>123573.603</v>
      </c>
      <c r="CJ118" s="699">
        <v>14504.054</v>
      </c>
      <c r="CK118" s="699">
        <v>139139.35999999999</v>
      </c>
      <c r="CL118" s="699">
        <v>34630.03</v>
      </c>
      <c r="CM118" s="699">
        <v>10164.828</v>
      </c>
      <c r="CN118" s="699">
        <v>0</v>
      </c>
      <c r="CO118" s="699">
        <v>5992.8440000000001</v>
      </c>
      <c r="CP118" s="699">
        <v>101677.50199999999</v>
      </c>
      <c r="CQ118" s="699">
        <v>75639.081999999995</v>
      </c>
      <c r="CR118" s="699">
        <v>1747.826</v>
      </c>
      <c r="CS118" s="699">
        <v>5799.5879999999997</v>
      </c>
      <c r="CT118" s="699">
        <v>32942.813000000002</v>
      </c>
      <c r="CU118" s="699">
        <v>-1954.4059999999999</v>
      </c>
      <c r="CV118" s="699">
        <v>44352.080999999998</v>
      </c>
      <c r="CW118" s="699">
        <v>-24871.921999999999</v>
      </c>
      <c r="CX118" s="699">
        <v>3829.32</v>
      </c>
      <c r="CY118" s="699">
        <v>190396.198</v>
      </c>
      <c r="CZ118" s="699">
        <v>-11882.179</v>
      </c>
      <c r="DA118" s="699">
        <v>3284.5590000000002</v>
      </c>
      <c r="DB118" s="699">
        <v>29748.337</v>
      </c>
      <c r="DC118" s="699">
        <v>58411.216999999997</v>
      </c>
      <c r="DD118" s="699">
        <v>7471.4979999999996</v>
      </c>
      <c r="DE118" s="699">
        <v>15646.968999999999</v>
      </c>
      <c r="DF118" s="699">
        <v>0</v>
      </c>
      <c r="DG118" s="699">
        <v>263196.94400000002</v>
      </c>
      <c r="DH118" s="700">
        <f t="shared" si="10"/>
        <v>4976771.830000001</v>
      </c>
      <c r="DI118" s="699"/>
      <c r="DJ118" s="699"/>
      <c r="DK118" s="699"/>
      <c r="DL118" s="699"/>
      <c r="DM118" s="699"/>
      <c r="DN118" s="699"/>
      <c r="DO118" s="699"/>
      <c r="DP118" s="699"/>
      <c r="DQ118" s="699"/>
      <c r="DR118" s="699"/>
      <c r="DS118" s="699"/>
      <c r="DT118" s="699"/>
      <c r="DU118" s="699"/>
      <c r="DV118" s="699"/>
      <c r="DW118" s="699"/>
      <c r="DX118" s="699"/>
      <c r="DY118" s="699"/>
      <c r="DZ118" s="699"/>
      <c r="EA118" s="705"/>
      <c r="EB118" s="705"/>
    </row>
    <row r="119" spans="1:132" ht="15" customHeight="1">
      <c r="B119" s="714" t="s">
        <v>1977</v>
      </c>
      <c r="C119" s="715" t="s">
        <v>22</v>
      </c>
      <c r="D119" s="699">
        <v>29988.012999999999</v>
      </c>
      <c r="E119" s="699">
        <v>11014.555</v>
      </c>
      <c r="F119" s="699">
        <v>860.92</v>
      </c>
      <c r="G119" s="699">
        <v>369.81799999999998</v>
      </c>
      <c r="H119" s="699">
        <v>2614.5830000000001</v>
      </c>
      <c r="I119" s="699">
        <v>0</v>
      </c>
      <c r="J119" s="699">
        <v>715.36</v>
      </c>
      <c r="K119" s="699">
        <v>97318.184999999998</v>
      </c>
      <c r="L119" s="699">
        <v>27500.657999999999</v>
      </c>
      <c r="M119" s="699">
        <v>3549.4470000000001</v>
      </c>
      <c r="N119" s="699">
        <v>0</v>
      </c>
      <c r="O119" s="699">
        <v>22714.097000000002</v>
      </c>
      <c r="P119" s="699">
        <v>6374.4189999999999</v>
      </c>
      <c r="Q119" s="699">
        <v>7747.8410000000003</v>
      </c>
      <c r="R119" s="699">
        <v>6378.0690000000004</v>
      </c>
      <c r="S119" s="699">
        <v>8136.8320000000003</v>
      </c>
      <c r="T119" s="699">
        <v>17345.085999999999</v>
      </c>
      <c r="U119" s="699">
        <v>21529.572</v>
      </c>
      <c r="V119" s="699">
        <v>1081.4380000000001</v>
      </c>
      <c r="W119" s="699">
        <v>13620.638000000001</v>
      </c>
      <c r="X119" s="699">
        <v>4199.7889999999998</v>
      </c>
      <c r="Y119" s="699">
        <v>20552.562999999998</v>
      </c>
      <c r="Z119" s="699">
        <v>13216.263999999999</v>
      </c>
      <c r="AA119" s="699">
        <v>6868.05</v>
      </c>
      <c r="AB119" s="699">
        <v>107348.92200000001</v>
      </c>
      <c r="AC119" s="699">
        <v>29729.496999999999</v>
      </c>
      <c r="AD119" s="699">
        <v>14273.864</v>
      </c>
      <c r="AE119" s="699">
        <v>8826.4150000000009</v>
      </c>
      <c r="AF119" s="699">
        <v>130613.15700000001</v>
      </c>
      <c r="AG119" s="699">
        <v>57139.360999999997</v>
      </c>
      <c r="AH119" s="699">
        <v>964.57100000000003</v>
      </c>
      <c r="AI119" s="699">
        <v>12208.231</v>
      </c>
      <c r="AJ119" s="699">
        <v>15093.267</v>
      </c>
      <c r="AK119" s="699">
        <v>16710.208999999999</v>
      </c>
      <c r="AL119" s="699">
        <v>14889.383</v>
      </c>
      <c r="AM119" s="699">
        <v>62982.339</v>
      </c>
      <c r="AN119" s="699">
        <v>30331.252</v>
      </c>
      <c r="AO119" s="699">
        <v>22910.155999999999</v>
      </c>
      <c r="AP119" s="699">
        <v>7296.0159999999996</v>
      </c>
      <c r="AQ119" s="699">
        <v>3170.0140000000001</v>
      </c>
      <c r="AR119" s="699">
        <v>14037.853999999999</v>
      </c>
      <c r="AS119" s="699">
        <v>13627.983</v>
      </c>
      <c r="AT119" s="699">
        <v>77640.224000000002</v>
      </c>
      <c r="AU119" s="699">
        <v>100887.76700000001</v>
      </c>
      <c r="AV119" s="699">
        <v>152426.315</v>
      </c>
      <c r="AW119" s="699">
        <v>114211.193</v>
      </c>
      <c r="AX119" s="699">
        <v>10989.014999999999</v>
      </c>
      <c r="AY119" s="699">
        <v>28733.951000000001</v>
      </c>
      <c r="AZ119" s="699">
        <v>495932.30900000001</v>
      </c>
      <c r="BA119" s="699">
        <v>55295.995000000003</v>
      </c>
      <c r="BB119" s="699">
        <v>13934.01</v>
      </c>
      <c r="BC119" s="699">
        <v>12257.431</v>
      </c>
      <c r="BD119" s="699">
        <v>9258.1720000000005</v>
      </c>
      <c r="BE119" s="699">
        <v>11481.603999999999</v>
      </c>
      <c r="BF119" s="699">
        <v>636882.446</v>
      </c>
      <c r="BG119" s="699">
        <v>23179.817999999999</v>
      </c>
      <c r="BH119" s="699">
        <v>954371.054</v>
      </c>
      <c r="BI119" s="699">
        <v>3189.2069999999999</v>
      </c>
      <c r="BJ119" s="699">
        <v>102818.60400000001</v>
      </c>
      <c r="BK119" s="699">
        <v>36703.065000000002</v>
      </c>
      <c r="BL119" s="699">
        <v>1456.6279999999999</v>
      </c>
      <c r="BM119" s="699">
        <v>78676.345000000001</v>
      </c>
      <c r="BN119" s="699">
        <v>34659.089999999997</v>
      </c>
      <c r="BO119" s="699">
        <v>48869.982000000004</v>
      </c>
      <c r="BP119" s="699">
        <v>38977.686000000002</v>
      </c>
      <c r="BQ119" s="699">
        <v>275965.34000000003</v>
      </c>
      <c r="BR119" s="699">
        <v>57113.915999999997</v>
      </c>
      <c r="BS119" s="699">
        <v>38744.855000000003</v>
      </c>
      <c r="BT119" s="699">
        <v>17596.920999999998</v>
      </c>
      <c r="BU119" s="699">
        <v>733866.85800000001</v>
      </c>
      <c r="BV119" s="699">
        <v>144510.80300000001</v>
      </c>
      <c r="BW119" s="699">
        <v>326877.538</v>
      </c>
      <c r="BX119" s="699">
        <v>142641.557</v>
      </c>
      <c r="BY119" s="699">
        <v>1185724.419</v>
      </c>
      <c r="BZ119" s="699">
        <v>268032.56400000001</v>
      </c>
      <c r="CA119" s="699">
        <v>120735.576</v>
      </c>
      <c r="CB119" s="699">
        <v>0</v>
      </c>
      <c r="CC119" s="699">
        <v>32718.776999999998</v>
      </c>
      <c r="CD119" s="699">
        <v>18179.761999999999</v>
      </c>
      <c r="CE119" s="699">
        <v>7664.348</v>
      </c>
      <c r="CF119" s="699">
        <v>34749.120999999999</v>
      </c>
      <c r="CG119" s="699">
        <v>15064.036</v>
      </c>
      <c r="CH119" s="699">
        <v>7246.5879999999997</v>
      </c>
      <c r="CI119" s="699">
        <v>146499.29399999999</v>
      </c>
      <c r="CJ119" s="699">
        <v>35952.497000000003</v>
      </c>
      <c r="CK119" s="699">
        <v>81206.903000000006</v>
      </c>
      <c r="CL119" s="699">
        <v>19859.876</v>
      </c>
      <c r="CM119" s="699">
        <v>21781.718000000001</v>
      </c>
      <c r="CN119" s="699">
        <v>0</v>
      </c>
      <c r="CO119" s="699">
        <v>116893.177</v>
      </c>
      <c r="CP119" s="699">
        <v>167482.97200000001</v>
      </c>
      <c r="CQ119" s="699">
        <v>174765.19</v>
      </c>
      <c r="CR119" s="699">
        <v>2206.0720000000001</v>
      </c>
      <c r="CS119" s="699">
        <v>15250.181</v>
      </c>
      <c r="CT119" s="699">
        <v>37573.014000000003</v>
      </c>
      <c r="CU119" s="699">
        <v>10401.960999999999</v>
      </c>
      <c r="CV119" s="699">
        <v>170670.65299999999</v>
      </c>
      <c r="CW119" s="699">
        <v>32457.758999999998</v>
      </c>
      <c r="CX119" s="699">
        <v>28649.803</v>
      </c>
      <c r="CY119" s="699">
        <v>228664.799</v>
      </c>
      <c r="CZ119" s="699">
        <v>19677.448</v>
      </c>
      <c r="DA119" s="699">
        <v>83063.608999999997</v>
      </c>
      <c r="DB119" s="699">
        <v>49686.942000000003</v>
      </c>
      <c r="DC119" s="699">
        <v>68449.320000000007</v>
      </c>
      <c r="DD119" s="699">
        <v>953.80200000000002</v>
      </c>
      <c r="DE119" s="699">
        <v>70193.538</v>
      </c>
      <c r="DF119" s="699">
        <v>0</v>
      </c>
      <c r="DG119" s="699">
        <v>14524.259</v>
      </c>
      <c r="DH119" s="700">
        <f t="shared" si="10"/>
        <v>8952978.3650000039</v>
      </c>
      <c r="DI119" s="699"/>
      <c r="DJ119" s="699"/>
      <c r="DK119" s="699"/>
      <c r="DL119" s="699"/>
      <c r="DM119" s="699"/>
      <c r="DN119" s="699"/>
      <c r="DO119" s="699"/>
      <c r="DP119" s="699"/>
      <c r="DQ119" s="699"/>
      <c r="DR119" s="699"/>
      <c r="DS119" s="699"/>
      <c r="DT119" s="699"/>
      <c r="DU119" s="699"/>
      <c r="DV119" s="699"/>
      <c r="DW119" s="699"/>
      <c r="DX119" s="699"/>
      <c r="DY119" s="699"/>
      <c r="DZ119" s="699"/>
      <c r="EA119" s="705"/>
      <c r="EB119" s="705"/>
    </row>
    <row r="120" spans="1:132" ht="15" customHeight="1">
      <c r="B120" s="714" t="s">
        <v>1978</v>
      </c>
      <c r="C120" s="715" t="s">
        <v>1979</v>
      </c>
      <c r="D120" s="699">
        <v>0</v>
      </c>
      <c r="E120" s="699">
        <v>0</v>
      </c>
      <c r="F120" s="699">
        <v>0</v>
      </c>
      <c r="G120" s="699">
        <v>0</v>
      </c>
      <c r="H120" s="699">
        <v>0</v>
      </c>
      <c r="I120" s="699">
        <v>0</v>
      </c>
      <c r="J120" s="699">
        <v>0</v>
      </c>
      <c r="K120" s="699">
        <v>0</v>
      </c>
      <c r="L120" s="699">
        <v>0</v>
      </c>
      <c r="M120" s="699">
        <v>0</v>
      </c>
      <c r="N120" s="699">
        <v>0</v>
      </c>
      <c r="O120" s="699">
        <v>0</v>
      </c>
      <c r="P120" s="699">
        <v>0</v>
      </c>
      <c r="Q120" s="699">
        <v>0</v>
      </c>
      <c r="R120" s="699">
        <v>0</v>
      </c>
      <c r="S120" s="699">
        <v>0</v>
      </c>
      <c r="T120" s="699">
        <v>0</v>
      </c>
      <c r="U120" s="699">
        <v>0</v>
      </c>
      <c r="V120" s="699">
        <v>0</v>
      </c>
      <c r="W120" s="699">
        <v>0</v>
      </c>
      <c r="X120" s="699">
        <v>0</v>
      </c>
      <c r="Y120" s="699">
        <v>0</v>
      </c>
      <c r="Z120" s="699">
        <v>0</v>
      </c>
      <c r="AA120" s="699">
        <v>0</v>
      </c>
      <c r="AB120" s="699">
        <v>0</v>
      </c>
      <c r="AC120" s="699">
        <v>0</v>
      </c>
      <c r="AD120" s="699">
        <v>0</v>
      </c>
      <c r="AE120" s="699">
        <v>0</v>
      </c>
      <c r="AF120" s="699">
        <v>0</v>
      </c>
      <c r="AG120" s="699">
        <v>0</v>
      </c>
      <c r="AH120" s="699">
        <v>0</v>
      </c>
      <c r="AI120" s="699">
        <v>0</v>
      </c>
      <c r="AJ120" s="699">
        <v>0</v>
      </c>
      <c r="AK120" s="699">
        <v>0</v>
      </c>
      <c r="AL120" s="699">
        <v>0</v>
      </c>
      <c r="AM120" s="699">
        <v>0</v>
      </c>
      <c r="AN120" s="699">
        <v>0</v>
      </c>
      <c r="AO120" s="699">
        <v>0</v>
      </c>
      <c r="AP120" s="699">
        <v>0</v>
      </c>
      <c r="AQ120" s="699">
        <v>0</v>
      </c>
      <c r="AR120" s="699">
        <v>0</v>
      </c>
      <c r="AS120" s="699">
        <v>0</v>
      </c>
      <c r="AT120" s="699">
        <v>0</v>
      </c>
      <c r="AU120" s="699">
        <v>0</v>
      </c>
      <c r="AV120" s="699">
        <v>0</v>
      </c>
      <c r="AW120" s="699">
        <v>0</v>
      </c>
      <c r="AX120" s="699">
        <v>0</v>
      </c>
      <c r="AY120" s="699">
        <v>0</v>
      </c>
      <c r="AZ120" s="699">
        <v>0</v>
      </c>
      <c r="BA120" s="699">
        <v>0</v>
      </c>
      <c r="BB120" s="699">
        <v>0</v>
      </c>
      <c r="BC120" s="699">
        <v>0</v>
      </c>
      <c r="BD120" s="699">
        <v>0</v>
      </c>
      <c r="BE120" s="699">
        <v>0</v>
      </c>
      <c r="BF120" s="699">
        <v>0</v>
      </c>
      <c r="BG120" s="699">
        <v>0</v>
      </c>
      <c r="BH120" s="699">
        <v>0</v>
      </c>
      <c r="BI120" s="699">
        <v>0</v>
      </c>
      <c r="BJ120" s="699">
        <v>0</v>
      </c>
      <c r="BK120" s="699">
        <v>0</v>
      </c>
      <c r="BL120" s="699">
        <v>0</v>
      </c>
      <c r="BM120" s="699">
        <v>0</v>
      </c>
      <c r="BN120" s="699">
        <v>0</v>
      </c>
      <c r="BO120" s="699">
        <v>0</v>
      </c>
      <c r="BP120" s="699">
        <v>0</v>
      </c>
      <c r="BQ120" s="699">
        <v>0</v>
      </c>
      <c r="BR120" s="699">
        <v>0</v>
      </c>
      <c r="BS120" s="699">
        <v>8575.8729999999996</v>
      </c>
      <c r="BT120" s="699">
        <v>16781.849999999999</v>
      </c>
      <c r="BU120" s="699">
        <v>0</v>
      </c>
      <c r="BV120" s="699">
        <v>0</v>
      </c>
      <c r="BW120" s="699">
        <v>0</v>
      </c>
      <c r="BX120" s="699">
        <v>0</v>
      </c>
      <c r="BY120" s="699">
        <v>0</v>
      </c>
      <c r="BZ120" s="699">
        <v>0</v>
      </c>
      <c r="CA120" s="699">
        <v>0</v>
      </c>
      <c r="CB120" s="699">
        <v>0</v>
      </c>
      <c r="CC120" s="699">
        <v>0</v>
      </c>
      <c r="CD120" s="699">
        <v>0</v>
      </c>
      <c r="CE120" s="699">
        <v>0</v>
      </c>
      <c r="CF120" s="699">
        <v>0</v>
      </c>
      <c r="CG120" s="699">
        <v>262.40800000000002</v>
      </c>
      <c r="CH120" s="699">
        <v>0</v>
      </c>
      <c r="CI120" s="699">
        <v>0</v>
      </c>
      <c r="CJ120" s="699">
        <v>0</v>
      </c>
      <c r="CK120" s="699">
        <v>0</v>
      </c>
      <c r="CL120" s="699">
        <v>0</v>
      </c>
      <c r="CM120" s="699">
        <v>0</v>
      </c>
      <c r="CN120" s="699">
        <v>582224.96400000004</v>
      </c>
      <c r="CO120" s="699">
        <v>145297.78700000001</v>
      </c>
      <c r="CP120" s="699">
        <v>29967.85</v>
      </c>
      <c r="CQ120" s="699">
        <v>0</v>
      </c>
      <c r="CR120" s="699">
        <v>218.92400000000001</v>
      </c>
      <c r="CS120" s="699">
        <v>1736.105</v>
      </c>
      <c r="CT120" s="699">
        <v>0</v>
      </c>
      <c r="CU120" s="699">
        <v>0</v>
      </c>
      <c r="CV120" s="699">
        <v>0</v>
      </c>
      <c r="CW120" s="699">
        <v>0</v>
      </c>
      <c r="CX120" s="699">
        <v>0</v>
      </c>
      <c r="CY120" s="699">
        <v>0</v>
      </c>
      <c r="CZ120" s="699">
        <v>0</v>
      </c>
      <c r="DA120" s="699">
        <v>0</v>
      </c>
      <c r="DB120" s="699">
        <v>0</v>
      </c>
      <c r="DC120" s="699">
        <v>0</v>
      </c>
      <c r="DD120" s="699">
        <v>0</v>
      </c>
      <c r="DE120" s="699">
        <v>0</v>
      </c>
      <c r="DF120" s="699">
        <v>0</v>
      </c>
      <c r="DG120" s="699">
        <v>0</v>
      </c>
      <c r="DH120" s="700">
        <f t="shared" si="10"/>
        <v>785065.76100000006</v>
      </c>
      <c r="DI120" s="699"/>
      <c r="DJ120" s="699"/>
      <c r="DK120" s="699"/>
      <c r="DL120" s="699"/>
      <c r="DM120" s="699"/>
      <c r="DN120" s="699"/>
      <c r="DO120" s="699"/>
      <c r="DP120" s="699"/>
      <c r="DQ120" s="699"/>
      <c r="DR120" s="699"/>
      <c r="DS120" s="699"/>
      <c r="DT120" s="699"/>
      <c r="DU120" s="699"/>
      <c r="DV120" s="699"/>
      <c r="DW120" s="699"/>
      <c r="DX120" s="699"/>
      <c r="DY120" s="699"/>
      <c r="DZ120" s="699"/>
      <c r="EA120" s="705"/>
      <c r="EB120" s="705"/>
    </row>
    <row r="121" spans="1:132" ht="15" customHeight="1">
      <c r="B121" s="714" t="s">
        <v>1980</v>
      </c>
      <c r="C121" s="715" t="s">
        <v>1981</v>
      </c>
      <c r="D121" s="699">
        <v>5666.89</v>
      </c>
      <c r="E121" s="699">
        <v>1972.001</v>
      </c>
      <c r="F121" s="699">
        <v>696.346</v>
      </c>
      <c r="G121" s="699">
        <v>235.86199999999999</v>
      </c>
      <c r="H121" s="699">
        <v>998.98199999999997</v>
      </c>
      <c r="I121" s="699">
        <v>0</v>
      </c>
      <c r="J121" s="699">
        <v>387.286</v>
      </c>
      <c r="K121" s="699">
        <v>31449.256000000001</v>
      </c>
      <c r="L121" s="699">
        <v>86153.876000000004</v>
      </c>
      <c r="M121" s="699">
        <v>4998.2560000000003</v>
      </c>
      <c r="N121" s="699">
        <v>0</v>
      </c>
      <c r="O121" s="699">
        <v>-2116.6210000000001</v>
      </c>
      <c r="P121" s="699">
        <v>3017.56</v>
      </c>
      <c r="Q121" s="699">
        <v>5011.7690000000002</v>
      </c>
      <c r="R121" s="699">
        <v>3603.835</v>
      </c>
      <c r="S121" s="699">
        <v>3397.7420000000002</v>
      </c>
      <c r="T121" s="699">
        <v>11037.964</v>
      </c>
      <c r="U121" s="699">
        <v>9447.2369999999992</v>
      </c>
      <c r="V121" s="699">
        <v>487.40600000000001</v>
      </c>
      <c r="W121" s="699">
        <v>934.07</v>
      </c>
      <c r="X121" s="699">
        <v>-240.524</v>
      </c>
      <c r="Y121" s="699">
        <v>951.59100000000001</v>
      </c>
      <c r="Z121" s="699">
        <v>-4513.451</v>
      </c>
      <c r="AA121" s="699">
        <v>-996.42499999999995</v>
      </c>
      <c r="AB121" s="699">
        <v>6744.2070000000003</v>
      </c>
      <c r="AC121" s="699">
        <v>39.942999999999998</v>
      </c>
      <c r="AD121" s="699">
        <v>195457.71799999999</v>
      </c>
      <c r="AE121" s="699">
        <v>1923.2049999999999</v>
      </c>
      <c r="AF121" s="699">
        <v>33153.932999999997</v>
      </c>
      <c r="AG121" s="699">
        <v>8703.69</v>
      </c>
      <c r="AH121" s="699">
        <v>412.00400000000002</v>
      </c>
      <c r="AI121" s="699">
        <v>2725.4</v>
      </c>
      <c r="AJ121" s="699">
        <v>6978.7979999999998</v>
      </c>
      <c r="AK121" s="699">
        <v>4250.1909999999998</v>
      </c>
      <c r="AL121" s="699">
        <v>6440.7120000000004</v>
      </c>
      <c r="AM121" s="699">
        <v>30505.004000000001</v>
      </c>
      <c r="AN121" s="699">
        <v>1222.096</v>
      </c>
      <c r="AO121" s="699">
        <v>12216.957</v>
      </c>
      <c r="AP121" s="699">
        <v>11994.98</v>
      </c>
      <c r="AQ121" s="699">
        <v>3755.761</v>
      </c>
      <c r="AR121" s="699">
        <v>5623.067</v>
      </c>
      <c r="AS121" s="699">
        <v>8707.0830000000005</v>
      </c>
      <c r="AT121" s="699">
        <v>33221.803</v>
      </c>
      <c r="AU121" s="699">
        <v>10884.272999999999</v>
      </c>
      <c r="AV121" s="699">
        <v>20573.838</v>
      </c>
      <c r="AW121" s="699">
        <v>-17035.611000000001</v>
      </c>
      <c r="AX121" s="699">
        <v>-18859.038</v>
      </c>
      <c r="AY121" s="699">
        <v>-463.892</v>
      </c>
      <c r="AZ121" s="699">
        <v>-27993.196</v>
      </c>
      <c r="BA121" s="699">
        <v>1587.885</v>
      </c>
      <c r="BB121" s="699">
        <v>-3075.4769999999999</v>
      </c>
      <c r="BC121" s="699">
        <v>517.61900000000003</v>
      </c>
      <c r="BD121" s="699">
        <v>-2389.71</v>
      </c>
      <c r="BE121" s="699">
        <v>-4365.0079999999998</v>
      </c>
      <c r="BF121" s="699">
        <v>-306891.255</v>
      </c>
      <c r="BG121" s="699">
        <v>-3347.8679999999999</v>
      </c>
      <c r="BH121" s="699">
        <v>-36544.498</v>
      </c>
      <c r="BI121" s="699">
        <v>-931.44799999999998</v>
      </c>
      <c r="BJ121" s="699">
        <v>6264.9880000000003</v>
      </c>
      <c r="BK121" s="699">
        <v>5098.241</v>
      </c>
      <c r="BL121" s="699">
        <v>679.78300000000002</v>
      </c>
      <c r="BM121" s="699">
        <v>88701.834000000003</v>
      </c>
      <c r="BN121" s="699">
        <v>42415.061999999998</v>
      </c>
      <c r="BO121" s="699">
        <v>28673.670999999998</v>
      </c>
      <c r="BP121" s="699">
        <v>22454.146000000001</v>
      </c>
      <c r="BQ121" s="699">
        <v>55105.504999999997</v>
      </c>
      <c r="BR121" s="699">
        <v>1075.3689999999999</v>
      </c>
      <c r="BS121" s="699">
        <v>11782.753000000001</v>
      </c>
      <c r="BT121" s="699">
        <v>14985.673000000001</v>
      </c>
      <c r="BU121" s="699">
        <v>430234.03700000001</v>
      </c>
      <c r="BV121" s="699">
        <v>30869.973000000002</v>
      </c>
      <c r="BW121" s="699">
        <v>94411.997000000003</v>
      </c>
      <c r="BX121" s="699">
        <v>49863.803999999996</v>
      </c>
      <c r="BY121" s="699">
        <v>226770.236</v>
      </c>
      <c r="BZ121" s="699">
        <v>-4614.1459999999997</v>
      </c>
      <c r="CA121" s="699">
        <v>93075.648000000001</v>
      </c>
      <c r="CB121" s="699">
        <v>0</v>
      </c>
      <c r="CC121" s="699">
        <v>6147.5950000000003</v>
      </c>
      <c r="CD121" s="699">
        <v>-3316.654</v>
      </c>
      <c r="CE121" s="699">
        <v>4542.3040000000001</v>
      </c>
      <c r="CF121" s="699">
        <v>11362.603999999999</v>
      </c>
      <c r="CG121" s="699">
        <v>12425.966</v>
      </c>
      <c r="CH121" s="699">
        <v>8121.424</v>
      </c>
      <c r="CI121" s="699">
        <v>13457.23</v>
      </c>
      <c r="CJ121" s="699">
        <v>5876.0789999999997</v>
      </c>
      <c r="CK121" s="699">
        <v>62330.618999999999</v>
      </c>
      <c r="CL121" s="699">
        <v>8017.74</v>
      </c>
      <c r="CM121" s="699">
        <v>4816.7629999999999</v>
      </c>
      <c r="CN121" s="699">
        <v>2792.2820000000002</v>
      </c>
      <c r="CO121" s="699">
        <v>13160.841</v>
      </c>
      <c r="CP121" s="699">
        <v>27668.97</v>
      </c>
      <c r="CQ121" s="699">
        <v>31125.043000000001</v>
      </c>
      <c r="CR121" s="699">
        <v>2386.34</v>
      </c>
      <c r="CS121" s="699">
        <v>4326.6459999999997</v>
      </c>
      <c r="CT121" s="699">
        <v>5731.08</v>
      </c>
      <c r="CU121" s="699">
        <v>7615.2849999999999</v>
      </c>
      <c r="CV121" s="699">
        <v>11371.473</v>
      </c>
      <c r="CW121" s="699">
        <v>843.12300000000005</v>
      </c>
      <c r="CX121" s="699">
        <v>21482.272000000001</v>
      </c>
      <c r="CY121" s="699">
        <v>228412.3</v>
      </c>
      <c r="CZ121" s="699">
        <v>54.6</v>
      </c>
      <c r="DA121" s="699">
        <v>47840.355000000003</v>
      </c>
      <c r="DB121" s="699">
        <v>21588.885999999999</v>
      </c>
      <c r="DC121" s="699">
        <v>21050.017</v>
      </c>
      <c r="DD121" s="699">
        <v>2491.7460000000001</v>
      </c>
      <c r="DE121" s="699">
        <v>45463.512999999999</v>
      </c>
      <c r="DF121" s="699">
        <v>0</v>
      </c>
      <c r="DG121" s="699">
        <v>14919.444</v>
      </c>
      <c r="DH121" s="700">
        <f t="shared" si="10"/>
        <v>1990278.5340000002</v>
      </c>
      <c r="DI121" s="699"/>
      <c r="DJ121" s="699"/>
      <c r="DK121" s="699"/>
      <c r="DL121" s="699"/>
      <c r="DM121" s="699"/>
      <c r="DN121" s="699"/>
      <c r="DO121" s="699"/>
      <c r="DP121" s="699"/>
      <c r="DQ121" s="699"/>
      <c r="DR121" s="699"/>
      <c r="DS121" s="699"/>
      <c r="DT121" s="699"/>
      <c r="DU121" s="699"/>
      <c r="DV121" s="699"/>
      <c r="DW121" s="699"/>
      <c r="DX121" s="699"/>
      <c r="DY121" s="699"/>
      <c r="DZ121" s="699"/>
      <c r="EA121" s="705"/>
      <c r="EB121" s="705"/>
    </row>
    <row r="122" spans="1:132" ht="15" customHeight="1" thickBot="1">
      <c r="B122" s="716" t="s">
        <v>1982</v>
      </c>
      <c r="C122" s="717" t="s">
        <v>23</v>
      </c>
      <c r="D122" s="699">
        <v>-8486.1020000000008</v>
      </c>
      <c r="E122" s="699">
        <v>-474.34699999999998</v>
      </c>
      <c r="F122" s="699">
        <v>-0.30499999999999999</v>
      </c>
      <c r="G122" s="699">
        <v>-82.301000000000002</v>
      </c>
      <c r="H122" s="699">
        <v>-42.366</v>
      </c>
      <c r="I122" s="699">
        <v>0</v>
      </c>
      <c r="J122" s="699">
        <v>-0.10100000000000001</v>
      </c>
      <c r="K122" s="699">
        <v>-5819.067</v>
      </c>
      <c r="L122" s="699">
        <v>-35.966999999999999</v>
      </c>
      <c r="M122" s="699">
        <v>-218.98599999999999</v>
      </c>
      <c r="N122" s="699">
        <v>0</v>
      </c>
      <c r="O122" s="699">
        <v>-0.37</v>
      </c>
      <c r="P122" s="699">
        <v>-0.214</v>
      </c>
      <c r="Q122" s="699">
        <v>-0.47</v>
      </c>
      <c r="R122" s="699">
        <v>-0.214</v>
      </c>
      <c r="S122" s="699">
        <v>-6.7000000000000004E-2</v>
      </c>
      <c r="T122" s="699">
        <v>-0.33</v>
      </c>
      <c r="U122" s="699">
        <v>-0.46300000000000002</v>
      </c>
      <c r="V122" s="699">
        <v>-3.9E-2</v>
      </c>
      <c r="W122" s="699">
        <v>-0.24</v>
      </c>
      <c r="X122" s="699">
        <v>-6.0999999999999999E-2</v>
      </c>
      <c r="Y122" s="699">
        <v>-0.312</v>
      </c>
      <c r="Z122" s="699">
        <v>-0.312</v>
      </c>
      <c r="AA122" s="699">
        <v>-0.13</v>
      </c>
      <c r="AB122" s="699">
        <v>-0.371</v>
      </c>
      <c r="AC122" s="699">
        <v>-1.1080000000000001</v>
      </c>
      <c r="AD122" s="699">
        <v>-3635.5230000000001</v>
      </c>
      <c r="AE122" s="699">
        <v>-0.1</v>
      </c>
      <c r="AF122" s="699">
        <v>-1.7929999999999999</v>
      </c>
      <c r="AG122" s="699">
        <v>-0.71199999999999997</v>
      </c>
      <c r="AH122" s="699">
        <v>-0.44400000000000001</v>
      </c>
      <c r="AI122" s="699">
        <v>-0.48199999999999998</v>
      </c>
      <c r="AJ122" s="699">
        <v>-0.78700000000000003</v>
      </c>
      <c r="AK122" s="699">
        <v>-1.4139999999999999</v>
      </c>
      <c r="AL122" s="699">
        <v>-0.78300000000000003</v>
      </c>
      <c r="AM122" s="699">
        <v>-1.319</v>
      </c>
      <c r="AN122" s="699">
        <v>-4.4349999999999996</v>
      </c>
      <c r="AO122" s="699">
        <v>-1.865</v>
      </c>
      <c r="AP122" s="699">
        <v>-0.66100000000000003</v>
      </c>
      <c r="AQ122" s="699">
        <v>-0.625</v>
      </c>
      <c r="AR122" s="699">
        <v>-2.218</v>
      </c>
      <c r="AS122" s="699">
        <v>-1.228</v>
      </c>
      <c r="AT122" s="699">
        <v>-7.4809999999999999</v>
      </c>
      <c r="AU122" s="699">
        <v>-4.8040000000000003</v>
      </c>
      <c r="AV122" s="699">
        <v>-10.186</v>
      </c>
      <c r="AW122" s="699">
        <v>-3.0089999999999999</v>
      </c>
      <c r="AX122" s="699">
        <v>-1.3640000000000001</v>
      </c>
      <c r="AY122" s="699">
        <v>-1.526</v>
      </c>
      <c r="AZ122" s="699">
        <v>-9.4540000000000006</v>
      </c>
      <c r="BA122" s="699">
        <v>-0.72799999999999998</v>
      </c>
      <c r="BB122" s="699">
        <v>-0.44600000000000001</v>
      </c>
      <c r="BC122" s="699">
        <v>-0.32100000000000001</v>
      </c>
      <c r="BD122" s="699">
        <v>-0.35799999999999998</v>
      </c>
      <c r="BE122" s="699">
        <v>-0.32700000000000001</v>
      </c>
      <c r="BF122" s="699">
        <v>-10.356999999999999</v>
      </c>
      <c r="BG122" s="699">
        <v>-0.89100000000000001</v>
      </c>
      <c r="BH122" s="699">
        <v>-28.760999999999999</v>
      </c>
      <c r="BI122" s="699">
        <v>-0.105</v>
      </c>
      <c r="BJ122" s="699">
        <v>-33.993000000000002</v>
      </c>
      <c r="BK122" s="699">
        <v>-0.77600000000000002</v>
      </c>
      <c r="BL122" s="699">
        <v>-0.05</v>
      </c>
      <c r="BM122" s="699">
        <v>-6.4950000000000001</v>
      </c>
      <c r="BN122" s="699">
        <v>-8.7919999999999998</v>
      </c>
      <c r="BO122" s="699">
        <v>-1341.1110000000001</v>
      </c>
      <c r="BP122" s="699">
        <v>-12519.746999999999</v>
      </c>
      <c r="BQ122" s="699">
        <v>-6.3559999999999999</v>
      </c>
      <c r="BR122" s="699">
        <v>-286.98599999999999</v>
      </c>
      <c r="BS122" s="699">
        <v>-8582.5949999999993</v>
      </c>
      <c r="BT122" s="699">
        <v>-1.0109999999999999</v>
      </c>
      <c r="BU122" s="699">
        <v>-5218.22</v>
      </c>
      <c r="BV122" s="699">
        <v>-24571.315999999999</v>
      </c>
      <c r="BW122" s="699">
        <v>-5.4960000000000004</v>
      </c>
      <c r="BX122" s="699">
        <v>-1255.558</v>
      </c>
      <c r="BY122" s="699">
        <v>0</v>
      </c>
      <c r="BZ122" s="699">
        <v>-8551.8259999999991</v>
      </c>
      <c r="CA122" s="699">
        <v>-2773.5419999999999</v>
      </c>
      <c r="CB122" s="699">
        <v>0</v>
      </c>
      <c r="CC122" s="699">
        <v>-404.37299999999999</v>
      </c>
      <c r="CD122" s="699">
        <v>-0.19800000000000001</v>
      </c>
      <c r="CE122" s="699">
        <v>-0.17299999999999999</v>
      </c>
      <c r="CF122" s="699">
        <v>-0.73299999999999998</v>
      </c>
      <c r="CG122" s="699">
        <v>-981.39099999999996</v>
      </c>
      <c r="CH122" s="699">
        <v>0</v>
      </c>
      <c r="CI122" s="699">
        <v>-2.8039999999999998</v>
      </c>
      <c r="CJ122" s="699">
        <v>-0.224</v>
      </c>
      <c r="CK122" s="699">
        <v>-12.507999999999999</v>
      </c>
      <c r="CL122" s="699">
        <v>-3.2000000000000001E-2</v>
      </c>
      <c r="CM122" s="699">
        <v>-1.6519999999999999</v>
      </c>
      <c r="CN122" s="699">
        <v>0</v>
      </c>
      <c r="CO122" s="699">
        <v>-264.09699999999998</v>
      </c>
      <c r="CP122" s="699">
        <v>-7313.17</v>
      </c>
      <c r="CQ122" s="699">
        <v>-47851.773000000001</v>
      </c>
      <c r="CR122" s="699">
        <v>-6.7000000000000004E-2</v>
      </c>
      <c r="CS122" s="699">
        <v>-1.0629999999999999</v>
      </c>
      <c r="CT122" s="699">
        <v>-1540.89</v>
      </c>
      <c r="CU122" s="699">
        <v>-3809.299</v>
      </c>
      <c r="CV122" s="699">
        <v>-0.81100000000000005</v>
      </c>
      <c r="CW122" s="699">
        <v>-0.58799999999999997</v>
      </c>
      <c r="CX122" s="699">
        <v>-1.089</v>
      </c>
      <c r="CY122" s="699">
        <v>-143.31899999999999</v>
      </c>
      <c r="CZ122" s="699">
        <v>-0.376</v>
      </c>
      <c r="DA122" s="699">
        <v>-1.288</v>
      </c>
      <c r="DB122" s="699">
        <v>-1.546</v>
      </c>
      <c r="DC122" s="699">
        <v>-2.6989999999999998</v>
      </c>
      <c r="DD122" s="699">
        <v>-0.253</v>
      </c>
      <c r="DE122" s="699">
        <v>-4.1369999999999996</v>
      </c>
      <c r="DF122" s="699">
        <v>0</v>
      </c>
      <c r="DG122" s="699">
        <v>-1343.1690000000001</v>
      </c>
      <c r="DH122" s="700">
        <f t="shared" si="10"/>
        <v>-147746.34199999998</v>
      </c>
      <c r="DI122" s="699"/>
      <c r="DJ122" s="699"/>
      <c r="DK122" s="699"/>
      <c r="DL122" s="699"/>
      <c r="DM122" s="699"/>
      <c r="DN122" s="699"/>
      <c r="DO122" s="699"/>
      <c r="DP122" s="699"/>
      <c r="DQ122" s="699"/>
      <c r="DR122" s="699"/>
      <c r="DS122" s="699"/>
      <c r="DT122" s="699"/>
      <c r="DU122" s="699"/>
      <c r="DV122" s="699"/>
      <c r="DW122" s="699"/>
      <c r="DX122" s="699"/>
      <c r="DY122" s="699"/>
      <c r="DZ122" s="699"/>
      <c r="EA122" s="705"/>
      <c r="EB122" s="705"/>
    </row>
    <row r="123" spans="1:132" ht="21" customHeight="1" thickBot="1">
      <c r="B123" s="707" t="s">
        <v>1983</v>
      </c>
      <c r="C123" s="708" t="s">
        <v>24</v>
      </c>
      <c r="D123" s="709">
        <f>SUM(D116:D122)</f>
        <v>112017.70600000001</v>
      </c>
      <c r="E123" s="709">
        <f t="shared" ref="E123:BP123" si="21">SUM(E116:E122)</f>
        <v>28258.562000000002</v>
      </c>
      <c r="F123" s="709">
        <f t="shared" si="21"/>
        <v>7415.4110000000001</v>
      </c>
      <c r="G123" s="709">
        <f t="shared" si="21"/>
        <v>4146.9920000000002</v>
      </c>
      <c r="H123" s="709">
        <f t="shared" si="21"/>
        <v>20702.000999999997</v>
      </c>
      <c r="I123" s="709">
        <f t="shared" si="21"/>
        <v>0</v>
      </c>
      <c r="J123" s="709">
        <f t="shared" si="21"/>
        <v>4123.8969999999999</v>
      </c>
      <c r="K123" s="709">
        <f t="shared" si="21"/>
        <v>518879.54600000003</v>
      </c>
      <c r="L123" s="709">
        <f t="shared" si="21"/>
        <v>162625.94899999999</v>
      </c>
      <c r="M123" s="709">
        <f t="shared" si="21"/>
        <v>38949.47</v>
      </c>
      <c r="N123" s="709">
        <f t="shared" si="21"/>
        <v>0</v>
      </c>
      <c r="O123" s="709">
        <f t="shared" si="21"/>
        <v>53271.775999999998</v>
      </c>
      <c r="P123" s="709">
        <f t="shared" si="21"/>
        <v>46214.377999999997</v>
      </c>
      <c r="Q123" s="709">
        <f t="shared" si="21"/>
        <v>54090.957999999999</v>
      </c>
      <c r="R123" s="709">
        <f t="shared" si="21"/>
        <v>45301.525000000001</v>
      </c>
      <c r="S123" s="709">
        <f t="shared" si="21"/>
        <v>37552.547999999995</v>
      </c>
      <c r="T123" s="709">
        <f t="shared" si="21"/>
        <v>103556.66599999998</v>
      </c>
      <c r="U123" s="709">
        <f t="shared" si="21"/>
        <v>127455.35799999999</v>
      </c>
      <c r="V123" s="709">
        <f t="shared" si="21"/>
        <v>4571.0709999999999</v>
      </c>
      <c r="W123" s="709">
        <f t="shared" si="21"/>
        <v>39268.69</v>
      </c>
      <c r="X123" s="709">
        <f t="shared" si="21"/>
        <v>6809.7929999999997</v>
      </c>
      <c r="Y123" s="709">
        <f t="shared" si="21"/>
        <v>55776.969999999994</v>
      </c>
      <c r="Z123" s="709">
        <f t="shared" si="21"/>
        <v>30387.939000000002</v>
      </c>
      <c r="AA123" s="709">
        <f t="shared" si="21"/>
        <v>19452.437000000002</v>
      </c>
      <c r="AB123" s="709">
        <f t="shared" si="21"/>
        <v>211375.44899999999</v>
      </c>
      <c r="AC123" s="709">
        <f t="shared" si="21"/>
        <v>114449.78700000001</v>
      </c>
      <c r="AD123" s="709">
        <f t="shared" si="21"/>
        <v>268886.245</v>
      </c>
      <c r="AE123" s="709">
        <f t="shared" si="21"/>
        <v>22457.249000000003</v>
      </c>
      <c r="AF123" s="709">
        <f t="shared" si="21"/>
        <v>582253.64799999993</v>
      </c>
      <c r="AG123" s="709">
        <f t="shared" si="21"/>
        <v>200362.92</v>
      </c>
      <c r="AH123" s="709">
        <f t="shared" si="21"/>
        <v>9127.8700000000008</v>
      </c>
      <c r="AI123" s="709">
        <f t="shared" si="21"/>
        <v>56616.465999999993</v>
      </c>
      <c r="AJ123" s="709">
        <f t="shared" si="21"/>
        <v>66338.930000000008</v>
      </c>
      <c r="AK123" s="709">
        <f t="shared" si="21"/>
        <v>84646.868000000002</v>
      </c>
      <c r="AL123" s="709">
        <f t="shared" si="21"/>
        <v>80198.645999999993</v>
      </c>
      <c r="AM123" s="709">
        <f t="shared" si="21"/>
        <v>212397.535</v>
      </c>
      <c r="AN123" s="709">
        <f t="shared" si="21"/>
        <v>324979.261</v>
      </c>
      <c r="AO123" s="709">
        <f t="shared" si="21"/>
        <v>133069.37000000002</v>
      </c>
      <c r="AP123" s="709">
        <f t="shared" si="21"/>
        <v>140234.63000000003</v>
      </c>
      <c r="AQ123" s="709">
        <f t="shared" si="21"/>
        <v>16714.349999999999</v>
      </c>
      <c r="AR123" s="709">
        <f t="shared" si="21"/>
        <v>99941.917999999991</v>
      </c>
      <c r="AS123" s="709">
        <f t="shared" si="21"/>
        <v>98322.381999999998</v>
      </c>
      <c r="AT123" s="709">
        <f t="shared" si="21"/>
        <v>487195.61299999995</v>
      </c>
      <c r="AU123" s="709">
        <f t="shared" si="21"/>
        <v>409764.83199999999</v>
      </c>
      <c r="AV123" s="709">
        <f t="shared" si="21"/>
        <v>843735.68599999999</v>
      </c>
      <c r="AW123" s="709">
        <f t="shared" si="21"/>
        <v>275253.42700000003</v>
      </c>
      <c r="AX123" s="709">
        <f t="shared" si="21"/>
        <v>117289.26300000001</v>
      </c>
      <c r="AY123" s="709">
        <f t="shared" si="21"/>
        <v>73223.492999999988</v>
      </c>
      <c r="AZ123" s="709">
        <f t="shared" si="21"/>
        <v>787510.68299999996</v>
      </c>
      <c r="BA123" s="709">
        <f t="shared" si="21"/>
        <v>64867.919000000002</v>
      </c>
      <c r="BB123" s="709">
        <f t="shared" si="21"/>
        <v>23690.473999999998</v>
      </c>
      <c r="BC123" s="709">
        <f t="shared" si="21"/>
        <v>30452.551999999996</v>
      </c>
      <c r="BD123" s="709">
        <f t="shared" si="21"/>
        <v>14058.003000000001</v>
      </c>
      <c r="BE123" s="709">
        <f t="shared" si="21"/>
        <v>21631.987999999994</v>
      </c>
      <c r="BF123" s="709">
        <f t="shared" si="21"/>
        <v>1012946.371</v>
      </c>
      <c r="BG123" s="709">
        <f t="shared" si="21"/>
        <v>47152.531999999992</v>
      </c>
      <c r="BH123" s="709">
        <f t="shared" si="21"/>
        <v>2182510.4309999999</v>
      </c>
      <c r="BI123" s="709">
        <f t="shared" si="21"/>
        <v>7306.3770000000004</v>
      </c>
      <c r="BJ123" s="709">
        <f t="shared" si="21"/>
        <v>297682.05099999998</v>
      </c>
      <c r="BK123" s="709">
        <f t="shared" si="21"/>
        <v>133647.253</v>
      </c>
      <c r="BL123" s="709">
        <f t="shared" si="21"/>
        <v>8051.2089999999989</v>
      </c>
      <c r="BM123" s="709">
        <f t="shared" si="21"/>
        <v>898965.27100000007</v>
      </c>
      <c r="BN123" s="709">
        <f t="shared" si="21"/>
        <v>422433.55099999992</v>
      </c>
      <c r="BO123" s="709">
        <f t="shared" si="21"/>
        <v>262438.21299999999</v>
      </c>
      <c r="BP123" s="709">
        <f t="shared" si="21"/>
        <v>268204.88100000005</v>
      </c>
      <c r="BQ123" s="709">
        <f t="shared" ref="BQ123:DH123" si="22">SUM(BQ116:BQ122)</f>
        <v>574057.30700000003</v>
      </c>
      <c r="BR123" s="709">
        <f t="shared" si="22"/>
        <v>86145.722999999998</v>
      </c>
      <c r="BS123" s="709">
        <f t="shared" si="22"/>
        <v>115749.36600000001</v>
      </c>
      <c r="BT123" s="709">
        <f t="shared" si="22"/>
        <v>249841.97000000003</v>
      </c>
      <c r="BU123" s="709">
        <f t="shared" si="22"/>
        <v>5277052.5350000011</v>
      </c>
      <c r="BV123" s="709">
        <f t="shared" si="22"/>
        <v>1197000.1609999998</v>
      </c>
      <c r="BW123" s="709">
        <f t="shared" si="22"/>
        <v>864982.99799999991</v>
      </c>
      <c r="BX123" s="709">
        <f t="shared" si="22"/>
        <v>543368.31599999999</v>
      </c>
      <c r="BY123" s="709">
        <f t="shared" si="22"/>
        <v>2812501.3330000001</v>
      </c>
      <c r="BZ123" s="709">
        <f t="shared" si="22"/>
        <v>376871.14600000001</v>
      </c>
      <c r="CA123" s="709">
        <f t="shared" si="22"/>
        <v>869843.51199999999</v>
      </c>
      <c r="CB123" s="709">
        <f t="shared" si="22"/>
        <v>0</v>
      </c>
      <c r="CC123" s="709">
        <f t="shared" si="22"/>
        <v>168203.31700000001</v>
      </c>
      <c r="CD123" s="709">
        <f t="shared" si="22"/>
        <v>15568.527999999997</v>
      </c>
      <c r="CE123" s="709">
        <f t="shared" si="22"/>
        <v>47936.329999999994</v>
      </c>
      <c r="CF123" s="709">
        <f t="shared" si="22"/>
        <v>122052.04300000002</v>
      </c>
      <c r="CG123" s="709">
        <f t="shared" si="22"/>
        <v>297284.565</v>
      </c>
      <c r="CH123" s="709">
        <f t="shared" si="22"/>
        <v>81043.055000000008</v>
      </c>
      <c r="CI123" s="709">
        <f t="shared" si="22"/>
        <v>349653.38399999996</v>
      </c>
      <c r="CJ123" s="709">
        <f t="shared" si="22"/>
        <v>89109.351999999999</v>
      </c>
      <c r="CK123" s="709">
        <f t="shared" si="22"/>
        <v>749304.66999999993</v>
      </c>
      <c r="CL123" s="709">
        <f t="shared" si="22"/>
        <v>110402.91500000001</v>
      </c>
      <c r="CM123" s="709">
        <f t="shared" si="22"/>
        <v>90260.40400000001</v>
      </c>
      <c r="CN123" s="709">
        <f t="shared" si="22"/>
        <v>1143243.2189999998</v>
      </c>
      <c r="CO123" s="709">
        <f t="shared" si="22"/>
        <v>1153371.0690000001</v>
      </c>
      <c r="CP123" s="709">
        <f t="shared" si="22"/>
        <v>1136327.2320000001</v>
      </c>
      <c r="CQ123" s="709">
        <f t="shared" si="22"/>
        <v>1360212.757</v>
      </c>
      <c r="CR123" s="709">
        <f t="shared" si="22"/>
        <v>65575.46100000001</v>
      </c>
      <c r="CS123" s="709">
        <f t="shared" si="22"/>
        <v>413309.10799999995</v>
      </c>
      <c r="CT123" s="709">
        <f t="shared" si="22"/>
        <v>430227.69000000006</v>
      </c>
      <c r="CU123" s="709">
        <f t="shared" si="22"/>
        <v>145622.82300000003</v>
      </c>
      <c r="CV123" s="709">
        <f t="shared" si="22"/>
        <v>300784.07400000002</v>
      </c>
      <c r="CW123" s="709">
        <f t="shared" si="22"/>
        <v>51054.990999999995</v>
      </c>
      <c r="CX123" s="709">
        <f t="shared" si="22"/>
        <v>229309.59099999999</v>
      </c>
      <c r="CY123" s="709">
        <f t="shared" si="22"/>
        <v>2389724.3759999997</v>
      </c>
      <c r="CZ123" s="709">
        <f t="shared" si="22"/>
        <v>45896.367000000006</v>
      </c>
      <c r="DA123" s="709">
        <f t="shared" si="22"/>
        <v>556435.48700000008</v>
      </c>
      <c r="DB123" s="709">
        <f t="shared" si="22"/>
        <v>201602.851</v>
      </c>
      <c r="DC123" s="709">
        <f t="shared" si="22"/>
        <v>256355.016</v>
      </c>
      <c r="DD123" s="709">
        <f t="shared" si="22"/>
        <v>23559.968000000001</v>
      </c>
      <c r="DE123" s="709">
        <f t="shared" si="22"/>
        <v>284132.46500000003</v>
      </c>
      <c r="DF123" s="709">
        <f t="shared" si="22"/>
        <v>0</v>
      </c>
      <c r="DG123" s="709">
        <f t="shared" si="22"/>
        <v>294933.21400000004</v>
      </c>
      <c r="DH123" s="710">
        <f t="shared" si="22"/>
        <v>38503125.929000005</v>
      </c>
      <c r="DI123" s="699"/>
      <c r="DJ123" s="699"/>
      <c r="DK123" s="699"/>
      <c r="DL123" s="699"/>
      <c r="DM123" s="699"/>
      <c r="DN123" s="699"/>
      <c r="DO123" s="699"/>
      <c r="DP123" s="699"/>
      <c r="DQ123" s="699"/>
      <c r="DR123" s="699"/>
      <c r="DS123" s="699"/>
      <c r="DT123" s="699"/>
      <c r="DU123" s="699"/>
      <c r="DV123" s="699"/>
      <c r="DW123" s="699"/>
      <c r="DX123" s="699"/>
      <c r="DY123" s="699"/>
      <c r="DZ123" s="699"/>
      <c r="EA123" s="705"/>
      <c r="EB123" s="705"/>
    </row>
    <row r="124" spans="1:132" ht="34.35" customHeight="1" thickBot="1">
      <c r="B124" s="718" t="s">
        <v>1984</v>
      </c>
      <c r="C124" s="719" t="s">
        <v>30</v>
      </c>
      <c r="D124" s="709">
        <f>+D123+D115</f>
        <v>207324.04399999999</v>
      </c>
      <c r="E124" s="709">
        <f t="shared" ref="E124:BP124" si="23">+E123+E115</f>
        <v>90344.907999999996</v>
      </c>
      <c r="F124" s="709">
        <f t="shared" si="23"/>
        <v>12156.616999999998</v>
      </c>
      <c r="G124" s="709">
        <f t="shared" si="23"/>
        <v>6471.3330000000024</v>
      </c>
      <c r="H124" s="709">
        <f t="shared" si="23"/>
        <v>37266.145999999993</v>
      </c>
      <c r="I124" s="709">
        <f t="shared" si="23"/>
        <v>0</v>
      </c>
      <c r="J124" s="709">
        <f t="shared" si="23"/>
        <v>7371.34</v>
      </c>
      <c r="K124" s="709">
        <f t="shared" si="23"/>
        <v>1623792.5559999999</v>
      </c>
      <c r="L124" s="709">
        <f t="shared" si="23"/>
        <v>307532.413</v>
      </c>
      <c r="M124" s="709">
        <f t="shared" si="23"/>
        <v>152173.889</v>
      </c>
      <c r="N124" s="709">
        <f t="shared" si="23"/>
        <v>0</v>
      </c>
      <c r="O124" s="709">
        <f t="shared" si="23"/>
        <v>124878.683</v>
      </c>
      <c r="P124" s="709">
        <f t="shared" si="23"/>
        <v>102555.68</v>
      </c>
      <c r="Q124" s="709">
        <f t="shared" si="23"/>
        <v>115450.07999999999</v>
      </c>
      <c r="R124" s="709">
        <f t="shared" si="23"/>
        <v>109145.539</v>
      </c>
      <c r="S124" s="709">
        <f t="shared" si="23"/>
        <v>160429.13800000004</v>
      </c>
      <c r="T124" s="709">
        <f t="shared" si="23"/>
        <v>226939.02599999995</v>
      </c>
      <c r="U124" s="709">
        <f t="shared" si="23"/>
        <v>210290.49900000001</v>
      </c>
      <c r="V124" s="709">
        <f t="shared" si="23"/>
        <v>12242.967000000001</v>
      </c>
      <c r="W124" s="709">
        <f t="shared" si="23"/>
        <v>90822.420000000013</v>
      </c>
      <c r="X124" s="709">
        <f t="shared" si="23"/>
        <v>43552.367999999995</v>
      </c>
      <c r="Y124" s="709">
        <f t="shared" si="23"/>
        <v>161783.747</v>
      </c>
      <c r="Z124" s="709">
        <f t="shared" si="23"/>
        <v>99681.093000000008</v>
      </c>
      <c r="AA124" s="709">
        <f t="shared" si="23"/>
        <v>47986.369999999995</v>
      </c>
      <c r="AB124" s="709">
        <f t="shared" si="23"/>
        <v>509609.04200000002</v>
      </c>
      <c r="AC124" s="709">
        <f t="shared" si="23"/>
        <v>346550.00699999998</v>
      </c>
      <c r="AD124" s="709">
        <f t="shared" si="23"/>
        <v>649303.049</v>
      </c>
      <c r="AE124" s="709">
        <f t="shared" si="23"/>
        <v>71024.052000000011</v>
      </c>
      <c r="AF124" s="709">
        <f t="shared" si="23"/>
        <v>1409960.7329999993</v>
      </c>
      <c r="AG124" s="709">
        <f t="shared" si="23"/>
        <v>375675.86099999992</v>
      </c>
      <c r="AH124" s="709">
        <f t="shared" si="23"/>
        <v>22333.510999999999</v>
      </c>
      <c r="AI124" s="709">
        <f t="shared" si="23"/>
        <v>111414.18100000001</v>
      </c>
      <c r="AJ124" s="709">
        <f t="shared" si="23"/>
        <v>127739.89999999998</v>
      </c>
      <c r="AK124" s="709">
        <f t="shared" si="23"/>
        <v>169334.75699999998</v>
      </c>
      <c r="AL124" s="709">
        <f t="shared" si="23"/>
        <v>159666.23200000002</v>
      </c>
      <c r="AM124" s="709">
        <f t="shared" si="23"/>
        <v>807923.99199999997</v>
      </c>
      <c r="AN124" s="709">
        <f t="shared" si="23"/>
        <v>1350757.7659999998</v>
      </c>
      <c r="AO124" s="709">
        <f t="shared" si="23"/>
        <v>326157.31600000011</v>
      </c>
      <c r="AP124" s="709">
        <f t="shared" si="23"/>
        <v>343673.35599999991</v>
      </c>
      <c r="AQ124" s="709">
        <f t="shared" si="23"/>
        <v>115364.77700000006</v>
      </c>
      <c r="AR124" s="709">
        <f t="shared" si="23"/>
        <v>511819.05899999995</v>
      </c>
      <c r="AS124" s="709">
        <f t="shared" si="23"/>
        <v>205609.14</v>
      </c>
      <c r="AT124" s="709">
        <f t="shared" si="23"/>
        <v>1044440.277</v>
      </c>
      <c r="AU124" s="709">
        <f t="shared" si="23"/>
        <v>923212.23900000006</v>
      </c>
      <c r="AV124" s="709">
        <f t="shared" si="23"/>
        <v>1687623.2350000003</v>
      </c>
      <c r="AW124" s="709">
        <f t="shared" si="23"/>
        <v>694804.59600000002</v>
      </c>
      <c r="AX124" s="709">
        <f t="shared" si="23"/>
        <v>264935.424</v>
      </c>
      <c r="AY124" s="709">
        <f t="shared" si="23"/>
        <v>222471.61000000002</v>
      </c>
      <c r="AZ124" s="709">
        <f t="shared" si="23"/>
        <v>2337331.9579999996</v>
      </c>
      <c r="BA124" s="709">
        <f t="shared" si="23"/>
        <v>186444.45</v>
      </c>
      <c r="BB124" s="709">
        <f t="shared" si="23"/>
        <v>74020.884000000005</v>
      </c>
      <c r="BC124" s="709">
        <f t="shared" si="23"/>
        <v>84077.672999999981</v>
      </c>
      <c r="BD124" s="709">
        <f t="shared" si="23"/>
        <v>42374.882000000012</v>
      </c>
      <c r="BE124" s="709">
        <f t="shared" si="23"/>
        <v>73545.18299999999</v>
      </c>
      <c r="BF124" s="709">
        <f t="shared" si="23"/>
        <v>6808959.1000000006</v>
      </c>
      <c r="BG124" s="709">
        <f t="shared" si="23"/>
        <v>214149.05500000011</v>
      </c>
      <c r="BH124" s="709">
        <f t="shared" si="23"/>
        <v>8395544.3349999972</v>
      </c>
      <c r="BI124" s="709">
        <f t="shared" si="23"/>
        <v>27186.577000000001</v>
      </c>
      <c r="BJ124" s="709">
        <f t="shared" si="23"/>
        <v>822187.57299999997</v>
      </c>
      <c r="BK124" s="709">
        <f t="shared" si="23"/>
        <v>319509.83899999998</v>
      </c>
      <c r="BL124" s="709">
        <f t="shared" si="23"/>
        <v>45585.384999999995</v>
      </c>
      <c r="BM124" s="709">
        <f t="shared" si="23"/>
        <v>1906621.8290000001</v>
      </c>
      <c r="BN124" s="709">
        <f t="shared" si="23"/>
        <v>880445.58799999987</v>
      </c>
      <c r="BO124" s="709">
        <f t="shared" si="23"/>
        <v>526316.53599999996</v>
      </c>
      <c r="BP124" s="709">
        <f t="shared" si="23"/>
        <v>505510.91200000007</v>
      </c>
      <c r="BQ124" s="709">
        <f t="shared" ref="BQ124:DH124" si="24">+BQ123+BQ115</f>
        <v>1270413.25</v>
      </c>
      <c r="BR124" s="709">
        <f t="shared" si="24"/>
        <v>341653.42600000004</v>
      </c>
      <c r="BS124" s="709">
        <f t="shared" si="24"/>
        <v>276560.85900000005</v>
      </c>
      <c r="BT124" s="709">
        <f t="shared" si="24"/>
        <v>389734.34700000007</v>
      </c>
      <c r="BU124" s="709">
        <f t="shared" si="24"/>
        <v>7470339.3970000017</v>
      </c>
      <c r="BV124" s="709">
        <f t="shared" si="24"/>
        <v>1907721.1439999999</v>
      </c>
      <c r="BW124" s="709">
        <f t="shared" si="24"/>
        <v>1205203.1109999998</v>
      </c>
      <c r="BX124" s="709">
        <f t="shared" si="24"/>
        <v>844182.13299999991</v>
      </c>
      <c r="BY124" s="709">
        <f t="shared" si="24"/>
        <v>3156714.4930000002</v>
      </c>
      <c r="BZ124" s="709">
        <f t="shared" si="24"/>
        <v>575987.19200000004</v>
      </c>
      <c r="CA124" s="709">
        <f t="shared" si="24"/>
        <v>1114229.2350000001</v>
      </c>
      <c r="CB124" s="709">
        <f t="shared" si="24"/>
        <v>648607.89400000009</v>
      </c>
      <c r="CC124" s="709">
        <f t="shared" si="24"/>
        <v>563533.94400000002</v>
      </c>
      <c r="CD124" s="709">
        <f t="shared" si="24"/>
        <v>65917.861999999994</v>
      </c>
      <c r="CE124" s="709">
        <f t="shared" si="24"/>
        <v>70273.255999999994</v>
      </c>
      <c r="CF124" s="709">
        <f t="shared" si="24"/>
        <v>202969.356</v>
      </c>
      <c r="CG124" s="709">
        <f t="shared" si="24"/>
        <v>494930.40700000001</v>
      </c>
      <c r="CH124" s="709">
        <f t="shared" si="24"/>
        <v>103669.93700000001</v>
      </c>
      <c r="CI124" s="709">
        <f t="shared" si="24"/>
        <v>773011.08999999985</v>
      </c>
      <c r="CJ124" s="709">
        <f t="shared" si="24"/>
        <v>194840.674</v>
      </c>
      <c r="CK124" s="709">
        <f t="shared" si="24"/>
        <v>1176475.9739999999</v>
      </c>
      <c r="CL124" s="709">
        <f t="shared" si="24"/>
        <v>270078.37</v>
      </c>
      <c r="CM124" s="709">
        <f t="shared" si="24"/>
        <v>183439.29899999997</v>
      </c>
      <c r="CN124" s="709">
        <f t="shared" si="24"/>
        <v>1575418.6679999998</v>
      </c>
      <c r="CO124" s="709">
        <f t="shared" si="24"/>
        <v>1449756.83</v>
      </c>
      <c r="CP124" s="709">
        <f t="shared" si="24"/>
        <v>2113800.1230000001</v>
      </c>
      <c r="CQ124" s="709">
        <f t="shared" si="24"/>
        <v>2556307.1519999998</v>
      </c>
      <c r="CR124" s="709">
        <f t="shared" si="24"/>
        <v>117362.489</v>
      </c>
      <c r="CS124" s="709">
        <f t="shared" si="24"/>
        <v>579033.45599999989</v>
      </c>
      <c r="CT124" s="709">
        <f t="shared" si="24"/>
        <v>560171.28100000008</v>
      </c>
      <c r="CU124" s="709">
        <f t="shared" si="24"/>
        <v>234776.57600000003</v>
      </c>
      <c r="CV124" s="709">
        <f t="shared" si="24"/>
        <v>508637.00900000008</v>
      </c>
      <c r="CW124" s="709">
        <f t="shared" si="24"/>
        <v>301983.16899999999</v>
      </c>
      <c r="CX124" s="709">
        <f t="shared" si="24"/>
        <v>679657.45900000003</v>
      </c>
      <c r="CY124" s="709">
        <f t="shared" si="24"/>
        <v>3232074.9609999997</v>
      </c>
      <c r="CZ124" s="709">
        <f t="shared" si="24"/>
        <v>110357.37200000003</v>
      </c>
      <c r="DA124" s="709">
        <f t="shared" si="24"/>
        <v>1362637.6800000004</v>
      </c>
      <c r="DB124" s="709">
        <f t="shared" si="24"/>
        <v>311204.52500000002</v>
      </c>
      <c r="DC124" s="709">
        <f t="shared" si="24"/>
        <v>377367.16599999997</v>
      </c>
      <c r="DD124" s="709">
        <f t="shared" si="24"/>
        <v>33950.984000000004</v>
      </c>
      <c r="DE124" s="709">
        <f t="shared" si="24"/>
        <v>385428.83700000006</v>
      </c>
      <c r="DF124" s="709">
        <f t="shared" si="24"/>
        <v>99996.080999999991</v>
      </c>
      <c r="DG124" s="709">
        <f t="shared" si="24"/>
        <v>453726.10700000008</v>
      </c>
      <c r="DH124" s="710">
        <f t="shared" si="24"/>
        <v>79995541.302000016</v>
      </c>
      <c r="DI124" s="699"/>
      <c r="DJ124" s="699"/>
      <c r="DK124" s="699"/>
      <c r="DL124" s="699"/>
      <c r="DM124" s="699"/>
      <c r="DN124" s="699"/>
      <c r="DO124" s="699"/>
      <c r="DP124" s="699"/>
      <c r="DQ124" s="699"/>
      <c r="DR124" s="699"/>
      <c r="DS124" s="699"/>
      <c r="DT124" s="699"/>
      <c r="DU124" s="699"/>
      <c r="DV124" s="699"/>
      <c r="DW124" s="699"/>
      <c r="DX124" s="699"/>
      <c r="DY124" s="699"/>
      <c r="DZ124" s="720">
        <f>$DH$124</f>
        <v>79995541.302000016</v>
      </c>
      <c r="EA124" s="705"/>
      <c r="EB124" s="705"/>
    </row>
    <row r="125" spans="1:132" ht="15" customHeight="1">
      <c r="B125" s="226"/>
      <c r="C125" s="250"/>
      <c r="D125" s="721"/>
      <c r="E125" s="721"/>
      <c r="F125" s="721"/>
      <c r="G125" s="721"/>
      <c r="H125" s="721"/>
      <c r="I125" s="721"/>
      <c r="J125" s="721"/>
      <c r="K125" s="721"/>
      <c r="L125" s="721"/>
      <c r="M125" s="721"/>
      <c r="N125" s="721"/>
      <c r="O125" s="721"/>
      <c r="P125" s="721"/>
      <c r="Q125" s="721"/>
      <c r="R125" s="721"/>
      <c r="S125" s="721"/>
      <c r="T125" s="721"/>
      <c r="U125" s="721"/>
      <c r="V125" s="721"/>
      <c r="W125" s="721"/>
      <c r="X125" s="721"/>
      <c r="Y125" s="721"/>
      <c r="Z125" s="721"/>
      <c r="AA125" s="721"/>
      <c r="AB125" s="721"/>
      <c r="AC125" s="721"/>
      <c r="AD125" s="721"/>
      <c r="AE125" s="721"/>
      <c r="AF125" s="721"/>
      <c r="AG125" s="721"/>
      <c r="AH125" s="721"/>
      <c r="AI125" s="721"/>
      <c r="AJ125" s="721"/>
      <c r="AK125" s="721"/>
      <c r="AL125" s="721"/>
      <c r="AM125" s="721"/>
      <c r="AN125" s="721"/>
      <c r="AO125" s="721"/>
      <c r="AP125" s="721"/>
      <c r="AQ125" s="721"/>
      <c r="AR125" s="721"/>
      <c r="AS125" s="721"/>
      <c r="AT125" s="721"/>
      <c r="AU125" s="721"/>
      <c r="AV125" s="721"/>
      <c r="AW125" s="721"/>
      <c r="AX125" s="721"/>
      <c r="AY125" s="721"/>
      <c r="AZ125" s="721"/>
      <c r="BA125" s="721"/>
      <c r="BB125" s="721"/>
      <c r="BC125" s="721"/>
      <c r="BD125" s="721"/>
      <c r="BE125" s="721"/>
      <c r="BF125" s="721"/>
      <c r="BG125" s="721"/>
      <c r="BH125" s="721"/>
      <c r="BI125" s="721"/>
      <c r="BJ125" s="721"/>
      <c r="BK125" s="721"/>
      <c r="BL125" s="721"/>
      <c r="BM125" s="721"/>
      <c r="BN125" s="721"/>
      <c r="BO125" s="721"/>
      <c r="BP125" s="721"/>
      <c r="BQ125" s="721"/>
      <c r="BR125" s="721"/>
      <c r="BS125" s="721"/>
      <c r="BT125" s="721"/>
      <c r="BU125" s="721"/>
      <c r="BV125" s="721"/>
      <c r="BW125" s="721"/>
      <c r="BX125" s="721"/>
      <c r="BY125" s="721"/>
      <c r="BZ125" s="721"/>
      <c r="CA125" s="721"/>
      <c r="CB125" s="721"/>
      <c r="CC125" s="721"/>
      <c r="CD125" s="721"/>
      <c r="CE125" s="721"/>
      <c r="CF125" s="721"/>
      <c r="CG125" s="721"/>
      <c r="CH125" s="721"/>
      <c r="CI125" s="721"/>
      <c r="CJ125" s="721"/>
      <c r="CK125" s="721"/>
      <c r="CL125" s="721"/>
      <c r="CM125" s="721"/>
      <c r="CN125" s="721"/>
      <c r="CO125" s="721"/>
      <c r="CP125" s="721"/>
      <c r="CQ125" s="721"/>
      <c r="CR125" s="721"/>
      <c r="CS125" s="721"/>
      <c r="CT125" s="721"/>
      <c r="CU125" s="721"/>
      <c r="CV125" s="721"/>
      <c r="CW125" s="721"/>
      <c r="CX125" s="721"/>
      <c r="CY125" s="721"/>
      <c r="CZ125" s="721"/>
      <c r="DA125" s="721"/>
      <c r="DB125" s="721"/>
      <c r="DC125" s="721"/>
      <c r="DD125" s="721"/>
      <c r="DE125" s="721"/>
      <c r="DF125" s="721"/>
      <c r="DG125" s="721"/>
      <c r="DH125" s="721"/>
      <c r="DI125" s="721"/>
      <c r="DJ125" s="721"/>
      <c r="DK125" s="721"/>
      <c r="DL125" s="721"/>
      <c r="DM125" s="721"/>
      <c r="DN125" s="721"/>
      <c r="DO125" s="721"/>
      <c r="DP125" s="721"/>
      <c r="DQ125" s="721"/>
      <c r="DR125" s="721"/>
      <c r="DS125" s="721"/>
      <c r="DT125" s="721"/>
      <c r="DU125" s="721"/>
      <c r="DV125" s="721"/>
      <c r="DW125" s="721"/>
      <c r="DX125" s="721"/>
      <c r="DY125" s="721"/>
      <c r="DZ125" s="721"/>
      <c r="EA125" s="705"/>
      <c r="EB125" s="705"/>
    </row>
    <row r="126" spans="1:132" ht="15" customHeight="1">
      <c r="D126" s="705"/>
      <c r="E126" s="705"/>
      <c r="F126" s="705"/>
      <c r="G126" s="705"/>
      <c r="H126" s="705"/>
      <c r="I126" s="705"/>
      <c r="J126" s="705"/>
      <c r="K126" s="705"/>
      <c r="L126" s="705"/>
      <c r="M126" s="705"/>
      <c r="N126" s="705"/>
      <c r="O126" s="705"/>
      <c r="P126" s="705"/>
      <c r="Q126" s="705"/>
      <c r="R126" s="705"/>
      <c r="S126" s="705"/>
      <c r="T126" s="705"/>
      <c r="U126" s="705"/>
      <c r="V126" s="705"/>
      <c r="W126" s="705"/>
      <c r="X126" s="705"/>
      <c r="Y126" s="705"/>
      <c r="Z126" s="705"/>
      <c r="AA126" s="705"/>
      <c r="AB126" s="705"/>
      <c r="AC126" s="705"/>
      <c r="AD126" s="705"/>
      <c r="AE126" s="705"/>
      <c r="AF126" s="705"/>
      <c r="AG126" s="705"/>
      <c r="AH126" s="705"/>
      <c r="AI126" s="705"/>
      <c r="AJ126" s="705"/>
      <c r="AK126" s="705"/>
      <c r="AL126" s="705"/>
      <c r="AM126" s="705"/>
      <c r="AN126" s="705"/>
      <c r="AO126" s="705"/>
      <c r="AP126" s="705"/>
      <c r="AQ126" s="705"/>
      <c r="AR126" s="705"/>
      <c r="AS126" s="705"/>
      <c r="AT126" s="705"/>
      <c r="AU126" s="705"/>
      <c r="AV126" s="705"/>
      <c r="AW126" s="705"/>
      <c r="AX126" s="705"/>
      <c r="AY126" s="705"/>
      <c r="AZ126" s="705"/>
      <c r="BA126" s="705"/>
      <c r="BB126" s="705"/>
      <c r="BC126" s="705"/>
      <c r="BD126" s="705"/>
      <c r="BE126" s="705"/>
      <c r="BF126" s="705"/>
      <c r="BG126" s="705"/>
      <c r="BH126" s="705"/>
      <c r="BI126" s="705"/>
      <c r="BJ126" s="705"/>
      <c r="BK126" s="705"/>
      <c r="BL126" s="705"/>
      <c r="BM126" s="705"/>
      <c r="BN126" s="705"/>
      <c r="BO126" s="705"/>
      <c r="BP126" s="705"/>
      <c r="BQ126" s="705"/>
      <c r="BR126" s="705"/>
      <c r="BS126" s="705"/>
      <c r="BT126" s="705"/>
      <c r="BU126" s="705"/>
      <c r="BV126" s="705"/>
      <c r="BW126" s="705"/>
      <c r="BX126" s="705"/>
      <c r="BY126" s="705"/>
      <c r="BZ126" s="705"/>
      <c r="CA126" s="705"/>
      <c r="CB126" s="705"/>
      <c r="CC126" s="705"/>
      <c r="CD126" s="705"/>
      <c r="CE126" s="705"/>
      <c r="CF126" s="705"/>
      <c r="CG126" s="705"/>
      <c r="CH126" s="705"/>
      <c r="CI126" s="705"/>
      <c r="CJ126" s="705"/>
      <c r="CK126" s="705"/>
      <c r="CL126" s="705"/>
      <c r="CM126" s="705"/>
      <c r="CN126" s="705"/>
      <c r="CO126" s="705"/>
      <c r="CP126" s="705"/>
      <c r="CQ126" s="705"/>
      <c r="CR126" s="705"/>
      <c r="CS126" s="705"/>
      <c r="CT126" s="705"/>
      <c r="CU126" s="705"/>
      <c r="CV126" s="705"/>
      <c r="CW126" s="705"/>
      <c r="CX126" s="705"/>
      <c r="CY126" s="705"/>
      <c r="CZ126" s="705"/>
      <c r="DA126" s="705"/>
      <c r="DB126" s="705"/>
      <c r="DC126" s="705"/>
      <c r="DD126" s="705"/>
      <c r="DE126" s="705"/>
      <c r="DF126" s="705"/>
      <c r="DG126" s="705"/>
      <c r="DH126" s="705"/>
      <c r="DI126" s="705"/>
      <c r="DJ126" s="705"/>
      <c r="DK126" s="705"/>
      <c r="DL126" s="705"/>
      <c r="DM126" s="705"/>
      <c r="DN126" s="705"/>
      <c r="DO126" s="705"/>
      <c r="DP126" s="705"/>
      <c r="DQ126" s="705"/>
      <c r="DR126" s="705"/>
      <c r="DS126" s="705"/>
      <c r="DT126" s="705"/>
      <c r="DU126" s="705"/>
      <c r="DV126" s="705"/>
      <c r="DW126" s="705"/>
      <c r="DX126" s="705"/>
      <c r="DY126" s="705"/>
      <c r="DZ126" s="705"/>
      <c r="EA126" s="705"/>
      <c r="EB126" s="705"/>
    </row>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251" customWidth="1"/>
    <col min="2" max="2" width="4.796875" style="251" customWidth="1"/>
    <col min="3" max="3" width="28.59765625" style="252" customWidth="1"/>
    <col min="4" max="112" width="9.09765625" style="251" customWidth="1"/>
    <col min="113" max="16384" width="12.59765625" style="251"/>
  </cols>
  <sheetData>
    <row r="1" spans="1:111" ht="19.5" customHeight="1"/>
    <row r="2" spans="1:111" ht="6.6" customHeight="1"/>
    <row r="3" spans="1:111" s="253" customFormat="1" ht="6.6" customHeight="1">
      <c r="B3" s="254"/>
      <c r="C3" s="255"/>
      <c r="D3" s="254"/>
      <c r="E3" s="254"/>
      <c r="F3" s="254"/>
      <c r="G3" s="254"/>
      <c r="H3" s="254"/>
      <c r="I3" s="254"/>
      <c r="J3" s="254"/>
      <c r="K3" s="254"/>
      <c r="L3" s="254"/>
      <c r="M3" s="254"/>
      <c r="N3" s="254"/>
      <c r="O3" s="254"/>
      <c r="P3" s="254"/>
    </row>
    <row r="4" spans="1:111" ht="6.6" customHeight="1" thickBot="1">
      <c r="B4" s="256"/>
      <c r="C4" s="257"/>
      <c r="D4" s="256"/>
      <c r="E4" s="256"/>
      <c r="F4" s="256"/>
      <c r="G4" s="256"/>
      <c r="H4" s="256"/>
      <c r="I4" s="256"/>
      <c r="J4" s="256"/>
      <c r="K4" s="256"/>
      <c r="L4" s="256"/>
      <c r="M4" s="256"/>
      <c r="N4" s="256"/>
      <c r="O4" s="256"/>
      <c r="P4" s="256"/>
    </row>
    <row r="5" spans="1:111" s="258" customFormat="1" ht="15" customHeight="1">
      <c r="B5" s="1074" t="s">
        <v>294</v>
      </c>
      <c r="C5" s="1075"/>
      <c r="D5" s="259" t="s">
        <v>88</v>
      </c>
      <c r="E5" s="259" t="s">
        <v>90</v>
      </c>
      <c r="F5" s="259" t="s">
        <v>92</v>
      </c>
      <c r="G5" s="259" t="s">
        <v>94</v>
      </c>
      <c r="H5" s="259" t="s">
        <v>96</v>
      </c>
      <c r="I5" s="259" t="s">
        <v>98</v>
      </c>
      <c r="J5" s="259" t="s">
        <v>100</v>
      </c>
      <c r="K5" s="259" t="s">
        <v>102</v>
      </c>
      <c r="L5" s="259" t="s">
        <v>104</v>
      </c>
      <c r="M5" s="259" t="s">
        <v>106</v>
      </c>
      <c r="N5" s="259" t="s">
        <v>108</v>
      </c>
      <c r="O5" s="259" t="s">
        <v>110</v>
      </c>
      <c r="P5" s="259" t="s">
        <v>112</v>
      </c>
      <c r="Q5" s="259" t="s">
        <v>114</v>
      </c>
      <c r="R5" s="259" t="s">
        <v>116</v>
      </c>
      <c r="S5" s="259" t="s">
        <v>118</v>
      </c>
      <c r="T5" s="259" t="s">
        <v>120</v>
      </c>
      <c r="U5" s="259" t="s">
        <v>122</v>
      </c>
      <c r="V5" s="259" t="s">
        <v>124</v>
      </c>
      <c r="W5" s="259" t="s">
        <v>126</v>
      </c>
      <c r="X5" s="259" t="s">
        <v>128</v>
      </c>
      <c r="Y5" s="259" t="s">
        <v>130</v>
      </c>
      <c r="Z5" s="259" t="s">
        <v>132</v>
      </c>
      <c r="AA5" s="259" t="s">
        <v>134</v>
      </c>
      <c r="AB5" s="259" t="s">
        <v>136</v>
      </c>
      <c r="AC5" s="259" t="s">
        <v>138</v>
      </c>
      <c r="AD5" s="259" t="s">
        <v>140</v>
      </c>
      <c r="AE5" s="259" t="s">
        <v>142</v>
      </c>
      <c r="AF5" s="259" t="s">
        <v>144</v>
      </c>
      <c r="AG5" s="259" t="s">
        <v>145</v>
      </c>
      <c r="AH5" s="259" t="s">
        <v>146</v>
      </c>
      <c r="AI5" s="259" t="s">
        <v>148</v>
      </c>
      <c r="AJ5" s="259" t="s">
        <v>150</v>
      </c>
      <c r="AK5" s="259" t="s">
        <v>152</v>
      </c>
      <c r="AL5" s="259" t="s">
        <v>153</v>
      </c>
      <c r="AM5" s="259" t="s">
        <v>154</v>
      </c>
      <c r="AN5" s="259" t="s">
        <v>156</v>
      </c>
      <c r="AO5" s="259" t="s">
        <v>158</v>
      </c>
      <c r="AP5" s="259" t="s">
        <v>160</v>
      </c>
      <c r="AQ5" s="259" t="s">
        <v>162</v>
      </c>
      <c r="AR5" s="259" t="s">
        <v>164</v>
      </c>
      <c r="AS5" s="259" t="s">
        <v>166</v>
      </c>
      <c r="AT5" s="259" t="s">
        <v>168</v>
      </c>
      <c r="AU5" s="259" t="s">
        <v>170</v>
      </c>
      <c r="AV5" s="259" t="s">
        <v>171</v>
      </c>
      <c r="AW5" s="259" t="s">
        <v>172</v>
      </c>
      <c r="AX5" s="259" t="s">
        <v>173</v>
      </c>
      <c r="AY5" s="259" t="s">
        <v>175</v>
      </c>
      <c r="AZ5" s="259" t="s">
        <v>177</v>
      </c>
      <c r="BA5" s="259" t="s">
        <v>179</v>
      </c>
      <c r="BB5" s="259" t="s">
        <v>181</v>
      </c>
      <c r="BC5" s="259" t="s">
        <v>183</v>
      </c>
      <c r="BD5" s="259" t="s">
        <v>185</v>
      </c>
      <c r="BE5" s="259" t="s">
        <v>187</v>
      </c>
      <c r="BF5" s="259" t="s">
        <v>189</v>
      </c>
      <c r="BG5" s="259" t="s">
        <v>191</v>
      </c>
      <c r="BH5" s="259" t="s">
        <v>193</v>
      </c>
      <c r="BI5" s="259" t="s">
        <v>195</v>
      </c>
      <c r="BJ5" s="259" t="s">
        <v>197</v>
      </c>
      <c r="BK5" s="259" t="s">
        <v>199</v>
      </c>
      <c r="BL5" s="259" t="s">
        <v>200</v>
      </c>
      <c r="BM5" s="259" t="s">
        <v>202</v>
      </c>
      <c r="BN5" s="259" t="s">
        <v>204</v>
      </c>
      <c r="BO5" s="259" t="s">
        <v>206</v>
      </c>
      <c r="BP5" s="259" t="s">
        <v>208</v>
      </c>
      <c r="BQ5" s="259" t="s">
        <v>210</v>
      </c>
      <c r="BR5" s="259" t="s">
        <v>212</v>
      </c>
      <c r="BS5" s="259" t="s">
        <v>214</v>
      </c>
      <c r="BT5" s="259" t="s">
        <v>215</v>
      </c>
      <c r="BU5" s="259" t="s">
        <v>216</v>
      </c>
      <c r="BV5" s="259" t="s">
        <v>217</v>
      </c>
      <c r="BW5" s="259" t="s">
        <v>218</v>
      </c>
      <c r="BX5" s="259" t="s">
        <v>220</v>
      </c>
      <c r="BY5" s="259" t="s">
        <v>222</v>
      </c>
      <c r="BZ5" s="259" t="s">
        <v>224</v>
      </c>
      <c r="CA5" s="259" t="s">
        <v>226</v>
      </c>
      <c r="CB5" s="259" t="s">
        <v>228</v>
      </c>
      <c r="CC5" s="259" t="s">
        <v>230</v>
      </c>
      <c r="CD5" s="259" t="s">
        <v>232</v>
      </c>
      <c r="CE5" s="259" t="s">
        <v>234</v>
      </c>
      <c r="CF5" s="259" t="s">
        <v>236</v>
      </c>
      <c r="CG5" s="259" t="s">
        <v>238</v>
      </c>
      <c r="CH5" s="259" t="s">
        <v>240</v>
      </c>
      <c r="CI5" s="259" t="s">
        <v>242</v>
      </c>
      <c r="CJ5" s="259" t="s">
        <v>244</v>
      </c>
      <c r="CK5" s="259" t="s">
        <v>246</v>
      </c>
      <c r="CL5" s="259" t="s">
        <v>248</v>
      </c>
      <c r="CM5" s="259" t="s">
        <v>250</v>
      </c>
      <c r="CN5" s="259" t="s">
        <v>252</v>
      </c>
      <c r="CO5" s="259" t="s">
        <v>253</v>
      </c>
      <c r="CP5" s="259" t="s">
        <v>255</v>
      </c>
      <c r="CQ5" s="259" t="s">
        <v>257</v>
      </c>
      <c r="CR5" s="259" t="s">
        <v>259</v>
      </c>
      <c r="CS5" s="259" t="s">
        <v>261</v>
      </c>
      <c r="CT5" s="259" t="s">
        <v>263</v>
      </c>
      <c r="CU5" s="259" t="s">
        <v>265</v>
      </c>
      <c r="CV5" s="259" t="s">
        <v>266</v>
      </c>
      <c r="CW5" s="259" t="s">
        <v>268</v>
      </c>
      <c r="CX5" s="259" t="s">
        <v>270</v>
      </c>
      <c r="CY5" s="259" t="s">
        <v>272</v>
      </c>
      <c r="CZ5" s="259" t="s">
        <v>274</v>
      </c>
      <c r="DA5" s="259" t="s">
        <v>276</v>
      </c>
      <c r="DB5" s="259" t="s">
        <v>278</v>
      </c>
      <c r="DC5" s="259" t="s">
        <v>280</v>
      </c>
      <c r="DD5" s="259" t="s">
        <v>282</v>
      </c>
      <c r="DE5" s="259" t="s">
        <v>284</v>
      </c>
      <c r="DF5" s="259" t="s">
        <v>286</v>
      </c>
      <c r="DG5" s="438" t="s">
        <v>288</v>
      </c>
    </row>
    <row r="6" spans="1:111" s="260" customFormat="1" ht="39" customHeight="1" thickBot="1">
      <c r="B6" s="1076"/>
      <c r="C6" s="1077"/>
      <c r="D6" s="261" t="s">
        <v>89</v>
      </c>
      <c r="E6" s="261" t="s">
        <v>91</v>
      </c>
      <c r="F6" s="261" t="s">
        <v>93</v>
      </c>
      <c r="G6" s="261" t="s">
        <v>95</v>
      </c>
      <c r="H6" s="261" t="s">
        <v>97</v>
      </c>
      <c r="I6" s="261" t="s">
        <v>99</v>
      </c>
      <c r="J6" s="261" t="s">
        <v>101</v>
      </c>
      <c r="K6" s="261" t="s">
        <v>103</v>
      </c>
      <c r="L6" s="261" t="s">
        <v>105</v>
      </c>
      <c r="M6" s="261" t="s">
        <v>107</v>
      </c>
      <c r="N6" s="261" t="s">
        <v>109</v>
      </c>
      <c r="O6" s="261" t="s">
        <v>111</v>
      </c>
      <c r="P6" s="261" t="s">
        <v>113</v>
      </c>
      <c r="Q6" s="261" t="s">
        <v>115</v>
      </c>
      <c r="R6" s="261" t="s">
        <v>117</v>
      </c>
      <c r="S6" s="261" t="s">
        <v>119</v>
      </c>
      <c r="T6" s="261" t="s">
        <v>121</v>
      </c>
      <c r="U6" s="261" t="s">
        <v>123</v>
      </c>
      <c r="V6" s="261" t="s">
        <v>125</v>
      </c>
      <c r="W6" s="261" t="s">
        <v>127</v>
      </c>
      <c r="X6" s="261" t="s">
        <v>129</v>
      </c>
      <c r="Y6" s="261" t="s">
        <v>131</v>
      </c>
      <c r="Z6" s="261" t="s">
        <v>133</v>
      </c>
      <c r="AA6" s="261" t="s">
        <v>135</v>
      </c>
      <c r="AB6" s="261" t="s">
        <v>137</v>
      </c>
      <c r="AC6" s="261" t="s">
        <v>139</v>
      </c>
      <c r="AD6" s="261" t="s">
        <v>141</v>
      </c>
      <c r="AE6" s="261" t="s">
        <v>143</v>
      </c>
      <c r="AF6" s="261" t="s">
        <v>65</v>
      </c>
      <c r="AG6" s="261" t="s">
        <v>66</v>
      </c>
      <c r="AH6" s="261" t="s">
        <v>147</v>
      </c>
      <c r="AI6" s="261" t="s">
        <v>149</v>
      </c>
      <c r="AJ6" s="261" t="s">
        <v>151</v>
      </c>
      <c r="AK6" s="261" t="s">
        <v>67</v>
      </c>
      <c r="AL6" s="261" t="s">
        <v>68</v>
      </c>
      <c r="AM6" s="261" t="s">
        <v>155</v>
      </c>
      <c r="AN6" s="261" t="s">
        <v>157</v>
      </c>
      <c r="AO6" s="261" t="s">
        <v>159</v>
      </c>
      <c r="AP6" s="261" t="s">
        <v>161</v>
      </c>
      <c r="AQ6" s="261" t="s">
        <v>163</v>
      </c>
      <c r="AR6" s="261" t="s">
        <v>165</v>
      </c>
      <c r="AS6" s="261" t="s">
        <v>167</v>
      </c>
      <c r="AT6" s="261" t="s">
        <v>169</v>
      </c>
      <c r="AU6" s="261" t="s">
        <v>0</v>
      </c>
      <c r="AV6" s="261" t="s">
        <v>1</v>
      </c>
      <c r="AW6" s="261" t="s">
        <v>2</v>
      </c>
      <c r="AX6" s="261" t="s">
        <v>174</v>
      </c>
      <c r="AY6" s="261" t="s">
        <v>176</v>
      </c>
      <c r="AZ6" s="261" t="s">
        <v>178</v>
      </c>
      <c r="BA6" s="261" t="s">
        <v>180</v>
      </c>
      <c r="BB6" s="261" t="s">
        <v>182</v>
      </c>
      <c r="BC6" s="261" t="s">
        <v>184</v>
      </c>
      <c r="BD6" s="261" t="s">
        <v>186</v>
      </c>
      <c r="BE6" s="261" t="s">
        <v>188</v>
      </c>
      <c r="BF6" s="261" t="s">
        <v>190</v>
      </c>
      <c r="BG6" s="261" t="s">
        <v>192</v>
      </c>
      <c r="BH6" s="261" t="s">
        <v>194</v>
      </c>
      <c r="BI6" s="261" t="s">
        <v>196</v>
      </c>
      <c r="BJ6" s="261" t="s">
        <v>198</v>
      </c>
      <c r="BK6" s="261" t="s">
        <v>3</v>
      </c>
      <c r="BL6" s="261" t="s">
        <v>201</v>
      </c>
      <c r="BM6" s="261" t="s">
        <v>203</v>
      </c>
      <c r="BN6" s="261" t="s">
        <v>205</v>
      </c>
      <c r="BO6" s="261" t="s">
        <v>207</v>
      </c>
      <c r="BP6" s="261" t="s">
        <v>209</v>
      </c>
      <c r="BQ6" s="261" t="s">
        <v>211</v>
      </c>
      <c r="BR6" s="261" t="s">
        <v>213</v>
      </c>
      <c r="BS6" s="261" t="s">
        <v>4</v>
      </c>
      <c r="BT6" s="261" t="s">
        <v>5</v>
      </c>
      <c r="BU6" s="261" t="s">
        <v>29</v>
      </c>
      <c r="BV6" s="261" t="s">
        <v>6</v>
      </c>
      <c r="BW6" s="261" t="s">
        <v>219</v>
      </c>
      <c r="BX6" s="261" t="s">
        <v>221</v>
      </c>
      <c r="BY6" s="261" t="s">
        <v>223</v>
      </c>
      <c r="BZ6" s="261" t="s">
        <v>225</v>
      </c>
      <c r="CA6" s="261" t="s">
        <v>227</v>
      </c>
      <c r="CB6" s="261" t="s">
        <v>229</v>
      </c>
      <c r="CC6" s="261" t="s">
        <v>231</v>
      </c>
      <c r="CD6" s="261" t="s">
        <v>233</v>
      </c>
      <c r="CE6" s="261" t="s">
        <v>235</v>
      </c>
      <c r="CF6" s="261" t="s">
        <v>237</v>
      </c>
      <c r="CG6" s="261" t="s">
        <v>239</v>
      </c>
      <c r="CH6" s="261" t="s">
        <v>241</v>
      </c>
      <c r="CI6" s="261" t="s">
        <v>243</v>
      </c>
      <c r="CJ6" s="261" t="s">
        <v>245</v>
      </c>
      <c r="CK6" s="261" t="s">
        <v>247</v>
      </c>
      <c r="CL6" s="261" t="s">
        <v>249</v>
      </c>
      <c r="CM6" s="261" t="s">
        <v>251</v>
      </c>
      <c r="CN6" s="261" t="s">
        <v>7</v>
      </c>
      <c r="CO6" s="261" t="s">
        <v>254</v>
      </c>
      <c r="CP6" s="261" t="s">
        <v>256</v>
      </c>
      <c r="CQ6" s="261" t="s">
        <v>258</v>
      </c>
      <c r="CR6" s="261" t="s">
        <v>260</v>
      </c>
      <c r="CS6" s="261" t="s">
        <v>262</v>
      </c>
      <c r="CT6" s="261" t="s">
        <v>264</v>
      </c>
      <c r="CU6" s="261" t="s">
        <v>36</v>
      </c>
      <c r="CV6" s="261" t="s">
        <v>267</v>
      </c>
      <c r="CW6" s="261" t="s">
        <v>269</v>
      </c>
      <c r="CX6" s="261" t="s">
        <v>271</v>
      </c>
      <c r="CY6" s="261" t="s">
        <v>273</v>
      </c>
      <c r="CZ6" s="261" t="s">
        <v>275</v>
      </c>
      <c r="DA6" s="261" t="s">
        <v>277</v>
      </c>
      <c r="DB6" s="261" t="s">
        <v>279</v>
      </c>
      <c r="DC6" s="261" t="s">
        <v>281</v>
      </c>
      <c r="DD6" s="261" t="s">
        <v>283</v>
      </c>
      <c r="DE6" s="261" t="s">
        <v>285</v>
      </c>
      <c r="DF6" s="261" t="s">
        <v>287</v>
      </c>
      <c r="DG6" s="439" t="s">
        <v>289</v>
      </c>
    </row>
    <row r="7" spans="1:111" ht="17.45" customHeight="1">
      <c r="A7" s="262">
        <v>1</v>
      </c>
      <c r="B7" s="263" t="s">
        <v>293</v>
      </c>
      <c r="C7" s="264" t="s">
        <v>89</v>
      </c>
      <c r="D7" s="941">
        <f>+生産者価格評価表!D7/生産者価格評価表!D$124</f>
        <v>3.7519835374231848E-2</v>
      </c>
      <c r="E7" s="942">
        <f>+生産者価格評価表!E7/生産者価格評価表!E$124</f>
        <v>6.7032167435490675E-2</v>
      </c>
      <c r="F7" s="942">
        <f>+生産者価格評価表!F7/生産者価格評価表!F$124</f>
        <v>9.4533701275609835E-3</v>
      </c>
      <c r="G7" s="942">
        <f>+生産者価格評価表!G7/生産者価格評価表!G$124</f>
        <v>6.5040695634114307E-4</v>
      </c>
      <c r="H7" s="942">
        <f>+生産者価格評価表!H7/生産者価格評価表!H$124</f>
        <v>0</v>
      </c>
      <c r="I7" s="943">
        <v>0</v>
      </c>
      <c r="J7" s="942">
        <f>+生産者価格評価表!J7/生産者価格評価表!J$124</f>
        <v>0</v>
      </c>
      <c r="K7" s="942">
        <f>+生産者価格評価表!K7/生産者価格評価表!K$124</f>
        <v>0.13282911243990211</v>
      </c>
      <c r="L7" s="942">
        <f>+生産者価格評価表!L7/生産者価格評価表!L$124</f>
        <v>3.269288235968805E-2</v>
      </c>
      <c r="M7" s="942">
        <f>+生産者価格評価表!M7/生産者価格評価表!M$124</f>
        <v>0.25474354539233729</v>
      </c>
      <c r="N7" s="944">
        <v>0</v>
      </c>
      <c r="O7" s="942">
        <f>+生産者価格評価表!O7/生産者価格評価表!O$124</f>
        <v>1.1791956518311454E-2</v>
      </c>
      <c r="P7" s="942">
        <f>+生産者価格評価表!P7/生産者価格評価表!P$124</f>
        <v>2.7750291353925991E-3</v>
      </c>
      <c r="Q7" s="942">
        <f>+生産者価格評価表!Q7/生産者価格評価表!Q$124</f>
        <v>4.651361003820873E-5</v>
      </c>
      <c r="R7" s="942">
        <f>+生産者価格評価表!R7/生産者価格評価表!R$124</f>
        <v>0</v>
      </c>
      <c r="S7" s="942">
        <f>+生産者価格評価表!S7/生産者価格評価表!S$124</f>
        <v>3.8310746268548786E-3</v>
      </c>
      <c r="T7" s="942">
        <f>+生産者価格評価表!T7/生産者価格評価表!T$124</f>
        <v>0</v>
      </c>
      <c r="U7" s="942">
        <f>+生産者価格評価表!U7/生産者価格評価表!U$124</f>
        <v>0</v>
      </c>
      <c r="V7" s="942">
        <f>+生産者価格評価表!V7/生産者価格評価表!V$124</f>
        <v>0</v>
      </c>
      <c r="W7" s="942">
        <f>+生産者価格評価表!W7/生産者価格評価表!W$124</f>
        <v>0</v>
      </c>
      <c r="X7" s="942">
        <f>+生産者価格評価表!X7/生産者価格評価表!X$124</f>
        <v>0</v>
      </c>
      <c r="Y7" s="942">
        <f>+生産者価格評価表!Y7/生産者価格評価表!Y$124</f>
        <v>1.2048799932912913E-4</v>
      </c>
      <c r="Z7" s="942">
        <f>+生産者価格評価表!Z7/生産者価格評価表!Z$124</f>
        <v>0</v>
      </c>
      <c r="AA7" s="942">
        <f>+生産者価格評価表!AA7/生産者価格評価表!AA$124</f>
        <v>1.1964647461352048E-3</v>
      </c>
      <c r="AB7" s="942">
        <f>+生産者価格評価表!AB7/生産者価格評価表!AB$124</f>
        <v>3.0218478737274838E-3</v>
      </c>
      <c r="AC7" s="942">
        <f>+生産者価格評価表!AC7/生産者価格評価表!AC$124</f>
        <v>2.5480882474776577E-4</v>
      </c>
      <c r="AD7" s="942">
        <f>+生産者価格評価表!AD7/生産者価格評価表!AD$124</f>
        <v>0</v>
      </c>
      <c r="AE7" s="942">
        <f>+生産者価格評価表!AE7/生産者価格評価表!AE$124</f>
        <v>0</v>
      </c>
      <c r="AF7" s="942">
        <f>+生産者価格評価表!AF7/生産者価格評価表!AF$124</f>
        <v>0</v>
      </c>
      <c r="AG7" s="942">
        <f>+生産者価格評価表!AG7/生産者価格評価表!AG$124</f>
        <v>3.7316656339545874E-2</v>
      </c>
      <c r="AH7" s="942">
        <f>+生産者価格評価表!AH7/生産者価格評価表!AH$124</f>
        <v>0</v>
      </c>
      <c r="AI7" s="942">
        <f>+生産者価格評価表!AI7/生産者価格評価表!AI$124</f>
        <v>0</v>
      </c>
      <c r="AJ7" s="942">
        <f>+生産者価格評価表!AJ7/生産者価格評価表!AJ$124</f>
        <v>0</v>
      </c>
      <c r="AK7" s="942">
        <f>+生産者価格評価表!AK7/生産者価格評価表!AK$124</f>
        <v>0</v>
      </c>
      <c r="AL7" s="942">
        <f>+生産者価格評価表!AL7/生産者価格評価表!AL$124</f>
        <v>5.5096183393367731E-4</v>
      </c>
      <c r="AM7" s="942">
        <f>+生産者価格評価表!AM7/生産者価格評価表!AM$124</f>
        <v>0</v>
      </c>
      <c r="AN7" s="942">
        <f>+生産者価格評価表!AN7/生産者価格評価表!AN$124</f>
        <v>0</v>
      </c>
      <c r="AO7" s="942">
        <f>+生産者価格評価表!AO7/生産者価格評価表!AO$124</f>
        <v>0</v>
      </c>
      <c r="AP7" s="942">
        <f>+生産者価格評価表!AP7/生産者価格評価表!AP$124</f>
        <v>0</v>
      </c>
      <c r="AQ7" s="942">
        <f>+生産者価格評価表!AQ7/生産者価格評価表!AQ$124</f>
        <v>0</v>
      </c>
      <c r="AR7" s="942">
        <f>+生産者価格評価表!AR7/生産者価格評価表!AR$124</f>
        <v>1.8209560265711015E-6</v>
      </c>
      <c r="AS7" s="942">
        <f>+生産者価格評価表!AS7/生産者価格評価表!AS$124</f>
        <v>0</v>
      </c>
      <c r="AT7" s="942">
        <f>+生産者価格評価表!AT7/生産者価格評価表!AT$124</f>
        <v>0</v>
      </c>
      <c r="AU7" s="945">
        <f>+生産者価格評価表!AU7/生産者価格評価表!AU$124</f>
        <v>0</v>
      </c>
      <c r="AV7" s="945">
        <f>+生産者価格評価表!AV7/生産者価格評価表!AV$124</f>
        <v>0</v>
      </c>
      <c r="AW7" s="945">
        <f>+生産者価格評価表!AW7/生産者価格評価表!AW$124</f>
        <v>0</v>
      </c>
      <c r="AX7" s="945">
        <f>+生産者価格評価表!AX7/生産者価格評価表!AX$124</f>
        <v>0</v>
      </c>
      <c r="AY7" s="945">
        <f>+生産者価格評価表!AY7/生産者価格評価表!AY$124</f>
        <v>0</v>
      </c>
      <c r="AZ7" s="945">
        <f>+生産者価格評価表!AZ7/生産者価格評価表!AZ$124</f>
        <v>0</v>
      </c>
      <c r="BA7" s="945">
        <f>+生産者価格評価表!BA7/生産者価格評価表!BA$124</f>
        <v>0</v>
      </c>
      <c r="BB7" s="945">
        <f>+生産者価格評価表!BB7/生産者価格評価表!BB$124</f>
        <v>0</v>
      </c>
      <c r="BC7" s="945">
        <f>+生産者価格評価表!BC7/生産者価格評価表!BC$124</f>
        <v>0</v>
      </c>
      <c r="BD7" s="945">
        <f>+生産者価格評価表!BD7/生産者価格評価表!BD$124</f>
        <v>0</v>
      </c>
      <c r="BE7" s="945">
        <f>+生産者価格評価表!BE7/生産者価格評価表!BE$124</f>
        <v>0</v>
      </c>
      <c r="BF7" s="945">
        <f>+生産者価格評価表!BF7/生産者価格評価表!BF$124</f>
        <v>0</v>
      </c>
      <c r="BG7" s="945">
        <f>+生産者価格評価表!BG7/生産者価格評価表!BG$124</f>
        <v>0</v>
      </c>
      <c r="BH7" s="945">
        <f>+生産者価格評価表!BH7/生産者価格評価表!BH$124</f>
        <v>0</v>
      </c>
      <c r="BI7" s="945">
        <f>+生産者価格評価表!BI7/生産者価格評価表!BI$124</f>
        <v>0</v>
      </c>
      <c r="BJ7" s="945">
        <f>+生産者価格評価表!BJ7/生産者価格評価表!BJ$124</f>
        <v>0</v>
      </c>
      <c r="BK7" s="945">
        <f>+生産者価格評価表!BK7/生産者価格評価表!BK$124</f>
        <v>1.2658076548309363E-3</v>
      </c>
      <c r="BL7" s="945">
        <f>+生産者価格評価表!BL7/生産者価格評価表!BL$124</f>
        <v>0</v>
      </c>
      <c r="BM7" s="945">
        <f>+生産者価格評価表!BM7/生産者価格評価表!BM$124</f>
        <v>7.1017124602531752E-4</v>
      </c>
      <c r="BN7" s="945">
        <f>+生産者価格評価表!BN7/生産者価格評価表!BN$124</f>
        <v>1.5527364991463847E-5</v>
      </c>
      <c r="BO7" s="945">
        <f>+生産者価格評価表!BO7/生産者価格評価表!BO$124</f>
        <v>1.7386609338833317E-3</v>
      </c>
      <c r="BP7" s="945">
        <f>+生産者価格評価表!BP7/生産者価格評価表!BP$124</f>
        <v>1.6061710652054135E-3</v>
      </c>
      <c r="BQ7" s="945">
        <f>+生産者価格評価表!BQ7/生産者価格評価表!BQ$124</f>
        <v>0</v>
      </c>
      <c r="BR7" s="945">
        <f>+生産者価格評価表!BR7/生産者価格評価表!BR$124</f>
        <v>0</v>
      </c>
      <c r="BS7" s="945">
        <f>+生産者価格評価表!BS7/生産者価格評価表!BS$124</f>
        <v>0</v>
      </c>
      <c r="BT7" s="945">
        <f>+生産者価格評価表!BT7/生産者価格評価表!BT$124</f>
        <v>0</v>
      </c>
      <c r="BU7" s="945">
        <f>+生産者価格評価表!BU7/生産者価格評価表!BU$124</f>
        <v>1.1537802423623938E-4</v>
      </c>
      <c r="BV7" s="945">
        <f>+生産者価格評価表!BV7/生産者価格評価表!BV$124</f>
        <v>0</v>
      </c>
      <c r="BW7" s="945">
        <f>+生産者価格評価表!BW7/生産者価格評価表!BW$124</f>
        <v>9.9983147156014952E-7</v>
      </c>
      <c r="BX7" s="945">
        <f>+生産者価格評価表!BX7/生産者価格評価表!BX$124</f>
        <v>4.0157210955802122E-7</v>
      </c>
      <c r="BY7" s="945">
        <f>+生産者価格評価表!BY7/生産者価格評価表!BY$124</f>
        <v>7.1435031739501692E-6</v>
      </c>
      <c r="BZ7" s="945">
        <f>+生産者価格評価表!BZ7/生産者価格評価表!BZ$124</f>
        <v>0</v>
      </c>
      <c r="CA7" s="945">
        <f>+生産者価格評価表!CA7/生産者価格評価表!CA$124</f>
        <v>0</v>
      </c>
      <c r="CB7" s="945">
        <f>+生産者価格評価表!CB7/生産者価格評価表!CB$124</f>
        <v>0</v>
      </c>
      <c r="CC7" s="945">
        <f>+生産者価格評価表!CC7/生産者価格評価表!CC$124</f>
        <v>0</v>
      </c>
      <c r="CD7" s="945">
        <f>+生産者価格評価表!CD7/生産者価格評価表!CD$124</f>
        <v>0</v>
      </c>
      <c r="CE7" s="945">
        <f>+生産者価格評価表!CE7/生産者価格評価表!CE$124</f>
        <v>0</v>
      </c>
      <c r="CF7" s="945">
        <f>+生産者価格評価表!CF7/生産者価格評価表!CF$124</f>
        <v>0</v>
      </c>
      <c r="CG7" s="945">
        <f>+生産者価格評価表!CG7/生産者価格評価表!CG$124</f>
        <v>1.9120668009391467E-4</v>
      </c>
      <c r="CH7" s="945">
        <f>+生産者価格評価表!CH7/生産者価格評価表!CH$124</f>
        <v>0</v>
      </c>
      <c r="CI7" s="945">
        <f>+生産者価格評価表!CI7/生産者価格評価表!CI$124</f>
        <v>0</v>
      </c>
      <c r="CJ7" s="945">
        <f>+生産者価格評価表!CJ7/生産者価格評価表!CJ$124</f>
        <v>0</v>
      </c>
      <c r="CK7" s="945">
        <f>+生産者価格評価表!CK7/生産者価格評価表!CK$124</f>
        <v>0</v>
      </c>
      <c r="CL7" s="945">
        <f>+生産者価格評価表!CL7/生産者価格評価表!CL$124</f>
        <v>0</v>
      </c>
      <c r="CM7" s="945">
        <f>+生産者価格評価表!CM7/生産者価格評価表!CM$124</f>
        <v>0</v>
      </c>
      <c r="CN7" s="945">
        <f>+生産者価格評価表!CN7/生産者価格評価表!CN$124</f>
        <v>1.1097367547507062E-5</v>
      </c>
      <c r="CO7" s="945">
        <f>+生産者価格評価表!CO7/生産者価格評価表!CO$124</f>
        <v>1.2287888307448084E-3</v>
      </c>
      <c r="CP7" s="945">
        <f>+生産者価格評価表!CP7/生産者価格評価表!CP$124</f>
        <v>4.3296383136789133E-4</v>
      </c>
      <c r="CQ7" s="945">
        <f>+生産者価格評価表!CQ7/生産者価格評価表!CQ$124</f>
        <v>6.5005568626598281E-4</v>
      </c>
      <c r="CR7" s="945">
        <f>+生産者価格評価表!CR7/生産者価格評価表!CR$124</f>
        <v>0</v>
      </c>
      <c r="CS7" s="945">
        <f>+生産者価格評価表!CS7/生産者価格評価表!CS$124</f>
        <v>2.4465287546355532E-3</v>
      </c>
      <c r="CT7" s="945">
        <f>+生産者価格評価表!CT7/生産者価格評価表!CT$124</f>
        <v>3.6354702018363554E-3</v>
      </c>
      <c r="CU7" s="945">
        <f>+生産者価格評価表!CU7/生産者価格評価表!CU$124</f>
        <v>2.2590797133015517E-3</v>
      </c>
      <c r="CV7" s="945">
        <f>+生産者価格評価表!CV7/生産者価格評価表!CV$124</f>
        <v>5.6106809954916187E-5</v>
      </c>
      <c r="CW7" s="945">
        <f>+生産者価格評価表!CW7/生産者価格評価表!CW$124</f>
        <v>0</v>
      </c>
      <c r="CX7" s="945">
        <f>+生産者価格評価表!CX7/生産者価格評価表!CX$124</f>
        <v>0</v>
      </c>
      <c r="CY7" s="945">
        <f>+生産者価格評価表!CY7/生産者価格評価表!CY$124</f>
        <v>1.8898076541238984E-6</v>
      </c>
      <c r="CZ7" s="945">
        <f>+生産者価格評価表!CZ7/生産者価格評価表!CZ$124</f>
        <v>1.649455733686735E-2</v>
      </c>
      <c r="DA7" s="945">
        <f>+生産者価格評価表!DA7/生産者価格評価表!DA$124</f>
        <v>1.6517458991740189E-2</v>
      </c>
      <c r="DB7" s="945">
        <f>+生産者価格評価表!DB7/生産者価格評価表!DB$124</f>
        <v>1.5919113001329268E-4</v>
      </c>
      <c r="DC7" s="945">
        <f>+生産者価格評価表!DC7/生産者価格評価表!DC$124</f>
        <v>2.0582288815238366E-3</v>
      </c>
      <c r="DD7" s="945">
        <f>+生産者価格評価表!DD7/生産者価格評価表!DD$124</f>
        <v>2.7371518893237376E-3</v>
      </c>
      <c r="DE7" s="945">
        <f>+生産者価格評価表!DE7/生産者価格評価表!DE$124</f>
        <v>4.0759975621647631E-3</v>
      </c>
      <c r="DF7" s="945">
        <f>+生産者価格評価表!DF7/生産者価格評価表!DF$124</f>
        <v>0</v>
      </c>
      <c r="DG7" s="946">
        <f>+生産者価格評価表!DG7/生産者価格評価表!DG$124</f>
        <v>0</v>
      </c>
    </row>
    <row r="8" spans="1:111" ht="17.45" customHeight="1">
      <c r="A8" s="262">
        <v>2</v>
      </c>
      <c r="B8" s="265" t="s">
        <v>90</v>
      </c>
      <c r="C8" s="266" t="s">
        <v>91</v>
      </c>
      <c r="D8" s="947">
        <f>+生産者価格評価表!D8/生産者価格評価表!D$124</f>
        <v>2.8657747000150162E-3</v>
      </c>
      <c r="E8" s="948">
        <f>+生産者価格評価表!E8/生産者価格評価表!E$124</f>
        <v>6.4486268556496848E-2</v>
      </c>
      <c r="F8" s="948">
        <f>+生産者価格評価表!F8/生産者価格評価表!F$124</f>
        <v>3.4301236931294297E-2</v>
      </c>
      <c r="G8" s="948">
        <f>+生産者価格評価表!G8/生産者価格評価表!G$124</f>
        <v>2.1572062510150528E-4</v>
      </c>
      <c r="H8" s="948">
        <f>+生産者価格評価表!H8/生産者価格評価表!H$124</f>
        <v>0</v>
      </c>
      <c r="I8" s="944">
        <v>0</v>
      </c>
      <c r="J8" s="948">
        <f>+生産者価格評価表!J8/生産者価格評価表!J$124</f>
        <v>0</v>
      </c>
      <c r="K8" s="948">
        <f>+生産者価格評価表!K8/生産者価格評価表!K$124</f>
        <v>4.7091629849792219E-2</v>
      </c>
      <c r="L8" s="948">
        <f>+生産者価格評価表!L8/生産者価格評価表!L$124</f>
        <v>0</v>
      </c>
      <c r="M8" s="948">
        <f>+生産者価格評価表!M8/生産者価格評価表!M$124</f>
        <v>1.0041144443643677E-3</v>
      </c>
      <c r="N8" s="944">
        <v>0</v>
      </c>
      <c r="O8" s="948">
        <f>+生産者価格評価表!O8/生産者価格評価表!O$124</f>
        <v>8.9093668612760758E-4</v>
      </c>
      <c r="P8" s="948">
        <f>+生産者価格評価表!P8/生産者価格評価表!P$124</f>
        <v>2.2016332981264424E-4</v>
      </c>
      <c r="Q8" s="948">
        <f>+生産者価格評価表!Q8/生産者価格評価表!Q$124</f>
        <v>0</v>
      </c>
      <c r="R8" s="948">
        <f>+生産者価格評価表!R8/生産者価格評価表!R$124</f>
        <v>0</v>
      </c>
      <c r="S8" s="948">
        <f>+生産者価格評価表!S8/生産者価格評価表!S$124</f>
        <v>0</v>
      </c>
      <c r="T8" s="948">
        <f>+生産者価格評価表!T8/生産者価格評価表!T$124</f>
        <v>0</v>
      </c>
      <c r="U8" s="948">
        <f>+生産者価格評価表!U8/生産者価格評価表!U$124</f>
        <v>0</v>
      </c>
      <c r="V8" s="948">
        <f>+生産者価格評価表!V8/生産者価格評価表!V$124</f>
        <v>5.9911947814610621E-4</v>
      </c>
      <c r="W8" s="948">
        <f>+生産者価格評価表!W8/生産者価格評価表!W$124</f>
        <v>0</v>
      </c>
      <c r="X8" s="948">
        <f>+生産者価格評価表!X8/生産者価格評価表!X$124</f>
        <v>0</v>
      </c>
      <c r="Y8" s="948">
        <f>+生産者価格評価表!Y8/生産者価格評価表!Y$124</f>
        <v>0</v>
      </c>
      <c r="Z8" s="948">
        <f>+生産者価格評価表!Z8/生産者価格評価表!Z$124</f>
        <v>0</v>
      </c>
      <c r="AA8" s="948">
        <f>+生産者価格評価表!AA8/生産者価格評価表!AA$124</f>
        <v>0</v>
      </c>
      <c r="AB8" s="948">
        <f>+生産者価格評価表!AB8/生産者価格評価表!AB$124</f>
        <v>1.9846586631011935E-5</v>
      </c>
      <c r="AC8" s="948">
        <f>+生産者価格評価表!AC8/生産者価格評価表!AC$124</f>
        <v>0</v>
      </c>
      <c r="AD8" s="948">
        <f>+生産者価格評価表!AD8/生産者価格評価表!AD$124</f>
        <v>0</v>
      </c>
      <c r="AE8" s="948">
        <f>+生産者価格評価表!AE8/生産者価格評価表!AE$124</f>
        <v>0</v>
      </c>
      <c r="AF8" s="948">
        <f>+生産者価格評価表!AF8/生産者価格評価表!AF$124</f>
        <v>0</v>
      </c>
      <c r="AG8" s="948">
        <f>+生産者価格評価表!AG8/生産者価格評価表!AG$124</f>
        <v>0</v>
      </c>
      <c r="AH8" s="948">
        <f>+生産者価格評価表!AH8/生産者価格評価表!AH$124</f>
        <v>2.0936788667039411E-2</v>
      </c>
      <c r="AI8" s="948">
        <f>+生産者価格評価表!AI8/生産者価格評価表!AI$124</f>
        <v>0</v>
      </c>
      <c r="AJ8" s="948">
        <f>+生産者価格評価表!AJ8/生産者価格評価表!AJ$124</f>
        <v>0</v>
      </c>
      <c r="AK8" s="948">
        <f>+生産者価格評価表!AK8/生産者価格評価表!AK$124</f>
        <v>5.013737374660774E-6</v>
      </c>
      <c r="AL8" s="948">
        <f>+生産者価格評価表!AL8/生産者価格評価表!AL$124</f>
        <v>0</v>
      </c>
      <c r="AM8" s="948">
        <f>+生産者価格評価表!AM8/生産者価格評価表!AM$124</f>
        <v>0</v>
      </c>
      <c r="AN8" s="948">
        <f>+生産者価格評価表!AN8/生産者価格評価表!AN$124</f>
        <v>0</v>
      </c>
      <c r="AO8" s="948">
        <f>+生産者価格評価表!AO8/生産者価格評価表!AO$124</f>
        <v>0</v>
      </c>
      <c r="AP8" s="948">
        <f>+生産者価格評価表!AP8/生産者価格評価表!AP$124</f>
        <v>0</v>
      </c>
      <c r="AQ8" s="948">
        <f>+生産者価格評価表!AQ8/生産者価格評価表!AQ$124</f>
        <v>0</v>
      </c>
      <c r="AR8" s="948">
        <f>+生産者価格評価表!AR8/生産者価格評価表!AR$124</f>
        <v>0</v>
      </c>
      <c r="AS8" s="948">
        <f>+生産者価格評価表!AS8/生産者価格評価表!AS$124</f>
        <v>0</v>
      </c>
      <c r="AT8" s="948">
        <f>+生産者価格評価表!AT8/生産者価格評価表!AT$124</f>
        <v>0</v>
      </c>
      <c r="AU8" s="949">
        <f>+生産者価格評価表!AU8/生産者価格評価表!AU$124</f>
        <v>0</v>
      </c>
      <c r="AV8" s="949">
        <f>+生産者価格評価表!AV8/生産者価格評価表!AV$124</f>
        <v>0</v>
      </c>
      <c r="AW8" s="949">
        <f>+生産者価格評価表!AW8/生産者価格評価表!AW$124</f>
        <v>0</v>
      </c>
      <c r="AX8" s="949">
        <f>+生産者価格評価表!AX8/生産者価格評価表!AX$124</f>
        <v>0</v>
      </c>
      <c r="AY8" s="949">
        <f>+生産者価格評価表!AY8/生産者価格評価表!AY$124</f>
        <v>0</v>
      </c>
      <c r="AZ8" s="949">
        <f>+生産者価格評価表!AZ8/生産者価格評価表!AZ$124</f>
        <v>0</v>
      </c>
      <c r="BA8" s="949">
        <f>+生産者価格評価表!BA8/生産者価格評価表!BA$124</f>
        <v>0</v>
      </c>
      <c r="BB8" s="949">
        <f>+生産者価格評価表!BB8/生産者価格評価表!BB$124</f>
        <v>0</v>
      </c>
      <c r="BC8" s="949">
        <f>+生産者価格評価表!BC8/生産者価格評価表!BC$124</f>
        <v>0</v>
      </c>
      <c r="BD8" s="949">
        <f>+生産者価格評価表!BD8/生産者価格評価表!BD$124</f>
        <v>0</v>
      </c>
      <c r="BE8" s="949">
        <f>+生産者価格評価表!BE8/生産者価格評価表!BE$124</f>
        <v>0</v>
      </c>
      <c r="BF8" s="949">
        <f>+生産者価格評価表!BF8/生産者価格評価表!BF$124</f>
        <v>0</v>
      </c>
      <c r="BG8" s="949">
        <f>+生産者価格評価表!BG8/生産者価格評価表!BG$124</f>
        <v>0</v>
      </c>
      <c r="BH8" s="949">
        <f>+生産者価格評価表!BH8/生産者価格評価表!BH$124</f>
        <v>0</v>
      </c>
      <c r="BI8" s="949">
        <f>+生産者価格評価表!BI8/生産者価格評価表!BI$124</f>
        <v>0</v>
      </c>
      <c r="BJ8" s="949">
        <f>+生産者価格評価表!BJ8/生産者価格評価表!BJ$124</f>
        <v>0</v>
      </c>
      <c r="BK8" s="949">
        <f>+生産者価格評価表!BK8/生産者価格評価表!BK$124</f>
        <v>1.4597359551109159E-5</v>
      </c>
      <c r="BL8" s="949">
        <f>+生産者価格評価表!BL8/生産者価格評価表!BL$124</f>
        <v>0</v>
      </c>
      <c r="BM8" s="949">
        <f>+生産者価格評価表!BM8/生産者価格評価表!BM$124</f>
        <v>0</v>
      </c>
      <c r="BN8" s="949">
        <f>+生産者価格評価表!BN8/生産者価格評価表!BN$124</f>
        <v>0</v>
      </c>
      <c r="BO8" s="949">
        <f>+生産者価格評価表!BO8/生産者価格評価表!BO$124</f>
        <v>0</v>
      </c>
      <c r="BP8" s="949">
        <f>+生産者価格評価表!BP8/生産者価格評価表!BP$124</f>
        <v>0</v>
      </c>
      <c r="BQ8" s="949">
        <f>+生産者価格評価表!BQ8/生産者価格評価表!BQ$124</f>
        <v>0</v>
      </c>
      <c r="BR8" s="949">
        <f>+生産者価格評価表!BR8/生産者価格評価表!BR$124</f>
        <v>0</v>
      </c>
      <c r="BS8" s="949">
        <f>+生産者価格評価表!BS8/生産者価格評価表!BS$124</f>
        <v>0</v>
      </c>
      <c r="BT8" s="949">
        <f>+生産者価格評価表!BT8/生産者価格評価表!BT$124</f>
        <v>0</v>
      </c>
      <c r="BU8" s="949">
        <f>+生産者価格評価表!BU8/生産者価格評価表!BU$124</f>
        <v>0</v>
      </c>
      <c r="BV8" s="949">
        <f>+生産者価格評価表!BV8/生産者価格評価表!BV$124</f>
        <v>0</v>
      </c>
      <c r="BW8" s="949">
        <f>+生産者価格評価表!BW8/生産者価格評価表!BW$124</f>
        <v>0</v>
      </c>
      <c r="BX8" s="949">
        <f>+生産者価格評価表!BX8/生産者価格評価表!BX$124</f>
        <v>0</v>
      </c>
      <c r="BY8" s="949">
        <f>+生産者価格評価表!BY8/生産者価格評価表!BY$124</f>
        <v>0</v>
      </c>
      <c r="BZ8" s="949">
        <f>+生産者価格評価表!BZ8/生産者価格評価表!BZ$124</f>
        <v>0</v>
      </c>
      <c r="CA8" s="949">
        <f>+生産者価格評価表!CA8/生産者価格評価表!CA$124</f>
        <v>0</v>
      </c>
      <c r="CB8" s="949">
        <f>+生産者価格評価表!CB8/生産者価格評価表!CB$124</f>
        <v>0</v>
      </c>
      <c r="CC8" s="949">
        <f>+生産者価格評価表!CC8/生産者価格評価表!CC$124</f>
        <v>0</v>
      </c>
      <c r="CD8" s="949">
        <f>+生産者価格評価表!CD8/生産者価格評価表!CD$124</f>
        <v>0</v>
      </c>
      <c r="CE8" s="949">
        <f>+生産者価格評価表!CE8/生産者価格評価表!CE$124</f>
        <v>0</v>
      </c>
      <c r="CF8" s="949">
        <f>+生産者価格評価表!CF8/生産者価格評価表!CF$124</f>
        <v>0</v>
      </c>
      <c r="CG8" s="949">
        <f>+生産者価格評価表!CG8/生産者価格評価表!CG$124</f>
        <v>1.1361193251559507E-5</v>
      </c>
      <c r="CH8" s="949">
        <f>+生産者価格評価表!CH8/生産者価格評価表!CH$124</f>
        <v>0</v>
      </c>
      <c r="CI8" s="949">
        <f>+生産者価格評価表!CI8/生産者価格評価表!CI$124</f>
        <v>0</v>
      </c>
      <c r="CJ8" s="949">
        <f>+生産者価格評価表!CJ8/生産者価格評価表!CJ$124</f>
        <v>0</v>
      </c>
      <c r="CK8" s="949">
        <f>+生産者価格評価表!CK8/生産者価格評価表!CK$124</f>
        <v>0</v>
      </c>
      <c r="CL8" s="949">
        <f>+生産者価格評価表!CL8/生産者価格評価表!CL$124</f>
        <v>0</v>
      </c>
      <c r="CM8" s="949">
        <f>+生産者価格評価表!CM8/生産者価格評価表!CM$124</f>
        <v>0</v>
      </c>
      <c r="CN8" s="949">
        <f>+生産者価格評価表!CN8/生産者価格評価表!CN$124</f>
        <v>1.6535287113914029E-6</v>
      </c>
      <c r="CO8" s="949">
        <f>+生産者価格評価表!CO8/生産者価格評価表!CO$124</f>
        <v>1.562965562990312E-4</v>
      </c>
      <c r="CP8" s="949">
        <f>+生産者価格評価表!CP8/生産者価格評価表!CP$124</f>
        <v>1.0305392531193449E-3</v>
      </c>
      <c r="CQ8" s="949">
        <f>+生産者価格評価表!CQ8/生産者価格評価表!CQ$124</f>
        <v>8.489159834733351E-5</v>
      </c>
      <c r="CR8" s="949">
        <f>+生産者価格評価表!CR8/生産者価格評価表!CR$124</f>
        <v>0</v>
      </c>
      <c r="CS8" s="949">
        <f>+生産者価格評価表!CS8/生産者価格評価表!CS$124</f>
        <v>4.1996191667377519E-4</v>
      </c>
      <c r="CT8" s="949">
        <f>+生産者価格評価表!CT8/生産者価格評価表!CT$124</f>
        <v>6.7516492335136316E-4</v>
      </c>
      <c r="CU8" s="949">
        <f>+生産者価格評価表!CU8/生産者価格評価表!CU$124</f>
        <v>0</v>
      </c>
      <c r="CV8" s="949">
        <f>+生産者価格評価表!CV8/生産者価格評価表!CV$124</f>
        <v>0</v>
      </c>
      <c r="CW8" s="949">
        <f>+生産者価格評価表!CW8/生産者価格評価表!CW$124</f>
        <v>0</v>
      </c>
      <c r="CX8" s="949">
        <f>+生産者価格評価表!CX8/生産者価格評価表!CX$124</f>
        <v>0</v>
      </c>
      <c r="CY8" s="949">
        <f>+生産者価格評価表!CY8/生産者価格評価表!CY$124</f>
        <v>0</v>
      </c>
      <c r="CZ8" s="949">
        <f>+生産者価格評価表!CZ8/生産者価格評価表!CZ$124</f>
        <v>1.957041891138908E-3</v>
      </c>
      <c r="DA8" s="949">
        <f>+生産者価格評価表!DA8/生産者価格評価表!DA$124</f>
        <v>3.9789990248911937E-3</v>
      </c>
      <c r="DB8" s="949">
        <f>+生産者価格評価表!DB8/生産者価格評価表!DB$124</f>
        <v>0</v>
      </c>
      <c r="DC8" s="949">
        <f>+生産者価格評価表!DC8/生産者価格評価表!DC$124</f>
        <v>3.7443639174479745E-6</v>
      </c>
      <c r="DD8" s="949">
        <f>+生産者価格評価表!DD8/生産者価格評価表!DD$124</f>
        <v>0</v>
      </c>
      <c r="DE8" s="949">
        <f>+生産者価格評価表!DE8/生産者価格評価表!DE$124</f>
        <v>1.4845023129392881E-4</v>
      </c>
      <c r="DF8" s="949">
        <f>+生産者価格評価表!DF8/生産者価格評価表!DF$124</f>
        <v>0</v>
      </c>
      <c r="DG8" s="950">
        <f>+生産者価格評価表!DG8/生産者価格評価表!DG$124</f>
        <v>0</v>
      </c>
    </row>
    <row r="9" spans="1:111" ht="17.45" customHeight="1">
      <c r="A9" s="262">
        <v>3</v>
      </c>
      <c r="B9" s="265" t="s">
        <v>92</v>
      </c>
      <c r="C9" s="266" t="s">
        <v>93</v>
      </c>
      <c r="D9" s="947">
        <f>+生産者価格評価表!D9/生産者価格評価表!D$124</f>
        <v>3.2894153849323912E-2</v>
      </c>
      <c r="E9" s="948">
        <f>+生産者価格評価表!E9/生産者価格評価表!E$124</f>
        <v>2.5806922068037304E-2</v>
      </c>
      <c r="F9" s="948">
        <f>+生産者価格評価表!F9/生産者価格評価表!F$124</f>
        <v>0</v>
      </c>
      <c r="G9" s="948">
        <f>+生産者価格評価表!G9/生産者価格評価表!G$124</f>
        <v>2.0397652230228293E-5</v>
      </c>
      <c r="H9" s="948">
        <f>+生産者価格評価表!H9/生産者価格評価表!H$124</f>
        <v>0</v>
      </c>
      <c r="I9" s="944">
        <v>0</v>
      </c>
      <c r="J9" s="948">
        <f>+生産者価格評価表!J9/生産者価格評価表!J$124</f>
        <v>0</v>
      </c>
      <c r="K9" s="948">
        <f>+生産者価格評価表!K9/生産者価格評価表!K$124</f>
        <v>0</v>
      </c>
      <c r="L9" s="948">
        <f>+生産者価格評価表!L9/生産者価格評価表!L$124</f>
        <v>0</v>
      </c>
      <c r="M9" s="948">
        <f>+生産者価格評価表!M9/生産者価格評価表!M$124</f>
        <v>0</v>
      </c>
      <c r="N9" s="944">
        <v>0</v>
      </c>
      <c r="O9" s="948">
        <f>+生産者価格評価表!O9/生産者価格評価表!O$124</f>
        <v>0</v>
      </c>
      <c r="P9" s="948">
        <f>+生産者価格評価表!P9/生産者価格評価表!P$124</f>
        <v>0</v>
      </c>
      <c r="Q9" s="948">
        <f>+生産者価格評価表!Q9/生産者価格評価表!Q$124</f>
        <v>0</v>
      </c>
      <c r="R9" s="948">
        <f>+生産者価格評価表!R9/生産者価格評価表!R$124</f>
        <v>0</v>
      </c>
      <c r="S9" s="948">
        <f>+生産者価格評価表!S9/生産者価格評価表!S$124</f>
        <v>0</v>
      </c>
      <c r="T9" s="948">
        <f>+生産者価格評価表!T9/生産者価格評価表!T$124</f>
        <v>0</v>
      </c>
      <c r="U9" s="948">
        <f>+生産者価格評価表!U9/生産者価格評価表!U$124</f>
        <v>0</v>
      </c>
      <c r="V9" s="948">
        <f>+生産者価格評価表!V9/生産者価格評価表!V$124</f>
        <v>0</v>
      </c>
      <c r="W9" s="948">
        <f>+生産者価格評価表!W9/生産者価格評価表!W$124</f>
        <v>0</v>
      </c>
      <c r="X9" s="948">
        <f>+生産者価格評価表!X9/生産者価格評価表!X$124</f>
        <v>0</v>
      </c>
      <c r="Y9" s="948">
        <f>+生産者価格評価表!Y9/生産者価格評価表!Y$124</f>
        <v>0</v>
      </c>
      <c r="Z9" s="948">
        <f>+生産者価格評価表!Z9/生産者価格評価表!Z$124</f>
        <v>0</v>
      </c>
      <c r="AA9" s="948">
        <f>+生産者価格評価表!AA9/生産者価格評価表!AA$124</f>
        <v>0</v>
      </c>
      <c r="AB9" s="948">
        <f>+生産者価格評価表!AB9/生産者価格評価表!AB$124</f>
        <v>0</v>
      </c>
      <c r="AC9" s="948">
        <f>+生産者価格評価表!AC9/生産者価格評価表!AC$124</f>
        <v>0</v>
      </c>
      <c r="AD9" s="948">
        <f>+生産者価格評価表!AD9/生産者価格評価表!AD$124</f>
        <v>0</v>
      </c>
      <c r="AE9" s="948">
        <f>+生産者価格評価表!AE9/生産者価格評価表!AE$124</f>
        <v>0</v>
      </c>
      <c r="AF9" s="948">
        <f>+生産者価格評価表!AF9/生産者価格評価表!AF$124</f>
        <v>0</v>
      </c>
      <c r="AG9" s="948">
        <f>+生産者価格評価表!AG9/生産者価格評価表!AG$124</f>
        <v>0</v>
      </c>
      <c r="AH9" s="948">
        <f>+生産者価格評価表!AH9/生産者価格評価表!AH$124</f>
        <v>0</v>
      </c>
      <c r="AI9" s="948">
        <f>+生産者価格評価表!AI9/生産者価格評価表!AI$124</f>
        <v>0</v>
      </c>
      <c r="AJ9" s="948">
        <f>+生産者価格評価表!AJ9/生産者価格評価表!AJ$124</f>
        <v>0</v>
      </c>
      <c r="AK9" s="948">
        <f>+生産者価格評価表!AK9/生産者価格評価表!AK$124</f>
        <v>0</v>
      </c>
      <c r="AL9" s="948">
        <f>+生産者価格評価表!AL9/生産者価格評価表!AL$124</f>
        <v>0</v>
      </c>
      <c r="AM9" s="948">
        <f>+生産者価格評価表!AM9/生産者価格評価表!AM$124</f>
        <v>0</v>
      </c>
      <c r="AN9" s="948">
        <f>+生産者価格評価表!AN9/生産者価格評価表!AN$124</f>
        <v>0</v>
      </c>
      <c r="AO9" s="948">
        <f>+生産者価格評価表!AO9/生産者価格評価表!AO$124</f>
        <v>0</v>
      </c>
      <c r="AP9" s="948">
        <f>+生産者価格評価表!AP9/生産者価格評価表!AP$124</f>
        <v>0</v>
      </c>
      <c r="AQ9" s="948">
        <f>+生産者価格評価表!AQ9/生産者価格評価表!AQ$124</f>
        <v>0</v>
      </c>
      <c r="AR9" s="948">
        <f>+生産者価格評価表!AR9/生産者価格評価表!AR$124</f>
        <v>0</v>
      </c>
      <c r="AS9" s="948">
        <f>+生産者価格評価表!AS9/生産者価格評価表!AS$124</f>
        <v>0</v>
      </c>
      <c r="AT9" s="948">
        <f>+生産者価格評価表!AT9/生産者価格評価表!AT$124</f>
        <v>0</v>
      </c>
      <c r="AU9" s="949">
        <f>+生産者価格評価表!AU9/生産者価格評価表!AU$124</f>
        <v>0</v>
      </c>
      <c r="AV9" s="949">
        <f>+生産者価格評価表!AV9/生産者価格評価表!AV$124</f>
        <v>0</v>
      </c>
      <c r="AW9" s="949">
        <f>+生産者価格評価表!AW9/生産者価格評価表!AW$124</f>
        <v>0</v>
      </c>
      <c r="AX9" s="949">
        <f>+生産者価格評価表!AX9/生産者価格評価表!AX$124</f>
        <v>0</v>
      </c>
      <c r="AY9" s="949">
        <f>+生産者価格評価表!AY9/生産者価格評価表!AY$124</f>
        <v>0</v>
      </c>
      <c r="AZ9" s="949">
        <f>+生産者価格評価表!AZ9/生産者価格評価表!AZ$124</f>
        <v>0</v>
      </c>
      <c r="BA9" s="949">
        <f>+生産者価格評価表!BA9/生産者価格評価表!BA$124</f>
        <v>0</v>
      </c>
      <c r="BB9" s="949">
        <f>+生産者価格評価表!BB9/生産者価格評価表!BB$124</f>
        <v>0</v>
      </c>
      <c r="BC9" s="949">
        <f>+生産者価格評価表!BC9/生産者価格評価表!BC$124</f>
        <v>0</v>
      </c>
      <c r="BD9" s="949">
        <f>+生産者価格評価表!BD9/生産者価格評価表!BD$124</f>
        <v>0</v>
      </c>
      <c r="BE9" s="949">
        <f>+生産者価格評価表!BE9/生産者価格評価表!BE$124</f>
        <v>0</v>
      </c>
      <c r="BF9" s="949">
        <f>+生産者価格評価表!BF9/生産者価格評価表!BF$124</f>
        <v>0</v>
      </c>
      <c r="BG9" s="949">
        <f>+生産者価格評価表!BG9/生産者価格評価表!BG$124</f>
        <v>0</v>
      </c>
      <c r="BH9" s="949">
        <f>+生産者価格評価表!BH9/生産者価格評価表!BH$124</f>
        <v>0</v>
      </c>
      <c r="BI9" s="949">
        <f>+生産者価格評価表!BI9/生産者価格評価表!BI$124</f>
        <v>0</v>
      </c>
      <c r="BJ9" s="949">
        <f>+生産者価格評価表!BJ9/生産者価格評価表!BJ$124</f>
        <v>0</v>
      </c>
      <c r="BK9" s="949">
        <f>+生産者価格評価表!BK9/生産者価格評価表!BK$124</f>
        <v>0</v>
      </c>
      <c r="BL9" s="949">
        <f>+生産者価格評価表!BL9/生産者価格評価表!BL$124</f>
        <v>0</v>
      </c>
      <c r="BM9" s="949">
        <f>+生産者価格評価表!BM9/生産者価格評価表!BM$124</f>
        <v>0</v>
      </c>
      <c r="BN9" s="949">
        <f>+生産者価格評価表!BN9/生産者価格評価表!BN$124</f>
        <v>0</v>
      </c>
      <c r="BO9" s="949">
        <f>+生産者価格評価表!BO9/生産者価格評価表!BO$124</f>
        <v>0</v>
      </c>
      <c r="BP9" s="949">
        <f>+生産者価格評価表!BP9/生産者価格評価表!BP$124</f>
        <v>0</v>
      </c>
      <c r="BQ9" s="949">
        <f>+生産者価格評価表!BQ9/生産者価格評価表!BQ$124</f>
        <v>0</v>
      </c>
      <c r="BR9" s="949">
        <f>+生産者価格評価表!BR9/生産者価格評価表!BR$124</f>
        <v>0</v>
      </c>
      <c r="BS9" s="949">
        <f>+生産者価格評価表!BS9/生産者価格評価表!BS$124</f>
        <v>0</v>
      </c>
      <c r="BT9" s="949">
        <f>+生産者価格評価表!BT9/生産者価格評価表!BT$124</f>
        <v>0</v>
      </c>
      <c r="BU9" s="949">
        <f>+生産者価格評価表!BU9/生産者価格評価表!BU$124</f>
        <v>0</v>
      </c>
      <c r="BV9" s="949">
        <f>+生産者価格評価表!BV9/生産者価格評価表!BV$124</f>
        <v>0</v>
      </c>
      <c r="BW9" s="949">
        <f>+生産者価格評価表!BW9/生産者価格評価表!BW$124</f>
        <v>0</v>
      </c>
      <c r="BX9" s="949">
        <f>+生産者価格評価表!BX9/生産者価格評価表!BX$124</f>
        <v>0</v>
      </c>
      <c r="BY9" s="949">
        <f>+生産者価格評価表!BY9/生産者価格評価表!BY$124</f>
        <v>0</v>
      </c>
      <c r="BZ9" s="949">
        <f>+生産者価格評価表!BZ9/生産者価格評価表!BZ$124</f>
        <v>0</v>
      </c>
      <c r="CA9" s="949">
        <f>+生産者価格評価表!CA9/生産者価格評価表!CA$124</f>
        <v>0</v>
      </c>
      <c r="CB9" s="949">
        <f>+生産者価格評価表!CB9/生産者価格評価表!CB$124</f>
        <v>0</v>
      </c>
      <c r="CC9" s="949">
        <f>+生産者価格評価表!CC9/生産者価格評価表!CC$124</f>
        <v>0</v>
      </c>
      <c r="CD9" s="949">
        <f>+生産者価格評価表!CD9/生産者価格評価表!CD$124</f>
        <v>0</v>
      </c>
      <c r="CE9" s="949">
        <f>+生産者価格評価表!CE9/生産者価格評価表!CE$124</f>
        <v>0</v>
      </c>
      <c r="CF9" s="949">
        <f>+生産者価格評価表!CF9/生産者価格評価表!CF$124</f>
        <v>0</v>
      </c>
      <c r="CG9" s="949">
        <f>+生産者価格評価表!CG9/生産者価格評価表!CG$124</f>
        <v>0</v>
      </c>
      <c r="CH9" s="949">
        <f>+生産者価格評価表!CH9/生産者価格評価表!CH$124</f>
        <v>0</v>
      </c>
      <c r="CI9" s="949">
        <f>+生産者価格評価表!CI9/生産者価格評価表!CI$124</f>
        <v>0</v>
      </c>
      <c r="CJ9" s="949">
        <f>+生産者価格評価表!CJ9/生産者価格評価表!CJ$124</f>
        <v>0</v>
      </c>
      <c r="CK9" s="949">
        <f>+生産者価格評価表!CK9/生産者価格評価表!CK$124</f>
        <v>0</v>
      </c>
      <c r="CL9" s="949">
        <f>+生産者価格評価表!CL9/生産者価格評価表!CL$124</f>
        <v>0</v>
      </c>
      <c r="CM9" s="949">
        <f>+生産者価格評価表!CM9/生産者価格評価表!CM$124</f>
        <v>0</v>
      </c>
      <c r="CN9" s="949">
        <f>+生産者価格評価表!CN9/生産者価格評価表!CN$124</f>
        <v>0</v>
      </c>
      <c r="CO9" s="949">
        <f>+生産者価格評価表!CO9/生産者価格評価表!CO$124</f>
        <v>0</v>
      </c>
      <c r="CP9" s="949">
        <f>+生産者価格評価表!CP9/生産者価格評価表!CP$124</f>
        <v>0</v>
      </c>
      <c r="CQ9" s="949">
        <f>+生産者価格評価表!CQ9/生産者価格評価表!CQ$124</f>
        <v>0</v>
      </c>
      <c r="CR9" s="949">
        <f>+生産者価格評価表!CR9/生産者価格評価表!CR$124</f>
        <v>0</v>
      </c>
      <c r="CS9" s="949">
        <f>+生産者価格評価表!CS9/生産者価格評価表!CS$124</f>
        <v>0</v>
      </c>
      <c r="CT9" s="949">
        <f>+生産者価格評価表!CT9/生産者価格評価表!CT$124</f>
        <v>0</v>
      </c>
      <c r="CU9" s="949">
        <f>+生産者価格評価表!CU9/生産者価格評価表!CU$124</f>
        <v>0</v>
      </c>
      <c r="CV9" s="949">
        <f>+生産者価格評価表!CV9/生産者価格評価表!CV$124</f>
        <v>0</v>
      </c>
      <c r="CW9" s="949">
        <f>+生産者価格評価表!CW9/生産者価格評価表!CW$124</f>
        <v>0</v>
      </c>
      <c r="CX9" s="949">
        <f>+生産者価格評価表!CX9/生産者価格評価表!CX$124</f>
        <v>0</v>
      </c>
      <c r="CY9" s="949">
        <f>+生産者価格評価表!CY9/生産者価格評価表!CY$124</f>
        <v>0</v>
      </c>
      <c r="CZ9" s="949">
        <f>+生産者価格評価表!CZ9/生産者価格評価表!CZ$124</f>
        <v>0</v>
      </c>
      <c r="DA9" s="949">
        <f>+生産者価格評価表!DA9/生産者価格評価表!DA$124</f>
        <v>0</v>
      </c>
      <c r="DB9" s="949">
        <f>+生産者価格評価表!DB9/生産者価格評価表!DB$124</f>
        <v>0</v>
      </c>
      <c r="DC9" s="949">
        <f>+生産者価格評価表!DC9/生産者価格評価表!DC$124</f>
        <v>0</v>
      </c>
      <c r="DD9" s="949">
        <f>+生産者価格評価表!DD9/生産者価格評価表!DD$124</f>
        <v>0</v>
      </c>
      <c r="DE9" s="949">
        <f>+生産者価格評価表!DE9/生産者価格評価表!DE$124</f>
        <v>0</v>
      </c>
      <c r="DF9" s="949">
        <f>+生産者価格評価表!DF9/生産者価格評価表!DF$124</f>
        <v>0</v>
      </c>
      <c r="DG9" s="950">
        <f>+生産者価格評価表!DG9/生産者価格評価表!DG$124</f>
        <v>0</v>
      </c>
    </row>
    <row r="10" spans="1:111" ht="17.45" customHeight="1">
      <c r="A10" s="262">
        <v>4</v>
      </c>
      <c r="B10" s="265" t="s">
        <v>94</v>
      </c>
      <c r="C10" s="266" t="s">
        <v>95</v>
      </c>
      <c r="D10" s="947">
        <f>+生産者価格評価表!D10/生産者価格評価表!D$124</f>
        <v>1.1987418111524006E-3</v>
      </c>
      <c r="E10" s="948">
        <f>+生産者価格評価表!E10/生産者価格評価表!E$124</f>
        <v>0</v>
      </c>
      <c r="F10" s="948">
        <f>+生産者価格評価表!F10/生産者価格評価表!F$124</f>
        <v>0</v>
      </c>
      <c r="G10" s="948">
        <f>+生産者価格評価表!G10/生産者価格評価表!G$124</f>
        <v>0.18360776674604745</v>
      </c>
      <c r="H10" s="948">
        <f>+生産者価格評価表!H10/生産者価格評価表!H$124</f>
        <v>1.698592604665908E-4</v>
      </c>
      <c r="I10" s="944">
        <v>0</v>
      </c>
      <c r="J10" s="948">
        <f>+生産者価格評価表!J10/生産者価格評価表!J$124</f>
        <v>3.4322117823896331E-5</v>
      </c>
      <c r="K10" s="948">
        <f>+生産者価格評価表!K10/生産者価格評価表!K$124</f>
        <v>6.9053709838536785E-4</v>
      </c>
      <c r="L10" s="948">
        <f>+生産者価格評価表!L10/生産者価格評価表!L$124</f>
        <v>0</v>
      </c>
      <c r="M10" s="948">
        <f>+生産者価格評価表!M10/生産者価格評価表!M$124</f>
        <v>7.2101725677786938E-5</v>
      </c>
      <c r="N10" s="944">
        <v>0</v>
      </c>
      <c r="O10" s="948">
        <f>+生産者価格評価表!O10/生産者価格評価表!O$124</f>
        <v>1.8850294889801167E-5</v>
      </c>
      <c r="P10" s="948">
        <f>+生産者価格評価表!P10/生産者価格評価表!P$124</f>
        <v>0</v>
      </c>
      <c r="Q10" s="948">
        <f>+生産者価格評価表!Q10/生産者価格評価表!Q$124</f>
        <v>6.1845006950190073E-2</v>
      </c>
      <c r="R10" s="948">
        <f>+生産者価格評価表!R10/生産者価格評価表!R$124</f>
        <v>2.2300499152787181E-5</v>
      </c>
      <c r="S10" s="948">
        <f>+生産者価格評価表!S10/生産者価格評価表!S$124</f>
        <v>1.9495211649145675E-4</v>
      </c>
      <c r="T10" s="948">
        <f>+生産者価格評価表!T10/生産者価格評価表!T$124</f>
        <v>5.3758933467882258E-7</v>
      </c>
      <c r="U10" s="948">
        <f>+生産者価格評価表!U10/生産者価格評価表!U$124</f>
        <v>0</v>
      </c>
      <c r="V10" s="948">
        <f>+生産者価格評価表!V10/生産者価格評価表!V$124</f>
        <v>0</v>
      </c>
      <c r="W10" s="948">
        <f>+生産者価格評価表!W10/生産者価格評価表!W$124</f>
        <v>2.237443133534649E-4</v>
      </c>
      <c r="X10" s="948">
        <f>+生産者価格評価表!X10/生産者価格評価表!X$124</f>
        <v>0</v>
      </c>
      <c r="Y10" s="948">
        <f>+生産者価格評価表!Y10/生産者価格評価表!Y$124</f>
        <v>0</v>
      </c>
      <c r="Z10" s="948">
        <f>+生産者価格評価表!Z10/生産者価格評価表!Z$124</f>
        <v>0</v>
      </c>
      <c r="AA10" s="948">
        <f>+生産者価格評価表!AA10/生産者価格評価表!AA$124</f>
        <v>0</v>
      </c>
      <c r="AB10" s="948">
        <f>+生産者価格評価表!AB10/生産者価格評価表!AB$124</f>
        <v>0</v>
      </c>
      <c r="AC10" s="948">
        <f>+生産者価格評価表!AC10/生産者価格評価表!AC$124</f>
        <v>8.4946470654666587E-4</v>
      </c>
      <c r="AD10" s="948">
        <f>+生産者価格評価表!AD10/生産者価格評価表!AD$124</f>
        <v>0</v>
      </c>
      <c r="AE10" s="948">
        <f>+生産者価格評価表!AE10/生産者価格評価表!AE$124</f>
        <v>0</v>
      </c>
      <c r="AF10" s="948">
        <f>+生産者価格評価表!AF10/生産者価格評価表!AF$124</f>
        <v>0</v>
      </c>
      <c r="AG10" s="948">
        <f>+生産者価格評価表!AG10/生産者価格評価表!AG$124</f>
        <v>0</v>
      </c>
      <c r="AH10" s="948">
        <f>+生産者価格評価表!AH10/生産者価格評価表!AH$124</f>
        <v>1.0523199867678665E-3</v>
      </c>
      <c r="AI10" s="948">
        <f>+生産者価格評価表!AI10/生産者価格評価表!AI$124</f>
        <v>0</v>
      </c>
      <c r="AJ10" s="948">
        <f>+生産者価格評価表!AJ10/生産者価格評価表!AJ$124</f>
        <v>0</v>
      </c>
      <c r="AK10" s="948">
        <f>+生産者価格評価表!AK10/生産者価格評価表!AK$124</f>
        <v>1.6712457915535911E-6</v>
      </c>
      <c r="AL10" s="948">
        <f>+生産者価格評価表!AL10/生産者価格評価表!AL$124</f>
        <v>8.8935523949735324E-7</v>
      </c>
      <c r="AM10" s="948">
        <f>+生産者価格評価表!AM10/生産者価格評価表!AM$124</f>
        <v>0</v>
      </c>
      <c r="AN10" s="948">
        <f>+生産者価格評価表!AN10/生産者価格評価表!AN$124</f>
        <v>0</v>
      </c>
      <c r="AO10" s="948">
        <f>+生産者価格評価表!AO10/生産者価格評価表!AO$124</f>
        <v>7.4197323846017888E-7</v>
      </c>
      <c r="AP10" s="948">
        <f>+生産者価格評価表!AP10/生産者価格評価表!AP$124</f>
        <v>0</v>
      </c>
      <c r="AQ10" s="948">
        <f>+生産者価格評価表!AQ10/生産者価格評価表!AQ$124</f>
        <v>0</v>
      </c>
      <c r="AR10" s="948">
        <f>+生産者価格評価表!AR10/生産者価格評価表!AR$124</f>
        <v>0</v>
      </c>
      <c r="AS10" s="948">
        <f>+生産者価格評価表!AS10/生産者価格評価表!AS$124</f>
        <v>0</v>
      </c>
      <c r="AT10" s="948">
        <f>+生産者価格評価表!AT10/生産者価格評価表!AT$124</f>
        <v>0</v>
      </c>
      <c r="AU10" s="949">
        <f>+生産者価格評価表!AU10/生産者価格評価表!AU$124</f>
        <v>0</v>
      </c>
      <c r="AV10" s="949">
        <f>+生産者価格評価表!AV10/生産者価格評価表!AV$124</f>
        <v>0</v>
      </c>
      <c r="AW10" s="949">
        <f>+生産者価格評価表!AW10/生産者価格評価表!AW$124</f>
        <v>0</v>
      </c>
      <c r="AX10" s="949">
        <f>+生産者価格評価表!AX10/生産者価格評価表!AX$124</f>
        <v>0</v>
      </c>
      <c r="AY10" s="949">
        <f>+生産者価格評価表!AY10/生産者価格評価表!AY$124</f>
        <v>0</v>
      </c>
      <c r="AZ10" s="949">
        <f>+生産者価格評価表!AZ10/生産者価格評価表!AZ$124</f>
        <v>0</v>
      </c>
      <c r="BA10" s="949">
        <f>+生産者価格評価表!BA10/生産者価格評価表!BA$124</f>
        <v>0</v>
      </c>
      <c r="BB10" s="949">
        <f>+生産者価格評価表!BB10/生産者価格評価表!BB$124</f>
        <v>0</v>
      </c>
      <c r="BC10" s="949">
        <f>+生産者価格評価表!BC10/生産者価格評価表!BC$124</f>
        <v>0</v>
      </c>
      <c r="BD10" s="949">
        <f>+生産者価格評価表!BD10/生産者価格評価表!BD$124</f>
        <v>0</v>
      </c>
      <c r="BE10" s="949">
        <f>+生産者価格評価表!BE10/生産者価格評価表!BE$124</f>
        <v>0</v>
      </c>
      <c r="BF10" s="949">
        <f>+生産者価格評価表!BF10/生産者価格評価表!BF$124</f>
        <v>0</v>
      </c>
      <c r="BG10" s="949">
        <f>+生産者価格評価表!BG10/生産者価格評価表!BG$124</f>
        <v>0</v>
      </c>
      <c r="BH10" s="949">
        <f>+生産者価格評価表!BH10/生産者価格評価表!BH$124</f>
        <v>0</v>
      </c>
      <c r="BI10" s="949">
        <f>+生産者価格評価表!BI10/生産者価格評価表!BI$124</f>
        <v>8.202577323360715E-6</v>
      </c>
      <c r="BJ10" s="949">
        <f>+生産者価格評価表!BJ10/生産者価格評価表!BJ$124</f>
        <v>0</v>
      </c>
      <c r="BK10" s="949">
        <f>+生産者価格評価表!BK10/生産者価格評価表!BK$124</f>
        <v>3.8165647850362444E-4</v>
      </c>
      <c r="BL10" s="949">
        <f>+生産者価格評価表!BL10/生産者価格評価表!BL$124</f>
        <v>0</v>
      </c>
      <c r="BM10" s="949">
        <f>+生産者価格評価表!BM10/生産者価格評価表!BM$124</f>
        <v>9.6830948430308766E-6</v>
      </c>
      <c r="BN10" s="949">
        <f>+生産者価格評価表!BN10/生産者価格評価表!BN$124</f>
        <v>4.2070742933860904E-5</v>
      </c>
      <c r="BO10" s="949">
        <f>+生産者価格評価表!BO10/生産者価格評価表!BO$124</f>
        <v>9.6510363109700967E-5</v>
      </c>
      <c r="BP10" s="949">
        <f>+生産者価格評価表!BP10/生産者価格評価表!BP$124</f>
        <v>3.0482032403684293E-5</v>
      </c>
      <c r="BQ10" s="949">
        <f>+生産者価格評価表!BQ10/生産者価格評価表!BQ$124</f>
        <v>0</v>
      </c>
      <c r="BR10" s="949">
        <f>+生産者価格評価表!BR10/生産者価格評価表!BR$124</f>
        <v>0</v>
      </c>
      <c r="BS10" s="949">
        <f>+生産者価格評価表!BS10/生産者価格評価表!BS$124</f>
        <v>0</v>
      </c>
      <c r="BT10" s="949">
        <f>+生産者価格評価表!BT10/生産者価格評価表!BT$124</f>
        <v>0</v>
      </c>
      <c r="BU10" s="949">
        <f>+生産者価格評価表!BU10/生産者価格評価表!BU$124</f>
        <v>0</v>
      </c>
      <c r="BV10" s="949">
        <f>+生産者価格評価表!BV10/生産者価格評価表!BV$124</f>
        <v>0</v>
      </c>
      <c r="BW10" s="949">
        <f>+生産者価格評価表!BW10/生産者価格評価表!BW$124</f>
        <v>0</v>
      </c>
      <c r="BX10" s="949">
        <f>+生産者価格評価表!BX10/生産者価格評価表!BX$124</f>
        <v>0</v>
      </c>
      <c r="BY10" s="949">
        <f>+生産者価格評価表!BY10/生産者価格評価表!BY$124</f>
        <v>0</v>
      </c>
      <c r="BZ10" s="949">
        <f>+生産者価格評価表!BZ10/生産者価格評価表!BZ$124</f>
        <v>0</v>
      </c>
      <c r="CA10" s="949">
        <f>+生産者価格評価表!CA10/生産者価格評価表!CA$124</f>
        <v>0</v>
      </c>
      <c r="CB10" s="949">
        <f>+生産者価格評価表!CB10/生産者価格評価表!CB$124</f>
        <v>0</v>
      </c>
      <c r="CC10" s="949">
        <f>+生産者価格評価表!CC10/生産者価格評価表!CC$124</f>
        <v>0</v>
      </c>
      <c r="CD10" s="949">
        <f>+生産者価格評価表!CD10/生産者価格評価表!CD$124</f>
        <v>0</v>
      </c>
      <c r="CE10" s="949">
        <f>+生産者価格評価表!CE10/生産者価格評価表!CE$124</f>
        <v>0</v>
      </c>
      <c r="CF10" s="949">
        <f>+生産者価格評価表!CF10/生産者価格評価表!CF$124</f>
        <v>0</v>
      </c>
      <c r="CG10" s="949">
        <f>+生産者価格評価表!CG10/生産者価格評価表!CG$124</f>
        <v>0</v>
      </c>
      <c r="CH10" s="949">
        <f>+生産者価格評価表!CH10/生産者価格評価表!CH$124</f>
        <v>0</v>
      </c>
      <c r="CI10" s="949">
        <f>+生産者価格評価表!CI10/生産者価格評価表!CI$124</f>
        <v>0</v>
      </c>
      <c r="CJ10" s="949">
        <f>+生産者価格評価表!CJ10/生産者価格評価表!CJ$124</f>
        <v>0</v>
      </c>
      <c r="CK10" s="949">
        <f>+生産者価格評価表!CK10/生産者価格評価表!CK$124</f>
        <v>0</v>
      </c>
      <c r="CL10" s="949">
        <f>+生産者価格評価表!CL10/生産者価格評価表!CL$124</f>
        <v>0</v>
      </c>
      <c r="CM10" s="949">
        <f>+生産者価格評価表!CM10/生産者価格評価表!CM$124</f>
        <v>0</v>
      </c>
      <c r="CN10" s="949">
        <f>+生産者価格評価表!CN10/生産者価格評価表!CN$124</f>
        <v>2.3060536692840561E-6</v>
      </c>
      <c r="CO10" s="949">
        <f>+生産者価格評価表!CO10/生産者価格評価表!CO$124</f>
        <v>5.3457240825690742E-5</v>
      </c>
      <c r="CP10" s="949">
        <f>+生産者価格評価表!CP10/生産者価格評価表!CP$124</f>
        <v>6.7896201934320734E-5</v>
      </c>
      <c r="CQ10" s="949">
        <f>+生産者価格評価表!CQ10/生産者価格評価表!CQ$124</f>
        <v>6.5711978260740724E-6</v>
      </c>
      <c r="CR10" s="949">
        <f>+生産者価格評価表!CR10/生産者価格評価表!CR$124</f>
        <v>0</v>
      </c>
      <c r="CS10" s="949">
        <f>+生産者価格評価表!CS10/生産者価格評価表!CS$124</f>
        <v>9.6645538215670932E-5</v>
      </c>
      <c r="CT10" s="949">
        <f>+生産者価格評価表!CT10/生産者価格評価表!CT$124</f>
        <v>1.6694893717694891E-4</v>
      </c>
      <c r="CU10" s="949">
        <f>+生産者価格評価表!CU10/生産者価格評価表!CU$124</f>
        <v>0</v>
      </c>
      <c r="CV10" s="949">
        <f>+生産者価格評価表!CV10/生産者価格評価表!CV$124</f>
        <v>0</v>
      </c>
      <c r="CW10" s="949">
        <f>+生産者価格評価表!CW10/生産者価格評価表!CW$124</f>
        <v>0</v>
      </c>
      <c r="CX10" s="949">
        <f>+生産者価格評価表!CX10/生産者価格評価表!CX$124</f>
        <v>0</v>
      </c>
      <c r="CY10" s="949">
        <f>+生産者価格評価表!CY10/生産者価格評価表!CY$124</f>
        <v>0</v>
      </c>
      <c r="CZ10" s="949">
        <f>+生産者価格評価表!CZ10/生産者価格評価表!CZ$124</f>
        <v>1.5888381249238152E-3</v>
      </c>
      <c r="DA10" s="949">
        <f>+生産者価格評価表!DA10/生産者価格評価表!DA$124</f>
        <v>2.2866959029050182E-3</v>
      </c>
      <c r="DB10" s="949">
        <f>+生産者価格評価表!DB10/生産者価格評価表!DB$124</f>
        <v>0</v>
      </c>
      <c r="DC10" s="949">
        <f>+生産者価格評価表!DC10/生産者価格評価表!DC$124</f>
        <v>0</v>
      </c>
      <c r="DD10" s="949">
        <f>+生産者価格評価表!DD10/生産者価格評価表!DD$124</f>
        <v>0</v>
      </c>
      <c r="DE10" s="949">
        <f>+生産者価格評価表!DE10/生産者価格評価表!DE$124</f>
        <v>1.2815854772174195E-4</v>
      </c>
      <c r="DF10" s="949">
        <f>+生産者価格評価表!DF10/生産者価格評価表!DF$124</f>
        <v>0</v>
      </c>
      <c r="DG10" s="950">
        <f>+生産者価格評価表!DG10/生産者価格評価表!DG$124</f>
        <v>0</v>
      </c>
    </row>
    <row r="11" spans="1:111" ht="17.45" customHeight="1">
      <c r="A11" s="262">
        <v>5</v>
      </c>
      <c r="B11" s="265" t="s">
        <v>96</v>
      </c>
      <c r="C11" s="266" t="s">
        <v>97</v>
      </c>
      <c r="D11" s="947">
        <f>+生産者価格評価表!D11/生産者価格評価表!D$124</f>
        <v>0</v>
      </c>
      <c r="E11" s="948">
        <f>+生産者価格評価表!E11/生産者価格評価表!E$124</f>
        <v>0</v>
      </c>
      <c r="F11" s="948">
        <f>+生産者価格評価表!F11/生産者価格評価表!F$124</f>
        <v>0</v>
      </c>
      <c r="G11" s="948">
        <f>+生産者価格評価表!G11/生産者価格評価表!G$124</f>
        <v>0</v>
      </c>
      <c r="H11" s="948">
        <f>+生産者価格評価表!H11/生産者価格評価表!H$124</f>
        <v>6.3353318049041096E-2</v>
      </c>
      <c r="I11" s="944">
        <v>0</v>
      </c>
      <c r="J11" s="948">
        <f>+生産者価格評価表!J11/生産者価格評価表!J$124</f>
        <v>0</v>
      </c>
      <c r="K11" s="948">
        <f>+生産者価格評価表!K11/生産者価格評価表!K$124</f>
        <v>1.3953672786759594E-2</v>
      </c>
      <c r="L11" s="948">
        <f>+生産者価格評価表!L11/生産者価格評価表!L$124</f>
        <v>0</v>
      </c>
      <c r="M11" s="948">
        <f>+生産者価格評価表!M11/生産者価格評価表!M$124</f>
        <v>1.4260396538856939E-3</v>
      </c>
      <c r="N11" s="944">
        <v>0</v>
      </c>
      <c r="O11" s="948">
        <f>+生産者価格評価表!O11/生産者価格評価表!O$124</f>
        <v>1.8818263802477799E-6</v>
      </c>
      <c r="P11" s="948">
        <f>+生産者価格評価表!P11/生産者価格評価表!P$124</f>
        <v>0</v>
      </c>
      <c r="Q11" s="948">
        <f>+生産者価格評価表!Q11/生産者価格評価表!Q$124</f>
        <v>0</v>
      </c>
      <c r="R11" s="948">
        <f>+生産者価格評価表!R11/生産者価格評価表!R$124</f>
        <v>0</v>
      </c>
      <c r="S11" s="948">
        <f>+生産者価格評価表!S11/生産者価格評価表!S$124</f>
        <v>0</v>
      </c>
      <c r="T11" s="948">
        <f>+生産者価格評価表!T11/生産者価格評価表!T$124</f>
        <v>0</v>
      </c>
      <c r="U11" s="948">
        <f>+生産者価格評価表!U11/生産者価格評価表!U$124</f>
        <v>0</v>
      </c>
      <c r="V11" s="948">
        <f>+生産者価格評価表!V11/生産者価格評価表!V$124</f>
        <v>7.9229160709164695E-5</v>
      </c>
      <c r="W11" s="948">
        <f>+生産者価格評価表!W11/生産者価格評価表!W$124</f>
        <v>0</v>
      </c>
      <c r="X11" s="948">
        <f>+生産者価格評価表!X11/生産者価格評価表!X$124</f>
        <v>0</v>
      </c>
      <c r="Y11" s="948">
        <f>+生産者価格評価表!Y11/生産者価格評価表!Y$124</f>
        <v>0</v>
      </c>
      <c r="Z11" s="948">
        <f>+生産者価格評価表!Z11/生産者価格評価表!Z$124</f>
        <v>0</v>
      </c>
      <c r="AA11" s="948">
        <f>+生産者価格評価表!AA11/生産者価格評価表!AA$124</f>
        <v>0</v>
      </c>
      <c r="AB11" s="948">
        <f>+生産者価格評価表!AB11/生産者価格評価表!AB$124</f>
        <v>1.7123518777753554E-4</v>
      </c>
      <c r="AC11" s="948">
        <f>+生産者価格評価表!AC11/生産者価格評価表!AC$124</f>
        <v>0</v>
      </c>
      <c r="AD11" s="948">
        <f>+生産者価格評価表!AD11/生産者価格評価表!AD$124</f>
        <v>0</v>
      </c>
      <c r="AE11" s="948">
        <f>+生産者価格評価表!AE11/生産者価格評価表!AE$124</f>
        <v>0</v>
      </c>
      <c r="AF11" s="948">
        <f>+生産者価格評価表!AF11/生産者価格評価表!AF$124</f>
        <v>0</v>
      </c>
      <c r="AG11" s="948">
        <f>+生産者価格評価表!AG11/生産者価格評価表!AG$124</f>
        <v>0</v>
      </c>
      <c r="AH11" s="948">
        <f>+生産者価格評価表!AH11/生産者価格評価表!AH$124</f>
        <v>0</v>
      </c>
      <c r="AI11" s="948">
        <f>+生産者価格評価表!AI11/生産者価格評価表!AI$124</f>
        <v>0</v>
      </c>
      <c r="AJ11" s="948">
        <f>+生産者価格評価表!AJ11/生産者価格評価表!AJ$124</f>
        <v>0</v>
      </c>
      <c r="AK11" s="948">
        <f>+生産者価格評価表!AK11/生産者価格評価表!AK$124</f>
        <v>0</v>
      </c>
      <c r="AL11" s="948">
        <f>+生産者価格評価表!AL11/生産者価格評価表!AL$124</f>
        <v>0</v>
      </c>
      <c r="AM11" s="948">
        <f>+生産者価格評価表!AM11/生産者価格評価表!AM$124</f>
        <v>0</v>
      </c>
      <c r="AN11" s="948">
        <f>+生産者価格評価表!AN11/生産者価格評価表!AN$124</f>
        <v>0</v>
      </c>
      <c r="AO11" s="948">
        <f>+生産者価格評価表!AO11/生産者価格評価表!AO$124</f>
        <v>0</v>
      </c>
      <c r="AP11" s="948">
        <f>+生産者価格評価表!AP11/生産者価格評価表!AP$124</f>
        <v>0</v>
      </c>
      <c r="AQ11" s="948">
        <f>+生産者価格評価表!AQ11/生産者価格評価表!AQ$124</f>
        <v>0</v>
      </c>
      <c r="AR11" s="948">
        <f>+生産者価格評価表!AR11/生産者価格評価表!AR$124</f>
        <v>0</v>
      </c>
      <c r="AS11" s="948">
        <f>+生産者価格評価表!AS11/生産者価格評価表!AS$124</f>
        <v>0</v>
      </c>
      <c r="AT11" s="948">
        <f>+生産者価格評価表!AT11/生産者価格評価表!AT$124</f>
        <v>0</v>
      </c>
      <c r="AU11" s="949">
        <f>+生産者価格評価表!AU11/生産者価格評価表!AU$124</f>
        <v>0</v>
      </c>
      <c r="AV11" s="949">
        <f>+生産者価格評価表!AV11/生産者価格評価表!AV$124</f>
        <v>0</v>
      </c>
      <c r="AW11" s="949">
        <f>+生産者価格評価表!AW11/生産者価格評価表!AW$124</f>
        <v>0</v>
      </c>
      <c r="AX11" s="949">
        <f>+生産者価格評価表!AX11/生産者価格評価表!AX$124</f>
        <v>0</v>
      </c>
      <c r="AY11" s="949">
        <f>+生産者価格評価表!AY11/生産者価格評価表!AY$124</f>
        <v>0</v>
      </c>
      <c r="AZ11" s="949">
        <f>+生産者価格評価表!AZ11/生産者価格評価表!AZ$124</f>
        <v>0</v>
      </c>
      <c r="BA11" s="949">
        <f>+生産者価格評価表!BA11/生産者価格評価表!BA$124</f>
        <v>0</v>
      </c>
      <c r="BB11" s="949">
        <f>+生産者価格評価表!BB11/生産者価格評価表!BB$124</f>
        <v>0</v>
      </c>
      <c r="BC11" s="949">
        <f>+生産者価格評価表!BC11/生産者価格評価表!BC$124</f>
        <v>0</v>
      </c>
      <c r="BD11" s="949">
        <f>+生産者価格評価表!BD11/生産者価格評価表!BD$124</f>
        <v>0</v>
      </c>
      <c r="BE11" s="949">
        <f>+生産者価格評価表!BE11/生産者価格評価表!BE$124</f>
        <v>0</v>
      </c>
      <c r="BF11" s="949">
        <f>+生産者価格評価表!BF11/生産者価格評価表!BF$124</f>
        <v>0</v>
      </c>
      <c r="BG11" s="949">
        <f>+生産者価格評価表!BG11/生産者価格評価表!BG$124</f>
        <v>0</v>
      </c>
      <c r="BH11" s="949">
        <f>+生産者価格評価表!BH11/生産者価格評価表!BH$124</f>
        <v>0</v>
      </c>
      <c r="BI11" s="949">
        <f>+生産者価格評価表!BI11/生産者価格評価表!BI$124</f>
        <v>0</v>
      </c>
      <c r="BJ11" s="949">
        <f>+生産者価格評価表!BJ11/生産者価格評価表!BJ$124</f>
        <v>0</v>
      </c>
      <c r="BK11" s="949">
        <f>+生産者価格評価表!BK11/生産者価格評価表!BK$124</f>
        <v>1.1173677815912268E-3</v>
      </c>
      <c r="BL11" s="949">
        <f>+生産者価格評価表!BL11/生産者価格評価表!BL$124</f>
        <v>0</v>
      </c>
      <c r="BM11" s="949">
        <f>+生産者価格評価表!BM11/生産者価格評価表!BM$124</f>
        <v>0</v>
      </c>
      <c r="BN11" s="949">
        <f>+生産者価格評価表!BN11/生産者価格評価表!BN$124</f>
        <v>0</v>
      </c>
      <c r="BO11" s="949">
        <f>+生産者価格評価表!BO11/生産者価格評価表!BO$124</f>
        <v>0</v>
      </c>
      <c r="BP11" s="949">
        <f>+生産者価格評価表!BP11/生産者価格評価表!BP$124</f>
        <v>0</v>
      </c>
      <c r="BQ11" s="949">
        <f>+生産者価格評価表!BQ11/生産者価格評価表!BQ$124</f>
        <v>0</v>
      </c>
      <c r="BR11" s="949">
        <f>+生産者価格評価表!BR11/生産者価格評価表!BR$124</f>
        <v>0</v>
      </c>
      <c r="BS11" s="949">
        <f>+生産者価格評価表!BS11/生産者価格評価表!BS$124</f>
        <v>0</v>
      </c>
      <c r="BT11" s="949">
        <f>+生産者価格評価表!BT11/生産者価格評価表!BT$124</f>
        <v>0</v>
      </c>
      <c r="BU11" s="949">
        <f>+生産者価格評価表!BU11/生産者価格評価表!BU$124</f>
        <v>0</v>
      </c>
      <c r="BV11" s="949">
        <f>+生産者価格評価表!BV11/生産者価格評価表!BV$124</f>
        <v>0</v>
      </c>
      <c r="BW11" s="949">
        <f>+生産者価格評価表!BW11/生産者価格評価表!BW$124</f>
        <v>0</v>
      </c>
      <c r="BX11" s="949">
        <f>+生産者価格評価表!BX11/生産者価格評価表!BX$124</f>
        <v>0</v>
      </c>
      <c r="BY11" s="949">
        <f>+生産者価格評価表!BY11/生産者価格評価表!BY$124</f>
        <v>0</v>
      </c>
      <c r="BZ11" s="949">
        <f>+生産者価格評価表!BZ11/生産者価格評価表!BZ$124</f>
        <v>0</v>
      </c>
      <c r="CA11" s="949">
        <f>+生産者価格評価表!CA11/生産者価格評価表!CA$124</f>
        <v>0</v>
      </c>
      <c r="CB11" s="949">
        <f>+生産者価格評価表!CB11/生産者価格評価表!CB$124</f>
        <v>0</v>
      </c>
      <c r="CC11" s="949">
        <f>+生産者価格評価表!CC11/生産者価格評価表!CC$124</f>
        <v>0</v>
      </c>
      <c r="CD11" s="949">
        <f>+生産者価格評価表!CD11/生産者価格評価表!CD$124</f>
        <v>0</v>
      </c>
      <c r="CE11" s="949">
        <f>+生産者価格評価表!CE11/生産者価格評価表!CE$124</f>
        <v>0</v>
      </c>
      <c r="CF11" s="949">
        <f>+生産者価格評価表!CF11/生産者価格評価表!CF$124</f>
        <v>0</v>
      </c>
      <c r="CG11" s="949">
        <f>+生産者価格評価表!CG11/生産者価格評価表!CG$124</f>
        <v>1.9154208078389493E-5</v>
      </c>
      <c r="CH11" s="949">
        <f>+生産者価格評価表!CH11/生産者価格評価表!CH$124</f>
        <v>0</v>
      </c>
      <c r="CI11" s="949">
        <f>+生産者価格評価表!CI11/生産者価格評価表!CI$124</f>
        <v>0</v>
      </c>
      <c r="CJ11" s="949">
        <f>+生産者価格評価表!CJ11/生産者価格評価表!CJ$124</f>
        <v>0</v>
      </c>
      <c r="CK11" s="949">
        <f>+生産者価格評価表!CK11/生産者価格評価表!CK$124</f>
        <v>0</v>
      </c>
      <c r="CL11" s="949">
        <f>+生産者価格評価表!CL11/生産者価格評価表!CL$124</f>
        <v>0</v>
      </c>
      <c r="CM11" s="949">
        <f>+生産者価格評価表!CM11/生産者価格評価表!CM$124</f>
        <v>0</v>
      </c>
      <c r="CN11" s="949">
        <f>+生産者価格評価表!CN11/生産者価格評価表!CN$124</f>
        <v>3.8434227821400935E-6</v>
      </c>
      <c r="CO11" s="949">
        <f>+生産者価格評価表!CO11/生産者価格評価表!CO$124</f>
        <v>5.0317403919386951E-5</v>
      </c>
      <c r="CP11" s="949">
        <f>+生産者価格評価表!CP11/生産者価格評価表!CP$124</f>
        <v>2.265006018262967E-4</v>
      </c>
      <c r="CQ11" s="949">
        <f>+生産者価格評価表!CQ11/生産者価格評価表!CQ$124</f>
        <v>1.1516299978649828E-4</v>
      </c>
      <c r="CR11" s="949">
        <f>+生産者価格評価表!CR11/生産者価格評価表!CR$124</f>
        <v>0</v>
      </c>
      <c r="CS11" s="949">
        <f>+生産者価格評価表!CS11/生産者価格評価表!CS$124</f>
        <v>4.8728099745587076E-4</v>
      </c>
      <c r="CT11" s="949">
        <f>+生産者価格評価表!CT11/生産者価格評価表!CT$124</f>
        <v>9.228837991785585E-4</v>
      </c>
      <c r="CU11" s="949">
        <f>+生産者価格評価表!CU11/生産者価格評価表!CU$124</f>
        <v>0</v>
      </c>
      <c r="CV11" s="949">
        <f>+生産者価格評価表!CV11/生産者価格評価表!CV$124</f>
        <v>0</v>
      </c>
      <c r="CW11" s="949">
        <f>+生産者価格評価表!CW11/生産者価格評価表!CW$124</f>
        <v>0</v>
      </c>
      <c r="CX11" s="949">
        <f>+生産者価格評価表!CX11/生産者価格評価表!CX$124</f>
        <v>0</v>
      </c>
      <c r="CY11" s="949">
        <f>+生産者価格評価表!CY11/生産者価格評価表!CY$124</f>
        <v>0</v>
      </c>
      <c r="CZ11" s="949">
        <f>+生産者価格評価表!CZ11/生産者価格評価表!CZ$124</f>
        <v>5.6449513857578975E-3</v>
      </c>
      <c r="DA11" s="949">
        <f>+生産者価格評価表!DA11/生産者価格評価表!DA$124</f>
        <v>7.3694843078168787E-3</v>
      </c>
      <c r="DB11" s="949">
        <f>+生産者価格評価表!DB11/生産者価格評価表!DB$124</f>
        <v>0</v>
      </c>
      <c r="DC11" s="949">
        <f>+生産者価格評価表!DC11/生産者価格評価表!DC$124</f>
        <v>2.9414323767638015E-5</v>
      </c>
      <c r="DD11" s="949">
        <f>+生産者価格評価表!DD11/生産者価格評価表!DD$124</f>
        <v>0</v>
      </c>
      <c r="DE11" s="949">
        <f>+生産者価格評価表!DE11/生産者価格評価表!DE$124</f>
        <v>3.2761430354522221E-4</v>
      </c>
      <c r="DF11" s="949">
        <f>+生産者価格評価表!DF11/生産者価格評価表!DF$124</f>
        <v>0</v>
      </c>
      <c r="DG11" s="950">
        <f>+生産者価格評価表!DG11/生産者価格評価表!DG$124</f>
        <v>0</v>
      </c>
    </row>
    <row r="12" spans="1:111" ht="17.45" customHeight="1">
      <c r="A12" s="262">
        <v>6</v>
      </c>
      <c r="B12" s="265" t="s">
        <v>98</v>
      </c>
      <c r="C12" s="266" t="s">
        <v>99</v>
      </c>
      <c r="D12" s="947">
        <f>+生産者価格評価表!D12/生産者価格評価表!D$124</f>
        <v>0</v>
      </c>
      <c r="E12" s="948">
        <f>+生産者価格評価表!E12/生産者価格評価表!E$124</f>
        <v>2.199349187449502E-5</v>
      </c>
      <c r="F12" s="948">
        <f>+生産者価格評価表!F12/生産者価格評価表!F$124</f>
        <v>0</v>
      </c>
      <c r="G12" s="948">
        <f>+生産者価格評価表!G12/生産者価格評価表!G$124</f>
        <v>3.8477389434294279E-5</v>
      </c>
      <c r="H12" s="948">
        <f>+生産者価格評価表!H12/生産者価格評価表!H$124</f>
        <v>0</v>
      </c>
      <c r="I12" s="944">
        <v>0</v>
      </c>
      <c r="J12" s="948">
        <f>+生産者価格評価表!J12/生産者価格評価表!J$124</f>
        <v>0</v>
      </c>
      <c r="K12" s="948">
        <f>+生産者価格評価表!K12/生産者価格評価表!K$124</f>
        <v>2.0776668716296294E-4</v>
      </c>
      <c r="L12" s="948">
        <f>+生産者価格評価表!L12/生産者価格評価表!L$124</f>
        <v>1.2830842646820452E-4</v>
      </c>
      <c r="M12" s="948">
        <f>+生産者価格評価表!M12/生産者価格評価表!M$124</f>
        <v>1.4646402314131567E-4</v>
      </c>
      <c r="N12" s="944">
        <v>0</v>
      </c>
      <c r="O12" s="948">
        <f>+生産者価格評価表!O12/生産者価格評価表!O$124</f>
        <v>4.3085816335843323E-4</v>
      </c>
      <c r="P12" s="948">
        <f>+生産者価格評価表!P12/生産者価格評価表!P$124</f>
        <v>6.4706313682479609E-5</v>
      </c>
      <c r="Q12" s="948">
        <f>+生産者価格評価表!Q12/生産者価格評価表!Q$124</f>
        <v>1.1779983175412267E-6</v>
      </c>
      <c r="R12" s="948">
        <f>+生産者価格評価表!R12/生産者価格評価表!R$124</f>
        <v>0</v>
      </c>
      <c r="S12" s="948">
        <f>+生産者価格評価表!S12/生産者価格評価表!S$124</f>
        <v>3.6743699264905347E-3</v>
      </c>
      <c r="T12" s="948">
        <f>+生産者価格評価表!T12/生産者価格評価表!T$124</f>
        <v>1.5581277765773089E-5</v>
      </c>
      <c r="U12" s="948">
        <f>+生産者価格評価表!U12/生産者価格評価表!U$124</f>
        <v>0</v>
      </c>
      <c r="V12" s="948">
        <f>+生産者価格評価表!V12/生産者価格評価表!V$124</f>
        <v>6.3341426959657735E-2</v>
      </c>
      <c r="W12" s="948">
        <f>+生産者価格評価表!W12/生産者価格評価表!W$124</f>
        <v>2.9421149535544195E-4</v>
      </c>
      <c r="X12" s="948">
        <f>+生産者価格評価表!X12/生産者価格評価表!X$124</f>
        <v>5.8102466437645833E-4</v>
      </c>
      <c r="Y12" s="948">
        <f>+生産者価格評価表!Y12/生産者価格評価表!Y$124</f>
        <v>3.6588780453947578E-3</v>
      </c>
      <c r="Z12" s="948">
        <f>+生産者価格評価表!Z12/生産者価格評価表!Z$124</f>
        <v>1.2705819748585619E-3</v>
      </c>
      <c r="AA12" s="948">
        <f>+生産者価格評価表!AA12/生産者価格評価表!AA$124</f>
        <v>1.2863277634878404E-2</v>
      </c>
      <c r="AB12" s="948">
        <f>+生産者価格評価表!AB12/生産者価格評価表!AB$124</f>
        <v>1.7050521642824381E-4</v>
      </c>
      <c r="AC12" s="948">
        <f>+生産者価格評価表!AC12/生産者価格評価表!AC$124</f>
        <v>2.980983924781741E-4</v>
      </c>
      <c r="AD12" s="948">
        <f>+生産者価格評価表!AD12/生産者価格評価表!AD$124</f>
        <v>0.48443507309019274</v>
      </c>
      <c r="AE12" s="948">
        <f>+生産者価格評価表!AE12/生産者価格評価表!AE$124</f>
        <v>0.37767273542771107</v>
      </c>
      <c r="AF12" s="948">
        <f>+生産者価格評価表!AF12/生産者価格評価表!AF$124</f>
        <v>2.0896326621317345E-5</v>
      </c>
      <c r="AG12" s="948">
        <f>+生産者価格評価表!AG12/生産者価格評価表!AG$124</f>
        <v>8.1527729565781195E-5</v>
      </c>
      <c r="AH12" s="948">
        <f>+生産者価格評価表!AH12/生産者価格評価表!AH$124</f>
        <v>0</v>
      </c>
      <c r="AI12" s="948">
        <f>+生産者価格評価表!AI12/生産者価格評価表!AI$124</f>
        <v>9.576429054394789E-4</v>
      </c>
      <c r="AJ12" s="948">
        <f>+生産者価格評価表!AJ12/生産者価格評価表!AJ$124</f>
        <v>1.9640065476800909E-3</v>
      </c>
      <c r="AK12" s="948">
        <f>+生産者価格評価表!AK12/生産者価格評価表!AK$124</f>
        <v>7.9822773773490577E-3</v>
      </c>
      <c r="AL12" s="948">
        <f>+生産者価格評価表!AL12/生産者価格評価表!AL$124</f>
        <v>5.0760701862119463E-3</v>
      </c>
      <c r="AM12" s="948">
        <f>+生産者価格評価表!AM12/生産者価格評価表!AM$124</f>
        <v>3.6812373805579471E-3</v>
      </c>
      <c r="AN12" s="948">
        <f>+生産者価格評価表!AN12/生産者価格評価表!AN$124</f>
        <v>1.8450029033555083E-3</v>
      </c>
      <c r="AO12" s="948">
        <f>+生産者価格評価表!AO12/生産者価格評価表!AO$124</f>
        <v>4.1570123786522685E-4</v>
      </c>
      <c r="AP12" s="948">
        <f>+生産者価格評価表!AP12/生産者価格評価表!AP$124</f>
        <v>1.0265561581678159E-5</v>
      </c>
      <c r="AQ12" s="948">
        <f>+生産者価格評価表!AQ12/生産者価格評価表!AQ$124</f>
        <v>1.0449809997032278E-3</v>
      </c>
      <c r="AR12" s="948">
        <f>+生産者価格評価表!AR12/生産者価格評価表!AR$124</f>
        <v>5.8778584874855176E-4</v>
      </c>
      <c r="AS12" s="948">
        <f>+生産者価格評価表!AS12/生産者価格評価表!AS$124</f>
        <v>2.5037797444218672E-5</v>
      </c>
      <c r="AT12" s="948">
        <f>+生産者価格評価表!AT12/生産者価格評価表!AT$124</f>
        <v>6.3139081718887035E-5</v>
      </c>
      <c r="AU12" s="949">
        <f>+生産者価格評価表!AU12/生産者価格評価表!AU$124</f>
        <v>2.3414984211447394E-5</v>
      </c>
      <c r="AV12" s="949">
        <f>+生産者価格評価表!AV12/生産者価格評価表!AV$124</f>
        <v>7.7132144960068654E-6</v>
      </c>
      <c r="AW12" s="949">
        <f>+生産者価格評価表!AW12/生産者価格評価表!AW$124</f>
        <v>9.1680452844903172E-7</v>
      </c>
      <c r="AX12" s="949">
        <f>+生産者価格評価表!AX12/生産者価格評価表!AX$124</f>
        <v>4.9457334931549215E-5</v>
      </c>
      <c r="AY12" s="949">
        <f>+生産者価格評価表!AY12/生産者価格評価表!AY$124</f>
        <v>1.5922031579669875E-4</v>
      </c>
      <c r="AZ12" s="949">
        <f>+生産者価格評価表!AZ12/生産者価格評価表!AZ$124</f>
        <v>2.1760708754233361E-5</v>
      </c>
      <c r="BA12" s="949">
        <f>+生産者価格評価表!BA12/生産者価格評価表!BA$124</f>
        <v>0</v>
      </c>
      <c r="BB12" s="949">
        <f>+生産者価格評価表!BB12/生産者価格評価表!BB$124</f>
        <v>0</v>
      </c>
      <c r="BC12" s="949">
        <f>+生産者価格評価表!BC12/生産者価格評価表!BC$124</f>
        <v>2.1170899912988796E-6</v>
      </c>
      <c r="BD12" s="949">
        <f>+生産者価格評価表!BD12/生産者価格評価表!BD$124</f>
        <v>0</v>
      </c>
      <c r="BE12" s="949">
        <f>+生産者価格評価表!BE12/生産者価格評価表!BE$124</f>
        <v>6.2138671950819687E-6</v>
      </c>
      <c r="BF12" s="949">
        <f>+生産者価格評価表!BF12/生産者価格評価表!BF$124</f>
        <v>3.9129328886701636E-5</v>
      </c>
      <c r="BG12" s="949">
        <f>+生産者価格評価表!BG12/生産者価格評価表!BG$124</f>
        <v>1.7838042759516253E-6</v>
      </c>
      <c r="BH12" s="949">
        <f>+生産者価格評価表!BH12/生産者価格評価表!BH$124</f>
        <v>1.1630931373075768E-4</v>
      </c>
      <c r="BI12" s="949">
        <f>+生産者価格評価表!BI12/生産者価格評価表!BI$124</f>
        <v>0</v>
      </c>
      <c r="BJ12" s="949">
        <f>+生産者価格評価表!BJ12/生産者価格評価表!BJ$124</f>
        <v>2.6628960007402105E-5</v>
      </c>
      <c r="BK12" s="949">
        <f>+生産者価格評価表!BK12/生産者価格評価表!BK$124</f>
        <v>1.339864842159055E-5</v>
      </c>
      <c r="BL12" s="949">
        <f>+生産者価格評価表!BL12/生産者価格評価表!BL$124</f>
        <v>1.9466765499512621E-4</v>
      </c>
      <c r="BM12" s="949">
        <f>+生産者価格評価表!BM12/生産者価格評価表!BM$124</f>
        <v>4.5735341258384387E-7</v>
      </c>
      <c r="BN12" s="949">
        <f>+生産者価格評価表!BN12/生産者価格評価表!BN$124</f>
        <v>4.5090804634709585E-7</v>
      </c>
      <c r="BO12" s="949">
        <f>+生産者価格評価表!BO12/生産者価格評価表!BO$124</f>
        <v>6.104691341105802E-6</v>
      </c>
      <c r="BP12" s="949">
        <f>+生産者価格評価表!BP12/生産者価格評価表!BP$124</f>
        <v>2.818930246949842E-6</v>
      </c>
      <c r="BQ12" s="949">
        <f>+生産者価格評価表!BQ12/生産者価格評価表!BQ$124</f>
        <v>0.20528347291717872</v>
      </c>
      <c r="BR12" s="949">
        <f>+生産者価格評価表!BR12/生産者価格評価表!BR$124</f>
        <v>0.42660829925352478</v>
      </c>
      <c r="BS12" s="949">
        <f>+生産者価格評価表!BS12/生産者価格評価表!BS$124</f>
        <v>0</v>
      </c>
      <c r="BT12" s="949">
        <f>+生産者価格評価表!BT12/生産者価格評価表!BT$124</f>
        <v>1.1520667948724568E-6</v>
      </c>
      <c r="BU12" s="949">
        <f>+生産者価格評価表!BU12/生産者価格評価表!BU$124</f>
        <v>1.6961746082230909E-6</v>
      </c>
      <c r="BV12" s="949">
        <f>+生産者価格評価表!BV12/生産者価格評価表!BV$124</f>
        <v>7.5430311422915184E-7</v>
      </c>
      <c r="BW12" s="949">
        <f>+生産者価格評価表!BW12/生産者価格評価表!BW$124</f>
        <v>2.9057342849822764E-6</v>
      </c>
      <c r="BX12" s="949">
        <f>+生産者価格評価表!BX12/生産者価格評価表!BX$124</f>
        <v>0</v>
      </c>
      <c r="BY12" s="949">
        <f>+生産者価格評価表!BY12/生産者価格評価表!BY$124</f>
        <v>0</v>
      </c>
      <c r="BZ12" s="949">
        <f>+生産者価格評価表!BZ12/生産者価格評価表!BZ$124</f>
        <v>1.0687737653721994E-5</v>
      </c>
      <c r="CA12" s="949">
        <f>+生産者価格評価表!CA12/生産者価格評価表!CA$124</f>
        <v>6.6413622686897087E-8</v>
      </c>
      <c r="CB12" s="949">
        <f>+生産者価格評価表!CB12/生産者価格評価表!CB$124</f>
        <v>0</v>
      </c>
      <c r="CC12" s="949">
        <f>+生産者価格評価表!CC12/生産者価格評価表!CC$124</f>
        <v>1.4373579597540622E-7</v>
      </c>
      <c r="CD12" s="949">
        <f>+生産者価格評価表!CD12/生産者価格評価表!CD$124</f>
        <v>0</v>
      </c>
      <c r="CE12" s="949">
        <f>+生産者価格評価表!CE12/生産者価格評価表!CE$124</f>
        <v>2.8332257722624951E-5</v>
      </c>
      <c r="CF12" s="949">
        <f>+生産者価格評価表!CF12/生産者価格評価表!CF$124</f>
        <v>2.9561112663726441E-6</v>
      </c>
      <c r="CG12" s="949">
        <f>+生産者価格評価表!CG12/生産者価格評価表!CG$124</f>
        <v>1.4775814733888434E-5</v>
      </c>
      <c r="CH12" s="949">
        <f>+生産者価格評価表!CH12/生産者価格評価表!CH$124</f>
        <v>0</v>
      </c>
      <c r="CI12" s="949">
        <f>+生産者価格評価表!CI12/生産者価格評価表!CI$124</f>
        <v>0</v>
      </c>
      <c r="CJ12" s="949">
        <f>+生産者価格評価表!CJ12/生産者価格評価表!CJ$124</f>
        <v>4.8244546721286743E-7</v>
      </c>
      <c r="CK12" s="949">
        <f>+生産者価格評価表!CK12/生産者価格評価表!CK$124</f>
        <v>0</v>
      </c>
      <c r="CL12" s="949">
        <f>+生産者価格評価表!CL12/生産者価格評価表!CL$124</f>
        <v>0</v>
      </c>
      <c r="CM12" s="949">
        <f>+生産者価格評価表!CM12/生産者価格評価表!CM$124</f>
        <v>1.1775012288942514E-6</v>
      </c>
      <c r="CN12" s="949">
        <f>+生産者価格評価表!CN12/生産者価格評価表!CN$124</f>
        <v>8.5691507116253124E-8</v>
      </c>
      <c r="CO12" s="949">
        <f>+生産者価格評価表!CO12/生産者価格評価表!CO$124</f>
        <v>4.1620773050608776E-6</v>
      </c>
      <c r="CP12" s="949">
        <f>+生産者価格評価表!CP12/生産者価格評価表!CP$124</f>
        <v>1.2186819235983175E-4</v>
      </c>
      <c r="CQ12" s="949">
        <f>+生産者価格評価表!CQ12/生産者価格評価表!CQ$124</f>
        <v>5.3459929450606173E-6</v>
      </c>
      <c r="CR12" s="949">
        <f>+生産者価格評価表!CR12/生産者価格評価表!CR$124</f>
        <v>0</v>
      </c>
      <c r="CS12" s="949">
        <f>+生産者価格評価表!CS12/生産者価格評価表!CS$124</f>
        <v>2.3107473085285768E-6</v>
      </c>
      <c r="CT12" s="949">
        <f>+生産者価格評価表!CT12/生産者価格評価表!CT$124</f>
        <v>8.8205164520028304E-6</v>
      </c>
      <c r="CU12" s="949">
        <f>+生産者価格評価表!CU12/生産者価格評価表!CU$124</f>
        <v>3.3091035453213179E-5</v>
      </c>
      <c r="CV12" s="949">
        <f>+生産者価格評価表!CV12/生産者価格評価表!CV$124</f>
        <v>2.7854835077484499E-5</v>
      </c>
      <c r="CW12" s="949">
        <f>+生産者価格評価表!CW12/生産者価格評価表!CW$124</f>
        <v>0</v>
      </c>
      <c r="CX12" s="949">
        <f>+生産者価格評価表!CX12/生産者価格評価表!CX$124</f>
        <v>3.1927847936706011E-7</v>
      </c>
      <c r="CY12" s="949">
        <f>+生産者価格評価表!CY12/生産者価格評価表!CY$124</f>
        <v>2.3297726973727826E-7</v>
      </c>
      <c r="CZ12" s="949">
        <f>+生産者価格評価表!CZ12/生産者価格評価表!CZ$124</f>
        <v>5.8790816439521578E-5</v>
      </c>
      <c r="DA12" s="949">
        <f>+生産者価格評価表!DA12/生産者価格評価表!DA$124</f>
        <v>3.882176515183404E-7</v>
      </c>
      <c r="DB12" s="949">
        <f>+生産者価格評価表!DB12/生産者価格評価表!DB$124</f>
        <v>3.9228221376279793E-5</v>
      </c>
      <c r="DC12" s="949">
        <f>+生産者価格評価表!DC12/生産者価格評価表!DC$124</f>
        <v>6.8050435527292281E-6</v>
      </c>
      <c r="DD12" s="949">
        <f>+生産者価格評価表!DD12/生産者価格評価表!DD$124</f>
        <v>0</v>
      </c>
      <c r="DE12" s="949">
        <f>+生産者価格評価表!DE12/生産者価格評価表!DE$124</f>
        <v>8.9510687027291608E-7</v>
      </c>
      <c r="DF12" s="949">
        <f>+生産者価格評価表!DF12/生産者価格評価表!DF$124</f>
        <v>0</v>
      </c>
      <c r="DG12" s="950">
        <f>+生産者価格評価表!DG12/生産者価格評価表!DG$124</f>
        <v>0</v>
      </c>
    </row>
    <row r="13" spans="1:111" ht="17.45" customHeight="1">
      <c r="A13" s="262">
        <v>7</v>
      </c>
      <c r="B13" s="265" t="s">
        <v>100</v>
      </c>
      <c r="C13" s="266" t="s">
        <v>101</v>
      </c>
      <c r="D13" s="947">
        <f>+生産者価格評価表!D13/生産者価格評価表!D$124</f>
        <v>0</v>
      </c>
      <c r="E13" s="948">
        <f>+生産者価格評価表!E13/生産者価格評価表!E$124</f>
        <v>0</v>
      </c>
      <c r="F13" s="948">
        <f>+生産者価格評価表!F13/生産者価格評価表!F$124</f>
        <v>0</v>
      </c>
      <c r="G13" s="948">
        <f>+生産者価格評価表!G13/生産者価格評価表!G$124</f>
        <v>4.2170600709312892E-4</v>
      </c>
      <c r="H13" s="948">
        <f>+生産者価格評価表!H13/生産者価格評価表!H$124</f>
        <v>0</v>
      </c>
      <c r="I13" s="944">
        <v>0</v>
      </c>
      <c r="J13" s="948">
        <f>+生産者価格評価表!J13/生産者価格評価表!J$124</f>
        <v>2.4436533927345637E-3</v>
      </c>
      <c r="K13" s="948">
        <f>+生産者価格評価表!K13/生産者価格評価表!K$124</f>
        <v>7.7663861392895816E-6</v>
      </c>
      <c r="L13" s="948">
        <f>+生産者価格評価表!L13/生産者価格評価表!L$124</f>
        <v>0</v>
      </c>
      <c r="M13" s="948">
        <f>+生産者価格評価表!M13/生産者価格評価表!M$124</f>
        <v>5.9103437909771765E-5</v>
      </c>
      <c r="N13" s="944">
        <v>0</v>
      </c>
      <c r="O13" s="948">
        <f>+生産者価格評価表!O13/生産者価格評価表!O$124</f>
        <v>1.8818263802477799E-6</v>
      </c>
      <c r="P13" s="948">
        <f>+生産者価格評価表!P13/生産者価格評価表!P$124</f>
        <v>0</v>
      </c>
      <c r="Q13" s="948">
        <f>+生産者価格評価表!Q13/生産者価格評価表!Q$124</f>
        <v>1.76699747631184E-6</v>
      </c>
      <c r="R13" s="948">
        <f>+生産者価格評価表!R13/生産者価格評価表!R$124</f>
        <v>0</v>
      </c>
      <c r="S13" s="948">
        <f>+生産者価格評価表!S13/生産者価格評価表!S$124</f>
        <v>1.1740884626581982E-3</v>
      </c>
      <c r="T13" s="948">
        <f>+生産者価格評価表!T13/生産者価格評価表!T$124</f>
        <v>7.8258906425376148E-6</v>
      </c>
      <c r="U13" s="948">
        <f>+生産者価格評価表!U13/生産者価格評価表!U$124</f>
        <v>0</v>
      </c>
      <c r="V13" s="948">
        <f>+生産者価格評価表!V13/生産者価格評価表!V$124</f>
        <v>4.7579969790002711E-3</v>
      </c>
      <c r="W13" s="948">
        <f>+生産者価格評価表!W13/生産者価格評価表!W$124</f>
        <v>3.0315796474042426E-2</v>
      </c>
      <c r="X13" s="948">
        <f>+生産者価格評価表!X13/生産者価格評価表!X$124</f>
        <v>0</v>
      </c>
      <c r="Y13" s="948">
        <f>+生産者価格評価表!Y13/生産者価格評価表!Y$124</f>
        <v>7.7272286195720265E-4</v>
      </c>
      <c r="Z13" s="948">
        <f>+生産者価格評価表!Z13/生産者価格評価表!Z$124</f>
        <v>1.2945283414980211E-4</v>
      </c>
      <c r="AA13" s="948">
        <f>+生産者価格評価表!AA13/生産者価格評価表!AA$124</f>
        <v>0</v>
      </c>
      <c r="AB13" s="948">
        <f>+生産者価格評価表!AB13/生産者価格評価表!AB$124</f>
        <v>1.2489181854037824E-4</v>
      </c>
      <c r="AC13" s="948">
        <f>+生産者価格評価表!AC13/生産者価格評価表!AC$124</f>
        <v>8.3907082419998338E-5</v>
      </c>
      <c r="AD13" s="948">
        <f>+生産者価格評価表!AD13/生産者価格評価表!AD$124</f>
        <v>-1.3031726884744693E-3</v>
      </c>
      <c r="AE13" s="948">
        <f>+生産者価格評価表!AE13/生産者価格評価表!AE$124</f>
        <v>1.8623564310298713E-2</v>
      </c>
      <c r="AF13" s="948">
        <f>+生産者価格評価表!AF13/生産者価格評価表!AF$124</f>
        <v>0</v>
      </c>
      <c r="AG13" s="948">
        <f>+生産者価格評価表!AG13/生産者価格評価表!AG$124</f>
        <v>2.874286351871834E-4</v>
      </c>
      <c r="AH13" s="948">
        <f>+生産者価格評価表!AH13/生産者価格評価表!AH$124</f>
        <v>6.6984541749839522E-5</v>
      </c>
      <c r="AI13" s="948">
        <f>+生産者価格評価表!AI13/生産者価格評価表!AI$124</f>
        <v>4.6461482313458806E-2</v>
      </c>
      <c r="AJ13" s="948">
        <f>+生産者価格評価表!AJ13/生産者価格評価表!AJ$124</f>
        <v>2.5176933753666635E-2</v>
      </c>
      <c r="AK13" s="948">
        <f>+生産者価格評価表!AK13/生産者価格評価表!AK$124</f>
        <v>4.1458092386786251E-2</v>
      </c>
      <c r="AL13" s="948">
        <f>+生産者価格評価表!AL13/生産者価格評価表!AL$124</f>
        <v>2.6083580402899469E-2</v>
      </c>
      <c r="AM13" s="948">
        <f>+生産者価格評価表!AM13/生産者価格評価表!AM$124</f>
        <v>0.13396330728101463</v>
      </c>
      <c r="AN13" s="948">
        <f>+生産者価格評価表!AN13/生産者価格評価表!AN$124</f>
        <v>0</v>
      </c>
      <c r="AO13" s="948">
        <f>+生産者価格評価表!AO13/生産者価格評価表!AO$124</f>
        <v>2.3555504117528359E-4</v>
      </c>
      <c r="AP13" s="948">
        <f>+生産者価格評価表!AP13/生産者価格評価表!AP$124</f>
        <v>0</v>
      </c>
      <c r="AQ13" s="948">
        <f>+生産者価格評価表!AQ13/生産者価格評価表!AQ$124</f>
        <v>7.2988317742771647E-2</v>
      </c>
      <c r="AR13" s="948">
        <f>+生産者価格評価表!AR13/生産者価格評価表!AR$124</f>
        <v>1.2384259414614728E-4</v>
      </c>
      <c r="AS13" s="948">
        <f>+生産者価格評価表!AS13/生産者価格評価表!AS$124</f>
        <v>6.3572076610991118E-5</v>
      </c>
      <c r="AT13" s="948">
        <f>+生産者価格評価表!AT13/生産者価格評価表!AT$124</f>
        <v>3.2977472009153476E-5</v>
      </c>
      <c r="AU13" s="949">
        <f>+生産者価格評価表!AU13/生産者価格評価表!AU$124</f>
        <v>6.6311945849322732E-6</v>
      </c>
      <c r="AV13" s="949">
        <f>+生産者価格評価表!AV13/生産者価格評価表!AV$124</f>
        <v>4.425691614751914E-5</v>
      </c>
      <c r="AW13" s="949">
        <f>+生産者価格評価表!AW13/生産者価格評価表!AW$124</f>
        <v>2.1941420778972509E-5</v>
      </c>
      <c r="AX13" s="949">
        <f>+生産者価格評価表!AX13/生産者価格評価表!AX$124</f>
        <v>0</v>
      </c>
      <c r="AY13" s="949">
        <f>+生産者価格評価表!AY13/生産者価格評価表!AY$124</f>
        <v>0</v>
      </c>
      <c r="AZ13" s="949">
        <f>+生産者価格評価表!AZ13/生産者価格評価表!AZ$124</f>
        <v>0</v>
      </c>
      <c r="BA13" s="949">
        <f>+生産者価格評価表!BA13/生産者価格評価表!BA$124</f>
        <v>0</v>
      </c>
      <c r="BB13" s="949">
        <f>+生産者価格評価表!BB13/生産者価格評価表!BB$124</f>
        <v>0</v>
      </c>
      <c r="BC13" s="949">
        <f>+生産者価格評価表!BC13/生産者価格評価表!BC$124</f>
        <v>0</v>
      </c>
      <c r="BD13" s="949">
        <f>+生産者価格評価表!BD13/生産者価格評価表!BD$124</f>
        <v>0</v>
      </c>
      <c r="BE13" s="949">
        <f>+生産者価格評価表!BE13/生産者価格評価表!BE$124</f>
        <v>0</v>
      </c>
      <c r="BF13" s="949">
        <f>+生産者価格評価表!BF13/生産者価格評価表!BF$124</f>
        <v>0</v>
      </c>
      <c r="BG13" s="949">
        <f>+生産者価格評価表!BG13/生産者価格評価表!BG$124</f>
        <v>0</v>
      </c>
      <c r="BH13" s="949">
        <f>+生産者価格評価表!BH13/生産者価格評価表!BH$124</f>
        <v>0</v>
      </c>
      <c r="BI13" s="949">
        <f>+生産者価格評価表!BI13/生産者価格評価表!BI$124</f>
        <v>0</v>
      </c>
      <c r="BJ13" s="949">
        <f>+生産者価格評価表!BJ13/生産者価格評価表!BJ$124</f>
        <v>0</v>
      </c>
      <c r="BK13" s="949">
        <f>+生産者価格評価表!BK13/生産者価格評価表!BK$124</f>
        <v>1.2351951390141699E-3</v>
      </c>
      <c r="BL13" s="949">
        <f>+生産者価格評価表!BL13/生産者価格評価表!BL$124</f>
        <v>0</v>
      </c>
      <c r="BM13" s="949">
        <f>+生産者価格評価表!BM13/生産者価格評価表!BM$124</f>
        <v>1.0861975712751579E-3</v>
      </c>
      <c r="BN13" s="949">
        <f>+生産者価格評価表!BN13/生産者価格評価表!BN$124</f>
        <v>1.5739643867691234E-4</v>
      </c>
      <c r="BO13" s="949">
        <f>+生産者価格評価表!BO13/生産者価格評価表!BO$124</f>
        <v>4.032138180815205E-3</v>
      </c>
      <c r="BP13" s="949">
        <f>+生産者価格評価表!BP13/生産者価格評価表!BP$124</f>
        <v>4.0069342756343896E-3</v>
      </c>
      <c r="BQ13" s="949">
        <f>+生産者価格評価表!BQ13/生産者価格評価表!BQ$124</f>
        <v>-1.6910245544117241E-5</v>
      </c>
      <c r="BR13" s="949">
        <f>+生産者価格評価表!BR13/生産者価格評価表!BR$124</f>
        <v>0</v>
      </c>
      <c r="BS13" s="949">
        <f>+生産者価格評価表!BS13/生産者価格評価表!BS$124</f>
        <v>0</v>
      </c>
      <c r="BT13" s="949">
        <f>+生産者価格評価表!BT13/生産者価格評価表!BT$124</f>
        <v>0</v>
      </c>
      <c r="BU13" s="949">
        <f>+生産者価格評価表!BU13/生産者価格評価表!BU$124</f>
        <v>0</v>
      </c>
      <c r="BV13" s="949">
        <f>+生産者価格評価表!BV13/生産者価格評価表!BV$124</f>
        <v>0</v>
      </c>
      <c r="BW13" s="949">
        <f>+生産者価格評価表!BW13/生産者価格評価表!BW$124</f>
        <v>0</v>
      </c>
      <c r="BX13" s="949">
        <f>+生産者価格評価表!BX13/生産者価格評価表!BX$124</f>
        <v>0</v>
      </c>
      <c r="BY13" s="949">
        <f>+生産者価格評価表!BY13/生産者価格評価表!BY$124</f>
        <v>0</v>
      </c>
      <c r="BZ13" s="949">
        <f>+生産者価格評価表!BZ13/生産者価格評価表!BZ$124</f>
        <v>0</v>
      </c>
      <c r="CA13" s="949">
        <f>+生産者価格評価表!CA13/生産者価格評価表!CA$124</f>
        <v>0</v>
      </c>
      <c r="CB13" s="949">
        <f>+生産者価格評価表!CB13/生産者価格評価表!CB$124</f>
        <v>0</v>
      </c>
      <c r="CC13" s="949">
        <f>+生産者価格評価表!CC13/生産者価格評価表!CC$124</f>
        <v>0</v>
      </c>
      <c r="CD13" s="949">
        <f>+生産者価格評価表!CD13/生産者価格評価表!CD$124</f>
        <v>0</v>
      </c>
      <c r="CE13" s="949">
        <f>+生産者価格評価表!CE13/生産者価格評価表!CE$124</f>
        <v>0</v>
      </c>
      <c r="CF13" s="949">
        <f>+生産者価格評価表!CF13/生産者価格評価表!CF$124</f>
        <v>0</v>
      </c>
      <c r="CG13" s="949">
        <f>+生産者価格評価表!CG13/生産者価格評価表!CG$124</f>
        <v>0</v>
      </c>
      <c r="CH13" s="949">
        <f>+生産者価格評価表!CH13/生産者価格評価表!CH$124</f>
        <v>0</v>
      </c>
      <c r="CI13" s="949">
        <f>+生産者価格評価表!CI13/生産者価格評価表!CI$124</f>
        <v>0</v>
      </c>
      <c r="CJ13" s="949">
        <f>+生産者価格評価表!CJ13/生産者価格評価表!CJ$124</f>
        <v>0</v>
      </c>
      <c r="CK13" s="949">
        <f>+生産者価格評価表!CK13/生産者価格評価表!CK$124</f>
        <v>0</v>
      </c>
      <c r="CL13" s="949">
        <f>+生産者価格評価表!CL13/生産者価格評価表!CL$124</f>
        <v>0</v>
      </c>
      <c r="CM13" s="949">
        <f>+生産者価格評価表!CM13/生産者価格評価表!CM$124</f>
        <v>0</v>
      </c>
      <c r="CN13" s="949">
        <f>+生産者価格評価表!CN13/生産者価格評価表!CN$124</f>
        <v>4.6565399718876512E-6</v>
      </c>
      <c r="CO13" s="949">
        <f>+生産者価格評価表!CO13/生産者価格評価表!CO$124</f>
        <v>0</v>
      </c>
      <c r="CP13" s="949">
        <f>+生産者価格評価表!CP13/生産者価格評価表!CP$124</f>
        <v>0</v>
      </c>
      <c r="CQ13" s="949">
        <f>+生産者価格評価表!CQ13/生産者価格評価表!CQ$124</f>
        <v>0</v>
      </c>
      <c r="CR13" s="949">
        <f>+生産者価格評価表!CR13/生産者価格評価表!CR$124</f>
        <v>0</v>
      </c>
      <c r="CS13" s="949">
        <f>+生産者価格評価表!CS13/生産者価格評価表!CS$124</f>
        <v>0</v>
      </c>
      <c r="CT13" s="949">
        <f>+生産者価格評価表!CT13/生産者価格評価表!CT$124</f>
        <v>0</v>
      </c>
      <c r="CU13" s="949">
        <f>+生産者価格評価表!CU13/生産者価格評価表!CU$124</f>
        <v>0</v>
      </c>
      <c r="CV13" s="949">
        <f>+生産者価格評価表!CV13/生産者価格評価表!CV$124</f>
        <v>0</v>
      </c>
      <c r="CW13" s="949">
        <f>+生産者価格評価表!CW13/生産者価格評価表!CW$124</f>
        <v>0</v>
      </c>
      <c r="CX13" s="949">
        <f>+生産者価格評価表!CX13/生産者価格評価表!CX$124</f>
        <v>0</v>
      </c>
      <c r="CY13" s="949">
        <f>+生産者価格評価表!CY13/生産者価格評価表!CY$124</f>
        <v>0</v>
      </c>
      <c r="CZ13" s="949">
        <f>+生産者価格評価表!CZ13/生産者価格評価表!CZ$124</f>
        <v>-6.4671710377445349E-5</v>
      </c>
      <c r="DA13" s="949">
        <f>+生産者価格評価表!DA13/生産者価格評価表!DA$124</f>
        <v>-4.2946119029968396E-5</v>
      </c>
      <c r="DB13" s="949">
        <f>+生産者価格評価表!DB13/生産者価格評価表!DB$124</f>
        <v>0</v>
      </c>
      <c r="DC13" s="949">
        <f>+生産者価格評価表!DC13/生産者価格評価表!DC$124</f>
        <v>2.698167969388201E-5</v>
      </c>
      <c r="DD13" s="949">
        <f>+生産者価格評価表!DD13/生産者価格評価表!DD$124</f>
        <v>0</v>
      </c>
      <c r="DE13" s="949">
        <f>+生産者価格評価表!DE13/生産者価格評価表!DE$124</f>
        <v>6.7083719529787011E-5</v>
      </c>
      <c r="DF13" s="949">
        <f>+生産者価格評価表!DF13/生産者価格評価表!DF$124</f>
        <v>0</v>
      </c>
      <c r="DG13" s="950">
        <f>+生産者価格評価表!DG13/生産者価格評価表!DG$124</f>
        <v>1.3237721848789272E-4</v>
      </c>
    </row>
    <row r="14" spans="1:111" ht="17.45" customHeight="1">
      <c r="A14" s="262">
        <v>8</v>
      </c>
      <c r="B14" s="265" t="s">
        <v>102</v>
      </c>
      <c r="C14" s="266" t="s">
        <v>103</v>
      </c>
      <c r="D14" s="947">
        <f>+生産者価格評価表!D14/生産者価格評価表!D$124</f>
        <v>0</v>
      </c>
      <c r="E14" s="948">
        <f>+生産者価格評価表!E14/生産者価格評価表!E$124</f>
        <v>1.2367359984471953E-2</v>
      </c>
      <c r="F14" s="948">
        <f>+生産者価格評価表!F14/生産者価格評価表!F$124</f>
        <v>0</v>
      </c>
      <c r="G14" s="948">
        <f>+生産者価格評価表!G14/生産者価格評価表!G$124</f>
        <v>9.8030807563140362E-3</v>
      </c>
      <c r="H14" s="948">
        <f>+生産者価格評価表!H14/生産者価格評価表!H$124</f>
        <v>1.9877478073530869E-2</v>
      </c>
      <c r="I14" s="944">
        <v>0</v>
      </c>
      <c r="J14" s="948">
        <f>+生産者価格評価表!J14/生産者価格評価表!J$124</f>
        <v>0</v>
      </c>
      <c r="K14" s="948">
        <f>+生産者価格評価表!K14/生産者価格評価表!K$124</f>
        <v>0.23193288675231497</v>
      </c>
      <c r="L14" s="948">
        <f>+生産者価格評価表!L14/生産者価格評価表!L$124</f>
        <v>7.2265231437572061E-2</v>
      </c>
      <c r="M14" s="948">
        <f>+生産者価格評価表!M14/生産者価格評価表!M$124</f>
        <v>0.26079344006250638</v>
      </c>
      <c r="N14" s="944">
        <v>0</v>
      </c>
      <c r="O14" s="948">
        <f>+生産者価格評価表!O14/生産者価格評価表!O$124</f>
        <v>3.4786561610359066E-4</v>
      </c>
      <c r="P14" s="948">
        <f>+生産者価格評価表!P14/生産者価格評価表!P$124</f>
        <v>6.1423121566743077E-3</v>
      </c>
      <c r="Q14" s="948">
        <f>+生産者価格評価表!Q14/生産者価格評価表!Q$124</f>
        <v>8.9473303093423585E-4</v>
      </c>
      <c r="R14" s="948">
        <f>+生産者価格評価表!R14/生産者価格評価表!R$124</f>
        <v>0</v>
      </c>
      <c r="S14" s="948">
        <f>+生産者価格評価表!S14/生産者価格評価表!S$124</f>
        <v>4.4736698641365249E-3</v>
      </c>
      <c r="T14" s="948">
        <f>+生産者価格評価表!T14/生産者価格評価表!T$124</f>
        <v>1.3151109584827426E-4</v>
      </c>
      <c r="U14" s="948">
        <f>+生産者価格評価表!U14/生産者価格評価表!U$124</f>
        <v>0</v>
      </c>
      <c r="V14" s="948">
        <f>+生産者価格評価表!V14/生産者価格評価表!V$124</f>
        <v>1.172918296684129E-4</v>
      </c>
      <c r="W14" s="948">
        <f>+生産者価格評価表!W14/生産者価格評価表!W$124</f>
        <v>1.7408697103644667E-4</v>
      </c>
      <c r="X14" s="948">
        <f>+生産者価格評価表!X14/生産者価格評価表!X$124</f>
        <v>0</v>
      </c>
      <c r="Y14" s="948">
        <f>+生産者価格評価表!Y14/生産者価格評価表!Y$124</f>
        <v>9.6413207687667171E-3</v>
      </c>
      <c r="Z14" s="948">
        <f>+生産者価格評価表!Z14/生産者価格評価表!Z$124</f>
        <v>1.5021905909478741E-4</v>
      </c>
      <c r="AA14" s="948">
        <f>+生産者価格評価表!AA14/生産者価格評価表!AA$124</f>
        <v>0</v>
      </c>
      <c r="AB14" s="948">
        <f>+生産者価格評価表!AB14/生産者価格評価表!AB$124</f>
        <v>1.2385908568710208E-2</v>
      </c>
      <c r="AC14" s="948">
        <f>+生産者価格評価表!AC14/生産者価格評価表!AC$124</f>
        <v>1.5137013112223081E-2</v>
      </c>
      <c r="AD14" s="948">
        <f>+生産者価格評価表!AD14/生産者価格評価表!AD$124</f>
        <v>6.1481306858917892E-6</v>
      </c>
      <c r="AE14" s="948">
        <f>+生産者価格評価表!AE14/生産者価格評価表!AE$124</f>
        <v>0</v>
      </c>
      <c r="AF14" s="948">
        <f>+生産者価格評価表!AF14/生産者価格評価表!AF$124</f>
        <v>2.0623269371573352E-5</v>
      </c>
      <c r="AG14" s="948">
        <f>+生産者価格評価表!AG14/生産者価格評価表!AG$124</f>
        <v>1.9271932939018407E-6</v>
      </c>
      <c r="AH14" s="948">
        <f>+生産者価格評価表!AH14/生産者価格評価表!AH$124</f>
        <v>2.0286241603480977E-2</v>
      </c>
      <c r="AI14" s="948">
        <f>+生産者価格評価表!AI14/生産者価格評価表!AI$124</f>
        <v>3.6638064951534308E-5</v>
      </c>
      <c r="AJ14" s="948">
        <f>+生産者価格評価表!AJ14/生産者価格評価表!AJ$124</f>
        <v>0</v>
      </c>
      <c r="AK14" s="948">
        <f>+生産者価格評価表!AK14/生産者価格評価表!AK$124</f>
        <v>8.1677266055898967E-4</v>
      </c>
      <c r="AL14" s="948">
        <f>+生産者価格評価表!AL14/生産者価格評価表!AL$124</f>
        <v>1.2370179813600158E-3</v>
      </c>
      <c r="AM14" s="948">
        <f>+生産者価格評価表!AM14/生産者価格評価表!AM$124</f>
        <v>0</v>
      </c>
      <c r="AN14" s="948">
        <f>+生産者価格評価表!AN14/生産者価格評価表!AN$124</f>
        <v>0</v>
      </c>
      <c r="AO14" s="948">
        <f>+生産者価格評価表!AO14/生産者価格評価表!AO$124</f>
        <v>1.337698032810645E-5</v>
      </c>
      <c r="AP14" s="948">
        <f>+生産者価格評価表!AP14/生産者価格評価表!AP$124</f>
        <v>0</v>
      </c>
      <c r="AQ14" s="948">
        <f>+生産者価格評価表!AQ14/生産者価格評価表!AQ$124</f>
        <v>0</v>
      </c>
      <c r="AR14" s="948">
        <f>+生産者価格評価表!AR14/生産者価格評価表!AR$124</f>
        <v>0</v>
      </c>
      <c r="AS14" s="948">
        <f>+生産者価格評価表!AS14/生産者価格評価表!AS$124</f>
        <v>0</v>
      </c>
      <c r="AT14" s="948">
        <f>+生産者価格評価表!AT14/生産者価格評価表!AT$124</f>
        <v>0</v>
      </c>
      <c r="AU14" s="949">
        <f>+生産者価格評価表!AU14/生産者価格評価表!AU$124</f>
        <v>0</v>
      </c>
      <c r="AV14" s="949">
        <f>+生産者価格評価表!AV14/生産者価格評価表!AV$124</f>
        <v>0</v>
      </c>
      <c r="AW14" s="949">
        <f>+生産者価格評価表!AW14/生産者価格評価表!AW$124</f>
        <v>0</v>
      </c>
      <c r="AX14" s="949">
        <f>+生産者価格評価表!AX14/生産者価格評価表!AX$124</f>
        <v>0</v>
      </c>
      <c r="AY14" s="949">
        <f>+生産者価格評価表!AY14/生産者価格評価表!AY$124</f>
        <v>0</v>
      </c>
      <c r="AZ14" s="949">
        <f>+生産者価格評価表!AZ14/生産者価格評価表!AZ$124</f>
        <v>0</v>
      </c>
      <c r="BA14" s="949">
        <f>+生産者価格評価表!BA14/生産者価格評価表!BA$124</f>
        <v>0</v>
      </c>
      <c r="BB14" s="949">
        <f>+生産者価格評価表!BB14/生産者価格評価表!BB$124</f>
        <v>0</v>
      </c>
      <c r="BC14" s="949">
        <f>+生産者価格評価表!BC14/生産者価格評価表!BC$124</f>
        <v>0</v>
      </c>
      <c r="BD14" s="949">
        <f>+生産者価格評価表!BD14/生産者価格評価表!BD$124</f>
        <v>0</v>
      </c>
      <c r="BE14" s="949">
        <f>+生産者価格評価表!BE14/生産者価格評価表!BE$124</f>
        <v>0</v>
      </c>
      <c r="BF14" s="949">
        <f>+生産者価格評価表!BF14/生産者価格評価表!BF$124</f>
        <v>0</v>
      </c>
      <c r="BG14" s="949">
        <f>+生産者価格評価表!BG14/生産者価格評価表!BG$124</f>
        <v>0</v>
      </c>
      <c r="BH14" s="949">
        <f>+生産者価格評価表!BH14/生産者価格評価表!BH$124</f>
        <v>0</v>
      </c>
      <c r="BI14" s="949">
        <f>+生産者価格評価表!BI14/生産者価格評価表!BI$124</f>
        <v>0</v>
      </c>
      <c r="BJ14" s="949">
        <f>+生産者価格評価表!BJ14/生産者価格評価表!BJ$124</f>
        <v>0</v>
      </c>
      <c r="BK14" s="949">
        <f>+生産者価格評価表!BK14/生産者価格評価表!BK$124</f>
        <v>4.4777838594197419E-3</v>
      </c>
      <c r="BL14" s="949">
        <f>+生産者価格評価表!BL14/生産者価格評価表!BL$124</f>
        <v>0</v>
      </c>
      <c r="BM14" s="949">
        <f>+生産者価格評価表!BM14/生産者価格評価表!BM$124</f>
        <v>0</v>
      </c>
      <c r="BN14" s="949">
        <f>+生産者価格評価表!BN14/生産者価格評価表!BN$124</f>
        <v>0</v>
      </c>
      <c r="BO14" s="949">
        <f>+生産者価格評価表!BO14/生産者価格評価表!BO$124</f>
        <v>0</v>
      </c>
      <c r="BP14" s="949">
        <f>+生産者価格評価表!BP14/生産者価格評価表!BP$124</f>
        <v>0</v>
      </c>
      <c r="BQ14" s="949">
        <f>+生産者価格評価表!BQ14/生産者価格評価表!BQ$124</f>
        <v>0</v>
      </c>
      <c r="BR14" s="949">
        <f>+生産者価格評価表!BR14/生産者価格評価表!BR$124</f>
        <v>0</v>
      </c>
      <c r="BS14" s="949">
        <f>+生産者価格評価表!BS14/生産者価格評価表!BS$124</f>
        <v>0</v>
      </c>
      <c r="BT14" s="949">
        <f>+生産者価格評価表!BT14/生産者価格評価表!BT$124</f>
        <v>0</v>
      </c>
      <c r="BU14" s="949">
        <f>+生産者価格評価表!BU14/生産者価格評価表!BU$124</f>
        <v>0</v>
      </c>
      <c r="BV14" s="949">
        <f>+生産者価格評価表!BV14/生産者価格評価表!BV$124</f>
        <v>0</v>
      </c>
      <c r="BW14" s="949">
        <f>+生産者価格評価表!BW14/生産者価格評価表!BW$124</f>
        <v>0</v>
      </c>
      <c r="BX14" s="949">
        <f>+生産者価格評価表!BX14/生産者価格評価表!BX$124</f>
        <v>0</v>
      </c>
      <c r="BY14" s="949">
        <f>+生産者価格評価表!BY14/生産者価格評価表!BY$124</f>
        <v>0</v>
      </c>
      <c r="BZ14" s="949">
        <f>+生産者価格評価表!BZ14/生産者価格評価表!BZ$124</f>
        <v>0</v>
      </c>
      <c r="CA14" s="949">
        <f>+生産者価格評価表!CA14/生産者価格評価表!CA$124</f>
        <v>0</v>
      </c>
      <c r="CB14" s="949">
        <f>+生産者価格評価表!CB14/生産者価格評価表!CB$124</f>
        <v>0</v>
      </c>
      <c r="CC14" s="949">
        <f>+生産者価格評価表!CC14/生産者価格評価表!CC$124</f>
        <v>0</v>
      </c>
      <c r="CD14" s="949">
        <f>+生産者価格評価表!CD14/生産者価格評価表!CD$124</f>
        <v>0</v>
      </c>
      <c r="CE14" s="949">
        <f>+生産者価格評価表!CE14/生産者価格評価表!CE$124</f>
        <v>0</v>
      </c>
      <c r="CF14" s="949">
        <f>+生産者価格評価表!CF14/生産者価格評価表!CF$124</f>
        <v>0</v>
      </c>
      <c r="CG14" s="949">
        <f>+生産者価格評価表!CG14/生産者価格評価表!CG$124</f>
        <v>3.1002338476245615E-4</v>
      </c>
      <c r="CH14" s="949">
        <f>+生産者価格評価表!CH14/生産者価格評価表!CH$124</f>
        <v>0</v>
      </c>
      <c r="CI14" s="949">
        <f>+生産者価格評価表!CI14/生産者価格評価表!CI$124</f>
        <v>0</v>
      </c>
      <c r="CJ14" s="949">
        <f>+生産者価格評価表!CJ14/生産者価格評価表!CJ$124</f>
        <v>0</v>
      </c>
      <c r="CK14" s="949">
        <f>+生産者価格評価表!CK14/生産者価格評価表!CK$124</f>
        <v>0</v>
      </c>
      <c r="CL14" s="949">
        <f>+生産者価格評価表!CL14/生産者価格評価表!CL$124</f>
        <v>0</v>
      </c>
      <c r="CM14" s="949">
        <f>+生産者価格評価表!CM14/生産者価格評価表!CM$124</f>
        <v>1.0412163644388983E-6</v>
      </c>
      <c r="CN14" s="949">
        <f>+生産者価格評価表!CN14/生産者価格評価表!CN$124</f>
        <v>6.534713729823596E-4</v>
      </c>
      <c r="CO14" s="949">
        <f>+生産者価格評価表!CO14/生産者価格評価表!CO$124</f>
        <v>6.1597143846530448E-3</v>
      </c>
      <c r="CP14" s="949">
        <f>+生産者価格評価表!CP14/生産者価格評価表!CP$124</f>
        <v>2.3915913075192871E-3</v>
      </c>
      <c r="CQ14" s="949">
        <f>+生産者価格評価表!CQ14/生産者価格評価表!CQ$124</f>
        <v>2.5733038359077444E-3</v>
      </c>
      <c r="CR14" s="949">
        <f>+生産者価格評価表!CR14/生産者価格評価表!CR$124</f>
        <v>0</v>
      </c>
      <c r="CS14" s="949">
        <f>+生産者価格評価表!CS14/生産者価格評価表!CS$124</f>
        <v>1.143770525066172E-2</v>
      </c>
      <c r="CT14" s="949">
        <f>+生産者価格評価表!CT14/生産者価格評価表!CT$124</f>
        <v>1.8002581249787417E-2</v>
      </c>
      <c r="CU14" s="949">
        <f>+生産者価格評価表!CU14/生産者価格評価表!CU$124</f>
        <v>1.6676152564726046E-3</v>
      </c>
      <c r="CV14" s="949">
        <f>+生産者価格評価表!CV14/生産者価格評価表!CV$124</f>
        <v>0</v>
      </c>
      <c r="CW14" s="949">
        <f>+生産者価格評価表!CW14/生産者価格評価表!CW$124</f>
        <v>0</v>
      </c>
      <c r="CX14" s="949">
        <f>+生産者価格評価表!CX14/生産者価格評価表!CX$124</f>
        <v>0</v>
      </c>
      <c r="CY14" s="949">
        <f>+生産者価格評価表!CY14/生産者価格評価表!CY$124</f>
        <v>0</v>
      </c>
      <c r="CZ14" s="949">
        <f>+生産者価格評価表!CZ14/生産者価格評価表!CZ$124</f>
        <v>7.2534982076231352E-2</v>
      </c>
      <c r="DA14" s="949">
        <f>+生産者価格評価表!DA14/生産者価格評価表!DA$124</f>
        <v>0.1571307656779313</v>
      </c>
      <c r="DB14" s="949">
        <f>+生産者価格評価表!DB14/生産者価格評価表!DB$124</f>
        <v>0</v>
      </c>
      <c r="DC14" s="949">
        <f>+生産者価格評価表!DC14/生産者価格評価表!DC$124</f>
        <v>3.4764550766454336E-5</v>
      </c>
      <c r="DD14" s="949">
        <f>+生産者価格評価表!DD14/生産者価格評価表!DD$124</f>
        <v>0</v>
      </c>
      <c r="DE14" s="949">
        <f>+生産者価格評価表!DE14/生産者価格評価表!DE$124</f>
        <v>5.4979773088436549E-3</v>
      </c>
      <c r="DF14" s="949">
        <f>+生産者価格評価表!DF14/生産者価格評価表!DF$124</f>
        <v>0</v>
      </c>
      <c r="DG14" s="950">
        <f>+生産者価格評価表!DG14/生産者価格評価表!DG$124</f>
        <v>0</v>
      </c>
    </row>
    <row r="15" spans="1:111" ht="17.45" customHeight="1">
      <c r="A15" s="262">
        <v>9</v>
      </c>
      <c r="B15" s="265" t="s">
        <v>104</v>
      </c>
      <c r="C15" s="266" t="s">
        <v>105</v>
      </c>
      <c r="D15" s="947">
        <f>+生産者価格評価表!D15/生産者価格評価表!D$124</f>
        <v>0</v>
      </c>
      <c r="E15" s="948">
        <f>+生産者価格評価表!E15/生産者価格評価表!E$124</f>
        <v>1.127235637895608E-4</v>
      </c>
      <c r="F15" s="948">
        <f>+生産者価格評価表!F15/生産者価格評価表!F$124</f>
        <v>0</v>
      </c>
      <c r="G15" s="948">
        <f>+生産者価格評価表!G15/生産者価格評価表!G$124</f>
        <v>0</v>
      </c>
      <c r="H15" s="948">
        <f>+生産者価格評価表!H15/生産者価格評価表!H$124</f>
        <v>8.6836991407697513E-3</v>
      </c>
      <c r="I15" s="944">
        <v>0</v>
      </c>
      <c r="J15" s="948">
        <f>+生産者価格評価表!J15/生産者価格評価表!J$124</f>
        <v>0</v>
      </c>
      <c r="K15" s="948">
        <f>+生産者価格評価表!K15/生産者価格評価表!K$124</f>
        <v>1.2854080358279461E-3</v>
      </c>
      <c r="L15" s="948">
        <f>+生産者価格評価表!L15/生産者価格評価表!L$124</f>
        <v>4.3297267010355751E-2</v>
      </c>
      <c r="M15" s="948">
        <f>+生産者価格評価表!M15/生産者価格評価表!M$124</f>
        <v>0</v>
      </c>
      <c r="N15" s="944">
        <v>0</v>
      </c>
      <c r="O15" s="948">
        <f>+生産者価格評価表!O15/生産者価格評価表!O$124</f>
        <v>0</v>
      </c>
      <c r="P15" s="948">
        <f>+生産者価格評価表!P15/生産者価格評価表!P$124</f>
        <v>0</v>
      </c>
      <c r="Q15" s="948">
        <f>+生産者価格評価表!Q15/生産者価格評価表!Q$124</f>
        <v>0</v>
      </c>
      <c r="R15" s="948">
        <f>+生産者価格評価表!R15/生産者価格評価表!R$124</f>
        <v>0</v>
      </c>
      <c r="S15" s="948">
        <f>+生産者価格評価表!S15/生産者価格評価表!S$124</f>
        <v>0</v>
      </c>
      <c r="T15" s="948">
        <f>+生産者価格評価表!T15/生産者価格評価表!T$124</f>
        <v>0</v>
      </c>
      <c r="U15" s="948">
        <f>+生産者価格評価表!U15/生産者価格評価表!U$124</f>
        <v>0</v>
      </c>
      <c r="V15" s="948">
        <f>+生産者価格評価表!V15/生産者価格評価表!V$124</f>
        <v>0</v>
      </c>
      <c r="W15" s="948">
        <f>+生産者価格評価表!W15/生産者価格評価表!W$124</f>
        <v>0</v>
      </c>
      <c r="X15" s="948">
        <f>+生産者価格評価表!X15/生産者価格評価表!X$124</f>
        <v>0</v>
      </c>
      <c r="Y15" s="948">
        <f>+生産者価格評価表!Y15/生産者価格評価表!Y$124</f>
        <v>4.5678259633830833E-6</v>
      </c>
      <c r="Z15" s="948">
        <f>+生産者価格評価表!Z15/生産者価格評価表!Z$124</f>
        <v>0</v>
      </c>
      <c r="AA15" s="948">
        <f>+生産者価格評価表!AA15/生産者価格評価表!AA$124</f>
        <v>0</v>
      </c>
      <c r="AB15" s="948">
        <f>+生産者価格評価表!AB15/生産者価格評価表!AB$124</f>
        <v>1.0432114742579468E-4</v>
      </c>
      <c r="AC15" s="948">
        <f>+生産者価格評価表!AC15/生産者価格評価表!AC$124</f>
        <v>9.9552732082328303E-7</v>
      </c>
      <c r="AD15" s="948">
        <f>+生産者価格評価表!AD15/生産者価格評価表!AD$124</f>
        <v>0</v>
      </c>
      <c r="AE15" s="948">
        <f>+生産者価格評価表!AE15/生産者価格評価表!AE$124</f>
        <v>0</v>
      </c>
      <c r="AF15" s="948">
        <f>+生産者価格評価表!AF15/生産者価格評価表!AF$124</f>
        <v>0</v>
      </c>
      <c r="AG15" s="948">
        <f>+生産者価格評価表!AG15/生産者価格評価表!AG$124</f>
        <v>0</v>
      </c>
      <c r="AH15" s="948">
        <f>+生産者価格評価表!AH15/生産者価格評価表!AH$124</f>
        <v>0</v>
      </c>
      <c r="AI15" s="948">
        <f>+生産者価格評価表!AI15/生産者価格評価表!AI$124</f>
        <v>0</v>
      </c>
      <c r="AJ15" s="948">
        <f>+生産者価格評価表!AJ15/生産者価格評価表!AJ$124</f>
        <v>0</v>
      </c>
      <c r="AK15" s="948">
        <f>+生産者価格評価表!AK15/生産者価格評価表!AK$124</f>
        <v>0</v>
      </c>
      <c r="AL15" s="948">
        <f>+生産者価格評価表!AL15/生産者価格評価表!AL$124</f>
        <v>0</v>
      </c>
      <c r="AM15" s="948">
        <f>+生産者価格評価表!AM15/生産者価格評価表!AM$124</f>
        <v>0</v>
      </c>
      <c r="AN15" s="948">
        <f>+生産者価格評価表!AN15/生産者価格評価表!AN$124</f>
        <v>0</v>
      </c>
      <c r="AO15" s="948">
        <f>+生産者価格評価表!AO15/生産者価格評価表!AO$124</f>
        <v>0</v>
      </c>
      <c r="AP15" s="948">
        <f>+生産者価格評価表!AP15/生産者価格評価表!AP$124</f>
        <v>0</v>
      </c>
      <c r="AQ15" s="948">
        <f>+生産者価格評価表!AQ15/生産者価格評価表!AQ$124</f>
        <v>0</v>
      </c>
      <c r="AR15" s="948">
        <f>+生産者価格評価表!AR15/生産者価格評価表!AR$124</f>
        <v>0</v>
      </c>
      <c r="AS15" s="948">
        <f>+生産者価格評価表!AS15/生産者価格評価表!AS$124</f>
        <v>0</v>
      </c>
      <c r="AT15" s="948">
        <f>+生産者価格評価表!AT15/生産者価格評価表!AT$124</f>
        <v>0</v>
      </c>
      <c r="AU15" s="949">
        <f>+生産者価格評価表!AU15/生産者価格評価表!AU$124</f>
        <v>0</v>
      </c>
      <c r="AV15" s="949">
        <f>+生産者価格評価表!AV15/生産者価格評価表!AV$124</f>
        <v>0</v>
      </c>
      <c r="AW15" s="949">
        <f>+生産者価格評価表!AW15/生産者価格評価表!AW$124</f>
        <v>0</v>
      </c>
      <c r="AX15" s="949">
        <f>+生産者価格評価表!AX15/生産者価格評価表!AX$124</f>
        <v>0</v>
      </c>
      <c r="AY15" s="949">
        <f>+生産者価格評価表!AY15/生産者価格評価表!AY$124</f>
        <v>0</v>
      </c>
      <c r="AZ15" s="949">
        <f>+生産者価格評価表!AZ15/生産者価格評価表!AZ$124</f>
        <v>0</v>
      </c>
      <c r="BA15" s="949">
        <f>+生産者価格評価表!BA15/生産者価格評価表!BA$124</f>
        <v>0</v>
      </c>
      <c r="BB15" s="949">
        <f>+生産者価格評価表!BB15/生産者価格評価表!BB$124</f>
        <v>0</v>
      </c>
      <c r="BC15" s="949">
        <f>+生産者価格評価表!BC15/生産者価格評価表!BC$124</f>
        <v>0</v>
      </c>
      <c r="BD15" s="949">
        <f>+生産者価格評価表!BD15/生産者価格評価表!BD$124</f>
        <v>0</v>
      </c>
      <c r="BE15" s="949">
        <f>+生産者価格評価表!BE15/生産者価格評価表!BE$124</f>
        <v>0</v>
      </c>
      <c r="BF15" s="949">
        <f>+生産者価格評価表!BF15/生産者価格評価表!BF$124</f>
        <v>0</v>
      </c>
      <c r="BG15" s="949">
        <f>+生産者価格評価表!BG15/生産者価格評価表!BG$124</f>
        <v>0</v>
      </c>
      <c r="BH15" s="949">
        <f>+生産者価格評価表!BH15/生産者価格評価表!BH$124</f>
        <v>0</v>
      </c>
      <c r="BI15" s="949">
        <f>+生産者価格評価表!BI15/生産者価格評価表!BI$124</f>
        <v>0</v>
      </c>
      <c r="BJ15" s="949">
        <f>+生産者価格評価表!BJ15/生産者価格評価表!BJ$124</f>
        <v>0</v>
      </c>
      <c r="BK15" s="949">
        <f>+生産者価格評価表!BK15/生産者価格評価表!BK$124</f>
        <v>0</v>
      </c>
      <c r="BL15" s="949">
        <f>+生産者価格評価表!BL15/生産者価格評価表!BL$124</f>
        <v>0</v>
      </c>
      <c r="BM15" s="949">
        <f>+生産者価格評価表!BM15/生産者価格評価表!BM$124</f>
        <v>0</v>
      </c>
      <c r="BN15" s="949">
        <f>+生産者価格評価表!BN15/生産者価格評価表!BN$124</f>
        <v>0</v>
      </c>
      <c r="BO15" s="949">
        <f>+生産者価格評価表!BO15/生産者価格評価表!BO$124</f>
        <v>0</v>
      </c>
      <c r="BP15" s="949">
        <f>+生産者価格評価表!BP15/生産者価格評価表!BP$124</f>
        <v>0</v>
      </c>
      <c r="BQ15" s="949">
        <f>+生産者価格評価表!BQ15/生産者価格評価表!BQ$124</f>
        <v>0</v>
      </c>
      <c r="BR15" s="949">
        <f>+生産者価格評価表!BR15/生産者価格評価表!BR$124</f>
        <v>0</v>
      </c>
      <c r="BS15" s="949">
        <f>+生産者価格評価表!BS15/生産者価格評価表!BS$124</f>
        <v>0</v>
      </c>
      <c r="BT15" s="949">
        <f>+生産者価格評価表!BT15/生産者価格評価表!BT$124</f>
        <v>0</v>
      </c>
      <c r="BU15" s="949">
        <f>+生産者価格評価表!BU15/生産者価格評価表!BU$124</f>
        <v>9.871372113242152E-5</v>
      </c>
      <c r="BV15" s="949">
        <f>+生産者価格評価表!BV15/生産者価格評価表!BV$124</f>
        <v>0</v>
      </c>
      <c r="BW15" s="949">
        <f>+生産者価格評価表!BW15/生産者価格評価表!BW$124</f>
        <v>0</v>
      </c>
      <c r="BX15" s="949">
        <f>+生産者価格評価表!BX15/生産者価格評価表!BX$124</f>
        <v>0</v>
      </c>
      <c r="BY15" s="949">
        <f>+生産者価格評価表!BY15/生産者価格評価表!BY$124</f>
        <v>0</v>
      </c>
      <c r="BZ15" s="949">
        <f>+生産者価格評価表!BZ15/生産者価格評価表!BZ$124</f>
        <v>0</v>
      </c>
      <c r="CA15" s="949">
        <f>+生産者価格評価表!CA15/生産者価格評価表!CA$124</f>
        <v>0</v>
      </c>
      <c r="CB15" s="949">
        <f>+生産者価格評価表!CB15/生産者価格評価表!CB$124</f>
        <v>0</v>
      </c>
      <c r="CC15" s="949">
        <f>+生産者価格評価表!CC15/生産者価格評価表!CC$124</f>
        <v>0</v>
      </c>
      <c r="CD15" s="949">
        <f>+生産者価格評価表!CD15/生産者価格評価表!CD$124</f>
        <v>0</v>
      </c>
      <c r="CE15" s="949">
        <f>+生産者価格評価表!CE15/生産者価格評価表!CE$124</f>
        <v>0</v>
      </c>
      <c r="CF15" s="949">
        <f>+生産者価格評価表!CF15/生産者価格評価表!CF$124</f>
        <v>0</v>
      </c>
      <c r="CG15" s="949">
        <f>+生産者価格評価表!CG15/生産者価格評価表!CG$124</f>
        <v>2.8470063266894814E-4</v>
      </c>
      <c r="CH15" s="949">
        <f>+生産者価格評価表!CH15/生産者価格評価表!CH$124</f>
        <v>0</v>
      </c>
      <c r="CI15" s="949">
        <f>+生産者価格評価表!CI15/生産者価格評価表!CI$124</f>
        <v>0</v>
      </c>
      <c r="CJ15" s="949">
        <f>+生産者価格評価表!CJ15/生産者価格評価表!CJ$124</f>
        <v>0</v>
      </c>
      <c r="CK15" s="949">
        <f>+生産者価格評価表!CK15/生産者価格評価表!CK$124</f>
        <v>0</v>
      </c>
      <c r="CL15" s="949">
        <f>+生産者価格評価表!CL15/生産者価格評価表!CL$124</f>
        <v>0</v>
      </c>
      <c r="CM15" s="949">
        <f>+生産者価格評価表!CM15/生産者価格評価表!CM$124</f>
        <v>4.6336853914820085E-7</v>
      </c>
      <c r="CN15" s="949">
        <f>+生産者価格評価表!CN15/生産者価格評価表!CN$124</f>
        <v>5.8427008559479638E-5</v>
      </c>
      <c r="CO15" s="949">
        <f>+生産者価格評価表!CO15/生産者価格評価表!CO$124</f>
        <v>6.3267161845342022E-5</v>
      </c>
      <c r="CP15" s="949">
        <f>+生産者価格評価表!CP15/生産者価格評価表!CP$124</f>
        <v>6.3224993955589807E-5</v>
      </c>
      <c r="CQ15" s="949">
        <f>+生産者価格評価表!CQ15/生産者価格評価表!CQ$124</f>
        <v>2.8525132413352496E-4</v>
      </c>
      <c r="CR15" s="949">
        <f>+生産者価格評価表!CR15/生産者価格評価表!CR$124</f>
        <v>0</v>
      </c>
      <c r="CS15" s="949">
        <f>+生産者価格評価表!CS15/生産者価格評価表!CS$124</f>
        <v>9.54364543661187E-4</v>
      </c>
      <c r="CT15" s="949">
        <f>+生産者価格評価表!CT15/生産者価格評価表!CT$124</f>
        <v>1.499677024677743E-3</v>
      </c>
      <c r="CU15" s="949">
        <f>+生産者価格評価表!CU15/生産者価格評価表!CU$124</f>
        <v>0</v>
      </c>
      <c r="CV15" s="949">
        <f>+生産者価格評価表!CV15/生産者価格評価表!CV$124</f>
        <v>0</v>
      </c>
      <c r="CW15" s="949">
        <f>+生産者価格評価表!CW15/生産者価格評価表!CW$124</f>
        <v>0</v>
      </c>
      <c r="CX15" s="949">
        <f>+生産者価格評価表!CX15/生産者価格評価表!CX$124</f>
        <v>0</v>
      </c>
      <c r="CY15" s="949">
        <f>+生産者価格評価表!CY15/生産者価格評価表!CY$124</f>
        <v>5.7145951820020303E-6</v>
      </c>
      <c r="CZ15" s="949">
        <f>+生産者価格評価表!CZ15/生産者価格評価表!CZ$124</f>
        <v>2.1664850808516888E-2</v>
      </c>
      <c r="DA15" s="949">
        <f>+生産者価格評価表!DA15/生産者価格評価表!DA$124</f>
        <v>6.7011963884632902E-2</v>
      </c>
      <c r="DB15" s="949">
        <f>+生産者価格評価表!DB15/生産者価格評価表!DB$124</f>
        <v>0</v>
      </c>
      <c r="DC15" s="949">
        <f>+生産者価格評価表!DC15/生産者価格評価表!DC$124</f>
        <v>3.4449208016152634E-7</v>
      </c>
      <c r="DD15" s="949">
        <f>+生産者価格評価表!DD15/生産者価格評価表!DD$124</f>
        <v>9.3163720969029922E-5</v>
      </c>
      <c r="DE15" s="949">
        <f>+生産者価格評価表!DE15/生産者価格評価表!DE$124</f>
        <v>1.2675024624584589E-3</v>
      </c>
      <c r="DF15" s="949">
        <f>+生産者価格評価表!DF15/生産者価格評価表!DF$124</f>
        <v>0</v>
      </c>
      <c r="DG15" s="950">
        <f>+生産者価格評価表!DG15/生産者価格評価表!DG$124</f>
        <v>3.8726138366113453E-3</v>
      </c>
    </row>
    <row r="16" spans="1:111" ht="17.45" customHeight="1">
      <c r="A16" s="262">
        <v>10</v>
      </c>
      <c r="B16" s="265" t="s">
        <v>106</v>
      </c>
      <c r="C16" s="266" t="s">
        <v>107</v>
      </c>
      <c r="D16" s="947">
        <f>+生産者価格評価表!D16/生産者価格評価表!D$124</f>
        <v>5.8796750076898947E-3</v>
      </c>
      <c r="E16" s="948">
        <f>+生産者価格評価表!E16/生産者価格評価表!E$124</f>
        <v>0.32401839404164312</v>
      </c>
      <c r="F16" s="948">
        <f>+生産者価格評価表!F16/生産者価格評価表!F$124</f>
        <v>2.8323669323463925E-2</v>
      </c>
      <c r="G16" s="948">
        <f>+生産者価格評価表!G16/生産者価格評価表!G$124</f>
        <v>2.0593902369110033E-3</v>
      </c>
      <c r="H16" s="948">
        <f>+生産者価格評価表!H16/生産者価格評価表!H$124</f>
        <v>9.0383212688535067E-2</v>
      </c>
      <c r="I16" s="944">
        <v>0</v>
      </c>
      <c r="J16" s="948">
        <f>+生産者価格評価表!J16/生産者価格評価表!J$124</f>
        <v>0</v>
      </c>
      <c r="K16" s="948">
        <f>+生産者価格評価表!K16/生産者価格評価表!K$124</f>
        <v>-5.8825248118701192E-6</v>
      </c>
      <c r="L16" s="948">
        <f>+生産者価格評価表!L16/生産者価格評価表!L$124</f>
        <v>0</v>
      </c>
      <c r="M16" s="948">
        <f>+生産者価格評価表!M16/生産者価格評価表!M$124</f>
        <v>4.8295552202125822E-2</v>
      </c>
      <c r="N16" s="944">
        <v>0</v>
      </c>
      <c r="O16" s="948">
        <f>+生産者価格評価表!O16/生産者価格評価表!O$124</f>
        <v>-3.9238081971123924E-6</v>
      </c>
      <c r="P16" s="948">
        <f>+生産者価格評価表!P16/生産者価格評価表!P$124</f>
        <v>0</v>
      </c>
      <c r="Q16" s="948">
        <f>+生産者価格評価表!Q16/生産者価格評価表!Q$124</f>
        <v>0</v>
      </c>
      <c r="R16" s="948">
        <f>+生産者価格評価表!R16/生産者価格評価表!R$124</f>
        <v>0</v>
      </c>
      <c r="S16" s="948">
        <f>+生産者価格評価表!S16/生産者価格評価表!S$124</f>
        <v>0</v>
      </c>
      <c r="T16" s="948">
        <f>+生産者価格評価表!T16/生産者価格評価表!T$124</f>
        <v>0</v>
      </c>
      <c r="U16" s="948">
        <f>+生産者価格評価表!U16/生産者価格評価表!U$124</f>
        <v>0</v>
      </c>
      <c r="V16" s="948">
        <f>+生産者価格評価表!V16/生産者価格評価表!V$124</f>
        <v>4.7545664380211098E-4</v>
      </c>
      <c r="W16" s="948">
        <f>+生産者価格評価表!W16/生産者価格評価表!W$124</f>
        <v>0</v>
      </c>
      <c r="X16" s="948">
        <f>+生産者価格評価表!X16/生産者価格評価表!X$124</f>
        <v>0</v>
      </c>
      <c r="Y16" s="948">
        <f>+生産者価格評価表!Y16/生産者価格評価表!Y$124</f>
        <v>0</v>
      </c>
      <c r="Z16" s="948">
        <f>+生産者価格評価表!Z16/生産者価格評価表!Z$124</f>
        <v>0</v>
      </c>
      <c r="AA16" s="948">
        <f>+生産者価格評価表!AA16/生産者価格評価表!AA$124</f>
        <v>0</v>
      </c>
      <c r="AB16" s="948">
        <f>+生産者価格評価表!AB16/生産者価格評価表!AB$124</f>
        <v>0</v>
      </c>
      <c r="AC16" s="948">
        <f>+生産者価格評価表!AC16/生産者価格評価表!AC$124</f>
        <v>0</v>
      </c>
      <c r="AD16" s="948">
        <f>+生産者価格評価表!AD16/生産者価格評価表!AD$124</f>
        <v>0</v>
      </c>
      <c r="AE16" s="948">
        <f>+生産者価格評価表!AE16/生産者価格評価表!AE$124</f>
        <v>0</v>
      </c>
      <c r="AF16" s="948">
        <f>+生産者価格評価表!AF16/生産者価格評価表!AF$124</f>
        <v>0</v>
      </c>
      <c r="AG16" s="948">
        <f>+生産者価格評価表!AG16/生産者価格評価表!AG$124</f>
        <v>0</v>
      </c>
      <c r="AH16" s="948">
        <f>+生産者価格評価表!AH16/生産者価格評価表!AH$124</f>
        <v>0</v>
      </c>
      <c r="AI16" s="948">
        <f>+生産者価格評価表!AI16/生産者価格評価表!AI$124</f>
        <v>0</v>
      </c>
      <c r="AJ16" s="948">
        <f>+生産者価格評価表!AJ16/生産者価格評価表!AJ$124</f>
        <v>0</v>
      </c>
      <c r="AK16" s="948">
        <f>+生産者価格評価表!AK16/生産者価格評価表!AK$124</f>
        <v>0</v>
      </c>
      <c r="AL16" s="948">
        <f>+生産者価格評価表!AL16/生産者価格評価表!AL$124</f>
        <v>0</v>
      </c>
      <c r="AM16" s="948">
        <f>+生産者価格評価表!AM16/生産者価格評価表!AM$124</f>
        <v>0</v>
      </c>
      <c r="AN16" s="948">
        <f>+生産者価格評価表!AN16/生産者価格評価表!AN$124</f>
        <v>0</v>
      </c>
      <c r="AO16" s="948">
        <f>+生産者価格評価表!AO16/生産者価格評価表!AO$124</f>
        <v>0</v>
      </c>
      <c r="AP16" s="948">
        <f>+生産者価格評価表!AP16/生産者価格評価表!AP$124</f>
        <v>0</v>
      </c>
      <c r="AQ16" s="948">
        <f>+生産者価格評価表!AQ16/生産者価格評価表!AQ$124</f>
        <v>0</v>
      </c>
      <c r="AR16" s="948">
        <f>+生産者価格評価表!AR16/生産者価格評価表!AR$124</f>
        <v>0</v>
      </c>
      <c r="AS16" s="948">
        <f>+生産者価格評価表!AS16/生産者価格評価表!AS$124</f>
        <v>0</v>
      </c>
      <c r="AT16" s="948">
        <f>+生産者価格評価表!AT16/生産者価格評価表!AT$124</f>
        <v>0</v>
      </c>
      <c r="AU16" s="949">
        <f>+生産者価格評価表!AU16/生産者価格評価表!AU$124</f>
        <v>0</v>
      </c>
      <c r="AV16" s="949">
        <f>+生産者価格評価表!AV16/生産者価格評価表!AV$124</f>
        <v>0</v>
      </c>
      <c r="AW16" s="949">
        <f>+生産者価格評価表!AW16/生産者価格評価表!AW$124</f>
        <v>0</v>
      </c>
      <c r="AX16" s="949">
        <f>+生産者価格評価表!AX16/生産者価格評価表!AX$124</f>
        <v>0</v>
      </c>
      <c r="AY16" s="949">
        <f>+生産者価格評価表!AY16/生産者価格評価表!AY$124</f>
        <v>0</v>
      </c>
      <c r="AZ16" s="949">
        <f>+生産者価格評価表!AZ16/生産者価格評価表!AZ$124</f>
        <v>0</v>
      </c>
      <c r="BA16" s="949">
        <f>+生産者価格評価表!BA16/生産者価格評価表!BA$124</f>
        <v>0</v>
      </c>
      <c r="BB16" s="949">
        <f>+生産者価格評価表!BB16/生産者価格評価表!BB$124</f>
        <v>0</v>
      </c>
      <c r="BC16" s="949">
        <f>+生産者価格評価表!BC16/生産者価格評価表!BC$124</f>
        <v>0</v>
      </c>
      <c r="BD16" s="949">
        <f>+生産者価格評価表!BD16/生産者価格評価表!BD$124</f>
        <v>0</v>
      </c>
      <c r="BE16" s="949">
        <f>+生産者価格評価表!BE16/生産者価格評価表!BE$124</f>
        <v>0</v>
      </c>
      <c r="BF16" s="949">
        <f>+生産者価格評価表!BF16/生産者価格評価表!BF$124</f>
        <v>0</v>
      </c>
      <c r="BG16" s="949">
        <f>+生産者価格評価表!BG16/生産者価格評価表!BG$124</f>
        <v>0</v>
      </c>
      <c r="BH16" s="949">
        <f>+生産者価格評価表!BH16/生産者価格評価表!BH$124</f>
        <v>0</v>
      </c>
      <c r="BI16" s="949">
        <f>+生産者価格評価表!BI16/生産者価格評価表!BI$124</f>
        <v>0</v>
      </c>
      <c r="BJ16" s="949">
        <f>+生産者価格評価表!BJ16/生産者価格評価表!BJ$124</f>
        <v>0</v>
      </c>
      <c r="BK16" s="949">
        <f>+生産者価格評価表!BK16/生産者価格評価表!BK$124</f>
        <v>0</v>
      </c>
      <c r="BL16" s="949">
        <f>+生産者価格評価表!BL16/生産者価格評価表!BL$124</f>
        <v>0</v>
      </c>
      <c r="BM16" s="949">
        <f>+生産者価格評価表!BM16/生産者価格評価表!BM$124</f>
        <v>0</v>
      </c>
      <c r="BN16" s="949">
        <f>+生産者価格評価表!BN16/生産者価格評価表!BN$124</f>
        <v>0</v>
      </c>
      <c r="BO16" s="949">
        <f>+生産者価格評価表!BO16/生産者価格評価表!BO$124</f>
        <v>1.2974131597491743E-4</v>
      </c>
      <c r="BP16" s="949">
        <f>+生産者価格評価表!BP16/生産者価格評価表!BP$124</f>
        <v>0</v>
      </c>
      <c r="BQ16" s="949">
        <f>+生産者価格評価表!BQ16/生産者価格評価表!BQ$124</f>
        <v>0</v>
      </c>
      <c r="BR16" s="949">
        <f>+生産者価格評価表!BR16/生産者価格評価表!BR$124</f>
        <v>0</v>
      </c>
      <c r="BS16" s="949">
        <f>+生産者価格評価表!BS16/生産者価格評価表!BS$124</f>
        <v>0</v>
      </c>
      <c r="BT16" s="949">
        <f>+生産者価格評価表!BT16/生産者価格評価表!BT$124</f>
        <v>0</v>
      </c>
      <c r="BU16" s="949">
        <f>+生産者価格評価表!BU16/生産者価格評価表!BU$124</f>
        <v>4.1432254085309249E-5</v>
      </c>
      <c r="BV16" s="949">
        <f>+生産者価格評価表!BV16/生産者価格評価表!BV$124</f>
        <v>0</v>
      </c>
      <c r="BW16" s="949">
        <f>+生産者価格評価表!BW16/生産者価格評価表!BW$124</f>
        <v>0</v>
      </c>
      <c r="BX16" s="949">
        <f>+生産者価格評価表!BX16/生産者価格評価表!BX$124</f>
        <v>0</v>
      </c>
      <c r="BY16" s="949">
        <f>+生産者価格評価表!BY16/生産者価格評価表!BY$124</f>
        <v>0</v>
      </c>
      <c r="BZ16" s="949">
        <f>+生産者価格評価表!BZ16/生産者価格評価表!BZ$124</f>
        <v>0</v>
      </c>
      <c r="CA16" s="949">
        <f>+生産者価格評価表!CA16/生産者価格評価表!CA$124</f>
        <v>0</v>
      </c>
      <c r="CB16" s="949">
        <f>+生産者価格評価表!CB16/生産者価格評価表!CB$124</f>
        <v>0</v>
      </c>
      <c r="CC16" s="949">
        <f>+生産者価格評価表!CC16/生産者価格評価表!CC$124</f>
        <v>0</v>
      </c>
      <c r="CD16" s="949">
        <f>+生産者価格評価表!CD16/生産者価格評価表!CD$124</f>
        <v>0</v>
      </c>
      <c r="CE16" s="949">
        <f>+生産者価格評価表!CE16/生産者価格評価表!CE$124</f>
        <v>0</v>
      </c>
      <c r="CF16" s="949">
        <f>+生産者価格評価表!CF16/生産者価格評価表!CF$124</f>
        <v>0</v>
      </c>
      <c r="CG16" s="949">
        <f>+生産者価格評価表!CG16/生産者価格評価表!CG$124</f>
        <v>0</v>
      </c>
      <c r="CH16" s="949">
        <f>+生産者価格評価表!CH16/生産者価格評価表!CH$124</f>
        <v>0</v>
      </c>
      <c r="CI16" s="949">
        <f>+生産者価格評価表!CI16/生産者価格評価表!CI$124</f>
        <v>0</v>
      </c>
      <c r="CJ16" s="949">
        <f>+生産者価格評価表!CJ16/生産者価格評価表!CJ$124</f>
        <v>0</v>
      </c>
      <c r="CK16" s="949">
        <f>+生産者価格評価表!CK16/生産者価格評価表!CK$124</f>
        <v>0</v>
      </c>
      <c r="CL16" s="949">
        <f>+生産者価格評価表!CL16/生産者価格評価表!CL$124</f>
        <v>0</v>
      </c>
      <c r="CM16" s="949">
        <f>+生産者価格評価表!CM16/生産者価格評価表!CM$124</f>
        <v>0</v>
      </c>
      <c r="CN16" s="949">
        <f>+生産者価格評価表!CN16/生産者価格評価表!CN$124</f>
        <v>1.0156030473037407E-7</v>
      </c>
      <c r="CO16" s="949">
        <f>+生産者価格評価表!CO16/生産者価格評価表!CO$124</f>
        <v>2.2407275018666406E-4</v>
      </c>
      <c r="CP16" s="949">
        <f>+生産者価格評価表!CP16/生産者価格評価表!CP$124</f>
        <v>4.0625562968613759E-3</v>
      </c>
      <c r="CQ16" s="949">
        <f>+生産者価格評価表!CQ16/生産者価格評価表!CQ$124</f>
        <v>5.5174512143288807E-5</v>
      </c>
      <c r="CR16" s="949">
        <f>+生産者価格評価表!CR16/生産者価格評価表!CR$124</f>
        <v>0</v>
      </c>
      <c r="CS16" s="949">
        <f>+生産者価格評価表!CS16/生産者価格評価表!CS$124</f>
        <v>7.4822964979073695E-5</v>
      </c>
      <c r="CT16" s="949">
        <f>+生産者価格評価表!CT16/生産者価格評価表!CT$124</f>
        <v>1.872641521584895E-5</v>
      </c>
      <c r="CU16" s="949">
        <f>+生産者価格評価表!CU16/生産者価格評価表!CU$124</f>
        <v>0</v>
      </c>
      <c r="CV16" s="949">
        <f>+生産者価格評価表!CV16/生産者価格評価表!CV$124</f>
        <v>0</v>
      </c>
      <c r="CW16" s="949">
        <f>+生産者価格評価表!CW16/生産者価格評価表!CW$124</f>
        <v>0</v>
      </c>
      <c r="CX16" s="949">
        <f>+生産者価格評価表!CX16/生産者価格評価表!CX$124</f>
        <v>0</v>
      </c>
      <c r="CY16" s="949">
        <f>+生産者価格評価表!CY16/生産者価格評価表!CY$124</f>
        <v>0</v>
      </c>
      <c r="CZ16" s="949">
        <f>+生産者価格評価表!CZ16/生産者価格評価表!CZ$124</f>
        <v>0</v>
      </c>
      <c r="DA16" s="949">
        <f>+生産者価格評価表!DA16/生産者価格評価表!DA$124</f>
        <v>0</v>
      </c>
      <c r="DB16" s="949">
        <f>+生産者価格評価表!DB16/生産者価格評価表!DB$124</f>
        <v>0</v>
      </c>
      <c r="DC16" s="949">
        <f>+生産者価格評価表!DC16/生産者価格評価表!DC$124</f>
        <v>9.038226712071712E-4</v>
      </c>
      <c r="DD16" s="949">
        <f>+生産者価格評価表!DD16/生産者価格評価表!DD$124</f>
        <v>8.0940511179293049E-3</v>
      </c>
      <c r="DE16" s="949">
        <f>+生産者価格評価表!DE16/生産者価格評価表!DE$124</f>
        <v>0</v>
      </c>
      <c r="DF16" s="949">
        <f>+生産者価格評価表!DF16/生産者価格評価表!DF$124</f>
        <v>0</v>
      </c>
      <c r="DG16" s="950">
        <f>+生産者価格評価表!DG16/生産者価格評価表!DG$124</f>
        <v>0</v>
      </c>
    </row>
    <row r="17" spans="1:111" ht="17.45" customHeight="1">
      <c r="A17" s="262">
        <v>11</v>
      </c>
      <c r="B17" s="265" t="s">
        <v>108</v>
      </c>
      <c r="C17" s="266" t="s">
        <v>109</v>
      </c>
      <c r="D17" s="947">
        <f>+生産者価格評価表!D17/生産者価格評価表!D$124</f>
        <v>0</v>
      </c>
      <c r="E17" s="948">
        <f>+生産者価格評価表!E17/生産者価格評価表!E$124</f>
        <v>0</v>
      </c>
      <c r="F17" s="948">
        <f>+生産者価格評価表!F17/生産者価格評価表!F$124</f>
        <v>0</v>
      </c>
      <c r="G17" s="948">
        <f>+生産者価格評価表!G17/生産者価格評価表!G$124</f>
        <v>0</v>
      </c>
      <c r="H17" s="948">
        <f>+生産者価格評価表!H17/生産者価格評価表!H$124</f>
        <v>0</v>
      </c>
      <c r="I17" s="944">
        <v>0</v>
      </c>
      <c r="J17" s="948">
        <f>+生産者価格評価表!J17/生産者価格評価表!J$124</f>
        <v>0</v>
      </c>
      <c r="K17" s="948">
        <f>+生産者価格評価表!K17/生産者価格評価表!K$124</f>
        <v>0</v>
      </c>
      <c r="L17" s="948">
        <f>+生産者価格評価表!L17/生産者価格評価表!L$124</f>
        <v>0</v>
      </c>
      <c r="M17" s="948">
        <f>+生産者価格評価表!M17/生産者価格評価表!M$124</f>
        <v>0</v>
      </c>
      <c r="N17" s="944">
        <v>0</v>
      </c>
      <c r="O17" s="948">
        <f>+生産者価格評価表!O17/生産者価格評価表!O$124</f>
        <v>0</v>
      </c>
      <c r="P17" s="948">
        <f>+生産者価格評価表!P17/生産者価格評価表!P$124</f>
        <v>0</v>
      </c>
      <c r="Q17" s="948">
        <f>+生産者価格評価表!Q17/生産者価格評価表!Q$124</f>
        <v>0</v>
      </c>
      <c r="R17" s="948">
        <f>+生産者価格評価表!R17/生産者価格評価表!R$124</f>
        <v>0</v>
      </c>
      <c r="S17" s="948">
        <f>+生産者価格評価表!S17/生産者価格評価表!S$124</f>
        <v>0</v>
      </c>
      <c r="T17" s="948">
        <f>+生産者価格評価表!T17/生産者価格評価表!T$124</f>
        <v>0</v>
      </c>
      <c r="U17" s="948">
        <f>+生産者価格評価表!U17/生産者価格評価表!U$124</f>
        <v>0</v>
      </c>
      <c r="V17" s="948">
        <f>+生産者価格評価表!V17/生産者価格評価表!V$124</f>
        <v>0</v>
      </c>
      <c r="W17" s="948">
        <f>+生産者価格評価表!W17/生産者価格評価表!W$124</f>
        <v>0</v>
      </c>
      <c r="X17" s="948">
        <f>+生産者価格評価表!X17/生産者価格評価表!X$124</f>
        <v>0</v>
      </c>
      <c r="Y17" s="948">
        <f>+生産者価格評価表!Y17/生産者価格評価表!Y$124</f>
        <v>0</v>
      </c>
      <c r="Z17" s="948">
        <f>+生産者価格評価表!Z17/生産者価格評価表!Z$124</f>
        <v>0</v>
      </c>
      <c r="AA17" s="948">
        <f>+生産者価格評価表!AA17/生産者価格評価表!AA$124</f>
        <v>0</v>
      </c>
      <c r="AB17" s="948">
        <f>+生産者価格評価表!AB17/生産者価格評価表!AB$124</f>
        <v>0</v>
      </c>
      <c r="AC17" s="948">
        <f>+生産者価格評価表!AC17/生産者価格評価表!AC$124</f>
        <v>0</v>
      </c>
      <c r="AD17" s="948">
        <f>+生産者価格評価表!AD17/生産者価格評価表!AD$124</f>
        <v>0</v>
      </c>
      <c r="AE17" s="948">
        <f>+生産者価格評価表!AE17/生産者価格評価表!AE$124</f>
        <v>0</v>
      </c>
      <c r="AF17" s="948">
        <f>+生産者価格評価表!AF17/生産者価格評価表!AF$124</f>
        <v>0</v>
      </c>
      <c r="AG17" s="948">
        <f>+生産者価格評価表!AG17/生産者価格評価表!AG$124</f>
        <v>0</v>
      </c>
      <c r="AH17" s="948">
        <f>+生産者価格評価表!AH17/生産者価格評価表!AH$124</f>
        <v>0</v>
      </c>
      <c r="AI17" s="948">
        <f>+生産者価格評価表!AI17/生産者価格評価表!AI$124</f>
        <v>0</v>
      </c>
      <c r="AJ17" s="948">
        <f>+生産者価格評価表!AJ17/生産者価格評価表!AJ$124</f>
        <v>0</v>
      </c>
      <c r="AK17" s="948">
        <f>+生産者価格評価表!AK17/生産者価格評価表!AK$124</f>
        <v>0</v>
      </c>
      <c r="AL17" s="948">
        <f>+生産者価格評価表!AL17/生産者価格評価表!AL$124</f>
        <v>0</v>
      </c>
      <c r="AM17" s="948">
        <f>+生産者価格評価表!AM17/生産者価格評価表!AM$124</f>
        <v>0</v>
      </c>
      <c r="AN17" s="948">
        <f>+生産者価格評価表!AN17/生産者価格評価表!AN$124</f>
        <v>0</v>
      </c>
      <c r="AO17" s="948">
        <f>+生産者価格評価表!AO17/生産者価格評価表!AO$124</f>
        <v>0</v>
      </c>
      <c r="AP17" s="948">
        <f>+生産者価格評価表!AP17/生産者価格評価表!AP$124</f>
        <v>0</v>
      </c>
      <c r="AQ17" s="948">
        <f>+生産者価格評価表!AQ17/生産者価格評価表!AQ$124</f>
        <v>0</v>
      </c>
      <c r="AR17" s="948">
        <f>+生産者価格評価表!AR17/生産者価格評価表!AR$124</f>
        <v>0</v>
      </c>
      <c r="AS17" s="948">
        <f>+生産者価格評価表!AS17/生産者価格評価表!AS$124</f>
        <v>0</v>
      </c>
      <c r="AT17" s="948">
        <f>+生産者価格評価表!AT17/生産者価格評価表!AT$124</f>
        <v>0</v>
      </c>
      <c r="AU17" s="949">
        <f>+生産者価格評価表!AU17/生産者価格評価表!AU$124</f>
        <v>0</v>
      </c>
      <c r="AV17" s="949">
        <f>+生産者価格評価表!AV17/生産者価格評価表!AV$124</f>
        <v>0</v>
      </c>
      <c r="AW17" s="949">
        <f>+生産者価格評価表!AW17/生産者価格評価表!AW$124</f>
        <v>0</v>
      </c>
      <c r="AX17" s="949">
        <f>+生産者価格評価表!AX17/生産者価格評価表!AX$124</f>
        <v>0</v>
      </c>
      <c r="AY17" s="949">
        <f>+生産者価格評価表!AY17/生産者価格評価表!AY$124</f>
        <v>0</v>
      </c>
      <c r="AZ17" s="949">
        <f>+生産者価格評価表!AZ17/生産者価格評価表!AZ$124</f>
        <v>0</v>
      </c>
      <c r="BA17" s="949">
        <f>+生産者価格評価表!BA17/生産者価格評価表!BA$124</f>
        <v>0</v>
      </c>
      <c r="BB17" s="949">
        <f>+生産者価格評価表!BB17/生産者価格評価表!BB$124</f>
        <v>0</v>
      </c>
      <c r="BC17" s="949">
        <f>+生産者価格評価表!BC17/生産者価格評価表!BC$124</f>
        <v>0</v>
      </c>
      <c r="BD17" s="949">
        <f>+生産者価格評価表!BD17/生産者価格評価表!BD$124</f>
        <v>0</v>
      </c>
      <c r="BE17" s="949">
        <f>+生産者価格評価表!BE17/生産者価格評価表!BE$124</f>
        <v>0</v>
      </c>
      <c r="BF17" s="949">
        <f>+生産者価格評価表!BF17/生産者価格評価表!BF$124</f>
        <v>0</v>
      </c>
      <c r="BG17" s="949">
        <f>+生産者価格評価表!BG17/生産者価格評価表!BG$124</f>
        <v>0</v>
      </c>
      <c r="BH17" s="949">
        <f>+生産者価格評価表!BH17/生産者価格評価表!BH$124</f>
        <v>0</v>
      </c>
      <c r="BI17" s="949">
        <f>+生産者価格評価表!BI17/生産者価格評価表!BI$124</f>
        <v>0</v>
      </c>
      <c r="BJ17" s="949">
        <f>+生産者価格評価表!BJ17/生産者価格評価表!BJ$124</f>
        <v>0</v>
      </c>
      <c r="BK17" s="949">
        <f>+生産者価格評価表!BK17/生産者価格評価表!BK$124</f>
        <v>0</v>
      </c>
      <c r="BL17" s="949">
        <f>+生産者価格評価表!BL17/生産者価格評価表!BL$124</f>
        <v>0</v>
      </c>
      <c r="BM17" s="949">
        <f>+生産者価格評価表!BM17/生産者価格評価表!BM$124</f>
        <v>0</v>
      </c>
      <c r="BN17" s="949">
        <f>+生産者価格評価表!BN17/生産者価格評価表!BN$124</f>
        <v>0</v>
      </c>
      <c r="BO17" s="949">
        <f>+生産者価格評価表!BO17/生産者価格評価表!BO$124</f>
        <v>0</v>
      </c>
      <c r="BP17" s="949">
        <f>+生産者価格評価表!BP17/生産者価格評価表!BP$124</f>
        <v>0</v>
      </c>
      <c r="BQ17" s="949">
        <f>+生産者価格評価表!BQ17/生産者価格評価表!BQ$124</f>
        <v>0</v>
      </c>
      <c r="BR17" s="949">
        <f>+生産者価格評価表!BR17/生産者価格評価表!BR$124</f>
        <v>0</v>
      </c>
      <c r="BS17" s="949">
        <f>+生産者価格評価表!BS17/生産者価格評価表!BS$124</f>
        <v>0</v>
      </c>
      <c r="BT17" s="949">
        <f>+生産者価格評価表!BT17/生産者価格評価表!BT$124</f>
        <v>0</v>
      </c>
      <c r="BU17" s="949">
        <f>+生産者価格評価表!BU17/生産者価格評価表!BU$124</f>
        <v>0</v>
      </c>
      <c r="BV17" s="949">
        <f>+生産者価格評価表!BV17/生産者価格評価表!BV$124</f>
        <v>0</v>
      </c>
      <c r="BW17" s="949">
        <f>+生産者価格評価表!BW17/生産者価格評価表!BW$124</f>
        <v>0</v>
      </c>
      <c r="BX17" s="949">
        <f>+生産者価格評価表!BX17/生産者価格評価表!BX$124</f>
        <v>0</v>
      </c>
      <c r="BY17" s="949">
        <f>+生産者価格評価表!BY17/生産者価格評価表!BY$124</f>
        <v>0</v>
      </c>
      <c r="BZ17" s="949">
        <f>+生産者価格評価表!BZ17/生産者価格評価表!BZ$124</f>
        <v>0</v>
      </c>
      <c r="CA17" s="949">
        <f>+生産者価格評価表!CA17/生産者価格評価表!CA$124</f>
        <v>0</v>
      </c>
      <c r="CB17" s="949">
        <f>+生産者価格評価表!CB17/生産者価格評価表!CB$124</f>
        <v>0</v>
      </c>
      <c r="CC17" s="949">
        <f>+生産者価格評価表!CC17/生産者価格評価表!CC$124</f>
        <v>0</v>
      </c>
      <c r="CD17" s="949">
        <f>+生産者価格評価表!CD17/生産者価格評価表!CD$124</f>
        <v>0</v>
      </c>
      <c r="CE17" s="949">
        <f>+生産者価格評価表!CE17/生産者価格評価表!CE$124</f>
        <v>0</v>
      </c>
      <c r="CF17" s="949">
        <f>+生産者価格評価表!CF17/生産者価格評価表!CF$124</f>
        <v>0</v>
      </c>
      <c r="CG17" s="949">
        <f>+生産者価格評価表!CG17/生産者価格評価表!CG$124</f>
        <v>0</v>
      </c>
      <c r="CH17" s="949">
        <f>+生産者価格評価表!CH17/生産者価格評価表!CH$124</f>
        <v>0</v>
      </c>
      <c r="CI17" s="949">
        <f>+生産者価格評価表!CI17/生産者価格評価表!CI$124</f>
        <v>0</v>
      </c>
      <c r="CJ17" s="949">
        <f>+生産者価格評価表!CJ17/生産者価格評価表!CJ$124</f>
        <v>0</v>
      </c>
      <c r="CK17" s="949">
        <f>+生産者価格評価表!CK17/生産者価格評価表!CK$124</f>
        <v>0</v>
      </c>
      <c r="CL17" s="949">
        <f>+生産者価格評価表!CL17/生産者価格評価表!CL$124</f>
        <v>0</v>
      </c>
      <c r="CM17" s="949">
        <f>+生産者価格評価表!CM17/生産者価格評価表!CM$124</f>
        <v>0</v>
      </c>
      <c r="CN17" s="949">
        <f>+生産者価格評価表!CN17/生産者価格評価表!CN$124</f>
        <v>0</v>
      </c>
      <c r="CO17" s="949">
        <f>+生産者価格評価表!CO17/生産者価格評価表!CO$124</f>
        <v>0</v>
      </c>
      <c r="CP17" s="949">
        <f>+生産者価格評価表!CP17/生産者価格評価表!CP$124</f>
        <v>0</v>
      </c>
      <c r="CQ17" s="949">
        <f>+生産者価格評価表!CQ17/生産者価格評価表!CQ$124</f>
        <v>0</v>
      </c>
      <c r="CR17" s="949">
        <f>+生産者価格評価表!CR17/生産者価格評価表!CR$124</f>
        <v>0</v>
      </c>
      <c r="CS17" s="949">
        <f>+生産者価格評価表!CS17/生産者価格評価表!CS$124</f>
        <v>0</v>
      </c>
      <c r="CT17" s="949">
        <f>+生産者価格評価表!CT17/生産者価格評価表!CT$124</f>
        <v>0</v>
      </c>
      <c r="CU17" s="949">
        <f>+生産者価格評価表!CU17/生産者価格評価表!CU$124</f>
        <v>0</v>
      </c>
      <c r="CV17" s="949">
        <f>+生産者価格評価表!CV17/生産者価格評価表!CV$124</f>
        <v>0</v>
      </c>
      <c r="CW17" s="949">
        <f>+生産者価格評価表!CW17/生産者価格評価表!CW$124</f>
        <v>0</v>
      </c>
      <c r="CX17" s="949">
        <f>+生産者価格評価表!CX17/生産者価格評価表!CX$124</f>
        <v>0</v>
      </c>
      <c r="CY17" s="949">
        <f>+生産者価格評価表!CY17/生産者価格評価表!CY$124</f>
        <v>0</v>
      </c>
      <c r="CZ17" s="949">
        <f>+生産者価格評価表!CZ17/生産者価格評価表!CZ$124</f>
        <v>0</v>
      </c>
      <c r="DA17" s="949">
        <f>+生産者価格評価表!DA17/生産者価格評価表!DA$124</f>
        <v>0</v>
      </c>
      <c r="DB17" s="949">
        <f>+生産者価格評価表!DB17/生産者価格評価表!DB$124</f>
        <v>0</v>
      </c>
      <c r="DC17" s="949">
        <f>+生産者価格評価表!DC17/生産者価格評価表!DC$124</f>
        <v>0</v>
      </c>
      <c r="DD17" s="949">
        <f>+生産者価格評価表!DD17/生産者価格評価表!DD$124</f>
        <v>0</v>
      </c>
      <c r="DE17" s="949">
        <f>+生産者価格評価表!DE17/生産者価格評価表!DE$124</f>
        <v>0</v>
      </c>
      <c r="DF17" s="949">
        <f>+生産者価格評価表!DF17/生産者価格評価表!DF$124</f>
        <v>0</v>
      </c>
      <c r="DG17" s="950">
        <f>+生産者価格評価表!DG17/生産者価格評価表!DG$124</f>
        <v>0</v>
      </c>
    </row>
    <row r="18" spans="1:111" ht="17.45" customHeight="1">
      <c r="A18" s="262">
        <v>12</v>
      </c>
      <c r="B18" s="265" t="s">
        <v>110</v>
      </c>
      <c r="C18" s="266" t="s">
        <v>111</v>
      </c>
      <c r="D18" s="947">
        <f>+生産者価格評価表!D18/生産者価格評価表!D$124</f>
        <v>5.0346307155768189E-5</v>
      </c>
      <c r="E18" s="948">
        <f>+生産者価格評価表!E18/生産者価格評価表!E$124</f>
        <v>4.2061031264761485E-6</v>
      </c>
      <c r="F18" s="948">
        <f>+生産者価格評価表!F18/生産者価格評価表!F$124</f>
        <v>7.0661105799417722E-5</v>
      </c>
      <c r="G18" s="948">
        <f>+生産者価格評価表!G18/生産者価格評価表!G$124</f>
        <v>7.0912747033725486E-4</v>
      </c>
      <c r="H18" s="948">
        <f>+生産者価格評価表!H18/生産者価格評価表!H$124</f>
        <v>7.8154580299234604E-3</v>
      </c>
      <c r="I18" s="944">
        <v>0</v>
      </c>
      <c r="J18" s="948">
        <f>+生産者価格評価表!J18/生産者価格評価表!J$124</f>
        <v>9.3605775883353651E-6</v>
      </c>
      <c r="K18" s="948">
        <f>+生産者価格評価表!K18/生産者価格評価表!K$124</f>
        <v>4.4759411989815777E-6</v>
      </c>
      <c r="L18" s="948">
        <f>+生産者価格評価表!L18/生産者価格評価表!L$124</f>
        <v>9.8184772477950157E-5</v>
      </c>
      <c r="M18" s="948">
        <f>+生産者価格評価表!M18/生産者価格評価表!M$124</f>
        <v>0</v>
      </c>
      <c r="N18" s="944">
        <v>0</v>
      </c>
      <c r="O18" s="948">
        <f>+生産者価格評価表!O18/生産者価格評価表!O$124</f>
        <v>0.16766675061747732</v>
      </c>
      <c r="P18" s="948">
        <f>+生産者価格評価表!P18/生産者価格評価表!P$124</f>
        <v>0.18032418097174141</v>
      </c>
      <c r="Q18" s="948">
        <f>+生産者価格評価表!Q18/生産者価格評価表!Q$124</f>
        <v>3.6293608458305097E-4</v>
      </c>
      <c r="R18" s="948">
        <f>+生産者価格評価表!R18/生産者価格評価表!R$124</f>
        <v>4.1786224538228715E-3</v>
      </c>
      <c r="S18" s="948">
        <f>+生産者価格評価表!S18/生産者価格評価表!S$124</f>
        <v>4.5896276024371573E-4</v>
      </c>
      <c r="T18" s="948">
        <f>+生産者価格評価表!T18/生産者価格評価表!T$124</f>
        <v>3.0690886987414859E-3</v>
      </c>
      <c r="U18" s="948">
        <f>+生産者価格評価表!U18/生産者価格評価表!U$124</f>
        <v>2.2776112200865526E-4</v>
      </c>
      <c r="V18" s="948">
        <f>+生産者価格評価表!V18/生産者価格評価表!V$124</f>
        <v>1.1348556277248807E-3</v>
      </c>
      <c r="W18" s="948">
        <f>+生産者価格評価表!W18/生産者価格評価表!W$124</f>
        <v>0</v>
      </c>
      <c r="X18" s="948">
        <f>+生産者価格評価表!X18/生産者価格評価表!X$124</f>
        <v>0</v>
      </c>
      <c r="Y18" s="948">
        <f>+生産者価格評価表!Y18/生産者価格評価表!Y$124</f>
        <v>0</v>
      </c>
      <c r="Z18" s="948">
        <f>+生産者価格評価表!Z18/生産者価格評価表!Z$124</f>
        <v>0</v>
      </c>
      <c r="AA18" s="948">
        <f>+生産者価格評価表!AA18/生産者価格評価表!AA$124</f>
        <v>9.3605121620993648E-3</v>
      </c>
      <c r="AB18" s="948">
        <f>+生産者価格評価表!AB18/生産者価格評価表!AB$124</f>
        <v>5.2000647194168112E-7</v>
      </c>
      <c r="AC18" s="948">
        <f>+生産者価格評価表!AC18/生産者価格評価表!AC$124</f>
        <v>6.8844321217976487E-5</v>
      </c>
      <c r="AD18" s="948">
        <f>+生産者価格評価表!AD18/生産者価格評価表!AD$124</f>
        <v>8.4706209349711523E-8</v>
      </c>
      <c r="AE18" s="948">
        <f>+生産者価格評価表!AE18/生産者価格評価表!AE$124</f>
        <v>0</v>
      </c>
      <c r="AF18" s="948">
        <f>+生産者価格評価表!AF18/生産者価格評価表!AF$124</f>
        <v>2.8972863601017758E-4</v>
      </c>
      <c r="AG18" s="948">
        <f>+生産者価格評価表!AG18/生産者価格評価表!AG$124</f>
        <v>1.2441142711588811E-2</v>
      </c>
      <c r="AH18" s="948">
        <f>+生産者価格評価表!AH18/生産者価格評価表!AH$124</f>
        <v>4.4392079686888464E-2</v>
      </c>
      <c r="AI18" s="948">
        <f>+生産者価格評価表!AI18/生産者価格評価表!AI$124</f>
        <v>3.2561384623022091E-3</v>
      </c>
      <c r="AJ18" s="948">
        <f>+生産者価格評価表!AJ18/生産者価格評価表!AJ$124</f>
        <v>1.0967599003913425E-5</v>
      </c>
      <c r="AK18" s="948">
        <f>+生産者価格評価表!AK18/生産者価格評価表!AK$124</f>
        <v>0</v>
      </c>
      <c r="AL18" s="948">
        <f>+生産者価格評価表!AL18/生産者価格評価表!AL$124</f>
        <v>1.8376271320788729E-3</v>
      </c>
      <c r="AM18" s="948">
        <f>+生産者価格評価表!AM18/生産者価格評価表!AM$124</f>
        <v>0</v>
      </c>
      <c r="AN18" s="948">
        <f>+生産者価格評価表!AN18/生産者価格評価表!AN$124</f>
        <v>0</v>
      </c>
      <c r="AO18" s="948">
        <f>+生産者価格評価表!AO18/生産者価格評価表!AO$124</f>
        <v>2.7495933894673074E-5</v>
      </c>
      <c r="AP18" s="948">
        <f>+生産者価格評価表!AP18/生産者価格評価表!AP$124</f>
        <v>0</v>
      </c>
      <c r="AQ18" s="948">
        <f>+生産者価格評価表!AQ18/生産者価格評価表!AQ$124</f>
        <v>0</v>
      </c>
      <c r="AR18" s="948">
        <f>+生産者価格評価表!AR18/生産者価格評価表!AR$124</f>
        <v>2.5996296476329543E-4</v>
      </c>
      <c r="AS18" s="948">
        <f>+生産者価格評価表!AS18/生産者価格評価表!AS$124</f>
        <v>1.3310692316499158E-4</v>
      </c>
      <c r="AT18" s="948">
        <f>+生産者価格評価表!AT18/生産者価格評価表!AT$124</f>
        <v>3.156628552730545E-4</v>
      </c>
      <c r="AU18" s="949">
        <f>+生産者価格評価表!AU18/生産者価格評価表!AU$124</f>
        <v>1.1186918417791902E-4</v>
      </c>
      <c r="AV18" s="949">
        <f>+生産者価格評価表!AV18/生産者価格評価表!AV$124</f>
        <v>1.7002254653124635E-4</v>
      </c>
      <c r="AW18" s="949">
        <f>+生産者価格評価表!AW18/生産者価格評価表!AW$124</f>
        <v>1.4676068723068722E-4</v>
      </c>
      <c r="AX18" s="949">
        <f>+生産者価格評価表!AX18/生産者価格評価表!AX$124</f>
        <v>2.00168400281572E-3</v>
      </c>
      <c r="AY18" s="949">
        <f>+生産者価格評価表!AY18/生産者価格評価表!AY$124</f>
        <v>6.4534076954807844E-5</v>
      </c>
      <c r="AZ18" s="949">
        <f>+生産者価格評価表!AZ18/生産者価格評価表!AZ$124</f>
        <v>0</v>
      </c>
      <c r="BA18" s="949">
        <f>+生産者価格評価表!BA18/生産者価格評価表!BA$124</f>
        <v>2.708447475910385E-3</v>
      </c>
      <c r="BB18" s="949">
        <f>+生産者価格評価表!BB18/生産者価格評価表!BB$124</f>
        <v>0</v>
      </c>
      <c r="BC18" s="949">
        <f>+生産者価格評価表!BC18/生産者価格評価表!BC$124</f>
        <v>5.1012353779106147E-5</v>
      </c>
      <c r="BD18" s="949">
        <f>+生産者価格評価表!BD18/生産者価格評価表!BD$124</f>
        <v>1.1568173806360095E-4</v>
      </c>
      <c r="BE18" s="949">
        <f>+生産者価格評価表!BE18/生産者価格評価表!BE$124</f>
        <v>0</v>
      </c>
      <c r="BF18" s="949">
        <f>+生産者価格評価表!BF18/生産者価格評価表!BF$124</f>
        <v>7.2982183135745376E-4</v>
      </c>
      <c r="BG18" s="949">
        <f>+生産者価格評価表!BG18/生産者価格評価表!BG$124</f>
        <v>8.6818034289247705E-5</v>
      </c>
      <c r="BH18" s="949">
        <f>+生産者価格評価表!BH18/生産者価格評価表!BH$124</f>
        <v>6.3518859376019278E-4</v>
      </c>
      <c r="BI18" s="949">
        <f>+生産者価格評価表!BI18/生産者価格評価表!BI$124</f>
        <v>3.563707192707636E-3</v>
      </c>
      <c r="BJ18" s="949">
        <f>+生産者価格評価表!BJ18/生産者価格評価表!BJ$124</f>
        <v>2.5655824403952653E-4</v>
      </c>
      <c r="BK18" s="949">
        <f>+生産者価格評価表!BK18/生産者価格評価表!BK$124</f>
        <v>4.2700719460473336E-3</v>
      </c>
      <c r="BL18" s="949">
        <f>+生産者価格評価表!BL18/生産者価格評価表!BL$124</f>
        <v>3.7182969936526811E-5</v>
      </c>
      <c r="BM18" s="949">
        <f>+生産者価格評価表!BM18/生産者価格評価表!BM$124</f>
        <v>4.6161382745817705E-4</v>
      </c>
      <c r="BN18" s="949">
        <f>+生産者価格評価表!BN18/生産者価格評価表!BN$124</f>
        <v>2.5978550306506847E-3</v>
      </c>
      <c r="BO18" s="949">
        <f>+生産者価格評価表!BO18/生産者価格評価表!BO$124</f>
        <v>5.9050396242917979E-4</v>
      </c>
      <c r="BP18" s="949">
        <f>+生産者価格評価表!BP18/生産者価格評価表!BP$124</f>
        <v>2.5396484418520326E-4</v>
      </c>
      <c r="BQ18" s="949">
        <f>+生産者価格評価表!BQ18/生産者価格評価表!BQ$124</f>
        <v>0</v>
      </c>
      <c r="BR18" s="949">
        <f>+生産者価格評価表!BR18/生産者価格評価表!BR$124</f>
        <v>0</v>
      </c>
      <c r="BS18" s="949">
        <f>+生産者価格評価表!BS18/生産者価格評価表!BS$124</f>
        <v>5.504394242570673E-5</v>
      </c>
      <c r="BT18" s="949">
        <f>+生産者価格評価表!BT18/生産者価格評価表!BT$124</f>
        <v>7.0599371627874503E-5</v>
      </c>
      <c r="BU18" s="949">
        <f>+生産者価格評価表!BU18/生産者価格評価表!BU$124</f>
        <v>2.7379478913921692E-4</v>
      </c>
      <c r="BV18" s="949">
        <f>+生産者価格評価表!BV18/生産者価格評価表!BV$124</f>
        <v>6.7882038424374678E-6</v>
      </c>
      <c r="BW18" s="949">
        <f>+生産者価格評価表!BW18/生産者価格評価表!BW$124</f>
        <v>1.4429103145585893E-6</v>
      </c>
      <c r="BX18" s="949">
        <f>+生産者価格評価表!BX18/生産者価格評価表!BX$124</f>
        <v>0</v>
      </c>
      <c r="BY18" s="949">
        <f>+生産者価格評価表!BY18/生産者価格評価表!BY$124</f>
        <v>0</v>
      </c>
      <c r="BZ18" s="949">
        <f>+生産者価格評価表!BZ18/生産者価格評価表!BZ$124</f>
        <v>6.9095112795494252E-4</v>
      </c>
      <c r="CA18" s="949">
        <f>+生産者価格評価表!CA18/生産者価格評価表!CA$124</f>
        <v>7.731891902836313E-5</v>
      </c>
      <c r="CB18" s="949">
        <f>+生産者価格評価表!CB18/生産者価格評価表!CB$124</f>
        <v>1.641515636564238E-5</v>
      </c>
      <c r="CC18" s="949">
        <f>+生産者価格評価表!CC18/生産者価格評価表!CC$124</f>
        <v>1.8494520358475514E-3</v>
      </c>
      <c r="CD18" s="949">
        <f>+生産者価格評価表!CD18/生産者価格評価表!CD$124</f>
        <v>5.3945924399065011E-5</v>
      </c>
      <c r="CE18" s="949">
        <f>+生産者価格評価表!CE18/生産者価格評価表!CE$124</f>
        <v>5.050854623841537E-4</v>
      </c>
      <c r="CF18" s="949">
        <f>+生産者価格評価表!CF18/生産者価格評価表!CF$124</f>
        <v>4.968434742434716E-4</v>
      </c>
      <c r="CG18" s="949">
        <f>+生産者価格評価表!CG18/生産者価格評価表!CG$124</f>
        <v>1.0736418544597523E-3</v>
      </c>
      <c r="CH18" s="949">
        <f>+生産者価格評価表!CH18/生産者価格評価表!CH$124</f>
        <v>3.066462748983825E-5</v>
      </c>
      <c r="CI18" s="949">
        <f>+生産者価格評価表!CI18/生産者価格評価表!CI$124</f>
        <v>1.7871671155455223E-5</v>
      </c>
      <c r="CJ18" s="949">
        <f>+生産者価格評価表!CJ18/生産者価格評価表!CJ$124</f>
        <v>5.7739484107922968E-6</v>
      </c>
      <c r="CK18" s="949">
        <f>+生産者価格評価表!CK18/生産者価格評価表!CK$124</f>
        <v>3.932175498893784E-4</v>
      </c>
      <c r="CL18" s="949">
        <f>+生産者価格評価表!CL18/生産者価格評価表!CL$124</f>
        <v>2.3733851770506466E-6</v>
      </c>
      <c r="CM18" s="949">
        <f>+生産者価格評価表!CM18/生産者価格評価表!CM$124</f>
        <v>9.4232806679009386E-5</v>
      </c>
      <c r="CN18" s="949">
        <f>+生産者価格評価表!CN18/生産者価格評価表!CN$124</f>
        <v>5.5118046880983141E-5</v>
      </c>
      <c r="CO18" s="949">
        <f>+生産者価格評価表!CO18/生産者価格評価表!CO$124</f>
        <v>6.2458750409887702E-6</v>
      </c>
      <c r="CP18" s="949">
        <f>+生産者価格評価表!CP18/生産者価格評価表!CP$124</f>
        <v>1.7504020175515904E-7</v>
      </c>
      <c r="CQ18" s="949">
        <f>+生産者価格評価表!CQ18/生産者価格評価表!CQ$124</f>
        <v>7.2273787543665255E-5</v>
      </c>
      <c r="CR18" s="949">
        <f>+生産者価格評価表!CR18/生産者価格評価表!CR$124</f>
        <v>2.2263587133023398E-3</v>
      </c>
      <c r="CS18" s="949">
        <f>+生産者価格評価表!CS18/生産者価格評価表!CS$124</f>
        <v>8.4763668647153272E-5</v>
      </c>
      <c r="CT18" s="949">
        <f>+生産者価格評価表!CT18/生産者価格評価表!CT$124</f>
        <v>6.0390457610767784E-5</v>
      </c>
      <c r="CU18" s="949">
        <f>+生産者価格評価表!CU18/生産者価格評価表!CU$124</f>
        <v>9.9797008710102308E-5</v>
      </c>
      <c r="CV18" s="949">
        <f>+生産者価格評価表!CV18/生産者価格評価表!CV$124</f>
        <v>1.0640594184525804E-4</v>
      </c>
      <c r="CW18" s="949">
        <f>+生産者価格評価表!CW18/生産者価格評価表!CW$124</f>
        <v>0</v>
      </c>
      <c r="CX18" s="949">
        <f>+生産者価格評価表!CX18/生産者価格評価表!CX$124</f>
        <v>2.153143441040349E-5</v>
      </c>
      <c r="CY18" s="949">
        <f>+生産者価格評価表!CY18/生産者価格評価表!CY$124</f>
        <v>3.1303327187899344E-4</v>
      </c>
      <c r="CZ18" s="949">
        <f>+生産者価格評価表!CZ18/生産者価格評価表!CZ$124</f>
        <v>9.1958514561220231E-4</v>
      </c>
      <c r="DA18" s="949">
        <f>+生産者価格評価表!DA18/生産者価格評価表!DA$124</f>
        <v>7.6909659506847013E-7</v>
      </c>
      <c r="DB18" s="949">
        <f>+生産者価格評価表!DB18/生産者価格評価表!DB$124</f>
        <v>8.143519121388096E-5</v>
      </c>
      <c r="DC18" s="949">
        <f>+生産者価格評価表!DC18/生産者価格評価表!DC$124</f>
        <v>2.7361813454644863E-3</v>
      </c>
      <c r="DD18" s="949">
        <f>+生産者価格評価表!DD18/生産者価格評価表!DD$124</f>
        <v>0</v>
      </c>
      <c r="DE18" s="949">
        <f>+生産者価格評価表!DE18/生産者価格評価表!DE$124</f>
        <v>3.6478069750655418E-4</v>
      </c>
      <c r="DF18" s="949">
        <f>+生産者価格評価表!DF18/生産者価格評価表!DF$124</f>
        <v>1.4611862638896819E-2</v>
      </c>
      <c r="DG18" s="950">
        <f>+生産者価格評価表!DG18/生産者価格評価表!DG$124</f>
        <v>7.4205560316149041E-5</v>
      </c>
    </row>
    <row r="19" spans="1:111" ht="17.45" customHeight="1">
      <c r="A19" s="262">
        <v>13</v>
      </c>
      <c r="B19" s="265" t="s">
        <v>112</v>
      </c>
      <c r="C19" s="266" t="s">
        <v>113</v>
      </c>
      <c r="D19" s="947">
        <f>+生産者価格評価表!D19/生産者価格評価表!D$124</f>
        <v>2.1341615350701916E-3</v>
      </c>
      <c r="E19" s="948">
        <f>+生産者価格評価表!E19/生産者価格評価表!E$124</f>
        <v>3.3206077314285384E-4</v>
      </c>
      <c r="F19" s="948">
        <f>+生産者価格評価表!F19/生産者価格評価表!F$124</f>
        <v>5.106437095122764E-3</v>
      </c>
      <c r="G19" s="948">
        <f>+生産者価格評価表!G19/生産者価格評価表!G$124</f>
        <v>2.4183580106293393E-4</v>
      </c>
      <c r="H19" s="948">
        <f>+生産者価格評価表!H19/生産者価格評価表!H$124</f>
        <v>4.0010040211831948E-3</v>
      </c>
      <c r="I19" s="944">
        <v>0</v>
      </c>
      <c r="J19" s="948">
        <f>+生産者価格評価表!J19/生産者価格評価表!J$124</f>
        <v>2.5243714168658618E-3</v>
      </c>
      <c r="K19" s="948">
        <f>+生産者価格評価表!K19/生産者価格評価表!K$124</f>
        <v>1.1627334988226169E-3</v>
      </c>
      <c r="L19" s="948">
        <f>+生産者価格評価表!L19/生産者価格評価表!L$124</f>
        <v>3.2384553884406319E-4</v>
      </c>
      <c r="M19" s="948">
        <f>+生産者価格評価表!M19/生産者価格評価表!M$124</f>
        <v>4.0611434988035302E-6</v>
      </c>
      <c r="N19" s="944">
        <v>0</v>
      </c>
      <c r="O19" s="948">
        <f>+生産者価格評価表!O19/生産者価格評価表!O$124</f>
        <v>2.1743663007720861E-3</v>
      </c>
      <c r="P19" s="948">
        <f>+生産者価格評価表!P19/生産者価格評価表!P$124</f>
        <v>1.480844356938592E-2</v>
      </c>
      <c r="Q19" s="948">
        <f>+生産者価格評価表!Q19/生産者価格評価表!Q$124</f>
        <v>1.0393063391554169E-3</v>
      </c>
      <c r="R19" s="948">
        <f>+生産者価格評価表!R19/生産者価格評価表!R$124</f>
        <v>1.7713962638454693E-3</v>
      </c>
      <c r="S19" s="948">
        <f>+生産者価格評価表!S19/生産者価格評価表!S$124</f>
        <v>1.3251707429856037E-3</v>
      </c>
      <c r="T19" s="948">
        <f>+生産者価格評価表!T19/生産者価格評価表!T$124</f>
        <v>1.3923651897580634E-3</v>
      </c>
      <c r="U19" s="948">
        <f>+生産者価格評価表!U19/生産者価格評価表!U$124</f>
        <v>6.561447172180612E-4</v>
      </c>
      <c r="V19" s="948">
        <f>+生産者価格評価表!V19/生産者価格評価表!V$124</f>
        <v>6.0196192638598146E-3</v>
      </c>
      <c r="W19" s="948">
        <f>+生産者価格評価表!W19/生産者価格評価表!W$124</f>
        <v>7.7457746666516922E-4</v>
      </c>
      <c r="X19" s="948">
        <f>+生産者価格評価表!X19/生産者価格評価表!X$124</f>
        <v>4.0480003291669473E-5</v>
      </c>
      <c r="Y19" s="948">
        <f>+生産者価格評価表!Y19/生産者価格評価表!Y$124</f>
        <v>4.8042526793497985E-4</v>
      </c>
      <c r="Z19" s="948">
        <f>+生産者価格評価表!Z19/生産者価格評価表!Z$124</f>
        <v>7.1788939954741467E-4</v>
      </c>
      <c r="AA19" s="948">
        <f>+生産者価格評価表!AA19/生産者価格評価表!AA$124</f>
        <v>1.1775010278960464E-3</v>
      </c>
      <c r="AB19" s="948">
        <f>+生産者価格評価表!AB19/生産者価格評価表!AB$124</f>
        <v>1.8262215213991433E-3</v>
      </c>
      <c r="AC19" s="948">
        <f>+生産者価格評価表!AC19/生産者価格評価表!AC$124</f>
        <v>7.4461115217925818E-4</v>
      </c>
      <c r="AD19" s="948">
        <f>+生産者価格評価表!AD19/生産者価格評価表!AD$124</f>
        <v>1.1955896421487465E-5</v>
      </c>
      <c r="AE19" s="948">
        <f>+生産者価格評価表!AE19/生産者価格評価表!AE$124</f>
        <v>3.6221532390182413E-4</v>
      </c>
      <c r="AF19" s="948">
        <f>+生産者価格評価表!AF19/生産者価格評価表!AF$124</f>
        <v>9.2106323928384227E-4</v>
      </c>
      <c r="AG19" s="948">
        <f>+生産者価格評価表!AG19/生産者価格評価表!AG$124</f>
        <v>1.9271373946488412E-3</v>
      </c>
      <c r="AH19" s="948">
        <f>+生産者価格評価表!AH19/生産者価格評価表!AH$124</f>
        <v>4.4346363632659465E-3</v>
      </c>
      <c r="AI19" s="948">
        <f>+生産者価格評価表!AI19/生産者価格評価表!AI$124</f>
        <v>7.3319481655571292E-3</v>
      </c>
      <c r="AJ19" s="948">
        <f>+生産者価格評価表!AJ19/生産者価格評価表!AJ$124</f>
        <v>8.2496541800956499E-4</v>
      </c>
      <c r="AK19" s="948">
        <f>+生産者価格評価表!AK19/生産者価格評価表!AK$124</f>
        <v>4.5865952965580478E-3</v>
      </c>
      <c r="AL19" s="948">
        <f>+生産者価格評価表!AL19/生産者価格評価表!AL$124</f>
        <v>2.0196756443779545E-3</v>
      </c>
      <c r="AM19" s="948">
        <f>+生産者価格評価表!AM19/生産者価格評価表!AM$124</f>
        <v>4.0773637528021325E-5</v>
      </c>
      <c r="AN19" s="948">
        <f>+生産者価格評価表!AN19/生産者価格評価表!AN$124</f>
        <v>2.8646513071389594E-4</v>
      </c>
      <c r="AO19" s="948">
        <f>+生産者価格評価表!AO19/生産者価格評価表!AO$124</f>
        <v>1.340987856301834E-3</v>
      </c>
      <c r="AP19" s="948">
        <f>+生産者価格評価表!AP19/生産者価格評価表!AP$124</f>
        <v>6.8089945267680294E-4</v>
      </c>
      <c r="AQ19" s="948">
        <f>+生産者価格評価表!AQ19/生産者価格評価表!AQ$124</f>
        <v>8.2309351666323542E-4</v>
      </c>
      <c r="AR19" s="948">
        <f>+生産者価格評価表!AR19/生産者価格評価表!AR$124</f>
        <v>1.7419906201656316E-3</v>
      </c>
      <c r="AS19" s="948">
        <f>+生産者価格評価表!AS19/生産者価格評価表!AS$124</f>
        <v>1.0339034539028759E-3</v>
      </c>
      <c r="AT19" s="948">
        <f>+生産者価格評価表!AT19/生産者価格評価表!AT$124</f>
        <v>9.0141870313949972E-4</v>
      </c>
      <c r="AU19" s="949">
        <f>+生産者価格評価表!AU19/生産者価格評価表!AU$124</f>
        <v>1.1313963960566603E-3</v>
      </c>
      <c r="AV19" s="949">
        <f>+生産者価格評価表!AV19/生産者価格評価表!AV$124</f>
        <v>9.5572813087039512E-4</v>
      </c>
      <c r="AW19" s="949">
        <f>+生産者価格評価表!AW19/生産者価格評価表!AW$124</f>
        <v>1.2264138793923577E-3</v>
      </c>
      <c r="AX19" s="949">
        <f>+生産者価格評価表!AX19/生産者価格評価表!AX$124</f>
        <v>1.5228314655272373E-3</v>
      </c>
      <c r="AY19" s="949">
        <f>+生産者価格評価表!AY19/生産者価格評価表!AY$124</f>
        <v>4.3190095131688932E-3</v>
      </c>
      <c r="AZ19" s="949">
        <f>+生産者価格評価表!AZ19/生産者価格評価表!AZ$124</f>
        <v>1.2384411166297845E-3</v>
      </c>
      <c r="BA19" s="949">
        <f>+生産者価格評価表!BA19/生産者価格評価表!BA$124</f>
        <v>5.8428341524781238E-3</v>
      </c>
      <c r="BB19" s="949">
        <f>+生産者価格評価表!BB19/生産者価格評価表!BB$124</f>
        <v>5.441302214115681E-4</v>
      </c>
      <c r="BC19" s="949">
        <f>+生産者価格評価表!BC19/生産者価格評価表!BC$124</f>
        <v>6.18796859423072E-4</v>
      </c>
      <c r="BD19" s="949">
        <f>+生産者価格評価表!BD19/生産者価格評価表!BD$124</f>
        <v>2.1230973575336438E-3</v>
      </c>
      <c r="BE19" s="949">
        <f>+生産者価格評価表!BE19/生産者価格評価表!BE$124</f>
        <v>1.0334871285859742E-3</v>
      </c>
      <c r="BF19" s="949">
        <f>+生産者価格評価表!BF19/生産者価格評価表!BF$124</f>
        <v>2.1113601636996173E-3</v>
      </c>
      <c r="BG19" s="949">
        <f>+生産者価格評価表!BG19/生産者価格評価表!BG$124</f>
        <v>5.3784967671232525E-4</v>
      </c>
      <c r="BH19" s="949">
        <f>+生産者価格評価表!BH19/生産者価格評価表!BH$124</f>
        <v>5.4311022824227639E-4</v>
      </c>
      <c r="BI19" s="949">
        <f>+生産者価格評価表!BI19/生産者価格評価表!BI$124</f>
        <v>1.0871909324958416E-3</v>
      </c>
      <c r="BJ19" s="949">
        <f>+生産者価格評価表!BJ19/生産者価格評価表!BJ$124</f>
        <v>4.0001455969464037E-4</v>
      </c>
      <c r="BK19" s="949">
        <f>+生産者価格評価表!BK19/生産者価格評価表!BK$124</f>
        <v>3.0762996315741001E-3</v>
      </c>
      <c r="BL19" s="949">
        <f>+生産者価格評価表!BL19/生産者価格評価表!BL$124</f>
        <v>1.6316413692678039E-3</v>
      </c>
      <c r="BM19" s="949">
        <f>+生産者価格評価表!BM19/生産者価格評価表!BM$124</f>
        <v>3.9461559107115416E-3</v>
      </c>
      <c r="BN19" s="949">
        <f>+生産者価格評価表!BN19/生産者価格評価表!BN$124</f>
        <v>1.6999903462518117E-3</v>
      </c>
      <c r="BO19" s="949">
        <f>+生産者価格評価表!BO19/生産者価格評価表!BO$124</f>
        <v>1.6773024209142465E-3</v>
      </c>
      <c r="BP19" s="949">
        <f>+生産者価格評価表!BP19/生産者価格評価表!BP$124</f>
        <v>1.806408087982085E-3</v>
      </c>
      <c r="BQ19" s="949">
        <f>+生産者価格評価表!BQ19/生産者価格評価表!BQ$124</f>
        <v>9.8275895658361554E-5</v>
      </c>
      <c r="BR19" s="949">
        <f>+生産者価格評価表!BR19/生産者価格評価表!BR$124</f>
        <v>4.3753695594435507E-4</v>
      </c>
      <c r="BS19" s="949">
        <f>+生産者価格評価表!BS19/生産者価格評価表!BS$124</f>
        <v>9.1997110842066037E-4</v>
      </c>
      <c r="BT19" s="949">
        <f>+生産者価格評価表!BT19/生産者価格評価表!BT$124</f>
        <v>2.6637015905606075E-3</v>
      </c>
      <c r="BU19" s="949">
        <f>+生産者価格評価表!BU19/生産者価格評価表!BU$124</f>
        <v>3.9669419855141814E-3</v>
      </c>
      <c r="BV19" s="949">
        <f>+生産者価格評価表!BV19/生産者価格評価表!BV$124</f>
        <v>1.2671107659537478E-3</v>
      </c>
      <c r="BW19" s="949">
        <f>+生産者価格評価表!BW19/生産者価格評価表!BW$124</f>
        <v>1.8750698362576666E-4</v>
      </c>
      <c r="BX19" s="949">
        <f>+生産者価格評価表!BX19/生産者価格評価表!BX$124</f>
        <v>2.423884514978239E-5</v>
      </c>
      <c r="BY19" s="949">
        <f>+生産者価格評価表!BY19/生産者価格評価表!BY$124</f>
        <v>0</v>
      </c>
      <c r="BZ19" s="949">
        <f>+生産者価格評価表!BZ19/生産者価格評価表!BZ$124</f>
        <v>8.4653792093349186E-4</v>
      </c>
      <c r="CA19" s="949">
        <f>+生産者価格評価表!CA19/生産者価格評価表!CA$124</f>
        <v>7.9371099969388246E-4</v>
      </c>
      <c r="CB19" s="949">
        <f>+生産者価格評価表!CB19/生産者価格評価表!CB$124</f>
        <v>5.0203983487132823E-4</v>
      </c>
      <c r="CC19" s="949">
        <f>+生産者価格評価表!CC19/生産者価格評価表!CC$124</f>
        <v>1.3806124871157718E-3</v>
      </c>
      <c r="CD19" s="949">
        <f>+生産者価格評価表!CD19/生産者価格評価表!CD$124</f>
        <v>1.3363600900769509E-3</v>
      </c>
      <c r="CE19" s="949">
        <f>+生産者価格評価表!CE19/生産者価格評価表!CE$124</f>
        <v>2.956601299362022E-4</v>
      </c>
      <c r="CF19" s="949">
        <f>+生産者価格評価表!CF19/生産者価格評価表!CF$124</f>
        <v>1.5414198781810195E-3</v>
      </c>
      <c r="CG19" s="949">
        <f>+生産者価格評価表!CG19/生産者価格評価表!CG$124</f>
        <v>2.3501081839976744E-3</v>
      </c>
      <c r="CH19" s="949">
        <f>+生産者価格評価表!CH19/生産者価格評価表!CH$124</f>
        <v>1.4764357385497399E-3</v>
      </c>
      <c r="CI19" s="949">
        <f>+生産者価格評価表!CI19/生産者価格評価表!CI$124</f>
        <v>3.7262078607436282E-4</v>
      </c>
      <c r="CJ19" s="949">
        <f>+生産者価格評価表!CJ19/生産者価格評価表!CJ$124</f>
        <v>6.0722434166902951E-4</v>
      </c>
      <c r="CK19" s="949">
        <f>+生産者価格評価表!CK19/生産者価格評価表!CK$124</f>
        <v>8.8373330435730611E-4</v>
      </c>
      <c r="CL19" s="949">
        <f>+生産者価格評価表!CL19/生産者価格評価表!CL$124</f>
        <v>7.0840178722938834E-4</v>
      </c>
      <c r="CM19" s="949">
        <f>+生産者価格評価表!CM19/生産者価格評価表!CM$124</f>
        <v>1.0868281828748157E-3</v>
      </c>
      <c r="CN19" s="949">
        <f>+生産者価格評価表!CN19/生産者価格評価表!CN$124</f>
        <v>4.3518609619522426E-3</v>
      </c>
      <c r="CO19" s="949">
        <f>+生産者価格評価表!CO19/生産者価格評価表!CO$124</f>
        <v>1.2556036725138242E-4</v>
      </c>
      <c r="CP19" s="949">
        <f>+生産者価格評価表!CP19/生産者価格評価表!CP$124</f>
        <v>6.3038268637663432E-4</v>
      </c>
      <c r="CQ19" s="949">
        <f>+生産者価格評価表!CQ19/生産者価格評価表!CQ$124</f>
        <v>2.6112386356927108E-3</v>
      </c>
      <c r="CR19" s="949">
        <f>+生産者価格評価表!CR19/生産者価格評価表!CR$124</f>
        <v>1.0304527539459391E-2</v>
      </c>
      <c r="CS19" s="949">
        <f>+生産者価格評価表!CS19/生産者価格評価表!CS$124</f>
        <v>5.6499965003749299E-3</v>
      </c>
      <c r="CT19" s="949">
        <f>+生産者価格評価表!CT19/生産者価格評価表!CT$124</f>
        <v>2.6812709807591865E-3</v>
      </c>
      <c r="CU19" s="949">
        <f>+生産者価格評価表!CU19/生産者価格評価表!CU$124</f>
        <v>2.0598750021807968E-2</v>
      </c>
      <c r="CV19" s="949">
        <f>+生産者価格評価表!CV19/生産者価格評価表!CV$124</f>
        <v>2.8544501762749236E-3</v>
      </c>
      <c r="CW19" s="949">
        <f>+生産者価格評価表!CW19/生産者価格評価表!CW$124</f>
        <v>8.4418612084966889E-5</v>
      </c>
      <c r="CX19" s="949">
        <f>+生産者価格評価表!CX19/生産者価格評価表!CX$124</f>
        <v>7.8078890030985437E-4</v>
      </c>
      <c r="CY19" s="949">
        <f>+生産者価格評価表!CY19/生産者価格評価表!CY$124</f>
        <v>1.555677099284951E-3</v>
      </c>
      <c r="CZ19" s="949">
        <f>+生産者価格評価表!CZ19/生産者価格評価表!CZ$124</f>
        <v>5.2792214008140735E-3</v>
      </c>
      <c r="DA19" s="949">
        <f>+生産者価格評価表!DA19/生産者価格評価表!DA$124</f>
        <v>1.1232090690461453E-3</v>
      </c>
      <c r="DB19" s="949">
        <f>+生産者価格評価表!DB19/生産者価格評価表!DB$124</f>
        <v>9.7427150199695823E-3</v>
      </c>
      <c r="DC19" s="949">
        <f>+生産者価格評価表!DC19/生産者価格評価表!DC$124</f>
        <v>3.6597646123775382E-3</v>
      </c>
      <c r="DD19" s="949">
        <f>+生産者価格評価表!DD19/生産者価格評価表!DD$124</f>
        <v>8.5933886334487383E-3</v>
      </c>
      <c r="DE19" s="949">
        <f>+生産者価格評価表!DE19/生産者価格評価表!DE$124</f>
        <v>2.7594276761393438E-3</v>
      </c>
      <c r="DF19" s="949">
        <f>+生産者価格評価表!DF19/生産者価格評価表!DF$124</f>
        <v>5.4490835495843081E-3</v>
      </c>
      <c r="DG19" s="950">
        <f>+生産者価格評価表!DG19/生産者価格評価表!DG$124</f>
        <v>1.3806567229335118E-4</v>
      </c>
    </row>
    <row r="20" spans="1:111" ht="17.45" customHeight="1">
      <c r="A20" s="262">
        <v>14</v>
      </c>
      <c r="B20" s="265" t="s">
        <v>114</v>
      </c>
      <c r="C20" s="266" t="s">
        <v>115</v>
      </c>
      <c r="D20" s="947">
        <f>+生産者価格評価表!D20/生産者価格評価表!D$124</f>
        <v>1.8610480123569265E-4</v>
      </c>
      <c r="E20" s="948">
        <f>+生産者価格評価表!E20/生産者価格評価表!E$124</f>
        <v>6.3310928381265274E-3</v>
      </c>
      <c r="F20" s="948">
        <f>+生産者価格評価表!F20/生産者価格評価表!F$124</f>
        <v>2.3032723659880051E-6</v>
      </c>
      <c r="G20" s="948">
        <f>+生産者価格評価表!G20/生産者価格評価表!G$124</f>
        <v>1.3356908074426082E-2</v>
      </c>
      <c r="H20" s="948">
        <f>+生産者価格評価表!H20/生産者価格評価表!H$124</f>
        <v>6.4460650156847462E-4</v>
      </c>
      <c r="I20" s="944">
        <v>0</v>
      </c>
      <c r="J20" s="948">
        <f>+生産者価格評価表!J20/生産者価格評価表!J$124</f>
        <v>4.1308635878958236E-4</v>
      </c>
      <c r="K20" s="948">
        <f>+生産者価格評価表!K20/生産者価格評価表!K$124</f>
        <v>3.7411121128455278E-4</v>
      </c>
      <c r="L20" s="948">
        <f>+生産者価格評価表!L20/生産者価格評価表!L$124</f>
        <v>1.5833778145525103E-4</v>
      </c>
      <c r="M20" s="948">
        <f>+生産者価格評価表!M20/生産者価格評価表!M$124</f>
        <v>6.2434495578936018E-4</v>
      </c>
      <c r="N20" s="944">
        <v>0</v>
      </c>
      <c r="O20" s="948">
        <f>+生産者価格評価表!O20/生産者価格評価表!O$124</f>
        <v>1.7318408138561168E-4</v>
      </c>
      <c r="P20" s="948">
        <f>+生産者価格評価表!P20/生産者価格評価表!P$124</f>
        <v>3.0014914824805418E-4</v>
      </c>
      <c r="Q20" s="948">
        <f>+生産者価格評価表!Q20/生産者価格評価表!Q$124</f>
        <v>0.18955397865467052</v>
      </c>
      <c r="R20" s="948">
        <f>+生産者価格評価表!R20/生産者価格評価表!R$124</f>
        <v>0.13201601395729054</v>
      </c>
      <c r="S20" s="948">
        <f>+生産者価格評価表!S20/生産者価格評価表!S$124</f>
        <v>3.215298083818164E-2</v>
      </c>
      <c r="T20" s="948">
        <f>+生産者価格評価表!T20/生産者価格評価表!T$124</f>
        <v>2.1510535609683989E-3</v>
      </c>
      <c r="U20" s="948">
        <f>+生産者価格評価表!U20/生産者価格評価表!U$124</f>
        <v>4.6483317346638661E-5</v>
      </c>
      <c r="V20" s="948">
        <f>+生産者価格評価表!V20/生産者価格評価表!V$124</f>
        <v>2.504294914786587E-4</v>
      </c>
      <c r="W20" s="948">
        <f>+生産者価格評価表!W20/生産者価格評価表!W$124</f>
        <v>4.404198875123565E-7</v>
      </c>
      <c r="X20" s="948">
        <f>+生産者価格評価表!X20/生産者価格評価表!X$124</f>
        <v>0</v>
      </c>
      <c r="Y20" s="948">
        <f>+生産者価格評価表!Y20/生産者価格評価表!Y$124</f>
        <v>6.3659052228528246E-5</v>
      </c>
      <c r="Z20" s="948">
        <f>+生産者価格評価表!Z20/生産者価格評価表!Z$124</f>
        <v>2.6303884930314714E-5</v>
      </c>
      <c r="AA20" s="948">
        <f>+生産者価格評価表!AA20/生産者価格評価表!AA$124</f>
        <v>0</v>
      </c>
      <c r="AB20" s="948">
        <f>+生産者価格評価表!AB20/生産者価格評価表!AB$124</f>
        <v>1.7040513971100221E-5</v>
      </c>
      <c r="AC20" s="948">
        <f>+生産者価格評価表!AC20/生産者価格評価表!AC$124</f>
        <v>2.8048477286569495E-4</v>
      </c>
      <c r="AD20" s="948">
        <f>+生産者価格評価表!AD20/生産者価格評価表!AD$124</f>
        <v>0</v>
      </c>
      <c r="AE20" s="948">
        <f>+生産者価格評価表!AE20/生産者価格評価表!AE$124</f>
        <v>0</v>
      </c>
      <c r="AF20" s="948">
        <f>+生産者価格評価表!AF20/生産者価格評価表!AF$124</f>
        <v>3.1980110470211241E-4</v>
      </c>
      <c r="AG20" s="948">
        <f>+生産者価格評価表!AG20/生産者価格評価表!AG$124</f>
        <v>6.5886586202566807E-5</v>
      </c>
      <c r="AH20" s="948">
        <f>+生産者価格評価表!AH20/生産者価格評価表!AH$124</f>
        <v>3.4257936425669927E-4</v>
      </c>
      <c r="AI20" s="948">
        <f>+生産者価格評価表!AI20/生産者価格評価表!AI$124</f>
        <v>8.1128272172103465E-3</v>
      </c>
      <c r="AJ20" s="948">
        <f>+生産者価格評価表!AJ20/生産者価格評価表!AJ$124</f>
        <v>5.3131402169564879E-5</v>
      </c>
      <c r="AK20" s="948">
        <f>+生産者価格評価表!AK20/生産者価格評価表!AK$124</f>
        <v>2.1119054725427695E-2</v>
      </c>
      <c r="AL20" s="948">
        <f>+生産者価格評価表!AL20/生産者価格評価表!AL$124</f>
        <v>1.0194766793269099E-3</v>
      </c>
      <c r="AM20" s="948">
        <f>+生産者価格評価表!AM20/生産者価格評価表!AM$124</f>
        <v>0</v>
      </c>
      <c r="AN20" s="948">
        <f>+生産者価格評価表!AN20/生産者価格評価表!AN$124</f>
        <v>1.7474635788990163E-5</v>
      </c>
      <c r="AO20" s="948">
        <f>+生産者価格評価表!AO20/生産者価格評価表!AO$124</f>
        <v>2.2871478375790898E-4</v>
      </c>
      <c r="AP20" s="948">
        <f>+生産者価格評価表!AP20/生産者価格評価表!AP$124</f>
        <v>7.2248836188511535E-6</v>
      </c>
      <c r="AQ20" s="948">
        <f>+生産者価格評価表!AQ20/生産者価格評価表!AQ$124</f>
        <v>0</v>
      </c>
      <c r="AR20" s="948">
        <f>+生産者価格評価表!AR20/生産者価格評価表!AR$124</f>
        <v>9.7544823941384353E-4</v>
      </c>
      <c r="AS20" s="948">
        <f>+生産者価格評価表!AS20/生産者価格評価表!AS$124</f>
        <v>1.9228425351129818E-3</v>
      </c>
      <c r="AT20" s="948">
        <f>+生産者価格評価表!AT20/生産者価格評価表!AT$124</f>
        <v>3.6772519066688577E-4</v>
      </c>
      <c r="AU20" s="949">
        <f>+生産者価格評価表!AU20/生産者価格評価表!AU$124</f>
        <v>1.6313475237626264E-4</v>
      </c>
      <c r="AV20" s="949">
        <f>+生産者価格評価表!AV20/生産者価格評価表!AV$124</f>
        <v>1.2777437257789355E-4</v>
      </c>
      <c r="AW20" s="949">
        <f>+生産者価格評価表!AW20/生産者価格評価表!AW$124</f>
        <v>1.5257973336722144E-3</v>
      </c>
      <c r="AX20" s="949">
        <f>+生産者価格評価表!AX20/生産者価格評価表!AX$124</f>
        <v>4.3742734833375852E-5</v>
      </c>
      <c r="AY20" s="949">
        <f>+生産者価格評価表!AY20/生産者価格評価表!AY$124</f>
        <v>1.8393807641343539E-4</v>
      </c>
      <c r="AZ20" s="949">
        <f>+生産者価格評価表!AZ20/生産者価格評価表!AZ$124</f>
        <v>1.5285205799594857E-4</v>
      </c>
      <c r="BA20" s="949">
        <f>+生産者価格評価表!BA20/生産者価格評価表!BA$124</f>
        <v>4.3504110741832217E-4</v>
      </c>
      <c r="BB20" s="949">
        <f>+生産者価格評価表!BB20/生産者価格評価表!BB$124</f>
        <v>6.7278310267140283E-6</v>
      </c>
      <c r="BC20" s="949">
        <f>+生産者価格評価表!BC20/生産者価格評価表!BC$124</f>
        <v>7.7096567598867788E-4</v>
      </c>
      <c r="BD20" s="949">
        <f>+生産者価格評価表!BD20/生産者価格評価表!BD$124</f>
        <v>8.8826206052915934E-5</v>
      </c>
      <c r="BE20" s="949">
        <f>+生産者価格評価表!BE20/生産者価格評価表!BE$124</f>
        <v>3.6467378155820217E-5</v>
      </c>
      <c r="BF20" s="949">
        <f>+生産者価格評価表!BF20/生産者価格評価表!BF$124</f>
        <v>2.8338545901972005E-5</v>
      </c>
      <c r="BG20" s="949">
        <f>+生産者価格評価表!BG20/生産者価格評価表!BG$124</f>
        <v>1.8225623269736111E-4</v>
      </c>
      <c r="BH20" s="949">
        <f>+生産者価格評価表!BH20/生産者価格評価表!BH$124</f>
        <v>1.4666124683147187E-4</v>
      </c>
      <c r="BI20" s="949">
        <f>+生産者価格評価表!BI20/生産者価格評価表!BI$124</f>
        <v>3.7223148761979124E-3</v>
      </c>
      <c r="BJ20" s="949">
        <f>+生産者価格評価表!BJ20/生産者価格評価表!BJ$124</f>
        <v>3.3056933590992136E-4</v>
      </c>
      <c r="BK20" s="949">
        <f>+生産者価格評価表!BK20/生産者価格評価表!BK$124</f>
        <v>3.9423305521430287E-2</v>
      </c>
      <c r="BL20" s="949">
        <f>+生産者価格評価表!BL20/生産者価格評価表!BL$124</f>
        <v>0</v>
      </c>
      <c r="BM20" s="949">
        <f>+生産者価格評価表!BM20/生産者価格評価表!BM$124</f>
        <v>5.8257489928276694E-2</v>
      </c>
      <c r="BN20" s="949">
        <f>+生産者価格評価表!BN20/生産者価格評価表!BN$124</f>
        <v>1.522852312822312E-2</v>
      </c>
      <c r="BO20" s="949">
        <f>+生産者価格評価表!BO20/生産者価格評価表!BO$124</f>
        <v>1.4567944336827752E-3</v>
      </c>
      <c r="BP20" s="949">
        <f>+生産者価格評価表!BP20/生産者価格評価表!BP$124</f>
        <v>3.0763351751346563E-3</v>
      </c>
      <c r="BQ20" s="949">
        <f>+生産者価格評価表!BQ20/生産者価格評価表!BQ$124</f>
        <v>4.4765103008804416E-3</v>
      </c>
      <c r="BR20" s="949">
        <f>+生産者価格評価表!BR20/生産者価格評価表!BR$124</f>
        <v>1.2582926652695121E-5</v>
      </c>
      <c r="BS20" s="949">
        <f>+生産者価格評価表!BS20/生産者価格評価表!BS$124</f>
        <v>0</v>
      </c>
      <c r="BT20" s="949">
        <f>+生産者価格評価表!BT20/生産者価格評価表!BT$124</f>
        <v>6.327386895669218E-6</v>
      </c>
      <c r="BU20" s="949">
        <f>+生産者価格評価表!BU20/生産者価格評価表!BU$124</f>
        <v>7.1323305633739999E-4</v>
      </c>
      <c r="BV20" s="949">
        <f>+生産者価格評価表!BV20/生産者価格評価表!BV$124</f>
        <v>8.5232058422894953E-5</v>
      </c>
      <c r="BW20" s="949">
        <f>+生産者価格評価表!BW20/生産者価格評価表!BW$124</f>
        <v>1.7839316712483995E-7</v>
      </c>
      <c r="BX20" s="949">
        <f>+生産者価格評価表!BX20/生産者価格評価表!BX$124</f>
        <v>1.4736156468736825E-6</v>
      </c>
      <c r="BY20" s="949">
        <f>+生産者価格評価表!BY20/生産者価格評価表!BY$124</f>
        <v>3.983572169065338E-6</v>
      </c>
      <c r="BZ20" s="949">
        <f>+生産者価格評価表!BZ20/生産者価格評価表!BZ$124</f>
        <v>2.9705521646391051E-6</v>
      </c>
      <c r="CA20" s="949">
        <f>+生産者価格評価表!CA20/生産者価格評価表!CA$124</f>
        <v>1.2600638682757232E-6</v>
      </c>
      <c r="CB20" s="949">
        <f>+生産者価格評価表!CB20/生産者価格評価表!CB$124</f>
        <v>0</v>
      </c>
      <c r="CC20" s="949">
        <f>+生産者価格評価表!CC20/生産者価格評価表!CC$124</f>
        <v>1.6696775944343115E-4</v>
      </c>
      <c r="CD20" s="949">
        <f>+生産者価格評価表!CD20/生産者価格評価表!CD$124</f>
        <v>4.2021993977899349E-6</v>
      </c>
      <c r="CE20" s="949">
        <f>+生産者価格評価表!CE20/生産者価格評価表!CE$124</f>
        <v>2.4618184761497317E-6</v>
      </c>
      <c r="CF20" s="949">
        <f>+生産者価格評価表!CF20/生産者価格評価表!CF$124</f>
        <v>7.0142115443279026E-4</v>
      </c>
      <c r="CG20" s="949">
        <f>+生産者価格評価表!CG20/生産者価格評価表!CG$124</f>
        <v>1.0439615200284108E-2</v>
      </c>
      <c r="CH20" s="949">
        <f>+生産者価格評価表!CH20/生産者価格評価表!CH$124</f>
        <v>3.45809026584052E-5</v>
      </c>
      <c r="CI20" s="949">
        <f>+生産者価格評価表!CI20/生産者価格評価表!CI$124</f>
        <v>4.0709635873399961E-5</v>
      </c>
      <c r="CJ20" s="949">
        <f>+生産者価格評価表!CJ20/生産者価格評価表!CJ$124</f>
        <v>1.0371037825500439E-4</v>
      </c>
      <c r="CK20" s="949">
        <f>+生産者価格評価表!CK20/生産者価格評価表!CK$124</f>
        <v>1.7377320448364719E-5</v>
      </c>
      <c r="CL20" s="949">
        <f>+生産者価格評価表!CL20/生産者価格評価表!CL$124</f>
        <v>3.0861412559621124E-5</v>
      </c>
      <c r="CM20" s="949">
        <f>+生産者価格評価表!CM20/生産者価格評価表!CM$124</f>
        <v>1.1162275538351246E-4</v>
      </c>
      <c r="CN20" s="949">
        <f>+生産者価格評価表!CN20/生産者価格評価表!CN$124</f>
        <v>2.0876355389232956E-5</v>
      </c>
      <c r="CO20" s="949">
        <f>+生産者価格評価表!CO20/生産者価格評価表!CO$124</f>
        <v>2.6672059203197545E-5</v>
      </c>
      <c r="CP20" s="949">
        <f>+生産者価格評価表!CP20/生産者価格評価表!CP$124</f>
        <v>1.2366542945839348E-4</v>
      </c>
      <c r="CQ20" s="949">
        <f>+生産者価格評価表!CQ20/生産者価格評価表!CQ$124</f>
        <v>1.4031960115565957E-6</v>
      </c>
      <c r="CR20" s="949">
        <f>+生産者価格評価表!CR20/生産者価格評価表!CR$124</f>
        <v>2.1292152384396007E-4</v>
      </c>
      <c r="CS20" s="949">
        <f>+生産者価格評価表!CS20/生産者価格評価表!CS$124</f>
        <v>3.9375963104971271E-5</v>
      </c>
      <c r="CT20" s="949">
        <f>+生産者価格評価表!CT20/生産者価格評価表!CT$124</f>
        <v>2.3962313769527215E-5</v>
      </c>
      <c r="CU20" s="949">
        <f>+生産者価格評価表!CU20/生産者価格評価表!CU$124</f>
        <v>1.3925154100552175E-4</v>
      </c>
      <c r="CV20" s="949">
        <f>+生産者価格評価表!CV20/生産者価格評価表!CV$124</f>
        <v>2.9824805768311677E-5</v>
      </c>
      <c r="CW20" s="949">
        <f>+生産者価格評価表!CW20/生産者価格評価表!CW$124</f>
        <v>3.642587113853355E-7</v>
      </c>
      <c r="CX20" s="949">
        <f>+生産者価格評価表!CX20/生産者価格評価表!CX$124</f>
        <v>1.2585751670533788E-5</v>
      </c>
      <c r="CY20" s="949">
        <f>+生産者価格評価表!CY20/生産者価格評価表!CY$124</f>
        <v>2.0990540386170211E-4</v>
      </c>
      <c r="CZ20" s="949">
        <f>+生産者価格評価表!CZ20/生産者価格評価表!CZ$124</f>
        <v>2.4134318820132826E-4</v>
      </c>
      <c r="DA20" s="949">
        <f>+生産者価格評価表!DA20/生産者価格評価表!DA$124</f>
        <v>6.4792498619295469E-4</v>
      </c>
      <c r="DB20" s="949">
        <f>+生産者価格評価表!DB20/生産者価格評価表!DB$124</f>
        <v>1.9646243896999889E-4</v>
      </c>
      <c r="DC20" s="949">
        <f>+生産者価格評価表!DC20/生産者価格評価表!DC$124</f>
        <v>5.4342035682033876E-4</v>
      </c>
      <c r="DD20" s="949">
        <f>+生産者価格評価表!DD20/生産者価格評価表!DD$124</f>
        <v>0</v>
      </c>
      <c r="DE20" s="949">
        <f>+生産者価格評価表!DE20/生産者価格評価表!DE$124</f>
        <v>6.7907736752971591E-4</v>
      </c>
      <c r="DF20" s="949">
        <f>+生産者価格評価表!DF20/生産者価格評価表!DF$124</f>
        <v>0</v>
      </c>
      <c r="DG20" s="950">
        <f>+生産者価格評価表!DG20/生産者価格評価表!DG$124</f>
        <v>1.4220032527244457E-5</v>
      </c>
    </row>
    <row r="21" spans="1:111" ht="17.45" customHeight="1">
      <c r="A21" s="262">
        <v>15</v>
      </c>
      <c r="B21" s="265" t="s">
        <v>116</v>
      </c>
      <c r="C21" s="266" t="s">
        <v>117</v>
      </c>
      <c r="D21" s="947">
        <f>+生産者価格評価表!D21/生産者価格評価表!D$124</f>
        <v>0</v>
      </c>
      <c r="E21" s="948">
        <f>+生産者価格評価表!E21/生産者価格評価表!E$124</f>
        <v>0</v>
      </c>
      <c r="F21" s="948">
        <f>+生産者価格評価表!F21/生産者価格評価表!F$124</f>
        <v>9.130829736595306E-6</v>
      </c>
      <c r="G21" s="948">
        <f>+生産者価格評価表!G21/生産者価格評価表!G$124</f>
        <v>2.6269703629839468E-4</v>
      </c>
      <c r="H21" s="948">
        <f>+生産者価格評価表!H21/生産者価格評価表!H$124</f>
        <v>4.3613310590260668E-4</v>
      </c>
      <c r="I21" s="944">
        <v>0</v>
      </c>
      <c r="J21" s="948">
        <f>+生産者価格評価表!J21/生産者価格評価表!J$124</f>
        <v>3.5298873746157416E-4</v>
      </c>
      <c r="K21" s="948">
        <f>+生産者価格評価表!K21/生産者価格評価表!K$124</f>
        <v>5.0521046975411817E-4</v>
      </c>
      <c r="L21" s="948">
        <f>+生産者価格評価表!L21/生産者価格評価表!L$124</f>
        <v>3.534001471253048E-4</v>
      </c>
      <c r="M21" s="948">
        <f>+生産者価格評価表!M21/生産者価格評価表!M$124</f>
        <v>2.0700003270600518E-6</v>
      </c>
      <c r="N21" s="944">
        <v>0</v>
      </c>
      <c r="O21" s="948">
        <f>+生産者価格評価表!O21/生産者価格評価表!O$124</f>
        <v>1.5177049873275809E-3</v>
      </c>
      <c r="P21" s="948">
        <f>+生産者価格評価表!P21/生産者価格評価表!P$124</f>
        <v>1.121117816195066E-3</v>
      </c>
      <c r="Q21" s="948">
        <f>+生産者価格評価表!Q21/生産者価格評価表!Q$124</f>
        <v>6.0711954465514448E-4</v>
      </c>
      <c r="R21" s="948">
        <f>+生産者価格評価表!R21/生産者価格評価表!R$124</f>
        <v>2.7756086302345346E-2</v>
      </c>
      <c r="S21" s="948">
        <f>+生産者価格評価表!S21/生産者価格評価表!S$124</f>
        <v>1.1717322821992596E-3</v>
      </c>
      <c r="T21" s="948">
        <f>+生産者価格評価表!T21/生産者価格評価表!T$124</f>
        <v>1.2110565769326957E-3</v>
      </c>
      <c r="U21" s="948">
        <f>+生産者価格評価表!U21/生産者価格評価表!U$124</f>
        <v>6.0696988502557123E-4</v>
      </c>
      <c r="V21" s="948">
        <f>+生産者価格評価表!V21/生産者価格評価表!V$124</f>
        <v>9.1930330286767897E-4</v>
      </c>
      <c r="W21" s="948">
        <f>+生産者価格評価表!W21/生産者価格評価表!W$124</f>
        <v>8.6712069552870308E-4</v>
      </c>
      <c r="X21" s="948">
        <f>+生産者価格評価表!X21/生産者価格評価表!X$124</f>
        <v>4.8883679528056897E-5</v>
      </c>
      <c r="Y21" s="948">
        <f>+生産者価格評価表!Y21/生産者価格評価表!Y$124</f>
        <v>4.4871009199706562E-4</v>
      </c>
      <c r="Z21" s="948">
        <f>+生産者価格評価表!Z21/生産者価格評価表!Z$124</f>
        <v>8.3751088082471164E-4</v>
      </c>
      <c r="AA21" s="948">
        <f>+生産者価格評価表!AA21/生産者価格評価表!AA$124</f>
        <v>1.0096617018540892E-3</v>
      </c>
      <c r="AB21" s="948">
        <f>+生産者価格評価表!AB21/生産者価格評価表!AB$124</f>
        <v>1.9154742548700694E-3</v>
      </c>
      <c r="AC21" s="948">
        <f>+生産者価格評価表!AC21/生産者価格評価表!AC$124</f>
        <v>6.1692683792096998E-4</v>
      </c>
      <c r="AD21" s="948">
        <f>+生産者価格評価表!AD21/生産者価格評価表!AD$124</f>
        <v>4.1844867418757503E-6</v>
      </c>
      <c r="AE21" s="948">
        <f>+生産者価格評価表!AE21/生産者価格評価表!AE$124</f>
        <v>3.932752245675873E-4</v>
      </c>
      <c r="AF21" s="948">
        <f>+生産者価格評価表!AF21/生産者価格評価表!AF$124</f>
        <v>7.88326918605045E-4</v>
      </c>
      <c r="AG21" s="948">
        <f>+生産者価格評価表!AG21/生産者価格評価表!AG$124</f>
        <v>1.3950563621653617E-3</v>
      </c>
      <c r="AH21" s="948">
        <f>+生産者価格評価表!AH21/生産者価格評価表!AH$124</f>
        <v>1.7336727754091153E-3</v>
      </c>
      <c r="AI21" s="948">
        <f>+生産者価格評価表!AI21/生産者価格評価表!AI$124</f>
        <v>8.6077013840814374E-4</v>
      </c>
      <c r="AJ21" s="948">
        <f>+生産者価格評価表!AJ21/生産者価格評価表!AJ$124</f>
        <v>5.1445163179241566E-4</v>
      </c>
      <c r="AK21" s="948">
        <f>+生産者価格評価表!AK21/生産者価格評価表!AK$124</f>
        <v>4.6099809267154766E-3</v>
      </c>
      <c r="AL21" s="948">
        <f>+生産者価格評価表!AL21/生産者価格評価表!AL$124</f>
        <v>1.5084279060333808E-3</v>
      </c>
      <c r="AM21" s="948">
        <f>+生産者価格評価表!AM21/生産者価格評価表!AM$124</f>
        <v>6.0494552066724618E-5</v>
      </c>
      <c r="AN21" s="948">
        <f>+生産者価格評価表!AN21/生産者価格評価表!AN$124</f>
        <v>1.4944944614147791E-4</v>
      </c>
      <c r="AO21" s="948">
        <f>+生産者価格評価表!AO21/生産者価格評価表!AO$124</f>
        <v>9.33859168745428E-4</v>
      </c>
      <c r="AP21" s="948">
        <f>+生産者価格評価表!AP21/生産者価格評価表!AP$124</f>
        <v>1.1239451451686003E-4</v>
      </c>
      <c r="AQ21" s="948">
        <f>+生産者価格評価表!AQ21/生産者価格評価表!AQ$124</f>
        <v>8.9435443540969125E-4</v>
      </c>
      <c r="AR21" s="948">
        <f>+生産者価格評価表!AR21/生産者価格評価表!AR$124</f>
        <v>2.019666876062933E-3</v>
      </c>
      <c r="AS21" s="948">
        <f>+生産者価格評価表!AS21/生産者価格評価表!AS$124</f>
        <v>3.3772817686995816E-4</v>
      </c>
      <c r="AT21" s="948">
        <f>+生産者価格評価表!AT21/生産者価格評価表!AT$124</f>
        <v>5.06716383554404E-4</v>
      </c>
      <c r="AU21" s="949">
        <f>+生産者価格評価表!AU21/生産者価格評価表!AU$124</f>
        <v>6.1364112829964332E-4</v>
      </c>
      <c r="AV21" s="949">
        <f>+生産者価格評価表!AV21/生産者価格評価表!AV$124</f>
        <v>5.3504181577590081E-4</v>
      </c>
      <c r="AW21" s="949">
        <f>+生産者価格評価表!AW21/生産者価格評価表!AW$124</f>
        <v>7.0247232503913948E-4</v>
      </c>
      <c r="AX21" s="949">
        <f>+生産者価格評価表!AX21/生産者価格評価表!AX$124</f>
        <v>8.0896316832285891E-4</v>
      </c>
      <c r="AY21" s="949">
        <f>+生産者価格評価表!AY21/生産者価格評価表!AY$124</f>
        <v>2.2943242061312899E-3</v>
      </c>
      <c r="AZ21" s="949">
        <f>+生産者価格評価表!AZ21/生産者価格評価表!AZ$124</f>
        <v>5.9143160870604944E-4</v>
      </c>
      <c r="BA21" s="949">
        <f>+生産者価格評価表!BA21/生産者価格評価表!BA$124</f>
        <v>1.0112824490082703E-3</v>
      </c>
      <c r="BB21" s="949">
        <f>+生産者価格評価表!BB21/生産者価格評価表!BB$124</f>
        <v>4.4038922853177484E-4</v>
      </c>
      <c r="BC21" s="949">
        <f>+生産者価格評価表!BC21/生産者価格評価表!BC$124</f>
        <v>6.6838196152265079E-4</v>
      </c>
      <c r="BD21" s="949">
        <f>+生産者価格評価表!BD21/生産者価格評価表!BD$124</f>
        <v>1.9936338701780918E-3</v>
      </c>
      <c r="BE21" s="949">
        <f>+生産者価格評価表!BE21/生産者価格評価表!BE$124</f>
        <v>1.517869633963655E-3</v>
      </c>
      <c r="BF21" s="949">
        <f>+生産者価格評価表!BF21/生産者価格評価表!BF$124</f>
        <v>4.1369818185572595E-4</v>
      </c>
      <c r="BG21" s="949">
        <f>+生産者価格評価表!BG21/生産者価格評価表!BG$124</f>
        <v>7.1683715811867539E-4</v>
      </c>
      <c r="BH21" s="949">
        <f>+生産者価格評価表!BH21/生産者価格評価表!BH$124</f>
        <v>6.2456486330972393E-4</v>
      </c>
      <c r="BI21" s="949">
        <f>+生産者価格評価表!BI21/生産者価格評価表!BI$124</f>
        <v>6.039708492908101E-3</v>
      </c>
      <c r="BJ21" s="949">
        <f>+生産者価格評価表!BJ21/生産者価格評価表!BJ$124</f>
        <v>6.4704091556489634E-4</v>
      </c>
      <c r="BK21" s="949">
        <f>+生産者価格評価表!BK21/生産者価格評価表!BK$124</f>
        <v>3.7446327278829118E-3</v>
      </c>
      <c r="BL21" s="949">
        <f>+生産者価格評価表!BL21/生産者価格評価表!BL$124</f>
        <v>1.1264575258056941E-4</v>
      </c>
      <c r="BM21" s="949">
        <f>+生産者価格評価表!BM21/生産者価格評価表!BM$124</f>
        <v>9.8724517435491918E-3</v>
      </c>
      <c r="BN21" s="949">
        <f>+生産者価格評価表!BN21/生産者価格評価表!BN$124</f>
        <v>2.1331180774796506E-2</v>
      </c>
      <c r="BO21" s="949">
        <f>+生産者価格評価表!BO21/生産者価格評価表!BO$124</f>
        <v>6.1295813058018754E-5</v>
      </c>
      <c r="BP21" s="949">
        <f>+生産者価格評価表!BP21/生産者価格評価表!BP$124</f>
        <v>1.2344738465309328E-4</v>
      </c>
      <c r="BQ21" s="949">
        <f>+生産者価格評価表!BQ21/生産者価格評価表!BQ$124</f>
        <v>6.5673512142603988E-4</v>
      </c>
      <c r="BR21" s="949">
        <f>+生産者価格評価表!BR21/生産者価格評価表!BR$124</f>
        <v>4.974017149179706E-4</v>
      </c>
      <c r="BS21" s="949">
        <f>+生産者価格評価表!BS21/生産者価格評価表!BS$124</f>
        <v>4.400333454272356E-3</v>
      </c>
      <c r="BT21" s="949">
        <f>+生産者価格評価表!BT21/生産者価格評価表!BT$124</f>
        <v>3.336113457816434E-3</v>
      </c>
      <c r="BU21" s="949">
        <f>+生産者価格評価表!BU21/生産者価格評価表!BU$124</f>
        <v>9.9469202202299859E-4</v>
      </c>
      <c r="BV21" s="949">
        <f>+生産者価格評価表!BV21/生産者価格評価表!BV$124</f>
        <v>2.5512538954173274E-3</v>
      </c>
      <c r="BW21" s="949">
        <f>+生産者価格評価表!BW21/生産者価格評価表!BW$124</f>
        <v>5.8248605035338325E-4</v>
      </c>
      <c r="BX21" s="949">
        <f>+生産者価格評価表!BX21/生産者価格評価表!BX$124</f>
        <v>1.7548653804545756E-3</v>
      </c>
      <c r="BY21" s="949">
        <f>+生産者価格評価表!BY21/生産者価格評価表!BY$124</f>
        <v>1.4116829411978121E-4</v>
      </c>
      <c r="BZ21" s="949">
        <f>+生産者価格評価表!BZ21/生産者価格評価表!BZ$124</f>
        <v>2.8531189978266044E-4</v>
      </c>
      <c r="CA21" s="949">
        <f>+生産者価格評価表!CA21/生産者価格評価表!CA$124</f>
        <v>3.6733284959984013E-4</v>
      </c>
      <c r="CB21" s="949">
        <f>+生産者価格評価表!CB21/生産者価格評価表!CB$124</f>
        <v>0</v>
      </c>
      <c r="CC21" s="949">
        <f>+生産者価格評価表!CC21/生産者価格評価表!CC$124</f>
        <v>5.3303089050479619E-4</v>
      </c>
      <c r="CD21" s="949">
        <f>+生産者価格評価表!CD21/生産者価格評価表!CD$124</f>
        <v>6.4841302043443108E-4</v>
      </c>
      <c r="CE21" s="949">
        <f>+生産者価格評価表!CE21/生産者価格評価表!CE$124</f>
        <v>3.7818085446332533E-4</v>
      </c>
      <c r="CF21" s="949">
        <f>+生産者価格評価表!CF21/生産者価格評価表!CF$124</f>
        <v>2.1896556640796554E-3</v>
      </c>
      <c r="CG21" s="949">
        <f>+生産者価格評価表!CG21/生産者価格評価表!CG$124</f>
        <v>2.9189336108015685E-3</v>
      </c>
      <c r="CH21" s="949">
        <f>+生産者価格評価表!CH21/生産者価格評価表!CH$124</f>
        <v>2.9619965911621996E-4</v>
      </c>
      <c r="CI21" s="949">
        <f>+生産者価格評価表!CI21/生産者価格評価表!CI$124</f>
        <v>2.7245818685473198E-3</v>
      </c>
      <c r="CJ21" s="949">
        <f>+生産者価格評価表!CJ21/生産者価格評価表!CJ$124</f>
        <v>5.9346951345487552E-4</v>
      </c>
      <c r="CK21" s="949">
        <f>+生産者価格評価表!CK21/生産者価格評価表!CK$124</f>
        <v>2.2613160479212639E-3</v>
      </c>
      <c r="CL21" s="949">
        <f>+生産者価格評価表!CL21/生産者価格評価表!CL$124</f>
        <v>2.918837965439439E-3</v>
      </c>
      <c r="CM21" s="949">
        <f>+生産者価格評価表!CM21/生産者価格評価表!CM$124</f>
        <v>1.5068308781533233E-3</v>
      </c>
      <c r="CN21" s="949">
        <f>+生産者価格評価表!CN21/生産者価格評価表!CN$124</f>
        <v>9.1377551202154476E-4</v>
      </c>
      <c r="CO21" s="949">
        <f>+生産者価格評価表!CO21/生産者価格評価表!CO$124</f>
        <v>2.9378188892546894E-3</v>
      </c>
      <c r="CP21" s="949">
        <f>+生産者価格評価表!CP21/生産者価格評価表!CP$124</f>
        <v>4.8268963034779804E-3</v>
      </c>
      <c r="CQ21" s="949">
        <f>+生産者価格評価表!CQ21/生産者価格評価表!CQ$124</f>
        <v>1.9353617174404402E-3</v>
      </c>
      <c r="CR21" s="949">
        <f>+生産者価格評価表!CR21/生産者価格評価表!CR$124</f>
        <v>6.0492070852382826E-4</v>
      </c>
      <c r="CS21" s="949">
        <f>+生産者価格評価表!CS21/生産者価格評価表!CS$124</f>
        <v>6.7654743597406241E-3</v>
      </c>
      <c r="CT21" s="949">
        <f>+生産者価格評価表!CT21/生産者価格評価表!CT$124</f>
        <v>3.205742709255385E-3</v>
      </c>
      <c r="CU21" s="949">
        <f>+生産者価格評価表!CU21/生産者価格評価表!CU$124</f>
        <v>1.4801570323608432E-2</v>
      </c>
      <c r="CV21" s="949">
        <f>+生産者価格評価表!CV21/生産者価格評価表!CV$124</f>
        <v>1.9604295054353777E-3</v>
      </c>
      <c r="CW21" s="949">
        <f>+生産者価格評価表!CW21/生産者価格評価表!CW$124</f>
        <v>3.545892983194703E-4</v>
      </c>
      <c r="CX21" s="949">
        <f>+生産者価格評価表!CX21/生産者価格評価表!CX$124</f>
        <v>1.8953665305098931E-4</v>
      </c>
      <c r="CY21" s="949">
        <f>+生産者価格評価表!CY21/生産者価格評価表!CY$124</f>
        <v>1.5099102152290708E-3</v>
      </c>
      <c r="CZ21" s="949">
        <f>+生産者価格評価表!CZ21/生産者価格評価表!CZ$124</f>
        <v>1.7812946832405537E-3</v>
      </c>
      <c r="DA21" s="949">
        <f>+生産者価格評価表!DA21/生産者価格評価表!DA$124</f>
        <v>2.2845574034030813E-3</v>
      </c>
      <c r="DB21" s="949">
        <f>+生産者価格評価表!DB21/生産者価格評価表!DB$124</f>
        <v>5.5327923011402218E-4</v>
      </c>
      <c r="DC21" s="949">
        <f>+生産者価格評価表!DC21/生産者価格評価表!DC$124</f>
        <v>4.3240009916496033E-3</v>
      </c>
      <c r="DD21" s="949">
        <f>+生産者価格評価表!DD21/生産者価格評価表!DD$124</f>
        <v>8.9423034101161837E-5</v>
      </c>
      <c r="DE21" s="949">
        <f>+生産者価格評価表!DE21/生産者価格評価表!DE$124</f>
        <v>2.3646881408616546E-3</v>
      </c>
      <c r="DF21" s="949">
        <f>+生産者価格評価表!DF21/生産者価格評価表!DF$124</f>
        <v>0</v>
      </c>
      <c r="DG21" s="950">
        <f>+生産者価格評価表!DG21/生産者価格評価表!DG$124</f>
        <v>7.6532955596491604E-5</v>
      </c>
    </row>
    <row r="22" spans="1:111" ht="17.45" customHeight="1">
      <c r="A22" s="262">
        <v>16</v>
      </c>
      <c r="B22" s="265" t="s">
        <v>118</v>
      </c>
      <c r="C22" s="266" t="s">
        <v>119</v>
      </c>
      <c r="D22" s="947">
        <f>+生産者価格評価表!D22/生産者価格評価表!D$124</f>
        <v>1.0969301756433034E-4</v>
      </c>
      <c r="E22" s="948">
        <f>+生産者価格評価表!E22/生産者価格評価表!E$124</f>
        <v>0</v>
      </c>
      <c r="F22" s="948">
        <f>+生産者価格評価表!F22/生産者価格評価表!F$124</f>
        <v>1.8014880291120471E-4</v>
      </c>
      <c r="G22" s="948">
        <f>+生産者価格評価表!G22/生産者価格評価表!G$124</f>
        <v>0</v>
      </c>
      <c r="H22" s="948">
        <f>+生産者価格評価表!H22/生産者価格評価表!H$124</f>
        <v>1.7439420754697846E-4</v>
      </c>
      <c r="I22" s="944">
        <v>0</v>
      </c>
      <c r="J22" s="948">
        <f>+生産者価格評価表!J22/生産者価格評価表!J$124</f>
        <v>0</v>
      </c>
      <c r="K22" s="948">
        <f>+生産者価格評価表!K22/生産者価格評価表!K$124</f>
        <v>1.8916702066713994E-4</v>
      </c>
      <c r="L22" s="948">
        <f>+生産者価格評価表!L22/生産者価格評価表!L$124</f>
        <v>2.8088096196871449E-4</v>
      </c>
      <c r="M22" s="948">
        <f>+生産者価格評価表!M22/生産者価格評価表!M$124</f>
        <v>1.2012573326558015E-4</v>
      </c>
      <c r="N22" s="944">
        <v>0</v>
      </c>
      <c r="O22" s="948">
        <f>+生産者価格評価表!O22/生産者価格評価表!O$124</f>
        <v>1.4157099975181512E-3</v>
      </c>
      <c r="P22" s="948">
        <f>+生産者価格評価表!P22/生産者価格評価表!P$124</f>
        <v>2.4733296098275589E-3</v>
      </c>
      <c r="Q22" s="948">
        <f>+生産者価格評価表!Q22/生産者価格評価表!Q$124</f>
        <v>5.5135864782423719E-3</v>
      </c>
      <c r="R22" s="948">
        <f>+生産者価格評価表!R22/生産者価格評価表!R$124</f>
        <v>2.6250179588191871E-3</v>
      </c>
      <c r="S22" s="948">
        <f>+生産者価格評価表!S22/生産者価格評価表!S$124</f>
        <v>0.39097466820522331</v>
      </c>
      <c r="T22" s="948">
        <f>+生産者価格評価表!T22/生産者価格評価表!T$124</f>
        <v>0.29855679384117922</v>
      </c>
      <c r="U22" s="948">
        <f>+生産者価格評価表!U22/生産者価格評価表!U$124</f>
        <v>0.10026448698474009</v>
      </c>
      <c r="V22" s="948">
        <f>+生産者価格評価表!V22/生産者価格評価表!V$124</f>
        <v>0</v>
      </c>
      <c r="W22" s="948">
        <f>+生産者価格評価表!W22/生産者価格評価表!W$124</f>
        <v>3.0829392125864956E-7</v>
      </c>
      <c r="X22" s="948">
        <f>+生産者価格評価表!X22/生産者価格評価表!X$124</f>
        <v>0</v>
      </c>
      <c r="Y22" s="948">
        <f>+生産者価格評価表!Y22/生産者価格評価表!Y$124</f>
        <v>3.2759780251597215E-7</v>
      </c>
      <c r="Z22" s="948">
        <f>+生産者価格評価表!Z22/生産者価格評価表!Z$124</f>
        <v>9.5534666739659438E-5</v>
      </c>
      <c r="AA22" s="948">
        <f>+生産者価格評価表!AA22/生産者価格評価表!AA$124</f>
        <v>2.6248974448369405E-2</v>
      </c>
      <c r="AB22" s="948">
        <f>+生産者価格評価表!AB22/生産者価格評価表!AB$124</f>
        <v>4.3689668284967367E-3</v>
      </c>
      <c r="AC22" s="948">
        <f>+生産者価格評価表!AC22/生産者価格評価表!AC$124</f>
        <v>9.8369641643089047E-4</v>
      </c>
      <c r="AD22" s="948">
        <f>+生産者価格評価表!AD22/生産者価格評価表!AD$124</f>
        <v>0</v>
      </c>
      <c r="AE22" s="948">
        <f>+生産者価格評価表!AE22/生産者価格評価表!AE$124</f>
        <v>0</v>
      </c>
      <c r="AF22" s="948">
        <f>+生産者価格評価表!AF22/生産者価格評価表!AF$124</f>
        <v>1.4234772309790283E-3</v>
      </c>
      <c r="AG22" s="948">
        <f>+生産者価格評価表!AG22/生産者価格評価表!AG$124</f>
        <v>3.4497798089827237E-3</v>
      </c>
      <c r="AH22" s="948">
        <f>+生産者価格評価表!AH22/生産者価格評価表!AH$124</f>
        <v>6.4862170574075885E-4</v>
      </c>
      <c r="AI22" s="948">
        <f>+生産者価格評価表!AI22/生産者価格評価表!AI$124</f>
        <v>4.5481373686173752E-3</v>
      </c>
      <c r="AJ22" s="948">
        <f>+生産者価格評価表!AJ22/生産者価格評価表!AJ$124</f>
        <v>0</v>
      </c>
      <c r="AK22" s="948">
        <f>+生産者価格評価表!AK22/生産者価格評価表!AK$124</f>
        <v>1.7117058844570227E-2</v>
      </c>
      <c r="AL22" s="948">
        <f>+生産者価格評価表!AL22/生産者価格評価表!AL$124</f>
        <v>1.6791628175956454E-2</v>
      </c>
      <c r="AM22" s="948">
        <f>+生産者価格評価表!AM22/生産者価格評価表!AM$124</f>
        <v>0</v>
      </c>
      <c r="AN22" s="948">
        <f>+生産者価格評価表!AN22/生産者価格評価表!AN$124</f>
        <v>7.2118778401308121E-5</v>
      </c>
      <c r="AO22" s="948">
        <f>+生産者価格評価表!AO22/生産者価格評価表!AO$124</f>
        <v>0</v>
      </c>
      <c r="AP22" s="948">
        <f>+生産者価格評価表!AP22/生産者価格評価表!AP$124</f>
        <v>2.4354812073357242E-4</v>
      </c>
      <c r="AQ22" s="948">
        <f>+生産者価格評価表!AQ22/生産者価格評価表!AQ$124</f>
        <v>0</v>
      </c>
      <c r="AR22" s="948">
        <f>+生産者価格評価表!AR22/生産者価格評価表!AR$124</f>
        <v>2.9020802838059223E-4</v>
      </c>
      <c r="AS22" s="948">
        <f>+生産者価格評価表!AS22/生産者価格評価表!AS$124</f>
        <v>1.63373087402632E-4</v>
      </c>
      <c r="AT22" s="948">
        <f>+生産者価格評価表!AT22/生産者価格評価表!AT$124</f>
        <v>3.8712984256159628E-4</v>
      </c>
      <c r="AU22" s="949">
        <f>+生産者価格評価表!AU22/生産者価格評価表!AU$124</f>
        <v>4.351935373335101E-4</v>
      </c>
      <c r="AV22" s="949">
        <f>+生産者価格評価表!AV22/生産者価格評価表!AV$124</f>
        <v>4.4612445739406983E-4</v>
      </c>
      <c r="AW22" s="949">
        <f>+生産者価格評価表!AW22/生産者価格評価表!AW$124</f>
        <v>1.5504071305826538E-4</v>
      </c>
      <c r="AX22" s="949">
        <f>+生産者価格評価表!AX22/生産者価格評価表!AX$124</f>
        <v>1.1112858958415466E-3</v>
      </c>
      <c r="AY22" s="949">
        <f>+生産者価格評価表!AY22/生産者価格評価表!AY$124</f>
        <v>2.464148122090724E-3</v>
      </c>
      <c r="AZ22" s="949">
        <f>+生産者価格評価表!AZ22/生産者価格評価表!AZ$124</f>
        <v>1.9624234308270221E-3</v>
      </c>
      <c r="BA22" s="949">
        <f>+生産者価格評価表!BA22/生産者価格評価表!BA$124</f>
        <v>2.6376596353498319E-3</v>
      </c>
      <c r="BB22" s="949">
        <f>+生産者価格評価表!BB22/生産者価格評価表!BB$124</f>
        <v>1.4374321711694229E-5</v>
      </c>
      <c r="BC22" s="949">
        <f>+生産者価格評価表!BC22/生産者価格評価表!BC$124</f>
        <v>1.1916005334733754E-3</v>
      </c>
      <c r="BD22" s="949">
        <f>+生産者価格評価表!BD22/生産者価格評価表!BD$124</f>
        <v>2.1014571792789885E-3</v>
      </c>
      <c r="BE22" s="949">
        <f>+生産者価格評価表!BE22/生産者価格評価表!BE$124</f>
        <v>5.2335174691182712E-4</v>
      </c>
      <c r="BF22" s="949">
        <f>+生産者価格評価表!BF22/生産者価格評価表!BF$124</f>
        <v>2.7610681344818179E-7</v>
      </c>
      <c r="BG22" s="949">
        <f>+生産者価格評価表!BG22/生産者価格評価表!BG$124</f>
        <v>4.459510689879063E-6</v>
      </c>
      <c r="BH22" s="949">
        <f>+生産者価格評価表!BH22/生産者価格評価表!BH$124</f>
        <v>4.6596514102024587E-4</v>
      </c>
      <c r="BI22" s="949">
        <f>+生産者価格評価表!BI22/生産者価格評価表!BI$124</f>
        <v>1.1807297402685157E-5</v>
      </c>
      <c r="BJ22" s="949">
        <f>+生産者価格評価表!BJ22/生産者価格評価表!BJ$124</f>
        <v>1.7635878327730454E-7</v>
      </c>
      <c r="BK22" s="949">
        <f>+生産者価格評価表!BK22/生産者価格評価表!BK$124</f>
        <v>1.6259580663492493E-2</v>
      </c>
      <c r="BL22" s="949">
        <f>+生産者価格評価表!BL22/生産者価格評価表!BL$124</f>
        <v>1.4217275997559307E-4</v>
      </c>
      <c r="BM22" s="949">
        <f>+生産者価格評価表!BM22/生産者価格評価表!BM$124</f>
        <v>4.8957999211074804E-3</v>
      </c>
      <c r="BN22" s="949">
        <f>+生産者価格評価表!BN22/生産者価格評価表!BN$124</f>
        <v>4.5547175823885218E-3</v>
      </c>
      <c r="BO22" s="949">
        <f>+生産者価格評価表!BO22/生産者価格評価表!BO$124</f>
        <v>8.1699884116884374E-7</v>
      </c>
      <c r="BP22" s="949">
        <f>+生産者価格評価表!BP22/生産者価格評価表!BP$124</f>
        <v>1.2838496352775069E-6</v>
      </c>
      <c r="BQ22" s="949">
        <f>+生産者価格評価表!BQ22/生産者価格評価表!BQ$124</f>
        <v>0</v>
      </c>
      <c r="BR22" s="949">
        <f>+生産者価格評価表!BR22/生産者価格評価表!BR$124</f>
        <v>0</v>
      </c>
      <c r="BS22" s="949">
        <f>+生産者価格評価表!BS22/生産者価格評価表!BS$124</f>
        <v>1.6632867053685276E-7</v>
      </c>
      <c r="BT22" s="949">
        <f>+生産者価格評価表!BT22/生産者価格評価表!BT$124</f>
        <v>2.8873513680845782E-4</v>
      </c>
      <c r="BU22" s="949">
        <f>+生産者価格評価表!BU22/生産者価格評価表!BU$124</f>
        <v>-3.9953686725379702E-4</v>
      </c>
      <c r="BV22" s="949">
        <f>+生産者価格評価表!BV22/生産者価格評価表!BV$124</f>
        <v>4.5239997612565115E-4</v>
      </c>
      <c r="BW22" s="949">
        <f>+生産者価格評価表!BW22/生産者価格評価表!BW$124</f>
        <v>0</v>
      </c>
      <c r="BX22" s="949">
        <f>+生産者価格評価表!BX22/生産者価格評価表!BX$124</f>
        <v>0</v>
      </c>
      <c r="BY22" s="949">
        <f>+生産者価格評価表!BY22/生産者価格評価表!BY$124</f>
        <v>7.0133995485159638E-5</v>
      </c>
      <c r="BZ22" s="949">
        <f>+生産者価格評価表!BZ22/生産者価格評価表!BZ$124</f>
        <v>0</v>
      </c>
      <c r="CA22" s="949">
        <f>+生産者価格評価表!CA22/生産者価格評価表!CA$124</f>
        <v>3.0033047912263758E-4</v>
      </c>
      <c r="CB22" s="949">
        <f>+生産者価格評価表!CB22/生産者価格評価表!CB$124</f>
        <v>0</v>
      </c>
      <c r="CC22" s="949">
        <f>+生産者価格評価表!CC22/生産者価格評価表!CC$124</f>
        <v>5.9930728857745619E-5</v>
      </c>
      <c r="CD22" s="949">
        <f>+生産者価格評価表!CD22/生産者価格評価表!CD$124</f>
        <v>9.5876896007337148E-5</v>
      </c>
      <c r="CE22" s="949">
        <f>+生産者価格評価表!CE22/生産者価格評価表!CE$124</f>
        <v>1.4893574875767819E-3</v>
      </c>
      <c r="CF22" s="949">
        <f>+生産者価格評価表!CF22/生産者価格評価表!CF$124</f>
        <v>4.4367633506212636E-3</v>
      </c>
      <c r="CG22" s="949">
        <f>+生産者価格評価表!CG22/生産者価格評価表!CG$124</f>
        <v>1.197241251738247E-2</v>
      </c>
      <c r="CH22" s="949">
        <f>+生産者価格評価表!CH22/生産者価格評価表!CH$124</f>
        <v>0</v>
      </c>
      <c r="CI22" s="949">
        <f>+生産者価格評価表!CI22/生産者価格評価表!CI$124</f>
        <v>1.1106438330658364E-4</v>
      </c>
      <c r="CJ22" s="949">
        <f>+生産者価格評価表!CJ22/生産者価格評価表!CJ$124</f>
        <v>1.0726713047605244E-6</v>
      </c>
      <c r="CK22" s="949">
        <f>+生産者価格評価表!CK22/生産者価格評価表!CK$124</f>
        <v>5.0444192071533115E-3</v>
      </c>
      <c r="CL22" s="949">
        <f>+生産者価格評価表!CL22/生産者価格評価表!CL$124</f>
        <v>2.3360256506287417E-4</v>
      </c>
      <c r="CM22" s="949">
        <f>+生産者価格評価表!CM22/生産者価格評価表!CM$124</f>
        <v>5.7536809492495948E-2</v>
      </c>
      <c r="CN22" s="949">
        <f>+生産者価格評価表!CN22/生産者価格評価表!CN$124</f>
        <v>1.4698061201341559E-4</v>
      </c>
      <c r="CO22" s="949">
        <f>+生産者価格評価表!CO22/生産者価格評価表!CO$124</f>
        <v>2.4429607274207496E-3</v>
      </c>
      <c r="CP22" s="949">
        <f>+生産者価格評価表!CP22/生産者価格評価表!CP$124</f>
        <v>5.3903327358260349E-3</v>
      </c>
      <c r="CQ22" s="949">
        <f>+生産者価格評価表!CQ22/生産者価格評価表!CQ$124</f>
        <v>3.7006507581057697E-7</v>
      </c>
      <c r="CR22" s="949">
        <f>+生産者価格評価表!CR22/生産者価格評価表!CR$124</f>
        <v>4.5067551353652697E-3</v>
      </c>
      <c r="CS22" s="949">
        <f>+生産者価格評価表!CS22/生産者価格評価表!CS$124</f>
        <v>1.3481017235038664E-3</v>
      </c>
      <c r="CT22" s="949">
        <f>+生産者価格評価表!CT22/生産者価格評価表!CT$124</f>
        <v>7.5576705618366023E-4</v>
      </c>
      <c r="CU22" s="949">
        <f>+生産者価格評価表!CU22/生産者価格評価表!CU$124</f>
        <v>1.832768018560761E-3</v>
      </c>
      <c r="CV22" s="949">
        <f>+生産者価格評価表!CV22/生産者価格評価表!CV$124</f>
        <v>0</v>
      </c>
      <c r="CW22" s="949">
        <f>+生産者価格評価表!CW22/生産者価格評価表!CW$124</f>
        <v>2.4339104806201963E-6</v>
      </c>
      <c r="CX22" s="949">
        <f>+生産者価格評価表!CX22/生産者価格評価表!CX$124</f>
        <v>3.0332044071629911E-4</v>
      </c>
      <c r="CY22" s="949">
        <f>+生産者価格評価表!CY22/生産者価格評価表!CY$124</f>
        <v>2.513755435141964E-3</v>
      </c>
      <c r="CZ22" s="949">
        <f>+生産者価格評価表!CZ22/生産者価格評価表!CZ$124</f>
        <v>4.3658161776451133E-4</v>
      </c>
      <c r="DA22" s="949">
        <f>+生産者価格評価表!DA22/生産者価格評価表!DA$124</f>
        <v>1.1154836111680103E-7</v>
      </c>
      <c r="DB22" s="949">
        <f>+生産者価格評価表!DB22/生産者価格評価表!DB$124</f>
        <v>6.0193212164893811E-4</v>
      </c>
      <c r="DC22" s="949">
        <f>+生産者価格評価表!DC22/生産者価格評価表!DC$124</f>
        <v>5.7418614951784122E-4</v>
      </c>
      <c r="DD22" s="949">
        <f>+生産者価格評価表!DD22/生産者価格評価表!DD$124</f>
        <v>0</v>
      </c>
      <c r="DE22" s="949">
        <f>+生産者価格評価表!DE22/生産者価格評価表!DE$124</f>
        <v>1.1599287782403264E-4</v>
      </c>
      <c r="DF22" s="949">
        <f>+生産者価格評価表!DF22/生産者価格評価表!DF$124</f>
        <v>0.12395045761843407</v>
      </c>
      <c r="DG22" s="950">
        <f>+生産者価格評価表!DG22/生産者価格評価表!DG$124</f>
        <v>2.5920042551133159E-4</v>
      </c>
    </row>
    <row r="23" spans="1:111" ht="17.45" customHeight="1">
      <c r="A23" s="262">
        <v>17</v>
      </c>
      <c r="B23" s="265" t="s">
        <v>120</v>
      </c>
      <c r="C23" s="266" t="s">
        <v>121</v>
      </c>
      <c r="D23" s="947">
        <f>+生産者価格評価表!D23/生産者価格評価表!D$124</f>
        <v>5.0529821808800918E-2</v>
      </c>
      <c r="E23" s="948">
        <f>+生産者価格評価表!E23/生産者価格評価表!E$124</f>
        <v>6.1958666226103196E-3</v>
      </c>
      <c r="F23" s="948">
        <f>+生産者価格評価表!F23/生産者価格評価表!F$124</f>
        <v>3.8956150382956051E-2</v>
      </c>
      <c r="G23" s="948">
        <f>+生産者価格評価表!G23/生産者価格評価表!G$124</f>
        <v>2.5149378033861016E-3</v>
      </c>
      <c r="H23" s="948">
        <f>+生産者価格評価表!H23/生産者価格評価表!H$124</f>
        <v>5.4628670214515885E-4</v>
      </c>
      <c r="I23" s="944">
        <v>0</v>
      </c>
      <c r="J23" s="948">
        <f>+生産者価格評価表!J23/生産者価格評価表!J$124</f>
        <v>0</v>
      </c>
      <c r="K23" s="948">
        <f>+生産者価格評価表!K23/生産者価格評価表!K$124</f>
        <v>1.2087459033775741E-2</v>
      </c>
      <c r="L23" s="948">
        <f>+生産者価格評価表!L23/生産者価格評価表!L$124</f>
        <v>1.9227641542942011E-2</v>
      </c>
      <c r="M23" s="948">
        <f>+生産者価格評価表!M23/生産者価格評価表!M$124</f>
        <v>1.5108373815694493E-4</v>
      </c>
      <c r="N23" s="944">
        <v>0</v>
      </c>
      <c r="O23" s="948">
        <f>+生産者価格評価表!O23/生産者価格評価表!O$124</f>
        <v>1.8874558438448615E-3</v>
      </c>
      <c r="P23" s="948">
        <f>+生産者価格評価表!P23/生産者価格評価表!P$124</f>
        <v>2.8524504932345043E-3</v>
      </c>
      <c r="Q23" s="948">
        <f>+生産者価格評価表!Q23/生産者価格評価表!Q$124</f>
        <v>1.6957892103669396E-3</v>
      </c>
      <c r="R23" s="948">
        <f>+生産者価格評価表!R23/生産者価格評価表!R$124</f>
        <v>6.7620537381743104E-3</v>
      </c>
      <c r="S23" s="948">
        <f>+生産者価格評価表!S23/生産者価格評価表!S$124</f>
        <v>1.2683045146075645E-3</v>
      </c>
      <c r="T23" s="948">
        <f>+生産者価格評価表!T23/生産者価格評価表!T$124</f>
        <v>1.535785651957456E-2</v>
      </c>
      <c r="U23" s="948">
        <f>+生産者価格評価表!U23/生産者価格評価表!U$124</f>
        <v>1.0925933463118559E-3</v>
      </c>
      <c r="V23" s="948">
        <f>+生産者価格評価表!V23/生産者価格評価表!V$124</f>
        <v>2.231648586490513E-3</v>
      </c>
      <c r="W23" s="948">
        <f>+生産者価格評価表!W23/生産者価格評価表!W$124</f>
        <v>9.5600843932588432E-4</v>
      </c>
      <c r="X23" s="948">
        <f>+生産者価格評価表!X23/生産者価格評価表!X$124</f>
        <v>0</v>
      </c>
      <c r="Y23" s="948">
        <f>+生産者価格評価表!Y23/生産者価格評価表!Y$124</f>
        <v>1.2682670775328254E-3</v>
      </c>
      <c r="Z23" s="948">
        <f>+生産者価格評価表!Z23/生産者価格評価表!Z$124</f>
        <v>3.6665127658662405E-3</v>
      </c>
      <c r="AA23" s="948">
        <f>+生産者価格評価表!AA23/生産者価格評価表!AA$124</f>
        <v>5.4273536422946777E-3</v>
      </c>
      <c r="AB23" s="948">
        <f>+生産者価格評価表!AB23/生産者価格評価表!AB$124</f>
        <v>2.6041527732547573E-2</v>
      </c>
      <c r="AC23" s="948">
        <f>+生産者価格評価表!AC23/生産者価格評価表!AC$124</f>
        <v>1.6489447077114038E-2</v>
      </c>
      <c r="AD23" s="948">
        <f>+生産者価格評価表!AD23/生産者価格評価表!AD$124</f>
        <v>0</v>
      </c>
      <c r="AE23" s="948">
        <f>+生産者価格評価表!AE23/生産者価格評価表!AE$124</f>
        <v>2.6779660501487575E-5</v>
      </c>
      <c r="AF23" s="948">
        <f>+生産者価格評価表!AF23/生産者価格評価表!AF$124</f>
        <v>2.8483169112483377E-3</v>
      </c>
      <c r="AG23" s="948">
        <f>+生産者価格評価表!AG23/生産者価格評価表!AG$124</f>
        <v>1.6851708233657319E-3</v>
      </c>
      <c r="AH23" s="948">
        <f>+生産者価格評価表!AH23/生産者価格評価表!AH$124</f>
        <v>4.6595897975916104E-3</v>
      </c>
      <c r="AI23" s="948">
        <f>+生産者価格評価表!AI23/生産者価格評価表!AI$124</f>
        <v>4.4390758479838392E-3</v>
      </c>
      <c r="AJ23" s="948">
        <f>+生産者価格評価表!AJ23/生産者価格評価表!AJ$124</f>
        <v>3.5454075038417919E-4</v>
      </c>
      <c r="AK23" s="948">
        <f>+生産者価格評価表!AK23/生産者価格評価表!AK$124</f>
        <v>2.2877866709904104E-2</v>
      </c>
      <c r="AL23" s="948">
        <f>+生産者価格評価表!AL23/生産者価格評価表!AL$124</f>
        <v>1.4431479788412616E-3</v>
      </c>
      <c r="AM23" s="948">
        <f>+生産者価格評価表!AM23/生産者価格評価表!AM$124</f>
        <v>0</v>
      </c>
      <c r="AN23" s="948">
        <f>+生産者価格評価表!AN23/生産者価格評価表!AN$124</f>
        <v>0</v>
      </c>
      <c r="AO23" s="948">
        <f>+生産者価格評価表!AO23/生産者価格評価表!AO$124</f>
        <v>1.5234672828862738E-4</v>
      </c>
      <c r="AP23" s="948">
        <f>+生産者価格評価表!AP23/生産者価格評価表!AP$124</f>
        <v>4.7342337472329406E-4</v>
      </c>
      <c r="AQ23" s="948">
        <f>+生産者価格評価表!AQ23/生産者価格評価表!AQ$124</f>
        <v>0</v>
      </c>
      <c r="AR23" s="948">
        <f>+生産者価格評価表!AR23/生産者価格評価表!AR$124</f>
        <v>4.1041066428907643E-4</v>
      </c>
      <c r="AS23" s="948">
        <f>+生産者価格評価表!AS23/生産者価格評価表!AS$124</f>
        <v>2.4430334176778326E-4</v>
      </c>
      <c r="AT23" s="948">
        <f>+生産者価格評価表!AT23/生産者価格評価表!AT$124</f>
        <v>4.3678955134741522E-3</v>
      </c>
      <c r="AU23" s="949">
        <f>+生産者価格評価表!AU23/生産者価格評価表!AU$124</f>
        <v>3.4082303798401012E-4</v>
      </c>
      <c r="AV23" s="949">
        <f>+生産者価格評価表!AV23/生産者価格評価表!AV$124</f>
        <v>5.9921668475961692E-4</v>
      </c>
      <c r="AW23" s="949">
        <f>+生産者価格評価表!AW23/生産者価格評価表!AW$124</f>
        <v>1.1105093495956092E-3</v>
      </c>
      <c r="AX23" s="949">
        <f>+生産者価格評価表!AX23/生産者価格評価表!AX$124</f>
        <v>8.1855418473597541E-4</v>
      </c>
      <c r="AY23" s="949">
        <f>+生産者価格評価表!AY23/生産者価格評価表!AY$124</f>
        <v>1.1950109049869329E-3</v>
      </c>
      <c r="AZ23" s="949">
        <f>+生産者価格評価表!AZ23/生産者価格評価表!AZ$124</f>
        <v>1.6429510523126134E-3</v>
      </c>
      <c r="BA23" s="949">
        <f>+生産者価格評価表!BA23/生産者価格評価表!BA$124</f>
        <v>7.7009854677894674E-3</v>
      </c>
      <c r="BB23" s="949">
        <f>+生産者価格評価表!BB23/生産者価格評価表!BB$124</f>
        <v>6.3117322403228788E-5</v>
      </c>
      <c r="BC23" s="949">
        <f>+生産者価格評価表!BC23/生産者価格評価表!BC$124</f>
        <v>7.5226392148127139E-3</v>
      </c>
      <c r="BD23" s="949">
        <f>+生産者価格評価表!BD23/生産者価格評価表!BD$124</f>
        <v>1.228392801188213E-3</v>
      </c>
      <c r="BE23" s="949">
        <f>+生産者価格評価表!BE23/生産者価格評価表!BE$124</f>
        <v>8.4225774514695283E-4</v>
      </c>
      <c r="BF23" s="949">
        <f>+生産者価格評価表!BF23/生産者価格評価表!BF$124</f>
        <v>3.7689754958287229E-5</v>
      </c>
      <c r="BG23" s="949">
        <f>+生産者価格評価表!BG23/生産者価格評価表!BG$124</f>
        <v>3.8949506454744783E-5</v>
      </c>
      <c r="BH23" s="949">
        <f>+生産者価格評価表!BH23/生産者価格評価表!BH$124</f>
        <v>3.1225277306572656E-4</v>
      </c>
      <c r="BI23" s="949">
        <f>+生産者価格評価表!BI23/生産者価格評価表!BI$124</f>
        <v>4.8332675349309331E-5</v>
      </c>
      <c r="BJ23" s="949">
        <f>+生産者価格評価表!BJ23/生産者価格評価表!BJ$124</f>
        <v>7.7796116239767118E-5</v>
      </c>
      <c r="BK23" s="949">
        <f>+生産者価格評価表!BK23/生産者価格評価表!BK$124</f>
        <v>5.224073866470196E-3</v>
      </c>
      <c r="BL23" s="949">
        <f>+生産者価格評価表!BL23/生産者価格評価表!BL$124</f>
        <v>1.4085435496486432E-3</v>
      </c>
      <c r="BM23" s="949">
        <f>+生産者価格評価表!BM23/生産者価格評価表!BM$124</f>
        <v>2.5056358462577948E-5</v>
      </c>
      <c r="BN23" s="949">
        <f>+生産者価格評価表!BN23/生産者価格評価表!BN$124</f>
        <v>1.0352246776208504E-3</v>
      </c>
      <c r="BO23" s="949">
        <f>+生産者価格評価表!BO23/生産者価格評価表!BO$124</f>
        <v>2.773996065363981E-7</v>
      </c>
      <c r="BP23" s="949">
        <f>+生産者価格評価表!BP23/生産者価格評価表!BP$124</f>
        <v>0</v>
      </c>
      <c r="BQ23" s="949">
        <f>+生産者価格評価表!BQ23/生産者価格評価表!BQ$124</f>
        <v>0</v>
      </c>
      <c r="BR23" s="949">
        <f>+生産者価格評価表!BR23/生産者価格評価表!BR$124</f>
        <v>0</v>
      </c>
      <c r="BS23" s="949">
        <f>+生産者価格評価表!BS23/生産者価格評価表!BS$124</f>
        <v>3.5164050455888983E-5</v>
      </c>
      <c r="BT23" s="949">
        <f>+生産者価格評価表!BT23/生産者価格評価表!BT$124</f>
        <v>1.0175880136117433E-3</v>
      </c>
      <c r="BU23" s="949">
        <f>+生産者価格評価表!BU23/生産者価格評価表!BU$124</f>
        <v>6.2626024754360958E-3</v>
      </c>
      <c r="BV23" s="949">
        <f>+生産者価格評価表!BV23/生産者価格評価表!BV$124</f>
        <v>1.4973283747386091E-3</v>
      </c>
      <c r="BW23" s="949">
        <f>+生産者価格評価表!BW23/生産者価格評価表!BW$124</f>
        <v>5.2948751473974588E-5</v>
      </c>
      <c r="BX23" s="949">
        <f>+生産者価格評価表!BX23/生産者価格評価表!BX$124</f>
        <v>0</v>
      </c>
      <c r="BY23" s="949">
        <f>+生産者価格評価表!BY23/生産者価格評価表!BY$124</f>
        <v>0</v>
      </c>
      <c r="BZ23" s="949">
        <f>+生産者価格評価表!BZ23/生産者価格評価表!BZ$124</f>
        <v>2.51516009404598E-4</v>
      </c>
      <c r="CA23" s="949">
        <f>+生産者価格評価表!CA23/生産者価格評価表!CA$124</f>
        <v>4.6913506088358916E-4</v>
      </c>
      <c r="CB23" s="949">
        <f>+生産者価格評価表!CB23/生産者価格評価表!CB$124</f>
        <v>0</v>
      </c>
      <c r="CC23" s="949">
        <f>+生産者価格評価表!CC23/生産者価格評価表!CC$124</f>
        <v>3.6942761339678944E-4</v>
      </c>
      <c r="CD23" s="949">
        <f>+生産者価格評価表!CD23/生産者価格評価表!CD$124</f>
        <v>5.6929941083344007E-4</v>
      </c>
      <c r="CE23" s="949">
        <f>+生産者価格評価表!CE23/生産者価格評価表!CE$124</f>
        <v>2.7593712179780033E-4</v>
      </c>
      <c r="CF23" s="949">
        <f>+生産者価格評価表!CF23/生産者価格評価表!CF$124</f>
        <v>1.7184219671071924E-3</v>
      </c>
      <c r="CG23" s="949">
        <f>+生産者価格評価表!CG23/生産者価格評価表!CG$124</f>
        <v>1.5190473031494301E-2</v>
      </c>
      <c r="CH23" s="949">
        <f>+生産者価格評価表!CH23/生産者価格評価表!CH$124</f>
        <v>3.392593939745521E-4</v>
      </c>
      <c r="CI23" s="949">
        <f>+生産者価格評価表!CI23/生産者価格評価表!CI$124</f>
        <v>2.7501287206629867E-4</v>
      </c>
      <c r="CJ23" s="949">
        <f>+生産者価格評価表!CJ23/生産者価格評価表!CJ$124</f>
        <v>2.826206606121677E-4</v>
      </c>
      <c r="CK23" s="949">
        <f>+生産者価格評価表!CK23/生産者価格評価表!CK$124</f>
        <v>9.0646220030669335E-4</v>
      </c>
      <c r="CL23" s="949">
        <f>+生産者価格評価表!CL23/生産者価格評価表!CL$124</f>
        <v>3.9123829131522083E-4</v>
      </c>
      <c r="CM23" s="949">
        <f>+生産者価格評価表!CM23/生産者価格評価表!CM$124</f>
        <v>2.9942874999756738E-4</v>
      </c>
      <c r="CN23" s="949">
        <f>+生産者価格評価表!CN23/生産者価格評価表!CN$124</f>
        <v>1.6157292354745668E-4</v>
      </c>
      <c r="CO23" s="949">
        <f>+生産者価格評価表!CO23/生産者価格評価表!CO$124</f>
        <v>7.8882746149918118E-4</v>
      </c>
      <c r="CP23" s="949">
        <f>+生産者価格評価表!CP23/生産者価格評価表!CP$124</f>
        <v>1.3967479554357089E-3</v>
      </c>
      <c r="CQ23" s="949">
        <f>+生産者価格評価表!CQ23/生産者価格評価表!CQ$124</f>
        <v>1.2651554792504841E-3</v>
      </c>
      <c r="CR23" s="949">
        <f>+生産者価格評価表!CR23/生産者価格評価表!CR$124</f>
        <v>4.2872386593641515E-3</v>
      </c>
      <c r="CS23" s="949">
        <f>+生産者価格評価表!CS23/生産者価格評価表!CS$124</f>
        <v>4.9877014360289402E-3</v>
      </c>
      <c r="CT23" s="949">
        <f>+生産者価格評価表!CT23/生産者価格評価表!CT$124</f>
        <v>5.7154304559929757E-3</v>
      </c>
      <c r="CU23" s="949">
        <f>+生産者価格評価表!CU23/生産者価格評価表!CU$124</f>
        <v>1.8193510071464708E-3</v>
      </c>
      <c r="CV23" s="949">
        <f>+生産者価格評価表!CV23/生産者価格評価表!CV$124</f>
        <v>6.9892672713479244E-6</v>
      </c>
      <c r="CW23" s="949">
        <f>+生産者価格評価表!CW23/生産者価格評価表!CW$124</f>
        <v>4.7428802232352227E-4</v>
      </c>
      <c r="CX23" s="949">
        <f>+生産者価格評価表!CX23/生産者価格評価表!CX$124</f>
        <v>2.1084150273410006E-6</v>
      </c>
      <c r="CY23" s="949">
        <f>+生産者価格評価表!CY23/生産者価格評価表!CY$124</f>
        <v>5.6611558273818145E-4</v>
      </c>
      <c r="CZ23" s="949">
        <f>+生産者価格評価表!CZ23/生産者価格評価表!CZ$124</f>
        <v>1.5306816113743625E-3</v>
      </c>
      <c r="DA23" s="949">
        <f>+生産者価格評価表!DA23/生産者価格評価表!DA$124</f>
        <v>3.0006604543623061E-3</v>
      </c>
      <c r="DB23" s="949">
        <f>+生産者価格評価表!DB23/生産者価格評価表!DB$124</f>
        <v>1.0357208012961893E-3</v>
      </c>
      <c r="DC23" s="949">
        <f>+生産者価格評価表!DC23/生産者価格評価表!DC$124</f>
        <v>5.7956022596836112E-4</v>
      </c>
      <c r="DD23" s="949">
        <f>+生産者価格評価表!DD23/生産者価格評価表!DD$124</f>
        <v>1.2297139900275053E-4</v>
      </c>
      <c r="DE23" s="949">
        <f>+生産者価格評価表!DE23/生産者価格評価表!DE$124</f>
        <v>1.3700765207664001E-3</v>
      </c>
      <c r="DF23" s="949">
        <f>+生産者価格評価表!DF23/生産者価格評価表!DF$124</f>
        <v>0.30847980932372743</v>
      </c>
      <c r="DG23" s="950">
        <f>+生産者価格評価表!DG23/生産者価格評価表!DG$124</f>
        <v>2.5364421007407443E-4</v>
      </c>
    </row>
    <row r="24" spans="1:111" ht="17.45" customHeight="1">
      <c r="A24" s="262">
        <v>18</v>
      </c>
      <c r="B24" s="265" t="s">
        <v>122</v>
      </c>
      <c r="C24" s="266" t="s">
        <v>123</v>
      </c>
      <c r="D24" s="947">
        <f>+生産者価格評価表!D24/生産者価格評価表!D$124</f>
        <v>5.0514160335402296E-4</v>
      </c>
      <c r="E24" s="948">
        <f>+生産者価格評価表!E24/生産者価格評価表!E$124</f>
        <v>0</v>
      </c>
      <c r="F24" s="948">
        <f>+生産者価格評価表!F24/生産者価格評価表!F$124</f>
        <v>1.1631525448239425E-4</v>
      </c>
      <c r="G24" s="948">
        <f>+生産者価格評価表!G24/生産者価格評価表!G$124</f>
        <v>5.1303185912392374E-5</v>
      </c>
      <c r="H24" s="948">
        <f>+生産者価格評価表!H24/生産者価格評価表!H$124</f>
        <v>1.0983158816583826E-4</v>
      </c>
      <c r="I24" s="944">
        <v>0</v>
      </c>
      <c r="J24" s="948">
        <f>+生産者価格評価表!J24/生産者価格評価表!J$124</f>
        <v>3.4891892111881966E-4</v>
      </c>
      <c r="K24" s="948">
        <f>+生産者価格評価表!K24/生産者価格評価表!K$124</f>
        <v>7.1859837987827309E-3</v>
      </c>
      <c r="L24" s="948">
        <f>+生産者価格評価表!L24/生産者価格評価表!L$124</f>
        <v>8.4355010735079816E-4</v>
      </c>
      <c r="M24" s="948">
        <f>+生産者価格評価表!M24/生産者価格評価表!M$124</f>
        <v>1.1256858921440852E-5</v>
      </c>
      <c r="N24" s="944">
        <v>0</v>
      </c>
      <c r="O24" s="948">
        <f>+生産者価格評価表!O24/生産者価格評価表!O$124</f>
        <v>1.7035733792932457E-4</v>
      </c>
      <c r="P24" s="948">
        <f>+生産者価格評価表!P24/生産者価格評価表!P$124</f>
        <v>3.3519352609236272E-4</v>
      </c>
      <c r="Q24" s="948">
        <f>+生産者価格評価表!Q24/生産者価格評価表!Q$124</f>
        <v>3.1134668767661319E-4</v>
      </c>
      <c r="R24" s="948">
        <f>+生産者価格評価表!R24/生産者価格評価表!R$124</f>
        <v>4.0881194420598355E-4</v>
      </c>
      <c r="S24" s="948">
        <f>+生産者価格評価表!S24/生産者価格評価表!S$124</f>
        <v>5.0727069293359905E-4</v>
      </c>
      <c r="T24" s="948">
        <f>+生産者価格評価表!T24/生産者価格評価表!T$124</f>
        <v>2.3754177917375929E-3</v>
      </c>
      <c r="U24" s="948">
        <f>+生産者価格評価表!U24/生産者価格評価表!U$124</f>
        <v>3.8921316174155826E-2</v>
      </c>
      <c r="V24" s="948">
        <f>+生産者価格評価表!V24/生産者価格評価表!V$124</f>
        <v>9.1889490513206469E-5</v>
      </c>
      <c r="W24" s="948">
        <f>+生産者価格評価表!W24/生産者価格評価表!W$124</f>
        <v>1.5196688218613861E-4</v>
      </c>
      <c r="X24" s="948">
        <f>+生産者価格評価表!X24/生産者価格評価表!X$124</f>
        <v>5.5794899602244363E-6</v>
      </c>
      <c r="Y24" s="948">
        <f>+生産者価格評価表!Y24/生産者価格評価表!Y$124</f>
        <v>4.8193963513528949E-5</v>
      </c>
      <c r="Z24" s="948">
        <f>+生産者価格評価表!Z24/生産者価格評価表!Z$124</f>
        <v>9.9768167670472867E-5</v>
      </c>
      <c r="AA24" s="948">
        <f>+生産者価格評価表!AA24/生産者価格評価表!AA$124</f>
        <v>1.8217464667571229E-3</v>
      </c>
      <c r="AB24" s="948">
        <f>+生産者価格評価表!AB24/生産者価格評価表!AB$124</f>
        <v>4.080010024625897E-3</v>
      </c>
      <c r="AC24" s="948">
        <f>+生産者価格評価表!AC24/生産者価格評価表!AC$124</f>
        <v>4.4740988852439989E-3</v>
      </c>
      <c r="AD24" s="948">
        <f>+生産者価格評価表!AD24/生産者価格評価表!AD$124</f>
        <v>1.0076958686821136E-5</v>
      </c>
      <c r="AE24" s="948">
        <f>+生産者価格評価表!AE24/生産者価格評価表!AE$124</f>
        <v>1.5601756993532275E-4</v>
      </c>
      <c r="AF24" s="948">
        <f>+生産者価格評価表!AF24/生産者価格評価表!AF$124</f>
        <v>6.2788202485352502E-4</v>
      </c>
      <c r="AG24" s="948">
        <f>+生産者価格評価表!AG24/生産者価格評価表!AG$124</f>
        <v>1.7358581364907024E-4</v>
      </c>
      <c r="AH24" s="948">
        <f>+生産者価格評価表!AH24/生産者価格評価表!AH$124</f>
        <v>4.2066829528057643E-4</v>
      </c>
      <c r="AI24" s="948">
        <f>+生産者価格評価表!AI24/生産者価格評価表!AI$124</f>
        <v>3.7912409013714328E-3</v>
      </c>
      <c r="AJ24" s="948">
        <f>+生産者価格評価表!AJ24/生産者価格評価表!AJ$124</f>
        <v>7.491003202601537E-5</v>
      </c>
      <c r="AK24" s="948">
        <f>+生産者価格評価表!AK24/生産者価格評価表!AK$124</f>
        <v>1.2610642007771626E-3</v>
      </c>
      <c r="AL24" s="948">
        <f>+生産者価格評価表!AL24/生産者価格評価表!AL$124</f>
        <v>7.4242373302828358E-5</v>
      </c>
      <c r="AM24" s="948">
        <f>+生産者価格評価表!AM24/生産者価格評価表!AM$124</f>
        <v>8.9699031985177161E-6</v>
      </c>
      <c r="AN24" s="948">
        <f>+生産者価格評価表!AN24/生産者価格評価表!AN$124</f>
        <v>1.4950126890479048E-5</v>
      </c>
      <c r="AO24" s="948">
        <f>+生産者価格評価表!AO24/生産者価格評価表!AO$124</f>
        <v>1.4423745135307645E-3</v>
      </c>
      <c r="AP24" s="948">
        <f>+生産者価格評価表!AP24/生産者価格評価表!AP$124</f>
        <v>3.3598764054319073E-5</v>
      </c>
      <c r="AQ24" s="948">
        <f>+生産者価格評価表!AQ24/生産者価格評価表!AQ$124</f>
        <v>2.0625879595814574E-4</v>
      </c>
      <c r="AR24" s="948">
        <f>+生産者価格評価表!AR24/生産者価格評価表!AR$124</f>
        <v>1.2073934902060771E-3</v>
      </c>
      <c r="AS24" s="948">
        <f>+生産者価格評価表!AS24/生産者価格評価表!AS$124</f>
        <v>2.1359459020158344E-4</v>
      </c>
      <c r="AT24" s="948">
        <f>+生産者価格評価表!AT24/生産者価格評価表!AT$124</f>
        <v>4.7582931350319798E-3</v>
      </c>
      <c r="AU24" s="949">
        <f>+生産者価格評価表!AU24/生産者価格評価表!AU$124</f>
        <v>1.0689264703302962E-3</v>
      </c>
      <c r="AV24" s="949">
        <f>+生産者価格評価表!AV24/生産者価格評価表!AV$124</f>
        <v>8.3025166455473682E-4</v>
      </c>
      <c r="AW24" s="949">
        <f>+生産者価格評価表!AW24/生産者価格評価表!AW$124</f>
        <v>2.0612183745543329E-3</v>
      </c>
      <c r="AX24" s="949">
        <f>+生産者価格評価表!AX24/生産者価格評価表!AX$124</f>
        <v>1.994742688693831E-3</v>
      </c>
      <c r="AY24" s="949">
        <f>+生産者価格評価表!AY24/生産者価格評価表!AY$124</f>
        <v>7.9184935102505881E-4</v>
      </c>
      <c r="AZ24" s="949">
        <f>+生産者価格評価表!AZ24/生産者価格評価表!AZ$124</f>
        <v>2.805527891558483E-4</v>
      </c>
      <c r="BA24" s="949">
        <f>+生産者価格評価表!BA24/生産者価格評価表!BA$124</f>
        <v>9.3403477550551926E-3</v>
      </c>
      <c r="BB24" s="949">
        <f>+生産者価格評価表!BB24/生産者価格評価表!BB$124</f>
        <v>8.1408106393325423E-4</v>
      </c>
      <c r="BC24" s="949">
        <f>+生産者価格評価表!BC24/生産者価格評価表!BC$124</f>
        <v>1.7322077883863418E-4</v>
      </c>
      <c r="BD24" s="949">
        <f>+生産者価格評価表!BD24/生産者価格評価表!BD$124</f>
        <v>4.7578421575309622E-3</v>
      </c>
      <c r="BE24" s="949">
        <f>+生産者価格評価表!BE24/生産者価格評価表!BE$124</f>
        <v>7.7265427431188799E-4</v>
      </c>
      <c r="BF24" s="949">
        <f>+生産者価格評価表!BF24/生産者価格評価表!BF$124</f>
        <v>8.3863288296150878E-4</v>
      </c>
      <c r="BG24" s="949">
        <f>+生産者価格評価表!BG24/生産者価格評価表!BG$124</f>
        <v>4.7392691039425765E-4</v>
      </c>
      <c r="BH24" s="949">
        <f>+生産者価格評価表!BH24/生産者価格評価表!BH$124</f>
        <v>2.3802780621013785E-4</v>
      </c>
      <c r="BI24" s="949">
        <f>+生産者価格評価表!BI24/生産者価格評価表!BI$124</f>
        <v>7.0637800411578109E-4</v>
      </c>
      <c r="BJ24" s="949">
        <f>+生産者価格評価表!BJ24/生産者価格評価表!BJ$124</f>
        <v>1.6675051351086284E-3</v>
      </c>
      <c r="BK24" s="949">
        <f>+生産者価格評価表!BK24/生産者価格評価表!BK$124</f>
        <v>6.7374138046496891E-3</v>
      </c>
      <c r="BL24" s="949">
        <f>+生産者価格評価表!BL24/生産者価格評価表!BL$124</f>
        <v>2.736183976509138E-3</v>
      </c>
      <c r="BM24" s="949">
        <f>+生産者価格評価表!BM24/生産者価格評価表!BM$124</f>
        <v>5.2410498233102941E-4</v>
      </c>
      <c r="BN24" s="949">
        <f>+生産者価格評価表!BN24/生産者価格評価表!BN$124</f>
        <v>8.364003523179675E-4</v>
      </c>
      <c r="BO24" s="949">
        <f>+生産者価格評価表!BO24/生産者価格評価表!BO$124</f>
        <v>3.8479695420400012E-4</v>
      </c>
      <c r="BP24" s="949">
        <f>+生産者価格評価表!BP24/生産者価格評価表!BP$124</f>
        <v>2.4774737206859738E-4</v>
      </c>
      <c r="BQ24" s="949">
        <f>+生産者価格評価表!BQ24/生産者価格評価表!BQ$124</f>
        <v>1.1672941855730803E-3</v>
      </c>
      <c r="BR24" s="949">
        <f>+生産者価格評価表!BR24/生産者価格評価表!BR$124</f>
        <v>5.0041383164704453E-3</v>
      </c>
      <c r="BS24" s="949">
        <f>+生産者価格評価表!BS24/生産者価格評価表!BS$124</f>
        <v>2.8226083865323832E-3</v>
      </c>
      <c r="BT24" s="949">
        <f>+生産者価格評価表!BT24/生産者価格評価表!BT$124</f>
        <v>4.5882997322789195E-3</v>
      </c>
      <c r="BU24" s="949">
        <f>+生産者価格評価表!BU24/生産者価格評価表!BU$124</f>
        <v>4.4483146258849941E-3</v>
      </c>
      <c r="BV24" s="949">
        <f>+生産者価格評価表!BV24/生産者価格評価表!BV$124</f>
        <v>1.4225109411483255E-2</v>
      </c>
      <c r="BW24" s="949">
        <f>+生産者価格評価表!BW24/生産者価格評価表!BW$124</f>
        <v>2.2363118510071624E-4</v>
      </c>
      <c r="BX24" s="949">
        <f>+生産者価格評価表!BX24/生産者価格評価表!BX$124</f>
        <v>2.310046521678753E-5</v>
      </c>
      <c r="BY24" s="949">
        <f>+生産者価格評価表!BY24/生産者価格評価表!BY$124</f>
        <v>0</v>
      </c>
      <c r="BZ24" s="949">
        <f>+生産者価格評価表!BZ24/生産者価格評価表!BZ$124</f>
        <v>8.5852429857502803E-4</v>
      </c>
      <c r="CA24" s="949">
        <f>+生産者価格評価表!CA24/生産者価格評価表!CA$124</f>
        <v>1.180570351845058E-3</v>
      </c>
      <c r="CB24" s="949">
        <f>+生産者価格評価表!CB24/生産者価格評価表!CB$124</f>
        <v>0</v>
      </c>
      <c r="CC24" s="949">
        <f>+生産者価格評価表!CC24/生産者価格評価表!CC$124</f>
        <v>4.2563185865517267E-4</v>
      </c>
      <c r="CD24" s="949">
        <f>+生産者価格評価表!CD24/生産者価格評価表!CD$124</f>
        <v>5.0637261263115603E-4</v>
      </c>
      <c r="CE24" s="949">
        <f>+生産者価格評価表!CE24/生産者価格評価表!CE$124</f>
        <v>1.1604556931302573E-3</v>
      </c>
      <c r="CF24" s="949">
        <f>+生産者価格評価表!CF24/生産者価格評価表!CF$124</f>
        <v>7.8187664939923245E-4</v>
      </c>
      <c r="CG24" s="949">
        <f>+生産者価格評価表!CG24/生産者価格評価表!CG$124</f>
        <v>4.4755120491111796E-3</v>
      </c>
      <c r="CH24" s="949">
        <f>+生産者価格評価表!CH24/生産者価格評価表!CH$124</f>
        <v>5.4425228405415157E-3</v>
      </c>
      <c r="CI24" s="949">
        <f>+生産者価格評価表!CI24/生産者価格評価表!CI$124</f>
        <v>6.2169948946010608E-3</v>
      </c>
      <c r="CJ24" s="949">
        <f>+生産者価格評価表!CJ24/生産者価格評価表!CJ$124</f>
        <v>1.8864798219698214E-3</v>
      </c>
      <c r="CK24" s="949">
        <f>+生産者価格評価表!CK24/生産者価格評価表!CK$124</f>
        <v>4.8624367402508471E-3</v>
      </c>
      <c r="CL24" s="949">
        <f>+生産者価格評価表!CL24/生産者価格評価表!CL$124</f>
        <v>7.0963809504626376E-3</v>
      </c>
      <c r="CM24" s="949">
        <f>+生産者価格評価表!CM24/生産者価格評価表!CM$124</f>
        <v>8.052547671368937E-2</v>
      </c>
      <c r="CN24" s="949">
        <f>+生産者価格評価表!CN24/生産者価格評価表!CN$124</f>
        <v>5.1814823359703898E-3</v>
      </c>
      <c r="CO24" s="949">
        <f>+生産者価格評価表!CO24/生産者価格評価表!CO$124</f>
        <v>2.737914330088033E-3</v>
      </c>
      <c r="CP24" s="949">
        <f>+生産者価格評価表!CP24/生産者価格評価表!CP$124</f>
        <v>2.5081024181584838E-2</v>
      </c>
      <c r="CQ24" s="949">
        <f>+生産者価格評価表!CQ24/生産者価格評価表!CQ$124</f>
        <v>1.73272487875119E-3</v>
      </c>
      <c r="CR24" s="949">
        <f>+生産者価格評価表!CR24/生産者価格評価表!CR$124</f>
        <v>7.2154485408025045E-3</v>
      </c>
      <c r="CS24" s="949">
        <f>+生産者価格評価表!CS24/生産者価格評価表!CS$124</f>
        <v>5.0598147130206592E-3</v>
      </c>
      <c r="CT24" s="949">
        <f>+生産者価格評価表!CT24/生産者価格評価表!CT$124</f>
        <v>1.1482630791991636E-3</v>
      </c>
      <c r="CU24" s="949">
        <f>+生産者価格評価表!CU24/生産者価格評価表!CU$124</f>
        <v>3.3161387446079792E-2</v>
      </c>
      <c r="CV24" s="949">
        <f>+生産者価格評価表!CV24/生産者価格評価表!CV$124</f>
        <v>1.6090453221424944E-4</v>
      </c>
      <c r="CW24" s="949">
        <f>+生産者価格評価表!CW24/生産者価格評価表!CW$124</f>
        <v>2.6650564753825733E-2</v>
      </c>
      <c r="CX24" s="949">
        <f>+生産者価格評価表!CX24/生産者価格評価表!CX$124</f>
        <v>1.1712370539878087E-3</v>
      </c>
      <c r="CY24" s="949">
        <f>+生産者価格評価表!CY24/生産者価格評価表!CY$124</f>
        <v>2.4471109412489895E-3</v>
      </c>
      <c r="CZ24" s="949">
        <f>+生産者価格評価表!CZ24/生産者価格評価表!CZ$124</f>
        <v>4.2111368871669021E-4</v>
      </c>
      <c r="DA24" s="949">
        <f>+生産者価格評価表!DA24/生産者価格評価表!DA$124</f>
        <v>2.3093739782683822E-4</v>
      </c>
      <c r="DB24" s="949">
        <f>+生産者価格評価表!DB24/生産者価格評価表!DB$124</f>
        <v>1.3976210660818634E-3</v>
      </c>
      <c r="DC24" s="949">
        <f>+生産者価格評価表!DC24/生産者価格評価表!DC$124</f>
        <v>4.2542651948685971E-3</v>
      </c>
      <c r="DD24" s="949">
        <f>+生産者価格評価表!DD24/生産者価格評価表!DD$124</f>
        <v>2.7952061713439581E-5</v>
      </c>
      <c r="DE24" s="949">
        <f>+生産者価格評価表!DE24/生産者価格評価表!DE$124</f>
        <v>1.5964918577174338E-3</v>
      </c>
      <c r="DF24" s="949">
        <f>+生産者価格評価表!DF24/生産者価格評価表!DF$124</f>
        <v>0</v>
      </c>
      <c r="DG24" s="950">
        <f>+生産者価格評価表!DG24/生産者価格評価表!DG$124</f>
        <v>2.7536436205113492E-5</v>
      </c>
    </row>
    <row r="25" spans="1:111" ht="17.45" customHeight="1">
      <c r="A25" s="262">
        <v>19</v>
      </c>
      <c r="B25" s="265" t="s">
        <v>124</v>
      </c>
      <c r="C25" s="266" t="s">
        <v>125</v>
      </c>
      <c r="D25" s="947">
        <f>+生産者価格評価表!D25/生産者価格評価表!D$124</f>
        <v>2.9296351174782215E-2</v>
      </c>
      <c r="E25" s="948">
        <f>+生産者価格評価表!E25/生産者価格評価表!E$124</f>
        <v>0</v>
      </c>
      <c r="F25" s="948">
        <f>+生産者価格評価表!F25/生産者価格評価表!F$124</f>
        <v>1.3409980753691592E-3</v>
      </c>
      <c r="G25" s="948">
        <f>+生産者価格評価表!G25/生産者価格評価表!G$124</f>
        <v>1.1713197265540187E-4</v>
      </c>
      <c r="H25" s="948">
        <f>+生産者価格評価表!H25/生産者価格評価表!H$124</f>
        <v>0</v>
      </c>
      <c r="I25" s="944">
        <v>0</v>
      </c>
      <c r="J25" s="948">
        <f>+生産者価格評価表!J25/生産者価格評価表!J$124</f>
        <v>0</v>
      </c>
      <c r="K25" s="948">
        <f>+生産者価格評価表!K25/生産者価格評価表!K$124</f>
        <v>1.205203209467109E-6</v>
      </c>
      <c r="L25" s="948">
        <f>+生産者価格評価表!L25/生産者価格評価表!L$124</f>
        <v>1.2392189697415732E-5</v>
      </c>
      <c r="M25" s="948">
        <f>+生産者価格評価表!M25/生産者価格評価表!M$124</f>
        <v>1.0185715895057397E-6</v>
      </c>
      <c r="N25" s="944">
        <v>0</v>
      </c>
      <c r="O25" s="948">
        <f>+生産者価格評価表!O25/生産者価格評価表!O$124</f>
        <v>6.5503573576284436E-6</v>
      </c>
      <c r="P25" s="948">
        <f>+生産者価格評価表!P25/生産者価格評価表!P$124</f>
        <v>5.7529724340962881E-7</v>
      </c>
      <c r="Q25" s="948">
        <f>+生産者価格評価表!Q25/生産者価格評価表!Q$124</f>
        <v>1.0012985699100425E-5</v>
      </c>
      <c r="R25" s="948">
        <f>+生産者価格評価表!R25/生産者価格評価表!R$124</f>
        <v>0</v>
      </c>
      <c r="S25" s="948">
        <f>+生産者価格評価表!S25/生産者価格評価表!S$124</f>
        <v>1.7415788894907603E-5</v>
      </c>
      <c r="T25" s="948">
        <f>+生産者価格評価表!T25/生産者価格評価表!T$124</f>
        <v>3.5868665444964063E-6</v>
      </c>
      <c r="U25" s="948">
        <f>+生産者価格評価表!U25/生産者価格評価表!U$124</f>
        <v>2.2017162078254426E-6</v>
      </c>
      <c r="V25" s="948">
        <f>+生産者価格評価表!V25/生産者価格評価表!V$124</f>
        <v>0.18716811047518137</v>
      </c>
      <c r="W25" s="948">
        <f>+生産者価格評価表!W25/生産者価格評価表!W$124</f>
        <v>6.0885406929258208E-3</v>
      </c>
      <c r="X25" s="948">
        <f>+生産者価格評価表!X25/生産者価格評価表!X$124</f>
        <v>0</v>
      </c>
      <c r="Y25" s="948">
        <f>+生産者価格評価表!Y25/生産者価格評価表!Y$124</f>
        <v>7.1418484330196654E-3</v>
      </c>
      <c r="Z25" s="948">
        <f>+生産者価格評価表!Z25/生産者価格評価表!Z$124</f>
        <v>4.4392370376596891E-3</v>
      </c>
      <c r="AA25" s="948">
        <f>+生産者価格評価表!AA25/生産者価格評価表!AA$124</f>
        <v>3.4649422325547859E-4</v>
      </c>
      <c r="AB25" s="948">
        <f>+生産者価格評価表!AB25/生産者価格評価表!AB$124</f>
        <v>1.1321404301142678E-3</v>
      </c>
      <c r="AC25" s="948">
        <f>+生産者価格評価表!AC25/生産者価格評価表!AC$124</f>
        <v>1.1862559275608382E-3</v>
      </c>
      <c r="AD25" s="948">
        <f>+生産者価格評価表!AD25/生産者価格評価表!AD$124</f>
        <v>4.2691929512254608E-6</v>
      </c>
      <c r="AE25" s="948">
        <f>+生産者価格評価表!AE25/生産者価格評価表!AE$124</f>
        <v>-1.7320892927933762E-3</v>
      </c>
      <c r="AF25" s="948">
        <f>+生産者価格評価表!AF25/生産者価格評価表!AF$124</f>
        <v>0</v>
      </c>
      <c r="AG25" s="948">
        <f>+生産者価格評価表!AG25/生産者価格評価表!AG$124</f>
        <v>3.2751638519569411E-5</v>
      </c>
      <c r="AH25" s="948">
        <f>+生産者価格評価表!AH25/生産者価格評価表!AH$124</f>
        <v>1.911925088715339E-5</v>
      </c>
      <c r="AI25" s="948">
        <f>+生産者価格評価表!AI25/生産者価格評価表!AI$124</f>
        <v>1.9835895037454882E-6</v>
      </c>
      <c r="AJ25" s="948">
        <f>+生産者価格評価表!AJ25/生産者価格評価表!AJ$124</f>
        <v>0</v>
      </c>
      <c r="AK25" s="948">
        <f>+生産者価格評価表!AK25/生産者価格評価表!AK$124</f>
        <v>0</v>
      </c>
      <c r="AL25" s="948">
        <f>+生産者価格評価表!AL25/生産者価格評価表!AL$124</f>
        <v>8.8929260884668457E-5</v>
      </c>
      <c r="AM25" s="948">
        <f>+生産者価格評価表!AM25/生産者価格評価表!AM$124</f>
        <v>-1.1727947299280104E-3</v>
      </c>
      <c r="AN25" s="948">
        <f>+生産者価格評価表!AN25/生産者価格評価表!AN$124</f>
        <v>2.631989309621338E-4</v>
      </c>
      <c r="AO25" s="948">
        <f>+生産者価格評価表!AO25/生産者価格評価表!AO$124</f>
        <v>0</v>
      </c>
      <c r="AP25" s="948">
        <f>+生産者価格評価表!AP25/生産者価格評価表!AP$124</f>
        <v>0</v>
      </c>
      <c r="AQ25" s="948">
        <f>+生産者価格評価表!AQ25/生産者価格評価表!AQ$124</f>
        <v>3.0338549521055271E-6</v>
      </c>
      <c r="AR25" s="948">
        <f>+生産者価格評価表!AR25/生産者価格評価表!AR$124</f>
        <v>1.3383636032201764E-6</v>
      </c>
      <c r="AS25" s="948">
        <f>+生産者価格評価表!AS25/生産者価格評価表!AS$124</f>
        <v>0</v>
      </c>
      <c r="AT25" s="948">
        <f>+生産者価格評価表!AT25/生産者価格評価表!AT$124</f>
        <v>0</v>
      </c>
      <c r="AU25" s="949">
        <f>+生産者価格評価表!AU25/生産者価格評価表!AU$124</f>
        <v>0</v>
      </c>
      <c r="AV25" s="949">
        <f>+生産者価格評価表!AV25/生産者価格評価表!AV$124</f>
        <v>1.5736924835595781E-5</v>
      </c>
      <c r="AW25" s="949">
        <f>+生産者価格評価表!AW25/生産者価格評価表!AW$124</f>
        <v>0</v>
      </c>
      <c r="AX25" s="949">
        <f>+生産者価格評価表!AX25/生産者価格評価表!AX$124</f>
        <v>0</v>
      </c>
      <c r="AY25" s="949">
        <f>+生産者価格評価表!AY25/生産者価格評価表!AY$124</f>
        <v>2.5486398017257119E-6</v>
      </c>
      <c r="AZ25" s="949">
        <f>+生産者価格評価表!AZ25/生産者価格評価表!AZ$124</f>
        <v>0</v>
      </c>
      <c r="BA25" s="949">
        <f>+生産者価格評価表!BA25/生産者価格評価表!BA$124</f>
        <v>0</v>
      </c>
      <c r="BB25" s="949">
        <f>+生産者価格評価表!BB25/生産者価格評価表!BB$124</f>
        <v>0</v>
      </c>
      <c r="BC25" s="949">
        <f>+生産者価格評価表!BC25/生産者価格評価表!BC$124</f>
        <v>3.3278751660979019E-5</v>
      </c>
      <c r="BD25" s="949">
        <f>+生産者価格評価表!BD25/生産者価格評価表!BD$124</f>
        <v>0</v>
      </c>
      <c r="BE25" s="949">
        <f>+生産者価格評価表!BE25/生産者価格評価表!BE$124</f>
        <v>0</v>
      </c>
      <c r="BF25" s="949">
        <f>+生産者価格評価表!BF25/生産者価格評価表!BF$124</f>
        <v>0</v>
      </c>
      <c r="BG25" s="949">
        <f>+生産者価格評価表!BG25/生産者価格評価表!BG$124</f>
        <v>0</v>
      </c>
      <c r="BH25" s="949">
        <f>+生産者価格評価表!BH25/生産者価格評価表!BH$124</f>
        <v>0</v>
      </c>
      <c r="BI25" s="949">
        <f>+生産者価格評価表!BI25/生産者価格評価表!BI$124</f>
        <v>0</v>
      </c>
      <c r="BJ25" s="949">
        <f>+生産者価格評価表!BJ25/生産者価格評価表!BJ$124</f>
        <v>0</v>
      </c>
      <c r="BK25" s="949">
        <f>+生産者価格評価表!BK25/生産者価格評価表!BK$124</f>
        <v>2.1257561336006306E-5</v>
      </c>
      <c r="BL25" s="949">
        <f>+生産者価格評価表!BL25/生産者価格評価表!BL$124</f>
        <v>0</v>
      </c>
      <c r="BM25" s="949">
        <f>+生産者価格評価表!BM25/生産者価格評価表!BM$124</f>
        <v>0</v>
      </c>
      <c r="BN25" s="949">
        <f>+生産者価格評価表!BN25/生産者価格評価表!BN$124</f>
        <v>0</v>
      </c>
      <c r="BO25" s="949">
        <f>+生産者価格評価表!BO25/生産者価格評価表!BO$124</f>
        <v>2.2067138699970466E-4</v>
      </c>
      <c r="BP25" s="949">
        <f>+生産者価格評価表!BP25/生産者価格評価表!BP$124</f>
        <v>2.1198355457062811E-4</v>
      </c>
      <c r="BQ25" s="949">
        <f>+生産者価格評価表!BQ25/生産者価格評価表!BQ$124</f>
        <v>1.1760031627503886E-4</v>
      </c>
      <c r="BR25" s="949">
        <f>+生産者価格評価表!BR25/生産者価格評価表!BR$124</f>
        <v>1.3276319377520307E-4</v>
      </c>
      <c r="BS25" s="949">
        <f>+生産者価格評価表!BS25/生産者価格評価表!BS$124</f>
        <v>0</v>
      </c>
      <c r="BT25" s="949">
        <f>+生産者価格評価表!BT25/生産者価格評価表!BT$124</f>
        <v>0</v>
      </c>
      <c r="BU25" s="949">
        <f>+生産者価格評価表!BU25/生産者価格評価表!BU$124</f>
        <v>0</v>
      </c>
      <c r="BV25" s="949">
        <f>+生産者価格評価表!BV25/生産者価格評価表!BV$124</f>
        <v>0</v>
      </c>
      <c r="BW25" s="949">
        <f>+生産者価格評価表!BW25/生産者価格評価表!BW$124</f>
        <v>4.4183423950687107E-6</v>
      </c>
      <c r="BX25" s="949">
        <f>+生産者価格評価表!BX25/生産者価格評価表!BX$124</f>
        <v>0</v>
      </c>
      <c r="BY25" s="949">
        <f>+生産者価格評価表!BY25/生産者価格評価表!BY$124</f>
        <v>0</v>
      </c>
      <c r="BZ25" s="949">
        <f>+生産者価格評価表!BZ25/生産者価格評価表!BZ$124</f>
        <v>0</v>
      </c>
      <c r="CA25" s="949">
        <f>+生産者価格評価表!CA25/生産者価格評価表!CA$124</f>
        <v>0</v>
      </c>
      <c r="CB25" s="949">
        <f>+生産者価格評価表!CB25/生産者価格評価表!CB$124</f>
        <v>0</v>
      </c>
      <c r="CC25" s="949">
        <f>+生産者価格評価表!CC25/生産者価格評価表!CC$124</f>
        <v>0</v>
      </c>
      <c r="CD25" s="949">
        <f>+生産者価格評価表!CD25/生産者価格評価表!CD$124</f>
        <v>0</v>
      </c>
      <c r="CE25" s="949">
        <f>+生産者価格評価表!CE25/生産者価格評価表!CE$124</f>
        <v>0</v>
      </c>
      <c r="CF25" s="949">
        <f>+生産者価格評価表!CF25/生産者価格評価表!CF$124</f>
        <v>7.8829633769937169E-6</v>
      </c>
      <c r="CG25" s="949">
        <f>+生産者価格評価表!CG25/生産者価格評価表!CG$124</f>
        <v>0</v>
      </c>
      <c r="CH25" s="949">
        <f>+生産者価格評価表!CH25/生産者価格評価表!CH$124</f>
        <v>0</v>
      </c>
      <c r="CI25" s="949">
        <f>+生産者価格評価表!CI25/生産者価格評価表!CI$124</f>
        <v>0</v>
      </c>
      <c r="CJ25" s="949">
        <f>+生産者価格評価表!CJ25/生産者価格評価表!CJ$124</f>
        <v>0</v>
      </c>
      <c r="CK25" s="949">
        <f>+生産者価格評価表!CK25/生産者価格評価表!CK$124</f>
        <v>0</v>
      </c>
      <c r="CL25" s="949">
        <f>+生産者価格評価表!CL25/生産者価格評価表!CL$124</f>
        <v>0</v>
      </c>
      <c r="CM25" s="949">
        <f>+生産者価格評価表!CM25/生産者価格評価表!CM$124</f>
        <v>0</v>
      </c>
      <c r="CN25" s="949">
        <f>+生産者価格評価表!CN25/生産者価格評価表!CN$124</f>
        <v>2.8830431505334938E-6</v>
      </c>
      <c r="CO25" s="949">
        <f>+生産者価格評価表!CO25/生産者価格評価表!CO$124</f>
        <v>0</v>
      </c>
      <c r="CP25" s="949">
        <f>+生産者価格評価表!CP25/生産者価格評価表!CP$124</f>
        <v>0</v>
      </c>
      <c r="CQ25" s="949">
        <f>+生産者価格評価表!CQ25/生産者価格評価表!CQ$124</f>
        <v>0</v>
      </c>
      <c r="CR25" s="949">
        <f>+生産者価格評価表!CR25/生産者価格評価表!CR$124</f>
        <v>0</v>
      </c>
      <c r="CS25" s="949">
        <f>+生産者価格評価表!CS25/生産者価格評価表!CS$124</f>
        <v>0</v>
      </c>
      <c r="CT25" s="949">
        <f>+生産者価格評価表!CT25/生産者価格評価表!CT$124</f>
        <v>0</v>
      </c>
      <c r="CU25" s="949">
        <f>+生産者価格評価表!CU25/生産者価格評価表!CU$124</f>
        <v>0</v>
      </c>
      <c r="CV25" s="949">
        <f>+生産者価格評価表!CV25/生産者価格評価表!CV$124</f>
        <v>0</v>
      </c>
      <c r="CW25" s="949">
        <f>+生産者価格評価表!CW25/生産者価格評価表!CW$124</f>
        <v>0</v>
      </c>
      <c r="CX25" s="949">
        <f>+生産者価格評価表!CX25/生産者価格評価表!CX$124</f>
        <v>0</v>
      </c>
      <c r="CY25" s="949">
        <f>+生産者価格評価表!CY25/生産者価格評価表!CY$124</f>
        <v>0</v>
      </c>
      <c r="CZ25" s="949">
        <f>+生産者価格評価表!CZ25/生産者価格評価表!CZ$124</f>
        <v>0</v>
      </c>
      <c r="DA25" s="949">
        <f>+生産者価格評価表!DA25/生産者価格評価表!DA$124</f>
        <v>0</v>
      </c>
      <c r="DB25" s="949">
        <f>+生産者価格評価表!DB25/生産者価格評価表!DB$124</f>
        <v>0</v>
      </c>
      <c r="DC25" s="949">
        <f>+生産者価格評価表!DC25/生産者価格評価表!DC$124</f>
        <v>8.8515915027965103E-5</v>
      </c>
      <c r="DD25" s="949">
        <f>+生産者価格評価表!DD25/生産者価格評価表!DD$124</f>
        <v>0</v>
      </c>
      <c r="DE25" s="949">
        <f>+生産者価格評価表!DE25/生産者価格評価表!DE$124</f>
        <v>4.0420172297590687E-4</v>
      </c>
      <c r="DF25" s="949">
        <f>+生産者価格評価表!DF25/生産者価格評価表!DF$124</f>
        <v>0</v>
      </c>
      <c r="DG25" s="950">
        <f>+生産者価格評価表!DG25/生産者価格評価表!DG$124</f>
        <v>4.7909960799324242E-4</v>
      </c>
    </row>
    <row r="26" spans="1:111" ht="17.45" customHeight="1">
      <c r="A26" s="262">
        <v>20</v>
      </c>
      <c r="B26" s="265" t="s">
        <v>126</v>
      </c>
      <c r="C26" s="266" t="s">
        <v>127</v>
      </c>
      <c r="D26" s="947">
        <f>+生産者価格評価表!D26/生産者価格評価表!D$124</f>
        <v>7.8655131770437575E-4</v>
      </c>
      <c r="E26" s="948">
        <f>+生産者価格評価表!E26/生産者価格評価表!E$124</f>
        <v>6.2832539494090799E-4</v>
      </c>
      <c r="F26" s="948">
        <f>+生産者価格評価表!F26/生産者価格評価表!F$124</f>
        <v>9.8053595009203642E-5</v>
      </c>
      <c r="G26" s="948">
        <f>+生産者価格評価表!G26/生産者価格評価表!G$124</f>
        <v>6.3201816380025546E-5</v>
      </c>
      <c r="H26" s="948">
        <f>+生産者価格評価表!H26/生産者価格評価表!H$124</f>
        <v>1.3756453377282429E-3</v>
      </c>
      <c r="I26" s="944">
        <v>0</v>
      </c>
      <c r="J26" s="948">
        <f>+生産者価格評価表!J26/生産者価格評価表!J$124</f>
        <v>2.0905289947282312E-4</v>
      </c>
      <c r="K26" s="948">
        <f>+生産者価格評価表!K26/生産者価格評価表!K$124</f>
        <v>5.1248325836025076E-3</v>
      </c>
      <c r="L26" s="948">
        <f>+生産者価格評価表!L26/生産者価格評価表!L$124</f>
        <v>3.400321253291763E-3</v>
      </c>
      <c r="M26" s="948">
        <f>+生産者価格評価表!M26/生産者価格評価表!M$124</f>
        <v>2.5127898255922214E-3</v>
      </c>
      <c r="N26" s="944">
        <v>0</v>
      </c>
      <c r="O26" s="948">
        <f>+生産者価格評価表!O26/生産者価格評価表!O$124</f>
        <v>1.3295071345363242E-2</v>
      </c>
      <c r="P26" s="948">
        <f>+生産者価格評価表!P26/生産者価格評価表!P$124</f>
        <v>7.2620063559619523E-4</v>
      </c>
      <c r="Q26" s="948">
        <f>+生産者価格評価表!Q26/生産者価格評価表!Q$124</f>
        <v>3.2562991727680055E-4</v>
      </c>
      <c r="R26" s="948">
        <f>+生産者価格評価表!R26/生産者価格評価表!R$124</f>
        <v>3.124543642594499E-4</v>
      </c>
      <c r="S26" s="948">
        <f>+生産者価格評価表!S26/生産者価格評価表!S$124</f>
        <v>7.4642425617221708E-3</v>
      </c>
      <c r="T26" s="948">
        <f>+生産者価格評価表!T26/生産者価格評価表!T$124</f>
        <v>6.6004072829677182E-4</v>
      </c>
      <c r="U26" s="948">
        <f>+生産者価格評価表!U26/生産者価格評価表!U$124</f>
        <v>6.115349985450365E-6</v>
      </c>
      <c r="V26" s="948">
        <f>+生産者価格評価表!V26/生産者価格評価表!V$124</f>
        <v>4.3624474361484429E-2</v>
      </c>
      <c r="W26" s="948">
        <f>+生産者価格評価表!W26/生産者価格評価表!W$124</f>
        <v>0.13269071667546403</v>
      </c>
      <c r="X26" s="948">
        <f>+生産者価格評価表!X26/生産者価格評価表!X$124</f>
        <v>1.3591499777922525E-2</v>
      </c>
      <c r="Y26" s="948">
        <f>+生産者価格評価表!Y26/生産者価格評価表!Y$124</f>
        <v>3.4044643557427312E-2</v>
      </c>
      <c r="Z26" s="948">
        <f>+生産者価格評価表!Z26/生産者価格評価表!Z$124</f>
        <v>1.9894675512837724E-2</v>
      </c>
      <c r="AA26" s="948">
        <f>+生産者価格評価表!AA26/生産者価格評価表!AA$124</f>
        <v>3.9345047354071586E-2</v>
      </c>
      <c r="AB26" s="948">
        <f>+生産者価格評価表!AB26/生産者価格評価表!AB$124</f>
        <v>3.1915758276518179E-2</v>
      </c>
      <c r="AC26" s="948">
        <f>+生産者価格評価表!AC26/生産者価格評価表!AC$124</f>
        <v>5.5289235645578853E-2</v>
      </c>
      <c r="AD26" s="948">
        <f>+生産者価格評価表!AD26/生産者価格評価表!AD$124</f>
        <v>5.2519389909718414E-5</v>
      </c>
      <c r="AE26" s="948">
        <f>+生産者価格評価表!AE26/生産者価格評価表!AE$124</f>
        <v>2.7361153655384231E-4</v>
      </c>
      <c r="AF26" s="948">
        <f>+生産者価格評価表!AF26/生産者価格評価表!AF$124</f>
        <v>3.5515159272169624E-3</v>
      </c>
      <c r="AG26" s="948">
        <f>+生産者価格評価表!AG26/生産者価格評価表!AG$124</f>
        <v>2.5442055218980391E-2</v>
      </c>
      <c r="AH26" s="948">
        <f>+生産者価格評価表!AH26/生産者価格評価表!AH$124</f>
        <v>1.7028222745630996E-3</v>
      </c>
      <c r="AI26" s="948">
        <f>+生産者価格評価表!AI26/生産者価格評価表!AI$124</f>
        <v>1.9533958608015971E-2</v>
      </c>
      <c r="AJ26" s="948">
        <f>+生産者価格評価表!AJ26/生産者価格評価表!AJ$124</f>
        <v>1.0471669384428828E-3</v>
      </c>
      <c r="AK26" s="948">
        <f>+生産者価格評価表!AK26/生産者価格評価表!AK$124</f>
        <v>1.8967736198422631E-2</v>
      </c>
      <c r="AL26" s="948">
        <f>+生産者価格評価表!AL26/生産者価格評価表!AL$124</f>
        <v>2.5228377657211826E-3</v>
      </c>
      <c r="AM26" s="948">
        <f>+生産者価格評価表!AM26/生産者価格評価表!AM$124</f>
        <v>5.2751088495958413E-3</v>
      </c>
      <c r="AN26" s="948">
        <f>+生産者価格評価表!AN26/生産者価格評価表!AN$124</f>
        <v>4.0767694538652024E-3</v>
      </c>
      <c r="AO26" s="948">
        <f>+生産者価格評価表!AO26/生産者価格評価表!AO$124</f>
        <v>1.5109150579348028E-3</v>
      </c>
      <c r="AP26" s="948">
        <f>+生産者価格評価表!AP26/生産者価格評価表!AP$124</f>
        <v>2.0342863006232004E-4</v>
      </c>
      <c r="AQ26" s="948">
        <f>+生産者価格評価表!AQ26/生産者価格評価表!AQ$124</f>
        <v>1.2073919234464428E-2</v>
      </c>
      <c r="AR26" s="948">
        <f>+生産者価格評価表!AR26/生産者価格評価表!AR$124</f>
        <v>4.6172567403356514E-4</v>
      </c>
      <c r="AS26" s="948">
        <f>+生産者価格評価表!AS26/生産者価格評価表!AS$124</f>
        <v>4.8020336060935805E-3</v>
      </c>
      <c r="AT26" s="948">
        <f>+生産者価格評価表!AT26/生産者価格評価表!AT$124</f>
        <v>7.3894986338218359E-4</v>
      </c>
      <c r="AU26" s="949">
        <f>+生産者価格評価表!AU26/生産者価格評価表!AU$124</f>
        <v>1.7006046212088835E-3</v>
      </c>
      <c r="AV26" s="949">
        <f>+生産者価格評価表!AV26/生産者価格評価表!AV$124</f>
        <v>7.7595400018298506E-4</v>
      </c>
      <c r="AW26" s="949">
        <f>+生産者価格評価表!AW26/生産者価格評価表!AW$124</f>
        <v>5.4263026204852567E-4</v>
      </c>
      <c r="AX26" s="949">
        <f>+生産者価格評価表!AX26/生産者価格評価表!AX$124</f>
        <v>9.1443830478479156E-3</v>
      </c>
      <c r="AY26" s="949">
        <f>+生産者価格評価表!AY26/生産者価格評価表!AY$124</f>
        <v>2.4689352497606325E-3</v>
      </c>
      <c r="AZ26" s="949">
        <f>+生産者価格評価表!AZ26/生産者価格評価表!AZ$124</f>
        <v>8.0215563458273665E-4</v>
      </c>
      <c r="BA26" s="949">
        <f>+生産者価格評価表!BA26/生産者価格評価表!BA$124</f>
        <v>9.4729019823330764E-4</v>
      </c>
      <c r="BB26" s="949">
        <f>+生産者価格評価表!BB26/生産者価格評価表!BB$124</f>
        <v>2.4429456962443193E-3</v>
      </c>
      <c r="BC26" s="949">
        <f>+生産者価格評価表!BC26/生産者価格評価表!BC$124</f>
        <v>2.7168806158562459E-3</v>
      </c>
      <c r="BD26" s="949">
        <f>+生産者価格評価表!BD26/生産者価格評価表!BD$124</f>
        <v>2.8823207106511818E-3</v>
      </c>
      <c r="BE26" s="949">
        <f>+生産者価格評価表!BE26/生産者価格評価表!BE$124</f>
        <v>1.4453291930757724E-3</v>
      </c>
      <c r="BF26" s="949">
        <f>+生産者価格評価表!BF26/生産者価格評価表!BF$124</f>
        <v>1.2446248942808307E-4</v>
      </c>
      <c r="BG26" s="949">
        <f>+生産者価格評価表!BG26/生産者価格評価表!BG$124</f>
        <v>1.8132230375707228E-5</v>
      </c>
      <c r="BH26" s="949">
        <f>+生産者価格評価表!BH26/生産者価格評価表!BH$124</f>
        <v>1.6799637328101854E-4</v>
      </c>
      <c r="BI26" s="949">
        <f>+生産者価格評価表!BI26/生産者価格評価表!BI$124</f>
        <v>2.2550098896231036E-3</v>
      </c>
      <c r="BJ26" s="949">
        <f>+生産者価格評価表!BJ26/生産者価格評価表!BJ$124</f>
        <v>5.3048113876077768E-4</v>
      </c>
      <c r="BK26" s="949">
        <f>+生産者価格評価表!BK26/生産者価格評価表!BK$124</f>
        <v>3.5066995229527187E-3</v>
      </c>
      <c r="BL26" s="949">
        <f>+生産者価格評価表!BL26/生産者価格評価表!BL$124</f>
        <v>7.9396060820809133E-4</v>
      </c>
      <c r="BM26" s="949">
        <f>+生産者価格評価表!BM26/生産者価格評価表!BM$124</f>
        <v>1.5532917723664642E-4</v>
      </c>
      <c r="BN26" s="949">
        <f>+生産者価格評価表!BN26/生産者価格評価表!BN$124</f>
        <v>3.8250745371444809E-4</v>
      </c>
      <c r="BO26" s="949">
        <f>+生産者価格評価表!BO26/生産者価格評価表!BO$124</f>
        <v>7.0417700119534141E-4</v>
      </c>
      <c r="BP26" s="949">
        <f>+生産者価格評価表!BP26/生産者価格評価表!BP$124</f>
        <v>8.7044213993149155E-4</v>
      </c>
      <c r="BQ26" s="949">
        <f>+生産者価格評価表!BQ26/生産者価格評価表!BQ$124</f>
        <v>5.0432408509593241E-6</v>
      </c>
      <c r="BR26" s="949">
        <f>+生産者価格評価表!BR26/生産者価格評価表!BR$124</f>
        <v>2.0763731489699739E-5</v>
      </c>
      <c r="BS26" s="949">
        <f>+生産者価格評価表!BS26/生産者価格評価表!BS$124</f>
        <v>7.7532157216795433E-3</v>
      </c>
      <c r="BT26" s="949">
        <f>+生産者価格評価表!BT26/生産者価格評価表!BT$124</f>
        <v>6.9630198644000949E-3</v>
      </c>
      <c r="BU26" s="949">
        <f>+生産者価格評価表!BU26/生産者価格評価表!BU$124</f>
        <v>0</v>
      </c>
      <c r="BV26" s="949">
        <f>+生産者価格評価表!BV26/生産者価格評価表!BV$124</f>
        <v>0</v>
      </c>
      <c r="BW26" s="949">
        <f>+生産者価格評価表!BW26/生産者価格評価表!BW$124</f>
        <v>0</v>
      </c>
      <c r="BX26" s="949">
        <f>+生産者価格評価表!BX26/生産者価格評価表!BX$124</f>
        <v>0</v>
      </c>
      <c r="BY26" s="949">
        <f>+生産者価格評価表!BY26/生産者価格評価表!BY$124</f>
        <v>0</v>
      </c>
      <c r="BZ26" s="949">
        <f>+生産者価格評価表!BZ26/生産者価格評価表!BZ$124</f>
        <v>6.5003181529078161E-5</v>
      </c>
      <c r="CA26" s="949">
        <f>+生産者価格評価表!CA26/生産者価格評価表!CA$124</f>
        <v>5.489444907627109E-5</v>
      </c>
      <c r="CB26" s="949">
        <f>+生産者価格評価表!CB26/生産者価格評価表!CB$124</f>
        <v>0</v>
      </c>
      <c r="CC26" s="949">
        <f>+生産者価格評価表!CC26/生産者価格評価表!CC$124</f>
        <v>0</v>
      </c>
      <c r="CD26" s="949">
        <f>+生産者価格評価表!CD26/生産者価格評価表!CD$124</f>
        <v>0</v>
      </c>
      <c r="CE26" s="949">
        <f>+生産者価格評価表!CE26/生産者価格評価表!CE$124</f>
        <v>0</v>
      </c>
      <c r="CF26" s="949">
        <f>+生産者価格評価表!CF26/生産者価格評価表!CF$124</f>
        <v>6.741707354089452E-4</v>
      </c>
      <c r="CG26" s="949">
        <f>+生産者価格評価表!CG26/生産者価格評価表!CG$124</f>
        <v>4.8084740123877659E-4</v>
      </c>
      <c r="CH26" s="949">
        <f>+生産者価格評価表!CH26/生産者価格評価表!CH$124</f>
        <v>0</v>
      </c>
      <c r="CI26" s="949">
        <f>+生産者価格評価表!CI26/生産者価格評価表!CI$124</f>
        <v>0</v>
      </c>
      <c r="CJ26" s="949">
        <f>+生産者価格評価表!CJ26/生産者価格評価表!CJ$124</f>
        <v>0</v>
      </c>
      <c r="CK26" s="949">
        <f>+生産者価格評価表!CK26/生産者価格評価表!CK$124</f>
        <v>0</v>
      </c>
      <c r="CL26" s="949">
        <f>+生産者価格評価表!CL26/生産者価格評価表!CL$124</f>
        <v>0</v>
      </c>
      <c r="CM26" s="949">
        <f>+生産者価格評価表!CM26/生産者価格評価表!CM$124</f>
        <v>1.6220079428018314E-4</v>
      </c>
      <c r="CN26" s="949">
        <f>+生産者価格評価表!CN26/生産者価格評価表!CN$124</f>
        <v>1.5508258532328121E-4</v>
      </c>
      <c r="CO26" s="949">
        <f>+生産者価格評価表!CO26/生産者価格評価表!CO$124</f>
        <v>2.1264255744185732E-5</v>
      </c>
      <c r="CP26" s="949">
        <f>+生産者価格評価表!CP26/生産者価格評価表!CP$124</f>
        <v>8.2166633500569634E-3</v>
      </c>
      <c r="CQ26" s="949">
        <f>+生産者価格評価表!CQ26/生産者価格評価表!CQ$124</f>
        <v>3.579914093202835E-4</v>
      </c>
      <c r="CR26" s="949">
        <f>+生産者価格評価表!CR26/生産者価格評価表!CR$124</f>
        <v>1.5606298192943062E-2</v>
      </c>
      <c r="CS26" s="949">
        <f>+生産者価格評価表!CS26/生産者価格評価表!CS$124</f>
        <v>3.9164749057263461E-4</v>
      </c>
      <c r="CT26" s="949">
        <f>+生産者価格評価表!CT26/生産者価格評価表!CT$124</f>
        <v>3.1321848504404132E-4</v>
      </c>
      <c r="CU26" s="949">
        <f>+生産者価格評価表!CU26/生産者価格評価表!CU$124</f>
        <v>0</v>
      </c>
      <c r="CV26" s="949">
        <f>+生産者価格評価表!CV26/生産者価格評価表!CV$124</f>
        <v>0</v>
      </c>
      <c r="CW26" s="949">
        <f>+生産者価格評価表!CW26/生産者価格評価表!CW$124</f>
        <v>1.9158683641736339E-4</v>
      </c>
      <c r="CX26" s="949">
        <f>+生産者価格評価表!CX26/生産者価格評価表!CX$124</f>
        <v>3.4720284001179478E-4</v>
      </c>
      <c r="CY26" s="949">
        <f>+生産者価格評価表!CY26/生産者価格評価表!CY$124</f>
        <v>3.0537658065165154E-7</v>
      </c>
      <c r="CZ26" s="949">
        <f>+生産者価格評価表!CZ26/生産者価格評価表!CZ$124</f>
        <v>1.2221204397654554E-4</v>
      </c>
      <c r="DA26" s="949">
        <f>+生産者価格評価表!DA26/生産者価格評価表!DA$124</f>
        <v>3.3804657449366867E-4</v>
      </c>
      <c r="DB26" s="949">
        <f>+生産者価格評価表!DB26/生産者価格評価表!DB$124</f>
        <v>1.4848305949278853E-3</v>
      </c>
      <c r="DC26" s="949">
        <f>+生産者価格評価表!DC26/生産者価格評価表!DC$124</f>
        <v>6.5999647674699934E-4</v>
      </c>
      <c r="DD26" s="949">
        <f>+生産者価格評価表!DD26/生産者価格評価表!DD$124</f>
        <v>4.0675109740560093E-3</v>
      </c>
      <c r="DE26" s="949">
        <f>+生産者価格評価表!DE26/生産者価格評価表!DE$124</f>
        <v>8.2871329111267291E-5</v>
      </c>
      <c r="DF26" s="949">
        <f>+生産者価格評価表!DF26/生産者価格評価表!DF$124</f>
        <v>0</v>
      </c>
      <c r="DG26" s="950">
        <f>+生産者価格評価表!DG26/生産者価格評価表!DG$124</f>
        <v>6.3435847212556348E-4</v>
      </c>
    </row>
    <row r="27" spans="1:111" ht="17.45" customHeight="1">
      <c r="A27" s="262">
        <v>21</v>
      </c>
      <c r="B27" s="265" t="s">
        <v>128</v>
      </c>
      <c r="C27" s="266" t="s">
        <v>129</v>
      </c>
      <c r="D27" s="947">
        <f>+生産者価格評価表!D27/生産者価格評価表!D$124</f>
        <v>0</v>
      </c>
      <c r="E27" s="948">
        <f>+生産者価格評価表!E27/生産者価格評価表!E$124</f>
        <v>0</v>
      </c>
      <c r="F27" s="948">
        <f>+生産者価格評価表!F27/生産者価格評価表!F$124</f>
        <v>0</v>
      </c>
      <c r="G27" s="948">
        <f>+生産者価格評価表!G27/生産者価格評価表!G$124</f>
        <v>0</v>
      </c>
      <c r="H27" s="948">
        <f>+生産者価格評価表!H27/生産者価格評価表!H$124</f>
        <v>0</v>
      </c>
      <c r="I27" s="944">
        <v>0</v>
      </c>
      <c r="J27" s="948">
        <f>+生産者価格評価表!J27/生産者価格評価表!J$124</f>
        <v>0</v>
      </c>
      <c r="K27" s="948">
        <f>+生産者価格評価表!K27/生産者価格評価表!K$124</f>
        <v>0</v>
      </c>
      <c r="L27" s="948">
        <f>+生産者価格評価表!L27/生産者価格評価表!L$124</f>
        <v>0</v>
      </c>
      <c r="M27" s="948">
        <f>+生産者価格評価表!M27/生産者価格評価表!M$124</f>
        <v>0</v>
      </c>
      <c r="N27" s="944">
        <v>0</v>
      </c>
      <c r="O27" s="948">
        <f>+生産者価格評価表!O27/生産者価格評価表!O$124</f>
        <v>4.7125737224502914E-5</v>
      </c>
      <c r="P27" s="948">
        <f>+生産者価格評価表!P27/生産者価格評価表!P$124</f>
        <v>0</v>
      </c>
      <c r="Q27" s="948">
        <f>+生産者価格評価表!Q27/生産者価格評価表!Q$124</f>
        <v>0</v>
      </c>
      <c r="R27" s="948">
        <f>+生産者価格評価表!R27/生産者価格評価表!R$124</f>
        <v>0</v>
      </c>
      <c r="S27" s="948">
        <f>+生産者価格評価表!S27/生産者価格評価表!S$124</f>
        <v>2.8348964886914739E-5</v>
      </c>
      <c r="T27" s="948">
        <f>+生産者価格評価表!T27/生産者価格評価表!T$124</f>
        <v>8.6146487647303134E-6</v>
      </c>
      <c r="U27" s="948">
        <f>+生産者価格評価表!U27/生産者価格評価表!U$124</f>
        <v>1.3457574229257023E-5</v>
      </c>
      <c r="V27" s="948">
        <f>+生産者価格評価表!V27/生産者価格評価表!V$124</f>
        <v>1.6423388219538614E-2</v>
      </c>
      <c r="W27" s="948">
        <f>+生産者価格評価表!W27/生産者価格評価表!W$124</f>
        <v>6.7524296313619479E-3</v>
      </c>
      <c r="X27" s="948">
        <f>+生産者価格評価表!X27/生産者価格評価表!X$124</f>
        <v>0.3309961469833283</v>
      </c>
      <c r="Y27" s="948">
        <f>+生産者価格評価表!Y27/生産者価格評価表!Y$124</f>
        <v>0.12851132073236007</v>
      </c>
      <c r="Z27" s="948">
        <f>+生産者価格評価表!Z27/生産者価格評価表!Z$124</f>
        <v>1.9516148363260825E-2</v>
      </c>
      <c r="AA27" s="948">
        <f>+生産者価格評価表!AA27/生産者価格評価表!AA$124</f>
        <v>0</v>
      </c>
      <c r="AB27" s="948">
        <f>+生産者価格評価表!AB27/生産者価格評価表!AB$124</f>
        <v>2.9539899725719544E-4</v>
      </c>
      <c r="AC27" s="948">
        <f>+生産者価格評価表!AC27/生産者価格評価表!AC$124</f>
        <v>3.6208407867670302E-2</v>
      </c>
      <c r="AD27" s="948">
        <f>+生産者価格評価表!AD27/生産者価格評価表!AD$124</f>
        <v>1.4910449003605403E-4</v>
      </c>
      <c r="AE27" s="948">
        <f>+生産者価格評価表!AE27/生産者価格評価表!AE$124</f>
        <v>0</v>
      </c>
      <c r="AF27" s="948">
        <f>+生産者価格評価表!AF27/生産者価格評価表!AF$124</f>
        <v>1.3082633840980883E-5</v>
      </c>
      <c r="AG27" s="948">
        <f>+生産者価格評価表!AG27/生産者価格評価表!AG$124</f>
        <v>2.8523525497423438E-4</v>
      </c>
      <c r="AH27" s="948">
        <f>+生産者価格評価表!AH27/生産者価格評価表!AH$124</f>
        <v>0</v>
      </c>
      <c r="AI27" s="948">
        <f>+生産者価格評価表!AI27/生産者価格評価表!AI$124</f>
        <v>2.0058487886743964E-4</v>
      </c>
      <c r="AJ27" s="948">
        <f>+生産者価格評価表!AJ27/生産者価格評価表!AJ$124</f>
        <v>0</v>
      </c>
      <c r="AK27" s="948">
        <f>+生産者価格評価表!AK27/生産者価格評価表!AK$124</f>
        <v>0</v>
      </c>
      <c r="AL27" s="948">
        <f>+生産者価格評価表!AL27/生産者価格評価表!AL$124</f>
        <v>1.287811439052435E-4</v>
      </c>
      <c r="AM27" s="948">
        <f>+生産者価格評価表!AM27/生産者価格評価表!AM$124</f>
        <v>0</v>
      </c>
      <c r="AN27" s="948">
        <f>+生産者価格評価表!AN27/生産者価格評価表!AN$124</f>
        <v>0</v>
      </c>
      <c r="AO27" s="948">
        <f>+生産者価格評価表!AO27/生産者価格評価表!AO$124</f>
        <v>2.0296953878538779E-6</v>
      </c>
      <c r="AP27" s="948">
        <f>+生産者価格評価表!AP27/生産者価格評価表!AP$124</f>
        <v>0</v>
      </c>
      <c r="AQ27" s="948">
        <f>+生産者価格評価表!AQ27/生産者価格評価表!AQ$124</f>
        <v>0</v>
      </c>
      <c r="AR27" s="948">
        <f>+生産者価格評価表!AR27/生産者価格評価表!AR$124</f>
        <v>0</v>
      </c>
      <c r="AS27" s="948">
        <f>+生産者価格評価表!AS27/生産者価格評価表!AS$124</f>
        <v>0</v>
      </c>
      <c r="AT27" s="948">
        <f>+生産者価格評価表!AT27/生産者価格評価表!AT$124</f>
        <v>6.8936445276516264E-8</v>
      </c>
      <c r="AU27" s="949">
        <f>+生産者価格評価表!AU27/生産者価格評価表!AU$124</f>
        <v>1.4402971969265671E-5</v>
      </c>
      <c r="AV27" s="949">
        <f>+生産者価格評価表!AV27/生産者価格評価表!AV$124</f>
        <v>1.3196073352237294E-6</v>
      </c>
      <c r="AW27" s="949">
        <f>+生産者価格評価表!AW27/生産者価格評価表!AW$124</f>
        <v>0</v>
      </c>
      <c r="AX27" s="949">
        <f>+生産者価格評価表!AX27/生産者価格評価表!AX$124</f>
        <v>1.2776698370090366E-5</v>
      </c>
      <c r="AY27" s="949">
        <f>+生産者価格評価表!AY27/生産者価格評価表!AY$124</f>
        <v>1.3769846858212604E-4</v>
      </c>
      <c r="AZ27" s="949">
        <f>+生産者価格評価表!AZ27/生産者価格評価表!AZ$124</f>
        <v>0</v>
      </c>
      <c r="BA27" s="949">
        <f>+生産者価格評価表!BA27/生産者価格評価表!BA$124</f>
        <v>0</v>
      </c>
      <c r="BB27" s="949">
        <f>+生産者価格評価表!BB27/生産者価格評価表!BB$124</f>
        <v>0</v>
      </c>
      <c r="BC27" s="949">
        <f>+生産者価格評価表!BC27/生産者価格評価表!BC$124</f>
        <v>0</v>
      </c>
      <c r="BD27" s="949">
        <f>+生産者価格評価表!BD27/生産者価格評価表!BD$124</f>
        <v>0</v>
      </c>
      <c r="BE27" s="949">
        <f>+生産者価格評価表!BE27/生産者価格評価表!BE$124</f>
        <v>0</v>
      </c>
      <c r="BF27" s="949">
        <f>+生産者価格評価表!BF27/生産者価格評価表!BF$124</f>
        <v>0</v>
      </c>
      <c r="BG27" s="949">
        <f>+生産者価格評価表!BG27/生産者価格評価表!BG$124</f>
        <v>0</v>
      </c>
      <c r="BH27" s="949">
        <f>+生産者価格評価表!BH27/生産者価格評価表!BH$124</f>
        <v>0</v>
      </c>
      <c r="BI27" s="949">
        <f>+生産者価格評価表!BI27/生産者価格評価表!BI$124</f>
        <v>2.3982423384893213E-5</v>
      </c>
      <c r="BJ27" s="949">
        <f>+生産者価格評価表!BJ27/生産者価格評価表!BJ$124</f>
        <v>0</v>
      </c>
      <c r="BK27" s="949">
        <f>+生産者価格評価表!BK27/生産者価格評価表!BK$124</f>
        <v>2.0767122604947391E-4</v>
      </c>
      <c r="BL27" s="949">
        <f>+生産者価格評価表!BL27/生産者価格評価表!BL$124</f>
        <v>0</v>
      </c>
      <c r="BM27" s="949">
        <f>+生産者価格評価表!BM27/生産者価格評価表!BM$124</f>
        <v>0</v>
      </c>
      <c r="BN27" s="949">
        <f>+生産者価格評価表!BN27/生産者価格評価表!BN$124</f>
        <v>0</v>
      </c>
      <c r="BO27" s="949">
        <f>+生産者価格評価表!BO27/生産者価格評価表!BO$124</f>
        <v>0</v>
      </c>
      <c r="BP27" s="949">
        <f>+生産者価格評価表!BP27/生産者価格評価表!BP$124</f>
        <v>0</v>
      </c>
      <c r="BQ27" s="949">
        <f>+生産者価格評価表!BQ27/生産者価格評価表!BQ$124</f>
        <v>0</v>
      </c>
      <c r="BR27" s="949">
        <f>+生産者価格評価表!BR27/生産者価格評価表!BR$124</f>
        <v>3.1995288699373381E-4</v>
      </c>
      <c r="BS27" s="949">
        <f>+生産者価格評価表!BS27/生産者価格評価表!BS$124</f>
        <v>0</v>
      </c>
      <c r="BT27" s="949">
        <f>+生産者価格評価表!BT27/生産者価格評価表!BT$124</f>
        <v>0</v>
      </c>
      <c r="BU27" s="949">
        <f>+生産者価格評価表!BU27/生産者価格評価表!BU$124</f>
        <v>0</v>
      </c>
      <c r="BV27" s="949">
        <f>+生産者価格評価表!BV27/生産者価格評価表!BV$124</f>
        <v>0</v>
      </c>
      <c r="BW27" s="949">
        <f>+生産者価格評価表!BW27/生産者価格評価表!BW$124</f>
        <v>0</v>
      </c>
      <c r="BX27" s="949">
        <f>+生産者価格評価表!BX27/生産者価格評価表!BX$124</f>
        <v>0</v>
      </c>
      <c r="BY27" s="949">
        <f>+生産者価格評価表!BY27/生産者価格評価表!BY$124</f>
        <v>0</v>
      </c>
      <c r="BZ27" s="949">
        <f>+生産者価格評価表!BZ27/生産者価格評価表!BZ$124</f>
        <v>0</v>
      </c>
      <c r="CA27" s="949">
        <f>+生産者価格評価表!CA27/生産者価格評価表!CA$124</f>
        <v>0</v>
      </c>
      <c r="CB27" s="949">
        <f>+生産者価格評価表!CB27/生産者価格評価表!CB$124</f>
        <v>0</v>
      </c>
      <c r="CC27" s="949">
        <f>+生産者価格評価表!CC27/生産者価格評価表!CC$124</f>
        <v>0</v>
      </c>
      <c r="CD27" s="949">
        <f>+生産者価格評価表!CD27/生産者価格評価表!CD$124</f>
        <v>0</v>
      </c>
      <c r="CE27" s="949">
        <f>+生産者価格評価表!CE27/生産者価格評価表!CE$124</f>
        <v>0</v>
      </c>
      <c r="CF27" s="949">
        <f>+生産者価格評価表!CF27/生産者価格評価表!CF$124</f>
        <v>0</v>
      </c>
      <c r="CG27" s="949">
        <f>+生産者価格評価表!CG27/生産者価格評価表!CG$124</f>
        <v>0</v>
      </c>
      <c r="CH27" s="949">
        <f>+生産者価格評価表!CH27/生産者価格評価表!CH$124</f>
        <v>0</v>
      </c>
      <c r="CI27" s="949">
        <f>+生産者価格評価表!CI27/生産者価格評価表!CI$124</f>
        <v>0</v>
      </c>
      <c r="CJ27" s="949">
        <f>+生産者価格評価表!CJ27/生産者価格評価表!CJ$124</f>
        <v>0</v>
      </c>
      <c r="CK27" s="949">
        <f>+生産者価格評価表!CK27/生産者価格評価表!CK$124</f>
        <v>0</v>
      </c>
      <c r="CL27" s="949">
        <f>+生産者価格評価表!CL27/生産者価格評価表!CL$124</f>
        <v>0</v>
      </c>
      <c r="CM27" s="949">
        <f>+生産者価格評価表!CM27/生産者価格評価表!CM$124</f>
        <v>7.9263277167233416E-6</v>
      </c>
      <c r="CN27" s="949">
        <f>+生産者価格評価表!CN27/生産者価格評価表!CN$124</f>
        <v>0</v>
      </c>
      <c r="CO27" s="949">
        <f>+生産者価格評価表!CO27/生産者価格評価表!CO$124</f>
        <v>0</v>
      </c>
      <c r="CP27" s="949">
        <f>+生産者価格評価表!CP27/生産者価格評価表!CP$124</f>
        <v>1.3071505531367595E-3</v>
      </c>
      <c r="CQ27" s="949">
        <f>+生産者価格評価表!CQ27/生産者価格評価表!CQ$124</f>
        <v>6.8647071562862036E-5</v>
      </c>
      <c r="CR27" s="949">
        <f>+生産者価格評価表!CR27/生産者価格評価表!CR$124</f>
        <v>5.6576850547196552E-5</v>
      </c>
      <c r="CS27" s="949">
        <f>+生産者価格評価表!CS27/生産者価格評価表!CS$124</f>
        <v>0</v>
      </c>
      <c r="CT27" s="949">
        <f>+生産者価格評価表!CT27/生産者価格評価表!CT$124</f>
        <v>0</v>
      </c>
      <c r="CU27" s="949">
        <f>+生産者価格評価表!CU27/生産者価格評価表!CU$124</f>
        <v>0</v>
      </c>
      <c r="CV27" s="949">
        <f>+生産者価格評価表!CV27/生産者価格評価表!CV$124</f>
        <v>0</v>
      </c>
      <c r="CW27" s="949">
        <f>+生産者価格評価表!CW27/生産者価格評価表!CW$124</f>
        <v>0</v>
      </c>
      <c r="CX27" s="949">
        <f>+生産者価格評価表!CX27/生産者価格評価表!CX$124</f>
        <v>0</v>
      </c>
      <c r="CY27" s="949">
        <f>+生産者価格評価表!CY27/生産者価格評価表!CY$124</f>
        <v>0</v>
      </c>
      <c r="CZ27" s="949">
        <f>+生産者価格評価表!CZ27/生産者価格評価表!CZ$124</f>
        <v>0</v>
      </c>
      <c r="DA27" s="949">
        <f>+生産者価格評価表!DA27/生産者価格評価表!DA$124</f>
        <v>0</v>
      </c>
      <c r="DB27" s="949">
        <f>+生産者価格評価表!DB27/生産者価格評価表!DB$124</f>
        <v>0</v>
      </c>
      <c r="DC27" s="949">
        <f>+生産者価格評価表!DC27/生産者価格評価表!DC$124</f>
        <v>0</v>
      </c>
      <c r="DD27" s="949">
        <f>+生産者価格評価表!DD27/生産者価格評価表!DD$124</f>
        <v>0</v>
      </c>
      <c r="DE27" s="949">
        <f>+生産者価格評価表!DE27/生産者価格評価表!DE$124</f>
        <v>0</v>
      </c>
      <c r="DF27" s="949">
        <f>+生産者価格評価表!DF27/生産者価格評価表!DF$124</f>
        <v>0</v>
      </c>
      <c r="DG27" s="950">
        <f>+生産者価格評価表!DG27/生産者価格評価表!DG$124</f>
        <v>0</v>
      </c>
    </row>
    <row r="28" spans="1:111" ht="17.45" customHeight="1">
      <c r="A28" s="262">
        <v>22</v>
      </c>
      <c r="B28" s="265" t="s">
        <v>130</v>
      </c>
      <c r="C28" s="266" t="s">
        <v>131</v>
      </c>
      <c r="D28" s="947">
        <f>+生産者価格評価表!D28/生産者価格評価表!D$124</f>
        <v>0</v>
      </c>
      <c r="E28" s="948">
        <f>+生産者価格評価表!E28/生産者価格評価表!E$124</f>
        <v>8.7442670260951509E-7</v>
      </c>
      <c r="F28" s="948">
        <f>+生産者価格評価表!F28/生産者価格評価表!F$124</f>
        <v>6.8275573706073013E-6</v>
      </c>
      <c r="G28" s="948">
        <f>+生産者価格評価表!G28/生産者価格評価表!G$124</f>
        <v>1.3289379483330553E-5</v>
      </c>
      <c r="H28" s="948">
        <f>+生産者価格評価表!H28/生産者価格評価表!H$124</f>
        <v>0</v>
      </c>
      <c r="I28" s="944">
        <v>0</v>
      </c>
      <c r="J28" s="948">
        <f>+生産者価格評価表!J28/生産者価格評価表!J$124</f>
        <v>1.2250147191691062E-3</v>
      </c>
      <c r="K28" s="948">
        <f>+生産者価格評価表!K28/生産者価格評価表!K$124</f>
        <v>3.0769866394189829E-3</v>
      </c>
      <c r="L28" s="948">
        <f>+生産者価格評価表!L28/生産者価格評価表!L$124</f>
        <v>3.6708813519438681E-3</v>
      </c>
      <c r="M28" s="948">
        <f>+生産者価格評価表!M28/生産者価格評価表!M$124</f>
        <v>1.3761362174295223E-3</v>
      </c>
      <c r="N28" s="944">
        <v>0</v>
      </c>
      <c r="O28" s="948">
        <f>+生産者価格評価表!O28/生産者価格評価表!O$124</f>
        <v>1.7328682109820134E-2</v>
      </c>
      <c r="P28" s="948">
        <f>+生産者価格評価表!P28/生産者価格評価表!P$124</f>
        <v>2.6295959424187917E-4</v>
      </c>
      <c r="Q28" s="948">
        <f>+生産者価格評価表!Q28/生産者価格評価表!Q$124</f>
        <v>2.604138515971579E-3</v>
      </c>
      <c r="R28" s="948">
        <f>+生産者価格評価表!R28/生産者価格評価表!R$124</f>
        <v>1.5288943691963443E-3</v>
      </c>
      <c r="S28" s="948">
        <f>+生産者価格評価表!S28/生産者価格評価表!S$124</f>
        <v>7.5552734067548238E-3</v>
      </c>
      <c r="T28" s="948">
        <f>+生産者価格評価表!T28/生産者価格評価表!T$124</f>
        <v>4.5323760224475467E-3</v>
      </c>
      <c r="U28" s="948">
        <f>+生産者価格評価表!U28/生産者価格評価表!U$124</f>
        <v>4.2446045077861554E-4</v>
      </c>
      <c r="V28" s="948">
        <f>+生産者価格評価表!V28/生産者価格評価表!V$124</f>
        <v>6.9136019071194092E-3</v>
      </c>
      <c r="W28" s="948">
        <f>+生産者価格評価表!W28/生産者価格評価表!W$124</f>
        <v>2.9717717277297825E-2</v>
      </c>
      <c r="X28" s="948">
        <f>+生産者価格評価表!X28/生産者価格評価表!X$124</f>
        <v>2.3939685667608251E-3</v>
      </c>
      <c r="Y28" s="948">
        <f>+生産者価格評価表!Y28/生産者価格評価表!Y$124</f>
        <v>0.25808321153545788</v>
      </c>
      <c r="Z28" s="948">
        <f>+生産者価格評価表!Z28/生産者価格評価表!Z$124</f>
        <v>0.50875208601494759</v>
      </c>
      <c r="AA28" s="948">
        <f>+生産者価格評価表!AA28/生産者価格評価表!AA$124</f>
        <v>0.18114416656229679</v>
      </c>
      <c r="AB28" s="948">
        <f>+生産者価格評価表!AB28/生産者価格評価表!AB$124</f>
        <v>7.6738816969421031E-2</v>
      </c>
      <c r="AC28" s="948">
        <f>+生産者価格評価表!AC28/生産者価格評価表!AC$124</f>
        <v>0.1656579565442052</v>
      </c>
      <c r="AD28" s="948">
        <f>+生産者価格評価表!AD28/生産者価格評価表!AD$124</f>
        <v>2.8463134476979792E-4</v>
      </c>
      <c r="AE28" s="948">
        <f>+生産者価格評価表!AE28/生産者価格評価表!AE$124</f>
        <v>1.5574019910888776E-3</v>
      </c>
      <c r="AF28" s="948">
        <f>+生産者価格評価表!AF28/生産者価格評価表!AF$124</f>
        <v>3.7386987996352962E-2</v>
      </c>
      <c r="AG28" s="948">
        <f>+生産者価格評価表!AG28/生産者価格評価表!AG$124</f>
        <v>0.10091094460817647</v>
      </c>
      <c r="AH28" s="948">
        <f>+生産者価格評価表!AH28/生産者価格評価表!AH$124</f>
        <v>3.5253749399277172E-3</v>
      </c>
      <c r="AI28" s="948">
        <f>+生産者価格評価表!AI28/生産者価格評価表!AI$124</f>
        <v>2.1229595539548059E-2</v>
      </c>
      <c r="AJ28" s="948">
        <f>+生産者価格評価表!AJ28/生産者価格評価表!AJ$124</f>
        <v>1.3850018670752054E-4</v>
      </c>
      <c r="AK28" s="948">
        <f>+生産者価格評価表!AK28/生産者価格評価表!AK$124</f>
        <v>6.9650792365090193E-4</v>
      </c>
      <c r="AL28" s="948">
        <f>+生産者価格評価表!AL28/生産者価格評価表!AL$124</f>
        <v>1.5365684836853917E-2</v>
      </c>
      <c r="AM28" s="948">
        <f>+生産者価格評価表!AM28/生産者価格評価表!AM$124</f>
        <v>4.0326813317359688E-5</v>
      </c>
      <c r="AN28" s="948">
        <f>+生産者価格評価表!AN28/生産者価格評価表!AN$124</f>
        <v>0</v>
      </c>
      <c r="AO28" s="948">
        <f>+生産者価格評価表!AO28/生産者価格評価表!AO$124</f>
        <v>2.0900956886706776E-5</v>
      </c>
      <c r="AP28" s="948">
        <f>+生産者価格評価表!AP28/生産者価格評価表!AP$124</f>
        <v>0</v>
      </c>
      <c r="AQ28" s="948">
        <f>+生産者価格評価表!AQ28/生産者価格評価表!AQ$124</f>
        <v>7.7874722542045868E-5</v>
      </c>
      <c r="AR28" s="948">
        <f>+生産者価格評価表!AR28/生産者価格評価表!AR$124</f>
        <v>7.3664509628978091E-4</v>
      </c>
      <c r="AS28" s="948">
        <f>+生産者価格評価表!AS28/生産者価格評価表!AS$124</f>
        <v>9.229161699718212E-5</v>
      </c>
      <c r="AT28" s="948">
        <f>+生産者価格評価表!AT28/生産者価格評価表!AT$124</f>
        <v>4.8804609629201425E-4</v>
      </c>
      <c r="AU28" s="949">
        <f>+生産者価格評価表!AU28/生産者価格評価表!AU$124</f>
        <v>1.3567432786167817E-3</v>
      </c>
      <c r="AV28" s="949">
        <f>+生産者価格評価表!AV28/生産者価格評価表!AV$124</f>
        <v>2.2502652969221532E-5</v>
      </c>
      <c r="AW28" s="949">
        <f>+生産者価格評価表!AW28/生産者価格評価表!AW$124</f>
        <v>1.9654418060297343E-3</v>
      </c>
      <c r="AX28" s="949">
        <f>+生産者価格評価表!AX28/生産者価格評価表!AX$124</f>
        <v>5.5780158715204508E-3</v>
      </c>
      <c r="AY28" s="949">
        <f>+生産者価格評価表!AY28/生産者価格評価表!AY$124</f>
        <v>1.0371166010800209E-3</v>
      </c>
      <c r="AZ28" s="949">
        <f>+生産者価格評価表!AZ28/生産者価格評価表!AZ$124</f>
        <v>9.3792838988769796E-4</v>
      </c>
      <c r="BA28" s="949">
        <f>+生産者価格評価表!BA28/生産者価格評価表!BA$124</f>
        <v>5.0598127216980723E-3</v>
      </c>
      <c r="BB28" s="949">
        <f>+生産者価格評価表!BB28/生産者価格評価表!BB$124</f>
        <v>2.3217771892591825E-4</v>
      </c>
      <c r="BC28" s="949">
        <f>+生産者価格評価表!BC28/生産者価格評価表!BC$124</f>
        <v>3.7322631419639795E-4</v>
      </c>
      <c r="BD28" s="949">
        <f>+生産者価格評価表!BD28/生産者価格評価表!BD$124</f>
        <v>3.9098633950178298E-4</v>
      </c>
      <c r="BE28" s="949">
        <f>+生産者価格評価表!BE28/生産者価格評価表!BE$124</f>
        <v>3.3489616852268901E-5</v>
      </c>
      <c r="BF28" s="949">
        <f>+生産者価格評価表!BF28/生産者価格評価表!BF$124</f>
        <v>2.8497601050357314E-5</v>
      </c>
      <c r="BG28" s="949">
        <f>+生産者価格評価表!BG28/生産者価格評価表!BG$124</f>
        <v>6.5412382977828192E-5</v>
      </c>
      <c r="BH28" s="949">
        <f>+生産者価格評価表!BH28/生産者価格評価表!BH$124</f>
        <v>3.331891165577415E-4</v>
      </c>
      <c r="BI28" s="949">
        <f>+生産者価格評価表!BI28/生産者価格評価表!BI$124</f>
        <v>1.149096482429546E-4</v>
      </c>
      <c r="BJ28" s="949">
        <f>+生産者価格評価表!BJ28/生産者価格評価表!BJ$124</f>
        <v>4.7142527171229818E-6</v>
      </c>
      <c r="BK28" s="949">
        <f>+生産者価格評価表!BK28/生産者価格評価表!BK$124</f>
        <v>7.4635260293189293E-4</v>
      </c>
      <c r="BL28" s="949">
        <f>+生産者価格評価表!BL28/生産者価格評価表!BL$124</f>
        <v>0</v>
      </c>
      <c r="BM28" s="949">
        <f>+生産者価格評価表!BM28/生産者価格評価表!BM$124</f>
        <v>6.099059510977622E-5</v>
      </c>
      <c r="BN28" s="949">
        <f>+生産者価格評価表!BN28/生産者価格評価表!BN$124</f>
        <v>2.1667097047228321E-4</v>
      </c>
      <c r="BO28" s="949">
        <f>+生産者価格評価表!BO28/生産者価格評価表!BO$124</f>
        <v>2.773996065363981E-7</v>
      </c>
      <c r="BP28" s="949">
        <f>+生産者価格評価表!BP28/生産者価格評価表!BP$124</f>
        <v>0</v>
      </c>
      <c r="BQ28" s="949">
        <f>+生産者価格評価表!BQ28/生産者価格評価表!BQ$124</f>
        <v>0</v>
      </c>
      <c r="BR28" s="949">
        <f>+生産者価格評価表!BR28/生産者価格評価表!BR$124</f>
        <v>5.6636341179262748E-6</v>
      </c>
      <c r="BS28" s="949">
        <f>+生産者価格評価表!BS28/生産者価格評価表!BS$124</f>
        <v>3.1110693071719155E-5</v>
      </c>
      <c r="BT28" s="949">
        <f>+生産者価格評価表!BT28/生産者価格評価表!BT$124</f>
        <v>0</v>
      </c>
      <c r="BU28" s="949">
        <f>+生産者価格評価表!BU28/生産者価格評価表!BU$124</f>
        <v>0</v>
      </c>
      <c r="BV28" s="949">
        <f>+生産者価格評価表!BV28/生産者価格評価表!BV$124</f>
        <v>0</v>
      </c>
      <c r="BW28" s="949">
        <f>+生産者価格評価表!BW28/生産者価格評価表!BW$124</f>
        <v>0</v>
      </c>
      <c r="BX28" s="949">
        <f>+生産者価格評価表!BX28/生産者価格評価表!BX$124</f>
        <v>0</v>
      </c>
      <c r="BY28" s="949">
        <f>+生産者価格評価表!BY28/生産者価格評価表!BY$124</f>
        <v>0</v>
      </c>
      <c r="BZ28" s="949">
        <f>+生産者価格評価表!BZ28/生産者価格評価表!BZ$124</f>
        <v>0</v>
      </c>
      <c r="CA28" s="949">
        <f>+生産者価格評価表!CA28/生産者価格評価表!CA$124</f>
        <v>7.2965236816820718E-7</v>
      </c>
      <c r="CB28" s="949">
        <f>+生産者価格評価表!CB28/生産者価格評価表!CB$124</f>
        <v>0</v>
      </c>
      <c r="CC28" s="949">
        <f>+生産者価格評価表!CC28/生産者価格評価表!CC$124</f>
        <v>0</v>
      </c>
      <c r="CD28" s="949">
        <f>+生産者価格評価表!CD28/生産者価格評価表!CD$124</f>
        <v>0</v>
      </c>
      <c r="CE28" s="949">
        <f>+生産者価格評価表!CE28/生産者価格評価表!CE$124</f>
        <v>0</v>
      </c>
      <c r="CF28" s="949">
        <f>+生産者価格評価表!CF28/生産者価格評価表!CF$124</f>
        <v>7.8829633769937169E-6</v>
      </c>
      <c r="CG28" s="949">
        <f>+生産者価格評価表!CG28/生産者価格評価表!CG$124</f>
        <v>8.0887129652553347E-4</v>
      </c>
      <c r="CH28" s="949">
        <f>+生産者価格評価表!CH28/生産者価格評価表!CH$124</f>
        <v>2.614065445028678E-6</v>
      </c>
      <c r="CI28" s="949">
        <f>+生産者価格評価表!CI28/生産者価格評価表!CI$124</f>
        <v>0</v>
      </c>
      <c r="CJ28" s="949">
        <f>+生産者価格評価表!CJ28/生産者価格評価表!CJ$124</f>
        <v>0</v>
      </c>
      <c r="CK28" s="949">
        <f>+生産者価格評価表!CK28/生産者価格評価表!CK$124</f>
        <v>0</v>
      </c>
      <c r="CL28" s="949">
        <f>+生産者価格評価表!CL28/生産者価格評価表!CL$124</f>
        <v>0</v>
      </c>
      <c r="CM28" s="949">
        <f>+生産者価格評価表!CM28/生産者価格評価表!CM$124</f>
        <v>2.0706032026430722E-4</v>
      </c>
      <c r="CN28" s="949">
        <f>+生産者価格評価表!CN28/生産者価格評価表!CN$124</f>
        <v>3.8313624959533613E-6</v>
      </c>
      <c r="CO28" s="949">
        <f>+生産者価格評価表!CO28/生産者価格評価表!CO$124</f>
        <v>8.722980115223874E-4</v>
      </c>
      <c r="CP28" s="949">
        <f>+生産者価格評価表!CP28/生産者価格評価表!CP$124</f>
        <v>6.2854216230926021E-3</v>
      </c>
      <c r="CQ28" s="949">
        <f>+生産者価格評価表!CQ28/生産者価格評価表!CQ$124</f>
        <v>5.3899430626793484E-4</v>
      </c>
      <c r="CR28" s="949">
        <f>+生産者価格評価表!CR28/生産者価格評価表!CR$124</f>
        <v>1.328789132957124E-3</v>
      </c>
      <c r="CS28" s="949">
        <f>+生産者価格評価表!CS28/生産者価格評価表!CS$124</f>
        <v>1.412699027187127E-5</v>
      </c>
      <c r="CT28" s="949">
        <f>+生産者価格評価表!CT28/生産者価格評価表!CT$124</f>
        <v>5.6379184494465356E-5</v>
      </c>
      <c r="CU28" s="949">
        <f>+生産者価格評価表!CU28/生産者価格評価表!CU$124</f>
        <v>0</v>
      </c>
      <c r="CV28" s="949">
        <f>+生産者価格評価表!CV28/生産者価格評価表!CV$124</f>
        <v>6.881135147599925E-7</v>
      </c>
      <c r="CW28" s="949">
        <f>+生産者価格評価表!CW28/生産者価格評価表!CW$124</f>
        <v>0</v>
      </c>
      <c r="CX28" s="949">
        <f>+生産者価格評価表!CX28/生産者価格評価表!CX$124</f>
        <v>3.5716668269508391E-4</v>
      </c>
      <c r="CY28" s="949">
        <f>+生産者価格評価表!CY28/生産者価格評価表!CY$124</f>
        <v>3.288908867605933E-7</v>
      </c>
      <c r="CZ28" s="949">
        <f>+生産者価格評価表!CZ28/生産者価格評価表!CZ$124</f>
        <v>0</v>
      </c>
      <c r="DA28" s="949">
        <f>+生産者価格評価表!DA28/生産者価格評価表!DA$124</f>
        <v>0</v>
      </c>
      <c r="DB28" s="949">
        <f>+生産者価格評価表!DB28/生産者価格評価表!DB$124</f>
        <v>4.1037963699274609E-4</v>
      </c>
      <c r="DC28" s="949">
        <f>+生産者価格評価表!DC28/生産者価格評価表!DC$124</f>
        <v>0</v>
      </c>
      <c r="DD28" s="949">
        <f>+生産者価格評価表!DD28/生産者価格評価表!DD$124</f>
        <v>1.0546086086930498E-3</v>
      </c>
      <c r="DE28" s="949">
        <f>+生産者価格評価表!DE28/生産者価格評価表!DE$124</f>
        <v>5.0766829364145362E-5</v>
      </c>
      <c r="DF28" s="949">
        <f>+生産者価格評価表!DF28/生産者価格評価表!DF$124</f>
        <v>0</v>
      </c>
      <c r="DG28" s="950">
        <f>+生産者価格評価表!DG28/生産者価格評価表!DG$124</f>
        <v>1.3690417862598326E-4</v>
      </c>
    </row>
    <row r="29" spans="1:111" ht="17.45" customHeight="1">
      <c r="A29" s="262">
        <v>23</v>
      </c>
      <c r="B29" s="265" t="s">
        <v>132</v>
      </c>
      <c r="C29" s="266" t="s">
        <v>133</v>
      </c>
      <c r="D29" s="947">
        <f>+生産者価格評価表!D29/生産者価格評価表!D$124</f>
        <v>0</v>
      </c>
      <c r="E29" s="948">
        <f>+生産者価格評価表!E29/生産者価格評価表!E$124</f>
        <v>0</v>
      </c>
      <c r="F29" s="948">
        <f>+生産者価格評価表!F29/生産者価格評価表!F$124</f>
        <v>0</v>
      </c>
      <c r="G29" s="948">
        <f>+生産者価格評価表!G29/生産者価格評価表!G$124</f>
        <v>0</v>
      </c>
      <c r="H29" s="948">
        <f>+生産者価格評価表!H29/生産者価格評価表!H$124</f>
        <v>0</v>
      </c>
      <c r="I29" s="944">
        <v>0</v>
      </c>
      <c r="J29" s="948">
        <f>+生産者価格評価表!J29/生産者価格評価表!J$124</f>
        <v>0</v>
      </c>
      <c r="K29" s="948">
        <f>+生産者価格評価表!K29/生産者価格評価表!K$124</f>
        <v>7.06943750763198E-5</v>
      </c>
      <c r="L29" s="948">
        <f>+生産者価格評価表!L29/生産者価格評価表!L$124</f>
        <v>0</v>
      </c>
      <c r="M29" s="948">
        <f>+生産者価格評価表!M29/生産者価格評価表!M$124</f>
        <v>1.0356573064909974E-5</v>
      </c>
      <c r="N29" s="944">
        <v>0</v>
      </c>
      <c r="O29" s="948">
        <f>+生産者価格評価表!O29/生産者価格評価表!O$124</f>
        <v>4.317534322491213E-3</v>
      </c>
      <c r="P29" s="948">
        <f>+生産者価格評価表!P29/生産者価格評価表!P$124</f>
        <v>0</v>
      </c>
      <c r="Q29" s="948">
        <f>+生産者価格評価表!Q29/生産者価格評価表!Q$124</f>
        <v>2.4495522220512977E-3</v>
      </c>
      <c r="R29" s="948">
        <f>+生産者価格評価表!R29/生産者価格評価表!R$124</f>
        <v>2.7536627035210299E-4</v>
      </c>
      <c r="S29" s="948">
        <f>+生産者価格評価表!S29/生産者価格評価表!S$124</f>
        <v>9.2546779126869057E-4</v>
      </c>
      <c r="T29" s="948">
        <f>+生産者価格評価表!T29/生産者価格評価表!T$124</f>
        <v>1.1651235341073513E-3</v>
      </c>
      <c r="U29" s="948">
        <f>+生産者価格評価表!U29/生産者価格評価表!U$124</f>
        <v>3.5204633757609751E-4</v>
      </c>
      <c r="V29" s="948">
        <f>+生産者価格評価表!V29/生産者価格評価表!V$124</f>
        <v>0</v>
      </c>
      <c r="W29" s="948">
        <f>+生産者価格評価表!W29/生産者価格評価表!W$124</f>
        <v>0</v>
      </c>
      <c r="X29" s="948">
        <f>+生産者価格評価表!X29/生産者価格評価表!X$124</f>
        <v>0</v>
      </c>
      <c r="Y29" s="948">
        <f>+生産者価格評価表!Y29/生産者価格評価表!Y$124</f>
        <v>0</v>
      </c>
      <c r="Z29" s="948">
        <f>+生産者価格評価表!Z29/生産者価格評価表!Z$124</f>
        <v>8.7867214698378153E-4</v>
      </c>
      <c r="AA29" s="948">
        <f>+生産者価格評価表!AA29/生産者価格評価表!AA$124</f>
        <v>6.0315502089447491E-2</v>
      </c>
      <c r="AB29" s="948">
        <f>+生産者価格評価表!AB29/生産者価格評価表!AB$124</f>
        <v>0</v>
      </c>
      <c r="AC29" s="948">
        <f>+生産者価格評価表!AC29/生産者価格評価表!AC$124</f>
        <v>3.4633411506466941E-2</v>
      </c>
      <c r="AD29" s="948">
        <f>+生産者価格評価表!AD29/生産者価格評価表!AD$124</f>
        <v>0</v>
      </c>
      <c r="AE29" s="948">
        <f>+生産者価格評価表!AE29/生産者価格評価表!AE$124</f>
        <v>5.4910975791693772E-7</v>
      </c>
      <c r="AF29" s="948">
        <f>+生産者価格評価表!AF29/生産者価格評価表!AF$124</f>
        <v>0.12158772722360636</v>
      </c>
      <c r="AG29" s="948">
        <f>+生産者価格評価表!AG29/生産者価格評価表!AG$124</f>
        <v>4.5774301160116337E-4</v>
      </c>
      <c r="AH29" s="948">
        <f>+生産者価格評価表!AH29/生産者価格評価表!AH$124</f>
        <v>3.2096162578288748E-3</v>
      </c>
      <c r="AI29" s="948">
        <f>+生産者価格評価表!AI29/生産者価格評価表!AI$124</f>
        <v>3.6407394135940375E-4</v>
      </c>
      <c r="AJ29" s="948">
        <f>+生産者価格評価表!AJ29/生産者価格評価表!AJ$124</f>
        <v>0</v>
      </c>
      <c r="AK29" s="948">
        <f>+生産者価格評価表!AK29/生産者価格評価表!AK$124</f>
        <v>0</v>
      </c>
      <c r="AL29" s="948">
        <f>+生産者価格評価表!AL29/生産者価格評価表!AL$124</f>
        <v>2.0398051355029157E-3</v>
      </c>
      <c r="AM29" s="948">
        <f>+生産者価格評価表!AM29/生産者価格評価表!AM$124</f>
        <v>0</v>
      </c>
      <c r="AN29" s="948">
        <f>+生産者価格評価表!AN29/生産者価格評価表!AN$124</f>
        <v>9.4013895900858375E-6</v>
      </c>
      <c r="AO29" s="948">
        <f>+生産者価格評価表!AO29/生産者価格評価表!AO$124</f>
        <v>0</v>
      </c>
      <c r="AP29" s="948">
        <f>+生産者価格評価表!AP29/生産者価格評価表!AP$124</f>
        <v>0</v>
      </c>
      <c r="AQ29" s="948">
        <f>+生産者価格評価表!AQ29/生産者価格評価表!AQ$124</f>
        <v>0</v>
      </c>
      <c r="AR29" s="948">
        <f>+生産者価格評価表!AR29/生産者価格評価表!AR$124</f>
        <v>1.1077938385252669E-3</v>
      </c>
      <c r="AS29" s="948">
        <f>+生産者価格評価表!AS29/生産者価格評価表!AS$124</f>
        <v>1.8554622620375727E-5</v>
      </c>
      <c r="AT29" s="948">
        <f>+生産者価格評価表!AT29/生産者価格評価表!AT$124</f>
        <v>2.2743282237477329E-5</v>
      </c>
      <c r="AU29" s="949">
        <f>+生産者価格評価表!AU29/生産者価格評価表!AU$124</f>
        <v>2.3049954388657102E-6</v>
      </c>
      <c r="AV29" s="949">
        <f>+生産者価格評価表!AV29/生産者価格評価表!AV$124</f>
        <v>1.127064359243667E-4</v>
      </c>
      <c r="AW29" s="949">
        <f>+生産者価格評価表!AW29/生産者価格評価表!AW$124</f>
        <v>7.3319175338327775E-4</v>
      </c>
      <c r="AX29" s="949">
        <f>+生産者価格評価表!AX29/生産者価格評価表!AX$124</f>
        <v>2.6675858944404506E-3</v>
      </c>
      <c r="AY29" s="949">
        <f>+生産者価格評価表!AY29/生産者価格評価表!AY$124</f>
        <v>1.9328443750643058E-3</v>
      </c>
      <c r="AZ29" s="949">
        <f>+生産者価格評価表!AZ29/生産者価格評価表!AZ$124</f>
        <v>3.1199911399149242E-3</v>
      </c>
      <c r="BA29" s="949">
        <f>+生産者価格評価表!BA29/生産者価格評価表!BA$124</f>
        <v>4.7520374030978127E-3</v>
      </c>
      <c r="BB29" s="949">
        <f>+生産者価格評価表!BB29/生産者価格評価表!BB$124</f>
        <v>0</v>
      </c>
      <c r="BC29" s="949">
        <f>+生産者価格評価表!BC29/生産者価格評価表!BC$124</f>
        <v>1.6821945107829046E-3</v>
      </c>
      <c r="BD29" s="949">
        <f>+生産者価格評価表!BD29/生産者価格評価表!BD$124</f>
        <v>2.1829677307419987E-3</v>
      </c>
      <c r="BE29" s="949">
        <f>+生産者価格評価表!BE29/生産者価格評価表!BE$124</f>
        <v>9.7186514581111322E-4</v>
      </c>
      <c r="BF29" s="949">
        <f>+生産者価格評価表!BF29/生産者価格評価表!BF$124</f>
        <v>0</v>
      </c>
      <c r="BG29" s="949">
        <f>+生産者価格評価表!BG29/生産者価格評価表!BG$124</f>
        <v>0</v>
      </c>
      <c r="BH29" s="949">
        <f>+生産者価格評価表!BH29/生産者価格評価表!BH$124</f>
        <v>2.4955197857340606E-3</v>
      </c>
      <c r="BI29" s="949">
        <f>+生産者価格評価表!BI29/生産者価格評価表!BI$124</f>
        <v>3.8434408274348031E-4</v>
      </c>
      <c r="BJ29" s="949">
        <f>+生産者価格評価表!BJ29/生産者価格評価表!BJ$124</f>
        <v>6.5697903706944026E-5</v>
      </c>
      <c r="BK29" s="949">
        <f>+生産者価格評価表!BK29/生産者価格評価表!BK$124</f>
        <v>3.7067778685838854E-3</v>
      </c>
      <c r="BL29" s="949">
        <f>+生産者価格評価表!BL29/生産者価格評価表!BL$124</f>
        <v>0</v>
      </c>
      <c r="BM29" s="949">
        <f>+生産者価格評価表!BM29/生産者価格評価表!BM$124</f>
        <v>0</v>
      </c>
      <c r="BN29" s="949">
        <f>+生産者価格評価表!BN29/生産者価格評価表!BN$124</f>
        <v>0</v>
      </c>
      <c r="BO29" s="949">
        <f>+生産者価格評価表!BO29/生産者価格評価表!BO$124</f>
        <v>0</v>
      </c>
      <c r="BP29" s="949">
        <f>+生産者価格評価表!BP29/生産者価格評価表!BP$124</f>
        <v>0</v>
      </c>
      <c r="BQ29" s="949">
        <f>+生産者価格評価表!BQ29/生産者価格評価表!BQ$124</f>
        <v>0</v>
      </c>
      <c r="BR29" s="949">
        <f>+生産者価格評価表!BR29/生産者価格評価表!BR$124</f>
        <v>0</v>
      </c>
      <c r="BS29" s="949">
        <f>+生産者価格評価表!BS29/生産者価格評価表!BS$124</f>
        <v>0</v>
      </c>
      <c r="BT29" s="949">
        <f>+生産者価格評価表!BT29/生産者価格評価表!BT$124</f>
        <v>0</v>
      </c>
      <c r="BU29" s="949">
        <f>+生産者価格評価表!BU29/生産者価格評価表!BU$124</f>
        <v>0</v>
      </c>
      <c r="BV29" s="949">
        <f>+生産者価格評価表!BV29/生産者価格評価表!BV$124</f>
        <v>0</v>
      </c>
      <c r="BW29" s="949">
        <f>+生産者価格評価表!BW29/生産者価格評価表!BW$124</f>
        <v>0</v>
      </c>
      <c r="BX29" s="949">
        <f>+生産者価格評価表!BX29/生産者価格評価表!BX$124</f>
        <v>0</v>
      </c>
      <c r="BY29" s="949">
        <f>+生産者価格評価表!BY29/生産者価格評価表!BY$124</f>
        <v>0</v>
      </c>
      <c r="BZ29" s="949">
        <f>+生産者価格評価表!BZ29/生産者価格評価表!BZ$124</f>
        <v>0</v>
      </c>
      <c r="CA29" s="949">
        <f>+生産者価格評価表!CA29/生産者価格評価表!CA$124</f>
        <v>0</v>
      </c>
      <c r="CB29" s="949">
        <f>+生産者価格評価表!CB29/生産者価格評価表!CB$124</f>
        <v>0</v>
      </c>
      <c r="CC29" s="949">
        <f>+生産者価格評価表!CC29/生産者価格評価表!CC$124</f>
        <v>0</v>
      </c>
      <c r="CD29" s="949">
        <f>+生産者価格評価表!CD29/生産者価格評価表!CD$124</f>
        <v>0</v>
      </c>
      <c r="CE29" s="949">
        <f>+生産者価格評価表!CE29/生産者価格評価表!CE$124</f>
        <v>0</v>
      </c>
      <c r="CF29" s="949">
        <f>+生産者価格評価表!CF29/生産者価格評価表!CF$124</f>
        <v>0</v>
      </c>
      <c r="CG29" s="949">
        <f>+生産者価格評価表!CG29/生産者価格評価表!CG$124</f>
        <v>0</v>
      </c>
      <c r="CH29" s="949">
        <f>+生産者価格評価表!CH29/生産者価格評価表!CH$124</f>
        <v>0</v>
      </c>
      <c r="CI29" s="949">
        <f>+生産者価格評価表!CI29/生産者価格評価表!CI$124</f>
        <v>0</v>
      </c>
      <c r="CJ29" s="949">
        <f>+生産者価格評価表!CJ29/生産者価格評価表!CJ$124</f>
        <v>0</v>
      </c>
      <c r="CK29" s="949">
        <f>+生産者価格評価表!CK29/生産者価格評価表!CK$124</f>
        <v>0</v>
      </c>
      <c r="CL29" s="949">
        <f>+生産者価格評価表!CL29/生産者価格評価表!CL$124</f>
        <v>0</v>
      </c>
      <c r="CM29" s="949">
        <f>+生産者価格評価表!CM29/生産者価格評価表!CM$124</f>
        <v>2.01429029665012E-5</v>
      </c>
      <c r="CN29" s="949">
        <f>+生産者価格評価表!CN29/生産者価格評価表!CN$124</f>
        <v>0</v>
      </c>
      <c r="CO29" s="949">
        <f>+生産者価格評価表!CO29/生産者価格評価表!CO$124</f>
        <v>0</v>
      </c>
      <c r="CP29" s="949">
        <f>+生産者価格評価表!CP29/生産者価格評価表!CP$124</f>
        <v>0</v>
      </c>
      <c r="CQ29" s="949">
        <f>+生産者価格評価表!CQ29/生産者価格評価表!CQ$124</f>
        <v>1.7841752687784997E-4</v>
      </c>
      <c r="CR29" s="949">
        <f>+生産者価格評価表!CR29/生産者価格評価表!CR$124</f>
        <v>4.1814041622788013E-4</v>
      </c>
      <c r="CS29" s="949">
        <f>+生産者価格評価表!CS29/生産者価格評価表!CS$124</f>
        <v>0</v>
      </c>
      <c r="CT29" s="949">
        <f>+生産者価格評価表!CT29/生産者価格評価表!CT$124</f>
        <v>1.0919874344647095E-5</v>
      </c>
      <c r="CU29" s="949">
        <f>+生産者価格評価表!CU29/生産者価格評価表!CU$124</f>
        <v>0</v>
      </c>
      <c r="CV29" s="949">
        <f>+生産者価格評価表!CV29/生産者価格評価表!CV$124</f>
        <v>0</v>
      </c>
      <c r="CW29" s="949">
        <f>+生産者価格評価表!CW29/生産者価格評価表!CW$124</f>
        <v>0</v>
      </c>
      <c r="CX29" s="949">
        <f>+生産者価格評価表!CX29/生産者価格評価表!CX$124</f>
        <v>0</v>
      </c>
      <c r="CY29" s="949">
        <f>+生産者価格評価表!CY29/生産者価格評価表!CY$124</f>
        <v>0</v>
      </c>
      <c r="CZ29" s="949">
        <f>+生産者価格評価表!CZ29/生産者価格評価表!CZ$124</f>
        <v>0</v>
      </c>
      <c r="DA29" s="949">
        <f>+生産者価格評価表!DA29/生産者価格評価表!DA$124</f>
        <v>0</v>
      </c>
      <c r="DB29" s="949">
        <f>+生産者価格評価表!DB29/生産者価格評価表!DB$124</f>
        <v>0</v>
      </c>
      <c r="DC29" s="949">
        <f>+生産者価格評価表!DC29/生産者価格評価表!DC$124</f>
        <v>0</v>
      </c>
      <c r="DD29" s="949">
        <f>+生産者価格評価表!DD29/生産者価格評価表!DD$124</f>
        <v>0</v>
      </c>
      <c r="DE29" s="949">
        <f>+生産者価格評価表!DE29/生産者価格評価表!DE$124</f>
        <v>0</v>
      </c>
      <c r="DF29" s="949">
        <f>+生産者価格評価表!DF29/生産者価格評価表!DF$124</f>
        <v>0</v>
      </c>
      <c r="DG29" s="950">
        <f>+生産者価格評価表!DG29/生産者価格評価表!DG$124</f>
        <v>5.9273424176140683E-4</v>
      </c>
    </row>
    <row r="30" spans="1:111" ht="17.45" customHeight="1">
      <c r="A30" s="262">
        <v>24</v>
      </c>
      <c r="B30" s="265" t="s">
        <v>134</v>
      </c>
      <c r="C30" s="266" t="s">
        <v>135</v>
      </c>
      <c r="D30" s="947">
        <f>+生産者価格評価表!D30/生産者価格評価表!D$124</f>
        <v>0</v>
      </c>
      <c r="E30" s="948">
        <f>+生産者価格評価表!E30/生産者価格評価表!E$124</f>
        <v>0</v>
      </c>
      <c r="F30" s="948">
        <f>+生産者価格評価表!F30/生産者価格評価表!F$124</f>
        <v>0</v>
      </c>
      <c r="G30" s="948">
        <f>+生産者価格評価表!G30/生産者価格評価表!G$124</f>
        <v>0</v>
      </c>
      <c r="H30" s="948">
        <f>+生産者価格評価表!H30/生産者価格評価表!H$124</f>
        <v>0</v>
      </c>
      <c r="I30" s="944">
        <v>0</v>
      </c>
      <c r="J30" s="948">
        <f>+生産者価格評価表!J30/生産者価格評価表!J$124</f>
        <v>0</v>
      </c>
      <c r="K30" s="948">
        <f>+生産者価格評価表!K30/生産者価格評価表!K$124</f>
        <v>0</v>
      </c>
      <c r="L30" s="948">
        <f>+生産者価格評価表!L30/生産者価格評価表!L$124</f>
        <v>0</v>
      </c>
      <c r="M30" s="948">
        <f>+生産者価格評価表!M30/生産者価格評価表!M$124</f>
        <v>0</v>
      </c>
      <c r="N30" s="944">
        <v>0</v>
      </c>
      <c r="O30" s="948">
        <f>+生産者価格評価表!O30/生産者価格評価表!O$124</f>
        <v>0.12427202647548741</v>
      </c>
      <c r="P30" s="948">
        <f>+生産者価格評価表!P30/生産者価格評価表!P$124</f>
        <v>7.7092677850705102E-2</v>
      </c>
      <c r="Q30" s="948">
        <f>+生産者価格評価表!Q30/生産者価格評価表!Q$124</f>
        <v>1.4072749018450228E-4</v>
      </c>
      <c r="R30" s="948">
        <f>+生産者価格評価表!R30/生産者価格評価表!R$124</f>
        <v>6.5823120814859873E-4</v>
      </c>
      <c r="S30" s="948">
        <f>+生産者価格評価表!S30/生産者価格評価表!S$124</f>
        <v>8.7897374353529184E-4</v>
      </c>
      <c r="T30" s="948">
        <f>+生産者価格評価表!T30/生産者価格評価表!T$124</f>
        <v>1.4325433828203707E-5</v>
      </c>
      <c r="U30" s="948">
        <f>+生産者価格評価表!U30/生産者価格評価表!U$124</f>
        <v>0</v>
      </c>
      <c r="V30" s="948">
        <f>+生産者価格評価表!V30/生産者価格評価表!V$124</f>
        <v>0</v>
      </c>
      <c r="W30" s="948">
        <f>+生産者価格評価表!W30/生産者価格評価表!W$124</f>
        <v>0</v>
      </c>
      <c r="X30" s="948">
        <f>+生産者価格評価表!X30/生産者価格評価表!X$124</f>
        <v>0</v>
      </c>
      <c r="Y30" s="948">
        <f>+生産者価格評価表!Y30/生産者価格評価表!Y$124</f>
        <v>0</v>
      </c>
      <c r="Z30" s="948">
        <f>+生産者価格評価表!Z30/生産者価格評価表!Z$124</f>
        <v>0</v>
      </c>
      <c r="AA30" s="948">
        <f>+生産者価格評価表!AA30/生産者価格評価表!AA$124</f>
        <v>1.1638721578648271E-4</v>
      </c>
      <c r="AB30" s="948">
        <f>+生産者価格評価表!AB30/生産者価格評価表!AB$124</f>
        <v>0</v>
      </c>
      <c r="AC30" s="948">
        <f>+生産者価格評価表!AC30/生産者価格評価表!AC$124</f>
        <v>0</v>
      </c>
      <c r="AD30" s="948">
        <f>+生産者価格評価表!AD30/生産者価格評価表!AD$124</f>
        <v>0</v>
      </c>
      <c r="AE30" s="948">
        <f>+生産者価格評価表!AE30/生産者価格評価表!AE$124</f>
        <v>2.8476268856077094E-4</v>
      </c>
      <c r="AF30" s="948">
        <f>+生産者価格評価表!AF30/生産者価格評価表!AF$124</f>
        <v>3.3342843456336184E-4</v>
      </c>
      <c r="AG30" s="948">
        <f>+生産者価格評価表!AG30/生産者価格評価表!AG$124</f>
        <v>7.7447084096787374E-5</v>
      </c>
      <c r="AH30" s="948">
        <f>+生産者価格評価表!AH30/生産者価格評価表!AH$124</f>
        <v>1.3428251384209138E-4</v>
      </c>
      <c r="AI30" s="948">
        <f>+生産者価格評価表!AI30/生産者価格評価表!AI$124</f>
        <v>3.0301349161288536E-4</v>
      </c>
      <c r="AJ30" s="948">
        <f>+生産者価格評価表!AJ30/生産者価格評価表!AJ$124</f>
        <v>0</v>
      </c>
      <c r="AK30" s="948">
        <f>+生産者価格評価表!AK30/生産者価格評価表!AK$124</f>
        <v>0</v>
      </c>
      <c r="AL30" s="948">
        <f>+生産者価格評価表!AL30/生産者価格評価表!AL$124</f>
        <v>4.1708004983796445E-3</v>
      </c>
      <c r="AM30" s="948">
        <f>+生産者価格評価表!AM30/生産者価格評価表!AM$124</f>
        <v>0</v>
      </c>
      <c r="AN30" s="948">
        <f>+生産者価格評価表!AN30/生産者価格評価表!AN$124</f>
        <v>0</v>
      </c>
      <c r="AO30" s="948">
        <f>+生産者価格評価表!AO30/生産者価格評価表!AO$124</f>
        <v>0</v>
      </c>
      <c r="AP30" s="948">
        <f>+生産者価格評価表!AP30/生産者価格評価表!AP$124</f>
        <v>0</v>
      </c>
      <c r="AQ30" s="948">
        <f>+生産者価格評価表!AQ30/生産者価格評価表!AQ$124</f>
        <v>0</v>
      </c>
      <c r="AR30" s="948">
        <f>+生産者価格評価表!AR30/生産者価格評価表!AR$124</f>
        <v>0</v>
      </c>
      <c r="AS30" s="948">
        <f>+生産者価格評価表!AS30/生産者価格評価表!AS$124</f>
        <v>0</v>
      </c>
      <c r="AT30" s="948">
        <f>+生産者価格評価表!AT30/生産者価格評価表!AT$124</f>
        <v>0</v>
      </c>
      <c r="AU30" s="949">
        <f>+生産者価格評価表!AU30/生産者価格評価表!AU$124</f>
        <v>0</v>
      </c>
      <c r="AV30" s="949">
        <f>+生産者価格評価表!AV30/生産者価格評価表!AV$124</f>
        <v>0</v>
      </c>
      <c r="AW30" s="949">
        <f>+生産者価格評価表!AW30/生産者価格評価表!AW$124</f>
        <v>1.7136616638039625E-4</v>
      </c>
      <c r="AX30" s="949">
        <f>+生産者価格評価表!AX30/生産者価格評価表!AX$124</f>
        <v>0</v>
      </c>
      <c r="AY30" s="949">
        <f>+生産者価格評価表!AY30/生産者価格評価表!AY$124</f>
        <v>0</v>
      </c>
      <c r="AZ30" s="949">
        <f>+生産者価格評価表!AZ30/生産者価格評価表!AZ$124</f>
        <v>0</v>
      </c>
      <c r="BA30" s="949">
        <f>+生産者価格評価表!BA30/生産者価格評価表!BA$124</f>
        <v>0</v>
      </c>
      <c r="BB30" s="949">
        <f>+生産者価格評価表!BB30/生産者価格評価表!BB$124</f>
        <v>0</v>
      </c>
      <c r="BC30" s="949">
        <f>+生産者価格評価表!BC30/生産者価格評価表!BC$124</f>
        <v>0</v>
      </c>
      <c r="BD30" s="949">
        <f>+生産者価格評価表!BD30/生産者価格評価表!BD$124</f>
        <v>0</v>
      </c>
      <c r="BE30" s="949">
        <f>+生産者価格評価表!BE30/生産者価格評価表!BE$124</f>
        <v>0</v>
      </c>
      <c r="BF30" s="949">
        <f>+生産者価格評価表!BF30/生産者価格評価表!BF$124</f>
        <v>0</v>
      </c>
      <c r="BG30" s="949">
        <f>+生産者価格評価表!BG30/生産者価格評価表!BG$124</f>
        <v>0</v>
      </c>
      <c r="BH30" s="949">
        <f>+生産者価格評価表!BH30/生産者価格評価表!BH$124</f>
        <v>0</v>
      </c>
      <c r="BI30" s="949">
        <f>+生産者価格評価表!BI30/生産者価格評価表!BI$124</f>
        <v>0</v>
      </c>
      <c r="BJ30" s="949">
        <f>+生産者価格評価表!BJ30/生産者価格評価表!BJ$124</f>
        <v>0</v>
      </c>
      <c r="BK30" s="949">
        <f>+生産者価格評価表!BK30/生産者価格評価表!BK$124</f>
        <v>7.9839168896454552E-3</v>
      </c>
      <c r="BL30" s="949">
        <f>+生産者価格評価表!BL30/生産者価格評価表!BL$124</f>
        <v>0</v>
      </c>
      <c r="BM30" s="949">
        <f>+生産者価格評価表!BM30/生産者価格評価表!BM$124</f>
        <v>0</v>
      </c>
      <c r="BN30" s="949">
        <f>+生産者価格評価表!BN30/生産者価格評価表!BN$124</f>
        <v>0</v>
      </c>
      <c r="BO30" s="949">
        <f>+生産者価格評価表!BO30/生産者価格評価表!BO$124</f>
        <v>0</v>
      </c>
      <c r="BP30" s="949">
        <f>+生産者価格評価表!BP30/生産者価格評価表!BP$124</f>
        <v>0</v>
      </c>
      <c r="BQ30" s="949">
        <f>+生産者価格評価表!BQ30/生産者価格評価表!BQ$124</f>
        <v>0</v>
      </c>
      <c r="BR30" s="949">
        <f>+生産者価格評価表!BR30/生産者価格評価表!BR$124</f>
        <v>0</v>
      </c>
      <c r="BS30" s="949">
        <f>+生産者価格評価表!BS30/生産者価格評価表!BS$124</f>
        <v>0</v>
      </c>
      <c r="BT30" s="949">
        <f>+生産者価格評価表!BT30/生産者価格評価表!BT$124</f>
        <v>0</v>
      </c>
      <c r="BU30" s="949">
        <f>+生産者価格評価表!BU30/生産者価格評価表!BU$124</f>
        <v>0</v>
      </c>
      <c r="BV30" s="949">
        <f>+生産者価格評価表!BV30/生産者価格評価表!BV$124</f>
        <v>0</v>
      </c>
      <c r="BW30" s="949">
        <f>+生産者価格評価表!BW30/生産者価格評価表!BW$124</f>
        <v>0</v>
      </c>
      <c r="BX30" s="949">
        <f>+生産者価格評価表!BX30/生産者価格評価表!BX$124</f>
        <v>0</v>
      </c>
      <c r="BY30" s="949">
        <f>+生産者価格評価表!BY30/生産者価格評価表!BY$124</f>
        <v>0</v>
      </c>
      <c r="BZ30" s="949">
        <f>+生産者価格評価表!BZ30/生産者価格評価表!BZ$124</f>
        <v>0</v>
      </c>
      <c r="CA30" s="949">
        <f>+生産者価格評価表!CA30/生産者価格評価表!CA$124</f>
        <v>0</v>
      </c>
      <c r="CB30" s="949">
        <f>+生産者価格評価表!CB30/生産者価格評価表!CB$124</f>
        <v>0</v>
      </c>
      <c r="CC30" s="949">
        <f>+生産者価格評価表!CC30/生産者価格評価表!CC$124</f>
        <v>0</v>
      </c>
      <c r="CD30" s="949">
        <f>+生産者価格評価表!CD30/生産者価格評価表!CD$124</f>
        <v>0</v>
      </c>
      <c r="CE30" s="949">
        <f>+生産者価格評価表!CE30/生産者価格評価表!CE$124</f>
        <v>0</v>
      </c>
      <c r="CF30" s="949">
        <f>+生産者価格評価表!CF30/生産者価格評価表!CF$124</f>
        <v>0</v>
      </c>
      <c r="CG30" s="949">
        <f>+生産者価格評価表!CG30/生産者価格評価表!CG$124</f>
        <v>0</v>
      </c>
      <c r="CH30" s="949">
        <f>+生産者価格評価表!CH30/生産者価格評価表!CH$124</f>
        <v>0</v>
      </c>
      <c r="CI30" s="949">
        <f>+生産者価格評価表!CI30/生産者価格評価表!CI$124</f>
        <v>0</v>
      </c>
      <c r="CJ30" s="949">
        <f>+生産者価格評価表!CJ30/生産者価格評価表!CJ$124</f>
        <v>0</v>
      </c>
      <c r="CK30" s="949">
        <f>+生産者価格評価表!CK30/生産者価格評価表!CK$124</f>
        <v>0</v>
      </c>
      <c r="CL30" s="949">
        <f>+生産者価格評価表!CL30/生産者価格評価表!CL$124</f>
        <v>0</v>
      </c>
      <c r="CM30" s="949">
        <f>+生産者価格評価表!CM30/生産者価格評価表!CM$124</f>
        <v>0</v>
      </c>
      <c r="CN30" s="949">
        <f>+生産者価格評価表!CN30/生産者価格評価表!CN$124</f>
        <v>7.8328385023301003E-7</v>
      </c>
      <c r="CO30" s="949">
        <f>+生産者価格評価表!CO30/生産者価格評価表!CO$124</f>
        <v>0</v>
      </c>
      <c r="CP30" s="949">
        <f>+生産者価格評価表!CP30/生産者価格評価表!CP$124</f>
        <v>0</v>
      </c>
      <c r="CQ30" s="949">
        <f>+生産者価格評価表!CQ30/生産者価格評価表!CQ$124</f>
        <v>0</v>
      </c>
      <c r="CR30" s="949">
        <f>+生産者価格評価表!CR30/生産者価格評価表!CR$124</f>
        <v>0</v>
      </c>
      <c r="CS30" s="949">
        <f>+生産者価格評価表!CS30/生産者価格評価表!CS$124</f>
        <v>0</v>
      </c>
      <c r="CT30" s="949">
        <f>+生産者価格評価表!CT30/生産者価格評価表!CT$124</f>
        <v>0</v>
      </c>
      <c r="CU30" s="949">
        <f>+生産者価格評価表!CU30/生産者価格評価表!CU$124</f>
        <v>0</v>
      </c>
      <c r="CV30" s="949">
        <f>+生産者価格評価表!CV30/生産者価格評価表!CV$124</f>
        <v>0</v>
      </c>
      <c r="CW30" s="949">
        <f>+生産者価格評価表!CW30/生産者価格評価表!CW$124</f>
        <v>0</v>
      </c>
      <c r="CX30" s="949">
        <f>+生産者価格評価表!CX30/生産者価格評価表!CX$124</f>
        <v>0</v>
      </c>
      <c r="CY30" s="949">
        <f>+生産者価格評価表!CY30/生産者価格評価表!CY$124</f>
        <v>0</v>
      </c>
      <c r="CZ30" s="949">
        <f>+生産者価格評価表!CZ30/生産者価格評価表!CZ$124</f>
        <v>0</v>
      </c>
      <c r="DA30" s="949">
        <f>+生産者価格評価表!DA30/生産者価格評価表!DA$124</f>
        <v>0</v>
      </c>
      <c r="DB30" s="949">
        <f>+生産者価格評価表!DB30/生産者価格評価表!DB$124</f>
        <v>0</v>
      </c>
      <c r="DC30" s="949">
        <f>+生産者価格評価表!DC30/生産者価格評価表!DC$124</f>
        <v>0</v>
      </c>
      <c r="DD30" s="949">
        <f>+生産者価格評価表!DD30/生産者価格評価表!DD$124</f>
        <v>0</v>
      </c>
      <c r="DE30" s="949">
        <f>+生産者価格評価表!DE30/生産者価格評価表!DE$124</f>
        <v>0</v>
      </c>
      <c r="DF30" s="949">
        <f>+生産者価格評価表!DF30/生産者価格評価表!DF$124</f>
        <v>0</v>
      </c>
      <c r="DG30" s="950">
        <f>+生産者価格評価表!DG30/生産者価格評価表!DG$124</f>
        <v>4.9642283422761026E-5</v>
      </c>
    </row>
    <row r="31" spans="1:111" ht="17.45" customHeight="1">
      <c r="A31" s="262">
        <v>25</v>
      </c>
      <c r="B31" s="265" t="s">
        <v>136</v>
      </c>
      <c r="C31" s="266" t="s">
        <v>137</v>
      </c>
      <c r="D31" s="947">
        <f>+生産者価格評価表!D31/生産者価格評価表!D$124</f>
        <v>0</v>
      </c>
      <c r="E31" s="948">
        <f>+生産者価格評価表!E31/生産者価格評価表!E$124</f>
        <v>1.391152006043329E-2</v>
      </c>
      <c r="F31" s="948">
        <f>+生産者価格評価表!F31/生産者価格評価表!F$124</f>
        <v>5.2909456635838752E-4</v>
      </c>
      <c r="G31" s="948">
        <f>+生産者価格評価表!G31/生産者価格評価表!G$124</f>
        <v>0</v>
      </c>
      <c r="H31" s="948">
        <f>+生産者価格評価表!H31/生産者価格評価表!H$124</f>
        <v>2.8891638003028276E-3</v>
      </c>
      <c r="I31" s="944">
        <v>0</v>
      </c>
      <c r="J31" s="948">
        <f>+生産者価格評価表!J31/生産者価格評価表!J$124</f>
        <v>0</v>
      </c>
      <c r="K31" s="948">
        <f>+生産者価格評価表!K31/生産者価格評価表!K$124</f>
        <v>0</v>
      </c>
      <c r="L31" s="948">
        <f>+生産者価格評価表!L31/生産者価格評価表!L$124</f>
        <v>0</v>
      </c>
      <c r="M31" s="948">
        <f>+生産者価格評価表!M31/生産者価格評価表!M$124</f>
        <v>0</v>
      </c>
      <c r="N31" s="944">
        <v>0</v>
      </c>
      <c r="O31" s="948">
        <f>+生産者価格評価表!O31/生産者価格評価表!O$124</f>
        <v>0</v>
      </c>
      <c r="P31" s="948">
        <f>+生産者価格評価表!P31/生産者価格評価表!P$124</f>
        <v>9.1101731274172246E-5</v>
      </c>
      <c r="Q31" s="948">
        <f>+生産者価格評価表!Q31/生産者価格評価表!Q$124</f>
        <v>0</v>
      </c>
      <c r="R31" s="948">
        <f>+生産者価格評価表!R31/生産者価格評価表!R$124</f>
        <v>0</v>
      </c>
      <c r="S31" s="948">
        <f>+生産者価格評価表!S31/生産者価格評価表!S$124</f>
        <v>0</v>
      </c>
      <c r="T31" s="948">
        <f>+生産者価格評価表!T31/生産者価格評価表!T$124</f>
        <v>0</v>
      </c>
      <c r="U31" s="948">
        <f>+生産者価格評価表!U31/生産者価格評価表!U$124</f>
        <v>0</v>
      </c>
      <c r="V31" s="948">
        <f>+生産者価格評価表!V31/生産者価格評価表!V$124</f>
        <v>0</v>
      </c>
      <c r="W31" s="948">
        <f>+生産者価格評価表!W31/生産者価格評価表!W$124</f>
        <v>0</v>
      </c>
      <c r="X31" s="948">
        <f>+生産者価格評価表!X31/生産者価格評価表!X$124</f>
        <v>0</v>
      </c>
      <c r="Y31" s="948">
        <f>+生産者価格評価表!Y31/生産者価格評価表!Y$124</f>
        <v>0</v>
      </c>
      <c r="Z31" s="948">
        <f>+生産者価格評価表!Z31/生産者価格評価表!Z$124</f>
        <v>0</v>
      </c>
      <c r="AA31" s="948">
        <f>+生産者価格評価表!AA31/生産者価格評価表!AA$124</f>
        <v>0</v>
      </c>
      <c r="AB31" s="948">
        <f>+生産者価格評価表!AB31/生産者価格評価表!AB$124</f>
        <v>5.7620219776241724E-2</v>
      </c>
      <c r="AC31" s="948">
        <f>+生産者価格評価表!AC31/生産者価格評価表!AC$124</f>
        <v>1.259287234699147E-3</v>
      </c>
      <c r="AD31" s="948">
        <f>+生産者価格評価表!AD31/生産者価格評価表!AD$124</f>
        <v>0</v>
      </c>
      <c r="AE31" s="948">
        <f>+生産者価格評価表!AE31/生産者価格評価表!AE$124</f>
        <v>0</v>
      </c>
      <c r="AF31" s="948">
        <f>+生産者価格評価表!AF31/生産者価格評価表!AF$124</f>
        <v>0</v>
      </c>
      <c r="AG31" s="948">
        <f>+生産者価格評価表!AG31/生産者価格評価表!AG$124</f>
        <v>0</v>
      </c>
      <c r="AH31" s="948">
        <f>+生産者価格評価表!AH31/生産者価格評価表!AH$124</f>
        <v>0</v>
      </c>
      <c r="AI31" s="948">
        <f>+生産者価格評価表!AI31/生産者価格評価表!AI$124</f>
        <v>0</v>
      </c>
      <c r="AJ31" s="948">
        <f>+生産者価格評価表!AJ31/生産者価格評価表!AJ$124</f>
        <v>0</v>
      </c>
      <c r="AK31" s="948">
        <f>+生産者価格評価表!AK31/生産者価格評価表!AK$124</f>
        <v>0</v>
      </c>
      <c r="AL31" s="948">
        <f>+生産者価格評価表!AL31/生産者価格評価表!AL$124</f>
        <v>0</v>
      </c>
      <c r="AM31" s="948">
        <f>+生産者価格評価表!AM31/生産者価格評価表!AM$124</f>
        <v>0</v>
      </c>
      <c r="AN31" s="948">
        <f>+生産者価格評価表!AN31/生産者価格評価表!AN$124</f>
        <v>0</v>
      </c>
      <c r="AO31" s="948">
        <f>+生産者価格評価表!AO31/生産者価格評価表!AO$124</f>
        <v>0</v>
      </c>
      <c r="AP31" s="948">
        <f>+生産者価格評価表!AP31/生産者価格評価表!AP$124</f>
        <v>0</v>
      </c>
      <c r="AQ31" s="948">
        <f>+生産者価格評価表!AQ31/生産者価格評価表!AQ$124</f>
        <v>0</v>
      </c>
      <c r="AR31" s="948">
        <f>+生産者価格評価表!AR31/生産者価格評価表!AR$124</f>
        <v>0</v>
      </c>
      <c r="AS31" s="948">
        <f>+生産者価格評価表!AS31/生産者価格評価表!AS$124</f>
        <v>0</v>
      </c>
      <c r="AT31" s="948">
        <f>+生産者価格評価表!AT31/生産者価格評価表!AT$124</f>
        <v>0</v>
      </c>
      <c r="AU31" s="949">
        <f>+生産者価格評価表!AU31/生産者価格評価表!AU$124</f>
        <v>0</v>
      </c>
      <c r="AV31" s="949">
        <f>+生産者価格評価表!AV31/生産者価格評価表!AV$124</f>
        <v>0</v>
      </c>
      <c r="AW31" s="949">
        <f>+生産者価格評価表!AW31/生産者価格評価表!AW$124</f>
        <v>0</v>
      </c>
      <c r="AX31" s="949">
        <f>+生産者価格評価表!AX31/生産者価格評価表!AX$124</f>
        <v>0</v>
      </c>
      <c r="AY31" s="949">
        <f>+生産者価格評価表!AY31/生産者価格評価表!AY$124</f>
        <v>0</v>
      </c>
      <c r="AZ31" s="949">
        <f>+生産者価格評価表!AZ31/生産者価格評価表!AZ$124</f>
        <v>0</v>
      </c>
      <c r="BA31" s="949">
        <f>+生産者価格評価表!BA31/生産者価格評価表!BA$124</f>
        <v>0</v>
      </c>
      <c r="BB31" s="949">
        <f>+生産者価格評価表!BB31/生産者価格評価表!BB$124</f>
        <v>0</v>
      </c>
      <c r="BC31" s="949">
        <f>+生産者価格評価表!BC31/生産者価格評価表!BC$124</f>
        <v>0</v>
      </c>
      <c r="BD31" s="949">
        <f>+生産者価格評価表!BD31/生産者価格評価表!BD$124</f>
        <v>0</v>
      </c>
      <c r="BE31" s="949">
        <f>+生産者価格評価表!BE31/生産者価格評価表!BE$124</f>
        <v>0</v>
      </c>
      <c r="BF31" s="949">
        <f>+生産者価格評価表!BF31/生産者価格評価表!BF$124</f>
        <v>0</v>
      </c>
      <c r="BG31" s="949">
        <f>+生産者価格評価表!BG31/生産者価格評価表!BG$124</f>
        <v>0</v>
      </c>
      <c r="BH31" s="949">
        <f>+生産者価格評価表!BH31/生産者価格評価表!BH$124</f>
        <v>0</v>
      </c>
      <c r="BI31" s="949">
        <f>+生産者価格評価表!BI31/生産者価格評価表!BI$124</f>
        <v>0</v>
      </c>
      <c r="BJ31" s="949">
        <f>+生産者価格評価表!BJ31/生産者価格評価表!BJ$124</f>
        <v>0</v>
      </c>
      <c r="BK31" s="949">
        <f>+生産者価格評価表!BK31/生産者価格評価表!BK$124</f>
        <v>0</v>
      </c>
      <c r="BL31" s="949">
        <f>+生産者価格評価表!BL31/生産者価格評価表!BL$124</f>
        <v>4.1548404165062992E-5</v>
      </c>
      <c r="BM31" s="949">
        <f>+生産者価格評価表!BM31/生産者価格評価表!BM$124</f>
        <v>0</v>
      </c>
      <c r="BN31" s="949">
        <f>+生産者価格評価表!BN31/生産者価格評価表!BN$124</f>
        <v>0</v>
      </c>
      <c r="BO31" s="949">
        <f>+生産者価格評価表!BO31/生産者価格評価表!BO$124</f>
        <v>0</v>
      </c>
      <c r="BP31" s="949">
        <f>+生産者価格評価表!BP31/生産者価格評価表!BP$124</f>
        <v>0</v>
      </c>
      <c r="BQ31" s="949">
        <f>+生産者価格評価表!BQ31/生産者価格評価表!BQ$124</f>
        <v>0</v>
      </c>
      <c r="BR31" s="949">
        <f>+生産者価格評価表!BR31/生産者価格評価表!BR$124</f>
        <v>0</v>
      </c>
      <c r="BS31" s="949">
        <f>+生産者価格評価表!BS31/生産者価格評価表!BS$124</f>
        <v>2.5347043053550823E-5</v>
      </c>
      <c r="BT31" s="949">
        <f>+生産者価格評価表!BT31/生産者価格評価表!BT$124</f>
        <v>6.2451257343248724E-3</v>
      </c>
      <c r="BU31" s="949">
        <f>+生産者価格評価表!BU31/生産者価格評価表!BU$124</f>
        <v>0</v>
      </c>
      <c r="BV31" s="949">
        <f>+生産者価格評価表!BV31/生産者価格評価表!BV$124</f>
        <v>0</v>
      </c>
      <c r="BW31" s="949">
        <f>+生産者価格評価表!BW31/生産者価格評価表!BW$124</f>
        <v>0</v>
      </c>
      <c r="BX31" s="949">
        <f>+生産者価格評価表!BX31/生産者価格評価表!BX$124</f>
        <v>0</v>
      </c>
      <c r="BY31" s="949">
        <f>+生産者価格評価表!BY31/生産者価格評価表!BY$124</f>
        <v>0</v>
      </c>
      <c r="BZ31" s="949">
        <f>+生産者価格評価表!BZ31/生産者価格評価表!BZ$124</f>
        <v>0</v>
      </c>
      <c r="CA31" s="949">
        <f>+生産者価格評価表!CA31/生産者価格評価表!CA$124</f>
        <v>2.5394235863861527E-5</v>
      </c>
      <c r="CB31" s="949">
        <f>+生産者価格評価表!CB31/生産者価格評価表!CB$124</f>
        <v>0</v>
      </c>
      <c r="CC31" s="949">
        <f>+生産者価格評価表!CC31/生産者価格評価表!CC$124</f>
        <v>8.8424132264870276E-6</v>
      </c>
      <c r="CD31" s="949">
        <f>+生産者価格評価表!CD31/生産者価格評価表!CD$124</f>
        <v>1.8052769976065063E-6</v>
      </c>
      <c r="CE31" s="949">
        <f>+生産者価格評価表!CE31/生産者価格評価表!CE$124</f>
        <v>0</v>
      </c>
      <c r="CF31" s="949">
        <f>+生産者価格評価表!CF31/生産者価格評価表!CF$124</f>
        <v>0</v>
      </c>
      <c r="CG31" s="949">
        <f>+生産者価格評価表!CG31/生産者価格評価表!CG$124</f>
        <v>0</v>
      </c>
      <c r="CH31" s="949">
        <f>+生産者価格評価表!CH31/生産者価格評価表!CH$124</f>
        <v>8.5141365524317816E-4</v>
      </c>
      <c r="CI31" s="949">
        <f>+生産者価格評価表!CI31/生産者価格評価表!CI$124</f>
        <v>0</v>
      </c>
      <c r="CJ31" s="949">
        <f>+生産者価格評価表!CJ31/生産者価格評価表!CJ$124</f>
        <v>0</v>
      </c>
      <c r="CK31" s="949">
        <f>+生産者価格評価表!CK31/生産者価格評価表!CK$124</f>
        <v>0</v>
      </c>
      <c r="CL31" s="949">
        <f>+生産者価格評価表!CL31/生産者価格評価表!CL$124</f>
        <v>0</v>
      </c>
      <c r="CM31" s="949">
        <f>+生産者価格評価表!CM31/生産者価格評価表!CM$124</f>
        <v>3.4725383463223991E-6</v>
      </c>
      <c r="CN31" s="949">
        <f>+生産者価格評価表!CN31/生産者価格評価表!CN$124</f>
        <v>3.0229678603757668E-4</v>
      </c>
      <c r="CO31" s="949">
        <f>+生産者価格評価表!CO31/生産者価格評価表!CO$124</f>
        <v>8.1834413568515493E-6</v>
      </c>
      <c r="CP31" s="949">
        <f>+生産者価格評価表!CP31/生産者価格評価表!CP$124</f>
        <v>6.5925201954395005E-4</v>
      </c>
      <c r="CQ31" s="949">
        <f>+生産者価格評価表!CQ31/生産者価格評価表!CQ$124</f>
        <v>0.21599778789024024</v>
      </c>
      <c r="CR31" s="949">
        <f>+生産者価格評価表!CR31/生産者価格評価表!CR$124</f>
        <v>2.16696324495981E-2</v>
      </c>
      <c r="CS31" s="949">
        <f>+生産者価格評価表!CS31/生産者価格評価表!CS$124</f>
        <v>9.5520680932812997E-3</v>
      </c>
      <c r="CT31" s="949">
        <f>+生産者価格評価表!CT31/生産者価格評価表!CT$124</f>
        <v>4.4334671987584454E-3</v>
      </c>
      <c r="CU31" s="949">
        <f>+生産者価格評価表!CU31/生産者価格評価表!CU$124</f>
        <v>0</v>
      </c>
      <c r="CV31" s="949">
        <f>+生産者価格評価表!CV31/生産者価格評価表!CV$124</f>
        <v>0</v>
      </c>
      <c r="CW31" s="949">
        <f>+生産者価格評価表!CW31/生産者価格評価表!CW$124</f>
        <v>0</v>
      </c>
      <c r="CX31" s="949">
        <f>+生産者価格評価表!CX31/生産者価格評価表!CX$124</f>
        <v>0</v>
      </c>
      <c r="CY31" s="949">
        <f>+生産者価格評価表!CY31/生産者価格評価表!CY$124</f>
        <v>0</v>
      </c>
      <c r="CZ31" s="949">
        <f>+生産者価格評価表!CZ31/生産者価格評価表!CZ$124</f>
        <v>2.5680205577929122E-5</v>
      </c>
      <c r="DA31" s="949">
        <f>+生産者価格評価表!DA31/生産者価格評価表!DA$124</f>
        <v>0</v>
      </c>
      <c r="DB31" s="949">
        <f>+生産者価格評価表!DB31/生産者価格評価表!DB$124</f>
        <v>0</v>
      </c>
      <c r="DC31" s="949">
        <f>+生産者価格評価表!DC31/生産者価格評価表!DC$124</f>
        <v>1.5205350430514138E-5</v>
      </c>
      <c r="DD31" s="949">
        <f>+生産者価格評価表!DD31/生産者価格評価表!DD$124</f>
        <v>9.729638469388692E-2</v>
      </c>
      <c r="DE31" s="949">
        <f>+生産者価格評価表!DE31/生産者価格評価表!DE$124</f>
        <v>2.9499609028994367E-6</v>
      </c>
      <c r="DF31" s="949">
        <f>+生産者価格評価表!DF31/生産者価格評価表!DF$124</f>
        <v>0</v>
      </c>
      <c r="DG31" s="950">
        <f>+生産者価格評価表!DG31/生産者価格評価表!DG$124</f>
        <v>1.2991009133181749E-3</v>
      </c>
    </row>
    <row r="32" spans="1:111" ht="17.45" customHeight="1">
      <c r="A32" s="262">
        <v>26</v>
      </c>
      <c r="B32" s="265" t="s">
        <v>138</v>
      </c>
      <c r="C32" s="266" t="s">
        <v>139</v>
      </c>
      <c r="D32" s="947">
        <f>+生産者価格評価表!D32/生産者価格評価表!D$124</f>
        <v>2.9058057540108571E-2</v>
      </c>
      <c r="E32" s="948">
        <f>+生産者価格評価表!E32/生産者価格評価表!E$124</f>
        <v>1.654094329256498E-3</v>
      </c>
      <c r="F32" s="948">
        <f>+生産者価格評価表!F32/生産者価格評価表!F$124</f>
        <v>6.0072633694061434E-3</v>
      </c>
      <c r="G32" s="948">
        <f>+生産者価格評価表!G32/生産者価格評価表!G$124</f>
        <v>7.2751626287814253E-4</v>
      </c>
      <c r="H32" s="948">
        <f>+生産者価格評価表!H32/生産者価格評価表!H$124</f>
        <v>1.8761800589736331E-3</v>
      </c>
      <c r="I32" s="944">
        <v>0</v>
      </c>
      <c r="J32" s="948">
        <f>+生産者価格評価表!J32/生産者価格評価表!J$124</f>
        <v>7.8145900202676848E-3</v>
      </c>
      <c r="K32" s="948">
        <f>+生産者価格評価表!K32/生産者価格評価表!K$124</f>
        <v>2.6244128193921839E-3</v>
      </c>
      <c r="L32" s="948">
        <f>+生産者価格評価表!L32/生産者価格評価表!L$124</f>
        <v>2.8679350946984568E-3</v>
      </c>
      <c r="M32" s="948">
        <f>+生産者価格評価表!M32/生産者価格評価表!M$124</f>
        <v>4.9548579257246955E-6</v>
      </c>
      <c r="N32" s="944">
        <v>0</v>
      </c>
      <c r="O32" s="948">
        <f>+生産者価格評価表!O32/生産者価格評価表!O$124</f>
        <v>1.7123138622466092E-2</v>
      </c>
      <c r="P32" s="948">
        <f>+生産者価格評価表!P32/生産者価格評価表!P$124</f>
        <v>1.9413463983662341E-2</v>
      </c>
      <c r="Q32" s="948">
        <f>+生産者価格評価表!Q32/生産者価格評価表!Q$124</f>
        <v>3.4227641938403164E-2</v>
      </c>
      <c r="R32" s="948">
        <f>+生産者価格評価表!R32/生産者価格評価表!R$124</f>
        <v>2.9134447721221115E-2</v>
      </c>
      <c r="S32" s="948">
        <f>+生産者価格評価表!S32/生産者価格評価表!S$124</f>
        <v>6.7525326976449855E-3</v>
      </c>
      <c r="T32" s="948">
        <f>+生産者価格評価表!T32/生産者価格評価表!T$124</f>
        <v>2.2523323070929198E-2</v>
      </c>
      <c r="U32" s="948">
        <f>+生産者価格評価表!U32/生産者価格評価表!U$124</f>
        <v>3.3088936652340147E-2</v>
      </c>
      <c r="V32" s="948">
        <f>+生産者価格評価表!V32/生産者価格評価表!V$124</f>
        <v>4.821461987114725E-3</v>
      </c>
      <c r="W32" s="948">
        <f>+生産者価格評価表!W32/生産者価格評価表!W$124</f>
        <v>9.3246909738806758E-3</v>
      </c>
      <c r="X32" s="948">
        <f>+生産者価格評価表!X32/生産者価格評価表!X$124</f>
        <v>7.288076735574976E-3</v>
      </c>
      <c r="Y32" s="948">
        <f>+生産者価格評価表!Y32/生産者価格評価表!Y$124</f>
        <v>1.435364826851241E-2</v>
      </c>
      <c r="Z32" s="948">
        <f>+生産者価格評価表!Z32/生産者価格評価表!Z$124</f>
        <v>1.2267812914130063E-2</v>
      </c>
      <c r="AA32" s="948">
        <f>+生産者価格評価表!AA32/生産者価格評価表!AA$124</f>
        <v>1.789812398812413E-2</v>
      </c>
      <c r="AB32" s="948">
        <f>+生産者価格評価表!AB32/生産者価格評価表!AB$124</f>
        <v>1.9764566893222434E-2</v>
      </c>
      <c r="AC32" s="948">
        <f>+生産者価格評価表!AC32/生産者価格評価表!AC$124</f>
        <v>8.0877130093377839E-2</v>
      </c>
      <c r="AD32" s="948">
        <f>+生産者価格評価表!AD32/生産者価格評価表!AD$124</f>
        <v>1.1127346485015506E-3</v>
      </c>
      <c r="AE32" s="948">
        <f>+生産者価格評価表!AE32/生産者価格評価表!AE$124</f>
        <v>1.3690136969374822E-2</v>
      </c>
      <c r="AF32" s="948">
        <f>+生産者価格評価表!AF32/生産者価格評価表!AF$124</f>
        <v>4.7727549019622268E-3</v>
      </c>
      <c r="AG32" s="948">
        <f>+生産者価格評価表!AG32/生産者価格評価表!AG$124</f>
        <v>1.0399520984926953E-2</v>
      </c>
      <c r="AH32" s="948">
        <f>+生産者価格評価表!AH32/生産者価格評価表!AH$124</f>
        <v>6.8543633824524946E-3</v>
      </c>
      <c r="AI32" s="948">
        <f>+生産者価格評価表!AI32/生産者価格評価表!AI$124</f>
        <v>1.7254715537513125E-3</v>
      </c>
      <c r="AJ32" s="948">
        <f>+生産者価格評価表!AJ32/生産者価格評価表!AJ$124</f>
        <v>8.3673308026701136E-3</v>
      </c>
      <c r="AK32" s="948">
        <f>+生産者価格評価表!AK32/生産者価格評価表!AK$124</f>
        <v>6.3136477055327758E-4</v>
      </c>
      <c r="AL32" s="948">
        <f>+生産者価格評価表!AL32/生産者価格評価表!AL$124</f>
        <v>1.6590001322258293E-2</v>
      </c>
      <c r="AM32" s="948">
        <f>+生産者価格評価表!AM32/生産者価格評価表!AM$124</f>
        <v>1.3287512323312712E-4</v>
      </c>
      <c r="AN32" s="948">
        <f>+生産者価格評価表!AN32/生産者価格評価表!AN$124</f>
        <v>8.7178251322376642E-4</v>
      </c>
      <c r="AO32" s="948">
        <f>+生産者価格評価表!AO32/生産者価格評価表!AO$124</f>
        <v>5.3567340491604961E-3</v>
      </c>
      <c r="AP32" s="948">
        <f>+生産者価格評価表!AP32/生産者価格評価表!AP$124</f>
        <v>1.9688753526764531E-4</v>
      </c>
      <c r="AQ32" s="948">
        <f>+生産者価格評価表!AQ32/生産者価格評価表!AQ$124</f>
        <v>9.9423760859001125E-6</v>
      </c>
      <c r="AR32" s="948">
        <f>+生産者価格評価表!AR32/生産者価格評価表!AR$124</f>
        <v>2.0290725437795785E-3</v>
      </c>
      <c r="AS32" s="948">
        <f>+生産者価格評価表!AS32/生産者価格評価表!AS$124</f>
        <v>6.8256450078046137E-3</v>
      </c>
      <c r="AT32" s="948">
        <f>+生産者価格評価表!AT32/生産者価格評価表!AT$124</f>
        <v>4.4889067410026741E-3</v>
      </c>
      <c r="AU32" s="949">
        <f>+生産者価格評価表!AU32/生産者価格評価表!AU$124</f>
        <v>2.4748415407434823E-3</v>
      </c>
      <c r="AV32" s="949">
        <f>+生産者価格評価表!AV32/生産者価格評価表!AV$124</f>
        <v>3.1813362654964867E-3</v>
      </c>
      <c r="AW32" s="949">
        <f>+生産者価格評価表!AW32/生産者価格評価表!AW$124</f>
        <v>1.8136738116798525E-2</v>
      </c>
      <c r="AX32" s="949">
        <f>+生産者価格評価表!AX32/生産者価格評価表!AX$124</f>
        <v>2.2564177752235955E-3</v>
      </c>
      <c r="AY32" s="949">
        <f>+生産者価格評価表!AY32/生産者価格評価表!AY$124</f>
        <v>4.2335693979110404E-3</v>
      </c>
      <c r="AZ32" s="949">
        <f>+生産者価格評価表!AZ32/生産者価格評価表!AZ$124</f>
        <v>3.8970510666333012E-3</v>
      </c>
      <c r="BA32" s="949">
        <f>+生産者価格評価表!BA32/生産者価格評価表!BA$124</f>
        <v>3.6247203925887841E-3</v>
      </c>
      <c r="BB32" s="949">
        <f>+生産者価格評価表!BB32/生産者価格評価表!BB$124</f>
        <v>2.580406902462824E-3</v>
      </c>
      <c r="BC32" s="949">
        <f>+生産者価格評価表!BC32/生産者価格評価表!BC$124</f>
        <v>4.3275936050228229E-3</v>
      </c>
      <c r="BD32" s="949">
        <f>+生産者価格評価表!BD32/生産者価格評価表!BD$124</f>
        <v>4.6825853107980318E-3</v>
      </c>
      <c r="BE32" s="949">
        <f>+生産者価格評価表!BE32/生産者価格評価表!BE$124</f>
        <v>8.4938805577518244E-3</v>
      </c>
      <c r="BF32" s="949">
        <f>+生産者価格評価表!BF32/生産者価格評価表!BF$124</f>
        <v>4.8894097484004561E-3</v>
      </c>
      <c r="BG32" s="949">
        <f>+生産者価格評価表!BG32/生産者価格評価表!BG$124</f>
        <v>6.9858164912285012E-3</v>
      </c>
      <c r="BH32" s="949">
        <f>+生産者価格評価表!BH32/生産者価格評価表!BH$124</f>
        <v>1.3374131267689868E-2</v>
      </c>
      <c r="BI32" s="949">
        <f>+生産者価格評価表!BI32/生産者価格評価表!BI$124</f>
        <v>1.8656854079128829E-2</v>
      </c>
      <c r="BJ32" s="949">
        <f>+生産者価格評価表!BJ32/生産者価格評価表!BJ$124</f>
        <v>3.8694077902342609E-3</v>
      </c>
      <c r="BK32" s="949">
        <f>+生産者価格評価表!BK32/生産者価格評価表!BK$124</f>
        <v>3.6423861113084537E-2</v>
      </c>
      <c r="BL32" s="949">
        <f>+生産者価格評価表!BL32/生産者価格評価表!BL$124</f>
        <v>2.6793675209719082E-4</v>
      </c>
      <c r="BM32" s="949">
        <f>+生産者価格評価表!BM32/生産者価格評価表!BM$124</f>
        <v>5.5597428072874534E-3</v>
      </c>
      <c r="BN32" s="949">
        <f>+生産者価格評価表!BN32/生産者価格評価表!BN$124</f>
        <v>6.407658891011447E-3</v>
      </c>
      <c r="BO32" s="949">
        <f>+生産者価格評価表!BO32/生産者価格評価表!BO$124</f>
        <v>1.6610270439992411E-3</v>
      </c>
      <c r="BP32" s="949">
        <f>+生産者価格評価表!BP32/生産者価格評価表!BP$124</f>
        <v>1.7489375184842695E-3</v>
      </c>
      <c r="BQ32" s="949">
        <f>+生産者価格評価表!BQ32/生産者価格評価表!BQ$124</f>
        <v>3.1132625545270403E-4</v>
      </c>
      <c r="BR32" s="949">
        <f>+生産者価格評価表!BR32/生産者価格評価表!BR$124</f>
        <v>5.6528044299488447E-3</v>
      </c>
      <c r="BS32" s="949">
        <f>+生産者価格評価表!BS32/生産者価格評価表!BS$124</f>
        <v>1.6850251394395616E-3</v>
      </c>
      <c r="BT32" s="949">
        <f>+生産者価格評価表!BT32/生産者価格評価表!BT$124</f>
        <v>3.0207473605091311E-3</v>
      </c>
      <c r="BU32" s="949">
        <f>+生産者価格評価表!BU32/生産者価格評価表!BU$124</f>
        <v>8.6048299259086523E-6</v>
      </c>
      <c r="BV32" s="949">
        <f>+生産者価格評価表!BV32/生産者価格評価表!BV$124</f>
        <v>2.3571054994817421E-5</v>
      </c>
      <c r="BW32" s="949">
        <f>+生産者価格評価表!BW32/生産者価格評価表!BW$124</f>
        <v>1.7708218478038765E-5</v>
      </c>
      <c r="BX32" s="949">
        <f>+生産者価格評価表!BX32/生産者価格評価表!BX$124</f>
        <v>2.1492992200061173E-5</v>
      </c>
      <c r="BY32" s="949">
        <f>+生産者価格評価表!BY32/生産者価格評価表!BY$124</f>
        <v>4.1942659145639748E-5</v>
      </c>
      <c r="BZ32" s="949">
        <f>+生産者価格評価表!BZ32/生産者価格評価表!BZ$124</f>
        <v>1.7869668185260614E-4</v>
      </c>
      <c r="CA32" s="949">
        <f>+生産者価格評価表!CA32/生産者価格評価表!CA$124</f>
        <v>4.1854134261698847E-4</v>
      </c>
      <c r="CB32" s="949">
        <f>+生産者価格評価表!CB32/生産者価格評価表!CB$124</f>
        <v>1.1721257280905061E-4</v>
      </c>
      <c r="CC32" s="949">
        <f>+生産者価格評価表!CC32/生産者価格評価表!CC$124</f>
        <v>1.5439353906958263E-4</v>
      </c>
      <c r="CD32" s="949">
        <f>+生産者価格評価表!CD32/生産者価格評価表!CD$124</f>
        <v>1.8158962740630151E-4</v>
      </c>
      <c r="CE32" s="949">
        <f>+生産者価格評価表!CE32/生産者価格評価表!CE$124</f>
        <v>5.4202696969100171E-5</v>
      </c>
      <c r="CF32" s="949">
        <f>+生産者価格評価表!CF32/生産者価格評価表!CF$124</f>
        <v>2.5876812655404002E-4</v>
      </c>
      <c r="CG32" s="949">
        <f>+生産者価格評価表!CG32/生産者価格評価表!CG$124</f>
        <v>6.2003262612232279E-4</v>
      </c>
      <c r="CH32" s="949">
        <f>+生産者価格評価表!CH32/生産者価格評価表!CH$124</f>
        <v>5.8744127528504233E-6</v>
      </c>
      <c r="CI32" s="949">
        <f>+生産者価格評価表!CI32/生産者価格評価表!CI$124</f>
        <v>3.0659327280802666E-7</v>
      </c>
      <c r="CJ32" s="949">
        <f>+生産者価格評価表!CJ32/生産者価格評価表!CJ$124</f>
        <v>4.8179878499085869E-4</v>
      </c>
      <c r="CK32" s="949">
        <f>+生産者価格評価表!CK32/生産者価格評価表!CK$124</f>
        <v>8.843929013377371E-4</v>
      </c>
      <c r="CL32" s="949">
        <f>+生産者価格評価表!CL32/生産者価格評価表!CL$124</f>
        <v>8.2938889182425093E-7</v>
      </c>
      <c r="CM32" s="949">
        <f>+生産者価格評価表!CM32/生産者価格評価表!CM$124</f>
        <v>4.4142176971576855E-3</v>
      </c>
      <c r="CN32" s="949">
        <f>+生産者価格評価表!CN32/生産者価格評価表!CN$124</f>
        <v>4.3708127495668353E-4</v>
      </c>
      <c r="CO32" s="949">
        <f>+生産者価格評価表!CO32/生産者価格評価表!CO$124</f>
        <v>4.8646089151378582E-5</v>
      </c>
      <c r="CP32" s="949">
        <f>+生産者価格評価表!CP32/生産者価格評価表!CP$124</f>
        <v>1.2057772976106503E-2</v>
      </c>
      <c r="CQ32" s="949">
        <f>+生産者価格評価表!CQ32/生産者価格評価表!CQ$124</f>
        <v>1.7933236216991191E-3</v>
      </c>
      <c r="CR32" s="949">
        <f>+生産者価格評価表!CR32/生産者価格評価表!CR$124</f>
        <v>1.25868751812174E-2</v>
      </c>
      <c r="CS32" s="949">
        <f>+生産者価格評価表!CS32/生産者価格評価表!CS$124</f>
        <v>3.9872117510253166E-3</v>
      </c>
      <c r="CT32" s="949">
        <f>+生産者価格評価表!CT32/生産者価格評価表!CT$124</f>
        <v>2.9345042413911251E-3</v>
      </c>
      <c r="CU32" s="949">
        <f>+生産者価格評価表!CU32/生産者価格評価表!CU$124</f>
        <v>2.2104590195573853E-3</v>
      </c>
      <c r="CV32" s="949">
        <f>+生産者価格評価表!CV32/生産者価格評価表!CV$124</f>
        <v>2.3150183316684291E-3</v>
      </c>
      <c r="CW32" s="949">
        <f>+生産者価格評価表!CW32/生産者価格評価表!CW$124</f>
        <v>3.5148780096416563E-3</v>
      </c>
      <c r="CX32" s="949">
        <f>+生産者価格評価表!CX32/生産者価格評価表!CX$124</f>
        <v>4.1009569792715243E-3</v>
      </c>
      <c r="CY32" s="949">
        <f>+生産者価格評価表!CY32/生産者価格評価表!CY$124</f>
        <v>3.5843815938030165E-3</v>
      </c>
      <c r="CZ32" s="949">
        <f>+生産者価格評価表!CZ32/生産者価格評価表!CZ$124</f>
        <v>4.3321075097728853E-3</v>
      </c>
      <c r="DA32" s="949">
        <f>+生産者価格評価表!DA32/生産者価格評価表!DA$124</f>
        <v>2.5831356725729165E-3</v>
      </c>
      <c r="DB32" s="949">
        <f>+生産者価格評価表!DB32/生産者価格評価表!DB$124</f>
        <v>3.5308108068158713E-2</v>
      </c>
      <c r="DC32" s="949">
        <f>+生産者価格評価表!DC32/生産者価格評価表!DC$124</f>
        <v>2.1267271567553389E-3</v>
      </c>
      <c r="DD32" s="949">
        <f>+生産者価格評価表!DD32/生産者価格評価表!DD$124</f>
        <v>2.552797880615183E-4</v>
      </c>
      <c r="DE32" s="949">
        <f>+生産者価格評価表!DE32/生産者価格評価表!DE$124</f>
        <v>8.0241634852038831E-3</v>
      </c>
      <c r="DF32" s="949">
        <f>+生産者価格評価表!DF32/生産者価格評価表!DF$124</f>
        <v>9.32943562058197E-3</v>
      </c>
      <c r="DG32" s="950">
        <f>+生産者価格評価表!DG32/生産者価格評価表!DG$124</f>
        <v>4.828507697045521E-4</v>
      </c>
    </row>
    <row r="33" spans="1:111" ht="17.45" customHeight="1">
      <c r="A33" s="262">
        <v>27</v>
      </c>
      <c r="B33" s="265" t="s">
        <v>140</v>
      </c>
      <c r="C33" s="266" t="s">
        <v>141</v>
      </c>
      <c r="D33" s="947">
        <f>+生産者価格評価表!D33/生産者価格評価表!D$124</f>
        <v>1.5611691425428689E-2</v>
      </c>
      <c r="E33" s="948">
        <f>+生産者価格評価表!E33/生産者価格評価表!E$124</f>
        <v>1.539953972834861E-3</v>
      </c>
      <c r="F33" s="948">
        <f>+生産者価格評価表!F33/生産者価格評価表!F$124</f>
        <v>4.3857596237505889E-3</v>
      </c>
      <c r="G33" s="948">
        <f>+生産者価格評価表!G33/生産者価格評価表!G$124</f>
        <v>8.1028128207897791E-3</v>
      </c>
      <c r="H33" s="948">
        <f>+生産者価格評価表!H33/生産者価格評価表!H$124</f>
        <v>3.5010435476746114E-2</v>
      </c>
      <c r="I33" s="944">
        <v>0</v>
      </c>
      <c r="J33" s="948">
        <f>+生産者価格評価表!J33/生産者価格評価表!J$124</f>
        <v>1.7608467388561644E-2</v>
      </c>
      <c r="K33" s="948">
        <f>+生産者価格評価表!K33/生産者価格評価表!K$124</f>
        <v>4.7251029521285723E-3</v>
      </c>
      <c r="L33" s="948">
        <f>+生産者価格評価表!L33/生産者価格評価表!L$124</f>
        <v>2.4385852297136561E-3</v>
      </c>
      <c r="M33" s="948">
        <f>+生産者価格評価表!M33/生産者価格評価表!M$124</f>
        <v>1.7519891339571401E-3</v>
      </c>
      <c r="N33" s="944">
        <v>0</v>
      </c>
      <c r="O33" s="948">
        <f>+生産者価格評価表!O33/生産者価格評価表!O$124</f>
        <v>6.8947395929856185E-3</v>
      </c>
      <c r="P33" s="948">
        <f>+生産者価格評価表!P33/生産者価格評価表!P$124</f>
        <v>1.6726913614145997E-3</v>
      </c>
      <c r="Q33" s="948">
        <f>+生産者価格評価表!Q33/生産者価格評価表!Q$124</f>
        <v>1.4270063736638381E-3</v>
      </c>
      <c r="R33" s="948">
        <f>+生産者価格評価表!R33/生産者価格評価表!R$124</f>
        <v>1.1918947965431734E-3</v>
      </c>
      <c r="S33" s="948">
        <f>+生産者価格評価表!S33/生産者価格評価表!S$124</f>
        <v>5.0381122162483959E-3</v>
      </c>
      <c r="T33" s="948">
        <f>+生産者価格評価表!T33/生産者価格評価表!T$124</f>
        <v>2.1814626101374036E-3</v>
      </c>
      <c r="U33" s="948">
        <f>+生産者価格評価表!U33/生産者価格評価表!U$124</f>
        <v>1.1833582647973078E-3</v>
      </c>
      <c r="V33" s="948">
        <f>+生産者価格評価表!V33/生産者価格評価表!V$124</f>
        <v>4.8040152358492835E-2</v>
      </c>
      <c r="W33" s="948">
        <f>+生産者価格評価表!W33/生産者価格評価表!W$124</f>
        <v>1.1600681858069846E-2</v>
      </c>
      <c r="X33" s="948">
        <f>+生産者価格評価表!X33/生産者価格評価表!X$124</f>
        <v>0.41194726771228607</v>
      </c>
      <c r="Y33" s="948">
        <f>+生産者価格評価表!Y33/生産者価格評価表!Y$124</f>
        <v>5.8540058415138575E-3</v>
      </c>
      <c r="Z33" s="948">
        <f>+生産者価格評価表!Z33/生産者価格評価表!Z$124</f>
        <v>1.0661098990959097E-3</v>
      </c>
      <c r="AA33" s="948">
        <f>+生産者価格評価表!AA33/生産者価格評価表!AA$124</f>
        <v>9.6041646825963285E-3</v>
      </c>
      <c r="AB33" s="948">
        <f>+生産者価格評価表!AB33/生産者価格評価表!AB$124</f>
        <v>2.0102370946550041E-3</v>
      </c>
      <c r="AC33" s="948">
        <f>+生産者価格評価表!AC33/生産者価格評価表!AC$124</f>
        <v>3.7339286505915438E-3</v>
      </c>
      <c r="AD33" s="948">
        <f>+生産者価格評価表!AD33/生産者価格評価表!AD$124</f>
        <v>5.9442855011142881E-2</v>
      </c>
      <c r="AE33" s="948">
        <f>+生産者価格評価表!AE33/生産者価格評価表!AE$124</f>
        <v>9.9013359586974839E-2</v>
      </c>
      <c r="AF33" s="948">
        <f>+生産者価格評価表!AF33/生産者価格評価表!AF$124</f>
        <v>6.7775930040741097E-4</v>
      </c>
      <c r="AG33" s="948">
        <f>+生産者価格評価表!AG33/生産者価格評価表!AG$124</f>
        <v>3.1677627538597699E-3</v>
      </c>
      <c r="AH33" s="948">
        <f>+生産者価格評価表!AH33/生産者価格評価表!AH$124</f>
        <v>1.9875065769999175E-3</v>
      </c>
      <c r="AI33" s="948">
        <f>+生産者価格評価表!AI33/生産者価格評価表!AI$124</f>
        <v>2.2872842371834155E-2</v>
      </c>
      <c r="AJ33" s="948">
        <f>+生産者価格評価表!AJ33/生産者価格評価表!AJ$124</f>
        <v>5.1042861314280034E-3</v>
      </c>
      <c r="AK33" s="948">
        <f>+生産者価格評価表!AK33/生産者価格評価表!AK$124</f>
        <v>3.398023596537833E-2</v>
      </c>
      <c r="AL33" s="948">
        <f>+生産者価格評価表!AL33/生産者価格評価表!AL$124</f>
        <v>1.6746152060505816E-2</v>
      </c>
      <c r="AM33" s="948">
        <f>+生産者価格評価表!AM33/生産者価格評価表!AM$124</f>
        <v>6.6784747741468228E-4</v>
      </c>
      <c r="AN33" s="948">
        <f>+生産者価格評価表!AN33/生産者価格評価表!AN$124</f>
        <v>2.1555819061639214E-3</v>
      </c>
      <c r="AO33" s="948">
        <f>+生産者価格評価表!AO33/生産者価格評価表!AO$124</f>
        <v>1.6244860195010918E-3</v>
      </c>
      <c r="AP33" s="948">
        <f>+生産者価格評価表!AP33/生産者価格評価表!AP$124</f>
        <v>4.4325519374856644E-4</v>
      </c>
      <c r="AQ33" s="948">
        <f>+生産者価格評価表!AQ33/生産者価格評価表!AQ$124</f>
        <v>6.9673259109233983E-3</v>
      </c>
      <c r="AR33" s="948">
        <f>+生産者価格評価表!AR33/生産者価格評価表!AR$124</f>
        <v>4.3886876826913944E-3</v>
      </c>
      <c r="AS33" s="948">
        <f>+生産者価格評価表!AS33/生産者価格評価表!AS$124</f>
        <v>3.5397939994301813E-3</v>
      </c>
      <c r="AT33" s="948">
        <f>+生産者価格評価表!AT33/生産者価格評価表!AT$124</f>
        <v>2.8980039037694062E-3</v>
      </c>
      <c r="AU33" s="949">
        <f>+生産者価格評価表!AU33/生産者価格評価表!AU$124</f>
        <v>6.4711880406516137E-4</v>
      </c>
      <c r="AV33" s="949">
        <f>+生産者価格評価表!AV33/生産者価格評価表!AV$124</f>
        <v>1.0632207253297265E-3</v>
      </c>
      <c r="AW33" s="949">
        <f>+生産者価格評価表!AW33/生産者価格評価表!AW$124</f>
        <v>4.9598837138377253E-4</v>
      </c>
      <c r="AX33" s="949">
        <f>+生産者価格評価表!AX33/生産者価格評価表!AX$124</f>
        <v>1.239713417862913E-3</v>
      </c>
      <c r="AY33" s="949">
        <f>+生産者価格評価表!AY33/生産者価格評価表!AY$124</f>
        <v>9.3657793010083399E-4</v>
      </c>
      <c r="AZ33" s="949">
        <f>+生産者価格評価表!AZ33/生産者価格評価表!AZ$124</f>
        <v>9.5986451232187378E-4</v>
      </c>
      <c r="BA33" s="949">
        <f>+生産者価格評価表!BA33/生産者価格評価表!BA$124</f>
        <v>4.7188318021802202E-4</v>
      </c>
      <c r="BB33" s="949">
        <f>+生産者価格評価表!BB33/生産者価格評価表!BB$124</f>
        <v>2.0565817614391093E-4</v>
      </c>
      <c r="BC33" s="949">
        <f>+生産者価格評価表!BC33/生産者価格評価表!BC$124</f>
        <v>5.4695852488686276E-4</v>
      </c>
      <c r="BD33" s="949">
        <f>+生産者価格評価表!BD33/生産者価格評価表!BD$124</f>
        <v>4.5595407203729784E-4</v>
      </c>
      <c r="BE33" s="949">
        <f>+生産者価格評価表!BE33/生産者価格評価表!BE$124</f>
        <v>2.7674144206018224E-4</v>
      </c>
      <c r="BF33" s="949">
        <f>+生産者価格評価表!BF33/生産者価格評価表!BF$124</f>
        <v>4.5115339288790849E-4</v>
      </c>
      <c r="BG33" s="949">
        <f>+生産者価格評価表!BG33/生産者価格評価表!BG$124</f>
        <v>3.79968989356502E-4</v>
      </c>
      <c r="BH33" s="949">
        <f>+生産者価格評価表!BH33/生産者価格評価表!BH$124</f>
        <v>1.7194613504473864E-3</v>
      </c>
      <c r="BI33" s="949">
        <f>+生産者価格評価表!BI33/生産者価格評価表!BI$124</f>
        <v>1.9548617687324154E-3</v>
      </c>
      <c r="BJ33" s="949">
        <f>+生産者価格評価表!BJ33/生産者価格評価表!BJ$124</f>
        <v>4.2626538214534668E-3</v>
      </c>
      <c r="BK33" s="949">
        <f>+生産者価格評価表!BK33/生産者価格評価表!BK$124</f>
        <v>9.8772545154704938E-4</v>
      </c>
      <c r="BL33" s="949">
        <f>+生産者価格評価表!BL33/生産者価格評価表!BL$124</f>
        <v>7.1871061306162049E-3</v>
      </c>
      <c r="BM33" s="949">
        <f>+生産者価格評価表!BM33/生産者価格評価表!BM$124</f>
        <v>1.882237969488809E-3</v>
      </c>
      <c r="BN33" s="949">
        <f>+生産者価格評価表!BN33/生産者価格評価表!BN$124</f>
        <v>2.7710355225268055E-3</v>
      </c>
      <c r="BO33" s="949">
        <f>+生産者価格評価表!BO33/生産者価格評価表!BO$124</f>
        <v>8.7259238231496492E-3</v>
      </c>
      <c r="BP33" s="949">
        <f>+生産者価格評価表!BP33/生産者価格評価表!BP$124</f>
        <v>3.5577926357403733E-3</v>
      </c>
      <c r="BQ33" s="949">
        <f>+生産者価格評価表!BQ33/生産者価格評価表!BQ$124</f>
        <v>1.8857243499310165E-2</v>
      </c>
      <c r="BR33" s="949">
        <f>+生産者価格評価表!BR33/生産者価格評価表!BR$124</f>
        <v>2.6580968633401026E-2</v>
      </c>
      <c r="BS33" s="949">
        <f>+生産者価格評価表!BS33/生産者価格評価表!BS$124</f>
        <v>1.4744346017525202E-2</v>
      </c>
      <c r="BT33" s="949">
        <f>+生産者価格評価表!BT33/生産者価格評価表!BT$124</f>
        <v>1.1573986318429355E-2</v>
      </c>
      <c r="BU33" s="949">
        <f>+生産者価格評価表!BU33/生産者価格評価表!BU$124</f>
        <v>1.2749027177834393E-3</v>
      </c>
      <c r="BV33" s="949">
        <f>+生産者価格評価表!BV33/生産者価格評価表!BV$124</f>
        <v>4.0299915027832811E-4</v>
      </c>
      <c r="BW33" s="949">
        <f>+生産者価格評価表!BW33/生産者価格評価表!BW$124</f>
        <v>1.1646659282478406E-3</v>
      </c>
      <c r="BX33" s="949">
        <f>+生産者価格評価表!BX33/生産者価格評価表!BX$124</f>
        <v>6.9822254814293726E-4</v>
      </c>
      <c r="BY33" s="949">
        <f>+生産者価格評価表!BY33/生産者価格評価表!BY$124</f>
        <v>1.8959586029308986E-6</v>
      </c>
      <c r="BZ33" s="949">
        <f>+生産者価格評価表!BZ33/生産者価格評価表!BZ$124</f>
        <v>2.4770064678799318E-3</v>
      </c>
      <c r="CA33" s="949">
        <f>+生産者価格評価表!CA33/生産者価格評価表!CA$124</f>
        <v>4.7822957185286917E-2</v>
      </c>
      <c r="CB33" s="949">
        <f>+生産者価格評価表!CB33/生産者価格評価表!CB$124</f>
        <v>0.28492581837124537</v>
      </c>
      <c r="CC33" s="949">
        <f>+生産者価格評価表!CC33/生産者価格評価表!CC$124</f>
        <v>5.4354984870263641E-2</v>
      </c>
      <c r="CD33" s="949">
        <f>+生産者価格評価表!CD33/生産者価格評価表!CD$124</f>
        <v>0.16578145389484877</v>
      </c>
      <c r="CE33" s="949">
        <f>+生産者価格評価表!CE33/生産者価格評価表!CE$124</f>
        <v>2.0120584707217781E-2</v>
      </c>
      <c r="CF33" s="949">
        <f>+生産者価格評価表!CF33/生産者価格評価表!CF$124</f>
        <v>1.329284406854008E-3</v>
      </c>
      <c r="CG33" s="949">
        <f>+生産者価格評価表!CG33/生産者価格評価表!CG$124</f>
        <v>2.2177663454813756E-3</v>
      </c>
      <c r="CH33" s="949">
        <f>+生産者価格評価表!CH33/生産者価格評価表!CH$124</f>
        <v>3.4682860856759278E-3</v>
      </c>
      <c r="CI33" s="949">
        <f>+生産者価格評価表!CI33/生産者価格評価表!CI$124</f>
        <v>6.5596859677653546E-4</v>
      </c>
      <c r="CJ33" s="949">
        <f>+生産者価格評価表!CJ33/生産者価格評価表!CJ$124</f>
        <v>6.9966910502475483E-4</v>
      </c>
      <c r="CK33" s="949">
        <f>+生産者価格評価表!CK33/生産者価格評価表!CK$124</f>
        <v>6.8041508512778185E-4</v>
      </c>
      <c r="CL33" s="949">
        <f>+生産者価格評価表!CL33/生産者価格評価表!CL$124</f>
        <v>2.186439439781868E-4</v>
      </c>
      <c r="CM33" s="949">
        <f>+生産者価格評価表!CM33/生産者価格評価表!CM$124</f>
        <v>1.5288490608547302E-3</v>
      </c>
      <c r="CN33" s="949">
        <f>+生産者価格評価表!CN33/生産者価格評価表!CN$124</f>
        <v>7.6111444173898816E-3</v>
      </c>
      <c r="CO33" s="949">
        <f>+生産者価格評価表!CO33/生産者価格評価表!CO$124</f>
        <v>1.4595675331289869E-3</v>
      </c>
      <c r="CP33" s="949">
        <f>+生産者価格評価表!CP33/生産者価格評価表!CP$124</f>
        <v>4.4348852561780271E-3</v>
      </c>
      <c r="CQ33" s="949">
        <f>+生産者価格評価表!CQ33/生産者価格評価表!CQ$124</f>
        <v>1.8583349799273262E-3</v>
      </c>
      <c r="CR33" s="949">
        <f>+生産者価格評価表!CR33/生産者価格評価表!CR$124</f>
        <v>5.764252324266912E-3</v>
      </c>
      <c r="CS33" s="949">
        <f>+生産者価格評価表!CS33/生産者価格評価表!CS$124</f>
        <v>1.5239274878790425E-3</v>
      </c>
      <c r="CT33" s="949">
        <f>+生産者価格評価表!CT33/生産者価格評価表!CT$124</f>
        <v>2.3126605092773397E-3</v>
      </c>
      <c r="CU33" s="949">
        <f>+生産者価格評価表!CU33/生産者価格評価表!CU$124</f>
        <v>2.9076111920126129E-3</v>
      </c>
      <c r="CV33" s="949">
        <f>+生産者価格評価表!CV33/生産者価格評価表!CV$124</f>
        <v>3.1420717952515323E-3</v>
      </c>
      <c r="CW33" s="949">
        <f>+生産者価格評価表!CW33/生産者価格評価表!CW$124</f>
        <v>7.9773320081954634E-4</v>
      </c>
      <c r="CX33" s="949">
        <f>+生産者価格評価表!CX33/生産者価格評価表!CX$124</f>
        <v>4.0779159608987682E-3</v>
      </c>
      <c r="CY33" s="949">
        <f>+生産者価格評価表!CY33/生産者価格評価表!CY$124</f>
        <v>1.3484130326765649E-3</v>
      </c>
      <c r="CZ33" s="949">
        <f>+生産者価格評価表!CZ33/生産者価格評価表!CZ$124</f>
        <v>2.2107721086362941E-3</v>
      </c>
      <c r="DA33" s="949">
        <f>+生産者価格評価表!DA33/生産者価格評価表!DA$124</f>
        <v>2.3419226158489905E-3</v>
      </c>
      <c r="DB33" s="949">
        <f>+生産者価格評価表!DB33/生産者価格評価表!DB$124</f>
        <v>5.9455497955886076E-3</v>
      </c>
      <c r="DC33" s="949">
        <f>+生産者価格評価表!DC33/生産者価格評価表!DC$124</f>
        <v>6.581213798552892E-3</v>
      </c>
      <c r="DD33" s="949">
        <f>+生産者価格評価表!DD33/生産者価格評価表!DD$124</f>
        <v>6.3356042935309314E-5</v>
      </c>
      <c r="DE33" s="949">
        <f>+生産者価格評価表!DE33/生産者価格評価表!DE$124</f>
        <v>2.5842773149846072E-3</v>
      </c>
      <c r="DF33" s="949">
        <f>+生産者価格評価表!DF33/生産者価格評価表!DF$124</f>
        <v>0</v>
      </c>
      <c r="DG33" s="950">
        <f>+生産者価格評価表!DG33/生産者価格評価表!DG$124</f>
        <v>8.9124670976889579E-3</v>
      </c>
    </row>
    <row r="34" spans="1:111" ht="17.45" customHeight="1">
      <c r="A34" s="262">
        <v>28</v>
      </c>
      <c r="B34" s="265" t="s">
        <v>142</v>
      </c>
      <c r="C34" s="266" t="s">
        <v>143</v>
      </c>
      <c r="D34" s="947">
        <f>+生産者価格評価表!D34/生産者価格評価表!D$124</f>
        <v>0</v>
      </c>
      <c r="E34" s="948">
        <f>+生産者価格評価表!E34/生産者価格評価表!E$124</f>
        <v>0</v>
      </c>
      <c r="F34" s="948">
        <f>+生産者価格評価表!F34/生産者価格評価表!F$124</f>
        <v>0</v>
      </c>
      <c r="G34" s="948">
        <f>+生産者価格評価表!G34/生産者価格評価表!G$124</f>
        <v>0</v>
      </c>
      <c r="H34" s="948">
        <f>+生産者価格評価表!H34/生産者価格評価表!H$124</f>
        <v>0</v>
      </c>
      <c r="I34" s="944">
        <v>0</v>
      </c>
      <c r="J34" s="948">
        <f>+生産者価格評価表!J34/生産者価格評価表!J$124</f>
        <v>2.7132108951696708E-5</v>
      </c>
      <c r="K34" s="948">
        <f>+生産者価格評価表!K34/生産者価格評価表!K$124</f>
        <v>1.7751035927276416E-5</v>
      </c>
      <c r="L34" s="948">
        <f>+生産者価格評価表!L34/生産者価格評価表!L$124</f>
        <v>0</v>
      </c>
      <c r="M34" s="948">
        <f>+生産者価格評価表!M34/生産者価格評価表!M$124</f>
        <v>0</v>
      </c>
      <c r="N34" s="944">
        <v>0</v>
      </c>
      <c r="O34" s="948">
        <f>+生産者価格評価表!O34/生産者価格評価表!O$124</f>
        <v>0</v>
      </c>
      <c r="P34" s="948">
        <f>+生産者価格評価表!P34/生産者価格評価表!P$124</f>
        <v>0</v>
      </c>
      <c r="Q34" s="948">
        <f>+生産者価格評価表!Q34/生産者価格評価表!Q$124</f>
        <v>0</v>
      </c>
      <c r="R34" s="948">
        <f>+生産者価格評価表!R34/生産者価格評価表!R$124</f>
        <v>0</v>
      </c>
      <c r="S34" s="948">
        <f>+生産者価格評価表!S34/生産者価格評価表!S$124</f>
        <v>3.1515471958716119E-5</v>
      </c>
      <c r="T34" s="948">
        <f>+生産者価格評価表!T34/生産者価格評価表!T$124</f>
        <v>0</v>
      </c>
      <c r="U34" s="948">
        <f>+生産者価格評価表!U34/生産者価格評価表!U$124</f>
        <v>0</v>
      </c>
      <c r="V34" s="948">
        <f>+生産者価格評価表!V34/生産者価格評価表!V$124</f>
        <v>3.7182980236735094E-3</v>
      </c>
      <c r="W34" s="948">
        <f>+生産者価格評価表!W34/生産者価格評価表!W$124</f>
        <v>5.2315276338155267E-4</v>
      </c>
      <c r="X34" s="948">
        <f>+生産者価格評価表!X34/生産者価格評価表!X$124</f>
        <v>8.3524735095919487E-4</v>
      </c>
      <c r="Y34" s="948">
        <f>+生産者価格評価表!Y34/生産者価格評価表!Y$124</f>
        <v>7.3830716753024639E-3</v>
      </c>
      <c r="Z34" s="948">
        <f>+生産者価格評価表!Z34/生産者価格評価表!Z$124</f>
        <v>0</v>
      </c>
      <c r="AA34" s="948">
        <f>+生産者価格評価表!AA34/生産者価格評価表!AA$124</f>
        <v>0</v>
      </c>
      <c r="AB34" s="948">
        <f>+生産者価格評価表!AB34/生産者価格評価表!AB$124</f>
        <v>0</v>
      </c>
      <c r="AC34" s="948">
        <f>+生産者価格評価表!AC34/生産者価格評価表!AC$124</f>
        <v>1.5202712144224542E-4</v>
      </c>
      <c r="AD34" s="948">
        <f>+生産者価格評価表!AD34/生産者価格評価表!AD$124</f>
        <v>0</v>
      </c>
      <c r="AE34" s="948">
        <f>+生産者価格評価表!AE34/生産者価格評価表!AE$124</f>
        <v>3.2099618872772843E-2</v>
      </c>
      <c r="AF34" s="948">
        <f>+生産者価格評価表!AF34/生産者価格評価表!AF$124</f>
        <v>9.4486319286737216E-5</v>
      </c>
      <c r="AG34" s="948">
        <f>+生産者価格評価表!AG34/生産者価格評価表!AG$124</f>
        <v>0</v>
      </c>
      <c r="AH34" s="948">
        <f>+生産者価格評価表!AH34/生産者価格評価表!AH$124</f>
        <v>0</v>
      </c>
      <c r="AI34" s="948">
        <f>+生産者価格評価表!AI34/生産者価格評価表!AI$124</f>
        <v>0</v>
      </c>
      <c r="AJ34" s="948">
        <f>+生産者価格評価表!AJ34/生産者価格評価表!AJ$124</f>
        <v>5.7695363782185532E-6</v>
      </c>
      <c r="AK34" s="948">
        <f>+生産者価格評価表!AK34/生産者価格評価表!AK$124</f>
        <v>0</v>
      </c>
      <c r="AL34" s="948">
        <f>+生産者価格評価表!AL34/生産者価格評価表!AL$124</f>
        <v>6.7875905031691353E-3</v>
      </c>
      <c r="AM34" s="948">
        <f>+生産者価格評価表!AM34/生産者価格評価表!AM$124</f>
        <v>4.9645327279747374E-2</v>
      </c>
      <c r="AN34" s="948">
        <f>+生産者価格評価表!AN34/生産者価格評価表!AN$124</f>
        <v>8.261855145980334E-3</v>
      </c>
      <c r="AO34" s="948">
        <f>+生産者価格評価表!AO34/生産者価格評価表!AO$124</f>
        <v>1.9994581387835549E-2</v>
      </c>
      <c r="AP34" s="948">
        <f>+生産者価格評価表!AP34/生産者価格評価表!AP$124</f>
        <v>9.5064104998584788E-5</v>
      </c>
      <c r="AQ34" s="948">
        <f>+生産者価格評価表!AQ34/生産者価格評価表!AQ$124</f>
        <v>2.1112336566992181E-3</v>
      </c>
      <c r="AR34" s="948">
        <f>+生産者価格評価表!AR34/生産者価格評価表!AR$124</f>
        <v>5.3588860199127518E-4</v>
      </c>
      <c r="AS34" s="948">
        <f>+生産者価格評価表!AS34/生産者価格評価表!AS$124</f>
        <v>1.1444043781322171E-5</v>
      </c>
      <c r="AT34" s="948">
        <f>+生産者価格評価表!AT34/生産者価格評価表!AT$124</f>
        <v>4.2769319590305307E-5</v>
      </c>
      <c r="AU34" s="949">
        <f>+生産者価格評価表!AU34/生産者価格評価表!AU$124</f>
        <v>2.5715646952119748E-5</v>
      </c>
      <c r="AV34" s="949">
        <f>+生産者価格評価表!AV34/生産者価格評価表!AV$124</f>
        <v>1.8837142876857815E-5</v>
      </c>
      <c r="AW34" s="949">
        <f>+生産者価格評価表!AW34/生産者価格評価表!AW$124</f>
        <v>1.6545659119387862E-5</v>
      </c>
      <c r="AX34" s="949">
        <f>+生産者価格評価表!AX34/生産者価格評価表!AX$124</f>
        <v>0</v>
      </c>
      <c r="AY34" s="949">
        <f>+生産者価格評価表!AY34/生産者価格評価表!AY$124</f>
        <v>0</v>
      </c>
      <c r="AZ34" s="949">
        <f>+生産者価格評価表!AZ34/生産者価格評価表!AZ$124</f>
        <v>3.4398194798481431E-6</v>
      </c>
      <c r="BA34" s="949">
        <f>+生産者価格評価表!BA34/生産者価格評価表!BA$124</f>
        <v>0</v>
      </c>
      <c r="BB34" s="949">
        <f>+生産者価格評価表!BB34/生産者価格評価表!BB$124</f>
        <v>2.7289595730848069E-6</v>
      </c>
      <c r="BC34" s="949">
        <f>+生産者価格評価表!BC34/生産者価格評価表!BC$124</f>
        <v>0</v>
      </c>
      <c r="BD34" s="949">
        <f>+生産者価格評価表!BD34/生産者価格評価表!BD$124</f>
        <v>1.9634272963875152E-5</v>
      </c>
      <c r="BE34" s="949">
        <f>+生産者価格評価表!BE34/生産者価格評価表!BE$124</f>
        <v>0</v>
      </c>
      <c r="BF34" s="949">
        <f>+生産者価格評価表!BF34/生産者価格評価表!BF$124</f>
        <v>0</v>
      </c>
      <c r="BG34" s="949">
        <f>+生産者価格評価表!BG34/生産者価格評価表!BG$124</f>
        <v>0</v>
      </c>
      <c r="BH34" s="949">
        <f>+生産者価格評価表!BH34/生産者価格評価表!BH$124</f>
        <v>5.3028008933741179E-5</v>
      </c>
      <c r="BI34" s="949">
        <f>+生産者価格評価表!BI34/生産者価格評価表!BI$124</f>
        <v>8.4232744710744565E-6</v>
      </c>
      <c r="BJ34" s="949">
        <f>+生産者価格評価表!BJ34/生産者価格評価表!BJ$124</f>
        <v>2.6187698168967586E-4</v>
      </c>
      <c r="BK34" s="949">
        <f>+生産者価格評価表!BK34/生産者価格評価表!BK$124</f>
        <v>9.1014411609402744E-6</v>
      </c>
      <c r="BL34" s="949">
        <f>+生産者価格評価表!BL34/生産者価格評価表!BL$124</f>
        <v>2.2419466239014985E-4</v>
      </c>
      <c r="BM34" s="949">
        <f>+生産者価格評価表!BM34/生産者価格評価表!BM$124</f>
        <v>7.5704315247300145E-4</v>
      </c>
      <c r="BN34" s="949">
        <f>+生産者価格評価表!BN34/生産者価格評価表!BN$124</f>
        <v>3.2471058279640108E-5</v>
      </c>
      <c r="BO34" s="949">
        <f>+生産者価格評価表!BO34/生産者価格評価表!BO$124</f>
        <v>2.7316170054744397E-2</v>
      </c>
      <c r="BP34" s="949">
        <f>+生産者価格評価表!BP34/生産者価格評価表!BP$124</f>
        <v>9.8665407246441381E-3</v>
      </c>
      <c r="BQ34" s="949">
        <f>+生産者価格評価表!BQ34/生産者価格評価表!BQ$124</f>
        <v>2.0220403085373991E-2</v>
      </c>
      <c r="BR34" s="949">
        <f>+生産者価格評価表!BR34/生産者価格評価表!BR$124</f>
        <v>0</v>
      </c>
      <c r="BS34" s="949">
        <f>+生産者価格評価表!BS34/生産者価格評価表!BS$124</f>
        <v>1.6632867053685276E-7</v>
      </c>
      <c r="BT34" s="949">
        <f>+生産者価格評価表!BT34/生産者価格評価表!BT$124</f>
        <v>1.7994564897817433E-4</v>
      </c>
      <c r="BU34" s="949">
        <f>+生産者価格評価表!BU34/生産者価格評価表!BU$124</f>
        <v>-2.0218626219399862E-6</v>
      </c>
      <c r="BV34" s="949">
        <f>+生産者価格評価表!BV34/生産者価格評価表!BV$124</f>
        <v>0</v>
      </c>
      <c r="BW34" s="949">
        <f>+生産者価格評価表!BW34/生産者価格評価表!BW$124</f>
        <v>0</v>
      </c>
      <c r="BX34" s="949">
        <f>+生産者価格評価表!BX34/生産者価格評価表!BX$124</f>
        <v>0</v>
      </c>
      <c r="BY34" s="949">
        <f>+生産者価格評価表!BY34/生産者価格評価表!BY$124</f>
        <v>0</v>
      </c>
      <c r="BZ34" s="949">
        <f>+生産者価格評価表!BZ34/生産者価格評価表!BZ$124</f>
        <v>1.2906536991190595E-5</v>
      </c>
      <c r="CA34" s="949">
        <f>+生産者価格評価表!CA34/生産者価格評価表!CA$124</f>
        <v>0</v>
      </c>
      <c r="CB34" s="949">
        <f>+生産者価格評価表!CB34/生産者価格評価表!CB$124</f>
        <v>0</v>
      </c>
      <c r="CC34" s="949">
        <f>+生産者価格評価表!CC34/生産者価格評価表!CC$124</f>
        <v>0</v>
      </c>
      <c r="CD34" s="949">
        <f>+生産者価格評価表!CD34/生産者価格評価表!CD$124</f>
        <v>0</v>
      </c>
      <c r="CE34" s="949">
        <f>+生産者価格評価表!CE34/生産者価格評価表!CE$124</f>
        <v>0</v>
      </c>
      <c r="CF34" s="949">
        <f>+生産者価格評価表!CF34/生産者価格評価表!CF$124</f>
        <v>0</v>
      </c>
      <c r="CG34" s="949">
        <f>+生産者価格評価表!CG34/生産者価格評価表!CG$124</f>
        <v>0</v>
      </c>
      <c r="CH34" s="949">
        <f>+生産者価格評価表!CH34/生産者価格評価表!CH$124</f>
        <v>0</v>
      </c>
      <c r="CI34" s="949">
        <f>+生産者価格評価表!CI34/生産者価格評価表!CI$124</f>
        <v>0</v>
      </c>
      <c r="CJ34" s="949">
        <f>+生産者価格評価表!CJ34/生産者価格評価表!CJ$124</f>
        <v>0</v>
      </c>
      <c r="CK34" s="949">
        <f>+生産者価格評価表!CK34/生産者価格評価表!CK$124</f>
        <v>0</v>
      </c>
      <c r="CL34" s="949">
        <f>+生産者価格評価表!CL34/生産者価格評価表!CL$124</f>
        <v>0</v>
      </c>
      <c r="CM34" s="949">
        <f>+生産者価格評価表!CM34/生産者価格評価表!CM$124</f>
        <v>1.0990011469679681E-5</v>
      </c>
      <c r="CN34" s="949">
        <f>+生産者価格評価表!CN34/生産者価格評価表!CN$124</f>
        <v>0</v>
      </c>
      <c r="CO34" s="949">
        <f>+生産者価格評価表!CO34/生産者価格評価表!CO$124</f>
        <v>0</v>
      </c>
      <c r="CP34" s="949">
        <f>+生産者価格評価表!CP34/生産者価格評価表!CP$124</f>
        <v>0</v>
      </c>
      <c r="CQ34" s="949">
        <f>+生産者価格評価表!CQ34/生産者価格評価表!CQ$124</f>
        <v>0</v>
      </c>
      <c r="CR34" s="949">
        <f>+生産者価格評価表!CR34/生産者価格評価表!CR$124</f>
        <v>0</v>
      </c>
      <c r="CS34" s="949">
        <f>+生産者価格評価表!CS34/生産者価格評価表!CS$124</f>
        <v>1.2918079123911627E-5</v>
      </c>
      <c r="CT34" s="949">
        <f>+生産者価格評価表!CT34/生産者価格評価表!CT$124</f>
        <v>1.408497769809802E-5</v>
      </c>
      <c r="CU34" s="949">
        <f>+生産者価格評価表!CU34/生産者価格評価表!CU$124</f>
        <v>2.2978016341800638E-4</v>
      </c>
      <c r="CV34" s="949">
        <f>+生産者価格評価表!CV34/生産者価格評価表!CV$124</f>
        <v>1.210686578254867E-5</v>
      </c>
      <c r="CW34" s="949">
        <f>+生産者価格評価表!CW34/生産者価格評価表!CW$124</f>
        <v>0</v>
      </c>
      <c r="CX34" s="949">
        <f>+生産者価格評価表!CX34/生産者価格評価表!CX$124</f>
        <v>0</v>
      </c>
      <c r="CY34" s="949">
        <f>+生産者価格評価表!CY34/生産者価格評価表!CY$124</f>
        <v>2.6001872176256128E-6</v>
      </c>
      <c r="CZ34" s="949">
        <f>+生産者価格評価表!CZ34/生産者価格評価表!CZ$124</f>
        <v>1.5495113457395484E-6</v>
      </c>
      <c r="DA34" s="949">
        <f>+生産者価格評価表!DA34/生産者価格評価表!DA$124</f>
        <v>5.0318144732354659E-4</v>
      </c>
      <c r="DB34" s="949">
        <f>+生産者価格評価表!DB34/生産者価格評価表!DB$124</f>
        <v>0</v>
      </c>
      <c r="DC34" s="949">
        <f>+生産者価格評価表!DC34/生産者価格評価表!DC$124</f>
        <v>0</v>
      </c>
      <c r="DD34" s="949">
        <f>+生産者価格評価表!DD34/生産者価格評価表!DD$124</f>
        <v>0</v>
      </c>
      <c r="DE34" s="949">
        <f>+生産者価格評価表!DE34/生産者価格評価表!DE$124</f>
        <v>9.1300900767837446E-5</v>
      </c>
      <c r="DF34" s="949">
        <f>+生産者価格評価表!DF34/生産者価格評価表!DF$124</f>
        <v>0</v>
      </c>
      <c r="DG34" s="950">
        <f>+生産者価格評価表!DG34/生産者価格評価表!DG$124</f>
        <v>8.6638170899872842E-6</v>
      </c>
    </row>
    <row r="35" spans="1:111" ht="17.45" customHeight="1">
      <c r="A35" s="262">
        <v>29</v>
      </c>
      <c r="B35" s="265" t="s">
        <v>144</v>
      </c>
      <c r="C35" s="266" t="s">
        <v>65</v>
      </c>
      <c r="D35" s="947">
        <f>+生産者価格評価表!D35/生産者価格評価表!D$124</f>
        <v>2.3195095499873617E-2</v>
      </c>
      <c r="E35" s="948">
        <f>+生産者価格評価表!E35/生産者価格評価表!E$124</f>
        <v>1.1370757054730745E-3</v>
      </c>
      <c r="F35" s="948">
        <f>+生産者価格評価表!F35/生産者価格評価表!F$124</f>
        <v>4.8692823011533565E-3</v>
      </c>
      <c r="G35" s="948">
        <f>+生産者価格評価表!G35/生産者価格評価表!G$124</f>
        <v>5.6844548101604398E-3</v>
      </c>
      <c r="H35" s="948">
        <f>+生産者価格評価表!H35/生産者価格評価表!H$124</f>
        <v>7.989798569457654E-3</v>
      </c>
      <c r="I35" s="944">
        <v>0</v>
      </c>
      <c r="J35" s="948">
        <f>+生産者価格評価表!J35/生産者価格評価表!J$124</f>
        <v>5.2405668440202188E-4</v>
      </c>
      <c r="K35" s="948">
        <f>+生産者価格評価表!K35/生産者価格評価表!K$124</f>
        <v>1.5643308565580098E-2</v>
      </c>
      <c r="L35" s="948">
        <f>+生産者価格評価表!L35/生産者価格評価表!L$124</f>
        <v>3.0581274046062912E-2</v>
      </c>
      <c r="M35" s="948">
        <f>+生産者価格評価表!M35/生産者価格評価表!M$124</f>
        <v>9.8788301322837331E-5</v>
      </c>
      <c r="N35" s="944">
        <v>0</v>
      </c>
      <c r="O35" s="948">
        <f>+生産者価格評価表!O35/生産者価格評価表!O$124</f>
        <v>3.5074761318551061E-3</v>
      </c>
      <c r="P35" s="948">
        <f>+生産者価格評価表!P35/生産者価格評価表!P$124</f>
        <v>1.0378888814349434E-2</v>
      </c>
      <c r="Q35" s="948">
        <f>+生産者価格評価表!Q35/生産者価格評価表!Q$124</f>
        <v>1.5271215056758733E-2</v>
      </c>
      <c r="R35" s="948">
        <f>+生産者価格評価表!R35/生産者価格評価表!R$124</f>
        <v>5.1743553165283271E-2</v>
      </c>
      <c r="S35" s="948">
        <f>+生産者価格評価表!S35/生産者価格評価表!S$124</f>
        <v>3.0895447434243517E-3</v>
      </c>
      <c r="T35" s="948">
        <f>+生産者価格評価表!T35/生産者価格評価表!T$124</f>
        <v>1.8857721721252128E-2</v>
      </c>
      <c r="U35" s="948">
        <f>+生産者価格評価表!U35/生産者価格評価表!U$124</f>
        <v>3.6475090584097189E-2</v>
      </c>
      <c r="V35" s="948">
        <f>+生産者価格評価表!V35/生産者価格評価表!V$124</f>
        <v>1.1725589066767884E-2</v>
      </c>
      <c r="W35" s="948">
        <f>+生産者価格評価表!W35/生産者価格評価表!W$124</f>
        <v>6.9582268342992838E-3</v>
      </c>
      <c r="X35" s="948">
        <f>+生産者価格評価表!X35/生産者価格評価表!X$124</f>
        <v>0</v>
      </c>
      <c r="Y35" s="948">
        <f>+生産者価格評価表!Y35/生産者価格評価表!Y$124</f>
        <v>2.2780224023368676E-3</v>
      </c>
      <c r="Z35" s="948">
        <f>+生産者価格評価表!Z35/生産者価格評価表!Z$124</f>
        <v>1.8636633528887972E-3</v>
      </c>
      <c r="AA35" s="948">
        <f>+生産者価格評価表!AA35/生産者価格評価表!AA$124</f>
        <v>7.0975362378942206E-3</v>
      </c>
      <c r="AB35" s="948">
        <f>+生産者価格評価表!AB35/生産者価格評価表!AB$124</f>
        <v>6.408431230307722E-2</v>
      </c>
      <c r="AC35" s="948">
        <f>+生産者価格評価表!AC35/生産者価格評価表!AC$124</f>
        <v>2.4962082889237975E-2</v>
      </c>
      <c r="AD35" s="948">
        <f>+生産者価格評価表!AD35/生産者価格評価表!AD$124</f>
        <v>1.0136869078524842E-4</v>
      </c>
      <c r="AE35" s="948">
        <f>+生産者価格評価表!AE35/生産者価格評価表!AE$124</f>
        <v>0</v>
      </c>
      <c r="AF35" s="948">
        <f>+生産者価格評価表!AF35/生産者価格評価表!AF$124</f>
        <v>0.22387247645427874</v>
      </c>
      <c r="AG35" s="948">
        <f>+生産者価格評価表!AG35/生産者価格評価表!AG$124</f>
        <v>2.6580534009876144E-2</v>
      </c>
      <c r="AH35" s="948">
        <f>+生産者価格評価表!AH35/生産者価格評価表!AH$124</f>
        <v>7.5903649900814968E-2</v>
      </c>
      <c r="AI35" s="948">
        <f>+生産者価格評価表!AI35/生産者価格評価表!AI$124</f>
        <v>3.0863557665069579E-2</v>
      </c>
      <c r="AJ35" s="948">
        <f>+生産者価格評価表!AJ35/生産者価格評価表!AJ$124</f>
        <v>1.2236975291197193E-3</v>
      </c>
      <c r="AK35" s="948">
        <f>+生産者価格評価表!AK35/生産者価格評価表!AK$124</f>
        <v>5.3549313564727891E-3</v>
      </c>
      <c r="AL35" s="948">
        <f>+生産者価格評価表!AL35/生産者価格評価表!AL$124</f>
        <v>3.1228769775189526E-3</v>
      </c>
      <c r="AM35" s="948">
        <f>+生産者価格評価表!AM35/生産者価格評価表!AM$124</f>
        <v>0</v>
      </c>
      <c r="AN35" s="948">
        <f>+生産者価格評価表!AN35/生産者価格評価表!AN$124</f>
        <v>2.6626535789985609E-5</v>
      </c>
      <c r="AO35" s="948">
        <f>+生産者価格評価表!AO35/生産者価格評価表!AO$124</f>
        <v>5.359407605623047E-4</v>
      </c>
      <c r="AP35" s="948">
        <f>+生産者価格評価表!AP35/生産者価格評価表!AP$124</f>
        <v>5.4272464461865369E-5</v>
      </c>
      <c r="AQ35" s="948">
        <f>+生産者価格評価表!AQ35/生産者価格評価表!AQ$124</f>
        <v>4.3039999981970222E-4</v>
      </c>
      <c r="AR35" s="948">
        <f>+生産者価格評価表!AR35/生産者価格評価表!AR$124</f>
        <v>4.6375041301461193E-3</v>
      </c>
      <c r="AS35" s="948">
        <f>+生産者価格評価表!AS35/生産者価格評価表!AS$124</f>
        <v>2.3142356414700242E-3</v>
      </c>
      <c r="AT35" s="948">
        <f>+生産者価格評価表!AT35/生産者価格評価表!AT$124</f>
        <v>6.5407320556635333E-3</v>
      </c>
      <c r="AU35" s="949">
        <f>+生産者価格評価表!AU35/生産者価格評価表!AU$124</f>
        <v>7.8476873398555542E-3</v>
      </c>
      <c r="AV35" s="949">
        <f>+生産者価格評価表!AV35/生産者価格評価表!AV$124</f>
        <v>3.8553771156154991E-3</v>
      </c>
      <c r="AW35" s="949">
        <f>+生産者価格評価表!AW35/生産者価格評価表!AW$124</f>
        <v>1.7261702166403055E-2</v>
      </c>
      <c r="AX35" s="949">
        <f>+生産者価格評価表!AX35/生産者価格評価表!AX$124</f>
        <v>1.96989587923131E-2</v>
      </c>
      <c r="AY35" s="949">
        <f>+生産者価格評価表!AY35/生産者価格評価表!AY$124</f>
        <v>1.2248650513204807E-2</v>
      </c>
      <c r="AZ35" s="949">
        <f>+生産者価格評価表!AZ35/生産者価格評価表!AZ$124</f>
        <v>1.801985073444155E-2</v>
      </c>
      <c r="BA35" s="949">
        <f>+生産者価格評価表!BA35/生産者価格評価表!BA$124</f>
        <v>4.1298826540559393E-2</v>
      </c>
      <c r="BB35" s="949">
        <f>+生産者価格評価表!BB35/生産者価格評価表!BB$124</f>
        <v>1.6459949329975579E-3</v>
      </c>
      <c r="BC35" s="949">
        <f>+生産者価格評価表!BC35/生産者価格評価表!BC$124</f>
        <v>0.12081446402542564</v>
      </c>
      <c r="BD35" s="949">
        <f>+生産者価格評価表!BD35/生産者価格評価表!BD$124</f>
        <v>3.6125976704784686E-2</v>
      </c>
      <c r="BE35" s="949">
        <f>+生産者価格評価表!BE35/生産者価格評価表!BE$124</f>
        <v>4.2155214978525528E-2</v>
      </c>
      <c r="BF35" s="949">
        <f>+生産者価格評価表!BF35/生産者価格評価表!BF$124</f>
        <v>3.334773563260205E-2</v>
      </c>
      <c r="BG35" s="949">
        <f>+生産者価格評価表!BG35/生産者価格評価表!BG$124</f>
        <v>4.9253918024527331E-3</v>
      </c>
      <c r="BH35" s="949">
        <f>+生産者価格評価表!BH35/生産者価格評価表!BH$124</f>
        <v>3.8534703896599715E-2</v>
      </c>
      <c r="BI35" s="949">
        <f>+生産者価格評価表!BI35/生産者価格評価表!BI$124</f>
        <v>5.0610637742294655E-3</v>
      </c>
      <c r="BJ35" s="949">
        <f>+生産者価格評価表!BJ35/生産者価格評価表!BJ$124</f>
        <v>1.2089816638471621E-2</v>
      </c>
      <c r="BK35" s="949">
        <f>+生産者価格評価表!BK35/生産者価格評価表!BK$124</f>
        <v>8.2664465303054421E-2</v>
      </c>
      <c r="BL35" s="949">
        <f>+生産者価格評価表!BL35/生産者価格評価表!BL$124</f>
        <v>2.3939032213943128E-3</v>
      </c>
      <c r="BM35" s="949">
        <f>+生産者価格評価表!BM35/生産者価格評価表!BM$124</f>
        <v>1.269988763985771E-2</v>
      </c>
      <c r="BN35" s="949">
        <f>+生産者価格評価表!BN35/生産者価格評価表!BN$124</f>
        <v>1.5742333414929897E-2</v>
      </c>
      <c r="BO35" s="949">
        <f>+生産者価格評価表!BO35/生産者価格評価表!BO$124</f>
        <v>1.2097516540882541E-2</v>
      </c>
      <c r="BP35" s="949">
        <f>+生産者価格評価表!BP35/生産者価格評価表!BP$124</f>
        <v>1.0399106874274554E-2</v>
      </c>
      <c r="BQ35" s="949">
        <f>+生産者価格評価表!BQ35/生産者価格評価表!BQ$124</f>
        <v>0</v>
      </c>
      <c r="BR35" s="949">
        <f>+生産者価格評価表!BR35/生産者価格評価表!BR$124</f>
        <v>0</v>
      </c>
      <c r="BS35" s="949">
        <f>+生産者価格評価表!BS35/生産者価格評価表!BS$124</f>
        <v>4.0911765464251751E-2</v>
      </c>
      <c r="BT35" s="949">
        <f>+生産者価格評価表!BT35/生産者価格評価表!BT$124</f>
        <v>2.5437840098809662E-3</v>
      </c>
      <c r="BU35" s="949">
        <f>+生産者価格評価表!BU35/生産者価格評価表!BU$124</f>
        <v>4.5447449166277805E-3</v>
      </c>
      <c r="BV35" s="949">
        <f>+生産者価格評価表!BV35/生産者価格評価表!BV$124</f>
        <v>2.6654246696340019E-3</v>
      </c>
      <c r="BW35" s="949">
        <f>+生産者価格評価表!BW35/生産者価格評価表!BW$124</f>
        <v>7.1238365729708126E-4</v>
      </c>
      <c r="BX35" s="949">
        <f>+生産者価格評価表!BX35/生産者価格評価表!BX$124</f>
        <v>1.9272132593216114E-3</v>
      </c>
      <c r="BY35" s="949">
        <f>+生産者価格評価表!BY35/生産者価格評価表!BY$124</f>
        <v>4.0850891104012173E-4</v>
      </c>
      <c r="BZ35" s="949">
        <f>+生産者価格評価表!BZ35/生産者価格評価表!BZ$124</f>
        <v>0</v>
      </c>
      <c r="CA35" s="949">
        <f>+生産者価格評価表!CA35/生産者価格評価表!CA$124</f>
        <v>4.5264743031087307E-4</v>
      </c>
      <c r="CB35" s="949">
        <f>+生産者価格評価表!CB35/生産者価格評価表!CB$124</f>
        <v>4.333897299128462E-5</v>
      </c>
      <c r="CC35" s="949">
        <f>+生産者価格評価表!CC35/生産者価格評価表!CC$124</f>
        <v>9.8317058963177562E-5</v>
      </c>
      <c r="CD35" s="949">
        <f>+生産者価格評価表!CD35/生産者価格評価表!CD$124</f>
        <v>6.6638993843580669E-4</v>
      </c>
      <c r="CE35" s="949">
        <f>+生産者価格評価表!CE35/生産者価格評価表!CE$124</f>
        <v>1.5731304665888828E-3</v>
      </c>
      <c r="CF35" s="949">
        <f>+生産者価格評価表!CF35/生産者価格評価表!CF$124</f>
        <v>3.4624586383375042E-3</v>
      </c>
      <c r="CG35" s="949">
        <f>+生産者価格評価表!CG35/生産者価格評価表!CG$124</f>
        <v>6.5402023278800089E-3</v>
      </c>
      <c r="CH35" s="949">
        <f>+生産者価格評価表!CH35/生産者価格評価表!CH$124</f>
        <v>0</v>
      </c>
      <c r="CI35" s="949">
        <f>+生産者価格評価表!CI35/生産者価格評価表!CI$124</f>
        <v>3.0304869235446554E-5</v>
      </c>
      <c r="CJ35" s="949">
        <f>+生産者価格評価表!CJ35/生産者価格評価表!CJ$124</f>
        <v>7.8338879078194935E-4</v>
      </c>
      <c r="CK35" s="949">
        <f>+生産者価格評価表!CK35/生産者価格評価表!CK$124</f>
        <v>8.3056077777581543E-3</v>
      </c>
      <c r="CL35" s="949">
        <f>+生産者価格評価表!CL35/生産者価格評価表!CL$124</f>
        <v>8.2498276333643463E-5</v>
      </c>
      <c r="CM35" s="949">
        <f>+生産者価格評価表!CM35/生産者価格評価表!CM$124</f>
        <v>2.8565035020113117E-3</v>
      </c>
      <c r="CN35" s="949">
        <f>+生産者価格評価表!CN35/生産者価格評価表!CN$124</f>
        <v>7.5967488789462545E-4</v>
      </c>
      <c r="CO35" s="949">
        <f>+生産者価格評価表!CO35/生産者価格評価表!CO$124</f>
        <v>3.0747501289578332E-4</v>
      </c>
      <c r="CP35" s="949">
        <f>+生産者価格評価表!CP35/生産者価格評価表!CP$124</f>
        <v>1.1870532945370634E-2</v>
      </c>
      <c r="CQ35" s="949">
        <f>+生産者価格評価表!CQ35/生産者価格評価表!CQ$124</f>
        <v>1.490679630191795E-3</v>
      </c>
      <c r="CR35" s="949">
        <f>+生産者価格評価表!CR35/生産者価格評価表!CR$124</f>
        <v>1.3667058475557721E-5</v>
      </c>
      <c r="CS35" s="949">
        <f>+生産者価格評価表!CS35/生産者価格評価表!CS$124</f>
        <v>1.9192500683414747E-4</v>
      </c>
      <c r="CT35" s="949">
        <f>+生産者価格評価表!CT35/生産者価格評価表!CT$124</f>
        <v>2.3026171525562371E-4</v>
      </c>
      <c r="CU35" s="949">
        <f>+生産者価格評価表!CU35/生産者価格評価表!CU$124</f>
        <v>2.6899617106606066E-3</v>
      </c>
      <c r="CV35" s="949">
        <f>+生産者価格評価表!CV35/生産者価格評価表!CV$124</f>
        <v>3.3848500394905389E-4</v>
      </c>
      <c r="CW35" s="949">
        <f>+生産者価格評価表!CW35/生産者価格評価表!CW$124</f>
        <v>3.3622171837000628E-3</v>
      </c>
      <c r="CX35" s="949">
        <f>+生産者価格評価表!CX35/生産者価格評価表!CX$124</f>
        <v>5.3310530944971207E-3</v>
      </c>
      <c r="CY35" s="949">
        <f>+生産者価格評価表!CY35/生産者価格評価表!CY$124</f>
        <v>1.3213653926759902E-3</v>
      </c>
      <c r="CZ35" s="949">
        <f>+生産者価格評価表!CZ35/生産者価格評価表!CZ$124</f>
        <v>1.0844948355602374E-3</v>
      </c>
      <c r="DA35" s="949">
        <f>+生産者価格評価表!DA35/生産者価格評価表!DA$124</f>
        <v>7.67206877766656E-4</v>
      </c>
      <c r="DB35" s="949">
        <f>+生産者価格評価表!DB35/生産者価格評価表!DB$124</f>
        <v>2.5554930475384314E-3</v>
      </c>
      <c r="DC35" s="949">
        <f>+生産者価格評価表!DC35/生産者価格評価表!DC$124</f>
        <v>6.3341069795139517E-3</v>
      </c>
      <c r="DD35" s="949">
        <f>+生産者価格評価表!DD35/生産者価格評価表!DD$124</f>
        <v>1.0253016525235321E-4</v>
      </c>
      <c r="DE35" s="949">
        <f>+生産者価格評価表!DE35/生産者価格評価表!DE$124</f>
        <v>4.5669909228924658E-4</v>
      </c>
      <c r="DF35" s="949">
        <f>+生産者価格評価表!DF35/生産者価格評価表!DF$124</f>
        <v>3.5970969702302638E-2</v>
      </c>
      <c r="DG35" s="950">
        <f>+生産者価格評価表!DG35/生産者価格評価表!DG$124</f>
        <v>1.9240263818453803E-3</v>
      </c>
    </row>
    <row r="36" spans="1:111" ht="17.45" customHeight="1">
      <c r="A36" s="262">
        <v>30</v>
      </c>
      <c r="B36" s="265" t="s">
        <v>145</v>
      </c>
      <c r="C36" s="266" t="s">
        <v>66</v>
      </c>
      <c r="D36" s="947">
        <f>+生産者価格評価表!D36/生産者価格評価表!D$124</f>
        <v>5.6584850332168899E-4</v>
      </c>
      <c r="E36" s="948">
        <f>+生産者価格評価表!E36/生産者価格評価表!E$124</f>
        <v>4.253587817035576E-4</v>
      </c>
      <c r="F36" s="948">
        <f>+生産者価格評価表!F36/生産者価格評価表!F$124</f>
        <v>9.4648042296635669E-4</v>
      </c>
      <c r="G36" s="948">
        <f>+生産者価格評価表!G36/生産者価格評価表!G$124</f>
        <v>5.7298859446732213E-4</v>
      </c>
      <c r="H36" s="948">
        <f>+生産者価格評価表!H36/生産者価格評価表!H$124</f>
        <v>7.5489426784299083E-4</v>
      </c>
      <c r="I36" s="944">
        <v>0</v>
      </c>
      <c r="J36" s="948">
        <f>+生産者価格評価表!J36/生産者価格評価表!J$124</f>
        <v>3.3661450970922518E-3</v>
      </c>
      <c r="K36" s="948">
        <f>+生産者価格評価表!K36/生産者価格評価表!K$124</f>
        <v>2.6592128311247169E-4</v>
      </c>
      <c r="L36" s="948">
        <f>+生産者価格評価表!L36/生産者価格評価表!L$124</f>
        <v>1.1297345753275119E-4</v>
      </c>
      <c r="M36" s="948">
        <f>+生産者価格評価表!M36/生産者価格評価表!M$124</f>
        <v>1.0974287448223131E-6</v>
      </c>
      <c r="N36" s="944">
        <v>0</v>
      </c>
      <c r="O36" s="948">
        <f>+生産者価格評価表!O36/生産者価格評価表!O$124</f>
        <v>4.6925542928731871E-4</v>
      </c>
      <c r="P36" s="948">
        <f>+生産者価格評価表!P36/生産者価格評価表!P$124</f>
        <v>5.3663044309198663E-3</v>
      </c>
      <c r="Q36" s="948">
        <f>+生産者価格評価表!Q36/生産者価格評価表!Q$124</f>
        <v>4.6895593316176142E-4</v>
      </c>
      <c r="R36" s="948">
        <f>+生産者価格評価表!R36/生産者価格評価表!R$124</f>
        <v>1.1670380774792821E-3</v>
      </c>
      <c r="S36" s="948">
        <f>+生産者価格評価表!S36/生産者価格評価表!S$124</f>
        <v>3.3715820376719836E-5</v>
      </c>
      <c r="T36" s="948">
        <f>+生産者価格評価表!T36/生産者価格評価表!T$124</f>
        <v>6.6915330816657344E-4</v>
      </c>
      <c r="U36" s="948">
        <f>+生産者価格評価表!U36/生産者価格評価表!U$124</f>
        <v>2.5834738258907264E-4</v>
      </c>
      <c r="V36" s="948">
        <f>+生産者価格評価表!V36/生産者価格評価表!V$124</f>
        <v>1.4232661086156647E-3</v>
      </c>
      <c r="W36" s="948">
        <f>+生産者価格評価表!W36/生産者価格評価表!W$124</f>
        <v>1.2273401215250591E-4</v>
      </c>
      <c r="X36" s="948">
        <f>+生産者価格評価表!X36/生産者価格評価表!X$124</f>
        <v>0</v>
      </c>
      <c r="Y36" s="948">
        <f>+生産者価格評価表!Y36/生産者価格評価表!Y$124</f>
        <v>5.2884793180120872E-4</v>
      </c>
      <c r="Z36" s="948">
        <f>+生産者価格評価表!Z36/生産者価格評価表!Z$124</f>
        <v>8.9839504468515398E-4</v>
      </c>
      <c r="AA36" s="948">
        <f>+生産者価格評価表!AA36/生産者価格評価表!AA$124</f>
        <v>0</v>
      </c>
      <c r="AB36" s="948">
        <f>+生産者価格評価表!AB36/生産者価格評価表!AB$124</f>
        <v>2.8661991440881852E-3</v>
      </c>
      <c r="AC36" s="948">
        <f>+生産者価格評価表!AC36/生産者価格評価表!AC$124</f>
        <v>3.6848650244003604E-4</v>
      </c>
      <c r="AD36" s="948">
        <f>+生産者価格評価表!AD36/生産者価格評価表!AD$124</f>
        <v>0</v>
      </c>
      <c r="AE36" s="948">
        <f>+生産者価格評価表!AE36/生産者価格評価表!AE$124</f>
        <v>3.1327415676030417E-4</v>
      </c>
      <c r="AF36" s="948">
        <f>+生産者価格評価表!AF36/生産者価格評価表!AF$124</f>
        <v>8.5828347674984549E-4</v>
      </c>
      <c r="AG36" s="948">
        <f>+生産者価格評価表!AG36/生産者価格評価表!AG$124</f>
        <v>4.3975505788486108E-2</v>
      </c>
      <c r="AH36" s="948">
        <f>+生産者価格評価表!AH36/生産者価格評価表!AH$124</f>
        <v>1.6426257385146473E-2</v>
      </c>
      <c r="AI36" s="948">
        <f>+生産者価格評価表!AI36/生産者価格評価表!AI$124</f>
        <v>4.9436256233845134E-4</v>
      </c>
      <c r="AJ36" s="948">
        <f>+生産者価格評価表!AJ36/生産者価格評価表!AJ$124</f>
        <v>4.8233950394512606E-4</v>
      </c>
      <c r="AK36" s="948">
        <f>+生産者価格評価表!AK36/生産者価格評価表!AK$124</f>
        <v>5.6455627712626065E-4</v>
      </c>
      <c r="AL36" s="948">
        <f>+生産者価格評価表!AL36/生産者価格評価表!AL$124</f>
        <v>1.1609467930576579E-3</v>
      </c>
      <c r="AM36" s="948">
        <f>+生産者価格評価表!AM36/生産者価格評価表!AM$124</f>
        <v>5.582901417290749E-4</v>
      </c>
      <c r="AN36" s="948">
        <f>+生産者価格評価表!AN36/生産者価格評価表!AN$124</f>
        <v>8.3372535649741373E-4</v>
      </c>
      <c r="AO36" s="948">
        <f>+生産者価格評価表!AO36/生産者価格評価表!AO$124</f>
        <v>6.2442260225123968E-4</v>
      </c>
      <c r="AP36" s="948">
        <f>+生産者価格評価表!AP36/生産者価格評価表!AP$124</f>
        <v>1.2395491025495736E-4</v>
      </c>
      <c r="AQ36" s="948">
        <f>+生産者価格評価表!AQ36/生産者価格評価表!AQ$124</f>
        <v>5.8943467640907387E-6</v>
      </c>
      <c r="AR36" s="948">
        <f>+生産者価格評価表!AR36/生産者価格評価表!AR$124</f>
        <v>2.7496240619675713E-4</v>
      </c>
      <c r="AS36" s="948">
        <f>+生産者価格評価表!AS36/生産者価格評価表!AS$124</f>
        <v>2.7329718902574076E-3</v>
      </c>
      <c r="AT36" s="948">
        <f>+生産者価格評価表!AT36/生産者価格評価表!AT$124</f>
        <v>1.2524564867963245E-3</v>
      </c>
      <c r="AU36" s="949">
        <f>+生産者価格評価表!AU36/生産者価格評価表!AU$124</f>
        <v>9.7016369818728101E-3</v>
      </c>
      <c r="AV36" s="949">
        <f>+生産者価格評価表!AV36/生産者価格評価表!AV$124</f>
        <v>5.5259958541635018E-3</v>
      </c>
      <c r="AW36" s="949">
        <f>+生産者価格評価表!AW36/生産者価格評価表!AW$124</f>
        <v>1.4133117507472563E-2</v>
      </c>
      <c r="AX36" s="949">
        <f>+生産者価格評価表!AX36/生産者価格評価表!AX$124</f>
        <v>3.1122338702430368E-3</v>
      </c>
      <c r="AY36" s="949">
        <f>+生産者価格評価表!AY36/生産者価格評価表!AY$124</f>
        <v>9.9482356422916145E-5</v>
      </c>
      <c r="AZ36" s="949">
        <f>+生産者価格評価表!AZ36/生産者価格評価表!AZ$124</f>
        <v>1.0798899109563283E-2</v>
      </c>
      <c r="BA36" s="949">
        <f>+生産者価格評価表!BA36/生産者価格評価表!BA$124</f>
        <v>8.9250176124845756E-3</v>
      </c>
      <c r="BB36" s="949">
        <f>+生産者価格評価表!BB36/生産者価格評価表!BB$124</f>
        <v>2.2840851238685556E-4</v>
      </c>
      <c r="BC36" s="949">
        <f>+生産者価格評価表!BC36/生産者価格評価表!BC$124</f>
        <v>5.9964671001301395E-3</v>
      </c>
      <c r="BD36" s="949">
        <f>+生産者価格評価表!BD36/生産者価格評価表!BD$124</f>
        <v>1.1206143299702874E-2</v>
      </c>
      <c r="BE36" s="949">
        <f>+生産者価格評価表!BE36/生産者価格評価表!BE$124</f>
        <v>1.6240628567067408E-3</v>
      </c>
      <c r="BF36" s="949">
        <f>+生産者価格評価表!BF36/生産者価格評価表!BF$124</f>
        <v>1.2375625519618703E-2</v>
      </c>
      <c r="BG36" s="949">
        <f>+生産者価格評価表!BG36/生産者価格評価表!BG$124</f>
        <v>2.2172299569568482E-2</v>
      </c>
      <c r="BH36" s="949">
        <f>+生産者価格評価表!BH36/生産者価格評価表!BH$124</f>
        <v>1.5515920803007711E-2</v>
      </c>
      <c r="BI36" s="949">
        <f>+生産者価格評価表!BI36/生産者価格評価表!BI$124</f>
        <v>1.1667559325324406E-2</v>
      </c>
      <c r="BJ36" s="949">
        <f>+生産者価格評価表!BJ36/生産者価格評価表!BJ$124</f>
        <v>1.0957684469891642E-2</v>
      </c>
      <c r="BK36" s="949">
        <f>+生産者価格評価表!BK36/生産者価格評価表!BK$124</f>
        <v>6.5002286205026703E-3</v>
      </c>
      <c r="BL36" s="949">
        <f>+生産者価格評価表!BL36/生産者価格評価表!BL$124</f>
        <v>5.3837869308332054E-3</v>
      </c>
      <c r="BM36" s="949">
        <f>+生産者価格評価表!BM36/生産者価格評価表!BM$124</f>
        <v>2.9508211405251879E-4</v>
      </c>
      <c r="BN36" s="949">
        <f>+生産者価格評価表!BN36/生産者価格評価表!BN$124</f>
        <v>2.7465524649775413E-4</v>
      </c>
      <c r="BO36" s="949">
        <f>+生産者価格評価表!BO36/生産者価格評価表!BO$124</f>
        <v>3.5700987361719527E-3</v>
      </c>
      <c r="BP36" s="949">
        <f>+生産者価格評価表!BP36/生産者価格評価表!BP$124</f>
        <v>3.396047363662052E-3</v>
      </c>
      <c r="BQ36" s="949">
        <f>+生産者価格評価表!BQ36/生産者価格評価表!BQ$124</f>
        <v>0</v>
      </c>
      <c r="BR36" s="949">
        <f>+生産者価格評価表!BR36/生産者価格評価表!BR$124</f>
        <v>0</v>
      </c>
      <c r="BS36" s="949">
        <f>+生産者価格評価表!BS36/生産者価格評価表!BS$124</f>
        <v>1.7552158384061133E-3</v>
      </c>
      <c r="BT36" s="949">
        <f>+生産者価格評価表!BT36/生産者価格評価表!BT$124</f>
        <v>1.8850209268314756E-2</v>
      </c>
      <c r="BU36" s="949">
        <f>+生産者価格評価表!BU36/生産者価格評価表!BU$124</f>
        <v>1.0073116628438506E-4</v>
      </c>
      <c r="BV36" s="949">
        <f>+生産者価格評価表!BV36/生産者価格評価表!BV$124</f>
        <v>9.7818279462336367E-6</v>
      </c>
      <c r="BW36" s="949">
        <f>+生産者価格評価表!BW36/生産者価格評価表!BW$124</f>
        <v>0</v>
      </c>
      <c r="BX36" s="949">
        <f>+生産者価格評価表!BX36/生産者価格評価表!BX$124</f>
        <v>0</v>
      </c>
      <c r="BY36" s="949">
        <f>+生産者価格評価表!BY36/生産者価格評価表!BY$124</f>
        <v>0</v>
      </c>
      <c r="BZ36" s="949">
        <f>+生産者価格評価表!BZ36/生産者価格評価表!BZ$124</f>
        <v>1.3920274810555163E-4</v>
      </c>
      <c r="CA36" s="949">
        <f>+生産者価格評価表!CA36/生産者価格評価表!CA$124</f>
        <v>1.8814799810920411E-3</v>
      </c>
      <c r="CB36" s="949">
        <f>+生産者価格評価表!CB36/生産者価格評価表!CB$124</f>
        <v>7.4600078795834081E-3</v>
      </c>
      <c r="CC36" s="949">
        <f>+生産者価格評価表!CC36/生産者価格評価表!CC$124</f>
        <v>1.3272314968129054E-3</v>
      </c>
      <c r="CD36" s="949">
        <f>+生産者価格評価表!CD36/生産者価格評価表!CD$124</f>
        <v>0</v>
      </c>
      <c r="CE36" s="949">
        <f>+生産者価格評価表!CE36/生産者価格評価表!CE$124</f>
        <v>7.9456970088307864E-4</v>
      </c>
      <c r="CF36" s="949">
        <f>+生産者価格評価表!CF36/生産者価格評価表!CF$124</f>
        <v>6.0586485774729464E-4</v>
      </c>
      <c r="CG36" s="949">
        <f>+生産者価格評価表!CG36/生産者価格評価表!CG$124</f>
        <v>1.5232242540313352E-4</v>
      </c>
      <c r="CH36" s="949">
        <f>+生産者価格評価表!CH36/生産者価格評価表!CH$124</f>
        <v>2.440051641972156E-4</v>
      </c>
      <c r="CI36" s="949">
        <f>+生産者価格評価表!CI36/生産者価格評価表!CI$124</f>
        <v>1.6403386916480077E-4</v>
      </c>
      <c r="CJ36" s="949">
        <f>+生産者価格評価表!CJ36/生産者価格評価表!CJ$124</f>
        <v>2.5271930644214465E-5</v>
      </c>
      <c r="CK36" s="949">
        <f>+生産者価格評価表!CK36/生産者価格評価表!CK$124</f>
        <v>0</v>
      </c>
      <c r="CL36" s="949">
        <f>+生産者価格評価表!CL36/生産者価格評価表!CL$124</f>
        <v>2.7847102305897359E-4</v>
      </c>
      <c r="CM36" s="949">
        <f>+生産者価格評価表!CM36/生産者価格評価表!CM$124</f>
        <v>4.147420995105308E-5</v>
      </c>
      <c r="CN36" s="949">
        <f>+生産者価格評価表!CN36/生産者価格評価表!CN$124</f>
        <v>9.1155514985937717E-4</v>
      </c>
      <c r="CO36" s="949">
        <f>+生産者価格評価表!CO36/生産者価格評価表!CO$124</f>
        <v>7.2683913480855948E-5</v>
      </c>
      <c r="CP36" s="949">
        <f>+生産者価格評価表!CP36/生産者価格評価表!CP$124</f>
        <v>1.8906186807900001E-4</v>
      </c>
      <c r="CQ36" s="949">
        <f>+生産者価格評価表!CQ36/生産者価格評価表!CQ$124</f>
        <v>1.1578381720226084E-3</v>
      </c>
      <c r="CR36" s="949">
        <f>+生産者価格評価表!CR36/生産者価格評価表!CR$124</f>
        <v>5.7735653510211421E-4</v>
      </c>
      <c r="CS36" s="949">
        <f>+生産者価格評価表!CS36/生産者価格評価表!CS$124</f>
        <v>1.7475276938056586E-3</v>
      </c>
      <c r="CT36" s="949">
        <f>+生産者価格評価表!CT36/生産者価格評価表!CT$124</f>
        <v>1.2910444082548384E-3</v>
      </c>
      <c r="CU36" s="949">
        <f>+生産者価格評価表!CU36/生産者価格評価表!CU$124</f>
        <v>4.5561274392211934E-3</v>
      </c>
      <c r="CV36" s="949">
        <f>+生産者価格評価表!CV36/生産者価格評価表!CV$124</f>
        <v>3.905909253252941E-4</v>
      </c>
      <c r="CW36" s="949">
        <f>+生産者価格評価表!CW36/生産者価格評価表!CW$124</f>
        <v>1.0460847902420681E-5</v>
      </c>
      <c r="CX36" s="949">
        <f>+生産者価格評価表!CX36/生産者価格評価表!CX$124</f>
        <v>3.1561083772347738E-2</v>
      </c>
      <c r="CY36" s="949">
        <f>+生産者価格評価表!CY36/生産者価格評価表!CY$124</f>
        <v>4.1495015313167423E-5</v>
      </c>
      <c r="CZ36" s="949">
        <f>+生産者価格評価表!CZ36/生産者価格評価表!CZ$124</f>
        <v>3.2519803026842634E-4</v>
      </c>
      <c r="DA36" s="949">
        <f>+生産者価格評価表!DA36/生産者価格評価表!DA$124</f>
        <v>8.7876624694540939E-5</v>
      </c>
      <c r="DB36" s="949">
        <f>+生産者価格評価表!DB36/生産者価格評価表!DB$124</f>
        <v>4.7039804450144156E-4</v>
      </c>
      <c r="DC36" s="949">
        <f>+生産者価格評価表!DC36/生産者価格評価表!DC$124</f>
        <v>1.6754107324748015E-3</v>
      </c>
      <c r="DD36" s="949">
        <f>+生産者価格評価表!DD36/生産者価格評価表!DD$124</f>
        <v>1.0684020233404722E-2</v>
      </c>
      <c r="DE36" s="949">
        <f>+生産者価格評価表!DE36/生産者価格評価表!DE$124</f>
        <v>7.1164109601897798E-4</v>
      </c>
      <c r="DF36" s="949">
        <f>+生産者価格評価表!DF36/生産者価格評価表!DF$124</f>
        <v>1.0131007034165669E-2</v>
      </c>
      <c r="DG36" s="950">
        <f>+生産者価格評価表!DG36/生産者価格評価表!DG$124</f>
        <v>1.3406105370965569E-4</v>
      </c>
    </row>
    <row r="37" spans="1:111" ht="17.45" customHeight="1">
      <c r="A37" s="262">
        <v>31</v>
      </c>
      <c r="B37" s="265" t="s">
        <v>146</v>
      </c>
      <c r="C37" s="266" t="s">
        <v>147</v>
      </c>
      <c r="D37" s="947">
        <f>+生産者価格評価表!D37/生産者価格評価表!D$124</f>
        <v>3.0020637644903354E-5</v>
      </c>
      <c r="E37" s="948">
        <f>+生産者価格評価表!E37/生産者価格評価表!E$124</f>
        <v>5.4568653719808981E-6</v>
      </c>
      <c r="F37" s="948">
        <f>+生産者価格評価表!F37/生産者価格評価表!F$124</f>
        <v>2.3032723659880051E-6</v>
      </c>
      <c r="G37" s="948">
        <f>+生産者価格評価表!G37/生産者価格評価表!G$124</f>
        <v>1.4958278302167416E-4</v>
      </c>
      <c r="H37" s="948">
        <f>+生産者価格評価表!H37/生産者価格評価表!H$124</f>
        <v>1.0323042259320297E-4</v>
      </c>
      <c r="I37" s="944">
        <v>0</v>
      </c>
      <c r="J37" s="948">
        <f>+生産者価格評価表!J37/生産者価格評価表!J$124</f>
        <v>1.5409681279116144E-3</v>
      </c>
      <c r="K37" s="948">
        <f>+生産者価格評価表!K37/生産者価格評価表!K$124</f>
        <v>3.4213114104213199E-5</v>
      </c>
      <c r="L37" s="948">
        <f>+生産者価格評価表!L37/生産者価格評価表!L$124</f>
        <v>9.8266064722094838E-6</v>
      </c>
      <c r="M37" s="948">
        <f>+生産者価格評価表!M37/生産者価格評価表!M$124</f>
        <v>6.9000010902001722E-7</v>
      </c>
      <c r="N37" s="944">
        <v>0</v>
      </c>
      <c r="O37" s="948">
        <f>+生産者価格評価表!O37/生産者価格評価表!O$124</f>
        <v>5.6462799179264245E-5</v>
      </c>
      <c r="P37" s="948">
        <f>+生産者価格評価表!P37/生産者価格評価表!P$124</f>
        <v>5.423648890046851E-3</v>
      </c>
      <c r="Q37" s="948">
        <f>+生産者価格評価表!Q37/生産者価格評価表!Q$124</f>
        <v>8.576867161980313E-5</v>
      </c>
      <c r="R37" s="948">
        <f>+生産者価格評価表!R37/生産者価格評価表!R$124</f>
        <v>8.8858418666107829E-4</v>
      </c>
      <c r="S37" s="948">
        <f>+生産者価格評価表!S37/生産者価格評価表!S$124</f>
        <v>3.766772093483416E-5</v>
      </c>
      <c r="T37" s="948">
        <f>+生産者価格評価表!T37/生産者価格評価表!T$124</f>
        <v>1.2729851056997137E-4</v>
      </c>
      <c r="U37" s="948">
        <f>+生産者価格評価表!U37/生産者価格評価表!U$124</f>
        <v>6.7520882148841161E-5</v>
      </c>
      <c r="V37" s="948">
        <f>+生産者価格評価表!V37/生産者価格評価表!V$124</f>
        <v>1.1729182966841288E-4</v>
      </c>
      <c r="W37" s="948">
        <f>+生産者価格評価表!W37/生産者価格評価表!W$124</f>
        <v>1.9851926429619468E-5</v>
      </c>
      <c r="X37" s="948">
        <f>+生産者価格評価表!X37/生産者価格評価表!X$124</f>
        <v>7.2625212939053058E-5</v>
      </c>
      <c r="Y37" s="948">
        <f>+生産者価格評価表!Y37/生産者価格評価表!Y$124</f>
        <v>1.1861512887323595E-5</v>
      </c>
      <c r="Z37" s="948">
        <f>+生産者価格評価表!Z37/生産者価格評価表!Z$124</f>
        <v>1.1245863847018611E-5</v>
      </c>
      <c r="AA37" s="948">
        <f>+生産者価格評価表!AA37/生産者価格評価表!AA$124</f>
        <v>8.933786823216676E-5</v>
      </c>
      <c r="AB37" s="948">
        <f>+生産者価格評価表!AB37/生産者価格評価表!AB$124</f>
        <v>1.7144515265488558E-5</v>
      </c>
      <c r="AC37" s="948">
        <f>+生産者価格評価表!AC37/生産者価格評価表!AC$124</f>
        <v>2.2590101982020738E-4</v>
      </c>
      <c r="AD37" s="948">
        <f>+生産者価格評価表!AD37/生産者価格評価表!AD$124</f>
        <v>4.2661127254309263E-7</v>
      </c>
      <c r="AE37" s="948">
        <f>+生産者価格評価表!AE37/生産者価格評価表!AE$124</f>
        <v>1.9147034866442143E-4</v>
      </c>
      <c r="AF37" s="948">
        <f>+生産者価格評価表!AF37/生産者価格評価表!AF$124</f>
        <v>5.0786520733552962E-5</v>
      </c>
      <c r="AG37" s="948">
        <f>+生産者価格評価表!AG37/生産者価格評価表!AG$124</f>
        <v>1.0522368909936433E-4</v>
      </c>
      <c r="AH37" s="948">
        <f>+生産者価格評価表!AH37/生産者価格評価表!AH$124</f>
        <v>0.16253100553692612</v>
      </c>
      <c r="AI37" s="948">
        <f>+生産者価格評価表!AI37/生産者価格評価表!AI$124</f>
        <v>7.5932883265551259E-6</v>
      </c>
      <c r="AJ37" s="948">
        <f>+生産者価格評価表!AJ37/生産者価格評価表!AJ$124</f>
        <v>9.4050488531774342E-5</v>
      </c>
      <c r="AK37" s="948">
        <f>+生産者価格評価表!AK37/生産者価格評価表!AK$124</f>
        <v>8.434948768373643E-4</v>
      </c>
      <c r="AL37" s="948">
        <f>+生産者価格評価表!AL37/生産者価格評価表!AL$124</f>
        <v>3.4464394450042508E-4</v>
      </c>
      <c r="AM37" s="948">
        <f>+生産者価格評価表!AM37/生産者価格評価表!AM$124</f>
        <v>1.5130136152708781E-5</v>
      </c>
      <c r="AN37" s="948">
        <f>+生産者価格評価表!AN37/生産者価格評価表!AN$124</f>
        <v>3.8704941267759483E-5</v>
      </c>
      <c r="AO37" s="948">
        <f>+生産者価格評価表!AO37/生産者価格評価表!AO$124</f>
        <v>1.9934245473126217E-4</v>
      </c>
      <c r="AP37" s="948">
        <f>+生産者価格評価表!AP37/生産者価格評価表!AP$124</f>
        <v>1.6556418764101112E-5</v>
      </c>
      <c r="AQ37" s="948">
        <f>+生産者価格評価表!AQ37/生産者価格評価表!AQ$124</f>
        <v>3.8391267379643944E-5</v>
      </c>
      <c r="AR37" s="948">
        <f>+生産者価格評価表!AR37/生産者価格評価表!AR$124</f>
        <v>1.0237993110764562E-4</v>
      </c>
      <c r="AS37" s="948">
        <f>+生産者価格評価表!AS37/生産者価格評価表!AS$124</f>
        <v>3.5986240689494636E-4</v>
      </c>
      <c r="AT37" s="948">
        <f>+生産者価格評価表!AT37/生産者価格評価表!AT$124</f>
        <v>4.8959237905759163E-5</v>
      </c>
      <c r="AU37" s="949">
        <f>+生産者価格評価表!AU37/生産者価格評価表!AU$124</f>
        <v>2.2979548043015058E-5</v>
      </c>
      <c r="AV37" s="949">
        <f>+生産者価格評価表!AV37/生産者価格評価表!AV$124</f>
        <v>2.0634878258238721E-4</v>
      </c>
      <c r="AW37" s="949">
        <f>+生産者価格評価表!AW37/生産者価格評価表!AW$124</f>
        <v>5.3793685613444039E-4</v>
      </c>
      <c r="AX37" s="949">
        <f>+生産者価格評価表!AX37/生産者価格評価表!AX$124</f>
        <v>2.866207880151203E-4</v>
      </c>
      <c r="AY37" s="949">
        <f>+生産者価格評価表!AY37/生産者価格評価表!AY$124</f>
        <v>2.0252471764824282E-4</v>
      </c>
      <c r="AZ37" s="949">
        <f>+生産者価格評価表!AZ37/生産者価格評価表!AZ$124</f>
        <v>4.3675011437977353E-5</v>
      </c>
      <c r="BA37" s="949">
        <f>+生産者価格評価表!BA37/生産者価格評価表!BA$124</f>
        <v>1.8868890975301221E-5</v>
      </c>
      <c r="BB37" s="949">
        <f>+生産者価格評価表!BB37/生産者価格評価表!BB$124</f>
        <v>1.0896924711139629E-4</v>
      </c>
      <c r="BC37" s="949">
        <f>+生産者価格評価表!BC37/生産者価格評価表!BC$124</f>
        <v>5.4984870953790568E-5</v>
      </c>
      <c r="BD37" s="949">
        <f>+生産者価格評価表!BD37/生産者価格評価表!BD$124</f>
        <v>5.3668586026977009E-4</v>
      </c>
      <c r="BE37" s="949">
        <f>+生産者価格評価表!BE37/生産者価格評価表!BE$124</f>
        <v>2.5141007535462931E-5</v>
      </c>
      <c r="BF37" s="949">
        <f>+生産者価格評価表!BF37/生産者価格評価表!BF$124</f>
        <v>7.3448671471679127E-5</v>
      </c>
      <c r="BG37" s="949">
        <f>+生産者価格評価表!BG37/生産者価格評価表!BG$124</f>
        <v>6.1545917165032514E-5</v>
      </c>
      <c r="BH37" s="949">
        <f>+生産者価格評価表!BH37/生産者価格評価表!BH$124</f>
        <v>7.8385507090529861E-5</v>
      </c>
      <c r="BI37" s="949">
        <f>+生産者価格評価表!BI37/生産者価格評価表!BI$124</f>
        <v>3.9247309435093643E-5</v>
      </c>
      <c r="BJ37" s="949">
        <f>+生産者価格評価表!BJ37/生産者価格評価表!BJ$124</f>
        <v>3.5971110451215731E-5</v>
      </c>
      <c r="BK37" s="949">
        <f>+生産者価格評価表!BK37/生産者価格評価表!BK$124</f>
        <v>1.2160877462055247E-3</v>
      </c>
      <c r="BL37" s="949">
        <f>+生産者価格評価表!BL37/生産者価格評価表!BL$124</f>
        <v>8.0925059643567797E-5</v>
      </c>
      <c r="BM37" s="949">
        <f>+生産者価格評価表!BM37/生産者価格評価表!BM$124</f>
        <v>2.6817064203454053E-6</v>
      </c>
      <c r="BN37" s="949">
        <f>+生産者価格評価表!BN37/生産者価格評価表!BN$124</f>
        <v>1.5655709095335945E-5</v>
      </c>
      <c r="BO37" s="949">
        <f>+生産者価格評価表!BO37/生産者価格評価表!BO$124</f>
        <v>9.8495860293471773E-6</v>
      </c>
      <c r="BP37" s="949">
        <f>+生産者価格評価表!BP37/生産者価格評価表!BP$124</f>
        <v>3.60763725709644E-5</v>
      </c>
      <c r="BQ37" s="949">
        <f>+生産者価格評価表!BQ37/生産者価格評価表!BQ$124</f>
        <v>5.8820230346306607E-5</v>
      </c>
      <c r="BR37" s="949">
        <f>+生産者価格評価表!BR37/生産者価格評価表!BR$124</f>
        <v>5.4844905901807054E-3</v>
      </c>
      <c r="BS37" s="949">
        <f>+生産者価格評価表!BS37/生産者価格評価表!BS$124</f>
        <v>1.9095254545763466E-4</v>
      </c>
      <c r="BT37" s="949">
        <f>+生産者価格評価表!BT37/生産者価格評価表!BT$124</f>
        <v>2.7897464218107516E-4</v>
      </c>
      <c r="BU37" s="949">
        <f>+生産者価格評価表!BU37/生産者価格評価表!BU$124</f>
        <v>9.020674485962714E-5</v>
      </c>
      <c r="BV37" s="949">
        <f>+生産者価格評価表!BV37/生産者価格評価表!BV$124</f>
        <v>1.0522974001277833E-4</v>
      </c>
      <c r="BW37" s="949">
        <f>+生産者価格評価表!BW37/生産者価格評価表!BW$124</f>
        <v>1.7623585440612096E-6</v>
      </c>
      <c r="BX37" s="949">
        <f>+生産者価格評価表!BX37/生産者価格評価表!BX$124</f>
        <v>4.0275668805229268E-7</v>
      </c>
      <c r="BY37" s="949">
        <f>+生産者価格評価表!BY37/生産者価格評価表!BY$124</f>
        <v>0</v>
      </c>
      <c r="BZ37" s="949">
        <f>+生産者価格評価表!BZ37/生産者価格評価表!BZ$124</f>
        <v>1.413972413469916E-4</v>
      </c>
      <c r="CA37" s="949">
        <f>+生産者価格評価表!CA37/生産者価格評価表!CA$124</f>
        <v>3.9076339618749989E-5</v>
      </c>
      <c r="CB37" s="949">
        <f>+生産者価格評価表!CB37/生産者価格評価表!CB$124</f>
        <v>0</v>
      </c>
      <c r="CC37" s="949">
        <f>+生産者価格評価表!CC37/生産者価格評価表!CC$124</f>
        <v>7.7333407266767944E-6</v>
      </c>
      <c r="CD37" s="949">
        <f>+生産者価格評価表!CD37/生産者価格評価表!CD$124</f>
        <v>3.5953836002751427E-6</v>
      </c>
      <c r="CE37" s="949">
        <f>+生産者価格評価表!CE37/生産者価格評価表!CE$124</f>
        <v>3.6998427965256089E-6</v>
      </c>
      <c r="CF37" s="949">
        <f>+生産者価格評価表!CF37/生産者価格評価表!CF$124</f>
        <v>1.4120358149039997E-5</v>
      </c>
      <c r="CG37" s="949">
        <f>+生産者価格評価表!CG37/生産者価格評価表!CG$124</f>
        <v>4.7786516377847037E-5</v>
      </c>
      <c r="CH37" s="949">
        <f>+生産者価格評価表!CH37/生産者価格評価表!CH$124</f>
        <v>4.025467865385121E-4</v>
      </c>
      <c r="CI37" s="949">
        <f>+生産者価格評価表!CI37/生産者価格評価表!CI$124</f>
        <v>4.0725159583415553E-4</v>
      </c>
      <c r="CJ37" s="949">
        <f>+生産者価格評価表!CJ37/生産者価格評価表!CJ$124</f>
        <v>2.0455687809825581E-4</v>
      </c>
      <c r="CK37" s="949">
        <f>+生産者価格評価表!CK37/生産者価格評価表!CK$124</f>
        <v>4.7285283532700523E-6</v>
      </c>
      <c r="CL37" s="949">
        <f>+生産者価格評価表!CL37/生産者価格評価表!CL$124</f>
        <v>1.5763202362336533E-4</v>
      </c>
      <c r="CM37" s="949">
        <f>+生産者価格評価表!CM37/生産者価格評価表!CM$124</f>
        <v>4.0405736613723113E-5</v>
      </c>
      <c r="CN37" s="949">
        <f>+生産者価格評価表!CN37/生産者価格評価表!CN$124</f>
        <v>2.5900543664244565E-4</v>
      </c>
      <c r="CO37" s="949">
        <f>+生産者価格評価表!CO37/生産者価格評価表!CO$124</f>
        <v>8.6780760329302955E-5</v>
      </c>
      <c r="CP37" s="949">
        <f>+生産者価格評価表!CP37/生産者価格評価表!CP$124</f>
        <v>2.7790801675528146E-4</v>
      </c>
      <c r="CQ37" s="949">
        <f>+生産者価格評価表!CQ37/生産者価格評価表!CQ$124</f>
        <v>3.8748473524593101E-5</v>
      </c>
      <c r="CR37" s="949">
        <f>+生産者価格評価表!CR37/生産者価格評価表!CR$124</f>
        <v>1.5313240331840612E-4</v>
      </c>
      <c r="CS37" s="949">
        <f>+生産者価格評価表!CS37/生産者価格評価表!CS$124</f>
        <v>6.696849654918732E-5</v>
      </c>
      <c r="CT37" s="949">
        <f>+生産者価格評価表!CT37/生産者価格評価表!CT$124</f>
        <v>4.0305529336838665E-5</v>
      </c>
      <c r="CU37" s="949">
        <f>+生産者価格評価表!CU37/生産者価格評価表!CU$124</f>
        <v>1.337607888105498E-3</v>
      </c>
      <c r="CV37" s="949">
        <f>+生産者価格評価表!CV37/生産者価格評価表!CV$124</f>
        <v>5.0847460059674895E-4</v>
      </c>
      <c r="CW37" s="949">
        <f>+生産者価格評価表!CW37/生産者価格評価表!CW$124</f>
        <v>2.1653524670442808E-5</v>
      </c>
      <c r="CX37" s="949">
        <f>+生産者価格評価表!CX37/生産者価格評価表!CX$124</f>
        <v>7.9643060314004438E-6</v>
      </c>
      <c r="CY37" s="949">
        <f>+生産者価格評価表!CY37/生産者価格評価表!CY$124</f>
        <v>1.0418632119095831E-4</v>
      </c>
      <c r="CZ37" s="949">
        <f>+生産者価格評価表!CZ37/生産者価格評価表!CZ$124</f>
        <v>1.1263407033650635E-4</v>
      </c>
      <c r="DA37" s="949">
        <f>+生産者価格評価表!DA37/生産者価格評価表!DA$124</f>
        <v>7.3137563611186767E-6</v>
      </c>
      <c r="DB37" s="949">
        <f>+生産者価格評価表!DB37/生産者価格評価表!DB$124</f>
        <v>1.9632105285101494E-4</v>
      </c>
      <c r="DC37" s="949">
        <f>+生産者価格評価表!DC37/生産者価格評価表!DC$124</f>
        <v>1.9247567500347925E-4</v>
      </c>
      <c r="DD37" s="949">
        <f>+生産者価格評価表!DD37/生産者価格評価表!DD$124</f>
        <v>2.6096445393158558E-5</v>
      </c>
      <c r="DE37" s="949">
        <f>+生産者価格評価表!DE37/生産者価格評価表!DE$124</f>
        <v>8.2108542387034729E-4</v>
      </c>
      <c r="DF37" s="949">
        <f>+生産者価格評価表!DF37/生産者価格評価表!DF$124</f>
        <v>0</v>
      </c>
      <c r="DG37" s="950">
        <f>+生産者価格評価表!DG37/生産者価格評価表!DG$124</f>
        <v>4.3307624791358984E-4</v>
      </c>
    </row>
    <row r="38" spans="1:111" ht="17.45" customHeight="1">
      <c r="A38" s="262">
        <v>32</v>
      </c>
      <c r="B38" s="265" t="s">
        <v>148</v>
      </c>
      <c r="C38" s="266" t="s">
        <v>149</v>
      </c>
      <c r="D38" s="947">
        <f>+生産者価格評価表!D38/生産者価格評価表!D$124</f>
        <v>0</v>
      </c>
      <c r="E38" s="948">
        <f>+生産者価格評価表!E38/生産者価格評価表!E$124</f>
        <v>0</v>
      </c>
      <c r="F38" s="948">
        <f>+生産者価格評価表!F38/生産者価格評価表!F$124</f>
        <v>0</v>
      </c>
      <c r="G38" s="948">
        <f>+生産者価格評価表!G38/生産者価格評価表!G$124</f>
        <v>1.2547646674958618E-4</v>
      </c>
      <c r="H38" s="948">
        <f>+生産者価格評価表!H38/生産者価格評価表!H$124</f>
        <v>0</v>
      </c>
      <c r="I38" s="944">
        <v>0</v>
      </c>
      <c r="J38" s="948">
        <f>+生産者価格評価表!J38/生産者価格評価表!J$124</f>
        <v>0</v>
      </c>
      <c r="K38" s="948">
        <f>+生産者価格評価表!K38/生産者価格評価表!K$124</f>
        <v>6.5412111668776494E-4</v>
      </c>
      <c r="L38" s="948">
        <f>+生産者価格評価表!L38/生産者価格評価表!L$124</f>
        <v>7.0983802282980814E-3</v>
      </c>
      <c r="M38" s="948">
        <f>+生産者価格評価表!M38/生産者価格評価表!M$124</f>
        <v>0</v>
      </c>
      <c r="N38" s="944">
        <v>0</v>
      </c>
      <c r="O38" s="948">
        <f>+生産者価格評価表!O38/生産者価格評価表!O$124</f>
        <v>2.5643287733904106E-4</v>
      </c>
      <c r="P38" s="948">
        <f>+生産者価格評価表!P38/生産者価格評価表!P$124</f>
        <v>1.0929672544709372E-3</v>
      </c>
      <c r="Q38" s="948">
        <f>+生産者価格評価表!Q38/生産者価格評価表!Q$124</f>
        <v>7.2420911271780855E-5</v>
      </c>
      <c r="R38" s="948">
        <f>+生産者価格評価表!R38/生産者価格評価表!R$124</f>
        <v>5.8826591162832592E-3</v>
      </c>
      <c r="S38" s="948">
        <f>+生産者価格評価表!S38/生産者価格評価表!S$124</f>
        <v>4.5191291871181143E-6</v>
      </c>
      <c r="T38" s="948">
        <f>+生産者価格評価表!T38/生産者価格評価表!T$124</f>
        <v>0</v>
      </c>
      <c r="U38" s="948">
        <f>+生産者価格評価表!U38/生産者価格評価表!U$124</f>
        <v>5.1357527093984404E-6</v>
      </c>
      <c r="V38" s="948">
        <f>+生産者価格評価表!V38/生産者価格評価表!V$124</f>
        <v>5.3908501101081134E-5</v>
      </c>
      <c r="W38" s="948">
        <f>+生産者価格評価表!W38/生産者価格評価表!W$124</f>
        <v>9.0135233128560096E-4</v>
      </c>
      <c r="X38" s="948">
        <f>+生産者価格評価表!X38/生産者価格評価表!X$124</f>
        <v>0</v>
      </c>
      <c r="Y38" s="948">
        <f>+生産者価格評価表!Y38/生産者価格評価表!Y$124</f>
        <v>8.6289261182707065E-4</v>
      </c>
      <c r="Z38" s="948">
        <f>+生産者価格評価表!Z38/生産者価格評価表!Z$124</f>
        <v>9.5364122863299657E-5</v>
      </c>
      <c r="AA38" s="948">
        <f>+生産者価格評価表!AA38/生産者価格評価表!AA$124</f>
        <v>0</v>
      </c>
      <c r="AB38" s="948">
        <f>+生産者価格評価表!AB38/生産者価格評価表!AB$124</f>
        <v>1.3432120382196829E-2</v>
      </c>
      <c r="AC38" s="948">
        <f>+生産者価格評価表!AC38/生産者価格評価表!AC$124</f>
        <v>3.8721338129997502E-3</v>
      </c>
      <c r="AD38" s="948">
        <f>+生産者価格評価表!AD38/生産者価格評価表!AD$124</f>
        <v>0</v>
      </c>
      <c r="AE38" s="948">
        <f>+生産者価格評価表!AE38/生産者価格評価表!AE$124</f>
        <v>0</v>
      </c>
      <c r="AF38" s="948">
        <f>+生産者価格評価表!AF38/生産者価格評価表!AF$124</f>
        <v>2.9812340880276144E-3</v>
      </c>
      <c r="AG38" s="948">
        <f>+生産者価格評価表!AG38/生産者価格評価表!AG$124</f>
        <v>5.332629024040489E-4</v>
      </c>
      <c r="AH38" s="948">
        <f>+生産者価格評価表!AH38/生産者価格評価表!AH$124</f>
        <v>4.7910066625887889E-6</v>
      </c>
      <c r="AI38" s="948">
        <f>+生産者価格評価表!AI38/生産者価格評価表!AI$124</f>
        <v>3.8346159902212087E-2</v>
      </c>
      <c r="AJ38" s="948">
        <f>+生産者価格評価表!AJ38/生産者価格評価表!AJ$124</f>
        <v>1.4341642666073799E-4</v>
      </c>
      <c r="AK38" s="948">
        <f>+生産者価格評価表!AK38/生産者価格評価表!AK$124</f>
        <v>0</v>
      </c>
      <c r="AL38" s="948">
        <f>+生産者価格評価表!AL38/生産者価格評価表!AL$124</f>
        <v>8.3017177984133789E-3</v>
      </c>
      <c r="AM38" s="948">
        <f>+生産者価格評価表!AM38/生産者価格評価表!AM$124</f>
        <v>0</v>
      </c>
      <c r="AN38" s="948">
        <f>+生産者価格評価表!AN38/生産者価格評価表!AN$124</f>
        <v>0</v>
      </c>
      <c r="AO38" s="948">
        <f>+生産者価格評価表!AO38/生産者価格評価表!AO$124</f>
        <v>0</v>
      </c>
      <c r="AP38" s="948">
        <f>+生産者価格評価表!AP38/生産者価格評価表!AP$124</f>
        <v>0</v>
      </c>
      <c r="AQ38" s="948">
        <f>+生産者価格評価表!AQ38/生産者価格評価表!AQ$124</f>
        <v>0</v>
      </c>
      <c r="AR38" s="948">
        <f>+生産者価格評価表!AR38/生産者価格評価表!AR$124</f>
        <v>1.4296849387158129E-4</v>
      </c>
      <c r="AS38" s="948">
        <f>+生産者価格評価表!AS38/生産者価格評価表!AS$124</f>
        <v>3.3383729925624898E-4</v>
      </c>
      <c r="AT38" s="948">
        <f>+生産者価格評価表!AT38/生産者価格評価表!AT$124</f>
        <v>2.9450702617819474E-3</v>
      </c>
      <c r="AU38" s="949">
        <f>+生産者価格評価表!AU38/生産者価格評価表!AU$124</f>
        <v>1.2623738624418302E-3</v>
      </c>
      <c r="AV38" s="949">
        <f>+生産者価格評価表!AV38/生産者価格評価表!AV$124</f>
        <v>7.0439892942099691E-5</v>
      </c>
      <c r="AW38" s="949">
        <f>+生産者価格評価表!AW38/生産者価格評価表!AW$124</f>
        <v>5.5067194748377847E-3</v>
      </c>
      <c r="AX38" s="949">
        <f>+生産者価格評価表!AX38/生産者価格評価表!AX$124</f>
        <v>2.4192989760402897E-3</v>
      </c>
      <c r="AY38" s="949">
        <f>+生産者価格評価表!AY38/生産者価格評価表!AY$124</f>
        <v>6.2918904573936417E-3</v>
      </c>
      <c r="AZ38" s="949">
        <f>+生産者価格評価表!AZ38/生産者価格評価表!AZ$124</f>
        <v>1.0970927733321141E-4</v>
      </c>
      <c r="BA38" s="949">
        <f>+生産者価格評価表!BA38/生産者価格評価表!BA$124</f>
        <v>2.1285696624383293E-3</v>
      </c>
      <c r="BB38" s="949">
        <f>+生産者価格評価表!BB38/生産者価格評価表!BB$124</f>
        <v>4.289330022051614E-4</v>
      </c>
      <c r="BC38" s="949">
        <f>+生産者価格評価表!BC38/生産者価格評価表!BC$124</f>
        <v>3.0661172080725884E-3</v>
      </c>
      <c r="BD38" s="949">
        <f>+生産者価格評価表!BD38/生産者価格評価表!BD$124</f>
        <v>3.5903344816393812E-4</v>
      </c>
      <c r="BE38" s="949">
        <f>+生産者価格評価表!BE38/生産者価格評価表!BE$124</f>
        <v>7.622253112076695E-4</v>
      </c>
      <c r="BF38" s="949">
        <f>+生産者価格評価表!BF38/生産者価格評価表!BF$124</f>
        <v>1.6306735195398662E-2</v>
      </c>
      <c r="BG38" s="949">
        <f>+生産者価格評価表!BG38/生産者価格評価表!BG$124</f>
        <v>5.3407473593567786E-3</v>
      </c>
      <c r="BH38" s="949">
        <f>+生産者価格評価表!BH38/生産者価格評価表!BH$124</f>
        <v>2.6056202108067369E-5</v>
      </c>
      <c r="BI38" s="949">
        <f>+生産者価格評価表!BI38/生産者価格評価表!BI$124</f>
        <v>9.1081712861461014E-4</v>
      </c>
      <c r="BJ38" s="949">
        <f>+生産者価格評価表!BJ38/生産者価格評価表!BJ$124</f>
        <v>6.467738232282914E-3</v>
      </c>
      <c r="BK38" s="949">
        <f>+生産者価格評価表!BK38/生産者価格評価表!BK$124</f>
        <v>9.0791789357072047E-3</v>
      </c>
      <c r="BL38" s="949">
        <f>+生産者価格評価表!BL38/生産者価格評価表!BL$124</f>
        <v>1.6408767853995312E-5</v>
      </c>
      <c r="BM38" s="949">
        <f>+生産者価格評価表!BM38/生産者価格評価表!BM$124</f>
        <v>3.1045689868685537E-3</v>
      </c>
      <c r="BN38" s="949">
        <f>+生産者価格評価表!BN38/生産者価格評価表!BN$124</f>
        <v>2.062074050622649E-3</v>
      </c>
      <c r="BO38" s="949">
        <f>+生産者価格評価表!BO38/生産者価格評価表!BO$124</f>
        <v>2.5617663663905863E-5</v>
      </c>
      <c r="BP38" s="949">
        <f>+生産者価格評価表!BP38/生産者価格評価表!BP$124</f>
        <v>3.9904183116822605E-5</v>
      </c>
      <c r="BQ38" s="949">
        <f>+生産者価格評価表!BQ38/生産者価格評価表!BQ$124</f>
        <v>0</v>
      </c>
      <c r="BR38" s="949">
        <f>+生産者価格評価表!BR38/生産者価格評価表!BR$124</f>
        <v>0</v>
      </c>
      <c r="BS38" s="949">
        <f>+生産者価格評価表!BS38/生産者価格評価表!BS$124</f>
        <v>2.1695043983067752E-6</v>
      </c>
      <c r="BT38" s="949">
        <f>+生産者価格評価表!BT38/生産者価格評価表!BT$124</f>
        <v>1.0134339019393636E-4</v>
      </c>
      <c r="BU38" s="949">
        <f>+生産者価格評価表!BU38/生産者価格評価表!BU$124</f>
        <v>5.2832271604486492E-5</v>
      </c>
      <c r="BV38" s="949">
        <f>+生産者価格評価表!BV38/生産者価格評価表!BV$124</f>
        <v>5.2565334464836236E-6</v>
      </c>
      <c r="BW38" s="949">
        <f>+生産者価格評価表!BW38/生産者価格評価表!BW$124</f>
        <v>0</v>
      </c>
      <c r="BX38" s="949">
        <f>+生産者価格評価表!BX38/生産者価格評価表!BX$124</f>
        <v>0</v>
      </c>
      <c r="BY38" s="949">
        <f>+生産者価格評価表!BY38/生産者価格評価表!BY$124</f>
        <v>0</v>
      </c>
      <c r="BZ38" s="949">
        <f>+生産者価格評価表!BZ38/生産者価格評価表!BZ$124</f>
        <v>2.5139447892445493E-6</v>
      </c>
      <c r="CA38" s="949">
        <f>+生産者価格評価表!CA38/生産者価格評価表!CA$124</f>
        <v>3.9535850089232311E-5</v>
      </c>
      <c r="CB38" s="949">
        <f>+生産者価格評価表!CB38/生産者価格評価表!CB$124</f>
        <v>0</v>
      </c>
      <c r="CC38" s="949">
        <f>+生産者価格評価表!CC38/生産者価格評価表!CC$124</f>
        <v>3.3941167526192536E-5</v>
      </c>
      <c r="CD38" s="949">
        <f>+生産者価格評価表!CD38/生産者価格評価表!CD$124</f>
        <v>3.9549219603026576E-5</v>
      </c>
      <c r="CE38" s="949">
        <f>+生産者価格評価表!CE38/生産者価格評価表!CE$124</f>
        <v>1.4785141021500412E-5</v>
      </c>
      <c r="CF38" s="949">
        <f>+生産者価格評価表!CF38/生産者価格評価表!CF$124</f>
        <v>0</v>
      </c>
      <c r="CG38" s="949">
        <f>+生産者価格評価表!CG38/生産者価格評価表!CG$124</f>
        <v>6.5059651911829296E-7</v>
      </c>
      <c r="CH38" s="949">
        <f>+生産者価格評価表!CH38/生産者価格評価表!CH$124</f>
        <v>0</v>
      </c>
      <c r="CI38" s="949">
        <f>+生産者価格評価表!CI38/生産者価格評価表!CI$124</f>
        <v>0</v>
      </c>
      <c r="CJ38" s="949">
        <f>+生産者価格評価表!CJ38/生産者価格評価表!CJ$124</f>
        <v>0</v>
      </c>
      <c r="CK38" s="949">
        <f>+生産者価格評価表!CK38/生産者価格評価表!CK$124</f>
        <v>0</v>
      </c>
      <c r="CL38" s="949">
        <f>+生産者価格評価表!CL38/生産者価格評価表!CL$124</f>
        <v>0</v>
      </c>
      <c r="CM38" s="949">
        <f>+生産者価格評価表!CM38/生産者価格評価表!CM$124</f>
        <v>1.5988940297902034E-5</v>
      </c>
      <c r="CN38" s="949">
        <f>+生産者価格評価表!CN38/生産者価格評価表!CN$124</f>
        <v>9.4750686298202485E-5</v>
      </c>
      <c r="CO38" s="949">
        <f>+生産者価格評価表!CO38/生産者価格評価表!CO$124</f>
        <v>4.0494377253597763E-4</v>
      </c>
      <c r="CP38" s="949">
        <f>+生産者価格評価表!CP38/生産者価格評価表!CP$124</f>
        <v>1.4398267683325325E-3</v>
      </c>
      <c r="CQ38" s="949">
        <f>+生産者価格評価表!CQ38/生産者価格評価表!CQ$124</f>
        <v>2.5809105118053519E-4</v>
      </c>
      <c r="CR38" s="949">
        <f>+生産者価格評価表!CR38/生産者価格評価表!CR$124</f>
        <v>6.0440691573949148E-3</v>
      </c>
      <c r="CS38" s="949">
        <f>+生産者価格評価表!CS38/生産者価格評価表!CS$124</f>
        <v>1.9369692517387117E-4</v>
      </c>
      <c r="CT38" s="949">
        <f>+生産者価格評価表!CT38/生産者価格評価表!CT$124</f>
        <v>1.8169264196891234E-4</v>
      </c>
      <c r="CU38" s="949">
        <f>+生産者価格評価表!CU38/生産者価格評価表!CU$124</f>
        <v>2.5430560840958847E-4</v>
      </c>
      <c r="CV38" s="949">
        <f>+生産者価格評価表!CV38/生産者価格評価表!CV$124</f>
        <v>0</v>
      </c>
      <c r="CW38" s="949">
        <f>+生産者価格評価表!CW38/生産者価格評価表!CW$124</f>
        <v>2.432917047770964E-5</v>
      </c>
      <c r="CX38" s="949">
        <f>+生産者価格評価表!CX38/生産者価格評価表!CX$124</f>
        <v>3.6369011584701811E-3</v>
      </c>
      <c r="CY38" s="949">
        <f>+生産者価格評価表!CY38/生産者価格評価表!CY$124</f>
        <v>8.5595168224193933E-6</v>
      </c>
      <c r="CZ38" s="949">
        <f>+生産者価格評価表!CZ38/生産者価格評価表!CZ$124</f>
        <v>4.9073296163667244E-4</v>
      </c>
      <c r="DA38" s="949">
        <f>+生産者価格評価表!DA38/生産者価格評価表!DA$124</f>
        <v>1.4295729734994554E-4</v>
      </c>
      <c r="DB38" s="949">
        <f>+生産者価格評価表!DB38/生産者価格評価表!DB$124</f>
        <v>1.5793472154686694E-4</v>
      </c>
      <c r="DC38" s="949">
        <f>+生産者価格評価表!DC38/生産者価格評価表!DC$124</f>
        <v>7.2436614689471953E-4</v>
      </c>
      <c r="DD38" s="949">
        <f>+生産者価格評価表!DD38/生産者価格評価表!DD$124</f>
        <v>0</v>
      </c>
      <c r="DE38" s="949">
        <f>+生産者価格評価表!DE38/生産者価格評価表!DE$124</f>
        <v>1.0591060159829192E-4</v>
      </c>
      <c r="DF38" s="949">
        <f>+生産者価格評価表!DF38/生産者価格評価表!DF$124</f>
        <v>0</v>
      </c>
      <c r="DG38" s="950">
        <f>+生産者価格評価表!DG38/生産者価格評価表!DG$124</f>
        <v>6.2711842146654338E-4</v>
      </c>
    </row>
    <row r="39" spans="1:111" ht="17.45" customHeight="1">
      <c r="A39" s="262">
        <v>33</v>
      </c>
      <c r="B39" s="265" t="s">
        <v>150</v>
      </c>
      <c r="C39" s="266" t="s">
        <v>151</v>
      </c>
      <c r="D39" s="947">
        <f>+生産者価格評価表!D39/生産者価格評価表!D$124</f>
        <v>0</v>
      </c>
      <c r="E39" s="948">
        <f>+生産者価格評価表!E39/生産者価格評価表!E$124</f>
        <v>0</v>
      </c>
      <c r="F39" s="948">
        <f>+生産者価格評価表!F39/生産者価格評価表!F$124</f>
        <v>0</v>
      </c>
      <c r="G39" s="948">
        <f>+生産者価格評価表!G39/生産者価格評価表!G$124</f>
        <v>7.9736276899983327E-5</v>
      </c>
      <c r="H39" s="948">
        <f>+生産者価格評価表!H39/生産者価格評価表!H$124</f>
        <v>0</v>
      </c>
      <c r="I39" s="944">
        <v>0</v>
      </c>
      <c r="J39" s="948">
        <f>+生産者価格評価表!J39/生産者価格評価表!J$124</f>
        <v>1.2114486646932579E-4</v>
      </c>
      <c r="K39" s="948">
        <f>+生産者価格評価表!K39/生産者価格評価表!K$124</f>
        <v>0</v>
      </c>
      <c r="L39" s="948">
        <f>+生産者価格評価表!L39/生産者価格評価表!L$124</f>
        <v>0</v>
      </c>
      <c r="M39" s="948">
        <f>+生産者価格評価表!M39/生産者価格評価表!M$124</f>
        <v>0</v>
      </c>
      <c r="N39" s="944">
        <v>0</v>
      </c>
      <c r="O39" s="948">
        <f>+生産者価格評価表!O39/生産者価格評価表!O$124</f>
        <v>0</v>
      </c>
      <c r="P39" s="948">
        <f>+生産者価格評価表!P39/生産者価格評価表!P$124</f>
        <v>0</v>
      </c>
      <c r="Q39" s="948">
        <f>+生産者価格評価表!Q39/生産者価格評価表!Q$124</f>
        <v>1.0601984857871039E-5</v>
      </c>
      <c r="R39" s="948">
        <f>+生産者価格評価表!R39/生産者価格評価表!R$124</f>
        <v>0</v>
      </c>
      <c r="S39" s="948">
        <f>+生産者価格評価表!S39/生産者価格評価表!S$124</f>
        <v>0</v>
      </c>
      <c r="T39" s="948">
        <f>+生産者価格評価表!T39/生産者価格評価表!T$124</f>
        <v>0</v>
      </c>
      <c r="U39" s="948">
        <f>+生産者価格評価表!U39/生産者価格評価表!U$124</f>
        <v>0</v>
      </c>
      <c r="V39" s="948">
        <f>+生産者価格評価表!V39/生産者価格評価表!V$124</f>
        <v>0</v>
      </c>
      <c r="W39" s="948">
        <f>+生産者価格評価表!W39/生産者価格評価表!W$124</f>
        <v>0</v>
      </c>
      <c r="X39" s="948">
        <f>+生産者価格評価表!X39/生産者価格評価表!X$124</f>
        <v>0</v>
      </c>
      <c r="Y39" s="948">
        <f>+生産者価格評価表!Y39/生産者価格評価表!Y$124</f>
        <v>0</v>
      </c>
      <c r="Z39" s="948">
        <f>+生産者価格評価表!Z39/生産者価格評価表!Z$124</f>
        <v>0</v>
      </c>
      <c r="AA39" s="948">
        <f>+生産者価格評価表!AA39/生産者価格評価表!AA$124</f>
        <v>0</v>
      </c>
      <c r="AB39" s="948">
        <f>+生産者価格評価表!AB39/生産者価格評価表!AB$124</f>
        <v>0</v>
      </c>
      <c r="AC39" s="948">
        <f>+生産者価格評価表!AC39/生産者価格評価表!AC$124</f>
        <v>4.0978212994236072E-5</v>
      </c>
      <c r="AD39" s="948">
        <f>+生産者価格評価表!AD39/生産者価格評価表!AD$124</f>
        <v>1.2813739305265451E-6</v>
      </c>
      <c r="AE39" s="948">
        <f>+生産者価格評価表!AE39/生産者価格評価表!AE$124</f>
        <v>8.3788517163171708E-5</v>
      </c>
      <c r="AF39" s="948">
        <f>+生産者価格評価表!AF39/生産者価格評価表!AF$124</f>
        <v>0</v>
      </c>
      <c r="AG39" s="948">
        <f>+生産者価格評価表!AG39/生産者価格評価表!AG$124</f>
        <v>0</v>
      </c>
      <c r="AH39" s="948">
        <f>+生産者価格評価表!AH39/生産者価格評価表!AH$124</f>
        <v>0</v>
      </c>
      <c r="AI39" s="948">
        <f>+生産者価格評価表!AI39/生産者価格評価表!AI$124</f>
        <v>0</v>
      </c>
      <c r="AJ39" s="948">
        <f>+生産者価格評価表!AJ39/生産者価格評価表!AJ$124</f>
        <v>0.10634407103810167</v>
      </c>
      <c r="AK39" s="948">
        <f>+生産者価格評価表!AK39/生産者価格評価表!AK$124</f>
        <v>0</v>
      </c>
      <c r="AL39" s="948">
        <f>+生産者価格評価表!AL39/生産者価格評価表!AL$124</f>
        <v>3.6248115381090721E-4</v>
      </c>
      <c r="AM39" s="948">
        <f>+生産者価格評価表!AM39/生産者価格評価表!AM$124</f>
        <v>0</v>
      </c>
      <c r="AN39" s="948">
        <f>+生産者価格評価表!AN39/生産者価格評価表!AN$124</f>
        <v>0</v>
      </c>
      <c r="AO39" s="948">
        <f>+生産者価格評価表!AO39/生産者価格評価表!AO$124</f>
        <v>4.6603277787581485E-6</v>
      </c>
      <c r="AP39" s="948">
        <f>+生産者価格評価表!AP39/生産者価格評価表!AP$124</f>
        <v>0</v>
      </c>
      <c r="AQ39" s="948">
        <f>+生産者価格評価表!AQ39/生産者価格評価表!AQ$124</f>
        <v>0</v>
      </c>
      <c r="AR39" s="948">
        <f>+生産者価格評価表!AR39/生産者価格評価表!AR$124</f>
        <v>0</v>
      </c>
      <c r="AS39" s="948">
        <f>+生産者価格評価表!AS39/生産者価格評価表!AS$124</f>
        <v>4.0513763152747E-6</v>
      </c>
      <c r="AT39" s="948">
        <f>+生産者価格評価表!AT39/生産者価格評価表!AT$124</f>
        <v>4.6016034672703451E-5</v>
      </c>
      <c r="AU39" s="949">
        <f>+生産者価格評価表!AU39/生産者価格評価表!AU$124</f>
        <v>8.3545252913398599E-6</v>
      </c>
      <c r="AV39" s="949">
        <f>+生産者価格評価表!AV39/生産者価格評価表!AV$124</f>
        <v>0</v>
      </c>
      <c r="AW39" s="949">
        <f>+生産者価格評価表!AW39/生産者価格評価表!AW$124</f>
        <v>0</v>
      </c>
      <c r="AX39" s="949">
        <f>+生産者価格評価表!AX39/生産者価格評価表!AX$124</f>
        <v>0</v>
      </c>
      <c r="AY39" s="949">
        <f>+生産者価格評価表!AY39/生産者価格評価表!AY$124</f>
        <v>0</v>
      </c>
      <c r="AZ39" s="949">
        <f>+生産者価格評価表!AZ39/生産者価格評価表!AZ$124</f>
        <v>0</v>
      </c>
      <c r="BA39" s="949">
        <f>+生産者価格評価表!BA39/生産者価格評価表!BA$124</f>
        <v>0</v>
      </c>
      <c r="BB39" s="949">
        <f>+生産者価格評価表!BB39/生産者価格評価表!BB$124</f>
        <v>0</v>
      </c>
      <c r="BC39" s="949">
        <f>+生産者価格評価表!BC39/生産者価格評価表!BC$124</f>
        <v>2.6166280791334466E-7</v>
      </c>
      <c r="BD39" s="949">
        <f>+生産者価格評価表!BD39/生産者価格評価表!BD$124</f>
        <v>0</v>
      </c>
      <c r="BE39" s="949">
        <f>+生産者価格評価表!BE39/生産者価格評価表!BE$124</f>
        <v>0</v>
      </c>
      <c r="BF39" s="949">
        <f>+生産者価格評価表!BF39/生産者価格評価表!BF$124</f>
        <v>0</v>
      </c>
      <c r="BG39" s="949">
        <f>+生産者価格評価表!BG39/生産者価格評価表!BG$124</f>
        <v>0</v>
      </c>
      <c r="BH39" s="949">
        <f>+生産者価格評価表!BH39/生産者価格評価表!BH$124</f>
        <v>0</v>
      </c>
      <c r="BI39" s="949">
        <f>+生産者価格評価表!BI39/生産者価格評価表!BI$124</f>
        <v>0</v>
      </c>
      <c r="BJ39" s="949">
        <f>+生産者価格評価表!BJ39/生産者価格評価表!BJ$124</f>
        <v>8.8301018385740068E-7</v>
      </c>
      <c r="BK39" s="949">
        <f>+生産者価格評価表!BK39/生産者価格評価表!BK$124</f>
        <v>6.2616538077877476E-4</v>
      </c>
      <c r="BL39" s="949">
        <f>+生産者価格評価表!BL39/生産者価格評価表!BL$124</f>
        <v>0</v>
      </c>
      <c r="BM39" s="949">
        <f>+生産者価格評価表!BM39/生産者価格評価表!BM$124</f>
        <v>2.9630710789475594E-2</v>
      </c>
      <c r="BN39" s="949">
        <f>+生産者価格評価表!BN39/生産者価格評価表!BN$124</f>
        <v>3.5020590051500156E-2</v>
      </c>
      <c r="BO39" s="949">
        <f>+生産者価格評価表!BO39/生産者価格評価表!BO$124</f>
        <v>5.7133376862018269E-2</v>
      </c>
      <c r="BP39" s="949">
        <f>+生産者価格評価表!BP39/生産者価格評価表!BP$124</f>
        <v>3.0834814105852572E-2</v>
      </c>
      <c r="BQ39" s="949">
        <f>+生産者価格評価表!BQ39/生産者価格評価表!BQ$124</f>
        <v>0</v>
      </c>
      <c r="BR39" s="949">
        <f>+生産者価格評価表!BR39/生産者価格評価表!BR$124</f>
        <v>1.2899036463928214E-5</v>
      </c>
      <c r="BS39" s="949">
        <f>+生産者価格評価表!BS39/生産者価格評価表!BS$124</f>
        <v>0</v>
      </c>
      <c r="BT39" s="949">
        <f>+生産者価格評価表!BT39/生産者価格評価表!BT$124</f>
        <v>1.4992263435277875E-4</v>
      </c>
      <c r="BU39" s="949">
        <f>+生産者価格評価表!BU39/生産者価格評価表!BU$124</f>
        <v>0</v>
      </c>
      <c r="BV39" s="949">
        <f>+生産者価格評価表!BV39/生産者価格評価表!BV$124</f>
        <v>0</v>
      </c>
      <c r="BW39" s="949">
        <f>+生産者価格評価表!BW39/生産者価格評価表!BW$124</f>
        <v>2.8874801004392699E-7</v>
      </c>
      <c r="BX39" s="949">
        <f>+生産者価格評価表!BX39/生産者価格評価表!BX$124</f>
        <v>5.2025502889907767E-5</v>
      </c>
      <c r="BY39" s="949">
        <f>+生産者価格評価表!BY39/生産者価格評価表!BY$124</f>
        <v>9.6180696947178738E-5</v>
      </c>
      <c r="BZ39" s="949">
        <f>+生産者価格評価表!BZ39/生産者価格評価表!BZ$124</f>
        <v>0</v>
      </c>
      <c r="CA39" s="949">
        <f>+生産者価格評価表!CA39/生産者価格評価表!CA$124</f>
        <v>0</v>
      </c>
      <c r="CB39" s="949">
        <f>+生産者価格評価表!CB39/生産者価格評価表!CB$124</f>
        <v>0</v>
      </c>
      <c r="CC39" s="949">
        <f>+生産者価格評価表!CC39/生産者価格評価表!CC$124</f>
        <v>0</v>
      </c>
      <c r="CD39" s="949">
        <f>+生産者価格評価表!CD39/生産者価格評価表!CD$124</f>
        <v>0</v>
      </c>
      <c r="CE39" s="949">
        <f>+生産者価格評価表!CE39/生産者価格評価表!CE$124</f>
        <v>0</v>
      </c>
      <c r="CF39" s="949">
        <f>+生産者価格評価表!CF39/生産者価格評価表!CF$124</f>
        <v>0</v>
      </c>
      <c r="CG39" s="949">
        <f>+生産者価格評価表!CG39/生産者価格評価表!CG$124</f>
        <v>0</v>
      </c>
      <c r="CH39" s="949">
        <f>+生産者価格評価表!CH39/生産者価格評価表!CH$124</f>
        <v>0</v>
      </c>
      <c r="CI39" s="949">
        <f>+生産者価格評価表!CI39/生産者価格評価表!CI$124</f>
        <v>0</v>
      </c>
      <c r="CJ39" s="949">
        <f>+生産者価格評価表!CJ39/生産者価格評価表!CJ$124</f>
        <v>0</v>
      </c>
      <c r="CK39" s="949">
        <f>+生産者価格評価表!CK39/生産者価格評価表!CK$124</f>
        <v>0</v>
      </c>
      <c r="CL39" s="949">
        <f>+生産者価格評価表!CL39/生産者価格評価表!CL$124</f>
        <v>0</v>
      </c>
      <c r="CM39" s="949">
        <f>+生産者価格評価表!CM39/生産者価格評価表!CM$124</f>
        <v>0</v>
      </c>
      <c r="CN39" s="949">
        <f>+生産者価格評価表!CN39/生産者価格評価表!CN$124</f>
        <v>3.5241425741439807E-6</v>
      </c>
      <c r="CO39" s="949">
        <f>+生産者価格評価表!CO39/生産者価格評価表!CO$124</f>
        <v>0</v>
      </c>
      <c r="CP39" s="949">
        <f>+生産者価格評価表!CP39/生産者価格評価表!CP$124</f>
        <v>3.7366352258462797E-5</v>
      </c>
      <c r="CQ39" s="949">
        <f>+生産者価格評価表!CQ39/生産者価格評価表!CQ$124</f>
        <v>0</v>
      </c>
      <c r="CR39" s="949">
        <f>+生産者価格評価表!CR39/生産者価格評価表!CR$124</f>
        <v>0</v>
      </c>
      <c r="CS39" s="949">
        <f>+生産者価格評価表!CS39/生産者価格評価表!CS$124</f>
        <v>0</v>
      </c>
      <c r="CT39" s="949">
        <f>+生産者価格評価表!CT39/生産者価格評価表!CT$124</f>
        <v>0</v>
      </c>
      <c r="CU39" s="949">
        <f>+生産者価格評価表!CU39/生産者価格評価表!CU$124</f>
        <v>0</v>
      </c>
      <c r="CV39" s="949">
        <f>+生産者価格評価表!CV39/生産者価格評価表!CV$124</f>
        <v>0</v>
      </c>
      <c r="CW39" s="949">
        <f>+生産者価格評価表!CW39/生産者価格評価表!CW$124</f>
        <v>0</v>
      </c>
      <c r="CX39" s="949">
        <f>+生産者価格評価表!CX39/生産者価格評価表!CX$124</f>
        <v>0</v>
      </c>
      <c r="CY39" s="949">
        <f>+生産者価格評価表!CY39/生産者価格評価表!CY$124</f>
        <v>0</v>
      </c>
      <c r="CZ39" s="949">
        <f>+生産者価格評価表!CZ39/生産者価格評価表!CZ$124</f>
        <v>0</v>
      </c>
      <c r="DA39" s="949">
        <f>+生産者価格評価表!DA39/生産者価格評価表!DA$124</f>
        <v>0</v>
      </c>
      <c r="DB39" s="949">
        <f>+生産者価格評価表!DB39/生産者価格評価表!DB$124</f>
        <v>0</v>
      </c>
      <c r="DC39" s="949">
        <f>+生産者価格評価表!DC39/生産者価格評価表!DC$124</f>
        <v>0</v>
      </c>
      <c r="DD39" s="949">
        <f>+生産者価格評価表!DD39/生産者価格評価表!DD$124</f>
        <v>0</v>
      </c>
      <c r="DE39" s="949">
        <f>+生産者価格評価表!DE39/生産者価格評価表!DE$124</f>
        <v>0</v>
      </c>
      <c r="DF39" s="949">
        <f>+生産者価格評価表!DF39/生産者価格評価表!DF$124</f>
        <v>0</v>
      </c>
      <c r="DG39" s="950">
        <f>+生産者価格評価表!DG39/生産者価格評価表!DG$124</f>
        <v>4.1342783037168272E-4</v>
      </c>
    </row>
    <row r="40" spans="1:111" ht="17.45" customHeight="1">
      <c r="A40" s="262">
        <v>34</v>
      </c>
      <c r="B40" s="265" t="s">
        <v>152</v>
      </c>
      <c r="C40" s="266" t="s">
        <v>67</v>
      </c>
      <c r="D40" s="947">
        <f>+生産者価格評価表!D40/生産者価格評価表!D$124</f>
        <v>2.8245638503945062E-4</v>
      </c>
      <c r="E40" s="948">
        <f>+生産者価格評価表!E40/生産者価格評価表!E$124</f>
        <v>0</v>
      </c>
      <c r="F40" s="948">
        <f>+生産者価格評価表!F40/生産者価格評価表!F$124</f>
        <v>0</v>
      </c>
      <c r="G40" s="948">
        <f>+生産者価格評価表!G40/生産者価格評価表!G$124</f>
        <v>0</v>
      </c>
      <c r="H40" s="948">
        <f>+生産者価格評価表!H40/生産者価格評価表!H$124</f>
        <v>0</v>
      </c>
      <c r="I40" s="944">
        <v>0</v>
      </c>
      <c r="J40" s="948">
        <f>+生産者価格評価表!J40/生産者価格評価表!J$124</f>
        <v>0</v>
      </c>
      <c r="K40" s="948">
        <f>+生産者価格評価表!K40/生産者価格評価表!K$124</f>
        <v>0</v>
      </c>
      <c r="L40" s="948">
        <f>+生産者価格評価表!L40/生産者価格評価表!L$124</f>
        <v>8.4826830920095578E-5</v>
      </c>
      <c r="M40" s="948">
        <f>+生産者価格評価表!M40/生産者価格評価表!M$124</f>
        <v>0</v>
      </c>
      <c r="N40" s="944">
        <v>0</v>
      </c>
      <c r="O40" s="948">
        <f>+生産者価格評価表!O40/生産者価格評価表!O$124</f>
        <v>0</v>
      </c>
      <c r="P40" s="948">
        <f>+生産者価格評価表!P40/生産者価格評価表!P$124</f>
        <v>0</v>
      </c>
      <c r="Q40" s="948">
        <f>+生産者価格評価表!Q40/生産者価格評価表!Q$124</f>
        <v>1.0012985699100425E-5</v>
      </c>
      <c r="R40" s="948">
        <f>+生産者価格評価表!R40/生産者価格評価表!R$124</f>
        <v>6.4586240212712671E-4</v>
      </c>
      <c r="S40" s="948">
        <f>+生産者価格評価表!S40/生産者価格評価表!S$124</f>
        <v>0</v>
      </c>
      <c r="T40" s="948">
        <f>+生産者価格評価表!T40/生産者価格評価表!T$124</f>
        <v>0</v>
      </c>
      <c r="U40" s="948">
        <f>+生産者価格評価表!U40/生産者価格評価表!U$124</f>
        <v>0</v>
      </c>
      <c r="V40" s="948">
        <f>+生産者価格評価表!V40/生産者価格評価表!V$124</f>
        <v>0</v>
      </c>
      <c r="W40" s="948">
        <f>+生産者価格評価表!W40/生産者価格評価表!W$124</f>
        <v>1.869692527461831E-4</v>
      </c>
      <c r="X40" s="948">
        <f>+生産者価格評価表!X40/生産者価格評価表!X$124</f>
        <v>0</v>
      </c>
      <c r="Y40" s="948">
        <f>+生産者価格評価表!Y40/生産者価格評価表!Y$124</f>
        <v>8.1343152473777243E-6</v>
      </c>
      <c r="Z40" s="948">
        <f>+生産者価格評価表!Z40/生産者価格評価表!Z$124</f>
        <v>0</v>
      </c>
      <c r="AA40" s="948">
        <f>+生産者価格評価表!AA40/生産者価格評価表!AA$124</f>
        <v>0</v>
      </c>
      <c r="AB40" s="948">
        <f>+生産者価格評価表!AB40/生産者価格評価表!AB$124</f>
        <v>0</v>
      </c>
      <c r="AC40" s="948">
        <f>+生産者価格評価表!AC40/生産者価格評価表!AC$124</f>
        <v>2.7698744210384624E-5</v>
      </c>
      <c r="AD40" s="948">
        <f>+生産者価格評価表!AD40/生産者価格評価表!AD$124</f>
        <v>0</v>
      </c>
      <c r="AE40" s="948">
        <f>+生産者価格評価表!AE40/生産者価格評価表!AE$124</f>
        <v>0</v>
      </c>
      <c r="AF40" s="948">
        <f>+生産者価格評価表!AF40/生産者価格評価表!AF$124</f>
        <v>7.3045296645151358E-5</v>
      </c>
      <c r="AG40" s="948">
        <f>+生産者価格評価表!AG40/生産者価格評価表!AG$124</f>
        <v>0</v>
      </c>
      <c r="AH40" s="948">
        <f>+生産者価格評価表!AH40/生産者価格評価表!AH$124</f>
        <v>0</v>
      </c>
      <c r="AI40" s="948">
        <f>+生産者価格評価表!AI40/生産者価格評価表!AI$124</f>
        <v>6.6418834062066115E-7</v>
      </c>
      <c r="AJ40" s="948">
        <f>+生産者価格評価表!AJ40/生産者価格評価表!AJ$124</f>
        <v>7.2099633708809866E-6</v>
      </c>
      <c r="AK40" s="948">
        <f>+生産者価格評価表!AK40/生産者価格評価表!AK$124</f>
        <v>5.1244293574059345E-3</v>
      </c>
      <c r="AL40" s="948">
        <f>+生産者価格評価表!AL40/生産者価格評価表!AL$124</f>
        <v>3.7578390401296619E-7</v>
      </c>
      <c r="AM40" s="948">
        <f>+生産者価格評価表!AM40/生産者価格評価表!AM$124</f>
        <v>0</v>
      </c>
      <c r="AN40" s="948">
        <f>+生産者価格評価表!AN40/生産者価格評価表!AN$124</f>
        <v>0</v>
      </c>
      <c r="AO40" s="948">
        <f>+生産者価格評価表!AO40/生産者価格評価表!AO$124</f>
        <v>7.431996405072205E-6</v>
      </c>
      <c r="AP40" s="948">
        <f>+生産者価格評価表!AP40/生産者価格評価表!AP$124</f>
        <v>0</v>
      </c>
      <c r="AQ40" s="948">
        <f>+生産者価格評価表!AQ40/生産者価格評価表!AQ$124</f>
        <v>0</v>
      </c>
      <c r="AR40" s="948">
        <f>+生産者価格評価表!AR40/生産者価格評価表!AR$124</f>
        <v>0</v>
      </c>
      <c r="AS40" s="948">
        <f>+生産者価格評価表!AS40/生産者価格評価表!AS$124</f>
        <v>9.5326501535875295E-7</v>
      </c>
      <c r="AT40" s="948">
        <f>+生産者価格評価表!AT40/生産者価格評価表!AT$124</f>
        <v>4.5387755570058314E-4</v>
      </c>
      <c r="AU40" s="949">
        <f>+生産者価格評価表!AU40/生産者価格評価表!AU$124</f>
        <v>2.0821864342723472E-5</v>
      </c>
      <c r="AV40" s="949">
        <f>+生産者価格評価表!AV40/生産者価格評価表!AV$124</f>
        <v>7.3333311270746982E-5</v>
      </c>
      <c r="AW40" s="949">
        <f>+生産者価格評価表!AW40/生産者価格評価表!AW$124</f>
        <v>3.7836969057700355E-4</v>
      </c>
      <c r="AX40" s="949">
        <f>+生産者価格評価表!AX40/生産者価格評価表!AX$124</f>
        <v>5.3522023540347706E-3</v>
      </c>
      <c r="AY40" s="949">
        <f>+生産者価格評価表!AY40/生産者価格評価表!AY$124</f>
        <v>4.5116817377282424E-2</v>
      </c>
      <c r="AZ40" s="949">
        <f>+生産者価格評価表!AZ40/生産者価格評価表!AZ$124</f>
        <v>1.8494420466055172E-3</v>
      </c>
      <c r="BA40" s="949">
        <f>+生産者価格評価表!BA40/生産者価格評価表!BA$124</f>
        <v>2.7976161264119152E-5</v>
      </c>
      <c r="BB40" s="949">
        <f>+生産者価格評価表!BB40/生産者価格評価表!BB$124</f>
        <v>2.1057570725580634E-4</v>
      </c>
      <c r="BC40" s="949">
        <f>+生産者価格評価表!BC40/生産者価格評価表!BC$124</f>
        <v>1.3638579174283285E-4</v>
      </c>
      <c r="BD40" s="949">
        <f>+生産者価格評価表!BD40/生産者価格評価表!BD$124</f>
        <v>1.7101168564905972E-3</v>
      </c>
      <c r="BE40" s="949">
        <f>+生産者価格評価表!BE40/生産者価格評価表!BE$124</f>
        <v>0</v>
      </c>
      <c r="BF40" s="949">
        <f>+生産者価格評価表!BF40/生産者価格評価表!BF$124</f>
        <v>0</v>
      </c>
      <c r="BG40" s="949">
        <f>+生産者価格評価表!BG40/生産者価格評価表!BG$124</f>
        <v>0</v>
      </c>
      <c r="BH40" s="949">
        <f>+生産者価格評価表!BH40/生産者価格評価表!BH$124</f>
        <v>1.0100976972566964E-4</v>
      </c>
      <c r="BI40" s="949">
        <f>+生産者価格評価表!BI40/生産者価格評価表!BI$124</f>
        <v>1.423496602753631E-5</v>
      </c>
      <c r="BJ40" s="949">
        <f>+生産者価格評価表!BJ40/生産者価格評価表!BJ$124</f>
        <v>2.1749294914239718E-5</v>
      </c>
      <c r="BK40" s="949">
        <f>+生産者価格評価表!BK40/生産者価格評価表!BK$124</f>
        <v>4.900005598888616E-4</v>
      </c>
      <c r="BL40" s="949">
        <f>+生産者価格評価表!BL40/生産者価格評価表!BL$124</f>
        <v>9.9527513039541078E-5</v>
      </c>
      <c r="BM40" s="949">
        <f>+生産者価格評価表!BM40/生産者価格評価表!BM$124</f>
        <v>5.3749211532813099E-3</v>
      </c>
      <c r="BN40" s="949">
        <f>+生産者価格評価表!BN40/生産者価格評価表!BN$124</f>
        <v>7.0464547549075804E-4</v>
      </c>
      <c r="BO40" s="949">
        <f>+生産者価格評価表!BO40/生産者価格評価表!BO$124</f>
        <v>2.2426428190354254E-4</v>
      </c>
      <c r="BP40" s="949">
        <f>+生産者価格評価表!BP40/生産者価格評価表!BP$124</f>
        <v>9.946293701371177E-4</v>
      </c>
      <c r="BQ40" s="949">
        <f>+生産者価格評価表!BQ40/生産者価格評価表!BQ$124</f>
        <v>0</v>
      </c>
      <c r="BR40" s="949">
        <f>+生産者価格評価表!BR40/生産者価格評価表!BR$124</f>
        <v>0</v>
      </c>
      <c r="BS40" s="949">
        <f>+生産者価格評価表!BS40/生産者価格評価表!BS$124</f>
        <v>0</v>
      </c>
      <c r="BT40" s="949">
        <f>+生産者価格評価表!BT40/生産者価格評価表!BT$124</f>
        <v>2.9913452816618185E-4</v>
      </c>
      <c r="BU40" s="949">
        <f>+生産者価格評価表!BU40/生産者価格評価表!BU$124</f>
        <v>6.8039345066988252E-5</v>
      </c>
      <c r="BV40" s="949">
        <f>+生産者価格評価表!BV40/生産者価格評価表!BV$124</f>
        <v>3.1351542225188024E-6</v>
      </c>
      <c r="BW40" s="949">
        <f>+生産者価格評価表!BW40/生産者価格評価表!BW$124</f>
        <v>0</v>
      </c>
      <c r="BX40" s="949">
        <f>+生産者価格評価表!BX40/生産者価格評価表!BX$124</f>
        <v>0</v>
      </c>
      <c r="BY40" s="949">
        <f>+生産者価格評価表!BY40/生産者価格評価表!BY$124</f>
        <v>0</v>
      </c>
      <c r="BZ40" s="949">
        <f>+生産者価格評価表!BZ40/生産者価格評価表!BZ$124</f>
        <v>0</v>
      </c>
      <c r="CA40" s="949">
        <f>+生産者価格評価表!CA40/生産者価格評価表!CA$124</f>
        <v>2.9712018819897503E-5</v>
      </c>
      <c r="CB40" s="949">
        <f>+生産者価格評価表!CB40/生産者価格評価表!CB$124</f>
        <v>0</v>
      </c>
      <c r="CC40" s="949">
        <f>+生産者価格評価表!CC40/生産者価格評価表!CC$124</f>
        <v>7.0002881672022227E-5</v>
      </c>
      <c r="CD40" s="949">
        <f>+生産者価格評価表!CD40/生産者価格評価表!CD$124</f>
        <v>6.0681579751479209E-7</v>
      </c>
      <c r="CE40" s="949">
        <f>+生産者価格評価表!CE40/生産者価格評価表!CE$124</f>
        <v>1.2319053495970074E-4</v>
      </c>
      <c r="CF40" s="949">
        <f>+生産者価格評価表!CF40/生産者価格評価表!CF$124</f>
        <v>6.5527133071260275E-7</v>
      </c>
      <c r="CG40" s="949">
        <f>+生産者価格評価表!CG40/生産者価格評価表!CG$124</f>
        <v>8.6234346074437091E-6</v>
      </c>
      <c r="CH40" s="949">
        <f>+生産者価格評価表!CH40/生産者価格評価表!CH$124</f>
        <v>0</v>
      </c>
      <c r="CI40" s="949">
        <f>+生産者価格評価表!CI40/生産者価格評価表!CI$124</f>
        <v>0</v>
      </c>
      <c r="CJ40" s="949">
        <f>+生産者価格評価表!CJ40/生産者価格評価表!CJ$124</f>
        <v>0</v>
      </c>
      <c r="CK40" s="949">
        <f>+生産者価格評価表!CK40/生産者価格評価表!CK$124</f>
        <v>0</v>
      </c>
      <c r="CL40" s="949">
        <f>+生産者価格評価表!CL40/生産者価格評価表!CL$124</f>
        <v>0</v>
      </c>
      <c r="CM40" s="949">
        <f>+生産者価格評価表!CM40/生産者価格評価表!CM$124</f>
        <v>0</v>
      </c>
      <c r="CN40" s="949">
        <f>+生産者価格評価表!CN40/生産者価格評価表!CN$124</f>
        <v>5.6477685460561021E-5</v>
      </c>
      <c r="CO40" s="949">
        <f>+生産者価格評価表!CO40/生産者価格評価表!CO$124</f>
        <v>1.2269643868482411E-4</v>
      </c>
      <c r="CP40" s="949">
        <f>+生産者価格評価表!CP40/生産者価格評価表!CP$124</f>
        <v>2.1383289511711316E-6</v>
      </c>
      <c r="CQ40" s="949">
        <f>+生産者価格評価表!CQ40/生産者価格評価表!CQ$124</f>
        <v>1.6960246723903862E-4</v>
      </c>
      <c r="CR40" s="949">
        <f>+生産者価格評価表!CR40/生産者価格評価表!CR$124</f>
        <v>1.9078497900636718E-4</v>
      </c>
      <c r="CS40" s="949">
        <f>+生産者価格評価表!CS40/生産者価格評価表!CS$124</f>
        <v>7.7429550115667241E-4</v>
      </c>
      <c r="CT40" s="949">
        <f>+生産者価格評価表!CT40/生産者価格評価表!CT$124</f>
        <v>4.6368674869642223E-4</v>
      </c>
      <c r="CU40" s="949">
        <f>+生産者価格評価表!CU40/生産者価格評価表!CU$124</f>
        <v>1.7564784657222361E-4</v>
      </c>
      <c r="CV40" s="949">
        <f>+生産者価格評価表!CV40/生産者価格評価表!CV$124</f>
        <v>1.572830890879983E-7</v>
      </c>
      <c r="CW40" s="949">
        <f>+生産者価格評価表!CW40/生産者価格評価表!CW$124</f>
        <v>0</v>
      </c>
      <c r="CX40" s="949">
        <f>+生産者価格評価表!CX40/生産者価格評価表!CX$124</f>
        <v>0</v>
      </c>
      <c r="CY40" s="949">
        <f>+生産者価格評価表!CY40/生産者価格評価表!CY$124</f>
        <v>5.0422716665450516E-6</v>
      </c>
      <c r="CZ40" s="949">
        <f>+生産者価格評価表!CZ40/生産者価格評価表!CZ$124</f>
        <v>9.573261675712971E-4</v>
      </c>
      <c r="DA40" s="949">
        <f>+生産者価格評価表!DA40/生産者価格評価表!DA$124</f>
        <v>7.9183631557876763E-4</v>
      </c>
      <c r="DB40" s="949">
        <f>+生産者価格評価表!DB40/生産者価格評価表!DB$124</f>
        <v>0</v>
      </c>
      <c r="DC40" s="949">
        <f>+生産者価格評価表!DC40/生産者価格評価表!DC$124</f>
        <v>1.346434045615935E-5</v>
      </c>
      <c r="DD40" s="949">
        <f>+生産者価格評価表!DD40/生産者価格評価表!DD$124</f>
        <v>0</v>
      </c>
      <c r="DE40" s="949">
        <f>+生産者価格評価表!DE40/生産者価格評価表!DE$124</f>
        <v>1.7504917516070542E-4</v>
      </c>
      <c r="DF40" s="949">
        <f>+生産者価格評価表!DF40/生産者価格評価表!DF$124</f>
        <v>0</v>
      </c>
      <c r="DG40" s="950">
        <f>+生産者価格評価表!DG40/生産者価格評価表!DG$124</f>
        <v>6.0113578608779483E-4</v>
      </c>
    </row>
    <row r="41" spans="1:111" ht="17.45" customHeight="1">
      <c r="A41" s="262">
        <v>35</v>
      </c>
      <c r="B41" s="265" t="s">
        <v>153</v>
      </c>
      <c r="C41" s="266" t="s">
        <v>68</v>
      </c>
      <c r="D41" s="947">
        <f>+生産者価格評価表!D41/生産者価格評価表!D$124</f>
        <v>3.895433372889447E-3</v>
      </c>
      <c r="E41" s="948">
        <f>+生産者価格評価表!E41/生産者価格評価表!E$124</f>
        <v>5.0861748622290921E-4</v>
      </c>
      <c r="F41" s="948">
        <f>+生産者価格評価表!F41/生産者価格評価表!F$124</f>
        <v>7.6402012171642832E-3</v>
      </c>
      <c r="G41" s="948">
        <f>+生産者価格評価表!G41/生産者価格評価表!G$124</f>
        <v>8.0045332236804972E-5</v>
      </c>
      <c r="H41" s="948">
        <f>+生産者価格評価表!H41/生産者価格評価表!H$124</f>
        <v>1.7173764091408865E-5</v>
      </c>
      <c r="I41" s="944">
        <v>0</v>
      </c>
      <c r="J41" s="948">
        <f>+生産者価格評価表!J41/生産者価格評価表!J$124</f>
        <v>0</v>
      </c>
      <c r="K41" s="948">
        <f>+生産者価格評価表!K41/生産者価格評価表!K$124</f>
        <v>1.9005752850612283E-4</v>
      </c>
      <c r="L41" s="948">
        <f>+生産者価格評価表!L41/生産者価格評価表!L$124</f>
        <v>1.2613304601489274E-5</v>
      </c>
      <c r="M41" s="948">
        <f>+生産者価格評価表!M41/生産者価格評価表!M$124</f>
        <v>1.6673688348728475E-4</v>
      </c>
      <c r="N41" s="944">
        <v>0</v>
      </c>
      <c r="O41" s="948">
        <f>+生産者価格評価表!O41/生産者価格評価表!O$124</f>
        <v>0</v>
      </c>
      <c r="P41" s="948">
        <f>+生産者価格評価表!P41/生産者価格評価表!P$124</f>
        <v>0</v>
      </c>
      <c r="Q41" s="948">
        <f>+生産者価格評価表!Q41/生産者価格評価表!Q$124</f>
        <v>2.0827183489175585E-4</v>
      </c>
      <c r="R41" s="948">
        <f>+生産者価格評価表!R41/生産者価格評価表!R$124</f>
        <v>4.8618569742919131E-4</v>
      </c>
      <c r="S41" s="948">
        <f>+生産者価格評価表!S41/生産者価格評価表!S$124</f>
        <v>7.2067955635340985E-4</v>
      </c>
      <c r="T41" s="948">
        <f>+生産者価格評価表!T41/生産者価格評価表!T$124</f>
        <v>1.5374173677823048E-5</v>
      </c>
      <c r="U41" s="948">
        <f>+生産者価格評価表!U41/生産者価格評価表!U$124</f>
        <v>2.4218878286079865E-5</v>
      </c>
      <c r="V41" s="948">
        <f>+生産者価格評価表!V41/生産者価格評価表!V$124</f>
        <v>6.1053011087916836E-3</v>
      </c>
      <c r="W41" s="948">
        <f>+生産者価格評価表!W41/生産者価格評価表!W$124</f>
        <v>1.4199236267873063E-2</v>
      </c>
      <c r="X41" s="948">
        <f>+生産者価格評価表!X41/生産者価格評価表!X$124</f>
        <v>0</v>
      </c>
      <c r="Y41" s="948">
        <f>+生産者価格評価表!Y41/生産者価格評価表!Y$124</f>
        <v>4.7853385420724612E-4</v>
      </c>
      <c r="Z41" s="948">
        <f>+生産者価格評価表!Z41/生産者価格評価表!Z$124</f>
        <v>7.5482719676839803E-4</v>
      </c>
      <c r="AA41" s="948">
        <f>+生産者価格評価表!AA41/生産者価格評価表!AA$124</f>
        <v>1.5429381301398711E-4</v>
      </c>
      <c r="AB41" s="948">
        <f>+生産者価格評価表!AB41/生産者価格評価表!AB$124</f>
        <v>1.9184883301187579E-3</v>
      </c>
      <c r="AC41" s="948">
        <f>+生産者価格評価表!AC41/生産者価格評価表!AC$124</f>
        <v>3.9638723770102249E-4</v>
      </c>
      <c r="AD41" s="948">
        <f>+生産者価格評価表!AD41/生産者価格評価表!AD$124</f>
        <v>2.0922433709378748E-5</v>
      </c>
      <c r="AE41" s="948">
        <f>+生産者価格評価表!AE41/生産者価格評価表!AE$124</f>
        <v>1.0693785817795919E-2</v>
      </c>
      <c r="AF41" s="948">
        <f>+生産者価格評価表!AF41/生産者価格評価表!AF$124</f>
        <v>8.5128611876030206E-5</v>
      </c>
      <c r="AG41" s="948">
        <f>+生産者価格評価表!AG41/生産者価格評価表!AG$124</f>
        <v>2.8667532620627978E-4</v>
      </c>
      <c r="AH41" s="948">
        <f>+生産者価格評価表!AH41/生産者価格評価表!AH$124</f>
        <v>1.1001405018673508E-4</v>
      </c>
      <c r="AI41" s="948">
        <f>+生産者価格評価表!AI41/生産者価格評価表!AI$124</f>
        <v>7.993075854500065E-3</v>
      </c>
      <c r="AJ41" s="948">
        <f>+生産者価格評価表!AJ41/生産者価格評価表!AJ$124</f>
        <v>3.6836791010483018E-2</v>
      </c>
      <c r="AK41" s="948">
        <f>+生産者価格評価表!AK41/生産者価格評価表!AK$124</f>
        <v>2.1037216830801019E-2</v>
      </c>
      <c r="AL41" s="948">
        <f>+生産者価格評価表!AL41/生産者価格評価表!AL$124</f>
        <v>6.1384131617761212E-2</v>
      </c>
      <c r="AM41" s="948">
        <f>+生産者価格評価表!AM41/生産者価格評価表!AM$124</f>
        <v>1.3433714195233358E-2</v>
      </c>
      <c r="AN41" s="948">
        <f>+生産者価格評価表!AN41/生産者価格評価表!AN$124</f>
        <v>9.6572237660560675E-4</v>
      </c>
      <c r="AO41" s="948">
        <f>+生産者価格評価表!AO41/生産者価格評価表!AO$124</f>
        <v>1.3611330429270511E-2</v>
      </c>
      <c r="AP41" s="948">
        <f>+生産者価格評価表!AP41/生産者価格評価表!AP$124</f>
        <v>0</v>
      </c>
      <c r="AQ41" s="948">
        <f>+生産者価格評価表!AQ41/生産者価格評価表!AQ$124</f>
        <v>6.2358990214144795E-2</v>
      </c>
      <c r="AR41" s="948">
        <f>+生産者価格評価表!AR41/生産者価格評価表!AR$124</f>
        <v>4.0741116676547987E-3</v>
      </c>
      <c r="AS41" s="948">
        <f>+生産者価格評価表!AS41/生産者価格評価表!AS$124</f>
        <v>6.1230789642911778E-3</v>
      </c>
      <c r="AT41" s="948">
        <f>+生産者価格評価表!AT41/生産者価格評価表!AT$124</f>
        <v>2.6292274057906711E-3</v>
      </c>
      <c r="AU41" s="949">
        <f>+生産者価格評価表!AU41/生産者価格評価表!AU$124</f>
        <v>6.1558564324882157E-3</v>
      </c>
      <c r="AV41" s="949">
        <f>+生産者価格評価表!AV41/生産者価格評価表!AV$124</f>
        <v>8.0191791149403068E-3</v>
      </c>
      <c r="AW41" s="949">
        <f>+生産者価格評価表!AW41/生産者価格評価表!AW$124</f>
        <v>1.1831628701546471E-3</v>
      </c>
      <c r="AX41" s="949">
        <f>+生産者価格評価表!AX41/生産者価格評価表!AX$124</f>
        <v>1.2222072651183104E-2</v>
      </c>
      <c r="AY41" s="949">
        <f>+生産者価格評価表!AY41/生産者価格評価表!AY$124</f>
        <v>2.6747952244333554E-3</v>
      </c>
      <c r="AZ41" s="949">
        <f>+生産者価格評価表!AZ41/生産者価格評価表!AZ$124</f>
        <v>4.3277635277171019E-3</v>
      </c>
      <c r="BA41" s="949">
        <f>+生産者価格評価表!BA41/生産者価格評価表!BA$124</f>
        <v>1.8401191346805977E-3</v>
      </c>
      <c r="BB41" s="949">
        <f>+生産者価格評価表!BB41/生産者価格評価表!BB$124</f>
        <v>4.4985952883243053E-4</v>
      </c>
      <c r="BC41" s="949">
        <f>+生産者価格評価表!BC41/生産者価格評価表!BC$124</f>
        <v>1.3995986782364925E-3</v>
      </c>
      <c r="BD41" s="949">
        <f>+生産者価格評価表!BD41/生産者価格評価表!BD$124</f>
        <v>1.9226956195417834E-3</v>
      </c>
      <c r="BE41" s="949">
        <f>+生産者価格評価表!BE41/生産者価格評価表!BE$124</f>
        <v>1.5089771413037344E-3</v>
      </c>
      <c r="BF41" s="949">
        <f>+生産者価格評価表!BF41/生産者価格評価表!BF$124</f>
        <v>2.7392620114284429E-3</v>
      </c>
      <c r="BG41" s="949">
        <f>+生産者価格評価表!BG41/生産者価格評価表!BG$124</f>
        <v>6.3893814520918585E-4</v>
      </c>
      <c r="BH41" s="949">
        <f>+生産者価格評価表!BH41/生産者価格評価表!BH$124</f>
        <v>2.3650172291062063E-3</v>
      </c>
      <c r="BI41" s="949">
        <f>+生産者価格評価表!BI41/生産者価格評価表!BI$124</f>
        <v>1.6028130352710454E-3</v>
      </c>
      <c r="BJ41" s="949">
        <f>+生産者価格評価表!BJ41/生産者価格評価表!BJ$124</f>
        <v>4.8906358257497034E-4</v>
      </c>
      <c r="BK41" s="949">
        <f>+生産者価格評価表!BK41/生産者価格評価表!BK$124</f>
        <v>2.3203448204297712E-3</v>
      </c>
      <c r="BL41" s="949">
        <f>+生産者価格評価表!BL41/生産者価格評価表!BL$124</f>
        <v>0</v>
      </c>
      <c r="BM41" s="949">
        <f>+生産者価格評価表!BM41/生産者価格評価表!BM$124</f>
        <v>7.4217093210464857E-3</v>
      </c>
      <c r="BN41" s="949">
        <f>+生産者価格評価表!BN41/生産者価格評価表!BN$124</f>
        <v>1.3516549077192949E-2</v>
      </c>
      <c r="BO41" s="949">
        <f>+生産者価格評価表!BO41/生産者価格評価表!BO$124</f>
        <v>1.2371724151946465E-2</v>
      </c>
      <c r="BP41" s="949">
        <f>+生産者価格評価表!BP41/生産者価格評価表!BP$124</f>
        <v>1.2918672663588317E-2</v>
      </c>
      <c r="BQ41" s="949">
        <f>+生産者価格評価表!BQ41/生産者価格評価表!BQ$124</f>
        <v>3.3435576966786198E-5</v>
      </c>
      <c r="BR41" s="949">
        <f>+生産者価格評価表!BR41/生産者価格評価表!BR$124</f>
        <v>1.21749108407887E-4</v>
      </c>
      <c r="BS41" s="949">
        <f>+生産者価格評価表!BS41/生産者価格評価表!BS$124</f>
        <v>6.0206205824664422E-3</v>
      </c>
      <c r="BT41" s="949">
        <f>+生産者価格評価表!BT41/生産者価格評価表!BT$124</f>
        <v>0</v>
      </c>
      <c r="BU41" s="949">
        <f>+生産者価格評価表!BU41/生産者価格評価表!BU$124</f>
        <v>7.045114981139321E-5</v>
      </c>
      <c r="BV41" s="949">
        <f>+生産者価格評価表!BV41/生産者価格評価表!BV$124</f>
        <v>2.0034374583626257E-6</v>
      </c>
      <c r="BW41" s="949">
        <f>+生産者価格評価表!BW41/生産者価格評価表!BW$124</f>
        <v>0</v>
      </c>
      <c r="BX41" s="949">
        <f>+生産者価格評価表!BX41/生産者価格評価表!BX$124</f>
        <v>0</v>
      </c>
      <c r="BY41" s="949">
        <f>+生産者価格評価表!BY41/生産者価格評価表!BY$124</f>
        <v>0</v>
      </c>
      <c r="BZ41" s="949">
        <f>+生産者価格評価表!BZ41/生産者価格評価表!BZ$124</f>
        <v>0</v>
      </c>
      <c r="CA41" s="949">
        <f>+生産者価格評価表!CA41/生産者価格評価表!CA$124</f>
        <v>0</v>
      </c>
      <c r="CB41" s="949">
        <f>+生産者価格評価表!CB41/生産者価格評価表!CB$124</f>
        <v>0</v>
      </c>
      <c r="CC41" s="949">
        <f>+生産者価格評価表!CC41/生産者価格評価表!CC$124</f>
        <v>2.5801462635585266E-6</v>
      </c>
      <c r="CD41" s="949">
        <f>+生産者価格評価表!CD41/生産者価格評価表!CD$124</f>
        <v>0</v>
      </c>
      <c r="CE41" s="949">
        <f>+生産者価格評価表!CE41/生産者価格評価表!CE$124</f>
        <v>0</v>
      </c>
      <c r="CF41" s="949">
        <f>+生産者価格評価表!CF41/生産者価格評価表!CF$124</f>
        <v>0</v>
      </c>
      <c r="CG41" s="949">
        <f>+生産者価格評価表!CG41/生産者価格評価表!CG$124</f>
        <v>1.3698895651000081E-6</v>
      </c>
      <c r="CH41" s="949">
        <f>+生産者価格評価表!CH41/生産者価格評価表!CH$124</f>
        <v>0</v>
      </c>
      <c r="CI41" s="949">
        <f>+生産者価格評価表!CI41/生産者価格評価表!CI$124</f>
        <v>0</v>
      </c>
      <c r="CJ41" s="949">
        <f>+生産者価格評価表!CJ41/生産者価格評価表!CJ$124</f>
        <v>0</v>
      </c>
      <c r="CK41" s="949">
        <f>+生産者価格評価表!CK41/生産者価格評価表!CK$124</f>
        <v>0</v>
      </c>
      <c r="CL41" s="949">
        <f>+生産者価格評価表!CL41/生産者価格評価表!CL$124</f>
        <v>0</v>
      </c>
      <c r="CM41" s="949">
        <f>+生産者価格評価表!CM41/生産者価格評価表!CM$124</f>
        <v>5.7534018378471903E-5</v>
      </c>
      <c r="CN41" s="949">
        <f>+生産者価格評価表!CN41/生産者価格評価表!CN$124</f>
        <v>6.3384420934131018E-5</v>
      </c>
      <c r="CO41" s="949">
        <f>+生産者価格評価表!CO41/生産者価格評価表!CO$124</f>
        <v>1.1159423197888987E-3</v>
      </c>
      <c r="CP41" s="949">
        <f>+生産者価格評価表!CP41/生産者価格評価表!CP$124</f>
        <v>5.402261015953209E-5</v>
      </c>
      <c r="CQ41" s="949">
        <f>+生産者価格評価表!CQ41/生産者価格評価表!CQ$124</f>
        <v>3.3434949291257938E-5</v>
      </c>
      <c r="CR41" s="949">
        <f>+生産者価格評価表!CR41/生産者価格評価表!CR$124</f>
        <v>0</v>
      </c>
      <c r="CS41" s="949">
        <f>+生産者価格評価表!CS41/生産者価格評価表!CS$124</f>
        <v>0</v>
      </c>
      <c r="CT41" s="949">
        <f>+生産者価格評価表!CT41/生産者価格評価表!CT$124</f>
        <v>4.4647058584211842E-6</v>
      </c>
      <c r="CU41" s="949">
        <f>+生産者価格評価表!CU41/生産者価格評価表!CU$124</f>
        <v>0</v>
      </c>
      <c r="CV41" s="949">
        <f>+生産者価格評価表!CV41/生産者価格評価表!CV$124</f>
        <v>0</v>
      </c>
      <c r="CW41" s="949">
        <f>+生産者価格評価表!CW41/生産者価格評価表!CW$124</f>
        <v>0</v>
      </c>
      <c r="CX41" s="949">
        <f>+生産者価格評価表!CX41/生産者価格評価表!CX$124</f>
        <v>1.6588797563685679E-4</v>
      </c>
      <c r="CY41" s="949">
        <f>+生産者価格評価表!CY41/生産者価格評価表!CY$124</f>
        <v>2.2672741469253321E-6</v>
      </c>
      <c r="CZ41" s="949">
        <f>+生産者価格評価表!CZ41/生産者価格評価表!CZ$124</f>
        <v>6.8685941524595183E-5</v>
      </c>
      <c r="DA41" s="949">
        <f>+生産者価格評価表!DA41/生産者価格評価表!DA$124</f>
        <v>5.1847237924611023E-5</v>
      </c>
      <c r="DB41" s="949">
        <f>+生産者価格評価表!DB41/生産者価格評価表!DB$124</f>
        <v>5.4607175136672574E-5</v>
      </c>
      <c r="DC41" s="949">
        <f>+生産者価格評価表!DC41/生産者価格評価表!DC$124</f>
        <v>6.5711069309087693E-4</v>
      </c>
      <c r="DD41" s="949">
        <f>+生産者価格評価表!DD41/生産者価格評価表!DD$124</f>
        <v>0</v>
      </c>
      <c r="DE41" s="949">
        <f>+生産者価格評価表!DE41/生産者価格評価表!DE$124</f>
        <v>8.4853796240471756E-4</v>
      </c>
      <c r="DF41" s="949">
        <f>+生産者価格評価表!DF41/生産者価格評価表!DF$124</f>
        <v>5.391061275691395E-3</v>
      </c>
      <c r="DG41" s="950">
        <f>+生産者価格評価表!DG41/生産者価格評価表!DG$124</f>
        <v>1.1117786528426498E-3</v>
      </c>
    </row>
    <row r="42" spans="1:111" ht="17.45" customHeight="1">
      <c r="A42" s="262">
        <v>36</v>
      </c>
      <c r="B42" s="265" t="s">
        <v>154</v>
      </c>
      <c r="C42" s="266" t="s">
        <v>155</v>
      </c>
      <c r="D42" s="947">
        <f>+生産者価格評価表!D42/生産者価格評価表!D$124</f>
        <v>0</v>
      </c>
      <c r="E42" s="948">
        <f>+生産者価格評価表!E42/生産者価格評価表!E$124</f>
        <v>0</v>
      </c>
      <c r="F42" s="948">
        <f>+生産者価格評価表!F42/生産者価格評価表!F$124</f>
        <v>0</v>
      </c>
      <c r="G42" s="948">
        <f>+生産者価格評価表!G42/生産者価格評価表!G$124</f>
        <v>0</v>
      </c>
      <c r="H42" s="948">
        <f>+生産者価格評価表!H42/生産者価格評価表!H$124</f>
        <v>0</v>
      </c>
      <c r="I42" s="944">
        <v>0</v>
      </c>
      <c r="J42" s="948">
        <f>+生産者価格評価表!J42/生産者価格評価表!J$124</f>
        <v>0</v>
      </c>
      <c r="K42" s="948">
        <f>+生産者価格評価表!K42/生産者価格評価表!K$124</f>
        <v>0</v>
      </c>
      <c r="L42" s="948">
        <f>+生産者価格評価表!L42/生産者価格評価表!L$124</f>
        <v>0</v>
      </c>
      <c r="M42" s="948">
        <f>+生産者価格評価表!M42/生産者価格評価表!M$124</f>
        <v>0</v>
      </c>
      <c r="N42" s="944">
        <v>0</v>
      </c>
      <c r="O42" s="948">
        <f>+生産者価格評価表!O42/生産者価格評価表!O$124</f>
        <v>0</v>
      </c>
      <c r="P42" s="948">
        <f>+生産者価格評価表!P42/生産者価格評価表!P$124</f>
        <v>0</v>
      </c>
      <c r="Q42" s="948">
        <f>+生産者価格評価表!Q42/生産者価格評価表!Q$124</f>
        <v>0</v>
      </c>
      <c r="R42" s="948">
        <f>+生産者価格評価表!R42/生産者価格評価表!R$124</f>
        <v>-8.5207330370140003E-7</v>
      </c>
      <c r="S42" s="948">
        <f>+生産者価格評価表!S42/生産者価格評価表!S$124</f>
        <v>0</v>
      </c>
      <c r="T42" s="948">
        <f>+生産者価格評価表!T42/生産者価格評価表!T$124</f>
        <v>0</v>
      </c>
      <c r="U42" s="948">
        <f>+生産者価格評価表!U42/生産者価格評価表!U$124</f>
        <v>0</v>
      </c>
      <c r="V42" s="948">
        <f>+生産者価格評価表!V42/生産者価格評価表!V$124</f>
        <v>-3.1855023377911577E-6</v>
      </c>
      <c r="W42" s="948">
        <f>+生産者価格評価表!W42/生産者価格評価表!W$124</f>
        <v>8.75885051290199E-5</v>
      </c>
      <c r="X42" s="948">
        <f>+生産者価格評価表!X42/生産者価格評価表!X$124</f>
        <v>0</v>
      </c>
      <c r="Y42" s="948">
        <f>+生産者価格評価表!Y42/生産者価格評価表!Y$124</f>
        <v>0</v>
      </c>
      <c r="Z42" s="948">
        <f>+生産者価格評価表!Z42/生産者価格評価表!Z$124</f>
        <v>0</v>
      </c>
      <c r="AA42" s="948">
        <f>+生産者価格評価表!AA42/生産者価格評価表!AA$124</f>
        <v>0</v>
      </c>
      <c r="AB42" s="948">
        <f>+生産者価格評価表!AB42/生産者価格評価表!AB$124</f>
        <v>0</v>
      </c>
      <c r="AC42" s="948">
        <f>+生産者価格評価表!AC42/生産者価格評価表!AC$124</f>
        <v>9.9552732082328303E-7</v>
      </c>
      <c r="AD42" s="948">
        <f>+生産者価格評価表!AD42/生産者価格評価表!AD$124</f>
        <v>0</v>
      </c>
      <c r="AE42" s="948">
        <f>+生産者価格評価表!AE42/生産者価格評価表!AE$124</f>
        <v>-3.3087382848841115E-6</v>
      </c>
      <c r="AF42" s="948">
        <f>+生産者価格評価表!AF42/生産者価格評価表!AF$124</f>
        <v>-1.8156534008951022E-7</v>
      </c>
      <c r="AG42" s="948">
        <f>+生産者価格評価表!AG42/生産者価格評価表!AG$124</f>
        <v>0</v>
      </c>
      <c r="AH42" s="948">
        <f>+生産者価格評価表!AH42/生産者価格評価表!AH$124</f>
        <v>0</v>
      </c>
      <c r="AI42" s="948">
        <f>+生産者価格評価表!AI42/生産者価格評価表!AI$124</f>
        <v>0</v>
      </c>
      <c r="AJ42" s="948">
        <f>+生産者価格評価表!AJ42/生産者価格評価表!AJ$124</f>
        <v>-2.9669664685818609E-6</v>
      </c>
      <c r="AK42" s="948">
        <f>+生産者価格評価表!AK42/生産者価格評価表!AK$124</f>
        <v>-5.013737374660774E-6</v>
      </c>
      <c r="AL42" s="948">
        <f>+生産者価格評価表!AL42/生産者価格評価表!AL$124</f>
        <v>-9.1503380627157256E-6</v>
      </c>
      <c r="AM42" s="948">
        <f>+生産者価格評価表!AM42/生産者価格評価表!AM$124</f>
        <v>0.36752371750336632</v>
      </c>
      <c r="AN42" s="948">
        <f>+生産者価格評価表!AN42/生産者価格評価表!AN$124</f>
        <v>0.39473740697338322</v>
      </c>
      <c r="AO42" s="948">
        <f>+生産者価格評価表!AO42/生産者価格評価表!AO$124</f>
        <v>0.14189832246473352</v>
      </c>
      <c r="AP42" s="948">
        <f>+生産者価格評価表!AP42/生産者価格評価表!AP$124</f>
        <v>6.5182242408107997E-4</v>
      </c>
      <c r="AQ42" s="948">
        <f>+生産者価格評価表!AQ42/生産者価格評価表!AQ$124</f>
        <v>0</v>
      </c>
      <c r="AR42" s="948">
        <f>+生産者価格評価表!AR42/生産者価格評価表!AR$124</f>
        <v>1.0912059451072534E-5</v>
      </c>
      <c r="AS42" s="948">
        <f>+生産者価格評価表!AS42/生産者価格評価表!AS$124</f>
        <v>-3.8180695663626624E-4</v>
      </c>
      <c r="AT42" s="948">
        <f>+生産者価格評価表!AT42/生産者価格評価表!AT$124</f>
        <v>-1.1085468700284525E-3</v>
      </c>
      <c r="AU42" s="949">
        <f>+生産者価格評価表!AU42/生産者価格評価表!AU$124</f>
        <v>-4.6622973766707177E-4</v>
      </c>
      <c r="AV42" s="949">
        <f>+生産者価格評価表!AV42/生産者価格評価表!AV$124</f>
        <v>-5.3814440401444218E-4</v>
      </c>
      <c r="AW42" s="949">
        <f>+生産者価格評価表!AW42/生産者価格評価表!AW$124</f>
        <v>-2.3895783210967704E-4</v>
      </c>
      <c r="AX42" s="949">
        <f>+生産者価格評価表!AX42/生産者価格評価表!AX$124</f>
        <v>0</v>
      </c>
      <c r="AY42" s="949">
        <f>+生産者価格評価表!AY42/生産者価格評価表!AY$124</f>
        <v>-1.8339418679084488E-6</v>
      </c>
      <c r="AZ42" s="949">
        <f>+生産者価格評価表!AZ42/生産者価格評価表!AZ$124</f>
        <v>-2.0323642877260488E-4</v>
      </c>
      <c r="BA42" s="949">
        <f>+生産者価格評価表!BA42/生産者価格評価表!BA$124</f>
        <v>-4.6275445581780528E-4</v>
      </c>
      <c r="BB42" s="949">
        <f>+生産者価格評価表!BB42/生産者価格評価表!BB$124</f>
        <v>-4.5932982913308628E-7</v>
      </c>
      <c r="BC42" s="949">
        <f>+生産者価格評価表!BC42/生産者価格評価表!BC$124</f>
        <v>-7.7666278894279115E-5</v>
      </c>
      <c r="BD42" s="949">
        <f>+生産者価格評価表!BD42/生産者価格評価表!BD$124</f>
        <v>-3.1211886324544801E-4</v>
      </c>
      <c r="BE42" s="949">
        <f>+生産者価格評価表!BE42/生産者価格評価表!BE$124</f>
        <v>-4.2694842434480043E-6</v>
      </c>
      <c r="BF42" s="949">
        <f>+生産者価格評価表!BF42/生産者価格評価表!BF$124</f>
        <v>-1.1966043385397923E-4</v>
      </c>
      <c r="BG42" s="949">
        <f>+生産者価格評価表!BG42/生産者価格評価表!BG$124</f>
        <v>-5.6104380194439772E-4</v>
      </c>
      <c r="BH42" s="949">
        <f>+生産者価格評価表!BH42/生産者価格評価表!BH$124</f>
        <v>-1.9343677255442672E-4</v>
      </c>
      <c r="BI42" s="949">
        <f>+生産者価格評価表!BI42/生産者価格評価表!BI$124</f>
        <v>-3.4298543726192523E-3</v>
      </c>
      <c r="BJ42" s="949">
        <f>+生産者価格評価表!BJ42/生産者価格評価表!BJ$124</f>
        <v>-1.9766657309961558E-4</v>
      </c>
      <c r="BK42" s="949">
        <f>+生産者価格評価表!BK42/生産者価格評価表!BK$124</f>
        <v>-2.131076783522776E-5</v>
      </c>
      <c r="BL42" s="949">
        <f>+生産者価格評価表!BL42/生産者価格評価表!BL$124</f>
        <v>0</v>
      </c>
      <c r="BM42" s="949">
        <f>+生産者価格評価表!BM42/生産者価格評価表!BM$124</f>
        <v>0</v>
      </c>
      <c r="BN42" s="949">
        <f>+生産者価格評価表!BN42/生産者価格評価表!BN$124</f>
        <v>-2.732377824125118E-4</v>
      </c>
      <c r="BO42" s="949">
        <f>+生産者価格評価表!BO42/生産者価格評価表!BO$124</f>
        <v>-8.0043086466886147E-5</v>
      </c>
      <c r="BP42" s="949">
        <f>+生産者価格評価表!BP42/生産者価格評価表!BP$124</f>
        <v>-7.1588959092538834E-5</v>
      </c>
      <c r="BQ42" s="949">
        <f>+生産者価格評価表!BQ42/生産者価格評価表!BQ$124</f>
        <v>0</v>
      </c>
      <c r="BR42" s="949">
        <f>+生産者価格評価表!BR42/生産者価格評価表!BR$124</f>
        <v>0</v>
      </c>
      <c r="BS42" s="949">
        <f>+生産者価格評価表!BS42/生産者価格評価表!BS$124</f>
        <v>0</v>
      </c>
      <c r="BT42" s="949">
        <f>+生産者価格評価表!BT42/生産者価格評価表!BT$124</f>
        <v>0</v>
      </c>
      <c r="BU42" s="949">
        <f>+生産者価格評価表!BU42/生産者価格評価表!BU$124</f>
        <v>0</v>
      </c>
      <c r="BV42" s="949">
        <f>+生産者価格評価表!BV42/生産者価格評価表!BV$124</f>
        <v>0</v>
      </c>
      <c r="BW42" s="949">
        <f>+生産者価格評価表!BW42/生産者価格評価表!BW$124</f>
        <v>0</v>
      </c>
      <c r="BX42" s="949">
        <f>+生産者価格評価表!BX42/生産者価格評価表!BX$124</f>
        <v>0</v>
      </c>
      <c r="BY42" s="949">
        <f>+生産者価格評価表!BY42/生産者価格評価表!BY$124</f>
        <v>0</v>
      </c>
      <c r="BZ42" s="949">
        <f>+生産者価格評価表!BZ42/生産者価格評価表!BZ$124</f>
        <v>0</v>
      </c>
      <c r="CA42" s="949">
        <f>+生産者価格評価表!CA42/生産者価格評価表!CA$124</f>
        <v>0</v>
      </c>
      <c r="CB42" s="949">
        <f>+生産者価格評価表!CB42/生産者価格評価表!CB$124</f>
        <v>0</v>
      </c>
      <c r="CC42" s="949">
        <f>+生産者価格評価表!CC42/生産者価格評価表!CC$124</f>
        <v>0</v>
      </c>
      <c r="CD42" s="949">
        <f>+生産者価格評価表!CD42/生産者価格評価表!CD$124</f>
        <v>0</v>
      </c>
      <c r="CE42" s="949">
        <f>+生産者価格評価表!CE42/生産者価格評価表!CE$124</f>
        <v>0</v>
      </c>
      <c r="CF42" s="949">
        <f>+生産者価格評価表!CF42/生産者価格評価表!CF$124</f>
        <v>0</v>
      </c>
      <c r="CG42" s="949">
        <f>+生産者価格評価表!CG42/生産者価格評価表!CG$124</f>
        <v>0</v>
      </c>
      <c r="CH42" s="949">
        <f>+生産者価格評価表!CH42/生産者価格評価表!CH$124</f>
        <v>0</v>
      </c>
      <c r="CI42" s="949">
        <f>+生産者価格評価表!CI42/生産者価格評価表!CI$124</f>
        <v>0</v>
      </c>
      <c r="CJ42" s="949">
        <f>+生産者価格評価表!CJ42/生産者価格評価表!CJ$124</f>
        <v>0</v>
      </c>
      <c r="CK42" s="949">
        <f>+生産者価格評価表!CK42/生産者価格評価表!CK$124</f>
        <v>0</v>
      </c>
      <c r="CL42" s="949">
        <f>+生産者価格評価表!CL42/生産者価格評価表!CL$124</f>
        <v>0</v>
      </c>
      <c r="CM42" s="949">
        <f>+生産者価格評価表!CM42/生産者価格評価表!CM$124</f>
        <v>0</v>
      </c>
      <c r="CN42" s="949">
        <f>+生産者価格評価表!CN42/生産者価格評価表!CN$124</f>
        <v>0</v>
      </c>
      <c r="CO42" s="949">
        <f>+生産者価格評価表!CO42/生産者価格評価表!CO$124</f>
        <v>0</v>
      </c>
      <c r="CP42" s="949">
        <f>+生産者価格評価表!CP42/生産者価格評価表!CP$124</f>
        <v>0</v>
      </c>
      <c r="CQ42" s="949">
        <f>+生産者価格評価表!CQ42/生産者価格評価表!CQ$124</f>
        <v>0</v>
      </c>
      <c r="CR42" s="949">
        <f>+生産者価格評価表!CR42/生産者価格評価表!CR$124</f>
        <v>0</v>
      </c>
      <c r="CS42" s="949">
        <f>+生産者価格評価表!CS42/生産者価格評価表!CS$124</f>
        <v>0</v>
      </c>
      <c r="CT42" s="949">
        <f>+生産者価格評価表!CT42/生産者価格評価表!CT$124</f>
        <v>0</v>
      </c>
      <c r="CU42" s="949">
        <f>+生産者価格評価表!CU42/生産者価格評価表!CU$124</f>
        <v>0</v>
      </c>
      <c r="CV42" s="949">
        <f>+生産者価格評価表!CV42/生産者価格評価表!CV$124</f>
        <v>0</v>
      </c>
      <c r="CW42" s="949">
        <f>+生産者価格評価表!CW42/生産者価格評価表!CW$124</f>
        <v>0</v>
      </c>
      <c r="CX42" s="949">
        <f>+生産者価格評価表!CX42/生産者価格評価表!CX$124</f>
        <v>0</v>
      </c>
      <c r="CY42" s="949">
        <f>+生産者価格評価表!CY42/生産者価格評価表!CY$124</f>
        <v>0</v>
      </c>
      <c r="CZ42" s="949">
        <f>+生産者価格評価表!CZ42/生産者価格評価表!CZ$124</f>
        <v>0</v>
      </c>
      <c r="DA42" s="949">
        <f>+生産者価格評価表!DA42/生産者価格評価表!DA$124</f>
        <v>0</v>
      </c>
      <c r="DB42" s="949">
        <f>+生産者価格評価表!DB42/生産者価格評価表!DB$124</f>
        <v>0</v>
      </c>
      <c r="DC42" s="949">
        <f>+生産者価格評価表!DC42/生産者価格評価表!DC$124</f>
        <v>0</v>
      </c>
      <c r="DD42" s="949">
        <f>+生産者価格評価表!DD42/生産者価格評価表!DD$124</f>
        <v>0</v>
      </c>
      <c r="DE42" s="949">
        <f>+生産者価格評価表!DE42/生産者価格評価表!DE$124</f>
        <v>4.7220130547730649E-6</v>
      </c>
      <c r="DF42" s="949">
        <f>+生産者価格評価表!DF42/生産者価格評価表!DF$124</f>
        <v>0</v>
      </c>
      <c r="DG42" s="950">
        <f>+生産者価格評価表!DG42/生産者価格評価表!DG$124</f>
        <v>0</v>
      </c>
    </row>
    <row r="43" spans="1:111" ht="17.45" customHeight="1">
      <c r="A43" s="262">
        <v>37</v>
      </c>
      <c r="B43" s="265" t="s">
        <v>156</v>
      </c>
      <c r="C43" s="266" t="s">
        <v>157</v>
      </c>
      <c r="D43" s="947">
        <f>+生産者価格評価表!D43/生産者価格評価表!D$124</f>
        <v>7.246626927651479E-5</v>
      </c>
      <c r="E43" s="948">
        <f>+生産者価格評価表!E43/生産者価格評価表!E$124</f>
        <v>2.3908375666285482E-6</v>
      </c>
      <c r="F43" s="948">
        <f>+生産者価格評価表!F43/生産者価格評価表!F$124</f>
        <v>2.3032723659880051E-6</v>
      </c>
      <c r="G43" s="948">
        <f>+生産者価格評価表!G43/生産者価格評価表!G$124</f>
        <v>2.2715567256390598E-5</v>
      </c>
      <c r="H43" s="948">
        <f>+生産者価格評価表!H43/生産者価格評価表!H$124</f>
        <v>1.1162946659415761E-5</v>
      </c>
      <c r="I43" s="944">
        <v>0</v>
      </c>
      <c r="J43" s="948">
        <f>+生産者価格評価表!J43/生産者価格評価表!J$124</f>
        <v>1.4975567535889E-3</v>
      </c>
      <c r="K43" s="948">
        <f>+生産者価格評価表!K43/生産者価格評価表!K$124</f>
        <v>0</v>
      </c>
      <c r="L43" s="948">
        <f>+生産者価格評価表!L43/生産者価格評価表!L$124</f>
        <v>0</v>
      </c>
      <c r="M43" s="948">
        <f>+生産者価格評価表!M43/生産者価格評価表!M$124</f>
        <v>0</v>
      </c>
      <c r="N43" s="944">
        <v>0</v>
      </c>
      <c r="O43" s="948">
        <f>+生産者価格評価表!O43/生産者価格評価表!O$124</f>
        <v>5.7832128162338162E-5</v>
      </c>
      <c r="P43" s="948">
        <f>+生産者価格評価表!P43/生産者価格評価表!P$124</f>
        <v>5.0293655114958045E-4</v>
      </c>
      <c r="Q43" s="948">
        <f>+生産者価格評価表!Q43/生産者価格評価表!Q$124</f>
        <v>5.1523567588692885E-4</v>
      </c>
      <c r="R43" s="948">
        <f>+生産者価格評価表!R43/生産者価格評価表!R$124</f>
        <v>1.3744116468195735E-2</v>
      </c>
      <c r="S43" s="948">
        <f>+生産者価格評価表!S43/生産者価格評価表!S$124</f>
        <v>0</v>
      </c>
      <c r="T43" s="948">
        <f>+生産者価格評価表!T43/生産者価格評価表!T$124</f>
        <v>0</v>
      </c>
      <c r="U43" s="948">
        <f>+生産者価格評価表!U43/生産者価格評価表!U$124</f>
        <v>0</v>
      </c>
      <c r="V43" s="948">
        <f>+生産者価格評価表!V43/生産者価格評価表!V$124</f>
        <v>0</v>
      </c>
      <c r="W43" s="948">
        <f>+生産者価格評価表!W43/生産者価格評価表!W$124</f>
        <v>0</v>
      </c>
      <c r="X43" s="948">
        <f>+生産者価格評価表!X43/生産者価格評価表!X$124</f>
        <v>0</v>
      </c>
      <c r="Y43" s="948">
        <f>+生産者価格評価表!Y43/生産者価格評価表!Y$124</f>
        <v>0</v>
      </c>
      <c r="Z43" s="948">
        <f>+生産者価格評価表!Z43/生産者価格評価表!Z$124</f>
        <v>0</v>
      </c>
      <c r="AA43" s="948">
        <f>+生産者価格評価表!AA43/生産者価格評価表!AA$124</f>
        <v>0</v>
      </c>
      <c r="AB43" s="948">
        <f>+生産者価格評価表!AB43/生産者価格評価表!AB$124</f>
        <v>0</v>
      </c>
      <c r="AC43" s="948">
        <f>+生産者価格評価表!AC43/生産者価格評価表!AC$124</f>
        <v>0</v>
      </c>
      <c r="AD43" s="948">
        <f>+生産者価格評価表!AD43/生産者価格評価表!AD$124</f>
        <v>0</v>
      </c>
      <c r="AE43" s="948">
        <f>+生産者価格評価表!AE43/生産者価格評価表!AE$124</f>
        <v>0</v>
      </c>
      <c r="AF43" s="948">
        <f>+生産者価格評価表!AF43/生産者価格評価表!AF$124</f>
        <v>1.3774149552858513E-3</v>
      </c>
      <c r="AG43" s="948">
        <f>+生産者価格評価表!AG43/生産者価格評価表!AG$124</f>
        <v>3.5980885127990703E-3</v>
      </c>
      <c r="AH43" s="948">
        <f>+生産者価格評価表!AH43/生産者価格評価表!AH$124</f>
        <v>1.4373019987766367E-5</v>
      </c>
      <c r="AI43" s="948">
        <f>+生産者価格評価表!AI43/生産者価格評価表!AI$124</f>
        <v>0</v>
      </c>
      <c r="AJ43" s="948">
        <f>+生産者価格評価表!AJ43/生産者価格評価表!AJ$124</f>
        <v>1.3355451194184433E-2</v>
      </c>
      <c r="AK43" s="948">
        <f>+生産者価格評価表!AK43/生産者価格評価表!AK$124</f>
        <v>0</v>
      </c>
      <c r="AL43" s="948">
        <f>+生産者価格評価表!AL43/生産者価格評価表!AL$124</f>
        <v>1.2640055287332138E-3</v>
      </c>
      <c r="AM43" s="948">
        <f>+生産者価格評価表!AM43/生産者価格評価表!AM$124</f>
        <v>0</v>
      </c>
      <c r="AN43" s="948">
        <f>+生産者価格評価表!AN43/生産者価格評価表!AN$124</f>
        <v>0.22472550048622117</v>
      </c>
      <c r="AO43" s="948">
        <f>+生産者価格評価表!AO43/生産者価格評価表!AO$124</f>
        <v>8.5563480047769314E-2</v>
      </c>
      <c r="AP43" s="948">
        <f>+生産者価格評価表!AP43/生産者価格評価表!AP$124</f>
        <v>0.46397817350728821</v>
      </c>
      <c r="AQ43" s="948">
        <f>+生産者価格評価表!AQ43/生産者価格評価表!AQ$124</f>
        <v>4.7562177492008649E-5</v>
      </c>
      <c r="AR43" s="948">
        <f>+生産者価格評価表!AR43/生産者価格評価表!AR$124</f>
        <v>1.7837553798480177E-4</v>
      </c>
      <c r="AS43" s="948">
        <f>+生産者価格評価表!AS43/生産者価格評価表!AS$124</f>
        <v>0.13361106904099693</v>
      </c>
      <c r="AT43" s="948">
        <f>+生産者価格評価表!AT43/生産者価格評価表!AT$124</f>
        <v>0.13704971567273252</v>
      </c>
      <c r="AU43" s="949">
        <f>+生産者価格評価表!AU43/生産者価格評価表!AU$124</f>
        <v>3.5931914243177619E-2</v>
      </c>
      <c r="AV43" s="949">
        <f>+生産者価格評価表!AV43/生産者価格評価表!AV$124</f>
        <v>4.3402252636086741E-2</v>
      </c>
      <c r="AW43" s="949">
        <f>+生産者価格評価表!AW43/生産者価格評価表!AW$124</f>
        <v>1.3645748825760503E-2</v>
      </c>
      <c r="AX43" s="949">
        <f>+生産者価格評価表!AX43/生産者価格評価表!AX$124</f>
        <v>2.8174035345307393E-4</v>
      </c>
      <c r="AY43" s="949">
        <f>+生産者価格評価表!AY43/生産者価格評価表!AY$124</f>
        <v>2.8646082077618804E-3</v>
      </c>
      <c r="AZ43" s="949">
        <f>+生産者価格評価表!AZ43/生産者価格評価表!AZ$124</f>
        <v>3.1751572876068127E-2</v>
      </c>
      <c r="BA43" s="949">
        <f>+生産者価格評価表!BA43/生産者価格評価表!BA$124</f>
        <v>2.9199303063191205E-2</v>
      </c>
      <c r="BB43" s="949">
        <f>+生産者価格評価表!BB43/生産者価格評価表!BB$124</f>
        <v>3.3327216140785348E-3</v>
      </c>
      <c r="BC43" s="949">
        <f>+生産者価格評価表!BC43/生産者価格評価表!BC$124</f>
        <v>3.2665544870634097E-2</v>
      </c>
      <c r="BD43" s="949">
        <f>+生産者価格評価表!BD43/生産者価格評価表!BD$124</f>
        <v>6.2823773762957016E-3</v>
      </c>
      <c r="BE43" s="949">
        <f>+生産者価格評価表!BE43/生産者価格評価表!BE$124</f>
        <v>2.2458438916386956E-3</v>
      </c>
      <c r="BF43" s="949">
        <f>+生産者価格評価表!BF43/生産者価格評価表!BF$124</f>
        <v>3.0430779941092608E-2</v>
      </c>
      <c r="BG43" s="949">
        <f>+生産者価格評価表!BG43/生産者価格評価表!BG$124</f>
        <v>4.8784763491017943E-2</v>
      </c>
      <c r="BH43" s="949">
        <f>+生産者価格評価表!BH43/生産者価格評価表!BH$124</f>
        <v>1.8107749412534076E-2</v>
      </c>
      <c r="BI43" s="949">
        <f>+生産者価格評価表!BI43/生産者価格評価表!BI$124</f>
        <v>0.14015033963267978</v>
      </c>
      <c r="BJ43" s="949">
        <f>+生産者価格評価表!BJ43/生産者価格評価表!BJ$124</f>
        <v>2.1328840979696975E-2</v>
      </c>
      <c r="BK43" s="949">
        <f>+生産者価格評価表!BK43/生産者価格評価表!BK$124</f>
        <v>4.0721187305909536E-3</v>
      </c>
      <c r="BL43" s="949">
        <f>+生産者価格評価表!BL43/生産者価格評価表!BL$124</f>
        <v>0</v>
      </c>
      <c r="BM43" s="949">
        <f>+生産者価格評価表!BM43/生産者価格評価表!BM$124</f>
        <v>1.8579442163724435E-2</v>
      </c>
      <c r="BN43" s="949">
        <f>+生産者価格評価表!BN43/生産者価格評価表!BN$124</f>
        <v>1.287362575777937E-2</v>
      </c>
      <c r="BO43" s="949">
        <f>+生産者価格評価表!BO43/生産者価格評価表!BO$124</f>
        <v>1.7891885122150144E-2</v>
      </c>
      <c r="BP43" s="949">
        <f>+生産者価格評価表!BP43/生産者価格評価表!BP$124</f>
        <v>2.7133718925537252E-2</v>
      </c>
      <c r="BQ43" s="949">
        <f>+生産者価格評価表!BQ43/生産者価格評価表!BQ$124</f>
        <v>0</v>
      </c>
      <c r="BR43" s="949">
        <f>+生産者価格評価表!BR43/生産者価格評価表!BR$124</f>
        <v>0</v>
      </c>
      <c r="BS43" s="949">
        <f>+生産者価格評価表!BS43/生産者価格評価表!BS$124</f>
        <v>2.7733497891688275E-6</v>
      </c>
      <c r="BT43" s="949">
        <f>+生産者価格評価表!BT43/生産者価格評価表!BT$124</f>
        <v>0</v>
      </c>
      <c r="BU43" s="949">
        <f>+生産者価格評価表!BU43/生産者価格評価表!BU$124</f>
        <v>0</v>
      </c>
      <c r="BV43" s="949">
        <f>+生産者価格評価表!BV43/生産者価格評価表!BV$124</f>
        <v>0</v>
      </c>
      <c r="BW43" s="949">
        <f>+生産者価格評価表!BW43/生産者価格評価表!BW$124</f>
        <v>0</v>
      </c>
      <c r="BX43" s="949">
        <f>+生産者価格評価表!BX43/生産者価格評価表!BX$124</f>
        <v>0</v>
      </c>
      <c r="BY43" s="949">
        <f>+生産者価格評価表!BY43/生産者価格評価表!BY$124</f>
        <v>0</v>
      </c>
      <c r="BZ43" s="949">
        <f>+生産者価格評価表!BZ43/生産者価格評価表!BZ$124</f>
        <v>0</v>
      </c>
      <c r="CA43" s="949">
        <f>+生産者価格評価表!CA43/生産者価格評価表!CA$124</f>
        <v>0</v>
      </c>
      <c r="CB43" s="949">
        <f>+生産者価格評価表!CB43/生産者価格評価表!CB$124</f>
        <v>0</v>
      </c>
      <c r="CC43" s="949">
        <f>+生産者価格評価表!CC43/生産者価格評価表!CC$124</f>
        <v>0</v>
      </c>
      <c r="CD43" s="949">
        <f>+生産者価格評価表!CD43/生産者価格評価表!CD$124</f>
        <v>0</v>
      </c>
      <c r="CE43" s="949">
        <f>+生産者価格評価表!CE43/生産者価格評価表!CE$124</f>
        <v>0</v>
      </c>
      <c r="CF43" s="949">
        <f>+生産者価格評価表!CF43/生産者価格評価表!CF$124</f>
        <v>0</v>
      </c>
      <c r="CG43" s="949">
        <f>+生産者価格評価表!CG43/生産者価格評価表!CG$124</f>
        <v>2.363394900487494E-3</v>
      </c>
      <c r="CH43" s="949">
        <f>+生産者価格評価表!CH43/生産者価格評価表!CH$124</f>
        <v>0</v>
      </c>
      <c r="CI43" s="949">
        <f>+生産者価格評価表!CI43/生産者価格評価表!CI$124</f>
        <v>0</v>
      </c>
      <c r="CJ43" s="949">
        <f>+生産者価格評価表!CJ43/生産者価格評価表!CJ$124</f>
        <v>0</v>
      </c>
      <c r="CK43" s="949">
        <f>+生産者価格評価表!CK43/生産者価格評価表!CK$124</f>
        <v>0</v>
      </c>
      <c r="CL43" s="949">
        <f>+生産者価格評価表!CL43/生産者価格評価表!CL$124</f>
        <v>0</v>
      </c>
      <c r="CM43" s="949">
        <f>+生産者価格評価表!CM43/生産者価格評価表!CM$124</f>
        <v>0</v>
      </c>
      <c r="CN43" s="949">
        <f>+生産者価格評価表!CN43/生産者価格評価表!CN$124</f>
        <v>4.8450612875434075E-6</v>
      </c>
      <c r="CO43" s="949">
        <f>+生産者価格評価表!CO43/生産者価格評価表!CO$124</f>
        <v>0</v>
      </c>
      <c r="CP43" s="949">
        <f>+生産者価格評価表!CP43/生産者価格評価表!CP$124</f>
        <v>0</v>
      </c>
      <c r="CQ43" s="949">
        <f>+生産者価格評価表!CQ43/生産者価格評価表!CQ$124</f>
        <v>0</v>
      </c>
      <c r="CR43" s="949">
        <f>+生産者価格評価表!CR43/生産者価格評価表!CR$124</f>
        <v>0</v>
      </c>
      <c r="CS43" s="949">
        <f>+生産者価格評価表!CS43/生産者価格評価表!CS$124</f>
        <v>0</v>
      </c>
      <c r="CT43" s="949">
        <f>+生産者価格評価表!CT43/生産者価格評価表!CT$124</f>
        <v>0</v>
      </c>
      <c r="CU43" s="949">
        <f>+生産者価格評価表!CU43/生産者価格評価表!CU$124</f>
        <v>0</v>
      </c>
      <c r="CV43" s="949">
        <f>+生産者価格評価表!CV43/生産者価格評価表!CV$124</f>
        <v>0</v>
      </c>
      <c r="CW43" s="949">
        <f>+生産者価格評価表!CW43/生産者価格評価表!CW$124</f>
        <v>0</v>
      </c>
      <c r="CX43" s="949">
        <f>+生産者価格評価表!CX43/生産者価格評価表!CX$124</f>
        <v>3.2838747967010835E-4</v>
      </c>
      <c r="CY43" s="949">
        <f>+生産者価格評価表!CY43/生産者価格評価表!CY$124</f>
        <v>3.9293643103100053E-8</v>
      </c>
      <c r="CZ43" s="949">
        <f>+生産者価格評価表!CZ43/生産者価格評価表!CZ$124</f>
        <v>0</v>
      </c>
      <c r="DA43" s="949">
        <f>+生産者価格評価表!DA43/生産者価格評価表!DA$124</f>
        <v>0</v>
      </c>
      <c r="DB43" s="949">
        <f>+生産者価格評価表!DB43/生産者価格評価表!DB$124</f>
        <v>0</v>
      </c>
      <c r="DC43" s="949">
        <f>+生産者価格評価表!DC43/生産者価格評価表!DC$124</f>
        <v>0</v>
      </c>
      <c r="DD43" s="949">
        <f>+生産者価格評価表!DD43/生産者価格評価表!DD$124</f>
        <v>0</v>
      </c>
      <c r="DE43" s="949">
        <f>+生産者価格評価表!DE43/生産者価格評価表!DE$124</f>
        <v>1.1396915794341562E-4</v>
      </c>
      <c r="DF43" s="949">
        <f>+生産者価格評価表!DF43/生産者価格評価表!DF$124</f>
        <v>0</v>
      </c>
      <c r="DG43" s="950">
        <f>+生産者価格評価表!DG43/生産者価格評価表!DG$124</f>
        <v>1.9052793891800454E-3</v>
      </c>
    </row>
    <row r="44" spans="1:111" ht="17.45" customHeight="1">
      <c r="A44" s="262">
        <v>38</v>
      </c>
      <c r="B44" s="265" t="s">
        <v>158</v>
      </c>
      <c r="C44" s="266" t="s">
        <v>159</v>
      </c>
      <c r="D44" s="947">
        <f>+生産者価格評価表!D44/生産者価格評価表!D$124</f>
        <v>0</v>
      </c>
      <c r="E44" s="948">
        <f>+生産者価格評価表!E44/生産者価格評価表!E$124</f>
        <v>0</v>
      </c>
      <c r="F44" s="948">
        <f>+生産者価格評価表!F44/生産者価格評価表!F$124</f>
        <v>0</v>
      </c>
      <c r="G44" s="948">
        <f>+生産者価格評価表!G44/生産者価格評価表!G$124</f>
        <v>0</v>
      </c>
      <c r="H44" s="948">
        <f>+生産者価格評価表!H44/生産者価格評価表!H$124</f>
        <v>4.4195608528985001E-5</v>
      </c>
      <c r="I44" s="944">
        <v>0</v>
      </c>
      <c r="J44" s="948">
        <f>+生産者価格評価表!J44/生産者価格評価表!J$124</f>
        <v>5.8673185608044129E-4</v>
      </c>
      <c r="K44" s="948">
        <f>+生産者価格評価表!K44/生産者価格評価表!K$124</f>
        <v>0</v>
      </c>
      <c r="L44" s="948">
        <f>+生産者価格評価表!L44/生産者価格評価表!L$124</f>
        <v>0</v>
      </c>
      <c r="M44" s="948">
        <f>+生産者価格評価表!M44/生産者価格評価表!M$124</f>
        <v>0</v>
      </c>
      <c r="N44" s="944">
        <v>0</v>
      </c>
      <c r="O44" s="948">
        <f>+生産者価格評価表!O44/生産者価格評価表!O$124</f>
        <v>0</v>
      </c>
      <c r="P44" s="948">
        <f>+生産者価格評価表!P44/生産者価格評価表!P$124</f>
        <v>0</v>
      </c>
      <c r="Q44" s="948">
        <f>+生産者価格評価表!Q44/生産者価格評価表!Q$124</f>
        <v>2.3559966350824533E-6</v>
      </c>
      <c r="R44" s="948">
        <f>+生産者価格評価表!R44/生産者価格評価表!R$124</f>
        <v>4.5352288745397097E-4</v>
      </c>
      <c r="S44" s="948">
        <f>+生産者価格評価表!S44/生産者価格評価表!S$124</f>
        <v>0</v>
      </c>
      <c r="T44" s="948">
        <f>+生産者価格評価表!T44/生産者価格評価表!T$124</f>
        <v>0</v>
      </c>
      <c r="U44" s="948">
        <f>+生産者価格評価表!U44/生産者価格評価表!U$124</f>
        <v>0</v>
      </c>
      <c r="V44" s="948">
        <f>+生産者価格評価表!V44/生産者価格評価表!V$124</f>
        <v>0</v>
      </c>
      <c r="W44" s="948">
        <f>+生産者価格評価表!W44/生産者価格評価表!W$124</f>
        <v>0</v>
      </c>
      <c r="X44" s="948">
        <f>+生産者価格評価表!X44/生産者価格評価表!X$124</f>
        <v>0</v>
      </c>
      <c r="Y44" s="948">
        <f>+生産者価格評価表!Y44/生産者価格評価表!Y$124</f>
        <v>0</v>
      </c>
      <c r="Z44" s="948">
        <f>+生産者価格評価表!Z44/生産者価格評価表!Z$124</f>
        <v>0</v>
      </c>
      <c r="AA44" s="948">
        <f>+生産者価格評価表!AA44/生産者価格評価表!AA$124</f>
        <v>0</v>
      </c>
      <c r="AB44" s="948">
        <f>+生産者価格評価表!AB44/生産者価格評価表!AB$124</f>
        <v>0</v>
      </c>
      <c r="AC44" s="948">
        <f>+生産者価格評価表!AC44/生産者価格評価表!AC$124</f>
        <v>0</v>
      </c>
      <c r="AD44" s="948">
        <f>+生産者価格評価表!AD44/生産者価格評価表!AD$124</f>
        <v>0</v>
      </c>
      <c r="AE44" s="948">
        <f>+生産者価格評価表!AE44/生産者価格評価表!AE$124</f>
        <v>0</v>
      </c>
      <c r="AF44" s="948">
        <f>+生産者価格評価表!AF44/生産者価格評価表!AF$124</f>
        <v>0</v>
      </c>
      <c r="AG44" s="948">
        <f>+生産者価格評価表!AG44/生産者価格評価表!AG$124</f>
        <v>0</v>
      </c>
      <c r="AH44" s="948">
        <f>+生産者価格評価表!AH44/生産者価格評価表!AH$124</f>
        <v>1.6741657861139703E-4</v>
      </c>
      <c r="AI44" s="948">
        <f>+生産者価格評価表!AI44/生産者価格評価表!AI$124</f>
        <v>0</v>
      </c>
      <c r="AJ44" s="948">
        <f>+生産者価格評価表!AJ44/生産者価格評価表!AJ$124</f>
        <v>1.2390020659167576E-4</v>
      </c>
      <c r="AK44" s="948">
        <f>+生産者価格評価表!AK44/生産者価格評価表!AK$124</f>
        <v>2.1496531866756689E-3</v>
      </c>
      <c r="AL44" s="948">
        <f>+生産者価格評価表!AL44/生産者価格評価表!AL$124</f>
        <v>1.3723001868046837E-4</v>
      </c>
      <c r="AM44" s="948">
        <f>+生産者価格評価表!AM44/生産者価格評価表!AM$124</f>
        <v>0</v>
      </c>
      <c r="AN44" s="948">
        <f>+生産者価格評価表!AN44/生産者価格評価表!AN$124</f>
        <v>0</v>
      </c>
      <c r="AO44" s="948">
        <f>+生産者価格評価表!AO44/生産者価格評価表!AO$124</f>
        <v>6.7478142970737454E-3</v>
      </c>
      <c r="AP44" s="948">
        <f>+生産者価格評価表!AP44/生産者価格評価表!AP$124</f>
        <v>0</v>
      </c>
      <c r="AQ44" s="948">
        <f>+生産者価格評価表!AQ44/生産者価格評価表!AQ$124</f>
        <v>0</v>
      </c>
      <c r="AR44" s="948">
        <f>+生産者価格評価表!AR44/生産者価格評価表!AR$124</f>
        <v>0</v>
      </c>
      <c r="AS44" s="948">
        <f>+生産者価格評価表!AS44/生産者価格評価表!AS$124</f>
        <v>1.5910999870920133E-2</v>
      </c>
      <c r="AT44" s="948">
        <f>+生産者価格評価表!AT44/生産者価格評価表!AT$124</f>
        <v>3.2825036294535774E-3</v>
      </c>
      <c r="AU44" s="949">
        <f>+生産者価格評価表!AU44/生産者価格評価表!AU$124</f>
        <v>2.1921013549301524E-2</v>
      </c>
      <c r="AV44" s="949">
        <f>+生産者価格評価表!AV44/生産者価格評価表!AV$124</f>
        <v>2.5662485027352678E-2</v>
      </c>
      <c r="AW44" s="949">
        <f>+生産者価格評価表!AW44/生産者価格評価表!AW$124</f>
        <v>7.2735572405453674E-3</v>
      </c>
      <c r="AX44" s="949">
        <f>+生産者価格評価表!AX44/生産者価格評価表!AX$124</f>
        <v>0</v>
      </c>
      <c r="AY44" s="949">
        <f>+生産者価格評価表!AY44/生産者価格評価表!AY$124</f>
        <v>2.69522030249163E-4</v>
      </c>
      <c r="AZ44" s="949">
        <f>+生産者価格評価表!AZ44/生産者価格評価表!AZ$124</f>
        <v>7.3627231001990191E-3</v>
      </c>
      <c r="BA44" s="949">
        <f>+生産者価格評価表!BA44/生産者価格評価表!BA$124</f>
        <v>1.2595816072830271E-3</v>
      </c>
      <c r="BB44" s="949">
        <f>+生産者価格評価表!BB44/生産者価格評価表!BB$124</f>
        <v>8.3970896645870917E-4</v>
      </c>
      <c r="BC44" s="949">
        <f>+生産者価格評価表!BC44/生産者価格評価表!BC$124</f>
        <v>3.284581865152239E-4</v>
      </c>
      <c r="BD44" s="949">
        <f>+生産者価格評価表!BD44/生産者価格評価表!BD$124</f>
        <v>4.6260895782553437E-4</v>
      </c>
      <c r="BE44" s="949">
        <f>+生産者価格評価表!BE44/生産者価格評価表!BE$124</f>
        <v>1.3348120977549273E-3</v>
      </c>
      <c r="BF44" s="949">
        <f>+生産者価格評価表!BF44/生産者価格評価表!BF$124</f>
        <v>4.3676602492736367E-4</v>
      </c>
      <c r="BG44" s="949">
        <f>+生産者価格評価表!BG44/生産者価格評価表!BG$124</f>
        <v>4.8314478903490818E-4</v>
      </c>
      <c r="BH44" s="949">
        <f>+生産者価格評価表!BH44/生産者価格評価表!BH$124</f>
        <v>2.1060045655753194E-2</v>
      </c>
      <c r="BI44" s="949">
        <f>+生産者価格評価表!BI44/生産者価格評価表!BI$124</f>
        <v>2.7559004577884152E-2</v>
      </c>
      <c r="BJ44" s="949">
        <f>+生産者価格評価表!BJ44/生産者価格評価表!BJ$124</f>
        <v>2.0803707769005648E-2</v>
      </c>
      <c r="BK44" s="949">
        <f>+生産者価格評価表!BK44/生産者価格評価表!BK$124</f>
        <v>1.0721046997241297E-3</v>
      </c>
      <c r="BL44" s="949">
        <f>+生産者価格評価表!BL44/生産者価格評価表!BL$124</f>
        <v>0</v>
      </c>
      <c r="BM44" s="949">
        <f>+生産者価格評価表!BM44/生産者価格評価表!BM$124</f>
        <v>2.6349430828844243E-4</v>
      </c>
      <c r="BN44" s="949">
        <f>+生産者価格評価表!BN44/生産者価格評価表!BN$124</f>
        <v>2.413459762830909E-4</v>
      </c>
      <c r="BO44" s="949">
        <f>+生産者価格評価表!BO44/生産者価格評価表!BO$124</f>
        <v>1.0022428784187013E-3</v>
      </c>
      <c r="BP44" s="949">
        <f>+生産者価格評価表!BP44/生産者価格評価表!BP$124</f>
        <v>5.5929455386316161E-3</v>
      </c>
      <c r="BQ44" s="949">
        <f>+生産者価格評価表!BQ44/生産者価格評価表!BQ$124</f>
        <v>0</v>
      </c>
      <c r="BR44" s="949">
        <f>+生産者価格評価表!BR44/生産者価格評価表!BR$124</f>
        <v>0</v>
      </c>
      <c r="BS44" s="949">
        <f>+生産者価格評価表!BS44/生産者価格評価表!BS$124</f>
        <v>3.7839772547134E-5</v>
      </c>
      <c r="BT44" s="949">
        <f>+生産者価格評価表!BT44/生産者価格評価表!BT$124</f>
        <v>0</v>
      </c>
      <c r="BU44" s="949">
        <f>+生産者価格評価表!BU44/生産者価格評価表!BU$124</f>
        <v>0</v>
      </c>
      <c r="BV44" s="949">
        <f>+生産者価格評価表!BV44/生産者価格評価表!BV$124</f>
        <v>0</v>
      </c>
      <c r="BW44" s="949">
        <f>+生産者価格評価表!BW44/生産者価格評価表!BW$124</f>
        <v>0</v>
      </c>
      <c r="BX44" s="949">
        <f>+生産者価格評価表!BX44/生産者価格評価表!BX$124</f>
        <v>0</v>
      </c>
      <c r="BY44" s="949">
        <f>+生産者価格評価表!BY44/生産者価格評価表!BY$124</f>
        <v>0</v>
      </c>
      <c r="BZ44" s="949">
        <f>+生産者価格評価表!BZ44/生産者価格評価表!BZ$124</f>
        <v>0</v>
      </c>
      <c r="CA44" s="949">
        <f>+生産者価格評価表!CA44/生産者価格評価表!CA$124</f>
        <v>0</v>
      </c>
      <c r="CB44" s="949">
        <f>+生産者価格評価表!CB44/生産者価格評価表!CB$124</f>
        <v>0</v>
      </c>
      <c r="CC44" s="949">
        <f>+生産者価格評価表!CC44/生産者価格評価表!CC$124</f>
        <v>1.7230550357051781E-6</v>
      </c>
      <c r="CD44" s="949">
        <f>+生産者価格評価表!CD44/生産者価格評価表!CD$124</f>
        <v>0</v>
      </c>
      <c r="CE44" s="949">
        <f>+生産者価格評価表!CE44/生産者価格評価表!CE$124</f>
        <v>0</v>
      </c>
      <c r="CF44" s="949">
        <f>+生産者価格評価表!CF44/生産者価格評価表!CF$124</f>
        <v>0</v>
      </c>
      <c r="CG44" s="949">
        <f>+生産者価格評価表!CG44/生産者価格評価表!CG$124</f>
        <v>0</v>
      </c>
      <c r="CH44" s="949">
        <f>+生産者価格評価表!CH44/生産者価格評価表!CH$124</f>
        <v>0</v>
      </c>
      <c r="CI44" s="949">
        <f>+生産者価格評価表!CI44/生産者価格評価表!CI$124</f>
        <v>0</v>
      </c>
      <c r="CJ44" s="949">
        <f>+生産者価格評価表!CJ44/生産者価格評価表!CJ$124</f>
        <v>0</v>
      </c>
      <c r="CK44" s="949">
        <f>+生産者価格評価表!CK44/生産者価格評価表!CK$124</f>
        <v>0</v>
      </c>
      <c r="CL44" s="949">
        <f>+生産者価格評価表!CL44/生産者価格評価表!CL$124</f>
        <v>0</v>
      </c>
      <c r="CM44" s="949">
        <f>+生産者価格評価表!CM44/生産者価格評価表!CM$124</f>
        <v>0</v>
      </c>
      <c r="CN44" s="949">
        <f>+生産者価格評価表!CN44/生産者価格評価表!CN$124</f>
        <v>2.0788124874498444E-6</v>
      </c>
      <c r="CO44" s="949">
        <f>+生産者価格評価表!CO44/生産者価格評価表!CO$124</f>
        <v>0</v>
      </c>
      <c r="CP44" s="949">
        <f>+生産者価格評価表!CP44/生産者価格評価表!CP$124</f>
        <v>0</v>
      </c>
      <c r="CQ44" s="949">
        <f>+生産者価格評価表!CQ44/生産者価格評価表!CQ$124</f>
        <v>7.1861474023681801E-7</v>
      </c>
      <c r="CR44" s="949">
        <f>+生産者価格評価表!CR44/生産者価格評価表!CR$124</f>
        <v>0</v>
      </c>
      <c r="CS44" s="949">
        <f>+生産者価格評価表!CS44/生産者価格評価表!CS$124</f>
        <v>8.7266114723429752E-6</v>
      </c>
      <c r="CT44" s="949">
        <f>+生産者価格評価表!CT44/生産者価格評価表!CT$124</f>
        <v>7.3459674559788785E-6</v>
      </c>
      <c r="CU44" s="949">
        <f>+生産者価格評価表!CU44/生産者価格評価表!CU$124</f>
        <v>4.8940146396887559E-6</v>
      </c>
      <c r="CV44" s="949">
        <f>+生産者価格評価表!CV44/生産者価格評価表!CV$124</f>
        <v>0</v>
      </c>
      <c r="CW44" s="949">
        <f>+生産者価格評価表!CW44/生産者価格評価表!CW$124</f>
        <v>0</v>
      </c>
      <c r="CX44" s="949">
        <f>+生産者価格評価表!CX44/生産者価格評価表!CX$124</f>
        <v>0</v>
      </c>
      <c r="CY44" s="949">
        <f>+生産者価格評価表!CY44/生産者価格評価表!CY$124</f>
        <v>0</v>
      </c>
      <c r="CZ44" s="949">
        <f>+生産者価格評価表!CZ44/生産者価格評価表!CZ$124</f>
        <v>2.2590244356308149E-5</v>
      </c>
      <c r="DA44" s="949">
        <f>+生産者価格評価表!DA44/生産者価格評価表!DA$124</f>
        <v>2.2563591519060293E-5</v>
      </c>
      <c r="DB44" s="949">
        <f>+生産者価格評価表!DB44/生産者価格評価表!DB$124</f>
        <v>0</v>
      </c>
      <c r="DC44" s="949">
        <f>+生産者価格評価表!DC44/生産者価格評価表!DC$124</f>
        <v>2.7135376160415614E-6</v>
      </c>
      <c r="DD44" s="949">
        <f>+生産者価格評価表!DD44/生産者価格評価表!DD$124</f>
        <v>0</v>
      </c>
      <c r="DE44" s="949">
        <f>+生産者価格評価表!DE44/生産者価格評価表!DE$124</f>
        <v>2.5519626597114212E-5</v>
      </c>
      <c r="DF44" s="949">
        <f>+生産者価格評価表!DF44/生産者価格評価表!DF$124</f>
        <v>2.4290951962407408E-5</v>
      </c>
      <c r="DG44" s="950">
        <f>+生産者価格評価表!DG44/生産者価格評価表!DG$124</f>
        <v>2.2907872920788306E-4</v>
      </c>
    </row>
    <row r="45" spans="1:111" ht="17.45" customHeight="1">
      <c r="A45" s="262">
        <v>39</v>
      </c>
      <c r="B45" s="265" t="s">
        <v>160</v>
      </c>
      <c r="C45" s="266" t="s">
        <v>161</v>
      </c>
      <c r="D45" s="947">
        <f>+生産者価格評価表!D45/生産者価格評価表!D$124</f>
        <v>0</v>
      </c>
      <c r="E45" s="948">
        <f>+生産者価格評価表!E45/生産者価格評価表!E$124</f>
        <v>0</v>
      </c>
      <c r="F45" s="948">
        <f>+生産者価格評価表!F45/生産者価格評価表!F$124</f>
        <v>0</v>
      </c>
      <c r="G45" s="948">
        <f>+生産者価格評価表!G45/生産者価格評価表!G$124</f>
        <v>0</v>
      </c>
      <c r="H45" s="948">
        <f>+生産者価格評価表!H45/生産者価格評価表!H$124</f>
        <v>0</v>
      </c>
      <c r="I45" s="944">
        <v>0</v>
      </c>
      <c r="J45" s="948">
        <f>+生産者価格評価表!J45/生産者価格評価表!J$124</f>
        <v>0</v>
      </c>
      <c r="K45" s="948">
        <f>+生産者価格評価表!K45/生産者価格評価表!K$124</f>
        <v>0</v>
      </c>
      <c r="L45" s="948">
        <f>+生産者価格評価表!L45/生産者価格評価表!L$124</f>
        <v>0</v>
      </c>
      <c r="M45" s="948">
        <f>+生産者価格評価表!M45/生産者価格評価表!M$124</f>
        <v>0</v>
      </c>
      <c r="N45" s="944">
        <v>0</v>
      </c>
      <c r="O45" s="948">
        <f>+生産者価格評価表!O45/生産者価格評価表!O$124</f>
        <v>0</v>
      </c>
      <c r="P45" s="948">
        <f>+生産者価格評価表!P45/生産者価格評価表!P$124</f>
        <v>0</v>
      </c>
      <c r="Q45" s="948">
        <f>+生産者価格評価表!Q45/生産者価格評価表!Q$124</f>
        <v>6.8306578912721424E-5</v>
      </c>
      <c r="R45" s="948">
        <f>+生産者価格評価表!R45/生産者価格評価表!R$124</f>
        <v>2.860296470751773E-2</v>
      </c>
      <c r="S45" s="948">
        <f>+生産者価格評価表!S45/生産者価格評価表!S$124</f>
        <v>0</v>
      </c>
      <c r="T45" s="948">
        <f>+生産者価格評価表!T45/生産者価格評価表!T$124</f>
        <v>0</v>
      </c>
      <c r="U45" s="948">
        <f>+生産者価格評価表!U45/生産者価格評価表!U$124</f>
        <v>0</v>
      </c>
      <c r="V45" s="948">
        <f>+生産者価格評価表!V45/生産者価格評価表!V$124</f>
        <v>0</v>
      </c>
      <c r="W45" s="948">
        <f>+生産者価格評価表!W45/生産者価格評価表!W$124</f>
        <v>4.0679382910078804E-4</v>
      </c>
      <c r="X45" s="948">
        <f>+生産者価格評価表!X45/生産者価格評価表!X$124</f>
        <v>0</v>
      </c>
      <c r="Y45" s="948">
        <f>+生産者価格評価表!Y45/生産者価格評価表!Y$124</f>
        <v>1.6318079219663518E-6</v>
      </c>
      <c r="Z45" s="948">
        <f>+生産者価格評価表!Z45/生産者価格評価表!Z$124</f>
        <v>0</v>
      </c>
      <c r="AA45" s="948">
        <f>+生産者価格評価表!AA45/生産者価格評価表!AA$124</f>
        <v>0</v>
      </c>
      <c r="AB45" s="948">
        <f>+生産者価格評価表!AB45/生産者価格評価表!AB$124</f>
        <v>0</v>
      </c>
      <c r="AC45" s="948">
        <f>+生産者価格評価表!AC45/生産者価格評価表!AC$124</f>
        <v>1.8083970201737728E-5</v>
      </c>
      <c r="AD45" s="948">
        <f>+生産者価格評価表!AD45/生産者価格評価表!AD$124</f>
        <v>0</v>
      </c>
      <c r="AE45" s="948">
        <f>+生産者価格評価表!AE45/生産者価格評価表!AE$124</f>
        <v>0</v>
      </c>
      <c r="AF45" s="948">
        <f>+生産者価格評価表!AF45/生産者価格評価表!AF$124</f>
        <v>6.20520826944193E-5</v>
      </c>
      <c r="AG45" s="948">
        <f>+生産者価格評価表!AG45/生産者価格評価表!AG$124</f>
        <v>0</v>
      </c>
      <c r="AH45" s="948">
        <f>+生産者価格評価表!AH45/生産者価格評価表!AH$124</f>
        <v>0</v>
      </c>
      <c r="AI45" s="948">
        <f>+生産者価格評価表!AI45/生産者価格評価表!AI$124</f>
        <v>7.9971866417974201E-5</v>
      </c>
      <c r="AJ45" s="948">
        <f>+生産者価格評価表!AJ45/生産者価格評価表!AJ$124</f>
        <v>2.7830458611600604E-3</v>
      </c>
      <c r="AK45" s="948">
        <f>+生産者価格評価表!AK45/生産者価格評価表!AK$124</f>
        <v>1.2193066778369665E-3</v>
      </c>
      <c r="AL45" s="948">
        <f>+生産者価格評価表!AL45/生産者価格評価表!AL$124</f>
        <v>1.6709356553237882E-3</v>
      </c>
      <c r="AM45" s="948">
        <f>+生産者価格評価表!AM45/生産者価格評価表!AM$124</f>
        <v>1.9843450818081413E-5</v>
      </c>
      <c r="AN45" s="948">
        <f>+生産者価格評価表!AN45/生産者価格評価表!AN$124</f>
        <v>0</v>
      </c>
      <c r="AO45" s="948">
        <f>+生産者価格評価表!AO45/生産者価格評価表!AO$124</f>
        <v>7.661885468790156E-4</v>
      </c>
      <c r="AP45" s="948">
        <f>+生産者価格評価表!AP45/生産者価格評価表!AP$124</f>
        <v>0</v>
      </c>
      <c r="AQ45" s="948">
        <f>+生産者価格評価表!AQ45/生産者価格評価表!AQ$124</f>
        <v>0</v>
      </c>
      <c r="AR45" s="948">
        <f>+生産者価格評価表!AR45/生産者価格評価表!AR$124</f>
        <v>1.2564713812269349E-3</v>
      </c>
      <c r="AS45" s="948">
        <f>+生産者価格評価表!AS45/生産者価格評価表!AS$124</f>
        <v>8.8530908694039567E-2</v>
      </c>
      <c r="AT45" s="948">
        <f>+生産者価格評価表!AT45/生産者価格評価表!AT$124</f>
        <v>4.4118102312517386E-2</v>
      </c>
      <c r="AU45" s="949">
        <f>+生産者価格評価表!AU45/生産者価格評価表!AU$124</f>
        <v>2.266117813024357E-2</v>
      </c>
      <c r="AV45" s="949">
        <f>+生産者価格評価表!AV45/生産者価格評価表!AV$124</f>
        <v>1.5089504263669371E-2</v>
      </c>
      <c r="AW45" s="949">
        <f>+生産者価格評価表!AW45/生産者価格評価表!AW$124</f>
        <v>6.8937353431093307E-3</v>
      </c>
      <c r="AX45" s="949">
        <f>+生産者価格評価表!AX45/生産者価格評価表!AX$124</f>
        <v>2.340985552766247E-4</v>
      </c>
      <c r="AY45" s="949">
        <f>+生産者価格評価表!AY45/生産者価格評価表!AY$124</f>
        <v>4.4966591467558489E-3</v>
      </c>
      <c r="AZ45" s="949">
        <f>+生産者価格評価表!AZ45/生産者価格評価表!AZ$124</f>
        <v>6.9377954400091256E-3</v>
      </c>
      <c r="BA45" s="949">
        <f>+生産者価格評価表!BA45/生産者価格評価表!BA$124</f>
        <v>2.4720381861728789E-2</v>
      </c>
      <c r="BB45" s="949">
        <f>+生産者価格評価表!BB45/生産者価格評価表!BB$124</f>
        <v>9.3919440356859287E-5</v>
      </c>
      <c r="BC45" s="949">
        <f>+生産者価格評価表!BC45/生産者価格評価表!BC$124</f>
        <v>6.988537848805593E-3</v>
      </c>
      <c r="BD45" s="949">
        <f>+生産者価格評価表!BD45/生産者価格評価表!BD$124</f>
        <v>2.9068635518560257E-3</v>
      </c>
      <c r="BE45" s="949">
        <f>+生産者価格評価表!BE45/生産者価格評価表!BE$124</f>
        <v>9.5412095174200599E-4</v>
      </c>
      <c r="BF45" s="949">
        <f>+生産者価格評価表!BF45/生産者価格評価表!BF$124</f>
        <v>4.8311810244241289E-3</v>
      </c>
      <c r="BG45" s="949">
        <f>+生産者価格評価表!BG45/生産者価格評価表!BG$124</f>
        <v>4.5266881985540379E-3</v>
      </c>
      <c r="BH45" s="949">
        <f>+生産者価格評価表!BH45/生産者価格評価表!BH$124</f>
        <v>9.0408812069003291E-3</v>
      </c>
      <c r="BI45" s="949">
        <f>+生産者価格評価表!BI45/生産者価格評価表!BI$124</f>
        <v>5.6656967149634183E-2</v>
      </c>
      <c r="BJ45" s="949">
        <f>+生産者価格評価表!BJ45/生産者価格評価表!BJ$124</f>
        <v>2.8300042185142586E-2</v>
      </c>
      <c r="BK45" s="949">
        <f>+生産者価格評価表!BK45/生産者価格評価表!BK$124</f>
        <v>3.3012692294586898E-3</v>
      </c>
      <c r="BL45" s="949">
        <f>+生産者価格評価表!BL45/生産者価格評価表!BL$124</f>
        <v>0</v>
      </c>
      <c r="BM45" s="949">
        <f>+生産者価格評価表!BM45/生産者価格評価表!BM$124</f>
        <v>2.3243518628570151E-4</v>
      </c>
      <c r="BN45" s="949">
        <f>+生産者価格評価表!BN45/生産者価格評価表!BN$124</f>
        <v>6.1541338543228644E-4</v>
      </c>
      <c r="BO45" s="949">
        <f>+生産者価格評価表!BO45/生産者価格評価表!BO$124</f>
        <v>3.28384134219944E-4</v>
      </c>
      <c r="BP45" s="949">
        <f>+生産者価格評価表!BP45/生産者価格評価表!BP$124</f>
        <v>8.3351316459811639E-5</v>
      </c>
      <c r="BQ45" s="949">
        <f>+生産者価格評価表!BQ45/生産者価格評価表!BQ$124</f>
        <v>0</v>
      </c>
      <c r="BR45" s="949">
        <f>+生産者価格評価表!BR45/生産者価格評価表!BR$124</f>
        <v>0</v>
      </c>
      <c r="BS45" s="949">
        <f>+生産者価格評価表!BS45/生産者価格評価表!BS$124</f>
        <v>0</v>
      </c>
      <c r="BT45" s="949">
        <f>+生産者価格評価表!BT45/生産者価格評価表!BT$124</f>
        <v>0</v>
      </c>
      <c r="BU45" s="949">
        <f>+生産者価格評価表!BU45/生産者価格評価表!BU$124</f>
        <v>0</v>
      </c>
      <c r="BV45" s="949">
        <f>+生産者価格評価表!BV45/生産者価格評価表!BV$124</f>
        <v>0</v>
      </c>
      <c r="BW45" s="949">
        <f>+生産者価格評価表!BW45/生産者価格評価表!BW$124</f>
        <v>0</v>
      </c>
      <c r="BX45" s="949">
        <f>+生産者価格評価表!BX45/生産者価格評価表!BX$124</f>
        <v>0</v>
      </c>
      <c r="BY45" s="949">
        <f>+生産者価格評価表!BY45/生産者価格評価表!BY$124</f>
        <v>0</v>
      </c>
      <c r="BZ45" s="949">
        <f>+生産者価格評価表!BZ45/生産者価格評価表!BZ$124</f>
        <v>0</v>
      </c>
      <c r="CA45" s="949">
        <f>+生産者価格評価表!CA45/生産者価格評価表!CA$124</f>
        <v>0</v>
      </c>
      <c r="CB45" s="949">
        <f>+生産者価格評価表!CB45/生産者価格評価表!CB$124</f>
        <v>0</v>
      </c>
      <c r="CC45" s="949">
        <f>+生産者価格評価表!CC45/生産者価格評価表!CC$124</f>
        <v>0</v>
      </c>
      <c r="CD45" s="949">
        <f>+生産者価格評価表!CD45/生産者価格評価表!CD$124</f>
        <v>0</v>
      </c>
      <c r="CE45" s="949">
        <f>+生産者価格評価表!CE45/生産者価格評価表!CE$124</f>
        <v>0</v>
      </c>
      <c r="CF45" s="949">
        <f>+生産者価格評価表!CF45/生産者価格評価表!CF$124</f>
        <v>0</v>
      </c>
      <c r="CG45" s="949">
        <f>+生産者価格評価表!CG45/生産者価格評価表!CG$124</f>
        <v>0</v>
      </c>
      <c r="CH45" s="949">
        <f>+生産者価格評価表!CH45/生産者価格評価表!CH$124</f>
        <v>0</v>
      </c>
      <c r="CI45" s="949">
        <f>+生産者価格評価表!CI45/生産者価格評価表!CI$124</f>
        <v>0</v>
      </c>
      <c r="CJ45" s="949">
        <f>+生産者価格評価表!CJ45/生産者価格評価表!CJ$124</f>
        <v>0</v>
      </c>
      <c r="CK45" s="949">
        <f>+生産者価格評価表!CK45/生産者価格評価表!CK$124</f>
        <v>0</v>
      </c>
      <c r="CL45" s="949">
        <f>+生産者価格評価表!CL45/生産者価格評価表!CL$124</f>
        <v>0</v>
      </c>
      <c r="CM45" s="949">
        <f>+生産者価格評価表!CM45/生産者価格評価表!CM$124</f>
        <v>0</v>
      </c>
      <c r="CN45" s="949">
        <f>+生産者価格評価表!CN45/生産者価格評価表!CN$124</f>
        <v>1.7696883099267681E-5</v>
      </c>
      <c r="CO45" s="949">
        <f>+生産者価格評価表!CO45/生産者価格評価表!CO$124</f>
        <v>0</v>
      </c>
      <c r="CP45" s="949">
        <f>+生産者価格評価表!CP45/生産者価格評価表!CP$124</f>
        <v>0</v>
      </c>
      <c r="CQ45" s="949">
        <f>+生産者価格評価表!CQ45/生産者価格評価表!CQ$124</f>
        <v>0</v>
      </c>
      <c r="CR45" s="949">
        <f>+生産者価格評価表!CR45/生産者価格評価表!CR$124</f>
        <v>0</v>
      </c>
      <c r="CS45" s="949">
        <f>+生産者価格評価表!CS45/生産者価格評価表!CS$124</f>
        <v>0</v>
      </c>
      <c r="CT45" s="949">
        <f>+生産者価格評価表!CT45/生産者価格評価表!CT$124</f>
        <v>0</v>
      </c>
      <c r="CU45" s="949">
        <f>+生産者価格評価表!CU45/生産者価格評価表!CU$124</f>
        <v>0</v>
      </c>
      <c r="CV45" s="949">
        <f>+生産者価格評価表!CV45/生産者価格評価表!CV$124</f>
        <v>0</v>
      </c>
      <c r="CW45" s="949">
        <f>+生産者価格評価表!CW45/生産者価格評価表!CW$124</f>
        <v>0</v>
      </c>
      <c r="CX45" s="949">
        <f>+生産者価格評価表!CX45/生産者価格評価表!CX$124</f>
        <v>5.9769814135152458E-4</v>
      </c>
      <c r="CY45" s="949">
        <f>+生産者価格評価表!CY45/生産者価格評価表!CY$124</f>
        <v>0</v>
      </c>
      <c r="CZ45" s="949">
        <f>+生産者価格評価表!CZ45/生産者価格評価表!CZ$124</f>
        <v>0</v>
      </c>
      <c r="DA45" s="949">
        <f>+生産者価格評価表!DA45/生産者価格評価表!DA$124</f>
        <v>0</v>
      </c>
      <c r="DB45" s="949">
        <f>+生産者価格評価表!DB45/生産者価格評価表!DB$124</f>
        <v>0</v>
      </c>
      <c r="DC45" s="949">
        <f>+生産者価格評価表!DC45/生産者価格評価表!DC$124</f>
        <v>0</v>
      </c>
      <c r="DD45" s="949">
        <f>+生産者価格評価表!DD45/生産者価格評価表!DD$124</f>
        <v>0</v>
      </c>
      <c r="DE45" s="949">
        <f>+生産者価格評価表!DE45/生産者価格評価表!DE$124</f>
        <v>0</v>
      </c>
      <c r="DF45" s="949">
        <f>+生産者価格評価表!DF45/生産者価格評価表!DF$124</f>
        <v>0</v>
      </c>
      <c r="DG45" s="950">
        <f>+生産者価格評価表!DG45/生産者価格評価表!DG$124</f>
        <v>3.685681679322014E-4</v>
      </c>
    </row>
    <row r="46" spans="1:111" ht="17.45" customHeight="1">
      <c r="A46" s="262">
        <v>40</v>
      </c>
      <c r="B46" s="265" t="s">
        <v>162</v>
      </c>
      <c r="C46" s="266" t="s">
        <v>163</v>
      </c>
      <c r="D46" s="947">
        <f>+生産者価格評価表!D46/生産者価格評価表!D$124</f>
        <v>0</v>
      </c>
      <c r="E46" s="948">
        <f>+生産者価格評価表!E46/生産者価格評価表!E$124</f>
        <v>0</v>
      </c>
      <c r="F46" s="948">
        <f>+生産者価格評価表!F46/生産者価格評価表!F$124</f>
        <v>0</v>
      </c>
      <c r="G46" s="948">
        <f>+生産者価格評価表!G46/生産者価格評価表!G$124</f>
        <v>0</v>
      </c>
      <c r="H46" s="948">
        <f>+生産者価格評価表!H46/生産者価格評価表!H$124</f>
        <v>0</v>
      </c>
      <c r="I46" s="944">
        <v>0</v>
      </c>
      <c r="J46" s="948">
        <f>+生産者価格評価表!J46/生産者価格評価表!J$124</f>
        <v>0</v>
      </c>
      <c r="K46" s="948">
        <f>+生産者価格評価表!K46/生産者価格評価表!K$124</f>
        <v>0</v>
      </c>
      <c r="L46" s="948">
        <f>+生産者価格評価表!L46/生産者価格評価表!L$124</f>
        <v>0</v>
      </c>
      <c r="M46" s="948">
        <f>+生産者価格評価表!M46/生産者価格評価表!M$124</f>
        <v>0</v>
      </c>
      <c r="N46" s="944">
        <v>0</v>
      </c>
      <c r="O46" s="948">
        <f>+生産者価格評価表!O46/生産者価格評価表!O$124</f>
        <v>0</v>
      </c>
      <c r="P46" s="948">
        <f>+生産者価格評価表!P46/生産者価格評価表!P$124</f>
        <v>0</v>
      </c>
      <c r="Q46" s="948">
        <f>+生産者価格評価表!Q46/生産者価格評価表!Q$124</f>
        <v>0</v>
      </c>
      <c r="R46" s="948">
        <f>+生産者価格評価表!R46/生産者価格評価表!R$124</f>
        <v>-7.9710083249485817E-6</v>
      </c>
      <c r="S46" s="948">
        <f>+生産者価格評価表!S46/生産者価格評価表!S$124</f>
        <v>8.2902645777477147E-7</v>
      </c>
      <c r="T46" s="948">
        <f>+生産者価格評価表!T46/生産者価格評価表!T$124</f>
        <v>0</v>
      </c>
      <c r="U46" s="948">
        <f>+生産者価格評価表!U46/生産者価格評価表!U$124</f>
        <v>-9.5680975106726045E-4</v>
      </c>
      <c r="V46" s="948">
        <f>+生産者価格評価表!V46/生産者価格評価表!V$124</f>
        <v>0</v>
      </c>
      <c r="W46" s="948">
        <f>+生産者価格評価表!W46/生産者価格評価表!W$124</f>
        <v>3.7191400537444387E-2</v>
      </c>
      <c r="X46" s="948">
        <f>+生産者価格評価表!X46/生産者価格評価表!X$124</f>
        <v>0</v>
      </c>
      <c r="Y46" s="948">
        <f>+生産者価格評価表!Y46/生産者価格評価表!Y$124</f>
        <v>1.2127670649141288E-3</v>
      </c>
      <c r="Z46" s="948">
        <f>+生産者価格評価表!Z46/生産者価格評価表!Z$124</f>
        <v>0</v>
      </c>
      <c r="AA46" s="948">
        <f>+生産者価格評価表!AA46/生産者価格評価表!AA$124</f>
        <v>0</v>
      </c>
      <c r="AB46" s="948">
        <f>+生産者価格評価表!AB46/生産者価格評価表!AB$124</f>
        <v>0</v>
      </c>
      <c r="AC46" s="948">
        <f>+生産者価格評価表!AC46/生産者価格評価表!AC$124</f>
        <v>2.1414802626161834E-3</v>
      </c>
      <c r="AD46" s="948">
        <f>+生産者価格評価表!AD46/生産者価格評価表!AD$124</f>
        <v>0</v>
      </c>
      <c r="AE46" s="948">
        <f>+生産者価格評価表!AE46/生産者価格評価表!AE$124</f>
        <v>0</v>
      </c>
      <c r="AF46" s="948">
        <f>+生産者価格評価表!AF46/生産者価格評価表!AF$124</f>
        <v>6.4087387602446123E-4</v>
      </c>
      <c r="AG46" s="948">
        <f>+生産者価格評価表!AG46/生産者価格評価表!AG$124</f>
        <v>-2.6586749474435895E-5</v>
      </c>
      <c r="AH46" s="948">
        <f>+生産者価格評価表!AH46/生産者価格評価表!AH$124</f>
        <v>0</v>
      </c>
      <c r="AI46" s="948">
        <f>+生産者価格評価表!AI46/生産者価格評価表!AI$124</f>
        <v>1.8611634366364905E-3</v>
      </c>
      <c r="AJ46" s="948">
        <f>+生産者価格評価表!AJ46/生産者価格評価表!AJ$124</f>
        <v>0</v>
      </c>
      <c r="AK46" s="948">
        <f>+生産者価格評価表!AK46/生産者価格評価表!AK$124</f>
        <v>3.0808364995025799E-2</v>
      </c>
      <c r="AL46" s="948">
        <f>+生産者価格評価表!AL46/生産者価格評価表!AL$124</f>
        <v>1.0014152522870332E-2</v>
      </c>
      <c r="AM46" s="948">
        <f>+生産者価格評価表!AM46/生産者価格評価表!AM$124</f>
        <v>8.4514608646502499E-3</v>
      </c>
      <c r="AN46" s="948">
        <f>+生産者価格評価表!AN46/生産者価格評価表!AN$124</f>
        <v>1.2472316224314054E-2</v>
      </c>
      <c r="AO46" s="948">
        <f>+生産者価格評価表!AO46/生産者価格評価表!AO$124</f>
        <v>2.4062284103417127E-3</v>
      </c>
      <c r="AP46" s="948">
        <f>+生産者価格評価表!AP46/生産者価格評価表!AP$124</f>
        <v>-3.2444470324315751E-4</v>
      </c>
      <c r="AQ46" s="948">
        <f>+生産者価格評価表!AQ46/生産者価格評価表!AQ$124</f>
        <v>0.40538394140873668</v>
      </c>
      <c r="AR46" s="948">
        <f>+生産者価格評価表!AR46/生産者価格評価表!AR$124</f>
        <v>0.56268733830015505</v>
      </c>
      <c r="AS46" s="948">
        <f>+生産者価格評価表!AS46/生産者価格評価表!AS$124</f>
        <v>-4.0003085465947655E-4</v>
      </c>
      <c r="AT46" s="948">
        <f>+生産者価格評価表!AT46/生産者価格評価表!AT$124</f>
        <v>1.1197472232296916E-2</v>
      </c>
      <c r="AU46" s="949">
        <f>+生産者価格評価表!AU46/生産者価格評価表!AU$124</f>
        <v>6.8436051138615864E-5</v>
      </c>
      <c r="AV46" s="949">
        <f>+生産者価格評価表!AV46/生産者価格評価表!AV$124</f>
        <v>1.1503622134000778E-3</v>
      </c>
      <c r="AW46" s="949">
        <f>+生産者価格評価表!AW46/生産者価格評価表!AW$124</f>
        <v>5.9018089742169742E-3</v>
      </c>
      <c r="AX46" s="949">
        <f>+生産者価格評価表!AX46/生産者価格評価表!AX$124</f>
        <v>1.1872334595769276E-2</v>
      </c>
      <c r="AY46" s="949">
        <f>+生産者価格評価表!AY46/生産者価格評価表!AY$124</f>
        <v>1.9979196446683691E-2</v>
      </c>
      <c r="AZ46" s="949">
        <f>+生産者価格評価表!AZ46/生産者価格評価表!AZ$124</f>
        <v>1.3456136554480812E-2</v>
      </c>
      <c r="BA46" s="949">
        <f>+生産者価格評価表!BA46/生産者価格評価表!BA$124</f>
        <v>1.058969575120096E-3</v>
      </c>
      <c r="BB46" s="949">
        <f>+生産者価格評価表!BB46/生産者価格評価表!BB$124</f>
        <v>5.7000129855244643E-4</v>
      </c>
      <c r="BC46" s="949">
        <f>+生産者価格評価表!BC46/生産者価格評価表!BC$124</f>
        <v>1.0096164293224436E-2</v>
      </c>
      <c r="BD46" s="949">
        <f>+生産者価格評価表!BD46/生産者価格評価表!BD$124</f>
        <v>1.4256322884863724E-3</v>
      </c>
      <c r="BE46" s="949">
        <f>+生産者価格評価表!BE46/生産者価格評価表!BE$124</f>
        <v>-8.8313057838199961E-5</v>
      </c>
      <c r="BF46" s="949">
        <f>+生産者価格評価表!BF46/生産者価格評価表!BF$124</f>
        <v>7.682525218869356E-6</v>
      </c>
      <c r="BG46" s="949">
        <f>+生産者価格評価表!BG46/生産者価格評価表!BG$124</f>
        <v>-4.4776289113206667E-4</v>
      </c>
      <c r="BH46" s="949">
        <f>+生産者価格評価表!BH46/生産者価格評価表!BH$124</f>
        <v>6.5098980863162841E-3</v>
      </c>
      <c r="BI46" s="949">
        <f>+生産者価格評価表!BI46/生産者価格評価表!BI$124</f>
        <v>5.4273106908604197E-4</v>
      </c>
      <c r="BJ46" s="949">
        <f>+生産者価格評価表!BJ46/生産者価格評価表!BJ$124</f>
        <v>1.6534913013091721E-4</v>
      </c>
      <c r="BK46" s="949">
        <f>+生産者価格評価表!BK46/生産者価格評価表!BK$124</f>
        <v>1.545992140792885E-2</v>
      </c>
      <c r="BL46" s="949">
        <f>+生産者価格評価表!BL46/生産者価格評価表!BL$124</f>
        <v>0</v>
      </c>
      <c r="BM46" s="949">
        <f>+生産者価格評価表!BM46/生産者価格評価表!BM$124</f>
        <v>8.1505937693740729E-5</v>
      </c>
      <c r="BN46" s="949">
        <f>+生産者価格評価表!BN46/生産者価格評価表!BN$124</f>
        <v>0</v>
      </c>
      <c r="BO46" s="949">
        <f>+生産者価格評価表!BO46/生産者価格評価表!BO$124</f>
        <v>-5.6885919313012046E-6</v>
      </c>
      <c r="BP46" s="949">
        <f>+生産者価格評価表!BP46/生産者価格評価表!BP$124</f>
        <v>-1.0514115271956778E-5</v>
      </c>
      <c r="BQ46" s="949">
        <f>+生産者価格評価表!BQ46/生産者価格評価表!BQ$124</f>
        <v>0</v>
      </c>
      <c r="BR46" s="949">
        <f>+生産者価格評価表!BR46/生産者価格評価表!BR$124</f>
        <v>0</v>
      </c>
      <c r="BS46" s="949">
        <f>+生産者価格評価表!BS46/生産者価格評価表!BS$124</f>
        <v>8.8877363517300889E-6</v>
      </c>
      <c r="BT46" s="949">
        <f>+生産者価格評価表!BT46/生産者価格評価表!BT$124</f>
        <v>0</v>
      </c>
      <c r="BU46" s="949">
        <f>+生産者価格評価表!BU46/生産者価格評価表!BU$124</f>
        <v>0</v>
      </c>
      <c r="BV46" s="949">
        <f>+生産者価格評価表!BV46/生産者価格評価表!BV$124</f>
        <v>0</v>
      </c>
      <c r="BW46" s="949">
        <f>+生産者価格評価表!BW46/生産者価格評価表!BW$124</f>
        <v>0</v>
      </c>
      <c r="BX46" s="949">
        <f>+生産者価格評価表!BX46/生産者価格評価表!BX$124</f>
        <v>0</v>
      </c>
      <c r="BY46" s="949">
        <f>+生産者価格評価表!BY46/生産者価格評価表!BY$124</f>
        <v>0</v>
      </c>
      <c r="BZ46" s="949">
        <f>+生産者価格評価表!BZ46/生産者価格評価表!BZ$124</f>
        <v>0</v>
      </c>
      <c r="CA46" s="949">
        <f>+生産者価格評価表!CA46/生産者価格評価表!CA$124</f>
        <v>0</v>
      </c>
      <c r="CB46" s="949">
        <f>+生産者価格評価表!CB46/生産者価格評価表!CB$124</f>
        <v>0</v>
      </c>
      <c r="CC46" s="949">
        <f>+生産者価格評価表!CC46/生産者価格評価表!CC$124</f>
        <v>0</v>
      </c>
      <c r="CD46" s="949">
        <f>+生産者価格評価表!CD46/生産者価格評価表!CD$124</f>
        <v>0</v>
      </c>
      <c r="CE46" s="949">
        <f>+生産者価格評価表!CE46/生産者価格評価表!CE$124</f>
        <v>0</v>
      </c>
      <c r="CF46" s="949">
        <f>+生産者価格評価表!CF46/生産者価格評価表!CF$124</f>
        <v>0</v>
      </c>
      <c r="CG46" s="949">
        <f>+生産者価格評価表!CG46/生産者価格評価表!CG$124</f>
        <v>0</v>
      </c>
      <c r="CH46" s="949">
        <f>+生産者価格評価表!CH46/生産者価格評価表!CH$124</f>
        <v>0</v>
      </c>
      <c r="CI46" s="949">
        <f>+生産者価格評価表!CI46/生産者価格評価表!CI$124</f>
        <v>0</v>
      </c>
      <c r="CJ46" s="949">
        <f>+生産者価格評価表!CJ46/生産者価格評価表!CJ$124</f>
        <v>0</v>
      </c>
      <c r="CK46" s="949">
        <f>+生産者価格評価表!CK46/生産者価格評価表!CK$124</f>
        <v>0</v>
      </c>
      <c r="CL46" s="949">
        <f>+生産者価格評価表!CL46/生産者価格評価表!CL$124</f>
        <v>0</v>
      </c>
      <c r="CM46" s="949">
        <f>+生産者価格評価表!CM46/生産者価格評価表!CM$124</f>
        <v>2.7114691492579246E-4</v>
      </c>
      <c r="CN46" s="949">
        <f>+生産者価格評価表!CN46/生産者価格評価表!CN$124</f>
        <v>2.7560927696205263E-6</v>
      </c>
      <c r="CO46" s="949">
        <f>+生産者価格評価表!CO46/生産者価格評価表!CO$124</f>
        <v>0</v>
      </c>
      <c r="CP46" s="949">
        <f>+生産者価格評価表!CP46/生産者価格評価表!CP$124</f>
        <v>1.127765096643435E-4</v>
      </c>
      <c r="CQ46" s="949">
        <f>+生産者価格評価表!CQ46/生産者価格評価表!CQ$124</f>
        <v>0</v>
      </c>
      <c r="CR46" s="949">
        <f>+生産者価格評価表!CR46/生産者価格評価表!CR$124</f>
        <v>0</v>
      </c>
      <c r="CS46" s="949">
        <f>+生産者価格評価表!CS46/生産者価格評価表!CS$124</f>
        <v>0</v>
      </c>
      <c r="CT46" s="949">
        <f>+生産者価格評価表!CT46/生産者価格評価表!CT$124</f>
        <v>0</v>
      </c>
      <c r="CU46" s="949">
        <f>+生産者価格評価表!CU46/生産者価格評価表!CU$124</f>
        <v>0</v>
      </c>
      <c r="CV46" s="949">
        <f>+生産者価格評価表!CV46/生産者価格評価表!CV$124</f>
        <v>0</v>
      </c>
      <c r="CW46" s="949">
        <f>+生産者価格評価表!CW46/生産者価格評価表!CW$124</f>
        <v>0</v>
      </c>
      <c r="CX46" s="949">
        <f>+生産者価格評価表!CX46/生産者価格評価表!CX$124</f>
        <v>0</v>
      </c>
      <c r="CY46" s="949">
        <f>+生産者価格評価表!CY46/生産者価格評価表!CY$124</f>
        <v>0</v>
      </c>
      <c r="CZ46" s="949">
        <f>+生産者価格評価表!CZ46/生産者価格評価表!CZ$124</f>
        <v>0</v>
      </c>
      <c r="DA46" s="949">
        <f>+生産者価格評価表!DA46/生産者価格評価表!DA$124</f>
        <v>0</v>
      </c>
      <c r="DB46" s="949">
        <f>+生産者価格評価表!DB46/生産者価格評価表!DB$124</f>
        <v>0</v>
      </c>
      <c r="DC46" s="949">
        <f>+生産者価格評価表!DC46/生産者価格評価表!DC$124</f>
        <v>0</v>
      </c>
      <c r="DD46" s="949">
        <f>+生産者価格評価表!DD46/生産者価格評価表!DD$124</f>
        <v>0</v>
      </c>
      <c r="DE46" s="949">
        <f>+生産者価格評価表!DE46/生産者価格評価表!DE$124</f>
        <v>6.9766445627938307E-6</v>
      </c>
      <c r="DF46" s="949">
        <f>+生産者価格評価表!DF46/生産者価格評価表!DF$124</f>
        <v>0</v>
      </c>
      <c r="DG46" s="950">
        <f>+生産者価格評価表!DG46/生産者価格評価表!DG$124</f>
        <v>1.0174067413758054E-3</v>
      </c>
    </row>
    <row r="47" spans="1:111" ht="17.45" customHeight="1">
      <c r="A47" s="262">
        <v>41</v>
      </c>
      <c r="B47" s="265" t="s">
        <v>164</v>
      </c>
      <c r="C47" s="266" t="s">
        <v>165</v>
      </c>
      <c r="D47" s="947">
        <f>+生産者価格評価表!D47/生産者価格評価表!D$124</f>
        <v>0</v>
      </c>
      <c r="E47" s="948">
        <f>+生産者価格評価表!E47/生産者価格評価表!E$124</f>
        <v>0</v>
      </c>
      <c r="F47" s="948">
        <f>+生産者価格評価表!F47/生産者価格評価表!F$124</f>
        <v>0</v>
      </c>
      <c r="G47" s="948">
        <f>+生産者価格評価表!G47/生産者価格評価表!G$124</f>
        <v>0</v>
      </c>
      <c r="H47" s="948">
        <f>+生産者価格評価表!H47/生産者価格評価表!H$124</f>
        <v>0</v>
      </c>
      <c r="I47" s="944">
        <v>0</v>
      </c>
      <c r="J47" s="948">
        <f>+生産者価格評価表!J47/生産者価格評価表!J$124</f>
        <v>3.4973288438737058E-4</v>
      </c>
      <c r="K47" s="948">
        <f>+生産者価格評価表!K47/生産者価格評価表!K$124</f>
        <v>1.4277858285735362E-3</v>
      </c>
      <c r="L47" s="948">
        <f>+生産者価格評価表!L47/生産者価格評価表!L$124</f>
        <v>1.4411911761639253E-3</v>
      </c>
      <c r="M47" s="948">
        <f>+生産者価格評価表!M47/生産者価格評価表!M$124</f>
        <v>0</v>
      </c>
      <c r="N47" s="944">
        <v>0</v>
      </c>
      <c r="O47" s="948">
        <f>+生産者価格評価表!O47/生産者価格評価表!O$124</f>
        <v>1.7769245692637549E-5</v>
      </c>
      <c r="P47" s="948">
        <f>+生産者価格評価表!P47/生産者価格評価表!P$124</f>
        <v>0</v>
      </c>
      <c r="Q47" s="948">
        <f>+生産者価格評価表!Q47/生産者価格評価表!Q$124</f>
        <v>1.0911122798702264E-3</v>
      </c>
      <c r="R47" s="948">
        <f>+生産者価格評価表!R47/生産者価格評価表!R$124</f>
        <v>1.090183814108976E-2</v>
      </c>
      <c r="S47" s="948">
        <f>+生産者価格評価表!S47/生産者価格評価表!S$124</f>
        <v>1.2528896091182636E-6</v>
      </c>
      <c r="T47" s="948">
        <f>+生産者価格評価表!T47/生産者価格評価表!T$124</f>
        <v>9.7761942452330805E-5</v>
      </c>
      <c r="U47" s="948">
        <f>+生産者価格評価表!U47/生産者価格評価表!U$124</f>
        <v>2.0785152067188729E-3</v>
      </c>
      <c r="V47" s="948">
        <f>+生産者価格評価表!V47/生産者価格評価表!V$124</f>
        <v>0</v>
      </c>
      <c r="W47" s="948">
        <f>+生産者価格評価表!W47/生産者価格評価表!W$124</f>
        <v>1.3614479772725719E-3</v>
      </c>
      <c r="X47" s="948">
        <f>+生産者価格評価表!X47/生産者価格評価表!X$124</f>
        <v>0</v>
      </c>
      <c r="Y47" s="948">
        <f>+生産者価格評価表!Y47/生産者価格評価表!Y$124</f>
        <v>1.7925162779175832E-6</v>
      </c>
      <c r="Z47" s="948">
        <f>+生産者価格評価表!Z47/生産者価格評価表!Z$124</f>
        <v>0</v>
      </c>
      <c r="AA47" s="948">
        <f>+生産者価格評価表!AA47/生産者価格評価表!AA$124</f>
        <v>0</v>
      </c>
      <c r="AB47" s="948">
        <f>+生産者価格評価表!AB47/生産者価格評価表!AB$124</f>
        <v>1.9636876851176436E-3</v>
      </c>
      <c r="AC47" s="948">
        <f>+生産者価格評価表!AC47/生産者価格評価表!AC$124</f>
        <v>1.5540498892559537E-3</v>
      </c>
      <c r="AD47" s="948">
        <f>+生産者価格評価表!AD47/生産者価格評価表!AD$124</f>
        <v>1.9043495974712418E-5</v>
      </c>
      <c r="AE47" s="948">
        <f>+生産者価格評価表!AE47/生産者価格評価表!AE$124</f>
        <v>1.6473292737508133E-6</v>
      </c>
      <c r="AF47" s="948">
        <f>+生産者価格評価表!AF47/生産者価格評価表!AF$124</f>
        <v>2.0485421561027271E-3</v>
      </c>
      <c r="AG47" s="948">
        <f>+生産者価格評価表!AG47/生産者価格評価表!AG$124</f>
        <v>1.6597765912886272E-3</v>
      </c>
      <c r="AH47" s="948">
        <f>+生産者価格評価表!AH47/生産者価格評価表!AH$124</f>
        <v>1.7202400464485859E-3</v>
      </c>
      <c r="AI47" s="948">
        <f>+生産者価格評価表!AI47/生産者価格評価表!AI$124</f>
        <v>1.8719968870031004E-3</v>
      </c>
      <c r="AJ47" s="948">
        <f>+生産者価格評価表!AJ47/生産者価格評価表!AJ$124</f>
        <v>1.7028352143691992E-4</v>
      </c>
      <c r="AK47" s="948">
        <f>+生産者価格評価表!AK47/生産者価格評価表!AK$124</f>
        <v>1.8824074020432795E-3</v>
      </c>
      <c r="AL47" s="948">
        <f>+生産者価格評価表!AL47/生産者価格評価表!AL$124</f>
        <v>2.3853384352428382E-3</v>
      </c>
      <c r="AM47" s="948">
        <f>+生産者価格評価表!AM47/生産者価格評価表!AM$124</f>
        <v>0</v>
      </c>
      <c r="AN47" s="948">
        <f>+生産者価格評価表!AN47/生産者価格評価表!AN$124</f>
        <v>1.4176612922024098E-3</v>
      </c>
      <c r="AO47" s="948">
        <f>+生産者価格評価表!AO47/生産者価格評価表!AO$124</f>
        <v>1.4863073008609129E-4</v>
      </c>
      <c r="AP47" s="948">
        <f>+生産者価格評価表!AP47/生産者価格評価表!AP$124</f>
        <v>0</v>
      </c>
      <c r="AQ47" s="948">
        <f>+生産者価格評価表!AQ47/生産者価格評価表!AQ$124</f>
        <v>3.9781726444978929E-3</v>
      </c>
      <c r="AR47" s="948">
        <f>+生産者価格評価表!AR47/生産者価格評価表!AR$124</f>
        <v>2.5956407379507142E-2</v>
      </c>
      <c r="AS47" s="948">
        <f>+生産者価格評価表!AS47/生産者価格評価表!AS$124</f>
        <v>4.4374126558770682E-2</v>
      </c>
      <c r="AT47" s="948">
        <f>+生産者価格評価表!AT47/生産者価格評価表!AT$124</f>
        <v>4.8501160014149856E-2</v>
      </c>
      <c r="AU47" s="949">
        <f>+生産者価格評価表!AU47/生産者価格評価表!AU$124</f>
        <v>3.3743060028908478E-2</v>
      </c>
      <c r="AV47" s="949">
        <f>+生産者価格評価表!AV47/生産者価格評価表!AV$124</f>
        <v>1.786759886604666E-2</v>
      </c>
      <c r="AW47" s="949">
        <f>+生産者価格評価表!AW47/生産者価格評価表!AW$124</f>
        <v>3.0351814195541102E-2</v>
      </c>
      <c r="AX47" s="949">
        <f>+生産者価格評価表!AX47/生産者価格評価表!AX$124</f>
        <v>1.556157322321684E-2</v>
      </c>
      <c r="AY47" s="949">
        <f>+生産者価格評価表!AY47/生産者価格評価表!AY$124</f>
        <v>4.8402499536907201E-2</v>
      </c>
      <c r="AZ47" s="949">
        <f>+生産者価格評価表!AZ47/生産者価格評価表!AZ$124</f>
        <v>5.483391803262206E-2</v>
      </c>
      <c r="BA47" s="949">
        <f>+生産者価格評価表!BA47/生産者価格評価表!BA$124</f>
        <v>3.6744215234081778E-2</v>
      </c>
      <c r="BB47" s="949">
        <f>+生産者価格評価表!BB47/生産者価格評価表!BB$124</f>
        <v>2.0500282055534488E-2</v>
      </c>
      <c r="BC47" s="949">
        <f>+生産者価格評価表!BC47/生産者価格評価表!BC$124</f>
        <v>2.5190944568601471E-2</v>
      </c>
      <c r="BD47" s="949">
        <f>+生産者価格評価表!BD47/生産者価格評価表!BD$124</f>
        <v>4.2912567874525291E-2</v>
      </c>
      <c r="BE47" s="949">
        <f>+生産者価格評価表!BE47/生産者価格評価表!BE$124</f>
        <v>1.6053002410776517E-2</v>
      </c>
      <c r="BF47" s="949">
        <f>+生産者価格評価表!BF47/生産者価格評価表!BF$124</f>
        <v>5.9256093930715494E-3</v>
      </c>
      <c r="BG47" s="949">
        <f>+生産者価格評価表!BG47/生産者価格評価表!BG$124</f>
        <v>9.276071752919942E-3</v>
      </c>
      <c r="BH47" s="949">
        <f>+生産者価格評価表!BH47/生産者価格評価表!BH$124</f>
        <v>3.0229045535735365E-2</v>
      </c>
      <c r="BI47" s="949">
        <f>+生産者価格評価表!BI47/生産者価格評価表!BI$124</f>
        <v>2.5417580153617721E-2</v>
      </c>
      <c r="BJ47" s="949">
        <f>+生産者価格評価表!BJ47/生産者価格評価表!BJ$124</f>
        <v>1.2323845960148076E-2</v>
      </c>
      <c r="BK47" s="949">
        <f>+生産者価格評価表!BK47/生産者価格評価表!BK$124</f>
        <v>1.498616447927289E-2</v>
      </c>
      <c r="BL47" s="949">
        <f>+生産者価格評価表!BL47/生産者価格評価表!BL$124</f>
        <v>0</v>
      </c>
      <c r="BM47" s="949">
        <f>+生産者価格評価表!BM47/生産者価格評価表!BM$124</f>
        <v>5.8437792070406428E-3</v>
      </c>
      <c r="BN47" s="949">
        <f>+生産者価格評価表!BN47/生産者価格評価表!BN$124</f>
        <v>7.9951584696906913E-3</v>
      </c>
      <c r="BO47" s="949">
        <f>+生産者価格評価表!BO47/生産者価格評価表!BO$124</f>
        <v>3.3200628908227957E-3</v>
      </c>
      <c r="BP47" s="949">
        <f>+生産者価格評価表!BP47/生産者価格評価表!BP$124</f>
        <v>3.0029842362730236E-2</v>
      </c>
      <c r="BQ47" s="949">
        <f>+生産者価格評価表!BQ47/生産者価格評価表!BQ$124</f>
        <v>4.4641930489940963E-4</v>
      </c>
      <c r="BR47" s="949">
        <f>+生産者価格評価表!BR47/生産者価格評価表!BR$124</f>
        <v>0</v>
      </c>
      <c r="BS47" s="949">
        <f>+生産者価格評価表!BS47/生産者価格評価表!BS$124</f>
        <v>1.5736138569051811E-4</v>
      </c>
      <c r="BT47" s="949">
        <f>+生産者価格評価表!BT47/生産者価格評価表!BT$124</f>
        <v>6.327386895669218E-6</v>
      </c>
      <c r="BU47" s="949">
        <f>+生産者価格評価表!BU47/生産者価格評価表!BU$124</f>
        <v>1.370620457232754E-5</v>
      </c>
      <c r="BV47" s="949">
        <f>+生産者価格評価表!BV47/生産者価格評価表!BV$124</f>
        <v>0</v>
      </c>
      <c r="BW47" s="949">
        <f>+生産者価格評価表!BW47/生産者価格評価表!BW$124</f>
        <v>0</v>
      </c>
      <c r="BX47" s="949">
        <f>+生産者価格評価表!BX47/生産者価格評価表!BX$124</f>
        <v>0</v>
      </c>
      <c r="BY47" s="949">
        <f>+生産者価格評価表!BY47/生産者価格評価表!BY$124</f>
        <v>0</v>
      </c>
      <c r="BZ47" s="949">
        <f>+生産者価格評価表!BZ47/生産者価格評価表!BZ$124</f>
        <v>0</v>
      </c>
      <c r="CA47" s="949">
        <f>+生産者価格評価表!CA47/生産者価格評価表!CA$124</f>
        <v>0</v>
      </c>
      <c r="CB47" s="949">
        <f>+生産者価格評価表!CB47/生産者価格評価表!CB$124</f>
        <v>0</v>
      </c>
      <c r="CC47" s="949">
        <f>+生産者価格評価表!CC47/生産者価格評価表!CC$124</f>
        <v>8.1924080157982462E-5</v>
      </c>
      <c r="CD47" s="949">
        <f>+生産者価格評価表!CD47/生産者価格評価表!CD$124</f>
        <v>0</v>
      </c>
      <c r="CE47" s="949">
        <f>+生産者価格評価表!CE47/生産者価格評価表!CE$124</f>
        <v>0</v>
      </c>
      <c r="CF47" s="949">
        <f>+生産者価格評価表!CF47/生産者価格評価表!CF$124</f>
        <v>0</v>
      </c>
      <c r="CG47" s="949">
        <f>+生産者価格評価表!CG47/生産者価格評価表!CG$124</f>
        <v>3.5297891891293714E-5</v>
      </c>
      <c r="CH47" s="949">
        <f>+生産者価格評価表!CH47/生産者価格評価表!CH$124</f>
        <v>0</v>
      </c>
      <c r="CI47" s="949">
        <f>+生産者価格評価表!CI47/生産者価格評価表!CI$124</f>
        <v>0</v>
      </c>
      <c r="CJ47" s="949">
        <f>+生産者価格評価表!CJ47/生産者価格評価表!CJ$124</f>
        <v>0</v>
      </c>
      <c r="CK47" s="949">
        <f>+生産者価格評価表!CK47/生産者価格評価表!CK$124</f>
        <v>0</v>
      </c>
      <c r="CL47" s="949">
        <f>+生産者価格評価表!CL47/生産者価格評価表!CL$124</f>
        <v>0</v>
      </c>
      <c r="CM47" s="949">
        <f>+生産者価格評価表!CM47/生産者価格評価表!CM$124</f>
        <v>5.3619371931856329E-4</v>
      </c>
      <c r="CN47" s="949">
        <f>+生産者価格評価表!CN47/生産者価格評価表!CN$124</f>
        <v>1.5381117725843784E-4</v>
      </c>
      <c r="CO47" s="949">
        <f>+生産者価格評価表!CO47/生産者価格評価表!CO$124</f>
        <v>0</v>
      </c>
      <c r="CP47" s="949">
        <f>+生産者価格評価表!CP47/生産者価格評価表!CP$124</f>
        <v>1.8574887744956384E-4</v>
      </c>
      <c r="CQ47" s="949">
        <f>+生産者価格評価表!CQ47/生産者価格評価表!CQ$124</f>
        <v>2.4365358423876918E-3</v>
      </c>
      <c r="CR47" s="949">
        <f>+生産者価格評価表!CR47/生産者価格評価表!CR$124</f>
        <v>0</v>
      </c>
      <c r="CS47" s="949">
        <f>+生産者価格評価表!CS47/生産者価格評価表!CS$124</f>
        <v>1.5853142689565078E-4</v>
      </c>
      <c r="CT47" s="949">
        <f>+生産者価格評価表!CT47/生産者価格評価表!CT$124</f>
        <v>3.7928577777267372E-4</v>
      </c>
      <c r="CU47" s="949">
        <f>+生産者価格評価表!CU47/生産者価格評価表!CU$124</f>
        <v>2.0793812070928232E-4</v>
      </c>
      <c r="CV47" s="949">
        <f>+生産者価格評価表!CV47/生産者価格評価表!CV$124</f>
        <v>0</v>
      </c>
      <c r="CW47" s="949">
        <f>+生産者価格評価表!CW47/生産者価格評価表!CW$124</f>
        <v>0</v>
      </c>
      <c r="CX47" s="949">
        <f>+生産者価格評価表!CX47/生産者価格評価表!CX$124</f>
        <v>2.1063007269960677E-3</v>
      </c>
      <c r="CY47" s="949">
        <f>+生産者価格評価表!CY47/生産者価格評価表!CY$124</f>
        <v>3.5122947756408801E-5</v>
      </c>
      <c r="CZ47" s="949">
        <f>+生産者価格評価表!CZ47/生産者価格評価表!CZ$124</f>
        <v>7.1784058069088467E-4</v>
      </c>
      <c r="DA47" s="949">
        <f>+生産者価格評価表!DA47/生産者価格評価表!DA$124</f>
        <v>3.1368279791000632E-4</v>
      </c>
      <c r="DB47" s="949">
        <f>+生産者価格評価表!DB47/生産者価格評価表!DB$124</f>
        <v>8.8253536801882933E-4</v>
      </c>
      <c r="DC47" s="949">
        <f>+生産者価格評価表!DC47/生産者価格評価表!DC$124</f>
        <v>0</v>
      </c>
      <c r="DD47" s="949">
        <f>+生産者価格評価表!DD47/生産者価格評価表!DD$124</f>
        <v>0</v>
      </c>
      <c r="DE47" s="949">
        <f>+生産者価格評価表!DE47/生産者価格評価表!DE$124</f>
        <v>4.0835294324383922E-4</v>
      </c>
      <c r="DF47" s="949">
        <f>+生産者価格評価表!DF47/生産者価格評価表!DF$124</f>
        <v>9.6552783903601199E-4</v>
      </c>
      <c r="DG47" s="950">
        <f>+生産者価格評価表!DG47/生産者価格評価表!DG$124</f>
        <v>1.1627168722737834E-3</v>
      </c>
    </row>
    <row r="48" spans="1:111" ht="17.45" customHeight="1">
      <c r="A48" s="262">
        <v>42</v>
      </c>
      <c r="B48" s="265" t="s">
        <v>166</v>
      </c>
      <c r="C48" s="266" t="s">
        <v>167</v>
      </c>
      <c r="D48" s="947">
        <f>+生産者価格評価表!D48/生産者価格評価表!D$124</f>
        <v>0</v>
      </c>
      <c r="E48" s="948">
        <f>+生産者価格評価表!E48/生産者価格評価表!E$124</f>
        <v>0</v>
      </c>
      <c r="F48" s="948">
        <f>+生産者価格評価表!F48/生産者価格評価表!F$124</f>
        <v>0</v>
      </c>
      <c r="G48" s="948">
        <f>+生産者価格評価表!G48/生産者価格評価表!G$124</f>
        <v>7.4173280837193796E-6</v>
      </c>
      <c r="H48" s="948">
        <f>+生産者価格評価表!H48/生産者価格評価表!H$124</f>
        <v>1.4509147256601209E-4</v>
      </c>
      <c r="I48" s="944">
        <v>0</v>
      </c>
      <c r="J48" s="948">
        <f>+生産者価格評価表!J48/生産者価格評価表!J$124</f>
        <v>0</v>
      </c>
      <c r="K48" s="948">
        <f>+生産者価格評価表!K48/生産者価格評価表!K$124</f>
        <v>0</v>
      </c>
      <c r="L48" s="948">
        <f>+生産者価格評価表!L48/生産者価格評価表!L$124</f>
        <v>0</v>
      </c>
      <c r="M48" s="948">
        <f>+生産者価格評価表!M48/生産者価格評価表!M$124</f>
        <v>0</v>
      </c>
      <c r="N48" s="944">
        <v>0</v>
      </c>
      <c r="O48" s="948">
        <f>+生産者価格評価表!O48/生産者価格評価表!O$124</f>
        <v>0</v>
      </c>
      <c r="P48" s="948">
        <f>+生産者価格評価表!P48/生産者価格評価表!P$124</f>
        <v>0</v>
      </c>
      <c r="Q48" s="948">
        <f>+生産者価格評価表!Q48/生産者価格評価表!Q$124</f>
        <v>3.662535357273031E-4</v>
      </c>
      <c r="R48" s="948">
        <f>+生産者価格評価表!R48/生産者価格評価表!R$124</f>
        <v>1.065522247317868E-3</v>
      </c>
      <c r="S48" s="948">
        <f>+生産者価格評価表!S48/生産者価格評価表!S$124</f>
        <v>0</v>
      </c>
      <c r="T48" s="948">
        <f>+生産者価格評価表!T48/生産者価格評価表!T$124</f>
        <v>0</v>
      </c>
      <c r="U48" s="948">
        <f>+生産者価格評価表!U48/生産者価格評価表!U$124</f>
        <v>0</v>
      </c>
      <c r="V48" s="948">
        <f>+生産者価格評価表!V48/生産者価格評価表!V$124</f>
        <v>0</v>
      </c>
      <c r="W48" s="948">
        <f>+生産者価格評価表!W48/生産者価格評価表!W$124</f>
        <v>0</v>
      </c>
      <c r="X48" s="948">
        <f>+生産者価格評価表!X48/生産者価格評価表!X$124</f>
        <v>0</v>
      </c>
      <c r="Y48" s="948">
        <f>+生産者価格評価表!Y48/生産者価格評価表!Y$124</f>
        <v>0</v>
      </c>
      <c r="Z48" s="948">
        <f>+生産者価格評価表!Z48/生産者価格評価表!Z$124</f>
        <v>0</v>
      </c>
      <c r="AA48" s="948">
        <f>+生産者価格評価表!AA48/生産者価格評価表!AA$124</f>
        <v>0</v>
      </c>
      <c r="AB48" s="948">
        <f>+生産者価格評価表!AB48/生産者価格評価表!AB$124</f>
        <v>0</v>
      </c>
      <c r="AC48" s="948">
        <f>+生産者価格評価表!AC48/生産者価格評価表!AC$124</f>
        <v>0</v>
      </c>
      <c r="AD48" s="948">
        <f>+生産者価格評価表!AD48/生産者価格評価表!AD$124</f>
        <v>0</v>
      </c>
      <c r="AE48" s="948">
        <f>+生産者価格評価表!AE48/生産者価格評価表!AE$124</f>
        <v>0</v>
      </c>
      <c r="AF48" s="948">
        <f>+生産者価格評価表!AF48/生産者価格評価表!AF$124</f>
        <v>0</v>
      </c>
      <c r="AG48" s="948">
        <f>+生産者価格評価表!AG48/生産者価格評価表!AG$124</f>
        <v>0</v>
      </c>
      <c r="AH48" s="948">
        <f>+生産者価格評価表!AH48/生産者価格評価表!AH$124</f>
        <v>0</v>
      </c>
      <c r="AI48" s="948">
        <f>+生産者価格評価表!AI48/生産者価格評価表!AI$124</f>
        <v>0</v>
      </c>
      <c r="AJ48" s="948">
        <f>+生産者価格評価表!AJ48/生産者価格評価表!AJ$124</f>
        <v>2.0833741062894213E-4</v>
      </c>
      <c r="AK48" s="948">
        <f>+生産者価格評価表!AK48/生産者価格評価表!AK$124</f>
        <v>0</v>
      </c>
      <c r="AL48" s="948">
        <f>+生産者価格評価表!AL48/生産者価格評価表!AL$124</f>
        <v>0</v>
      </c>
      <c r="AM48" s="948">
        <f>+生産者価格評価表!AM48/生産者価格評価表!AM$124</f>
        <v>0</v>
      </c>
      <c r="AN48" s="948">
        <f>+生産者価格評価表!AN48/生産者価格評価表!AN$124</f>
        <v>0</v>
      </c>
      <c r="AO48" s="948">
        <f>+生産者価格評価表!AO48/生産者価格評価表!AO$124</f>
        <v>4.0130940984319344E-5</v>
      </c>
      <c r="AP48" s="948">
        <f>+生産者価格評価表!AP48/生産者価格評価表!AP$124</f>
        <v>0</v>
      </c>
      <c r="AQ48" s="948">
        <f>+生産者価格評価表!AQ48/生産者価格評価表!AQ$124</f>
        <v>0</v>
      </c>
      <c r="AR48" s="948">
        <f>+生産者価格評価表!AR48/生産者価格評価表!AR$124</f>
        <v>0</v>
      </c>
      <c r="AS48" s="948">
        <f>+生産者価格評価表!AS48/生産者価格評価表!AS$124</f>
        <v>2.2530044141033809E-2</v>
      </c>
      <c r="AT48" s="948">
        <f>+生産者価格評価表!AT48/生産者価格評価表!AT$124</f>
        <v>1.1877309093854486E-3</v>
      </c>
      <c r="AU48" s="949">
        <f>+生産者価格評価表!AU48/生産者価格評価表!AU$124</f>
        <v>3.2907925953091696E-4</v>
      </c>
      <c r="AV48" s="949">
        <f>+生産者価格評価表!AV48/生産者価格評価表!AV$124</f>
        <v>1.8622877042813406E-4</v>
      </c>
      <c r="AW48" s="949">
        <f>+生産者価格評価表!AW48/生産者価格評価表!AW$124</f>
        <v>0</v>
      </c>
      <c r="AX48" s="949">
        <f>+生産者価格評価表!AX48/生産者価格評価表!AX$124</f>
        <v>0</v>
      </c>
      <c r="AY48" s="949">
        <f>+生産者価格評価表!AY48/生産者価格評価表!AY$124</f>
        <v>2.6920288840450245E-5</v>
      </c>
      <c r="AZ48" s="949">
        <f>+生産者価格評価表!AZ48/生産者価格評価表!AZ$124</f>
        <v>0</v>
      </c>
      <c r="BA48" s="949">
        <f>+生産者価格評価表!BA48/生産者価格評価表!BA$124</f>
        <v>0</v>
      </c>
      <c r="BB48" s="949">
        <f>+生産者価格評価表!BB48/生産者価格評価表!BB$124</f>
        <v>0</v>
      </c>
      <c r="BC48" s="949">
        <f>+生産者価格評価表!BC48/生産者価格評価表!BC$124</f>
        <v>0</v>
      </c>
      <c r="BD48" s="949">
        <f>+生産者価格評価表!BD48/生産者価格評価表!BD$124</f>
        <v>9.9728891280452387E-5</v>
      </c>
      <c r="BE48" s="949">
        <f>+生産者価格評価表!BE48/生産者価格評価表!BE$124</f>
        <v>0</v>
      </c>
      <c r="BF48" s="949">
        <f>+生産者価格評価表!BF48/生産者価格評価表!BF$124</f>
        <v>0</v>
      </c>
      <c r="BG48" s="949">
        <f>+生産者価格評価表!BG48/生産者価格評価表!BG$124</f>
        <v>0</v>
      </c>
      <c r="BH48" s="949">
        <f>+生産者価格評価表!BH48/生産者価格評価表!BH$124</f>
        <v>0</v>
      </c>
      <c r="BI48" s="949">
        <f>+生産者価格評価表!BI48/生産者価格評価表!BI$124</f>
        <v>1.3183491250112141E-2</v>
      </c>
      <c r="BJ48" s="949">
        <f>+生産者価格評価表!BJ48/生産者価格評価表!BJ$124</f>
        <v>1.4516663097266249E-3</v>
      </c>
      <c r="BK48" s="949">
        <f>+生産者価格評価表!BK48/生産者価格評価表!BK$124</f>
        <v>9.7585977626185091E-3</v>
      </c>
      <c r="BL48" s="949">
        <f>+生産者価格評価表!BL48/生産者価格評価表!BL$124</f>
        <v>0</v>
      </c>
      <c r="BM48" s="949">
        <f>+生産者価格評価表!BM48/生産者価格評価表!BM$124</f>
        <v>7.2601622353501344E-2</v>
      </c>
      <c r="BN48" s="949">
        <f>+生産者価格評価表!BN48/生産者価格評価表!BN$124</f>
        <v>9.4228570317964971E-2</v>
      </c>
      <c r="BO48" s="949">
        <f>+生産者価格評価表!BO48/生産者価格評価表!BO$124</f>
        <v>3.1488535636661055E-2</v>
      </c>
      <c r="BP48" s="949">
        <f>+生産者価格評価表!BP48/生産者価格評価表!BP$124</f>
        <v>6.073264151417565E-2</v>
      </c>
      <c r="BQ48" s="949">
        <f>+生産者価格評価表!BQ48/生産者価格評価表!BQ$124</f>
        <v>0</v>
      </c>
      <c r="BR48" s="949">
        <f>+生産者価格評価表!BR48/生産者価格評価表!BR$124</f>
        <v>0</v>
      </c>
      <c r="BS48" s="949">
        <f>+生産者価格評価表!BS48/生産者価格評価表!BS$124</f>
        <v>0</v>
      </c>
      <c r="BT48" s="949">
        <f>+生産者価格評価表!BT48/生産者価格評価表!BT$124</f>
        <v>0</v>
      </c>
      <c r="BU48" s="949">
        <f>+生産者価格評価表!BU48/生産者価格評価表!BU$124</f>
        <v>0</v>
      </c>
      <c r="BV48" s="949">
        <f>+生産者価格評価表!BV48/生産者価格評価表!BV$124</f>
        <v>0</v>
      </c>
      <c r="BW48" s="949">
        <f>+生産者価格評価表!BW48/生産者価格評価表!BW$124</f>
        <v>0</v>
      </c>
      <c r="BX48" s="949">
        <f>+生産者価格評価表!BX48/生産者価格評価表!BX$124</f>
        <v>8.8048534900702529E-5</v>
      </c>
      <c r="BY48" s="949">
        <f>+生産者価格評価表!BY48/生産者価格評価表!BY$124</f>
        <v>6.2625239133401722E-6</v>
      </c>
      <c r="BZ48" s="949">
        <f>+生産者価格評価表!BZ48/生産者価格評価表!BZ$124</f>
        <v>6.3326060903104252E-5</v>
      </c>
      <c r="CA48" s="949">
        <f>+生産者価格評価表!CA48/生産者価格評価表!CA$124</f>
        <v>0</v>
      </c>
      <c r="CB48" s="949">
        <f>+生産者価格評価表!CB48/生産者価格評価表!CB$124</f>
        <v>0</v>
      </c>
      <c r="CC48" s="949">
        <f>+生産者価格評価表!CC48/生産者価格評価表!CC$124</f>
        <v>1.6502643893976331E-4</v>
      </c>
      <c r="CD48" s="949">
        <f>+生産者価格評価表!CD48/生産者価格評価表!CD$124</f>
        <v>0</v>
      </c>
      <c r="CE48" s="949">
        <f>+生産者価格評価表!CE48/生産者価格評価表!CE$124</f>
        <v>0</v>
      </c>
      <c r="CF48" s="949">
        <f>+生産者価格評価表!CF48/生産者価格評価表!CF$124</f>
        <v>0</v>
      </c>
      <c r="CG48" s="949">
        <f>+生産者価格評価表!CG48/生産者価格評価表!CG$124</f>
        <v>9.9145252152592033E-6</v>
      </c>
      <c r="CH48" s="949">
        <f>+生産者価格評価表!CH48/生産者価格評価表!CH$124</f>
        <v>0</v>
      </c>
      <c r="CI48" s="949">
        <f>+生産者価格評価表!CI48/生産者価格評価表!CI$124</f>
        <v>0</v>
      </c>
      <c r="CJ48" s="949">
        <f>+生産者価格評価表!CJ48/生産者価格評価表!CJ$124</f>
        <v>0</v>
      </c>
      <c r="CK48" s="949">
        <f>+生産者価格評価表!CK48/生産者価格評価表!CK$124</f>
        <v>0</v>
      </c>
      <c r="CL48" s="949">
        <f>+生産者価格評価表!CL48/生産者価格評価表!CL$124</f>
        <v>0</v>
      </c>
      <c r="CM48" s="949">
        <f>+生産者価格評価表!CM48/生産者価格評価表!CM$124</f>
        <v>0</v>
      </c>
      <c r="CN48" s="949">
        <f>+生産者価格評価表!CN48/生産者価格評価表!CN$124</f>
        <v>5.0481818970041556E-6</v>
      </c>
      <c r="CO48" s="949">
        <f>+生産者価格評価表!CO48/生産者価格評価表!CO$124</f>
        <v>0</v>
      </c>
      <c r="CP48" s="949">
        <f>+生産者価格評価表!CP48/生産者価格評価表!CP$124</f>
        <v>0</v>
      </c>
      <c r="CQ48" s="949">
        <f>+生産者価格評価表!CQ48/生産者価格評価表!CQ$124</f>
        <v>0</v>
      </c>
      <c r="CR48" s="949">
        <f>+生産者価格評価表!CR48/生産者価格評価表!CR$124</f>
        <v>0</v>
      </c>
      <c r="CS48" s="949">
        <f>+生産者価格評価表!CS48/生産者価格評価表!CS$124</f>
        <v>0</v>
      </c>
      <c r="CT48" s="949">
        <f>+生産者価格評価表!CT48/生産者価格評価表!CT$124</f>
        <v>0</v>
      </c>
      <c r="CU48" s="949">
        <f>+生産者価格評価表!CU48/生産者価格評価表!CU$124</f>
        <v>0</v>
      </c>
      <c r="CV48" s="949">
        <f>+生産者価格評価表!CV48/生産者価格評価表!CV$124</f>
        <v>7.5004373108839183E-5</v>
      </c>
      <c r="CW48" s="949">
        <f>+生産者価格評価表!CW48/生産者価格評価表!CW$124</f>
        <v>0</v>
      </c>
      <c r="CX48" s="949">
        <f>+生産者価格評価表!CX48/生産者価格評価表!CX$124</f>
        <v>1.1065427003575339E-4</v>
      </c>
      <c r="CY48" s="949">
        <f>+生産者価格評価表!CY48/生産者価格評価表!CY$124</f>
        <v>0</v>
      </c>
      <c r="CZ48" s="949">
        <f>+生産者価格評価表!CZ48/生産者価格評価表!CZ$124</f>
        <v>0</v>
      </c>
      <c r="DA48" s="949">
        <f>+生産者価格評価表!DA48/生産者価格評価表!DA$124</f>
        <v>0</v>
      </c>
      <c r="DB48" s="949">
        <f>+生産者価格評価表!DB48/生産者価格評価表!DB$124</f>
        <v>0</v>
      </c>
      <c r="DC48" s="949">
        <f>+生産者価格評価表!DC48/生産者価格評価表!DC$124</f>
        <v>0</v>
      </c>
      <c r="DD48" s="949">
        <f>+生産者価格評価表!DD48/生産者価格評価表!DD$124</f>
        <v>0</v>
      </c>
      <c r="DE48" s="949">
        <f>+生産者価格評価表!DE48/生産者価格評価表!DE$124</f>
        <v>0</v>
      </c>
      <c r="DF48" s="949">
        <f>+生産者価格評価表!DF48/生産者価格評価表!DF$124</f>
        <v>0</v>
      </c>
      <c r="DG48" s="950">
        <f>+生産者価格評価表!DG48/生産者価格評価表!DG$124</f>
        <v>2.6307721367243252E-4</v>
      </c>
    </row>
    <row r="49" spans="1:111" ht="17.45" customHeight="1">
      <c r="A49" s="262">
        <v>43</v>
      </c>
      <c r="B49" s="265" t="s">
        <v>168</v>
      </c>
      <c r="C49" s="266" t="s">
        <v>169</v>
      </c>
      <c r="D49" s="947">
        <f>+生産者価格評価表!D49/生産者価格評価表!D$124</f>
        <v>3.3505375768186352E-3</v>
      </c>
      <c r="E49" s="948">
        <f>+生産者価格評価表!E49/生産者価格評価表!E$124</f>
        <v>6.8795244110492659E-4</v>
      </c>
      <c r="F49" s="948">
        <f>+生産者価格評価表!F49/生産者価格評価表!F$124</f>
        <v>1.1434102102583311E-5</v>
      </c>
      <c r="G49" s="948">
        <f>+生産者価格評価表!G49/生産者価格評価表!G$124</f>
        <v>1.1768827226168082E-3</v>
      </c>
      <c r="H49" s="948">
        <f>+生産者価格評価表!H49/生産者価格評価表!H$124</f>
        <v>6.6824726120055463E-4</v>
      </c>
      <c r="I49" s="944">
        <v>0</v>
      </c>
      <c r="J49" s="948">
        <f>+生産者価格評価表!J49/生産者価格評価表!J$124</f>
        <v>6.8838230226797303E-3</v>
      </c>
      <c r="K49" s="948">
        <f>+生産者価格評価表!K49/生産者価格評価表!K$124</f>
        <v>3.4303439681490945E-3</v>
      </c>
      <c r="L49" s="948">
        <f>+生産者価格評価表!L49/生産者価格評価表!L$124</f>
        <v>5.5925857805433986E-2</v>
      </c>
      <c r="M49" s="948">
        <f>+生産者価格評価表!M49/生産者価格評価表!M$124</f>
        <v>1.31704592237897E-4</v>
      </c>
      <c r="N49" s="944">
        <v>0</v>
      </c>
      <c r="O49" s="948">
        <f>+生産者価格評価表!O49/生産者価格評価表!O$124</f>
        <v>1.3196007200043901E-4</v>
      </c>
      <c r="P49" s="948">
        <f>+生産者価格評価表!P49/生産者価格評価表!P$124</f>
        <v>1.3301554823682124E-3</v>
      </c>
      <c r="Q49" s="948">
        <f>+生産者価格評価表!Q49/生産者価格評価表!Q$124</f>
        <v>1.3181983070085359E-2</v>
      </c>
      <c r="R49" s="948">
        <f>+生産者価格評価表!R49/生産者価格評価表!R$124</f>
        <v>5.151195414409012E-2</v>
      </c>
      <c r="S49" s="948">
        <f>+生産者価格評価表!S49/生産者価格評価表!S$124</f>
        <v>4.8031798313346284E-4</v>
      </c>
      <c r="T49" s="948">
        <f>+生産者価格評価表!T49/生産者価格評価表!T$124</f>
        <v>1.2419767766166409E-3</v>
      </c>
      <c r="U49" s="948">
        <f>+生産者価格評価表!U49/生産者価格評価表!U$124</f>
        <v>4.6629781405388166E-4</v>
      </c>
      <c r="V49" s="948">
        <f>+生産者価格評価表!V49/生産者価格評価表!V$124</f>
        <v>3.1691664283665881E-5</v>
      </c>
      <c r="W49" s="948">
        <f>+生産者価格評価表!W49/生産者価格評価表!W$124</f>
        <v>1.3917885033232982E-2</v>
      </c>
      <c r="X49" s="948">
        <f>+生産者価格評価表!X49/生産者価格評価表!X$124</f>
        <v>5.4332292563288409E-4</v>
      </c>
      <c r="Y49" s="948">
        <f>+生産者価格評価表!Y49/生産者価格評価表!Y$124</f>
        <v>9.0643777709017957E-3</v>
      </c>
      <c r="Z49" s="948">
        <f>+生産者価格評価表!Z49/生産者価格評価表!Z$124</f>
        <v>2.9260313186975184E-3</v>
      </c>
      <c r="AA49" s="948">
        <f>+生産者価格評価表!AA49/生産者価格評価表!AA$124</f>
        <v>3.5730979442704259E-4</v>
      </c>
      <c r="AB49" s="948">
        <f>+生産者価格評価表!AB49/生産者価格評価表!AB$124</f>
        <v>2.162216737119825E-2</v>
      </c>
      <c r="AC49" s="948">
        <f>+生産者価格評価表!AC49/生産者価格評価表!AC$124</f>
        <v>2.0270733972312403E-2</v>
      </c>
      <c r="AD49" s="948">
        <f>+生産者価格評価表!AD49/生産者価格評価表!AD$124</f>
        <v>3.8932975963893867E-4</v>
      </c>
      <c r="AE49" s="948">
        <f>+生産者価格評価表!AE49/生産者価格評価表!AE$124</f>
        <v>9.4256801907049742E-4</v>
      </c>
      <c r="AF49" s="948">
        <f>+生産者価格評価表!AF49/生産者価格評価表!AF$124</f>
        <v>2.0420008391822367E-3</v>
      </c>
      <c r="AG49" s="948">
        <f>+生産者価格評価表!AG49/生産者価格評価表!AG$124</f>
        <v>2.4915718500209953E-2</v>
      </c>
      <c r="AH49" s="948">
        <f>+生産者価格評価表!AH49/生産者価格評価表!AH$124</f>
        <v>1.560341318478765E-2</v>
      </c>
      <c r="AI49" s="948">
        <f>+生産者価格評価表!AI49/生産者価格評価表!AI$124</f>
        <v>1.3807452392438265E-2</v>
      </c>
      <c r="AJ49" s="948">
        <f>+生産者価格評価表!AJ49/生産者価格評価表!AJ$124</f>
        <v>9.0496548063682541E-3</v>
      </c>
      <c r="AK49" s="948">
        <f>+生産者価格評価表!AK49/生産者価格評価表!AK$124</f>
        <v>1.7011829414323963E-2</v>
      </c>
      <c r="AL49" s="948">
        <f>+生産者価格評価表!AL49/生産者価格評価表!AL$124</f>
        <v>8.3718077595768652E-3</v>
      </c>
      <c r="AM49" s="948">
        <f>+生産者価格評価表!AM49/生産者価格評価表!AM$124</f>
        <v>3.0813542172912724E-5</v>
      </c>
      <c r="AN49" s="948">
        <f>+生産者価格評価表!AN49/生産者価格評価表!AN$124</f>
        <v>3.1375129624833123E-4</v>
      </c>
      <c r="AO49" s="948">
        <f>+生産者価格評価表!AO49/生産者価格評価表!AO$124</f>
        <v>1.2747581599549336E-2</v>
      </c>
      <c r="AP49" s="948">
        <f>+生産者価格評価表!AP49/生産者価格評価表!AP$124</f>
        <v>1.9652963728733169E-4</v>
      </c>
      <c r="AQ49" s="948">
        <f>+生産者価格評価表!AQ49/生産者価格評価表!AQ$124</f>
        <v>3.0483567787765917E-3</v>
      </c>
      <c r="AR49" s="948">
        <f>+生産者価格評価表!AR49/生産者価格評価表!AR$124</f>
        <v>4.3778713601988007E-3</v>
      </c>
      <c r="AS49" s="948">
        <f>+生産者価格評価表!AS49/生産者価格評価表!AS$124</f>
        <v>4.4978623032030582E-2</v>
      </c>
      <c r="AT49" s="948">
        <f>+生産者価格評価表!AT49/生産者価格評価表!AT$124</f>
        <v>9.8634299412411502E-2</v>
      </c>
      <c r="AU49" s="949">
        <f>+生産者価格評価表!AU49/生産者価格評価表!AU$124</f>
        <v>2.4947435732597559E-2</v>
      </c>
      <c r="AV49" s="949">
        <f>+生産者価格評価表!AV49/生産者価格評価表!AV$124</f>
        <v>2.99220347010688E-2</v>
      </c>
      <c r="AW49" s="949">
        <f>+生産者価格評価表!AW49/生産者価格評価表!AW$124</f>
        <v>5.1144555180806545E-2</v>
      </c>
      <c r="AX49" s="949">
        <f>+生産者価格評価表!AX49/生産者価格評価表!AX$124</f>
        <v>1.0509942226525359E-2</v>
      </c>
      <c r="AY49" s="949">
        <f>+生産者価格評価表!AY49/生産者価格評価表!AY$124</f>
        <v>2.9431454197683917E-2</v>
      </c>
      <c r="AZ49" s="949">
        <f>+生産者価格評価表!AZ49/生産者価格評価表!AZ$124</f>
        <v>3.4986815937764197E-2</v>
      </c>
      <c r="BA49" s="949">
        <f>+生産者価格評価表!BA49/生産者価格評価表!BA$124</f>
        <v>2.9225772073129555E-2</v>
      </c>
      <c r="BB49" s="949">
        <f>+生産者価格評価表!BB49/生産者価格評価表!BB$124</f>
        <v>1.6356397472907781E-2</v>
      </c>
      <c r="BC49" s="949">
        <f>+生産者価格評価表!BC49/生産者価格評価表!BC$124</f>
        <v>2.7035893345906472E-2</v>
      </c>
      <c r="BD49" s="949">
        <f>+生産者価格評価表!BD49/生産者価格評価表!BD$124</f>
        <v>2.8516114805936205E-2</v>
      </c>
      <c r="BE49" s="949">
        <f>+生産者価格評価表!BE49/生産者価格評価表!BE$124</f>
        <v>4.516577244766664E-2</v>
      </c>
      <c r="BF49" s="949">
        <f>+生産者価格評価表!BF49/生産者価格評価表!BF$124</f>
        <v>3.6665254752374704E-3</v>
      </c>
      <c r="BG49" s="949">
        <f>+生産者価格評価表!BG49/生産者価格評価表!BG$124</f>
        <v>7.270949666343376E-3</v>
      </c>
      <c r="BH49" s="949">
        <f>+生産者価格評価表!BH49/生産者価格評価表!BH$124</f>
        <v>1.0029815773702306E-2</v>
      </c>
      <c r="BI49" s="949">
        <f>+生産者価格評価表!BI49/生産者価格評価表!BI$124</f>
        <v>5.0922556377730084E-2</v>
      </c>
      <c r="BJ49" s="949">
        <f>+生産者価格評価表!BJ49/生産者価格評価表!BJ$124</f>
        <v>8.4197331938997821E-3</v>
      </c>
      <c r="BK49" s="949">
        <f>+生産者価格評価表!BK49/生産者価格評価表!BK$124</f>
        <v>2.8428849103454373E-2</v>
      </c>
      <c r="BL49" s="949">
        <f>+生産者価格評価表!BL49/生産者価格評価表!BL$124</f>
        <v>1.9030222076659004E-4</v>
      </c>
      <c r="BM49" s="949">
        <f>+生産者価格評価表!BM49/生産者価格評価表!BM$124</f>
        <v>1.5518901834622808E-2</v>
      </c>
      <c r="BN49" s="949">
        <f>+生産者価格評価表!BN49/生産者価格評価表!BN$124</f>
        <v>6.7777253714854213E-2</v>
      </c>
      <c r="BO49" s="949">
        <f>+生産者価格評価表!BO49/生産者価格評価表!BO$124</f>
        <v>6.5482514119601975E-3</v>
      </c>
      <c r="BP49" s="949">
        <f>+生産者価格評価表!BP49/生産者価格評価表!BP$124</f>
        <v>5.8643758811679214E-3</v>
      </c>
      <c r="BQ49" s="949">
        <f>+生産者価格評価表!BQ49/生産者価格評価表!BQ$124</f>
        <v>2.9911054532845904E-4</v>
      </c>
      <c r="BR49" s="949">
        <f>+生産者価格評価表!BR49/生産者価格評価表!BR$124</f>
        <v>1.7897786278894211E-3</v>
      </c>
      <c r="BS49" s="949">
        <f>+生産者価格評価表!BS49/生産者価格評価表!BS$124</f>
        <v>7.388030277993891E-4</v>
      </c>
      <c r="BT49" s="949">
        <f>+生産者価格評価表!BT49/生産者価格評価表!BT$124</f>
        <v>1.6720107042554293E-4</v>
      </c>
      <c r="BU49" s="949">
        <f>+生産者価格評価表!BU49/生産者価格評価表!BU$124</f>
        <v>2.9744459815203754E-3</v>
      </c>
      <c r="BV49" s="949">
        <f>+生産者価格評価表!BV49/生産者価格評価表!BV$124</f>
        <v>1.1379702986612179E-4</v>
      </c>
      <c r="BW49" s="949">
        <f>+生産者価格評価表!BW49/生産者価格評価表!BW$124</f>
        <v>4.4625673058024496E-5</v>
      </c>
      <c r="BX49" s="949">
        <f>+生産者価格評価表!BX49/生産者価格評価表!BX$124</f>
        <v>2.5329841943006392E-4</v>
      </c>
      <c r="BY49" s="949">
        <f>+生産者価格評価表!BY49/生産者価格評価表!BY$124</f>
        <v>3.6539826536666133E-4</v>
      </c>
      <c r="BZ49" s="949">
        <f>+生産者価格評価表!BZ49/生産者価格評価表!BZ$124</f>
        <v>5.0813109052605463E-4</v>
      </c>
      <c r="CA49" s="949">
        <f>+生産者価格評価表!CA49/生産者価格評価表!CA$124</f>
        <v>1.4324224763318115E-3</v>
      </c>
      <c r="CB49" s="949">
        <f>+生産者価格評価表!CB49/生産者価格評価表!CB$124</f>
        <v>0</v>
      </c>
      <c r="CC49" s="949">
        <f>+生産者価格評価表!CC49/生産者価格評価表!CC$124</f>
        <v>7.9181920583651648E-4</v>
      </c>
      <c r="CD49" s="949">
        <f>+生産者価格評価表!CD49/生産者価格評価表!CD$124</f>
        <v>7.6716687200807573E-5</v>
      </c>
      <c r="CE49" s="949">
        <f>+生産者価格評価表!CE49/生産者価格評価表!CE$124</f>
        <v>1.0828301452262294E-3</v>
      </c>
      <c r="CF49" s="949">
        <f>+生産者価格評価表!CF49/生産者価格評価表!CF$124</f>
        <v>2.5938841723476725E-3</v>
      </c>
      <c r="CG49" s="949">
        <f>+生産者価格評価表!CG49/生産者価格評価表!CG$124</f>
        <v>5.8553646310924674E-3</v>
      </c>
      <c r="CH49" s="949">
        <f>+生産者価格評価表!CH49/生産者価格評価表!CH$124</f>
        <v>2.8050562044809576E-5</v>
      </c>
      <c r="CI49" s="949">
        <f>+生産者価格評価表!CI49/生産者価格評価表!CI$124</f>
        <v>6.5529848996086226E-4</v>
      </c>
      <c r="CJ49" s="949">
        <f>+生産者価格評価表!CJ49/生産者価格評価表!CJ$124</f>
        <v>5.4824281710296281E-5</v>
      </c>
      <c r="CK49" s="949">
        <f>+生産者価格評価表!CK49/生産者価格評価表!CK$124</f>
        <v>2.3143609050872127E-4</v>
      </c>
      <c r="CL49" s="949">
        <f>+生産者価格評価表!CL49/生産者価格評価表!CL$124</f>
        <v>3.6891884381559323E-4</v>
      </c>
      <c r="CM49" s="949">
        <f>+生産者価格評価表!CM49/生産者価格評価表!CM$124</f>
        <v>3.808071682611479E-4</v>
      </c>
      <c r="CN49" s="949">
        <f>+生産者価格評価表!CN49/生産者価格評価表!CN$124</f>
        <v>3.1016618624960975E-3</v>
      </c>
      <c r="CO49" s="949">
        <f>+生産者価格評価表!CO49/生産者価格評価表!CO$124</f>
        <v>1.9651226612948599E-4</v>
      </c>
      <c r="CP49" s="949">
        <f>+生産者価格評価表!CP49/生産者価格評価表!CP$124</f>
        <v>2.8447060507622084E-4</v>
      </c>
      <c r="CQ49" s="949">
        <f>+生産者価格評価表!CQ49/生産者価格評価表!CQ$124</f>
        <v>3.2955116498457459E-4</v>
      </c>
      <c r="CR49" s="949">
        <f>+生産者価格評価表!CR49/生産者価格評価表!CR$124</f>
        <v>1.3939717996267102E-4</v>
      </c>
      <c r="CS49" s="949">
        <f>+生産者価格評価表!CS49/生産者価格評価表!CS$124</f>
        <v>6.0434849899243135E-4</v>
      </c>
      <c r="CT49" s="949">
        <f>+生産者価格評価表!CT49/生産者価格評価表!CT$124</f>
        <v>4.5239377418207911E-4</v>
      </c>
      <c r="CU49" s="949">
        <f>+生産者価格評価表!CU49/生産者価格評価表!CU$124</f>
        <v>2.2007050652276313E-3</v>
      </c>
      <c r="CV49" s="949">
        <f>+生産者価格評価表!CV49/生産者価格評価表!CV$124</f>
        <v>1.5243247862052442E-3</v>
      </c>
      <c r="CW49" s="949">
        <f>+生産者価格評価表!CW49/生産者価格評価表!CW$124</f>
        <v>6.5699025762591425E-6</v>
      </c>
      <c r="CX49" s="949">
        <f>+生産者価格評価表!CX49/生産者価格評価表!CX$124</f>
        <v>5.7581829613967354E-3</v>
      </c>
      <c r="CY49" s="949">
        <f>+生産者価格評価表!CY49/生産者価格評価表!CY$124</f>
        <v>2.2799347443724094E-4</v>
      </c>
      <c r="CZ49" s="949">
        <f>+生産者価格評価表!CZ49/生産者価格評価表!CZ$124</f>
        <v>1.1556636198259594E-3</v>
      </c>
      <c r="DA49" s="949">
        <f>+生産者価格評価表!DA49/生産者価格評価表!DA$124</f>
        <v>2.585294720457165E-3</v>
      </c>
      <c r="DB49" s="949">
        <f>+生産者価格評価表!DB49/生産者価格評価表!DB$124</f>
        <v>4.5978605227542883E-3</v>
      </c>
      <c r="DC49" s="949">
        <f>+生産者価格評価表!DC49/生産者価格評価表!DC$124</f>
        <v>1.6373178582261712E-4</v>
      </c>
      <c r="DD49" s="949">
        <f>+生産者価格評価表!DD49/生産者価格評価表!DD$124</f>
        <v>1.1192606376298253E-5</v>
      </c>
      <c r="DE49" s="949">
        <f>+生産者価格評価表!DE49/生産者価格評価表!DE$124</f>
        <v>5.3695567153425007E-3</v>
      </c>
      <c r="DF49" s="949">
        <f>+生産者価格評価表!DF49/生産者価格評価表!DF$124</f>
        <v>3.8932525765684756E-4</v>
      </c>
      <c r="DG49" s="950">
        <f>+生産者価格評価表!DG49/生産者価格評価表!DG$124</f>
        <v>2.769754661703872E-3</v>
      </c>
    </row>
    <row r="50" spans="1:111" ht="17.45" customHeight="1">
      <c r="B50" s="265" t="s">
        <v>170</v>
      </c>
      <c r="C50" s="266" t="s">
        <v>0</v>
      </c>
      <c r="D50" s="947">
        <f>+生産者価格評価表!D50/生産者価格評価表!D$124</f>
        <v>0</v>
      </c>
      <c r="E50" s="948">
        <f>+生産者価格評価表!E50/生産者価格評価表!E$124</f>
        <v>0</v>
      </c>
      <c r="F50" s="948">
        <f>+生産者価格評価表!F50/生産者価格評価表!F$124</f>
        <v>0</v>
      </c>
      <c r="G50" s="948">
        <f>+生産者価格評価表!G50/生産者価格評価表!G$124</f>
        <v>3.2759865703093923E-5</v>
      </c>
      <c r="H50" s="948">
        <f>+生産者価格評価表!H50/生産者価格評価表!H$124</f>
        <v>0</v>
      </c>
      <c r="I50" s="944">
        <v>0</v>
      </c>
      <c r="J50" s="948">
        <f>+生産者価格評価表!J50/生産者価格評価表!J$124</f>
        <v>3.1040489246188618E-3</v>
      </c>
      <c r="K50" s="948">
        <f>+生産者価格評価表!K50/生産者価格評価表!K$124</f>
        <v>0</v>
      </c>
      <c r="L50" s="948">
        <f>+生産者価格評価表!L50/生産者価格評価表!L$124</f>
        <v>0</v>
      </c>
      <c r="M50" s="948">
        <f>+生産者価格評価表!M50/生産者価格評価表!M$124</f>
        <v>0</v>
      </c>
      <c r="N50" s="944">
        <v>0</v>
      </c>
      <c r="O50" s="948">
        <f>+生産者価格評価表!O50/生産者価格評価表!O$124</f>
        <v>0</v>
      </c>
      <c r="P50" s="948">
        <f>+生産者価格評価表!P50/生産者価格評価表!P$124</f>
        <v>0</v>
      </c>
      <c r="Q50" s="948">
        <f>+生産者価格評価表!Q50/生産者価格評価表!Q$124</f>
        <v>2.3594613360163981E-5</v>
      </c>
      <c r="R50" s="948">
        <f>+生産者価格評価表!R50/生産者価格評価表!R$124</f>
        <v>6.1865102887988851E-4</v>
      </c>
      <c r="S50" s="948">
        <f>+生産者価格評価表!S50/生産者価格評価表!S$124</f>
        <v>0</v>
      </c>
      <c r="T50" s="948">
        <f>+生産者価格評価表!T50/生産者価格評価表!T$124</f>
        <v>0</v>
      </c>
      <c r="U50" s="948">
        <f>+生産者価格評価表!U50/生産者価格評価表!U$124</f>
        <v>0</v>
      </c>
      <c r="V50" s="948">
        <f>+生産者価格評価表!V50/生産者価格評価表!V$124</f>
        <v>0</v>
      </c>
      <c r="W50" s="948">
        <f>+生産者価格評価表!W50/生産者価格評価表!W$124</f>
        <v>0</v>
      </c>
      <c r="X50" s="948">
        <f>+生産者価格評価表!X50/生産者価格評価表!X$124</f>
        <v>0</v>
      </c>
      <c r="Y50" s="948">
        <f>+生産者価格評価表!Y50/生産者価格評価表!Y$124</f>
        <v>0</v>
      </c>
      <c r="Z50" s="948">
        <f>+生産者価格評価表!Z50/生産者価格評価表!Z$124</f>
        <v>0</v>
      </c>
      <c r="AA50" s="948">
        <f>+生産者価格評価表!AA50/生産者価格評価表!AA$124</f>
        <v>0</v>
      </c>
      <c r="AB50" s="948">
        <f>+生産者価格評価表!AB50/生産者価格評価表!AB$124</f>
        <v>0</v>
      </c>
      <c r="AC50" s="948">
        <f>+生産者価格評価表!AC50/生産者価格評価表!AC$124</f>
        <v>3.5815898858140841E-5</v>
      </c>
      <c r="AD50" s="948">
        <f>+生産者価格評価表!AD50/生産者価格評価表!AD$124</f>
        <v>0</v>
      </c>
      <c r="AE50" s="948">
        <f>+生産者価格評価表!AE50/生産者価格評価表!AE$124</f>
        <v>0</v>
      </c>
      <c r="AF50" s="948">
        <f>+生産者価格評価表!AF50/生産者価格評価表!AF$124</f>
        <v>4.3182195486007218E-4</v>
      </c>
      <c r="AG50" s="948">
        <f>+生産者価格評価表!AG50/生産者価格評価表!AG$124</f>
        <v>0</v>
      </c>
      <c r="AH50" s="948">
        <f>+生産者価格評価表!AH50/生産者価格評価表!AH$124</f>
        <v>0</v>
      </c>
      <c r="AI50" s="948">
        <f>+生産者価格評価表!AI50/生産者価格評価表!AI$124</f>
        <v>2.6009525663523926E-3</v>
      </c>
      <c r="AJ50" s="948">
        <f>+生産者価格評価表!AJ50/生産者価格評価表!AJ$124</f>
        <v>1.9555362106906304E-5</v>
      </c>
      <c r="AK50" s="948">
        <f>+生産者価格評価表!AK50/生産者価格評価表!AK$124</f>
        <v>4.2174625732624999E-3</v>
      </c>
      <c r="AL50" s="948">
        <f>+生産者価格評価表!AL50/生産者価格評価表!AL$124</f>
        <v>9.8794840978022212E-4</v>
      </c>
      <c r="AM50" s="948">
        <f>+生産者価格評価表!AM50/生産者価格評価表!AM$124</f>
        <v>0</v>
      </c>
      <c r="AN50" s="948">
        <f>+生産者価格評価表!AN50/生産者価格評価表!AN$124</f>
        <v>0</v>
      </c>
      <c r="AO50" s="948">
        <f>+生産者価格評価表!AO50/生産者価格評価表!AO$124</f>
        <v>1.7018168005773012E-3</v>
      </c>
      <c r="AP50" s="948">
        <f>+生産者価格評価表!AP50/生産者価格評価表!AP$124</f>
        <v>0</v>
      </c>
      <c r="AQ50" s="948">
        <f>+生産者価格評価表!AQ50/生産者価格評価表!AQ$124</f>
        <v>0</v>
      </c>
      <c r="AR50" s="948">
        <f>+生産者価格評価表!AR50/生産者価格評価表!AR$124</f>
        <v>3.4883421564807339E-5</v>
      </c>
      <c r="AS50" s="948">
        <f>+生産者価格評価表!AS50/生産者価格評価表!AS$124</f>
        <v>1.0762556567281006E-3</v>
      </c>
      <c r="AT50" s="948">
        <f>+生産者価格評価表!AT50/生産者価格評価表!AT$124</f>
        <v>1.2799324474921606E-3</v>
      </c>
      <c r="AU50" s="949">
        <f>+生産者価格評価表!AU50/生産者価格評価表!AU$124</f>
        <v>0.17215767110297159</v>
      </c>
      <c r="AV50" s="949">
        <f>+生産者価格評価表!AV50/生産者価格評価表!AV$124</f>
        <v>3.4988698173499602E-2</v>
      </c>
      <c r="AW50" s="949">
        <f>+生産者価格評価表!AW50/生産者価格評価表!AW$124</f>
        <v>2.2990181832360821E-2</v>
      </c>
      <c r="AX50" s="949">
        <f>+生産者価格評価表!AX50/生産者価格評価表!AX$124</f>
        <v>1.5034720309806515E-3</v>
      </c>
      <c r="AY50" s="949">
        <f>+生産者価格評価表!AY50/生産者価格評価表!AY$124</f>
        <v>1.8971274581956771E-3</v>
      </c>
      <c r="AZ50" s="949">
        <f>+生産者価格評価表!AZ50/生産者価格評価表!AZ$124</f>
        <v>1.7617921946883341E-2</v>
      </c>
      <c r="BA50" s="949">
        <f>+生産者価格評価表!BA50/生産者価格評価表!BA$124</f>
        <v>2.1835822948872971E-2</v>
      </c>
      <c r="BB50" s="949">
        <f>+生産者価格評価表!BB50/生産者価格評価表!BB$124</f>
        <v>2.2380440633483923E-3</v>
      </c>
      <c r="BC50" s="949">
        <f>+生産者価格評価表!BC50/生産者価格評価表!BC$124</f>
        <v>4.8015125252098746E-5</v>
      </c>
      <c r="BD50" s="949">
        <f>+生産者価格評価表!BD50/生産者価格評価表!BD$124</f>
        <v>4.4289916842718277E-3</v>
      </c>
      <c r="BE50" s="949">
        <f>+生産者価格評価表!BE50/生産者価格評価表!BE$124</f>
        <v>9.7326564541963295E-4</v>
      </c>
      <c r="BF50" s="949">
        <f>+生産者価格評価表!BF50/生産者価格評価表!BF$124</f>
        <v>3.9551948549668918E-4</v>
      </c>
      <c r="BG50" s="949">
        <f>+生産者価格評価表!BG50/生産者価格評価表!BG$124</f>
        <v>1.1414105936633709E-3</v>
      </c>
      <c r="BH50" s="949">
        <f>+生産者価格評価表!BH50/生産者価格評価表!BH$124</f>
        <v>1.0119356245410147E-2</v>
      </c>
      <c r="BI50" s="949">
        <f>+生産者価格評価表!BI50/生産者価格評価表!BI$124</f>
        <v>3.9489524554709471E-2</v>
      </c>
      <c r="BJ50" s="949">
        <f>+生産者価格評価表!BJ50/生産者価格評価表!BJ$124</f>
        <v>1.2985737501532391E-2</v>
      </c>
      <c r="BK50" s="949">
        <f>+生産者価格評価表!BK50/生産者価格評価表!BK$124</f>
        <v>2.4111620550126473E-4</v>
      </c>
      <c r="BL50" s="949">
        <f>+生産者価格評価表!BL50/生産者価格評価表!BL$124</f>
        <v>0</v>
      </c>
      <c r="BM50" s="949">
        <f>+生産者価格評価表!BM50/生産者価格評価表!BM$124</f>
        <v>9.4002359185199474E-3</v>
      </c>
      <c r="BN50" s="949">
        <f>+生産者価格評価表!BN50/生産者価格評価表!BN$124</f>
        <v>6.9846110694577086E-4</v>
      </c>
      <c r="BO50" s="949">
        <f>+生産者価格評価表!BO50/生産者価格評価表!BO$124</f>
        <v>5.2854125031709049E-3</v>
      </c>
      <c r="BP50" s="949">
        <f>+生産者価格評価表!BP50/生産者価格評価表!BP$124</f>
        <v>6.055428136831199E-3</v>
      </c>
      <c r="BQ50" s="949">
        <f>+生産者価格評価表!BQ50/生産者価格評価表!BQ$124</f>
        <v>0</v>
      </c>
      <c r="BR50" s="949">
        <f>+生産者価格評価表!BR50/生産者価格評価表!BR$124</f>
        <v>0</v>
      </c>
      <c r="BS50" s="949">
        <f>+生産者価格評価表!BS50/生産者価格評価表!BS$124</f>
        <v>1.4253611354309538E-2</v>
      </c>
      <c r="BT50" s="949">
        <f>+生産者価格評価表!BT50/生産者価格評価表!BT$124</f>
        <v>0</v>
      </c>
      <c r="BU50" s="949">
        <f>+生産者価格評価表!BU50/生産者価格評価表!BU$124</f>
        <v>3.8183004123554139E-6</v>
      </c>
      <c r="BV50" s="949">
        <f>+生産者価格評価表!BV50/生産者価格評価表!BV$124</f>
        <v>2.9878580619222831E-8</v>
      </c>
      <c r="BW50" s="949">
        <f>+生産者価格評価表!BW50/生産者価格評価表!BW$124</f>
        <v>0</v>
      </c>
      <c r="BX50" s="949">
        <f>+生産者価格評価表!BX50/生産者価格評価表!BX$124</f>
        <v>0</v>
      </c>
      <c r="BY50" s="949">
        <f>+生産者価格評価表!BY50/生産者価格評価表!BY$124</f>
        <v>0</v>
      </c>
      <c r="BZ50" s="949">
        <f>+生産者価格評価表!BZ50/生産者価格評価表!BZ$124</f>
        <v>2.0220762131113496E-4</v>
      </c>
      <c r="CA50" s="949">
        <f>+生産者価格評価表!CA50/生産者価格評価表!CA$124</f>
        <v>3.7855764931531342E-6</v>
      </c>
      <c r="CB50" s="949">
        <f>+生産者価格評価表!CB50/生産者価格評価表!CB$124</f>
        <v>0</v>
      </c>
      <c r="CC50" s="949">
        <f>+生産者価格評価表!CC50/生産者価格評価表!CC$124</f>
        <v>6.8070433748352874E-6</v>
      </c>
      <c r="CD50" s="949">
        <f>+生産者価格評価表!CD50/生産者価格評価表!CD$124</f>
        <v>6.7720643002650794E-5</v>
      </c>
      <c r="CE50" s="949">
        <f>+生産者価格評価表!CE50/生産者価格評価表!CE$124</f>
        <v>7.021163214637444E-5</v>
      </c>
      <c r="CF50" s="949">
        <f>+生産者価格評価表!CF50/生産者価格評価表!CF$124</f>
        <v>7.3227802920161004E-5</v>
      </c>
      <c r="CG50" s="949">
        <f>+生産者価格評価表!CG50/生産者価格評価表!CG$124</f>
        <v>3.8554309313228348E-4</v>
      </c>
      <c r="CH50" s="949">
        <f>+生産者価格評価表!CH50/生産者価格評価表!CH$124</f>
        <v>4.1101597274048692E-5</v>
      </c>
      <c r="CI50" s="949">
        <f>+生産者価格評価表!CI50/生産者価格評価表!CI$124</f>
        <v>0</v>
      </c>
      <c r="CJ50" s="949">
        <f>+生産者価格評価表!CJ50/生産者価格評価表!CJ$124</f>
        <v>4.4600543724253384E-6</v>
      </c>
      <c r="CK50" s="949">
        <f>+生産者価格評価表!CK50/生産者価格評価表!CK$124</f>
        <v>0</v>
      </c>
      <c r="CL50" s="949">
        <f>+生産者価格評価表!CL50/生産者価格評価表!CL$124</f>
        <v>0</v>
      </c>
      <c r="CM50" s="949">
        <f>+生産者価格評価表!CM50/生産者価格評価表!CM$124</f>
        <v>2.557249196640247E-5</v>
      </c>
      <c r="CN50" s="949">
        <f>+生産者価格評価表!CN50/生産者価格評価表!CN$124</f>
        <v>2.3308978588287239E-4</v>
      </c>
      <c r="CO50" s="949">
        <f>+生産者価格評価表!CO50/生産者価格評価表!CO$124</f>
        <v>0</v>
      </c>
      <c r="CP50" s="949">
        <f>+生産者価格評価表!CP50/生産者価格評価表!CP$124</f>
        <v>0</v>
      </c>
      <c r="CQ50" s="949">
        <f>+生産者価格評価表!CQ50/生産者価格評価表!CQ$124</f>
        <v>0</v>
      </c>
      <c r="CR50" s="949">
        <f>+生産者価格評価表!CR50/生産者価格評価表!CR$124</f>
        <v>0</v>
      </c>
      <c r="CS50" s="949">
        <f>+生産者価格評価表!CS50/生産者価格評価表!CS$124</f>
        <v>4.3348099733981528E-7</v>
      </c>
      <c r="CT50" s="949">
        <f>+生産者価格評価表!CT50/生産者価格評価表!CT$124</f>
        <v>0</v>
      </c>
      <c r="CU50" s="949">
        <f>+生産者価格評価表!CU50/生産者価格評価表!CU$124</f>
        <v>0</v>
      </c>
      <c r="CV50" s="949">
        <f>+生産者価格評価表!CV50/生産者価格評価表!CV$124</f>
        <v>3.2478957896671644E-6</v>
      </c>
      <c r="CW50" s="949">
        <f>+生産者価格評価表!CW50/生産者価格評価表!CW$124</f>
        <v>0</v>
      </c>
      <c r="CX50" s="949">
        <f>+生産者価格評価表!CX50/生産者価格評価表!CX$124</f>
        <v>5.3875328689653945E-2</v>
      </c>
      <c r="CY50" s="949">
        <f>+生産者価格評価表!CY50/生産者価格評価表!CY$124</f>
        <v>1.1132848227278478E-4</v>
      </c>
      <c r="CZ50" s="949">
        <f>+生産者価格評価表!CZ50/生産者価格評価表!CZ$124</f>
        <v>0</v>
      </c>
      <c r="DA50" s="949">
        <f>+生産者価格評価表!DA50/生産者価格評価表!DA$124</f>
        <v>0</v>
      </c>
      <c r="DB50" s="949">
        <f>+生産者価格評価表!DB50/生産者価格評価表!DB$124</f>
        <v>0</v>
      </c>
      <c r="DC50" s="949">
        <f>+生産者価格評価表!DC50/生産者価格評価表!DC$124</f>
        <v>0</v>
      </c>
      <c r="DD50" s="949">
        <f>+生産者価格評価表!DD50/生産者価格評価表!DD$124</f>
        <v>0</v>
      </c>
      <c r="DE50" s="949">
        <f>+生産者価格評価表!DE50/生産者価格評価表!DE$124</f>
        <v>9.8300895944638416E-5</v>
      </c>
      <c r="DF50" s="949">
        <f>+生産者価格評価表!DF50/生産者価格評価表!DF$124</f>
        <v>0</v>
      </c>
      <c r="DG50" s="950">
        <f>+生産者価格評価表!DG50/生産者価格評価表!DG$124</f>
        <v>0</v>
      </c>
    </row>
    <row r="51" spans="1:111" ht="17.45" customHeight="1">
      <c r="B51" s="265" t="s">
        <v>171</v>
      </c>
      <c r="C51" s="266" t="s">
        <v>1</v>
      </c>
      <c r="D51" s="947">
        <f>+生産者価格評価表!D51/生産者価格評価表!D$124</f>
        <v>0</v>
      </c>
      <c r="E51" s="948">
        <f>+生産者価格評価表!E51/生産者価格評価表!E$124</f>
        <v>0</v>
      </c>
      <c r="F51" s="948">
        <f>+生産者価格評価表!F51/生産者価格評価表!F$124</f>
        <v>0</v>
      </c>
      <c r="G51" s="948">
        <f>+生産者価格評価表!G51/生産者価格評価表!G$124</f>
        <v>1.9053261515054157E-4</v>
      </c>
      <c r="H51" s="948">
        <f>+生産者価格評価表!H51/生産者価格評価表!H$124</f>
        <v>0</v>
      </c>
      <c r="I51" s="944">
        <v>0</v>
      </c>
      <c r="J51" s="948">
        <f>+生産者価格評価表!J51/生産者価格評価表!J$124</f>
        <v>5.9297224113933158E-4</v>
      </c>
      <c r="K51" s="948">
        <f>+生産者価格評価表!K51/生産者価格評価表!K$124</f>
        <v>0</v>
      </c>
      <c r="L51" s="948">
        <f>+生産者価格評価表!L51/生産者価格評価表!L$124</f>
        <v>0</v>
      </c>
      <c r="M51" s="948">
        <f>+生産者価格評価表!M51/生産者価格評価表!M$124</f>
        <v>0</v>
      </c>
      <c r="N51" s="944">
        <v>0</v>
      </c>
      <c r="O51" s="948">
        <f>+生産者価格評価表!O51/生産者価格評価表!O$124</f>
        <v>0</v>
      </c>
      <c r="P51" s="948">
        <f>+生産者価格評価表!P51/生産者価格評価表!P$124</f>
        <v>0</v>
      </c>
      <c r="Q51" s="948">
        <f>+生産者価格評価表!Q51/生産者価格評価表!Q$124</f>
        <v>2.7616264969240387E-4</v>
      </c>
      <c r="R51" s="948">
        <f>+生産者価格評価表!R51/生産者価格評価表!R$124</f>
        <v>3.6045449370129546E-4</v>
      </c>
      <c r="S51" s="948">
        <f>+生産者価格評価表!S51/生産者価格評価表!S$124</f>
        <v>0</v>
      </c>
      <c r="T51" s="948">
        <f>+生産者価格評価表!T51/生産者価格評価表!T$124</f>
        <v>0</v>
      </c>
      <c r="U51" s="948">
        <f>+生産者価格評価表!U51/生産者価格評価表!U$124</f>
        <v>0</v>
      </c>
      <c r="V51" s="948">
        <f>+生産者価格評価表!V51/生産者価格評価表!V$124</f>
        <v>0</v>
      </c>
      <c r="W51" s="948">
        <f>+生産者価格評価表!W51/生産者価格評価表!W$124</f>
        <v>0</v>
      </c>
      <c r="X51" s="948">
        <f>+生産者価格評価表!X51/生産者価格評価表!X$124</f>
        <v>0</v>
      </c>
      <c r="Y51" s="948">
        <f>+生産者価格評価表!Y51/生産者価格評価表!Y$124</f>
        <v>0</v>
      </c>
      <c r="Z51" s="948">
        <f>+生産者価格評価表!Z51/生産者価格評価表!Z$124</f>
        <v>0</v>
      </c>
      <c r="AA51" s="948">
        <f>+生産者価格評価表!AA51/生産者価格評価表!AA$124</f>
        <v>0</v>
      </c>
      <c r="AB51" s="948">
        <f>+生産者価格評価表!AB51/生産者価格評価表!AB$124</f>
        <v>0</v>
      </c>
      <c r="AC51" s="948">
        <f>+生産者価格評価表!AC51/生産者価格評価表!AC$124</f>
        <v>0</v>
      </c>
      <c r="AD51" s="948">
        <f>+生産者価格評価表!AD51/生産者価格評価表!AD$124</f>
        <v>1.2724412757223939E-5</v>
      </c>
      <c r="AE51" s="948">
        <f>+生産者価格評価表!AE51/生産者価格評価表!AE$124</f>
        <v>3.6832592992582286E-5</v>
      </c>
      <c r="AF51" s="948">
        <f>+生産者価格評価表!AF51/生産者価格評価表!AF$124</f>
        <v>3.3776238504650627E-3</v>
      </c>
      <c r="AG51" s="948">
        <f>+生産者価格評価表!AG51/生産者価格評価表!AG$124</f>
        <v>0</v>
      </c>
      <c r="AH51" s="948">
        <f>+生産者価格評価表!AH51/生産者価格評価表!AH$124</f>
        <v>0</v>
      </c>
      <c r="AI51" s="948">
        <f>+生産者価格評価表!AI51/生産者価格評価表!AI$124</f>
        <v>7.0228043950706768E-4</v>
      </c>
      <c r="AJ51" s="948">
        <f>+生産者価格評価表!AJ51/生産者価格評価表!AJ$124</f>
        <v>4.5733557017032268E-5</v>
      </c>
      <c r="AK51" s="948">
        <f>+生産者価格評価表!AK51/生産者価格評価表!AK$124</f>
        <v>4.2558835100817496E-3</v>
      </c>
      <c r="AL51" s="948">
        <f>+生産者価格評価表!AL51/生産者価格評価表!AL$124</f>
        <v>1.8847504336420987E-3</v>
      </c>
      <c r="AM51" s="948">
        <f>+生産者価格評価表!AM51/生産者価格評価表!AM$124</f>
        <v>5.4336794592925024E-7</v>
      </c>
      <c r="AN51" s="948">
        <f>+生産者価格評価表!AN51/生産者価格評価表!AN$124</f>
        <v>1.0468198189134085E-6</v>
      </c>
      <c r="AO51" s="948">
        <f>+生産者価格評価表!AO51/生産者価格評価表!AO$124</f>
        <v>1.7513787733033706E-3</v>
      </c>
      <c r="AP51" s="948">
        <f>+生産者価格評価表!AP51/生産者価格評価表!AP$124</f>
        <v>4.0321426604860241E-4</v>
      </c>
      <c r="AQ51" s="948">
        <f>+生産者価格評価表!AQ51/生産者価格評価表!AQ$124</f>
        <v>2.4022930326472164E-4</v>
      </c>
      <c r="AR51" s="948">
        <f>+生産者価格評価表!AR51/生産者価格評価表!AR$124</f>
        <v>3.4791396855739221E-4</v>
      </c>
      <c r="AS51" s="948">
        <f>+生産者価格評価表!AS51/生産者価格評価表!AS$124</f>
        <v>2.1331250157458949E-4</v>
      </c>
      <c r="AT51" s="948">
        <f>+生産者価格評価表!AT51/生産者価格評価表!AT$124</f>
        <v>9.2271049022365494E-4</v>
      </c>
      <c r="AU51" s="949">
        <f>+生産者価格評価表!AU51/生産者価格評価表!AU$124</f>
        <v>5.7194280761696005E-3</v>
      </c>
      <c r="AV51" s="949">
        <f>+生産者価格評価表!AV51/生産者価格評価表!AV$124</f>
        <v>0.12229583340620452</v>
      </c>
      <c r="AW51" s="949">
        <f>+生産者価格評価表!AW51/生産者価格評価表!AW$124</f>
        <v>2.7255001059319421E-3</v>
      </c>
      <c r="AX51" s="949">
        <f>+生産者価格評価表!AX51/生産者価格評価表!AX$124</f>
        <v>3.9797547043010752E-3</v>
      </c>
      <c r="AY51" s="949">
        <f>+生産者価格評価表!AY51/生産者価格評価表!AY$124</f>
        <v>2.1704207561585049E-3</v>
      </c>
      <c r="AZ51" s="949">
        <f>+生産者価格評価表!AZ51/生産者価格評価表!AZ$124</f>
        <v>1.78986899386758E-3</v>
      </c>
      <c r="BA51" s="949">
        <f>+生産者価格評価表!BA51/生産者価格評価表!BA$124</f>
        <v>1.3326167660126112E-3</v>
      </c>
      <c r="BB51" s="949">
        <f>+生産者価格評価表!BB51/生産者価格評価表!BB$124</f>
        <v>1.6185026917538566E-3</v>
      </c>
      <c r="BC51" s="949">
        <f>+生産者価格評価表!BC51/生産者価格評価表!BC$124</f>
        <v>4.1604386458221798E-5</v>
      </c>
      <c r="BD51" s="949">
        <f>+生産者価格評価表!BD51/生産者価格評価表!BD$124</f>
        <v>1.8484299260113567E-3</v>
      </c>
      <c r="BE51" s="949">
        <f>+生産者価格評価表!BE51/生産者価格評価表!BE$124</f>
        <v>9.4049667399699046E-4</v>
      </c>
      <c r="BF51" s="949">
        <f>+生産者価格評価表!BF51/生産者価格評価表!BF$124</f>
        <v>2.6139751669238258E-4</v>
      </c>
      <c r="BG51" s="949">
        <f>+生産者価格評価表!BG51/生産者価格評価表!BG$124</f>
        <v>3.4250909956151784E-4</v>
      </c>
      <c r="BH51" s="949">
        <f>+生産者価格評価表!BH51/生産者価格評価表!BH$124</f>
        <v>9.0315037327475477E-4</v>
      </c>
      <c r="BI51" s="949">
        <f>+生産者価格評価表!BI51/生産者価格評価表!BI$124</f>
        <v>4.9925373098643486E-3</v>
      </c>
      <c r="BJ51" s="949">
        <f>+生産者価格評価表!BJ51/生産者価格評価表!BJ$124</f>
        <v>2.034327755523009E-3</v>
      </c>
      <c r="BK51" s="949">
        <f>+生産者価格評価表!BK51/生産者価格評価表!BK$124</f>
        <v>1.2450633797227135E-4</v>
      </c>
      <c r="BL51" s="949">
        <f>+生産者価格評価表!BL51/生産者価格評価表!BL$124</f>
        <v>0</v>
      </c>
      <c r="BM51" s="949">
        <f>+生産者価格評価表!BM51/生産者価格評価表!BM$124</f>
        <v>2.2703505929491799E-5</v>
      </c>
      <c r="BN51" s="949">
        <f>+生産者価格評価表!BN51/生産者価格評価表!BN$124</f>
        <v>1.0804529126676709E-4</v>
      </c>
      <c r="BO51" s="949">
        <f>+生産者価格評価表!BO51/生産者価格評価表!BO$124</f>
        <v>1.2608952115462319E-4</v>
      </c>
      <c r="BP51" s="949">
        <f>+生産者価格評価表!BP51/生産者価格評価表!BP$124</f>
        <v>1.0672371005118875E-5</v>
      </c>
      <c r="BQ51" s="949">
        <f>+生産者価格評価表!BQ51/生産者価格評価表!BQ$124</f>
        <v>0</v>
      </c>
      <c r="BR51" s="949">
        <f>+生産者価格評価表!BR51/生産者価格評価表!BR$124</f>
        <v>4.5616401926553486E-5</v>
      </c>
      <c r="BS51" s="949">
        <f>+生産者価格評価表!BS51/生産者価格評価表!BS$124</f>
        <v>3.878061428786638E-4</v>
      </c>
      <c r="BT51" s="949">
        <f>+生産者価格評価表!BT51/生産者価格評価表!BT$124</f>
        <v>0</v>
      </c>
      <c r="BU51" s="949">
        <f>+生産者価格評価表!BU51/生産者価格評価表!BU$124</f>
        <v>3.0985205316502161E-6</v>
      </c>
      <c r="BV51" s="949">
        <f>+生産者価格評価表!BV51/生産者価格評価表!BV$124</f>
        <v>0</v>
      </c>
      <c r="BW51" s="949">
        <f>+生産者価格評価表!BW51/生産者価格評価表!BW$124</f>
        <v>0</v>
      </c>
      <c r="BX51" s="949">
        <f>+生産者価格評価表!BX51/生産者価格評価表!BX$124</f>
        <v>0</v>
      </c>
      <c r="BY51" s="949">
        <f>+生産者価格評価表!BY51/生産者価格評価表!BY$124</f>
        <v>0</v>
      </c>
      <c r="BZ51" s="949">
        <f>+生産者価格評価表!BZ51/生産者価格評価表!BZ$124</f>
        <v>3.9103300060880522E-5</v>
      </c>
      <c r="CA51" s="949">
        <f>+生産者価格評価表!CA51/生産者価格評価表!CA$124</f>
        <v>1.5379241058954979E-5</v>
      </c>
      <c r="CB51" s="949">
        <f>+生産者価格評価表!CB51/生産者価格評価表!CB$124</f>
        <v>0</v>
      </c>
      <c r="CC51" s="949">
        <f>+生産者価格評価表!CC51/生産者価格評価表!CC$124</f>
        <v>5.224530006306062E-5</v>
      </c>
      <c r="CD51" s="949">
        <f>+生産者価格評価表!CD51/生産者価格評価表!CD$124</f>
        <v>4.194614200321E-5</v>
      </c>
      <c r="CE51" s="949">
        <f>+生産者価格評価表!CE51/生産者価格評価表!CE$124</f>
        <v>5.6664515445249903E-5</v>
      </c>
      <c r="CF51" s="949">
        <f>+生産者価格評価表!CF51/生産者価格評価表!CF$124</f>
        <v>7.9140025452906294E-5</v>
      </c>
      <c r="CG51" s="949">
        <f>+生産者価格評価表!CG51/生産者価格評価表!CG$124</f>
        <v>1.7571157231404452E-4</v>
      </c>
      <c r="CH51" s="949">
        <f>+生産者価格評価表!CH51/生産者価格評価表!CH$124</f>
        <v>3.5883112381943475E-5</v>
      </c>
      <c r="CI51" s="949">
        <f>+生産者価格評価表!CI51/生産者価格評価表!CI$124</f>
        <v>3.5626914485793478E-6</v>
      </c>
      <c r="CJ51" s="949">
        <f>+生産者価格評価表!CJ51/生産者価格評価表!CJ$124</f>
        <v>0</v>
      </c>
      <c r="CK51" s="949">
        <f>+生産者価格評価表!CK51/生産者価格評価表!CK$124</f>
        <v>0</v>
      </c>
      <c r="CL51" s="949">
        <f>+生産者価格評価表!CL51/生産者価格評価表!CL$124</f>
        <v>2.255271312545318E-5</v>
      </c>
      <c r="CM51" s="949">
        <f>+生産者価格評価表!CM51/生産者価格評価表!CM$124</f>
        <v>0</v>
      </c>
      <c r="CN51" s="949">
        <f>+生産者価格評価表!CN51/生産者価格評価表!CN$124</f>
        <v>1.5579350745639382E-5</v>
      </c>
      <c r="CO51" s="949">
        <f>+生産者価格評価表!CO51/生産者価格評価表!CO$124</f>
        <v>0</v>
      </c>
      <c r="CP51" s="949">
        <f>+生産者価格評価表!CP51/生産者価格評価表!CP$124</f>
        <v>0</v>
      </c>
      <c r="CQ51" s="949">
        <f>+生産者価格評価表!CQ51/生産者価格評価表!CQ$124</f>
        <v>0</v>
      </c>
      <c r="CR51" s="949">
        <f>+生産者価格評価表!CR51/生産者価格評価表!CR$124</f>
        <v>0</v>
      </c>
      <c r="CS51" s="949">
        <f>+生産者価格評価表!CS51/生産者価格評価表!CS$124</f>
        <v>0</v>
      </c>
      <c r="CT51" s="949">
        <f>+生産者価格評価表!CT51/生産者価格評価表!CT$124</f>
        <v>0</v>
      </c>
      <c r="CU51" s="949">
        <f>+生産者価格評価表!CU51/生産者価格評価表!CU$124</f>
        <v>0</v>
      </c>
      <c r="CV51" s="949">
        <f>+生産者価格評価表!CV51/生産者価格評価表!CV$124</f>
        <v>2.2984564223874629E-4</v>
      </c>
      <c r="CW51" s="949">
        <f>+生産者価格評価表!CW51/生産者価格評価表!CW$124</f>
        <v>0</v>
      </c>
      <c r="CX51" s="949">
        <f>+生産者価格評価表!CX51/生産者価格評価表!CX$124</f>
        <v>8.5307503408124888E-2</v>
      </c>
      <c r="CY51" s="949">
        <f>+生産者価格評価表!CY51/生産者価格評価表!CY$124</f>
        <v>6.8092480111261882E-6</v>
      </c>
      <c r="CZ51" s="949">
        <f>+生産者価格評価表!CZ51/生産者価格評価表!CZ$124</f>
        <v>0</v>
      </c>
      <c r="DA51" s="949">
        <f>+生産者価格評価表!DA51/生産者価格評価表!DA$124</f>
        <v>0</v>
      </c>
      <c r="DB51" s="949">
        <f>+生産者価格評価表!DB51/生産者価格評価表!DB$124</f>
        <v>0</v>
      </c>
      <c r="DC51" s="949">
        <f>+生産者価格評価表!DC51/生産者価格評価表!DC$124</f>
        <v>4.012007764342699E-6</v>
      </c>
      <c r="DD51" s="949">
        <f>+生産者価格評価表!DD51/生産者価格評価表!DD$124</f>
        <v>0</v>
      </c>
      <c r="DE51" s="949">
        <f>+生産者価格評価表!DE51/生産者価格評価表!DE$124</f>
        <v>4.9376170574388025E-5</v>
      </c>
      <c r="DF51" s="949">
        <f>+生産者価格評価表!DF51/生産者価格評価表!DF$124</f>
        <v>0</v>
      </c>
      <c r="DG51" s="950">
        <f>+生産者価格評価表!DG51/生産者価格評価表!DG$124</f>
        <v>0</v>
      </c>
    </row>
    <row r="52" spans="1:111" ht="17.45" customHeight="1">
      <c r="B52" s="265" t="s">
        <v>172</v>
      </c>
      <c r="C52" s="266" t="s">
        <v>2</v>
      </c>
      <c r="D52" s="947">
        <f>+生産者価格評価表!D52/生産者価格評価表!D$124</f>
        <v>2.2042788245052751E-6</v>
      </c>
      <c r="E52" s="948">
        <f>+生産者価格評価表!E52/生産者価格評価表!E$124</f>
        <v>0</v>
      </c>
      <c r="F52" s="948">
        <f>+生産者価格評価表!F52/生産者価格評価表!F$124</f>
        <v>2.5089216843797912E-4</v>
      </c>
      <c r="G52" s="948">
        <f>+生産者価格評価表!G52/生産者価格評価表!G$124</f>
        <v>3.5850419071310339E-5</v>
      </c>
      <c r="H52" s="948">
        <f>+生産者価格評価表!H52/生産者価格評価表!H$124</f>
        <v>2.3882265689615451E-6</v>
      </c>
      <c r="I52" s="944">
        <v>0</v>
      </c>
      <c r="J52" s="948">
        <f>+生産者価格評価表!J52/生産者価格評価表!J$124</f>
        <v>0</v>
      </c>
      <c r="K52" s="948">
        <f>+生産者価格評価表!K52/生産者価格評価表!K$124</f>
        <v>0</v>
      </c>
      <c r="L52" s="948">
        <f>+生産者価格評価表!L52/生産者価格評価表!L$124</f>
        <v>0</v>
      </c>
      <c r="M52" s="948">
        <f>+生産者価格評価表!M52/生産者価格評価表!M$124</f>
        <v>0</v>
      </c>
      <c r="N52" s="944">
        <v>0</v>
      </c>
      <c r="O52" s="948">
        <f>+生産者価格評価表!O52/生産者価格評価表!O$124</f>
        <v>0</v>
      </c>
      <c r="P52" s="948">
        <f>+生産者価格評価表!P52/生産者価格評価表!P$124</f>
        <v>0</v>
      </c>
      <c r="Q52" s="948">
        <f>+生産者価格評価表!Q52/生産者価格評価表!Q$124</f>
        <v>0</v>
      </c>
      <c r="R52" s="948">
        <f>+生産者価格評価表!R52/生産者価格評価表!R$124</f>
        <v>0</v>
      </c>
      <c r="S52" s="948">
        <f>+生産者価格評価表!S52/生産者価格評価表!S$124</f>
        <v>0</v>
      </c>
      <c r="T52" s="948">
        <f>+生産者価格評価表!T52/生産者価格評価表!T$124</f>
        <v>0</v>
      </c>
      <c r="U52" s="948">
        <f>+生産者価格評価表!U52/生産者価格評価表!U$124</f>
        <v>0</v>
      </c>
      <c r="V52" s="948">
        <f>+生産者価格評価表!V52/生産者価格評価表!V$124</f>
        <v>0</v>
      </c>
      <c r="W52" s="948">
        <f>+生産者価格評価表!W52/生産者価格評価表!W$124</f>
        <v>0</v>
      </c>
      <c r="X52" s="948">
        <f>+生産者価格評価表!X52/生産者価格評価表!X$124</f>
        <v>0</v>
      </c>
      <c r="Y52" s="948">
        <f>+生産者価格評価表!Y52/生産者価格評価表!Y$124</f>
        <v>0</v>
      </c>
      <c r="Z52" s="948">
        <f>+生産者価格評価表!Z52/生産者価格評価表!Z$124</f>
        <v>0</v>
      </c>
      <c r="AA52" s="948">
        <f>+生産者価格評価表!AA52/生産者価格評価表!AA$124</f>
        <v>0</v>
      </c>
      <c r="AB52" s="948">
        <f>+生産者価格評価表!AB52/生産者価格評価表!AB$124</f>
        <v>0</v>
      </c>
      <c r="AC52" s="948">
        <f>+生産者価格評価表!AC52/生産者価格評価表!AC$124</f>
        <v>0</v>
      </c>
      <c r="AD52" s="948">
        <f>+生産者価格評価表!AD52/生産者価格評価表!AD$124</f>
        <v>0</v>
      </c>
      <c r="AE52" s="948">
        <f>+生産者価格評価表!AE52/生産者価格評価表!AE$124</f>
        <v>0</v>
      </c>
      <c r="AF52" s="948">
        <f>+生産者価格評価表!AF52/生産者価格評価表!AF$124</f>
        <v>0</v>
      </c>
      <c r="AG52" s="948">
        <f>+生産者価格評価表!AG52/生産者価格評価表!AG$124</f>
        <v>0</v>
      </c>
      <c r="AH52" s="948">
        <f>+生産者価格評価表!AH52/生産者価格評価表!AH$124</f>
        <v>0</v>
      </c>
      <c r="AI52" s="948">
        <f>+生産者価格評価表!AI52/生産者価格評価表!AI$124</f>
        <v>0</v>
      </c>
      <c r="AJ52" s="948">
        <f>+生産者価格評価表!AJ52/生産者価格評価表!AJ$124</f>
        <v>0</v>
      </c>
      <c r="AK52" s="948">
        <f>+生産者価格評価表!AK52/生産者価格評価表!AK$124</f>
        <v>0</v>
      </c>
      <c r="AL52" s="948">
        <f>+生産者価格評価表!AL52/生産者価格評価表!AL$124</f>
        <v>0</v>
      </c>
      <c r="AM52" s="948">
        <f>+生産者価格評価表!AM52/生産者価格評価表!AM$124</f>
        <v>0</v>
      </c>
      <c r="AN52" s="948">
        <f>+生産者価格評価表!AN52/生産者価格評価表!AN$124</f>
        <v>0</v>
      </c>
      <c r="AO52" s="948">
        <f>+生産者価格評価表!AO52/生産者価格評価表!AO$124</f>
        <v>0</v>
      </c>
      <c r="AP52" s="948">
        <f>+生産者価格評価表!AP52/生産者価格評価表!AP$124</f>
        <v>0</v>
      </c>
      <c r="AQ52" s="948">
        <f>+生産者価格評価表!AQ52/生産者価格評価表!AQ$124</f>
        <v>0</v>
      </c>
      <c r="AR52" s="948">
        <f>+生産者価格評価表!AR52/生産者価格評価表!AR$124</f>
        <v>0</v>
      </c>
      <c r="AS52" s="948">
        <f>+生産者価格評価表!AS52/生産者価格評価表!AS$124</f>
        <v>3.6005208717861467E-5</v>
      </c>
      <c r="AT52" s="948">
        <f>+生産者価格評価表!AT52/生産者価格評価表!AT$124</f>
        <v>1.5384316704209218E-5</v>
      </c>
      <c r="AU52" s="949">
        <f>+生産者価格評価表!AU52/生産者価格評価表!AU$124</f>
        <v>3.394888918928207E-3</v>
      </c>
      <c r="AV52" s="949">
        <f>+生産者価格評価表!AV52/生産者価格評価表!AV$124</f>
        <v>3.9099165401097358E-3</v>
      </c>
      <c r="AW52" s="949">
        <f>+生産者価格評価表!AW52/生産者価格評価表!AW$124</f>
        <v>0.10417889636412249</v>
      </c>
      <c r="AX52" s="949">
        <f>+生産者価格評価表!AX52/生産者価格評価表!AX$124</f>
        <v>4.4999644894598925E-5</v>
      </c>
      <c r="AY52" s="949">
        <f>+生産者価格評価表!AY52/生産者価格評価表!AY$124</f>
        <v>0</v>
      </c>
      <c r="AZ52" s="949">
        <f>+生産者価格評価表!AZ52/生産者価格評価表!AZ$124</f>
        <v>6.5638815006524641E-4</v>
      </c>
      <c r="BA52" s="949">
        <f>+生産者価格評価表!BA52/生産者価格評価表!BA$124</f>
        <v>0</v>
      </c>
      <c r="BB52" s="949">
        <f>+生産者価格評価表!BB52/生産者価格評価表!BB$124</f>
        <v>6.0265424552346603E-4</v>
      </c>
      <c r="BC52" s="949">
        <f>+生産者価格評価表!BC52/生産者価格評価表!BC$124</f>
        <v>0</v>
      </c>
      <c r="BD52" s="949">
        <f>+生産者価格評価表!BD52/生産者価格評価表!BD$124</f>
        <v>1.1629766898229945E-3</v>
      </c>
      <c r="BE52" s="949">
        <f>+生産者価格評価表!BE52/生産者価格評価表!BE$124</f>
        <v>1.2307536171335656E-3</v>
      </c>
      <c r="BF52" s="949">
        <f>+生産者価格評価表!BF52/生産者価格評価表!BF$124</f>
        <v>1.3589624881136381E-4</v>
      </c>
      <c r="BG52" s="949">
        <f>+生産者価格評価表!BG52/生産者価格評価表!BG$124</f>
        <v>1.965266669049741E-4</v>
      </c>
      <c r="BH52" s="949">
        <f>+生産者価格評価表!BH52/生産者価格評価表!BH$124</f>
        <v>3.0411679077864114E-4</v>
      </c>
      <c r="BI52" s="949">
        <f>+生産者価格評価表!BI52/生産者価格評価表!BI$124</f>
        <v>2.1428957385845227E-3</v>
      </c>
      <c r="BJ52" s="949">
        <f>+生産者価格評価表!BJ52/生産者価格評価表!BJ$124</f>
        <v>3.583075318507642E-4</v>
      </c>
      <c r="BK52" s="949">
        <f>+生産者価格評価表!BK52/生産者価格評価表!BK$124</f>
        <v>3.2581156287960199E-4</v>
      </c>
      <c r="BL52" s="949">
        <f>+生産者価格評価表!BL52/生産者価格評価表!BL$124</f>
        <v>2.843016462403466E-5</v>
      </c>
      <c r="BM52" s="949">
        <f>+生産者価格評価表!BM52/生産者価格評価表!BM$124</f>
        <v>3.3914853494525888E-4</v>
      </c>
      <c r="BN52" s="949">
        <f>+生産者価格評価表!BN52/生産者価格評価表!BN$124</f>
        <v>0</v>
      </c>
      <c r="BO52" s="949">
        <f>+生産者価格評価表!BO52/生産者価格評価表!BO$124</f>
        <v>3.9130444497377531E-5</v>
      </c>
      <c r="BP52" s="949">
        <f>+生産者価格評価表!BP52/生産者価格評価表!BP$124</f>
        <v>0</v>
      </c>
      <c r="BQ52" s="949">
        <f>+生産者価格評価表!BQ52/生産者価格評価表!BQ$124</f>
        <v>0</v>
      </c>
      <c r="BR52" s="949">
        <f>+生産者価格評価表!BR52/生産者価格評価表!BR$124</f>
        <v>0</v>
      </c>
      <c r="BS52" s="949">
        <f>+生産者価格評価表!BS52/生産者価格評価表!BS$124</f>
        <v>1.3015941637641498E-4</v>
      </c>
      <c r="BT52" s="949">
        <f>+生産者価格評価表!BT52/生産者価格評価表!BT$124</f>
        <v>2.5489157105262779E-5</v>
      </c>
      <c r="BU52" s="949">
        <f>+生産者価格評価表!BU52/生産者価格評価表!BU$124</f>
        <v>1.0970624712568194E-3</v>
      </c>
      <c r="BV52" s="949">
        <f>+生産者価格評価表!BV52/生産者価格評価表!BV$124</f>
        <v>1.1243257468451062E-5</v>
      </c>
      <c r="BW52" s="949">
        <f>+生産者価格評価表!BW52/生産者価格評価表!BW$124</f>
        <v>0</v>
      </c>
      <c r="BX52" s="949">
        <f>+生産者価格評価表!BX52/生産者価格評価表!BX$124</f>
        <v>0</v>
      </c>
      <c r="BY52" s="949">
        <f>+生産者価格評価表!BY52/生産者価格評価表!BY$124</f>
        <v>0</v>
      </c>
      <c r="BZ52" s="949">
        <f>+生産者価格評価表!BZ52/生産者価格評価表!BZ$124</f>
        <v>0</v>
      </c>
      <c r="CA52" s="949">
        <f>+生産者価格評価表!CA52/生産者価格評価表!CA$124</f>
        <v>2.65205750053758E-6</v>
      </c>
      <c r="CB52" s="949">
        <f>+生産者価格評価表!CB52/生産者価格評価表!CB$124</f>
        <v>0</v>
      </c>
      <c r="CC52" s="949">
        <f>+生産者価格評価表!CC52/生産者価格評価表!CC$124</f>
        <v>9.0464825664521125E-6</v>
      </c>
      <c r="CD52" s="949">
        <f>+生産者価格評価表!CD52/生産者価格評価表!CD$124</f>
        <v>1.4396704796038442E-5</v>
      </c>
      <c r="CE52" s="949">
        <f>+生産者価格評価表!CE52/生産者価格評価表!CE$124</f>
        <v>3.9298022564942777E-4</v>
      </c>
      <c r="CF52" s="949">
        <f>+生産者価格評価表!CF52/生産者価格評価表!CF$124</f>
        <v>5.9767642953944241E-5</v>
      </c>
      <c r="CG52" s="949">
        <f>+生産者価格評価表!CG52/生産者価格評価表!CG$124</f>
        <v>1.3858514051653327E-4</v>
      </c>
      <c r="CH52" s="949">
        <f>+生産者価格評価表!CH52/生産者価格評価表!CH$124</f>
        <v>4.5017872442615642E-5</v>
      </c>
      <c r="CI52" s="949">
        <f>+生産者価格評価表!CI52/生産者価格評価表!CI$124</f>
        <v>1.33723825359349E-5</v>
      </c>
      <c r="CJ52" s="949">
        <f>+生産者価格評価表!CJ52/生産者価格評価表!CJ$124</f>
        <v>1.9420996254611604E-5</v>
      </c>
      <c r="CK52" s="949">
        <f>+生産者価格評価表!CK52/生産者価格評価表!CK$124</f>
        <v>0</v>
      </c>
      <c r="CL52" s="949">
        <f>+生産者価格評価表!CL52/生産者価格評価表!CL$124</f>
        <v>1.4422110145288571E-4</v>
      </c>
      <c r="CM52" s="949">
        <f>+生産者価格評価表!CM52/生産者価格評価表!CM$124</f>
        <v>1.0286290943578018E-3</v>
      </c>
      <c r="CN52" s="949">
        <f>+生産者価格評価表!CN52/生産者価格評価表!CN$124</f>
        <v>2.6596523737523721E-3</v>
      </c>
      <c r="CO52" s="949">
        <f>+生産者価格評価表!CO52/生産者価格評価表!CO$124</f>
        <v>0</v>
      </c>
      <c r="CP52" s="949">
        <f>+生産者価格評価表!CP52/生産者価格評価表!CP$124</f>
        <v>0</v>
      </c>
      <c r="CQ52" s="949">
        <f>+生産者価格評価表!CQ52/生産者価格評価表!CQ$124</f>
        <v>1.650951059108096E-2</v>
      </c>
      <c r="CR52" s="949">
        <f>+生産者価格評価表!CR52/生産者価格評価表!CR$124</f>
        <v>8.668255152632285E-3</v>
      </c>
      <c r="CS52" s="949">
        <f>+生産者価格評価表!CS52/生産者価格評価表!CS$124</f>
        <v>3.3203539106037429E-3</v>
      </c>
      <c r="CT52" s="949">
        <f>+生産者価格評価表!CT52/生産者価格評価表!CT$124</f>
        <v>2.3915542360694489E-3</v>
      </c>
      <c r="CU52" s="949">
        <f>+生産者価格評価表!CU52/生産者価格評価表!CU$124</f>
        <v>0</v>
      </c>
      <c r="CV52" s="949">
        <f>+生産者価格評価表!CV52/生産者価格評価表!CV$124</f>
        <v>2.1928565563737808E-3</v>
      </c>
      <c r="CW52" s="949">
        <f>+生産者価格評価表!CW52/生産者価格評価表!CW$124</f>
        <v>0</v>
      </c>
      <c r="CX52" s="949">
        <f>+生産者価格評価表!CX52/生産者価格評価表!CX$124</f>
        <v>2.3746954861272252E-2</v>
      </c>
      <c r="CY52" s="949">
        <f>+生産者価格評価表!CY52/生産者価格評価表!CY$124</f>
        <v>1.8094815468606948E-4</v>
      </c>
      <c r="CZ52" s="949">
        <f>+生産者価格評価表!CZ52/生産者価格評価表!CZ$124</f>
        <v>3.7750083428952978E-5</v>
      </c>
      <c r="DA52" s="949">
        <f>+生産者価格評価表!DA52/生産者価格評価表!DA$124</f>
        <v>0</v>
      </c>
      <c r="DB52" s="949">
        <f>+生産者価格評価表!DB52/生産者価格評価表!DB$124</f>
        <v>3.091214692331353E-6</v>
      </c>
      <c r="DC52" s="949">
        <f>+生産者価格評価表!DC52/生産者価格評価表!DC$124</f>
        <v>4.9375228368437347E-3</v>
      </c>
      <c r="DD52" s="949">
        <f>+生産者価格評価表!DD52/生産者価格評価表!DD$124</f>
        <v>9.3443241586164336E-3</v>
      </c>
      <c r="DE52" s="949">
        <f>+生産者価格評価表!DE52/生産者価格評価表!DE$124</f>
        <v>4.0499304933948153E-4</v>
      </c>
      <c r="DF52" s="949">
        <f>+生産者価格評価表!DF52/生産者価格評価表!DF$124</f>
        <v>2.3446718876912787E-2</v>
      </c>
      <c r="DG52" s="950">
        <f>+生産者価格評価表!DG52/生産者価格評価表!DG$124</f>
        <v>0</v>
      </c>
    </row>
    <row r="53" spans="1:111" ht="17.45" customHeight="1">
      <c r="B53" s="265" t="s">
        <v>173</v>
      </c>
      <c r="C53" s="266" t="s">
        <v>174</v>
      </c>
      <c r="D53" s="947">
        <f>+生産者価格評価表!D53/生産者価格評価表!D$124</f>
        <v>0</v>
      </c>
      <c r="E53" s="948">
        <f>+生産者価格評価表!E53/生産者価格評価表!E$124</f>
        <v>0</v>
      </c>
      <c r="F53" s="948">
        <f>+生産者価格評価表!F53/生産者価格評価表!F$124</f>
        <v>0</v>
      </c>
      <c r="G53" s="948">
        <f>+生産者価格評価表!G53/生産者価格評価表!G$124</f>
        <v>0</v>
      </c>
      <c r="H53" s="948">
        <f>+生産者価格評価表!H53/生産者価格評価表!H$124</f>
        <v>0</v>
      </c>
      <c r="I53" s="944">
        <v>0</v>
      </c>
      <c r="J53" s="948">
        <f>+生産者価格評価表!J53/生産者価格評価表!J$124</f>
        <v>0</v>
      </c>
      <c r="K53" s="948">
        <f>+生産者価格評価表!K53/生産者価格評価表!K$124</f>
        <v>0</v>
      </c>
      <c r="L53" s="948">
        <f>+生産者価格評価表!L53/生産者価格評価表!L$124</f>
        <v>0</v>
      </c>
      <c r="M53" s="948">
        <f>+生産者価格評価表!M53/生産者価格評価表!M$124</f>
        <v>0</v>
      </c>
      <c r="N53" s="944">
        <v>0</v>
      </c>
      <c r="O53" s="948">
        <f>+生産者価格評価表!O53/生産者価格評価表!O$124</f>
        <v>0</v>
      </c>
      <c r="P53" s="948">
        <f>+生産者価格評価表!P53/生産者価格評価表!P$124</f>
        <v>0</v>
      </c>
      <c r="Q53" s="948">
        <f>+生産者価格評価表!Q53/生産者価格評価表!Q$124</f>
        <v>0</v>
      </c>
      <c r="R53" s="948">
        <f>+生産者価格評価表!R53/生産者価格評価表!R$124</f>
        <v>0</v>
      </c>
      <c r="S53" s="948">
        <f>+生産者価格評価表!S53/生産者価格評価表!S$124</f>
        <v>0</v>
      </c>
      <c r="T53" s="948">
        <f>+生産者価格評価表!T53/生産者価格評価表!T$124</f>
        <v>0</v>
      </c>
      <c r="U53" s="948">
        <f>+生産者価格評価表!U53/生産者価格評価表!U$124</f>
        <v>0</v>
      </c>
      <c r="V53" s="948">
        <f>+生産者価格評価表!V53/生産者価格評価表!V$124</f>
        <v>0</v>
      </c>
      <c r="W53" s="948">
        <f>+生産者価格評価表!W53/生産者価格評価表!W$124</f>
        <v>0</v>
      </c>
      <c r="X53" s="948">
        <f>+生産者価格評価表!X53/生産者価格評価表!X$124</f>
        <v>0</v>
      </c>
      <c r="Y53" s="948">
        <f>+生産者価格評価表!Y53/生産者価格評価表!Y$124</f>
        <v>0</v>
      </c>
      <c r="Z53" s="948">
        <f>+生産者価格評価表!Z53/生産者価格評価表!Z$124</f>
        <v>0</v>
      </c>
      <c r="AA53" s="948">
        <f>+生産者価格評価表!AA53/生産者価格評価表!AA$124</f>
        <v>0</v>
      </c>
      <c r="AB53" s="948">
        <f>+生産者価格評価表!AB53/生産者価格評価表!AB$124</f>
        <v>0</v>
      </c>
      <c r="AC53" s="948">
        <f>+生産者価格評価表!AC53/生産者価格評価表!AC$124</f>
        <v>0</v>
      </c>
      <c r="AD53" s="948">
        <f>+生産者価格評価表!AD53/生産者価格評価表!AD$124</f>
        <v>0</v>
      </c>
      <c r="AE53" s="948">
        <f>+生産者価格評価表!AE53/生産者価格評価表!AE$124</f>
        <v>0</v>
      </c>
      <c r="AF53" s="948">
        <f>+生産者価格評価表!AF53/生産者価格評価表!AF$124</f>
        <v>0</v>
      </c>
      <c r="AG53" s="948">
        <f>+生産者価格評価表!AG53/生産者価格評価表!AG$124</f>
        <v>0</v>
      </c>
      <c r="AH53" s="948">
        <f>+生産者価格評価表!AH53/生産者価格評価表!AH$124</f>
        <v>0</v>
      </c>
      <c r="AI53" s="948">
        <f>+生産者価格評価表!AI53/生産者価格評価表!AI$124</f>
        <v>0</v>
      </c>
      <c r="AJ53" s="948">
        <f>+生産者価格評価表!AJ53/生産者価格評価表!AJ$124</f>
        <v>0</v>
      </c>
      <c r="AK53" s="948">
        <f>+生産者価格評価表!AK53/生産者価格評価表!AK$124</f>
        <v>0</v>
      </c>
      <c r="AL53" s="948">
        <f>+生産者価格評価表!AL53/生産者価格評価表!AL$124</f>
        <v>0</v>
      </c>
      <c r="AM53" s="948">
        <f>+生産者価格評価表!AM53/生産者価格評価表!AM$124</f>
        <v>0</v>
      </c>
      <c r="AN53" s="948">
        <f>+生産者価格評価表!AN53/生産者価格評価表!AN$124</f>
        <v>0</v>
      </c>
      <c r="AO53" s="948">
        <f>+生産者価格評価表!AO53/生産者価格評価表!AO$124</f>
        <v>0</v>
      </c>
      <c r="AP53" s="948">
        <f>+生産者価格評価表!AP53/生産者価格評価表!AP$124</f>
        <v>0</v>
      </c>
      <c r="AQ53" s="948">
        <f>+生産者価格評価表!AQ53/生産者価格評価表!AQ$124</f>
        <v>0</v>
      </c>
      <c r="AR53" s="948">
        <f>+生産者価格評価表!AR53/生産者価格評価表!AR$124</f>
        <v>0</v>
      </c>
      <c r="AS53" s="948">
        <f>+生産者価格評価表!AS53/生産者価格評価表!AS$124</f>
        <v>0</v>
      </c>
      <c r="AT53" s="948">
        <f>+生産者価格評価表!AT53/生産者価格評価表!AT$124</f>
        <v>9.3671990782484929E-4</v>
      </c>
      <c r="AU53" s="949">
        <f>+生産者価格評価表!AU53/生産者価格評価表!AU$124</f>
        <v>1.9012020485140039E-3</v>
      </c>
      <c r="AV53" s="949">
        <f>+生産者価格評価表!AV53/生産者価格評価表!AV$124</f>
        <v>8.4786211182971746E-3</v>
      </c>
      <c r="AW53" s="949">
        <f>+生産者価格評価表!AW53/生産者価格評価表!AW$124</f>
        <v>7.9491391274562034E-2</v>
      </c>
      <c r="AX53" s="949">
        <f>+生産者価格評価表!AX53/生産者価格評価表!AX$124</f>
        <v>0.14805008106428227</v>
      </c>
      <c r="AY53" s="949">
        <f>+生産者価格評価表!AY53/生産者価格評価表!AY$124</f>
        <v>4.8943121326806602E-2</v>
      </c>
      <c r="AZ53" s="949">
        <f>+生産者価格評価表!AZ53/生産者価格評価表!AZ$124</f>
        <v>3.1225295042151647E-2</v>
      </c>
      <c r="BA53" s="949">
        <f>+生産者価格評価表!BA53/生産者価格評価表!BA$124</f>
        <v>0.13615409308241677</v>
      </c>
      <c r="BB53" s="949">
        <f>+生産者価格評価表!BB53/生産者価格評価表!BB$124</f>
        <v>0.23745670208423877</v>
      </c>
      <c r="BC53" s="949">
        <f>+生産者価格評価表!BC53/生産者価格評価表!BC$124</f>
        <v>6.72240179625333E-2</v>
      </c>
      <c r="BD53" s="949">
        <f>+生産者価格評価表!BD53/生産者価格評価表!BD$124</f>
        <v>0.16573495119113246</v>
      </c>
      <c r="BE53" s="949">
        <f>+生産者価格評価表!BE53/生産者価格評価表!BE$124</f>
        <v>0.20509544452421855</v>
      </c>
      <c r="BF53" s="949">
        <f>+生産者価格評価表!BF53/生産者価格評価表!BF$124</f>
        <v>0</v>
      </c>
      <c r="BG53" s="949">
        <f>+生産者価格評価表!BG53/生産者価格評価表!BG$124</f>
        <v>0</v>
      </c>
      <c r="BH53" s="949">
        <f>+生産者価格評価表!BH53/生産者価格評価表!BH$124</f>
        <v>9.7303382294627629E-3</v>
      </c>
      <c r="BI53" s="949">
        <f>+生産者価格評価表!BI53/生産者価格評価表!BI$124</f>
        <v>0</v>
      </c>
      <c r="BJ53" s="949">
        <f>+生産者価格評価表!BJ53/生産者価格評価表!BJ$124</f>
        <v>2.808749579580425E-3</v>
      </c>
      <c r="BK53" s="949">
        <f>+生産者価格評価表!BK53/生産者価格評価表!BK$124</f>
        <v>3.1475806915604878E-3</v>
      </c>
      <c r="BL53" s="949">
        <f>+生産者価格評価表!BL53/生産者価格評価表!BL$124</f>
        <v>0</v>
      </c>
      <c r="BM53" s="949">
        <f>+生産者価格評価表!BM53/生産者価格評価表!BM$124</f>
        <v>0</v>
      </c>
      <c r="BN53" s="949">
        <f>+生産者価格評価表!BN53/生産者価格評価表!BN$124</f>
        <v>0</v>
      </c>
      <c r="BO53" s="949">
        <f>+生産者価格評価表!BO53/生産者価格評価表!BO$124</f>
        <v>0</v>
      </c>
      <c r="BP53" s="949">
        <f>+生産者価格評価表!BP53/生産者価格評価表!BP$124</f>
        <v>0</v>
      </c>
      <c r="BQ53" s="949">
        <f>+生産者価格評価表!BQ53/生産者価格評価表!BQ$124</f>
        <v>0</v>
      </c>
      <c r="BR53" s="949">
        <f>+生産者価格評価表!BR53/生産者価格評価表!BR$124</f>
        <v>0</v>
      </c>
      <c r="BS53" s="949">
        <f>+生産者価格評価表!BS53/生産者価格評価表!BS$124</f>
        <v>0</v>
      </c>
      <c r="BT53" s="949">
        <f>+生産者価格評価表!BT53/生産者価格評価表!BT$124</f>
        <v>0</v>
      </c>
      <c r="BU53" s="949">
        <f>+生産者価格評価表!BU53/生産者価格評価表!BU$124</f>
        <v>0</v>
      </c>
      <c r="BV53" s="949">
        <f>+生産者価格評価表!BV53/生産者価格評価表!BV$124</f>
        <v>0</v>
      </c>
      <c r="BW53" s="949">
        <f>+生産者価格評価表!BW53/生産者価格評価表!BW$124</f>
        <v>0</v>
      </c>
      <c r="BX53" s="949">
        <f>+生産者価格評価表!BX53/生産者価格評価表!BX$124</f>
        <v>0</v>
      </c>
      <c r="BY53" s="949">
        <f>+生産者価格評価表!BY53/生産者価格評価表!BY$124</f>
        <v>0</v>
      </c>
      <c r="BZ53" s="949">
        <f>+生産者価格評価表!BZ53/生産者価格評価表!BZ$124</f>
        <v>0</v>
      </c>
      <c r="CA53" s="949">
        <f>+生産者価格評価表!CA53/生産者価格評価表!CA$124</f>
        <v>0</v>
      </c>
      <c r="CB53" s="949">
        <f>+生産者価格評価表!CB53/生産者価格評価表!CB$124</f>
        <v>0</v>
      </c>
      <c r="CC53" s="949">
        <f>+生産者価格評価表!CC53/生産者価格評価表!CC$124</f>
        <v>0</v>
      </c>
      <c r="CD53" s="949">
        <f>+生産者価格評価表!CD53/生産者価格評価表!CD$124</f>
        <v>0</v>
      </c>
      <c r="CE53" s="949">
        <f>+生産者価格評価表!CE53/生産者価格評価表!CE$124</f>
        <v>0</v>
      </c>
      <c r="CF53" s="949">
        <f>+生産者価格評価表!CF53/生産者価格評価表!CF$124</f>
        <v>0</v>
      </c>
      <c r="CG53" s="949">
        <f>+生産者価格評価表!CG53/生産者価格評価表!CG$124</f>
        <v>3.0468930150011979E-6</v>
      </c>
      <c r="CH53" s="949">
        <f>+生産者価格評価表!CH53/生産者価格評価表!CH$124</f>
        <v>0</v>
      </c>
      <c r="CI53" s="949">
        <f>+生産者価格評価表!CI53/生産者価格評価表!CI$124</f>
        <v>0</v>
      </c>
      <c r="CJ53" s="949">
        <f>+生産者価格評価表!CJ53/生産者価格評価表!CJ$124</f>
        <v>0</v>
      </c>
      <c r="CK53" s="949">
        <f>+生産者価格評価表!CK53/生産者価格評価表!CK$124</f>
        <v>0</v>
      </c>
      <c r="CL53" s="949">
        <f>+生産者価格評価表!CL53/生産者価格評価表!CL$124</f>
        <v>0</v>
      </c>
      <c r="CM53" s="949">
        <f>+生産者価格評価表!CM53/生産者価格評価表!CM$124</f>
        <v>0</v>
      </c>
      <c r="CN53" s="949">
        <f>+生産者価格評価表!CN53/生産者価格評価表!CN$124</f>
        <v>0</v>
      </c>
      <c r="CO53" s="949">
        <f>+生産者価格評価表!CO53/生産者価格評価表!CO$124</f>
        <v>0</v>
      </c>
      <c r="CP53" s="949">
        <f>+生産者価格評価表!CP53/生産者価格評価表!CP$124</f>
        <v>5.4492853296139198E-5</v>
      </c>
      <c r="CQ53" s="949">
        <f>+生産者価格評価表!CQ53/生産者価格評価表!CQ$124</f>
        <v>0</v>
      </c>
      <c r="CR53" s="949">
        <f>+生産者価格評価表!CR53/生産者価格評価表!CR$124</f>
        <v>0</v>
      </c>
      <c r="CS53" s="949">
        <f>+生産者価格評価表!CS53/生産者価格評価表!CS$124</f>
        <v>0</v>
      </c>
      <c r="CT53" s="949">
        <f>+生産者価格評価表!CT53/生産者価格評価表!CT$124</f>
        <v>0</v>
      </c>
      <c r="CU53" s="949">
        <f>+生産者価格評価表!CU53/生産者価格評価表!CU$124</f>
        <v>0</v>
      </c>
      <c r="CV53" s="949">
        <f>+生産者価格評価表!CV53/生産者価格評価表!CV$124</f>
        <v>0</v>
      </c>
      <c r="CW53" s="949">
        <f>+生産者価格評価表!CW53/生産者価格評価表!CW$124</f>
        <v>0</v>
      </c>
      <c r="CX53" s="949">
        <f>+生産者価格評価表!CX53/生産者価格評価表!CX$124</f>
        <v>1.5350763626357847E-2</v>
      </c>
      <c r="CY53" s="949">
        <f>+生産者価格評価表!CY53/生産者価格評価表!CY$124</f>
        <v>0</v>
      </c>
      <c r="CZ53" s="949">
        <f>+生産者価格評価表!CZ53/生産者価格評価表!CZ$124</f>
        <v>0</v>
      </c>
      <c r="DA53" s="949">
        <f>+生産者価格評価表!DA53/生産者価格評価表!DA$124</f>
        <v>0</v>
      </c>
      <c r="DB53" s="949">
        <f>+生産者価格評価表!DB53/生産者価格評価表!DB$124</f>
        <v>0</v>
      </c>
      <c r="DC53" s="949">
        <f>+生産者価格評価表!DC53/生産者価格評価表!DC$124</f>
        <v>0</v>
      </c>
      <c r="DD53" s="949">
        <f>+生産者価格評価表!DD53/生産者価格評価表!DD$124</f>
        <v>0</v>
      </c>
      <c r="DE53" s="949">
        <f>+生産者価格評価表!DE53/生産者価格評価表!DE$124</f>
        <v>0</v>
      </c>
      <c r="DF53" s="949">
        <f>+生産者価格評価表!DF53/生産者価格評価表!DF$124</f>
        <v>0</v>
      </c>
      <c r="DG53" s="950">
        <f>+生産者価格評価表!DG53/生産者価格評価表!DG$124</f>
        <v>0</v>
      </c>
    </row>
    <row r="54" spans="1:111" ht="17.45" customHeight="1">
      <c r="B54" s="265" t="s">
        <v>175</v>
      </c>
      <c r="C54" s="266" t="s">
        <v>176</v>
      </c>
      <c r="D54" s="947">
        <f>+生産者価格評価表!D54/生産者価格評価表!D$124</f>
        <v>0</v>
      </c>
      <c r="E54" s="948">
        <f>+生産者価格評価表!E54/生産者価格評価表!E$124</f>
        <v>0</v>
      </c>
      <c r="F54" s="948">
        <f>+生産者価格評価表!F54/生産者価格評価表!F$124</f>
        <v>0</v>
      </c>
      <c r="G54" s="948">
        <f>+生産者価格評価表!G54/生産者価格評価表!G$124</f>
        <v>0</v>
      </c>
      <c r="H54" s="948">
        <f>+生産者価格評価表!H54/生産者価格評価表!H$124</f>
        <v>4.6691171123517856E-6</v>
      </c>
      <c r="I54" s="944">
        <v>0</v>
      </c>
      <c r="J54" s="948">
        <f>+生産者価格評価表!J54/生産者価格評価表!J$124</f>
        <v>4.259741105416383E-5</v>
      </c>
      <c r="K54" s="948">
        <f>+生産者価格評価表!K54/生産者価格評価表!K$124</f>
        <v>6.694204847678832E-7</v>
      </c>
      <c r="L54" s="948">
        <f>+生産者価格評価表!L54/生産者価格評価表!L$124</f>
        <v>1.8892317539224718E-6</v>
      </c>
      <c r="M54" s="948">
        <f>+生産者価格評価表!M54/生産者価格評価表!M$124</f>
        <v>0</v>
      </c>
      <c r="N54" s="944">
        <v>0</v>
      </c>
      <c r="O54" s="948">
        <f>+生産者価格評価表!O54/生産者価格評価表!O$124</f>
        <v>0</v>
      </c>
      <c r="P54" s="948">
        <f>+生産者価格評価表!P54/生産者価格評価表!P$124</f>
        <v>0</v>
      </c>
      <c r="Q54" s="948">
        <f>+生産者価格評価表!Q54/生産者価格評価表!Q$124</f>
        <v>0</v>
      </c>
      <c r="R54" s="948">
        <f>+生産者価格評価表!R54/生産者価格評価表!R$124</f>
        <v>1.0071872932891925E-4</v>
      </c>
      <c r="S54" s="948">
        <f>+生産者価格評価表!S54/生産者価格評価表!S$124</f>
        <v>0</v>
      </c>
      <c r="T54" s="948">
        <f>+生産者価格評価表!T54/生産者価格評価表!T$124</f>
        <v>0</v>
      </c>
      <c r="U54" s="948">
        <f>+生産者価格評価表!U54/生産者価格評価表!U$124</f>
        <v>1.5779600199626706E-4</v>
      </c>
      <c r="V54" s="948">
        <f>+生産者価格評価表!V54/生産者価格評価表!V$124</f>
        <v>0</v>
      </c>
      <c r="W54" s="948">
        <f>+生産者価格評価表!W54/生産者価格評価表!W$124</f>
        <v>3.9527684904233991E-6</v>
      </c>
      <c r="X54" s="948">
        <f>+生産者価格評価表!X54/生産者価格評価表!X$124</f>
        <v>0</v>
      </c>
      <c r="Y54" s="948">
        <f>+生産者価格評価表!Y54/生産者価格評価表!Y$124</f>
        <v>2.3240900706793493E-6</v>
      </c>
      <c r="Z54" s="948">
        <f>+生産者価格評価表!Z54/生産者価格評価表!Z$124</f>
        <v>1.0031992727046039E-8</v>
      </c>
      <c r="AA54" s="948">
        <f>+生産者価格評価表!AA54/生産者価格評価表!AA$124</f>
        <v>0</v>
      </c>
      <c r="AB54" s="948">
        <f>+生産者価格評価表!AB54/生産者価格評価表!AB$124</f>
        <v>1.0182315407190125E-5</v>
      </c>
      <c r="AC54" s="948">
        <f>+生産者価格評価表!AC54/生産者価格評価表!AC$124</f>
        <v>3.5002163482859198E-6</v>
      </c>
      <c r="AD54" s="948">
        <f>+生産者価格評価表!AD54/生産者価格評価表!AD$124</f>
        <v>4.2661127254309263E-7</v>
      </c>
      <c r="AE54" s="948">
        <f>+生産者価格評価表!AE54/生産者価格評価表!AE$124</f>
        <v>0</v>
      </c>
      <c r="AF54" s="948">
        <f>+生産者価格評価表!AF54/生産者価格評価表!AF$124</f>
        <v>0</v>
      </c>
      <c r="AG54" s="948">
        <f>+生産者価格評価表!AG54/生産者価格評価表!AG$124</f>
        <v>0</v>
      </c>
      <c r="AH54" s="948">
        <f>+生産者価格評価表!AH54/生産者価格評価表!AH$124</f>
        <v>0</v>
      </c>
      <c r="AI54" s="948">
        <f>+生産者価格評価表!AI54/生産者価格評価表!AI$124</f>
        <v>0</v>
      </c>
      <c r="AJ54" s="948">
        <f>+生産者価格評価表!AJ54/生産者価格評価表!AJ$124</f>
        <v>4.2273400871614905E-7</v>
      </c>
      <c r="AK54" s="948">
        <f>+生産者価格評価表!AK54/生産者価格評価表!AK$124</f>
        <v>0</v>
      </c>
      <c r="AL54" s="948">
        <f>+生産者価格評価表!AL54/生産者価格評価表!AL$124</f>
        <v>0</v>
      </c>
      <c r="AM54" s="948">
        <f>+生産者価格評価表!AM54/生産者価格評価表!AM$124</f>
        <v>7.7730084292384776E-7</v>
      </c>
      <c r="AN54" s="948">
        <f>+生産者価格評価表!AN54/生産者価格評価表!AN$124</f>
        <v>1.1045651837473871E-6</v>
      </c>
      <c r="AO54" s="948">
        <f>+生産者価格評価表!AO54/生産者価格評価表!AO$124</f>
        <v>7.4197323846017888E-7</v>
      </c>
      <c r="AP54" s="948">
        <f>+生産者価格評価表!AP54/生産者価格評価表!AP$124</f>
        <v>1.5421620289936009E-6</v>
      </c>
      <c r="AQ54" s="948">
        <f>+生産者価格評価表!AQ54/生産者価格評価表!AQ$124</f>
        <v>0</v>
      </c>
      <c r="AR54" s="948">
        <f>+生産者価格評価表!AR54/生産者価格評価表!AR$124</f>
        <v>6.1988703707104432E-5</v>
      </c>
      <c r="AS54" s="948">
        <f>+生産者価格評価表!AS54/生産者価格評価表!AS$124</f>
        <v>2.7430687176649827E-6</v>
      </c>
      <c r="AT54" s="948">
        <f>+生産者価格評価表!AT54/生産者価格評価表!AT$124</f>
        <v>8.6587133789747563E-3</v>
      </c>
      <c r="AU54" s="949">
        <f>+生産者価格評価表!AU54/生産者価格評価表!AU$124</f>
        <v>1.5554542491285147E-2</v>
      </c>
      <c r="AV54" s="949">
        <f>+生産者価格評価表!AV54/生産者価格評価表!AV$124</f>
        <v>6.3907729973864671E-3</v>
      </c>
      <c r="AW54" s="949">
        <f>+生産者価格評価表!AW54/生産者価格評価表!AW$124</f>
        <v>3.4873770466538473E-2</v>
      </c>
      <c r="AX54" s="949">
        <f>+生産者価格評価表!AX54/生産者価格評価表!AX$124</f>
        <v>0.11145879080330157</v>
      </c>
      <c r="AY54" s="949">
        <f>+生産者価格評価表!AY54/生産者価格評価表!AY$124</f>
        <v>0.24631312732442578</v>
      </c>
      <c r="AZ54" s="949">
        <f>+生産者価格評価表!AZ54/生産者価格評価表!AZ$124</f>
        <v>1.7520100582991301E-2</v>
      </c>
      <c r="BA54" s="949">
        <f>+生産者価格評価表!BA54/生産者価格評価表!BA$124</f>
        <v>3.0586606359159524E-2</v>
      </c>
      <c r="BB54" s="949">
        <f>+生産者価格評価表!BB54/生産者価格評価表!BB$124</f>
        <v>0.19106391650226712</v>
      </c>
      <c r="BC54" s="949">
        <f>+生産者価格評価表!BC54/生産者価格評価表!BC$124</f>
        <v>5.278874690073785E-2</v>
      </c>
      <c r="BD54" s="949">
        <f>+生産者価格評価表!BD54/生産者価格評価表!BD$124</f>
        <v>0.14950812134414906</v>
      </c>
      <c r="BE54" s="949">
        <f>+生産者価格評価表!BE54/生産者価格評価表!BE$124</f>
        <v>0.12932141320526733</v>
      </c>
      <c r="BF54" s="949">
        <f>+生産者価格評価表!BF54/生産者価格評価表!BF$124</f>
        <v>6.7034196166635806E-4</v>
      </c>
      <c r="BG54" s="949">
        <f>+生産者価格評価表!BG54/生産者価格評価表!BG$124</f>
        <v>6.0534005158229605E-4</v>
      </c>
      <c r="BH54" s="949">
        <f>+生産者価格評価表!BH54/生産者価格評価表!BH$124</f>
        <v>9.9278453753767273E-3</v>
      </c>
      <c r="BI54" s="949">
        <f>+生産者価格評価表!BI54/生産者価格評価表!BI$124</f>
        <v>4.5028839048034622E-3</v>
      </c>
      <c r="BJ54" s="949">
        <f>+生産者価格評価表!BJ54/生産者価格評価表!BJ$124</f>
        <v>1.2166615415385267E-3</v>
      </c>
      <c r="BK54" s="949">
        <f>+生産者価格評価表!BK54/生産者価格評価表!BK$124</f>
        <v>1.335520687987327E-3</v>
      </c>
      <c r="BL54" s="949">
        <f>+生産者価格評価表!BL54/生産者価格評価表!BL$124</f>
        <v>0</v>
      </c>
      <c r="BM54" s="949">
        <f>+生産者価格評価表!BM54/生産者価格評価表!BM$124</f>
        <v>6.6949249221042036E-4</v>
      </c>
      <c r="BN54" s="949">
        <f>+生産者価格評価表!BN54/生産者価格評価表!BN$124</f>
        <v>2.1332039430925064E-4</v>
      </c>
      <c r="BO54" s="949">
        <f>+生産者価格評価表!BO54/生産者価格評価表!BO$124</f>
        <v>4.969062951881109E-5</v>
      </c>
      <c r="BP54" s="949">
        <f>+生産者価格評価表!BP54/生産者価格評価表!BP$124</f>
        <v>1.169707687734345E-5</v>
      </c>
      <c r="BQ54" s="949">
        <f>+生産者価格評価表!BQ54/生産者価格評価表!BQ$124</f>
        <v>3.598041818282358E-6</v>
      </c>
      <c r="BR54" s="949">
        <f>+生産者価格評価表!BR54/生産者価格評価表!BR$124</f>
        <v>2.5171707190783442E-6</v>
      </c>
      <c r="BS54" s="949">
        <f>+生産者価格評価表!BS54/生産者価格評価表!BS$124</f>
        <v>2.8124008683383497E-5</v>
      </c>
      <c r="BT54" s="949">
        <f>+生産者価格評価表!BT54/生産者価格評価表!BT$124</f>
        <v>0</v>
      </c>
      <c r="BU54" s="949">
        <f>+生産者価格評価表!BU54/生産者価格評価表!BU$124</f>
        <v>2.3612447925838189E-5</v>
      </c>
      <c r="BV54" s="949">
        <f>+生産者価格評価表!BV54/生産者価格評価表!BV$124</f>
        <v>4.1180546877662542E-5</v>
      </c>
      <c r="BW54" s="949">
        <f>+生産者価格評価表!BW54/生産者価格評価表!BW$124</f>
        <v>0</v>
      </c>
      <c r="BX54" s="949">
        <f>+生産者価格評価表!BX54/生産者価格評価表!BX$124</f>
        <v>0</v>
      </c>
      <c r="BY54" s="949">
        <f>+生産者価格評価表!BY54/生産者価格評価表!BY$124</f>
        <v>0</v>
      </c>
      <c r="BZ54" s="949">
        <f>+生産者価格評価表!BZ54/生産者価格評価表!BZ$124</f>
        <v>2.3175862563277275E-5</v>
      </c>
      <c r="CA54" s="949">
        <f>+生産者価格評価表!CA54/生産者価格評価表!CA$124</f>
        <v>1.3282724537379417E-7</v>
      </c>
      <c r="CB54" s="949">
        <f>+生産者価格評価表!CB54/生産者価格評価表!CB$124</f>
        <v>0</v>
      </c>
      <c r="CC54" s="949">
        <f>+生産者価格評価表!CC54/生産者価格評価表!CC$124</f>
        <v>3.6040419953833342E-6</v>
      </c>
      <c r="CD54" s="949">
        <f>+生産者価格評価表!CD54/生産者価格評価表!CD$124</f>
        <v>1.1984612000917143E-6</v>
      </c>
      <c r="CE54" s="949">
        <f>+生産者価格評価表!CE54/生産者価格評価表!CE$124</f>
        <v>0</v>
      </c>
      <c r="CF54" s="949">
        <f>+生産者価格評価表!CF54/生産者価格評価表!CF$124</f>
        <v>3.3009909141161191E-7</v>
      </c>
      <c r="CG54" s="949">
        <f>+生産者価格評価表!CG54/生産者価格評価表!CG$124</f>
        <v>1.4488905709929435E-5</v>
      </c>
      <c r="CH54" s="949">
        <f>+生産者価格評価表!CH54/生産者価格評価表!CH$124</f>
        <v>2.2185795289911287E-5</v>
      </c>
      <c r="CI54" s="949">
        <f>+生産者価格評価表!CI54/生産者価格評価表!CI$124</f>
        <v>2.5354487475723022E-4</v>
      </c>
      <c r="CJ54" s="949">
        <f>+生産者価格評価表!CJ54/生産者価格評価表!CJ$124</f>
        <v>1.5614450194316204E-3</v>
      </c>
      <c r="CK54" s="949">
        <f>+生産者価格評価表!CK54/生産者価格評価表!CK$124</f>
        <v>6.1270354510444089E-4</v>
      </c>
      <c r="CL54" s="949">
        <f>+生産者価格評価表!CL54/生産者価格評価表!CL$124</f>
        <v>2.9247806849545186E-4</v>
      </c>
      <c r="CM54" s="949">
        <f>+生産者価格評価表!CM54/生産者価格評価表!CM$124</f>
        <v>2.6111471348350501E-3</v>
      </c>
      <c r="CN54" s="949">
        <f>+生産者価格評価表!CN54/生産者価格評価表!CN$124</f>
        <v>1.3242162495436423E-3</v>
      </c>
      <c r="CO54" s="949">
        <f>+生産者価格評価表!CO54/生産者価格評価表!CO$124</f>
        <v>1.9846086877893859E-5</v>
      </c>
      <c r="CP54" s="949">
        <f>+生産者価格評価表!CP54/生産者価格評価表!CP$124</f>
        <v>3.1734509460050772E-3</v>
      </c>
      <c r="CQ54" s="949">
        <f>+生産者価格評価表!CQ54/生産者価格評価表!CQ$124</f>
        <v>5.6370377826959983E-7</v>
      </c>
      <c r="CR54" s="949">
        <f>+生産者価格評価表!CR54/生産者価格評価表!CR$124</f>
        <v>0</v>
      </c>
      <c r="CS54" s="949">
        <f>+生産者価格評価表!CS54/生産者価格評価表!CS$124</f>
        <v>7.3329096203380698E-6</v>
      </c>
      <c r="CT54" s="949">
        <f>+生産者価格評価表!CT54/生産者価格評価表!CT$124</f>
        <v>8.0332572422612271E-8</v>
      </c>
      <c r="CU54" s="949">
        <f>+生産者価格評価表!CU54/生産者価格評価表!CU$124</f>
        <v>0</v>
      </c>
      <c r="CV54" s="949">
        <f>+生産者価格評価表!CV54/生産者価格評価表!CV$124</f>
        <v>5.807678064574337E-6</v>
      </c>
      <c r="CW54" s="949">
        <f>+生産者価格評価表!CW54/生産者価格評価表!CW$124</f>
        <v>1.2252338473870377E-7</v>
      </c>
      <c r="CX54" s="949">
        <f>+生産者価格評価表!CX54/生産者価格評価表!CX$124</f>
        <v>7.1854370688220454E-2</v>
      </c>
      <c r="CY54" s="949">
        <f>+生産者価格評価表!CY54/生産者価格評価表!CY$124</f>
        <v>2.1374194854263471E-5</v>
      </c>
      <c r="CZ54" s="949">
        <f>+生産者価格評価表!CZ54/生産者価格評価表!CZ$124</f>
        <v>6.1617995035256892E-7</v>
      </c>
      <c r="DA54" s="949">
        <f>+生産者価格評価表!DA54/生産者価格評価表!DA$124</f>
        <v>0</v>
      </c>
      <c r="DB54" s="949">
        <f>+生産者価格評価表!DB54/生産者価格評価表!DB$124</f>
        <v>1.4524210404716961E-6</v>
      </c>
      <c r="DC54" s="949">
        <f>+生産者価格評価表!DC54/生産者価格評価表!DC$124</f>
        <v>1.642962228462664E-7</v>
      </c>
      <c r="DD54" s="949">
        <f>+生産者価格評価表!DD54/生産者価格評価表!DD$124</f>
        <v>0</v>
      </c>
      <c r="DE54" s="949">
        <f>+生産者価格評価表!DE54/生産者価格評価表!DE$124</f>
        <v>1.1322972183319015E-4</v>
      </c>
      <c r="DF54" s="949">
        <f>+生産者価格評価表!DF54/生産者価格評価表!DF$124</f>
        <v>3.2057566336024711E-2</v>
      </c>
      <c r="DG54" s="950">
        <f>+生産者価格評価表!DG54/生産者価格評価表!DG$124</f>
        <v>0</v>
      </c>
    </row>
    <row r="55" spans="1:111" ht="17.45" customHeight="1">
      <c r="B55" s="265" t="s">
        <v>177</v>
      </c>
      <c r="C55" s="266" t="s">
        <v>178</v>
      </c>
      <c r="D55" s="947">
        <f>+生産者価格評価表!D55/生産者価格評価表!D$124</f>
        <v>0</v>
      </c>
      <c r="E55" s="948">
        <f>+生産者価格評価表!E55/生産者価格評価表!E$124</f>
        <v>2.549119868493308E-5</v>
      </c>
      <c r="F55" s="948">
        <f>+生産者価格評価表!F55/生産者価格評価表!F$124</f>
        <v>0</v>
      </c>
      <c r="G55" s="948">
        <f>+生産者価格評価表!G55/生産者価格評価表!G$124</f>
        <v>0</v>
      </c>
      <c r="H55" s="948">
        <f>+生産者価格評価表!H55/生産者価格評価表!H$124</f>
        <v>4.035297881353227E-4</v>
      </c>
      <c r="I55" s="944">
        <v>0</v>
      </c>
      <c r="J55" s="948">
        <f>+生産者価格評価表!J55/生産者価格評価表!J$124</f>
        <v>2.1787083488212453E-4</v>
      </c>
      <c r="K55" s="948">
        <f>+生産者価格評価表!K55/生産者価格評価表!K$124</f>
        <v>0</v>
      </c>
      <c r="L55" s="948">
        <f>+生産者価格評価表!L55/生産者価格評価表!L$124</f>
        <v>0</v>
      </c>
      <c r="M55" s="948">
        <f>+生産者価格評価表!M55/生産者価格評価表!M$124</f>
        <v>0</v>
      </c>
      <c r="N55" s="944">
        <v>0</v>
      </c>
      <c r="O55" s="948">
        <f>+生産者価格評価表!O55/生産者価格評価表!O$124</f>
        <v>0</v>
      </c>
      <c r="P55" s="948">
        <f>+生産者価格評価表!P55/生産者価格評価表!P$124</f>
        <v>0</v>
      </c>
      <c r="Q55" s="948">
        <f>+生産者価格評価表!Q55/生産者価格評価表!Q$124</f>
        <v>0</v>
      </c>
      <c r="R55" s="948">
        <f>+生産者価格評価表!R55/生産者価格評価表!R$124</f>
        <v>1.8971916021231065E-4</v>
      </c>
      <c r="S55" s="948">
        <f>+生産者価格評価表!S55/生産者価格評価表!S$124</f>
        <v>0</v>
      </c>
      <c r="T55" s="948">
        <f>+生産者価格評価表!T55/生産者価格評価表!T$124</f>
        <v>0</v>
      </c>
      <c r="U55" s="948">
        <f>+生産者価格評価表!U55/生産者価格評価表!U$124</f>
        <v>0</v>
      </c>
      <c r="V55" s="948">
        <f>+生産者価格評価表!V55/生産者価格評価表!V$124</f>
        <v>0</v>
      </c>
      <c r="W55" s="948">
        <f>+生産者価格評価表!W55/生産者価格評価表!W$124</f>
        <v>0</v>
      </c>
      <c r="X55" s="948">
        <f>+生産者価格評価表!X55/生産者価格評価表!X$124</f>
        <v>0</v>
      </c>
      <c r="Y55" s="948">
        <f>+生産者価格評価表!Y55/生産者価格評価表!Y$124</f>
        <v>0</v>
      </c>
      <c r="Z55" s="948">
        <f>+生産者価格評価表!Z55/生産者価格評価表!Z$124</f>
        <v>0</v>
      </c>
      <c r="AA55" s="948">
        <f>+生産者価格評価表!AA55/生産者価格評価表!AA$124</f>
        <v>0</v>
      </c>
      <c r="AB55" s="948">
        <f>+生産者価格評価表!AB55/生産者価格評価表!AB$124</f>
        <v>0</v>
      </c>
      <c r="AC55" s="948">
        <f>+生産者価格評価表!AC55/生産者価格評価表!AC$124</f>
        <v>0</v>
      </c>
      <c r="AD55" s="948">
        <f>+生産者価格評価表!AD55/生産者価格評価表!AD$124</f>
        <v>0</v>
      </c>
      <c r="AE55" s="948">
        <f>+生産者価格評価表!AE55/生産者価格評価表!AE$124</f>
        <v>0</v>
      </c>
      <c r="AF55" s="948">
        <f>+生産者価格評価表!AF55/生産者価格評価表!AF$124</f>
        <v>5.9051289905674307E-6</v>
      </c>
      <c r="AG55" s="948">
        <f>+生産者価格評価表!AG55/生産者価格評価表!AG$124</f>
        <v>0</v>
      </c>
      <c r="AH55" s="948">
        <f>+生産者価格評価表!AH55/生産者価格評価表!AH$124</f>
        <v>0</v>
      </c>
      <c r="AI55" s="948">
        <f>+生産者価格評価表!AI55/生産者価格評価表!AI$124</f>
        <v>0</v>
      </c>
      <c r="AJ55" s="948">
        <f>+生産者価格評価表!AJ55/生産者価格評価表!AJ$124</f>
        <v>5.5346841511540265E-6</v>
      </c>
      <c r="AK55" s="948">
        <f>+生産者価格評価表!AK55/生産者価格評価表!AK$124</f>
        <v>0</v>
      </c>
      <c r="AL55" s="948">
        <f>+生産者価格評価表!AL55/生産者価格評価表!AL$124</f>
        <v>0</v>
      </c>
      <c r="AM55" s="948">
        <f>+生産者価格評価表!AM55/生産者価格評価表!AM$124</f>
        <v>0</v>
      </c>
      <c r="AN55" s="948">
        <f>+生産者価格評価表!AN55/生産者価格評価表!AN$124</f>
        <v>0</v>
      </c>
      <c r="AO55" s="948">
        <f>+生産者価格評価表!AO55/生産者価格評価表!AO$124</f>
        <v>0</v>
      </c>
      <c r="AP55" s="948">
        <f>+生産者価格評価表!AP55/生産者価格評価表!AP$124</f>
        <v>0</v>
      </c>
      <c r="AQ55" s="948">
        <f>+生産者価格評価表!AQ55/生産者価格評価表!AQ$124</f>
        <v>0</v>
      </c>
      <c r="AR55" s="948">
        <f>+生産者価格評価表!AR55/生産者価格評価表!AR$124</f>
        <v>5.9630448423766113E-6</v>
      </c>
      <c r="AS55" s="948">
        <f>+生産者価格評価表!AS55/生産者価格評価表!AS$124</f>
        <v>4.1019090882827479E-4</v>
      </c>
      <c r="AT55" s="948">
        <f>+生産者価格評価表!AT55/生産者価格評価表!AT$124</f>
        <v>3.0592558237774664E-4</v>
      </c>
      <c r="AU55" s="949">
        <f>+生産者価格評価表!AU55/生産者価格評価表!AU$124</f>
        <v>2.2292690814294976E-2</v>
      </c>
      <c r="AV55" s="949">
        <f>+生産者価格評価表!AV55/生産者価格評価表!AV$124</f>
        <v>1.9486195329610993E-2</v>
      </c>
      <c r="AW55" s="949">
        <f>+生産者価格評価表!AW55/生産者価格評価表!AW$124</f>
        <v>1.3264812946055986E-2</v>
      </c>
      <c r="AX55" s="949">
        <f>+生産者価格評価表!AX55/生産者価格評価表!AX$124</f>
        <v>0</v>
      </c>
      <c r="AY55" s="949">
        <f>+生産者価格評価表!AY55/生産者価格評価表!AY$124</f>
        <v>9.6405559343055059E-4</v>
      </c>
      <c r="AZ55" s="949">
        <f>+生産者価格評価表!AZ55/生産者価格評価表!AZ$124</f>
        <v>0.23545047382610601</v>
      </c>
      <c r="BA55" s="949">
        <f>+生産者価格評価表!BA55/生産者価格評価表!BA$124</f>
        <v>1.2815688533501533E-2</v>
      </c>
      <c r="BB55" s="949">
        <f>+生産者価格評価表!BB55/生産者価格評価表!BB$124</f>
        <v>1.2952844497236752E-2</v>
      </c>
      <c r="BC55" s="949">
        <f>+生産者価格評価表!BC55/生産者価格評価表!BC$124</f>
        <v>8.2968281008443251E-3</v>
      </c>
      <c r="BD55" s="949">
        <f>+生産者価格評価表!BD55/生産者価格評価表!BD$124</f>
        <v>8.608023970426629E-3</v>
      </c>
      <c r="BE55" s="949">
        <f>+生産者価格評価表!BE55/生産者価格評価表!BE$124</f>
        <v>9.0257984673177017E-3</v>
      </c>
      <c r="BF55" s="949">
        <f>+生産者価格評価表!BF55/生産者価格評価表!BF$124</f>
        <v>3.5740656453642085E-2</v>
      </c>
      <c r="BG55" s="949">
        <f>+生産者価格評価表!BG55/生産者価格評価表!BG$124</f>
        <v>8.549717858899724E-3</v>
      </c>
      <c r="BH55" s="949">
        <f>+生産者価格評価表!BH55/生産者価格評価表!BH$124</f>
        <v>4.7834096870384771E-2</v>
      </c>
      <c r="BI55" s="949">
        <f>+生産者価格評価表!BI55/生産者価格評価表!BI$124</f>
        <v>1.8013558676401226E-2</v>
      </c>
      <c r="BJ55" s="949">
        <f>+生産者価格評価表!BJ55/生産者価格評価表!BJ$124</f>
        <v>5.5229246331603222E-3</v>
      </c>
      <c r="BK55" s="949">
        <f>+生産者価格評価表!BK55/生産者価格評価表!BK$124</f>
        <v>3.9933042562736232E-5</v>
      </c>
      <c r="BL55" s="949">
        <f>+生産者価格評価表!BL55/生産者価格評価表!BL$124</f>
        <v>0</v>
      </c>
      <c r="BM55" s="949">
        <f>+生産者価格評価表!BM55/生産者価格評価表!BM$124</f>
        <v>1.8849579635228225E-3</v>
      </c>
      <c r="BN55" s="949">
        <f>+生産者価格評価表!BN55/生産者価格評価表!BN$124</f>
        <v>3.571872064398374E-3</v>
      </c>
      <c r="BO55" s="949">
        <f>+生産者価格評価表!BO55/生産者価格評価表!BO$124</f>
        <v>1.5247592372814979E-3</v>
      </c>
      <c r="BP55" s="949">
        <f>+生産者価格評価表!BP55/生産者価格評価表!BP$124</f>
        <v>3.9783888977652764E-3</v>
      </c>
      <c r="BQ55" s="949">
        <f>+生産者価格評価表!BQ55/生産者価格評価表!BQ$124</f>
        <v>0</v>
      </c>
      <c r="BR55" s="949">
        <f>+生産者価格評価表!BR55/生産者価格評価表!BR$124</f>
        <v>0</v>
      </c>
      <c r="BS55" s="949">
        <f>+生産者価格評価表!BS55/生産者価格評価表!BS$124</f>
        <v>0</v>
      </c>
      <c r="BT55" s="949">
        <f>+生産者価格評価表!BT55/生産者価格評価表!BT$124</f>
        <v>0</v>
      </c>
      <c r="BU55" s="949">
        <f>+生産者価格評価表!BU55/生産者価格評価表!BU$124</f>
        <v>1.1431876848098174E-7</v>
      </c>
      <c r="BV55" s="949">
        <f>+生産者価格評価表!BV55/生産者価格評価表!BV$124</f>
        <v>0</v>
      </c>
      <c r="BW55" s="949">
        <f>+生産者価格評価表!BW55/生産者価格評価表!BW$124</f>
        <v>0</v>
      </c>
      <c r="BX55" s="949">
        <f>+生産者価格評価表!BX55/生産者価格評価表!BX$124</f>
        <v>0</v>
      </c>
      <c r="BY55" s="949">
        <f>+生産者価格評価表!BY55/生産者価格評価表!BY$124</f>
        <v>0</v>
      </c>
      <c r="BZ55" s="949">
        <f>+生産者価格評価表!BZ55/生産者価格評価表!BZ$124</f>
        <v>1.215356885921866E-4</v>
      </c>
      <c r="CA55" s="949">
        <f>+生産者価格評価表!CA55/生産者価格評価表!CA$124</f>
        <v>0</v>
      </c>
      <c r="CB55" s="949">
        <f>+生産者価格評価表!CB55/生産者価格評価表!CB$124</f>
        <v>1.1939416821220494E-5</v>
      </c>
      <c r="CC55" s="949">
        <f>+生産者価格評価表!CC55/生産者価格評価表!CC$124</f>
        <v>0</v>
      </c>
      <c r="CD55" s="949">
        <f>+生産者価格評価表!CD55/生産者価格評価表!CD$124</f>
        <v>0</v>
      </c>
      <c r="CE55" s="949">
        <f>+生産者価格評価表!CE55/生産者価格評価表!CE$124</f>
        <v>0</v>
      </c>
      <c r="CF55" s="949">
        <f>+生産者価格評価表!CF55/生産者価格評価表!CF$124</f>
        <v>9.1935060384189233E-6</v>
      </c>
      <c r="CG55" s="949">
        <f>+生産者価格評価表!CG55/生産者価格評価表!CG$124</f>
        <v>0</v>
      </c>
      <c r="CH55" s="949">
        <f>+生産者価格評価表!CH55/生産者価格評価表!CH$124</f>
        <v>6.5592786074520327E-7</v>
      </c>
      <c r="CI55" s="949">
        <f>+生産者価格評価表!CI55/生産者価格評価表!CI$124</f>
        <v>3.1901224082050372E-6</v>
      </c>
      <c r="CJ55" s="949">
        <f>+生産者価格評価表!CJ55/生産者価格評価表!CJ$124</f>
        <v>0</v>
      </c>
      <c r="CK55" s="949">
        <f>+生産者価格評価表!CK55/生産者価格評価表!CK$124</f>
        <v>0</v>
      </c>
      <c r="CL55" s="949">
        <f>+生産者価格評価表!CL55/生産者価格評価表!CL$124</f>
        <v>0</v>
      </c>
      <c r="CM55" s="949">
        <f>+生産者価格評価表!CM55/生産者価格評価表!CM$124</f>
        <v>0</v>
      </c>
      <c r="CN55" s="949">
        <f>+生産者価格評価表!CN55/生産者価格評価表!CN$124</f>
        <v>1.2764860800798893E-6</v>
      </c>
      <c r="CO55" s="949">
        <f>+生産者価格評価表!CO55/生産者価格評価表!CO$124</f>
        <v>0</v>
      </c>
      <c r="CP55" s="949">
        <f>+生産者価格評価表!CP55/生産者価格評価表!CP$124</f>
        <v>0</v>
      </c>
      <c r="CQ55" s="949">
        <f>+生産者価格評価表!CQ55/生産者価格評価表!CQ$124</f>
        <v>0</v>
      </c>
      <c r="CR55" s="949">
        <f>+生産者価格評価表!CR55/生産者価格評価表!CR$124</f>
        <v>0</v>
      </c>
      <c r="CS55" s="949">
        <f>+生産者価格評価表!CS55/生産者価格評価表!CS$124</f>
        <v>0</v>
      </c>
      <c r="CT55" s="949">
        <f>+生産者価格評価表!CT55/生産者価格評価表!CT$124</f>
        <v>0</v>
      </c>
      <c r="CU55" s="949">
        <f>+生産者価格評価表!CU55/生産者価格評価表!CU$124</f>
        <v>0</v>
      </c>
      <c r="CV55" s="949">
        <f>+生産者価格評価表!CV55/生産者価格評価表!CV$124</f>
        <v>0</v>
      </c>
      <c r="CW55" s="949">
        <f>+生産者価格評価表!CW55/生産者価格評価表!CW$124</f>
        <v>0</v>
      </c>
      <c r="CX55" s="949">
        <f>+生産者価格評価表!CX55/生産者価格評価表!CX$124</f>
        <v>1.9260197657891075E-2</v>
      </c>
      <c r="CY55" s="949">
        <f>+生産者価格評価表!CY55/生産者価格評価表!CY$124</f>
        <v>8.6631654085574898E-8</v>
      </c>
      <c r="CZ55" s="949">
        <f>+生産者価格評価表!CZ55/生産者価格評価表!CZ$124</f>
        <v>0</v>
      </c>
      <c r="DA55" s="949">
        <f>+生産者価格評価表!DA55/生産者価格評価表!DA$124</f>
        <v>0</v>
      </c>
      <c r="DB55" s="949">
        <f>+生産者価格評価表!DB55/生産者価格評価表!DB$124</f>
        <v>0</v>
      </c>
      <c r="DC55" s="949">
        <f>+生産者価格評価表!DC55/生産者価格評価表!DC$124</f>
        <v>0</v>
      </c>
      <c r="DD55" s="949">
        <f>+生産者価格評価表!DD55/生産者価格評価表!DD$124</f>
        <v>0</v>
      </c>
      <c r="DE55" s="949">
        <f>+生産者価格評価表!DE55/生産者価格評価表!DE$124</f>
        <v>2.6508135923415607E-5</v>
      </c>
      <c r="DF55" s="949">
        <f>+生産者価格評価表!DF55/生産者価格評価表!DF$124</f>
        <v>0</v>
      </c>
      <c r="DG55" s="950">
        <f>+生産者価格評価表!DG55/生産者価格評価表!DG$124</f>
        <v>4.0722805487584599E-5</v>
      </c>
    </row>
    <row r="56" spans="1:111" ht="17.45" customHeight="1">
      <c r="B56" s="265" t="s">
        <v>179</v>
      </c>
      <c r="C56" s="266" t="s">
        <v>180</v>
      </c>
      <c r="D56" s="947">
        <f>+生産者価格評価表!D56/生産者価格評価表!D$124</f>
        <v>0</v>
      </c>
      <c r="E56" s="948">
        <f>+生産者価格評価表!E56/生産者価格評価表!E$124</f>
        <v>0</v>
      </c>
      <c r="F56" s="948">
        <f>+生産者価格評価表!F56/生産者価格評価表!F$124</f>
        <v>0</v>
      </c>
      <c r="G56" s="948">
        <f>+生産者価格評価表!G56/生産者価格評価表!G$124</f>
        <v>0</v>
      </c>
      <c r="H56" s="948">
        <f>+生産者価格評価表!H56/生産者価格評価表!H$124</f>
        <v>0</v>
      </c>
      <c r="I56" s="944">
        <v>0</v>
      </c>
      <c r="J56" s="948">
        <f>+生産者価格評価表!J56/生産者価格評価表!J$124</f>
        <v>0</v>
      </c>
      <c r="K56" s="948">
        <f>+生産者価格評価表!K56/生産者価格評価表!K$124</f>
        <v>0</v>
      </c>
      <c r="L56" s="948">
        <f>+生産者価格評価表!L56/生産者価格評価表!L$124</f>
        <v>0</v>
      </c>
      <c r="M56" s="948">
        <f>+生産者価格評価表!M56/生産者価格評価表!M$124</f>
        <v>0</v>
      </c>
      <c r="N56" s="944">
        <v>0</v>
      </c>
      <c r="O56" s="948">
        <f>+生産者価格評価表!O56/生産者価格評価表!O$124</f>
        <v>0</v>
      </c>
      <c r="P56" s="948">
        <f>+生産者価格評価表!P56/生産者価格評価表!P$124</f>
        <v>0</v>
      </c>
      <c r="Q56" s="948">
        <f>+生産者価格評価表!Q56/生産者価格評価表!Q$124</f>
        <v>0</v>
      </c>
      <c r="R56" s="948">
        <f>+生産者価格評価表!R56/生産者価格評価表!R$124</f>
        <v>0</v>
      </c>
      <c r="S56" s="948">
        <f>+生産者価格評価表!S56/生産者価格評価表!S$124</f>
        <v>0</v>
      </c>
      <c r="T56" s="948">
        <f>+生産者価格評価表!T56/生産者価格評価表!T$124</f>
        <v>0</v>
      </c>
      <c r="U56" s="948">
        <f>+生産者価格評価表!U56/生産者価格評価表!U$124</f>
        <v>0</v>
      </c>
      <c r="V56" s="948">
        <f>+生産者価格評価表!V56/生産者価格評価表!V$124</f>
        <v>0</v>
      </c>
      <c r="W56" s="948">
        <f>+生産者価格評価表!W56/生産者価格評価表!W$124</f>
        <v>0</v>
      </c>
      <c r="X56" s="948">
        <f>+生産者価格評価表!X56/生産者価格評価表!X$124</f>
        <v>0</v>
      </c>
      <c r="Y56" s="948">
        <f>+生産者価格評価表!Y56/生産者価格評価表!Y$124</f>
        <v>0</v>
      </c>
      <c r="Z56" s="948">
        <f>+生産者価格評価表!Z56/生産者価格評価表!Z$124</f>
        <v>0</v>
      </c>
      <c r="AA56" s="948">
        <f>+生産者価格評価表!AA56/生産者価格評価表!AA$124</f>
        <v>0</v>
      </c>
      <c r="AB56" s="948">
        <f>+生産者価格評価表!AB56/生産者価格評価表!AB$124</f>
        <v>0</v>
      </c>
      <c r="AC56" s="948">
        <f>+生産者価格評価表!AC56/生産者価格評価表!AC$124</f>
        <v>0</v>
      </c>
      <c r="AD56" s="948">
        <f>+生産者価格評価表!AD56/生産者価格評価表!AD$124</f>
        <v>0</v>
      </c>
      <c r="AE56" s="948">
        <f>+生産者価格評価表!AE56/生産者価格評価表!AE$124</f>
        <v>0</v>
      </c>
      <c r="AF56" s="948">
        <f>+生産者価格評価表!AF56/生産者価格評価表!AF$124</f>
        <v>3.9972744404081236E-6</v>
      </c>
      <c r="AG56" s="948">
        <f>+生産者価格評価表!AG56/生産者価格評価表!AG$124</f>
        <v>0</v>
      </c>
      <c r="AH56" s="948">
        <f>+生産者価格評価表!AH56/生産者価格評価表!AH$124</f>
        <v>0</v>
      </c>
      <c r="AI56" s="948">
        <f>+生産者価格評価表!AI56/生産者価格評価表!AI$124</f>
        <v>0</v>
      </c>
      <c r="AJ56" s="948">
        <f>+生産者価格評価表!AJ56/生産者価格評価表!AJ$124</f>
        <v>0</v>
      </c>
      <c r="AK56" s="948">
        <f>+生産者価格評価表!AK56/生産者価格評価表!AK$124</f>
        <v>0</v>
      </c>
      <c r="AL56" s="948">
        <f>+生産者価格評価表!AL56/生産者価格評価表!AL$124</f>
        <v>0</v>
      </c>
      <c r="AM56" s="948">
        <f>+生産者価格評価表!AM56/生産者価格評価表!AM$124</f>
        <v>0</v>
      </c>
      <c r="AN56" s="948">
        <f>+生産者価格評価表!AN56/生産者価格評価表!AN$124</f>
        <v>0</v>
      </c>
      <c r="AO56" s="948">
        <f>+生産者価格評価表!AO56/生産者価格評価表!AO$124</f>
        <v>0</v>
      </c>
      <c r="AP56" s="948">
        <f>+生産者価格評価表!AP56/生産者価格評価表!AP$124</f>
        <v>0</v>
      </c>
      <c r="AQ56" s="948">
        <f>+生産者価格評価表!AQ56/生産者価格評価表!AQ$124</f>
        <v>0</v>
      </c>
      <c r="AR56" s="948">
        <f>+生産者価格評価表!AR56/生産者価格評価表!AR$124</f>
        <v>0</v>
      </c>
      <c r="AS56" s="948">
        <f>+生産者価格評価表!AS56/生産者価格評価表!AS$124</f>
        <v>0</v>
      </c>
      <c r="AT56" s="948">
        <f>+生産者価格評価表!AT56/生産者価格評価表!AT$124</f>
        <v>0</v>
      </c>
      <c r="AU56" s="949">
        <f>+生産者価格評価表!AU56/生産者価格評価表!AU$124</f>
        <v>0</v>
      </c>
      <c r="AV56" s="949">
        <f>+生産者価格評価表!AV56/生産者価格評価表!AV$124</f>
        <v>0</v>
      </c>
      <c r="AW56" s="949">
        <f>+生産者価格評価表!AW56/生産者価格評価表!AW$124</f>
        <v>0</v>
      </c>
      <c r="AX56" s="949">
        <f>+生産者価格評価表!AX56/生産者価格評価表!AX$124</f>
        <v>0</v>
      </c>
      <c r="AY56" s="949">
        <f>+生産者価格評価表!AY56/生産者価格評価表!AY$124</f>
        <v>0</v>
      </c>
      <c r="AZ56" s="949">
        <f>+生産者価格評価表!AZ56/生産者価格評価表!AZ$124</f>
        <v>0</v>
      </c>
      <c r="BA56" s="949">
        <f>+生産者価格評価表!BA56/生産者価格評価表!BA$124</f>
        <v>7.5474818370833766E-2</v>
      </c>
      <c r="BB56" s="949">
        <f>+生産者価格評価表!BB56/生産者価格評価表!BB$124</f>
        <v>0</v>
      </c>
      <c r="BC56" s="949">
        <f>+生産者価格評価表!BC56/生産者価格評価表!BC$124</f>
        <v>1.9267897673619014E-6</v>
      </c>
      <c r="BD56" s="949">
        <f>+生産者価格評価表!BD56/生産者価格評価表!BD$124</f>
        <v>0</v>
      </c>
      <c r="BE56" s="949">
        <f>+生産者価格評価表!BE56/生産者価格評価表!BE$124</f>
        <v>0</v>
      </c>
      <c r="BF56" s="949">
        <f>+生産者価格評価表!BF56/生産者価格評価表!BF$124</f>
        <v>0</v>
      </c>
      <c r="BG56" s="949">
        <f>+生産者価格評価表!BG56/生産者価格評価表!BG$124</f>
        <v>0</v>
      </c>
      <c r="BH56" s="949">
        <f>+生産者価格評価表!BH56/生産者価格評価表!BH$124</f>
        <v>0</v>
      </c>
      <c r="BI56" s="949">
        <f>+生産者価格評価表!BI56/生産者価格評価表!BI$124</f>
        <v>3.4336797898462901E-4</v>
      </c>
      <c r="BJ56" s="949">
        <f>+生産者価格評価表!BJ56/生産者価格評価表!BJ$124</f>
        <v>3.89474385792012E-4</v>
      </c>
      <c r="BK56" s="949">
        <f>+生産者価格評価表!BK56/生産者価格評価表!BK$124</f>
        <v>7.2861605992671793E-6</v>
      </c>
      <c r="BL56" s="949">
        <f>+生産者価格評価表!BL56/生産者価格評価表!BL$124</f>
        <v>0</v>
      </c>
      <c r="BM56" s="949">
        <f>+生産者価格評価表!BM56/生産者価格評価表!BM$124</f>
        <v>3.7248351466346295E-3</v>
      </c>
      <c r="BN56" s="949">
        <f>+生産者価格評価表!BN56/生産者価格評価表!BN$124</f>
        <v>0</v>
      </c>
      <c r="BO56" s="949">
        <f>+生産者価格評価表!BO56/生産者価格評価表!BO$124</f>
        <v>0</v>
      </c>
      <c r="BP56" s="949">
        <f>+生産者価格評価表!BP56/生産者価格評価表!BP$124</f>
        <v>0</v>
      </c>
      <c r="BQ56" s="949">
        <f>+生産者価格評価表!BQ56/生産者価格評価表!BQ$124</f>
        <v>0</v>
      </c>
      <c r="BR56" s="949">
        <f>+生産者価格評価表!BR56/生産者価格評価表!BR$124</f>
        <v>0</v>
      </c>
      <c r="BS56" s="949">
        <f>+生産者価格評価表!BS56/生産者価格評価表!BS$124</f>
        <v>0</v>
      </c>
      <c r="BT56" s="949">
        <f>+生産者価格評価表!BT56/生産者価格評価表!BT$124</f>
        <v>0</v>
      </c>
      <c r="BU56" s="949">
        <f>+生産者価格評価表!BU56/生産者価格評価表!BU$124</f>
        <v>0</v>
      </c>
      <c r="BV56" s="949">
        <f>+生産者価格評価表!BV56/生産者価格評価表!BV$124</f>
        <v>0</v>
      </c>
      <c r="BW56" s="949">
        <f>+生産者価格評価表!BW56/生産者価格評価表!BW$124</f>
        <v>0</v>
      </c>
      <c r="BX56" s="949">
        <f>+生産者価格評価表!BX56/生産者価格評価表!BX$124</f>
        <v>0</v>
      </c>
      <c r="BY56" s="949">
        <f>+生産者価格評価表!BY56/生産者価格評価表!BY$124</f>
        <v>0</v>
      </c>
      <c r="BZ56" s="949">
        <f>+生産者価格評価表!BZ56/生産者価格評価表!BZ$124</f>
        <v>0</v>
      </c>
      <c r="CA56" s="949">
        <f>+生産者価格評価表!CA56/生産者価格評価表!CA$124</f>
        <v>1.7635509267534159E-5</v>
      </c>
      <c r="CB56" s="949">
        <f>+生産者価格評価表!CB56/生産者価格評価表!CB$124</f>
        <v>0</v>
      </c>
      <c r="CC56" s="949">
        <f>+生産者価格評価表!CC56/生産者価格評価表!CC$124</f>
        <v>0</v>
      </c>
      <c r="CD56" s="949">
        <f>+生産者価格評価表!CD56/生産者価格評価表!CD$124</f>
        <v>0</v>
      </c>
      <c r="CE56" s="949">
        <f>+生産者価格評価表!CE56/生産者価格評価表!CE$124</f>
        <v>0</v>
      </c>
      <c r="CF56" s="949">
        <f>+生産者価格評価表!CF56/生産者価格評価表!CF$124</f>
        <v>0</v>
      </c>
      <c r="CG56" s="949">
        <f>+生産者価格評価表!CG56/生産者価格評価表!CG$124</f>
        <v>2.3482089270785093E-5</v>
      </c>
      <c r="CH56" s="949">
        <f>+生産者価格評価表!CH56/生産者価格評価表!CH$124</f>
        <v>0</v>
      </c>
      <c r="CI56" s="949">
        <f>+生産者価格評価表!CI56/生産者価格評価表!CI$124</f>
        <v>0</v>
      </c>
      <c r="CJ56" s="949">
        <f>+生産者価格評価表!CJ56/生産者価格評価表!CJ$124</f>
        <v>0</v>
      </c>
      <c r="CK56" s="949">
        <f>+生産者価格評価表!CK56/生産者価格評価表!CK$124</f>
        <v>0</v>
      </c>
      <c r="CL56" s="949">
        <f>+生産者価格評価表!CL56/生産者価格評価表!CL$124</f>
        <v>0</v>
      </c>
      <c r="CM56" s="949">
        <f>+生産者価格評価表!CM56/生産者価格評価表!CM$124</f>
        <v>4.1839453387793426E-4</v>
      </c>
      <c r="CN56" s="949">
        <f>+生産者価格評価表!CN56/生産者価格評価表!CN$124</f>
        <v>4.7100749475186498E-4</v>
      </c>
      <c r="CO56" s="949">
        <f>+生産者価格評価表!CO56/生産者価格評価表!CO$124</f>
        <v>0</v>
      </c>
      <c r="CP56" s="949">
        <f>+生産者価格評価表!CP56/生産者価格評価表!CP$124</f>
        <v>0</v>
      </c>
      <c r="CQ56" s="949">
        <f>+生産者価格評価表!CQ56/生産者価格評価表!CQ$124</f>
        <v>0</v>
      </c>
      <c r="CR56" s="949">
        <f>+生産者価格評価表!CR56/生産者価格評価表!CR$124</f>
        <v>0</v>
      </c>
      <c r="CS56" s="949">
        <f>+生産者価格評価表!CS56/生産者価格評価表!CS$124</f>
        <v>0</v>
      </c>
      <c r="CT56" s="949">
        <f>+生産者価格評価表!CT56/生産者価格評価表!CT$124</f>
        <v>0</v>
      </c>
      <c r="CU56" s="949">
        <f>+生産者価格評価表!CU56/生産者価格評価表!CU$124</f>
        <v>0</v>
      </c>
      <c r="CV56" s="949">
        <f>+生産者価格評価表!CV56/生産者価格評価表!CV$124</f>
        <v>1.2235051500155387E-4</v>
      </c>
      <c r="CW56" s="949">
        <f>+生産者価格評価表!CW56/生産者価格評価表!CW$124</f>
        <v>0</v>
      </c>
      <c r="CX56" s="949">
        <f>+生産者価格評価表!CX56/生産者価格評価表!CX$124</f>
        <v>8.9196946487127404E-3</v>
      </c>
      <c r="CY56" s="949">
        <f>+生産者価格評価表!CY56/生産者価格評価表!CY$124</f>
        <v>1.6164538456074504E-5</v>
      </c>
      <c r="CZ56" s="949">
        <f>+生産者価格評価表!CZ56/生産者価格評価表!CZ$124</f>
        <v>0</v>
      </c>
      <c r="DA56" s="949">
        <f>+生産者価格評価表!DA56/生産者価格評価表!DA$124</f>
        <v>0</v>
      </c>
      <c r="DB56" s="949">
        <f>+生産者価格評価表!DB56/生産者価格評価表!DB$124</f>
        <v>0</v>
      </c>
      <c r="DC56" s="949">
        <f>+生産者価格評価表!DC56/生産者価格評価表!DC$124</f>
        <v>2.1202162564402864E-4</v>
      </c>
      <c r="DD56" s="949">
        <f>+生産者価格評価表!DD56/生産者価格評価表!DD$124</f>
        <v>0</v>
      </c>
      <c r="DE56" s="949">
        <f>+生産者価格評価表!DE56/生産者価格評価表!DE$124</f>
        <v>9.9707121810400487E-6</v>
      </c>
      <c r="DF56" s="949">
        <f>+生産者価格評価表!DF56/生産者価格評価表!DF$124</f>
        <v>0</v>
      </c>
      <c r="DG56" s="950">
        <f>+生産者価格評価表!DG56/生産者価格評価表!DG$124</f>
        <v>0</v>
      </c>
    </row>
    <row r="57" spans="1:111" ht="17.45" customHeight="1">
      <c r="B57" s="265" t="s">
        <v>181</v>
      </c>
      <c r="C57" s="266" t="s">
        <v>182</v>
      </c>
      <c r="D57" s="947">
        <f>+生産者価格評価表!D57/生産者価格評価表!D$124</f>
        <v>0</v>
      </c>
      <c r="E57" s="948">
        <f>+生産者価格評価表!E57/生産者価格評価表!E$124</f>
        <v>0</v>
      </c>
      <c r="F57" s="948">
        <f>+生産者価格評価表!F57/生産者価格評価表!F$124</f>
        <v>0</v>
      </c>
      <c r="G57" s="948">
        <f>+生産者価格評価表!G57/生産者価格評価表!G$124</f>
        <v>0</v>
      </c>
      <c r="H57" s="948">
        <f>+生産者価格評価表!H57/生産者価格評価表!H$124</f>
        <v>0</v>
      </c>
      <c r="I57" s="944">
        <v>0</v>
      </c>
      <c r="J57" s="948">
        <f>+生産者価格評価表!J57/生産者価格評価表!J$124</f>
        <v>0</v>
      </c>
      <c r="K57" s="948">
        <f>+生産者価格評価表!K57/生産者価格評価表!K$124</f>
        <v>0</v>
      </c>
      <c r="L57" s="948">
        <f>+生産者価格評価表!L57/生産者価格評価表!L$124</f>
        <v>0</v>
      </c>
      <c r="M57" s="948">
        <f>+生産者価格評価表!M57/生産者価格評価表!M$124</f>
        <v>0</v>
      </c>
      <c r="N57" s="944">
        <v>0</v>
      </c>
      <c r="O57" s="948">
        <f>+生産者価格評価表!O57/生産者価格評価表!O$124</f>
        <v>0</v>
      </c>
      <c r="P57" s="948">
        <f>+生産者価格評価表!P57/生産者価格評価表!P$124</f>
        <v>0</v>
      </c>
      <c r="Q57" s="948">
        <f>+生産者価格評価表!Q57/生産者価格評価表!Q$124</f>
        <v>0</v>
      </c>
      <c r="R57" s="948">
        <f>+生産者価格評価表!R57/生産者価格評価表!R$124</f>
        <v>0</v>
      </c>
      <c r="S57" s="948">
        <f>+生産者価格評価表!S57/生産者価格評価表!S$124</f>
        <v>0</v>
      </c>
      <c r="T57" s="948">
        <f>+生産者価格評価表!T57/生産者価格評価表!T$124</f>
        <v>0</v>
      </c>
      <c r="U57" s="948">
        <f>+生産者価格評価表!U57/生産者価格評価表!U$124</f>
        <v>0</v>
      </c>
      <c r="V57" s="948">
        <f>+生産者価格評価表!V57/生産者価格評価表!V$124</f>
        <v>0</v>
      </c>
      <c r="W57" s="948">
        <f>+生産者価格評価表!W57/生産者価格評価表!W$124</f>
        <v>0</v>
      </c>
      <c r="X57" s="948">
        <f>+生産者価格評価表!X57/生産者価格評価表!X$124</f>
        <v>0</v>
      </c>
      <c r="Y57" s="948">
        <f>+生産者価格評価表!Y57/生産者価格評価表!Y$124</f>
        <v>0</v>
      </c>
      <c r="Z57" s="948">
        <f>+生産者価格評価表!Z57/生産者価格評価表!Z$124</f>
        <v>0</v>
      </c>
      <c r="AA57" s="948">
        <f>+生産者価格評価表!AA57/生産者価格評価表!AA$124</f>
        <v>0</v>
      </c>
      <c r="AB57" s="948">
        <f>+生産者価格評価表!AB57/生産者価格評価表!AB$124</f>
        <v>0</v>
      </c>
      <c r="AC57" s="948">
        <f>+生産者価格評価表!AC57/生産者価格評価表!AC$124</f>
        <v>0</v>
      </c>
      <c r="AD57" s="948">
        <f>+生産者価格評価表!AD57/生産者価格評価表!AD$124</f>
        <v>0</v>
      </c>
      <c r="AE57" s="948">
        <f>+生産者価格評価表!AE57/生産者価格評価表!AE$124</f>
        <v>0</v>
      </c>
      <c r="AF57" s="948">
        <f>+生産者価格評価表!AF57/生産者価格評価表!AF$124</f>
        <v>0</v>
      </c>
      <c r="AG57" s="948">
        <f>+生産者価格評価表!AG57/生産者価格評価表!AG$124</f>
        <v>0</v>
      </c>
      <c r="AH57" s="948">
        <f>+生産者価格評価表!AH57/生産者価格評価表!AH$124</f>
        <v>0</v>
      </c>
      <c r="AI57" s="948">
        <f>+生産者価格評価表!AI57/生産者価格評価表!AI$124</f>
        <v>0</v>
      </c>
      <c r="AJ57" s="948">
        <f>+生産者価格評価表!AJ57/生産者価格評価表!AJ$124</f>
        <v>0</v>
      </c>
      <c r="AK57" s="948">
        <f>+生産者価格評価表!AK57/生産者価格評価表!AK$124</f>
        <v>0</v>
      </c>
      <c r="AL57" s="948">
        <f>+生産者価格評価表!AL57/生産者価格評価表!AL$124</f>
        <v>0</v>
      </c>
      <c r="AM57" s="948">
        <f>+生産者価格評価表!AM57/生産者価格評価表!AM$124</f>
        <v>0</v>
      </c>
      <c r="AN57" s="948">
        <f>+生産者価格評価表!AN57/生産者価格評価表!AN$124</f>
        <v>0</v>
      </c>
      <c r="AO57" s="948">
        <f>+生産者価格評価表!AO57/生産者価格評価表!AO$124</f>
        <v>0</v>
      </c>
      <c r="AP57" s="948">
        <f>+生産者価格評価表!AP57/生産者価格評価表!AP$124</f>
        <v>0</v>
      </c>
      <c r="AQ57" s="948">
        <f>+生産者価格評価表!AQ57/生産者価格評価表!AQ$124</f>
        <v>0</v>
      </c>
      <c r="AR57" s="948">
        <f>+生産者価格評価表!AR57/生産者価格評価表!AR$124</f>
        <v>0</v>
      </c>
      <c r="AS57" s="948">
        <f>+生産者価格評価表!AS57/生産者価格評価表!AS$124</f>
        <v>0</v>
      </c>
      <c r="AT57" s="948">
        <f>+生産者価格評価表!AT57/生産者価格評価表!AT$124</f>
        <v>0</v>
      </c>
      <c r="AU57" s="949">
        <f>+生産者価格評価表!AU57/生産者価格評価表!AU$124</f>
        <v>1.0094406904846069E-3</v>
      </c>
      <c r="AV57" s="949">
        <f>+生産者価格評価表!AV57/生産者価格評価表!AV$124</f>
        <v>6.436522545270597E-3</v>
      </c>
      <c r="AW57" s="949">
        <f>+生産者価格評価表!AW57/生産者価格評価表!AW$124</f>
        <v>2.7083600350853174E-3</v>
      </c>
      <c r="AX57" s="949">
        <f>+生産者価格評価表!AX57/生産者価格評価表!AX$124</f>
        <v>1.2335458772021364E-4</v>
      </c>
      <c r="AY57" s="949">
        <f>+生産者価格評価表!AY57/生産者価格評価表!AY$124</f>
        <v>0</v>
      </c>
      <c r="AZ57" s="949">
        <f>+生産者価格評価表!AZ57/生産者価格評価表!AZ$124</f>
        <v>2.0554470166535073E-3</v>
      </c>
      <c r="BA57" s="949">
        <f>+生産者価格評価表!BA57/生産者価格評価表!BA$124</f>
        <v>0</v>
      </c>
      <c r="BB57" s="949">
        <f>+生産者価格評価表!BB57/生産者価格評価表!BB$124</f>
        <v>5.6656118832625661E-2</v>
      </c>
      <c r="BC57" s="949">
        <f>+生産者価格評価表!BC57/生産者価格評価表!BC$124</f>
        <v>0</v>
      </c>
      <c r="BD57" s="949">
        <f>+生産者価格評価表!BD57/生産者価格評価表!BD$124</f>
        <v>2.793872086770648E-4</v>
      </c>
      <c r="BE57" s="949">
        <f>+生産者価格評価表!BE57/生産者価格評価表!BE$124</f>
        <v>1.6623794382291497E-4</v>
      </c>
      <c r="BF57" s="949">
        <f>+生産者価格評価表!BF57/生産者価格評価表!BF$124</f>
        <v>1.7026537874195778E-5</v>
      </c>
      <c r="BG57" s="949">
        <f>+生産者価格評価表!BG57/生産者価格評価表!BG$124</f>
        <v>0</v>
      </c>
      <c r="BH57" s="949">
        <f>+生産者価格評価表!BH57/生産者価格評価表!BH$124</f>
        <v>2.1044496098179446E-6</v>
      </c>
      <c r="BI57" s="949">
        <f>+生産者価格評価表!BI57/生産者価格評価表!BI$124</f>
        <v>4.5478325572211606E-3</v>
      </c>
      <c r="BJ57" s="949">
        <f>+生産者価格評価表!BJ57/生産者価格評価表!BJ$124</f>
        <v>5.3389276901659039E-5</v>
      </c>
      <c r="BK57" s="949">
        <f>+生産者価格評価表!BK57/生産者価格評価表!BK$124</f>
        <v>0</v>
      </c>
      <c r="BL57" s="949">
        <f>+生産者価格評価表!BL57/生産者価格評価表!BL$124</f>
        <v>0</v>
      </c>
      <c r="BM57" s="949">
        <f>+生産者価格評価表!BM57/生産者価格評価表!BM$124</f>
        <v>1.5722782328429953E-4</v>
      </c>
      <c r="BN57" s="949">
        <f>+生産者価格評価表!BN57/生産者価格評価表!BN$124</f>
        <v>4.8642415367524114E-5</v>
      </c>
      <c r="BO57" s="949">
        <f>+生産者価格評価表!BO57/生産者価格評価表!BO$124</f>
        <v>4.3876067766185481E-4</v>
      </c>
      <c r="BP57" s="949">
        <f>+生産者価格評価表!BP57/生産者価格評価表!BP$124</f>
        <v>8.3938643049509467E-4</v>
      </c>
      <c r="BQ57" s="949">
        <f>+生産者価格評価表!BQ57/生産者価格評価表!BQ$124</f>
        <v>0</v>
      </c>
      <c r="BR57" s="949">
        <f>+生産者価格評価表!BR57/生産者価格評価表!BR$124</f>
        <v>0</v>
      </c>
      <c r="BS57" s="949">
        <f>+生産者価格評価表!BS57/生産者価格評価表!BS$124</f>
        <v>0</v>
      </c>
      <c r="BT57" s="949">
        <f>+生産者価格評価表!BT57/生産者価格評価表!BT$124</f>
        <v>0</v>
      </c>
      <c r="BU57" s="949">
        <f>+生産者価格評価表!BU57/生産者価格評価表!BU$124</f>
        <v>0</v>
      </c>
      <c r="BV57" s="949">
        <f>+生産者価格評価表!BV57/生産者価格評価表!BV$124</f>
        <v>0</v>
      </c>
      <c r="BW57" s="949">
        <f>+生産者価格評価表!BW57/生産者価格評価表!BW$124</f>
        <v>0</v>
      </c>
      <c r="BX57" s="949">
        <f>+生産者価格評価表!BX57/生産者価格評価表!BX$124</f>
        <v>0</v>
      </c>
      <c r="BY57" s="949">
        <f>+生産者価格評価表!BY57/生産者価格評価表!BY$124</f>
        <v>0</v>
      </c>
      <c r="BZ57" s="949">
        <f>+生産者価格評価表!BZ57/生産者価格評価表!BZ$124</f>
        <v>1.584063001178679E-5</v>
      </c>
      <c r="CA57" s="949">
        <f>+生産者価格評価表!CA57/生産者価格評価表!CA$124</f>
        <v>0</v>
      </c>
      <c r="CB57" s="949">
        <f>+生産者価格評価表!CB57/生産者価格評価表!CB$124</f>
        <v>0</v>
      </c>
      <c r="CC57" s="949">
        <f>+生産者価格評価表!CC57/生産者価格評価表!CC$124</f>
        <v>0</v>
      </c>
      <c r="CD57" s="949">
        <f>+生産者価格評価表!CD57/生産者価格評価表!CD$124</f>
        <v>0</v>
      </c>
      <c r="CE57" s="949">
        <f>+生産者価格評価表!CE57/生産者価格評価表!CE$124</f>
        <v>0</v>
      </c>
      <c r="CF57" s="949">
        <f>+生産者価格評価表!CF57/生産者価格評価表!CF$124</f>
        <v>0</v>
      </c>
      <c r="CG57" s="949">
        <f>+生産者価格評価表!CG57/生産者価格評価表!CG$124</f>
        <v>0</v>
      </c>
      <c r="CH57" s="949">
        <f>+生産者価格評価表!CH57/生産者価格評価表!CH$124</f>
        <v>0</v>
      </c>
      <c r="CI57" s="949">
        <f>+生産者価格評価表!CI57/生産者価格評価表!CI$124</f>
        <v>0</v>
      </c>
      <c r="CJ57" s="949">
        <f>+生産者価格評価表!CJ57/生産者価格評価表!CJ$124</f>
        <v>0</v>
      </c>
      <c r="CK57" s="949">
        <f>+生産者価格評価表!CK57/生産者価格評価表!CK$124</f>
        <v>8.4319613993239098E-6</v>
      </c>
      <c r="CL57" s="949">
        <f>+生産者価格評価表!CL57/生産者価格評価表!CL$124</f>
        <v>0</v>
      </c>
      <c r="CM57" s="949">
        <f>+生産者価格評価表!CM57/生産者価格評価表!CM$124</f>
        <v>0</v>
      </c>
      <c r="CN57" s="949">
        <f>+生産者価格評価表!CN57/生産者価格評価表!CN$124</f>
        <v>5.023718558602228E-4</v>
      </c>
      <c r="CO57" s="949">
        <f>+生産者価格評価表!CO57/生産者価格評価表!CO$124</f>
        <v>0</v>
      </c>
      <c r="CP57" s="949">
        <f>+生産者価格評価表!CP57/生産者価格評価表!CP$124</f>
        <v>0</v>
      </c>
      <c r="CQ57" s="949">
        <f>+生産者価格評価表!CQ57/生産者価格評価表!CQ$124</f>
        <v>6.5656429380439349E-5</v>
      </c>
      <c r="CR57" s="949">
        <f>+生産者価格評価表!CR57/生産者価格評価表!CR$124</f>
        <v>0</v>
      </c>
      <c r="CS57" s="949">
        <f>+生産者価格評価表!CS57/生産者価格評価表!CS$124</f>
        <v>0</v>
      </c>
      <c r="CT57" s="949">
        <f>+生産者価格評価表!CT57/生産者価格評価表!CT$124</f>
        <v>0</v>
      </c>
      <c r="CU57" s="949">
        <f>+生産者価格評価表!CU57/生産者価格評価表!CU$124</f>
        <v>0</v>
      </c>
      <c r="CV57" s="949">
        <f>+生産者価格評価表!CV57/生産者価格評価表!CV$124</f>
        <v>0</v>
      </c>
      <c r="CW57" s="949">
        <f>+生産者価格評価表!CW57/生産者価格評価表!CW$124</f>
        <v>0</v>
      </c>
      <c r="CX57" s="949">
        <f>+生産者価格評価表!CX57/生産者価格評価表!CX$124</f>
        <v>3.0607697634346129E-3</v>
      </c>
      <c r="CY57" s="949">
        <f>+生産者価格評価表!CY57/生産者価格評価表!CY$124</f>
        <v>5.5701368988143352E-5</v>
      </c>
      <c r="CZ57" s="949">
        <f>+生産者価格評価表!CZ57/生産者価格評価表!CZ$124</f>
        <v>0</v>
      </c>
      <c r="DA57" s="949">
        <f>+生産者価格評価表!DA57/生産者価格評価表!DA$124</f>
        <v>0</v>
      </c>
      <c r="DB57" s="949">
        <f>+生産者価格評価表!DB57/生産者価格評価表!DB$124</f>
        <v>0</v>
      </c>
      <c r="DC57" s="949">
        <f>+生産者価格評価表!DC57/生産者価格評価表!DC$124</f>
        <v>0</v>
      </c>
      <c r="DD57" s="949">
        <f>+生産者価格評価表!DD57/生産者価格評価表!DD$124</f>
        <v>0</v>
      </c>
      <c r="DE57" s="949">
        <f>+生産者価格評価表!DE57/生産者価格評価表!DE$124</f>
        <v>0</v>
      </c>
      <c r="DF57" s="949">
        <f>+生産者価格評価表!DF57/生産者価格評価表!DF$124</f>
        <v>0</v>
      </c>
      <c r="DG57" s="950">
        <f>+生産者価格評価表!DG57/生産者価格評価表!DG$124</f>
        <v>0</v>
      </c>
    </row>
    <row r="58" spans="1:111" ht="17.45" customHeight="1">
      <c r="B58" s="265" t="s">
        <v>183</v>
      </c>
      <c r="C58" s="266" t="s">
        <v>184</v>
      </c>
      <c r="D58" s="947">
        <f>+生産者価格評価表!D58/生産者価格評価表!D$124</f>
        <v>2.4796930933876632E-5</v>
      </c>
      <c r="E58" s="948">
        <f>+生産者価格評価表!E58/生産者価格評価表!E$124</f>
        <v>6.0545747636380367E-5</v>
      </c>
      <c r="F58" s="948">
        <f>+生産者価格評価表!F58/生産者価格評価表!F$124</f>
        <v>6.8275573706073013E-6</v>
      </c>
      <c r="G58" s="948">
        <f>+生産者価格評価表!G58/生産者価格評価表!G$124</f>
        <v>0</v>
      </c>
      <c r="H58" s="948">
        <f>+生産者価格評価表!H58/生産者価格評価表!H$124</f>
        <v>3.2131039254770273E-4</v>
      </c>
      <c r="I58" s="944">
        <v>0</v>
      </c>
      <c r="J58" s="948">
        <f>+生産者価格評価表!J58/生産者価格評価表!J$124</f>
        <v>3.8459764439030081E-4</v>
      </c>
      <c r="K58" s="948">
        <f>+生産者価格評価表!K58/生産者価格評価表!K$124</f>
        <v>0</v>
      </c>
      <c r="L58" s="948">
        <f>+生産者価格評価表!L58/生産者価格評価表!L$124</f>
        <v>0</v>
      </c>
      <c r="M58" s="948">
        <f>+生産者価格評価表!M58/生産者価格評価表!M$124</f>
        <v>0</v>
      </c>
      <c r="N58" s="944">
        <v>0</v>
      </c>
      <c r="O58" s="948">
        <f>+生産者価格評価表!O58/生産者価格評価表!O$124</f>
        <v>0</v>
      </c>
      <c r="P58" s="948">
        <f>+生産者価格評価表!P58/生産者価格評価表!P$124</f>
        <v>0</v>
      </c>
      <c r="Q58" s="948">
        <f>+生産者価格評価表!Q58/生産者価格評価表!Q$124</f>
        <v>0</v>
      </c>
      <c r="R58" s="948">
        <f>+生産者価格評価表!R58/生産者価格評価表!R$124</f>
        <v>5.4885431460464907E-4</v>
      </c>
      <c r="S58" s="948">
        <f>+生産者価格評価表!S58/生産者価格評価表!S$124</f>
        <v>0</v>
      </c>
      <c r="T58" s="948">
        <f>+生産者価格評価表!T58/生産者価格評価表!T$124</f>
        <v>0</v>
      </c>
      <c r="U58" s="948">
        <f>+生産者価格評価表!U58/生産者価格評価表!U$124</f>
        <v>2.1210658689815558E-4</v>
      </c>
      <c r="V58" s="948">
        <f>+生産者価格評価表!V58/生産者価格評価表!V$124</f>
        <v>0</v>
      </c>
      <c r="W58" s="948">
        <f>+生産者価格評価表!W58/生産者価格評価表!W$124</f>
        <v>0</v>
      </c>
      <c r="X58" s="948">
        <f>+生産者価格評価表!X58/生産者価格評価表!X$124</f>
        <v>0</v>
      </c>
      <c r="Y58" s="948">
        <f>+生産者価格評価表!Y58/生産者価格評価表!Y$124</f>
        <v>0</v>
      </c>
      <c r="Z58" s="948">
        <f>+生産者価格評価表!Z58/生産者価格評価表!Z$124</f>
        <v>0</v>
      </c>
      <c r="AA58" s="948">
        <f>+生産者価格評価表!AA58/生産者価格評価表!AA$124</f>
        <v>0</v>
      </c>
      <c r="AB58" s="948">
        <f>+生産者価格評価表!AB58/生産者価格評価表!AB$124</f>
        <v>7.4802440416667487E-6</v>
      </c>
      <c r="AC58" s="948">
        <f>+生産者価格評価表!AC58/生産者価格評価表!AC$124</f>
        <v>8.6567593115068093E-8</v>
      </c>
      <c r="AD58" s="948">
        <f>+生産者価格評価表!AD58/生産者価格評価表!AD$124</f>
        <v>0</v>
      </c>
      <c r="AE58" s="948">
        <f>+生産者価格評価表!AE58/生産者価格評価表!AE$124</f>
        <v>0</v>
      </c>
      <c r="AF58" s="948">
        <f>+生産者価格評価表!AF58/生産者価格評価表!AF$124</f>
        <v>2.5439006321603724E-5</v>
      </c>
      <c r="AG58" s="948">
        <f>+生産者価格評価表!AG58/生産者価格評価表!AG$124</f>
        <v>0</v>
      </c>
      <c r="AH58" s="948">
        <f>+生産者価格評価表!AH58/生産者価格評価表!AH$124</f>
        <v>0</v>
      </c>
      <c r="AI58" s="948">
        <f>+生産者価格評価表!AI58/生産者価格評価表!AI$124</f>
        <v>0</v>
      </c>
      <c r="AJ58" s="948">
        <f>+生産者価格評価表!AJ58/生産者価格評価表!AJ$124</f>
        <v>0</v>
      </c>
      <c r="AK58" s="948">
        <f>+生産者価格評価表!AK58/生産者価格評価表!AK$124</f>
        <v>0</v>
      </c>
      <c r="AL58" s="948">
        <f>+生産者価格評価表!AL58/生産者価格評価表!AL$124</f>
        <v>5.6010590893132608E-5</v>
      </c>
      <c r="AM58" s="948">
        <f>+生産者価格評価表!AM58/生産者価格評価表!AM$124</f>
        <v>0</v>
      </c>
      <c r="AN58" s="948">
        <f>+生産者価格評価表!AN58/生産者価格評価表!AN$124</f>
        <v>0</v>
      </c>
      <c r="AO58" s="948">
        <f>+生産者価格評価表!AO58/生産者価格評価表!AO$124</f>
        <v>0</v>
      </c>
      <c r="AP58" s="948">
        <f>+生産者価格評価表!AP58/生産者価格評価表!AP$124</f>
        <v>0</v>
      </c>
      <c r="AQ58" s="948">
        <f>+生産者価格評価表!AQ58/生産者価格評価表!AQ$124</f>
        <v>0</v>
      </c>
      <c r="AR58" s="948">
        <f>+生産者価格評価表!AR58/生産者価格評価表!AR$124</f>
        <v>7.7761856070310984E-7</v>
      </c>
      <c r="AS58" s="948">
        <f>+生産者価格評価表!AS58/生産者価格評価表!AS$124</f>
        <v>2.3831625383968824E-7</v>
      </c>
      <c r="AT58" s="948">
        <f>+生産者価格評価表!AT58/生産者価格評価表!AT$124</f>
        <v>5.7676921626414828E-4</v>
      </c>
      <c r="AU58" s="949">
        <f>+生産者価格評価表!AU58/生産者価格評価表!AU$124</f>
        <v>1.3993131215410586E-3</v>
      </c>
      <c r="AV58" s="949">
        <f>+生産者価格評価表!AV58/生産者価格評価表!AV$124</f>
        <v>7.7660343423750018E-4</v>
      </c>
      <c r="AW58" s="949">
        <f>+生産者価格評価表!AW58/生産者価格評価表!AW$124</f>
        <v>5.2648457149814245E-3</v>
      </c>
      <c r="AX58" s="949">
        <f>+生産者価格評価表!AX58/生産者価格評価表!AX$124</f>
        <v>5.729984979283103E-3</v>
      </c>
      <c r="AY58" s="949">
        <f>+生産者価格評価表!AY58/生産者価格評価表!AY$124</f>
        <v>6.6460749755890202E-3</v>
      </c>
      <c r="AZ58" s="949">
        <f>+生産者価格評価表!AZ58/生産者価格評価表!AZ$124</f>
        <v>5.5453663548462049E-3</v>
      </c>
      <c r="BA58" s="949">
        <f>+生産者価格評価表!BA58/生産者価格評価表!BA$124</f>
        <v>9.449404366823469E-3</v>
      </c>
      <c r="BB58" s="949">
        <f>+生産者価格評価表!BB58/生産者価格評価表!BB$124</f>
        <v>2.4412975127397827E-3</v>
      </c>
      <c r="BC58" s="949">
        <f>+生産者価格評価表!BC58/生産者価格評価表!BC$124</f>
        <v>8.9003949954704398E-2</v>
      </c>
      <c r="BD58" s="949">
        <f>+生産者価格評価表!BD58/生産者価格評価表!BD$124</f>
        <v>1.1033918631325034E-2</v>
      </c>
      <c r="BE58" s="949">
        <f>+生産者価格評価表!BE58/生産者価格評価表!BE$124</f>
        <v>1.8151154780592499E-3</v>
      </c>
      <c r="BF58" s="949">
        <f>+生産者価格評価表!BF58/生産者価格評価表!BF$124</f>
        <v>1.4837891741778856E-2</v>
      </c>
      <c r="BG58" s="949">
        <f>+生産者価格評価表!BG58/生産者価格評価表!BG$124</f>
        <v>6.1081287517238845E-3</v>
      </c>
      <c r="BH58" s="949">
        <f>+生産者価格評価表!BH58/生産者価格評価表!BH$124</f>
        <v>2.9360384528301117E-3</v>
      </c>
      <c r="BI58" s="949">
        <f>+生産者価格評価表!BI58/生産者価格評価表!BI$124</f>
        <v>1.3173044918453692E-3</v>
      </c>
      <c r="BJ58" s="949">
        <f>+生産者価格評価表!BJ58/生産者価格評価表!BJ$124</f>
        <v>6.161581817048456E-3</v>
      </c>
      <c r="BK58" s="949">
        <f>+生産者価格評価表!BK58/生産者価格評価表!BK$124</f>
        <v>1.2632412236920189E-3</v>
      </c>
      <c r="BL58" s="949">
        <f>+生産者価格評価表!BL58/生産者価格評価表!BL$124</f>
        <v>0</v>
      </c>
      <c r="BM58" s="949">
        <f>+生産者価格評価表!BM58/生産者価格評価表!BM$124</f>
        <v>4.3773300363278284E-3</v>
      </c>
      <c r="BN58" s="949">
        <f>+生産者価格評価表!BN58/生産者価格評価表!BN$124</f>
        <v>4.1166098727727406E-3</v>
      </c>
      <c r="BO58" s="949">
        <f>+生産者価格評価表!BO58/生産者価格評価表!BO$124</f>
        <v>1.1780192290975257E-3</v>
      </c>
      <c r="BP58" s="949">
        <f>+生産者価格評価表!BP58/生産者価格評価表!BP$124</f>
        <v>1.7510621017019707E-3</v>
      </c>
      <c r="BQ58" s="949">
        <f>+生産者価格評価表!BQ58/生産者価格評価表!BQ$124</f>
        <v>4.5985036758708244E-6</v>
      </c>
      <c r="BR58" s="949">
        <f>+生産者価格評価表!BR58/生産者価格評価表!BR$124</f>
        <v>0</v>
      </c>
      <c r="BS58" s="949">
        <f>+生産者価格評価表!BS58/生産者価格評価表!BS$124</f>
        <v>3.0857584225250033E-4</v>
      </c>
      <c r="BT58" s="949">
        <f>+生産者価格評価表!BT58/生産者価格評価表!BT$124</f>
        <v>0</v>
      </c>
      <c r="BU58" s="949">
        <f>+生産者価格評価表!BU58/生産者価格評価表!BU$124</f>
        <v>2.0670131809809116E-4</v>
      </c>
      <c r="BV58" s="949">
        <f>+生産者価格評価表!BV58/生産者価格評価表!BV$124</f>
        <v>2.6696773876088048E-6</v>
      </c>
      <c r="BW58" s="949">
        <f>+生産者価格評価表!BW58/生産者価格評価表!BW$124</f>
        <v>7.0637886031809291E-5</v>
      </c>
      <c r="BX58" s="949">
        <f>+生産者価格評価表!BX58/生産者価格評価表!BX$124</f>
        <v>2.6915992546835868E-5</v>
      </c>
      <c r="BY58" s="949">
        <f>+生産者価格評価表!BY58/生産者価格評価表!BY$124</f>
        <v>0</v>
      </c>
      <c r="BZ58" s="949">
        <f>+生産者価格評価表!BZ58/生産者価格評価表!BZ$124</f>
        <v>3.6586577432089841E-4</v>
      </c>
      <c r="CA58" s="949">
        <f>+生産者価格評価表!CA58/生産者価格評価表!CA$124</f>
        <v>1.1092869951487136E-5</v>
      </c>
      <c r="CB58" s="949">
        <f>+生産者価格評価表!CB58/生産者価格評価表!CB$124</f>
        <v>1.2669904384481634E-4</v>
      </c>
      <c r="CC58" s="949">
        <f>+生産者価格評価表!CC58/生産者価格評価表!CC$124</f>
        <v>6.1179988121531854E-5</v>
      </c>
      <c r="CD58" s="949">
        <f>+生産者価格評価表!CD58/生産者価格評価表!CD$124</f>
        <v>3.5953836002751427E-5</v>
      </c>
      <c r="CE58" s="949">
        <f>+生産者価格評価表!CE58/生産者価格評価表!CE$124</f>
        <v>7.3911474942900049E-5</v>
      </c>
      <c r="CF58" s="949">
        <f>+生産者価格評価表!CF58/生産者価格評価表!CF$124</f>
        <v>5.3530248181897963E-5</v>
      </c>
      <c r="CG58" s="949">
        <f>+生産者価格評価表!CG58/生産者価格評価表!CG$124</f>
        <v>5.0043803431135722E-4</v>
      </c>
      <c r="CH58" s="949">
        <f>+生産者価格評価表!CH58/生産者価格評価表!CH$124</f>
        <v>0</v>
      </c>
      <c r="CI58" s="949">
        <f>+生産者価格評価表!CI58/生産者価格評価表!CI$124</f>
        <v>0</v>
      </c>
      <c r="CJ58" s="949">
        <f>+生産者価格評価表!CJ58/生産者価格評価表!CJ$124</f>
        <v>5.6277776990239735E-4</v>
      </c>
      <c r="CK58" s="949">
        <f>+生産者価格評価表!CK58/生産者価格評価表!CK$124</f>
        <v>3.3177898114900223E-5</v>
      </c>
      <c r="CL58" s="949">
        <f>+生産者価格評価表!CL58/生産者価格評価表!CL$124</f>
        <v>0</v>
      </c>
      <c r="CM58" s="949">
        <f>+生産者価格評価表!CM58/生産者価格評価表!CM$124</f>
        <v>5.1049039388228372E-4</v>
      </c>
      <c r="CN58" s="949">
        <f>+生産者価格評価表!CN58/生産者価格評価表!CN$124</f>
        <v>3.8309816448106235E-4</v>
      </c>
      <c r="CO58" s="949">
        <f>+生産者価格評価表!CO58/生産者価格評価表!CO$124</f>
        <v>8.3468480710658201E-4</v>
      </c>
      <c r="CP58" s="949">
        <f>+生産者価格評価表!CP58/生産者価格評価表!CP$124</f>
        <v>7.3534388757342294E-5</v>
      </c>
      <c r="CQ58" s="949">
        <f>+生産者価格評価表!CQ58/生産者価格評価表!CQ$124</f>
        <v>2.5195720298950997E-5</v>
      </c>
      <c r="CR58" s="949">
        <f>+生産者価格評価表!CR58/生産者価格評価表!CR$124</f>
        <v>5.8067957301075987E-5</v>
      </c>
      <c r="CS58" s="949">
        <f>+生産者価格評価表!CS58/生産者価格評価表!CS$124</f>
        <v>1.9877953304307866E-6</v>
      </c>
      <c r="CT58" s="949">
        <f>+生産者価格評価表!CT58/生産者価格評価表!CT$124</f>
        <v>3.6363877783302492E-6</v>
      </c>
      <c r="CU58" s="949">
        <f>+生産者価格評価表!CU58/生産者価格評価表!CU$124</f>
        <v>0</v>
      </c>
      <c r="CV58" s="949">
        <f>+生産者価格評価表!CV58/生産者価格評価表!CV$124</f>
        <v>8.0947707837751923E-5</v>
      </c>
      <c r="CW58" s="949">
        <f>+生産者価格評価表!CW58/生産者価格評価表!CW$124</f>
        <v>0</v>
      </c>
      <c r="CX58" s="949">
        <f>+生産者価格評価表!CX58/生産者価格評価表!CX$124</f>
        <v>5.4274854945717587E-3</v>
      </c>
      <c r="CY58" s="949">
        <f>+生産者価格評価表!CY58/生産者価格評価表!CY$124</f>
        <v>8.2758290951655939E-5</v>
      </c>
      <c r="CZ58" s="949">
        <f>+生産者価格評価表!CZ58/生産者価格評価表!CZ$124</f>
        <v>6.5904070278150498E-5</v>
      </c>
      <c r="DA58" s="949">
        <f>+生産者価格評価表!DA58/生産者価格評価表!DA$124</f>
        <v>2.4259566930513761E-5</v>
      </c>
      <c r="DB58" s="949">
        <f>+生産者価格評価表!DB58/生産者価格評価表!DB$124</f>
        <v>9.6271093744539851E-6</v>
      </c>
      <c r="DC58" s="949">
        <f>+生産者価格評価表!DC58/生産者価格評価表!DC$124</f>
        <v>3.275086206095631E-4</v>
      </c>
      <c r="DD58" s="949">
        <f>+生産者価格評価表!DD58/生産者価格評価表!DD$124</f>
        <v>0</v>
      </c>
      <c r="DE58" s="949">
        <f>+生産者価格評価表!DE58/生産者価格評価表!DE$124</f>
        <v>6.9224192480439641E-5</v>
      </c>
      <c r="DF58" s="949">
        <f>+生産者価格評価表!DF58/生産者価格評価表!DF$124</f>
        <v>0</v>
      </c>
      <c r="DG58" s="950">
        <f>+生産者価格評価表!DG58/生産者価格評価表!DG$124</f>
        <v>1.896496557558677E-4</v>
      </c>
    </row>
    <row r="59" spans="1:111" ht="17.45" customHeight="1">
      <c r="B59" s="265" t="s">
        <v>185</v>
      </c>
      <c r="C59" s="266" t="s">
        <v>186</v>
      </c>
      <c r="D59" s="947">
        <f>+生産者価格評価表!D59/生産者価格評価表!D$124</f>
        <v>8.7785283601741839E-7</v>
      </c>
      <c r="E59" s="948">
        <f>+生産者価格評価表!E59/生産者価格評価表!E$124</f>
        <v>0</v>
      </c>
      <c r="F59" s="948">
        <f>+生産者価格評価表!F59/生産者価格評価表!F$124</f>
        <v>6.8275573706073013E-6</v>
      </c>
      <c r="G59" s="948">
        <f>+生産者価格評価表!G59/生産者価格評価表!G$124</f>
        <v>9.565262674629783E-5</v>
      </c>
      <c r="H59" s="948">
        <f>+生産者価格評価表!H59/生産者価格評価表!H$124</f>
        <v>5.1440790255048109E-5</v>
      </c>
      <c r="I59" s="944">
        <v>0</v>
      </c>
      <c r="J59" s="948">
        <f>+生産者価格評価表!J59/生産者価格評価表!J$124</f>
        <v>8.4109537750259795E-6</v>
      </c>
      <c r="K59" s="948">
        <f>+生産者価格評価表!K59/生産者価格評価表!K$124</f>
        <v>1.4035044018270522E-5</v>
      </c>
      <c r="L59" s="948">
        <f>+生産者価格評価表!L59/生産者価格評価表!L$124</f>
        <v>3.5284085648558934E-5</v>
      </c>
      <c r="M59" s="948">
        <f>+生産者価格評価表!M59/生産者価格評価表!M$124</f>
        <v>0</v>
      </c>
      <c r="N59" s="944">
        <v>0</v>
      </c>
      <c r="O59" s="948">
        <f>+生産者価格評価表!O59/生産者価格評価表!O$124</f>
        <v>1.0682367622342719E-5</v>
      </c>
      <c r="P59" s="948">
        <f>+生産者価格評価表!P59/生産者価格評価表!P$124</f>
        <v>3.1787610398565932E-6</v>
      </c>
      <c r="Q59" s="948">
        <f>+生産者価格評価表!Q59/生産者価格評価表!Q$124</f>
        <v>1.0922469694260932E-5</v>
      </c>
      <c r="R59" s="948">
        <f>+生産者価格評価表!R59/生産者価格評価表!R$124</f>
        <v>5.6621645342738196E-6</v>
      </c>
      <c r="S59" s="948">
        <f>+生産者価格評価表!S59/生産者価格評価表!S$124</f>
        <v>1.4211882133281795E-6</v>
      </c>
      <c r="T59" s="948">
        <f>+生産者価格評価表!T59/生産者価格評価表!T$124</f>
        <v>2.5469396347898321E-6</v>
      </c>
      <c r="U59" s="948">
        <f>+生産者価格評価表!U59/生産者価格評価表!U$124</f>
        <v>2.4252165572159298E-7</v>
      </c>
      <c r="V59" s="948">
        <f>+生産者価格評価表!V59/生産者価格評価表!V$124</f>
        <v>3.1855023377911577E-6</v>
      </c>
      <c r="W59" s="948">
        <f>+生産者価格評価表!W59/生産者価格評価表!W$124</f>
        <v>3.0829392125864955E-6</v>
      </c>
      <c r="X59" s="948">
        <f>+生産者価格評価表!X59/生産者価格評価表!X$124</f>
        <v>2.801225412129141E-6</v>
      </c>
      <c r="Y59" s="948">
        <f>+生産者価格評価表!Y59/生産者価格評価表!Y$124</f>
        <v>8.1590396098317577E-6</v>
      </c>
      <c r="Z59" s="948">
        <f>+生産者価格評価表!Z59/生産者価格評価表!Z$124</f>
        <v>1.5509460756013177E-5</v>
      </c>
      <c r="AA59" s="948">
        <f>+生産者価格評価表!AA59/生産者価格評価表!AA$124</f>
        <v>2.7091026055940471E-6</v>
      </c>
      <c r="AB59" s="948">
        <f>+生産者価格評価表!AB59/生産者価格評価表!AB$124</f>
        <v>1.0431918513722132E-4</v>
      </c>
      <c r="AC59" s="948">
        <f>+生産者価格評価表!AC59/生産者価格評価表!AC$124</f>
        <v>3.0356369319017217E-6</v>
      </c>
      <c r="AD59" s="948">
        <f>+生産者価格評価表!AD59/生産者価格評価表!AD$124</f>
        <v>8.1133147428050966E-6</v>
      </c>
      <c r="AE59" s="948">
        <f>+生産者価格評価表!AE59/生産者価格評価表!AE$124</f>
        <v>4.7983744999510865E-5</v>
      </c>
      <c r="AF59" s="948">
        <f>+生産者価格評価表!AF59/生産者価格評価表!AF$124</f>
        <v>1.0901012801467859E-6</v>
      </c>
      <c r="AG59" s="948">
        <f>+生産者価格評価表!AG59/生産者価格評価表!AG$124</f>
        <v>2.2309125685347139E-5</v>
      </c>
      <c r="AH59" s="948">
        <f>+生産者価格評価表!AH59/生産者価格評価表!AH$124</f>
        <v>3.9805653486368536E-5</v>
      </c>
      <c r="AI59" s="948">
        <f>+生産者価格評価表!AI59/生産者価格評価表!AI$124</f>
        <v>1.0806523812260486E-4</v>
      </c>
      <c r="AJ59" s="948">
        <f>+生産者価格評価表!AJ59/生産者価格評価表!AJ$124</f>
        <v>2.204479571379029E-5</v>
      </c>
      <c r="AK59" s="948">
        <f>+生産者価格評価表!AK59/生産者価格評価表!AK$124</f>
        <v>1.6712457915535911E-6</v>
      </c>
      <c r="AL59" s="948">
        <f>+生産者価格評価表!AL59/生産者価格評価表!AL$124</f>
        <v>1.3691060236205734E-5</v>
      </c>
      <c r="AM59" s="948">
        <f>+生産者価格評価表!AM59/生産者価格評価表!AM$124</f>
        <v>8.5156525466816435E-7</v>
      </c>
      <c r="AN59" s="948">
        <f>+生産者価格評価表!AN59/生産者価格評価表!AN$124</f>
        <v>5.0801114550097659E-6</v>
      </c>
      <c r="AO59" s="948">
        <f>+生産者価格評価表!AO59/生産者価格評価表!AO$124</f>
        <v>1.1374878986311006E-6</v>
      </c>
      <c r="AP59" s="948">
        <f>+生産者価格評価表!AP59/生産者価格評価表!AP$124</f>
        <v>1.4083140038356658E-6</v>
      </c>
      <c r="AQ59" s="948">
        <f>+生産者価格評価表!AQ59/生産者価格評価表!AQ$124</f>
        <v>2.0110124253956639E-6</v>
      </c>
      <c r="AR59" s="948">
        <f>+生産者価格評価表!AR59/生産者価格評価表!AR$124</f>
        <v>1.6685584191971251E-6</v>
      </c>
      <c r="AS59" s="948">
        <f>+生産者価格評価表!AS59/生産者価格評価表!AS$124</f>
        <v>7.960249237947301E-5</v>
      </c>
      <c r="AT59" s="948">
        <f>+生産者価格評価表!AT59/生産者価格評価表!AT$124</f>
        <v>1.1633025140412122E-5</v>
      </c>
      <c r="AU59" s="949">
        <f>+生産者価格評価表!AU59/生産者価格評価表!AU$124</f>
        <v>2.0635644974373005E-3</v>
      </c>
      <c r="AV59" s="949">
        <f>+生産者価格評価表!AV59/生産者価格評価表!AV$124</f>
        <v>1.6073966888705462E-4</v>
      </c>
      <c r="AW59" s="949">
        <f>+生産者価格評価表!AW59/生産者価格評価表!AW$124</f>
        <v>2.9896175298184127E-5</v>
      </c>
      <c r="AX59" s="949">
        <f>+生産者価格評価表!AX59/生産者価格評価表!AX$124</f>
        <v>8.0347881301067546E-5</v>
      </c>
      <c r="AY59" s="949">
        <f>+生産者価格評価表!AY59/生産者価格評価表!AY$124</f>
        <v>2.7590037218681518E-5</v>
      </c>
      <c r="AZ59" s="949">
        <f>+生産者価格評価表!AZ59/生産者価格評価表!AZ$124</f>
        <v>3.4989039413117037E-5</v>
      </c>
      <c r="BA59" s="949">
        <f>+生産者価格評価表!BA59/生産者価格評価表!BA$124</f>
        <v>2.660309813459183E-6</v>
      </c>
      <c r="BB59" s="949">
        <f>+生産者価格評価表!BB59/生産者価格評価表!BB$124</f>
        <v>2.7573299448842037E-5</v>
      </c>
      <c r="BC59" s="949">
        <f>+生産者価格評価表!BC59/生産者価格評価表!BC$124</f>
        <v>6.3869512658848222E-6</v>
      </c>
      <c r="BD59" s="949">
        <f>+生産者価格評価表!BD59/生産者価格評価表!BD$124</f>
        <v>9.4738670894705945E-3</v>
      </c>
      <c r="BE59" s="949">
        <f>+生産者価格評価表!BE59/生産者価格評価表!BE$124</f>
        <v>6.7495922880496473E-5</v>
      </c>
      <c r="BF59" s="949">
        <f>+生産者価格評価表!BF59/生産者価格評価表!BF$124</f>
        <v>1.6951617171558572E-2</v>
      </c>
      <c r="BG59" s="949">
        <f>+生産者価格評価表!BG59/生産者価格評価表!BG$124</f>
        <v>9.1259239971897103E-3</v>
      </c>
      <c r="BH59" s="949">
        <f>+生産者価格評価表!BH59/生産者価格評価表!BH$124</f>
        <v>1.2665289558023641E-5</v>
      </c>
      <c r="BI59" s="949">
        <f>+生産者価格評価表!BI59/生産者価格評価表!BI$124</f>
        <v>9.1850474592663888E-3</v>
      </c>
      <c r="BJ59" s="949">
        <f>+生産者価格評価表!BJ59/生産者価格評価表!BJ$124</f>
        <v>4.5250258240037882E-4</v>
      </c>
      <c r="BK59" s="949">
        <f>+生産者価格評価表!BK59/生産者価格評価表!BK$124</f>
        <v>7.3268479222012329E-6</v>
      </c>
      <c r="BL59" s="949">
        <f>+生産者価格評価表!BL59/生産者価格評価表!BL$124</f>
        <v>6.6709977331550461E-5</v>
      </c>
      <c r="BM59" s="949">
        <f>+生産者価格評価表!BM59/生産者価格評価表!BM$124</f>
        <v>1.3745646672757147E-3</v>
      </c>
      <c r="BN59" s="949">
        <f>+生産者価格評価表!BN59/生産者価格評価表!BN$124</f>
        <v>3.8334452986094129E-4</v>
      </c>
      <c r="BO59" s="949">
        <f>+生産者価格評価表!BO59/生産者価格評価表!BO$124</f>
        <v>2.7801444566431031E-3</v>
      </c>
      <c r="BP59" s="949">
        <f>+生産者価格評価表!BP59/生産者価格評価表!BP$124</f>
        <v>4.1388226254550162E-3</v>
      </c>
      <c r="BQ59" s="949">
        <f>+生産者価格評価表!BQ59/生産者価格評価表!BQ$124</f>
        <v>1.294224536779666E-5</v>
      </c>
      <c r="BR59" s="949">
        <f>+生産者価格評価表!BR59/生産者価格評価表!BR$124</f>
        <v>1.0463820140354744E-5</v>
      </c>
      <c r="BS59" s="949">
        <f>+生産者価格評価表!BS59/生産者価格評価表!BS$124</f>
        <v>6.0999231999058829E-6</v>
      </c>
      <c r="BT59" s="949">
        <f>+生産者価格評価表!BT59/生産者価格評価表!BT$124</f>
        <v>2.3351803786490492E-5</v>
      </c>
      <c r="BU59" s="949">
        <f>+生産者価格評価表!BU59/生産者価格評価表!BU$124</f>
        <v>2.2894689372304026E-4</v>
      </c>
      <c r="BV59" s="949">
        <f>+生産者価格評価表!BV59/生産者価格評価表!BV$124</f>
        <v>1.012050427848065E-4</v>
      </c>
      <c r="BW59" s="949">
        <f>+生産者価格評価表!BW59/生産者価格評価表!BW$124</f>
        <v>2.0517620452773627E-4</v>
      </c>
      <c r="BX59" s="949">
        <f>+生産者価格評価表!BX59/生産者価格評価表!BX$124</f>
        <v>7.3786209829674294E-5</v>
      </c>
      <c r="BY59" s="949">
        <f>+生産者価格評価表!BY59/生産者価格評価表!BY$124</f>
        <v>0</v>
      </c>
      <c r="BZ59" s="949">
        <f>+生産者価格評価表!BZ59/生産者価格評価表!BZ$124</f>
        <v>1.0288596833937932E-4</v>
      </c>
      <c r="CA59" s="949">
        <f>+生産者価格評価表!CA59/生産者価格評価表!CA$124</f>
        <v>1.6154036740922525E-4</v>
      </c>
      <c r="CB59" s="949">
        <f>+生産者価格評価表!CB59/生産者価格評価表!CB$124</f>
        <v>0</v>
      </c>
      <c r="CC59" s="949">
        <f>+生産者価格評価表!CC59/生産者価格評価表!CC$124</f>
        <v>4.0820966057015361E-5</v>
      </c>
      <c r="CD59" s="949">
        <f>+生産者価格評価表!CD59/生産者価格評価表!CD$124</f>
        <v>2.6366146402017714E-5</v>
      </c>
      <c r="CE59" s="949">
        <f>+生産者価格評価表!CE59/生産者価格評価表!CE$124</f>
        <v>1.3305203902890171E-4</v>
      </c>
      <c r="CF59" s="949">
        <f>+生産者価格評価表!CF59/生産者価格評価表!CF$124</f>
        <v>1.4120358149039997E-5</v>
      </c>
      <c r="CG59" s="949">
        <f>+生産者価格評価表!CG59/生産者価格評価表!CG$124</f>
        <v>8.1866055160357109E-5</v>
      </c>
      <c r="CH59" s="949">
        <f>+生産者価格評価表!CH59/生産者価格評価表!CH$124</f>
        <v>0</v>
      </c>
      <c r="CI59" s="949">
        <f>+生産者価格評価表!CI59/生産者価格評価表!CI$124</f>
        <v>4.1150767966343158E-6</v>
      </c>
      <c r="CJ59" s="949">
        <f>+生産者価格評価表!CJ59/生産者価格評価表!CJ$124</f>
        <v>7.5477053625876901E-5</v>
      </c>
      <c r="CK59" s="949">
        <f>+生産者価格評価表!CK59/生産者価格評価表!CK$124</f>
        <v>2.8664758775600799E-4</v>
      </c>
      <c r="CL59" s="949">
        <f>+生産者価格評価表!CL59/生産者価格評価表!CL$124</f>
        <v>1.4007045436478308E-5</v>
      </c>
      <c r="CM59" s="949">
        <f>+生産者価格評価表!CM59/生産者価格評価表!CM$124</f>
        <v>1.676358346746626E-4</v>
      </c>
      <c r="CN59" s="949">
        <f>+生産者価格評価表!CN59/生産者価格評価表!CN$124</f>
        <v>1.3525598263381758E-3</v>
      </c>
      <c r="CO59" s="949">
        <f>+生産者価格評価表!CO59/生産者価格評価表!CO$124</f>
        <v>3.19688095554618E-5</v>
      </c>
      <c r="CP59" s="949">
        <f>+生産者価格評価表!CP59/生産者価格評価表!CP$124</f>
        <v>2.4721211542856928E-4</v>
      </c>
      <c r="CQ59" s="949">
        <f>+生産者価格評価表!CQ59/生産者価格評価表!CQ$124</f>
        <v>1.830765914158034E-5</v>
      </c>
      <c r="CR59" s="949">
        <f>+生産者価格評価表!CR59/生産者価格評価表!CR$124</f>
        <v>4.8482271026136803E-6</v>
      </c>
      <c r="CS59" s="949">
        <f>+生産者価格評価表!CS59/生産者価格評価表!CS$124</f>
        <v>2.0126643597602418E-5</v>
      </c>
      <c r="CT59" s="949">
        <f>+生産者価格評価表!CT59/生産者価格評価表!CT$124</f>
        <v>2.0261659933258874E-6</v>
      </c>
      <c r="CU59" s="949">
        <f>+生産者価格評価表!CU59/生産者価格評価表!CU$124</f>
        <v>5.0690746933799728E-5</v>
      </c>
      <c r="CV59" s="949">
        <f>+生産者価格評価表!CV59/生産者価格評価表!CV$124</f>
        <v>8.6859585948847049E-5</v>
      </c>
      <c r="CW59" s="949">
        <f>+生産者価格評価表!CW59/生産者価格評価表!CW$124</f>
        <v>2.2929423593140715E-4</v>
      </c>
      <c r="CX59" s="949">
        <f>+生産者価格評価表!CX59/生産者価格評価表!CX$124</f>
        <v>1.6607880705977803E-3</v>
      </c>
      <c r="CY59" s="949">
        <f>+生産者価格評価表!CY59/生産者価格評価表!CY$124</f>
        <v>5.2231399963498563E-4</v>
      </c>
      <c r="CZ59" s="949">
        <f>+生産者価格評価表!CZ59/生産者価格評価表!CZ$124</f>
        <v>6.4970738882763514E-6</v>
      </c>
      <c r="DA59" s="949">
        <f>+生産者価格評価表!DA59/生産者価格評価表!DA$124</f>
        <v>8.0972368238048422E-5</v>
      </c>
      <c r="DB59" s="949">
        <f>+生産者価格評価表!DB59/生産者価格評価表!DB$124</f>
        <v>1.2416271903501402E-5</v>
      </c>
      <c r="DC59" s="949">
        <f>+生産者価格評価表!DC59/生産者価格評価表!DC$124</f>
        <v>3.0573142126519824E-4</v>
      </c>
      <c r="DD59" s="949">
        <f>+生産者価格評価表!DD59/生産者価格評価表!DD$124</f>
        <v>5.7759739747160196E-5</v>
      </c>
      <c r="DE59" s="949">
        <f>+生産者価格評価表!DE59/生産者価格評価表!DE$124</f>
        <v>2.9743493219735391E-5</v>
      </c>
      <c r="DF59" s="949">
        <f>+生産者価格評価表!DF59/生産者価格評価表!DF$124</f>
        <v>0</v>
      </c>
      <c r="DG59" s="950">
        <f>+生産者価格評価表!DG59/生産者価格評価表!DG$124</f>
        <v>0</v>
      </c>
    </row>
    <row r="60" spans="1:111" ht="17.45" customHeight="1">
      <c r="B60" s="265" t="s">
        <v>187</v>
      </c>
      <c r="C60" s="266" t="s">
        <v>188</v>
      </c>
      <c r="D60" s="947">
        <f>+生産者価格評価表!D60/生産者価格評価表!D$124</f>
        <v>0</v>
      </c>
      <c r="E60" s="948">
        <f>+生産者価格評価表!E60/生産者価格評価表!E$124</f>
        <v>0</v>
      </c>
      <c r="F60" s="948">
        <f>+生産者価格評価表!F60/生産者価格評価表!F$124</f>
        <v>0</v>
      </c>
      <c r="G60" s="948">
        <f>+生産者価格評価表!G60/生産者価格評価表!G$124</f>
        <v>0</v>
      </c>
      <c r="H60" s="948">
        <f>+生産者価格評価表!H60/生産者価格評価表!H$124</f>
        <v>0</v>
      </c>
      <c r="I60" s="944">
        <v>0</v>
      </c>
      <c r="J60" s="948">
        <f>+生産者価格評価表!J60/生産者価格評価表!J$124</f>
        <v>0</v>
      </c>
      <c r="K60" s="948">
        <f>+生産者価格評価表!K60/生産者価格評価表!K$124</f>
        <v>0</v>
      </c>
      <c r="L60" s="948">
        <f>+生産者価格評価表!L60/生産者価格評価表!L$124</f>
        <v>0</v>
      </c>
      <c r="M60" s="948">
        <f>+生産者価格評価表!M60/生産者価格評価表!M$124</f>
        <v>0</v>
      </c>
      <c r="N60" s="944">
        <v>0</v>
      </c>
      <c r="O60" s="948">
        <f>+生産者価格評価表!O60/生産者価格評価表!O$124</f>
        <v>0</v>
      </c>
      <c r="P60" s="948">
        <f>+生産者価格評価表!P60/生産者価格評価表!P$124</f>
        <v>0</v>
      </c>
      <c r="Q60" s="948">
        <f>+生産者価格評価表!Q60/生産者価格評価表!Q$124</f>
        <v>0</v>
      </c>
      <c r="R60" s="948">
        <f>+生産者価格評価表!R60/生産者価格評価表!R$124</f>
        <v>0</v>
      </c>
      <c r="S60" s="948">
        <f>+生産者価格評価表!S60/生産者価格評価表!S$124</f>
        <v>0</v>
      </c>
      <c r="T60" s="948">
        <f>+生産者価格評価表!T60/生産者価格評価表!T$124</f>
        <v>0</v>
      </c>
      <c r="U60" s="948">
        <f>+生産者価格評価表!U60/生産者価格評価表!U$124</f>
        <v>0</v>
      </c>
      <c r="V60" s="948">
        <f>+生産者価格評価表!V60/生産者価格評価表!V$124</f>
        <v>0</v>
      </c>
      <c r="W60" s="948">
        <f>+生産者価格評価表!W60/生産者価格評価表!W$124</f>
        <v>0</v>
      </c>
      <c r="X60" s="948">
        <f>+生産者価格評価表!X60/生産者価格評価表!X$124</f>
        <v>0</v>
      </c>
      <c r="Y60" s="948">
        <f>+生産者価格評価表!Y60/生産者価格評価表!Y$124</f>
        <v>0</v>
      </c>
      <c r="Z60" s="948">
        <f>+生産者価格評価表!Z60/生産者価格評価表!Z$124</f>
        <v>0</v>
      </c>
      <c r="AA60" s="948">
        <f>+生産者価格評価表!AA60/生産者価格評価表!AA$124</f>
        <v>0</v>
      </c>
      <c r="AB60" s="948">
        <f>+生産者価格評価表!AB60/生産者価格評価表!AB$124</f>
        <v>0</v>
      </c>
      <c r="AC60" s="948">
        <f>+生産者価格評価表!AC60/生産者価格評価表!AC$124</f>
        <v>0</v>
      </c>
      <c r="AD60" s="948">
        <f>+生産者価格評価表!AD60/生産者価格評価表!AD$124</f>
        <v>0</v>
      </c>
      <c r="AE60" s="948">
        <f>+生産者価格評価表!AE60/生産者価格評価表!AE$124</f>
        <v>0</v>
      </c>
      <c r="AF60" s="948">
        <f>+生産者価格評価表!AF60/生産者価格評価表!AF$124</f>
        <v>0</v>
      </c>
      <c r="AG60" s="948">
        <f>+生産者価格評価表!AG60/生産者価格評価表!AG$124</f>
        <v>0</v>
      </c>
      <c r="AH60" s="948">
        <f>+生産者価格評価表!AH60/生産者価格評価表!AH$124</f>
        <v>0</v>
      </c>
      <c r="AI60" s="948">
        <f>+生産者価格評価表!AI60/生産者価格評価表!AI$124</f>
        <v>0</v>
      </c>
      <c r="AJ60" s="948">
        <f>+生産者価格評価表!AJ60/生産者価格評価表!AJ$124</f>
        <v>0</v>
      </c>
      <c r="AK60" s="948">
        <f>+生産者価格評価表!AK60/生産者価格評価表!AK$124</f>
        <v>0</v>
      </c>
      <c r="AL60" s="948">
        <f>+生産者価格評価表!AL60/生産者価格評価表!AL$124</f>
        <v>0</v>
      </c>
      <c r="AM60" s="948">
        <f>+生産者価格評価表!AM60/生産者価格評価表!AM$124</f>
        <v>0</v>
      </c>
      <c r="AN60" s="948">
        <f>+生産者価格評価表!AN60/生産者価格評価表!AN$124</f>
        <v>0</v>
      </c>
      <c r="AO60" s="948">
        <f>+生産者価格評価表!AO60/生産者価格評価表!AO$124</f>
        <v>0</v>
      </c>
      <c r="AP60" s="948">
        <f>+生産者価格評価表!AP60/生産者価格評価表!AP$124</f>
        <v>0</v>
      </c>
      <c r="AQ60" s="948">
        <f>+生産者価格評価表!AQ60/生産者価格評価表!AQ$124</f>
        <v>0</v>
      </c>
      <c r="AR60" s="948">
        <f>+生産者価格評価表!AR60/生産者価格評価表!AR$124</f>
        <v>0</v>
      </c>
      <c r="AS60" s="948">
        <f>+生産者価格評価表!AS60/生産者価格評価表!AS$124</f>
        <v>0</v>
      </c>
      <c r="AT60" s="948">
        <f>+生産者価格評価表!AT60/生産者価格評価表!AT$124</f>
        <v>0</v>
      </c>
      <c r="AU60" s="949">
        <f>+生産者価格評価表!AU60/生産者価格評価表!AU$124</f>
        <v>0</v>
      </c>
      <c r="AV60" s="949">
        <f>+生産者価格評価表!AV60/生産者価格評価表!AV$124</f>
        <v>4.5535045030355953E-5</v>
      </c>
      <c r="AW60" s="949">
        <f>+生産者価格評価表!AW60/生産者価格評価表!AW$124</f>
        <v>0</v>
      </c>
      <c r="AX60" s="949">
        <f>+生産者価格評価表!AX60/生産者価格評価表!AX$124</f>
        <v>0</v>
      </c>
      <c r="AY60" s="949">
        <f>+生産者価格評価表!AY60/生産者価格評価表!AY$124</f>
        <v>0</v>
      </c>
      <c r="AZ60" s="949">
        <f>+生産者価格評価表!AZ60/生産者価格評価表!AZ$124</f>
        <v>0</v>
      </c>
      <c r="BA60" s="949">
        <f>+生産者価格評価表!BA60/生産者価格評価表!BA$124</f>
        <v>0</v>
      </c>
      <c r="BB60" s="949">
        <f>+生産者価格評価表!BB60/生産者価格評価表!BB$124</f>
        <v>0</v>
      </c>
      <c r="BC60" s="949">
        <f>+生産者価格評価表!BC60/生産者価格評価表!BC$124</f>
        <v>0</v>
      </c>
      <c r="BD60" s="949">
        <f>+生産者価格評価表!BD60/生産者価格評価表!BD$124</f>
        <v>7.2141793810776849E-5</v>
      </c>
      <c r="BE60" s="949">
        <f>+生産者価格評価表!BE60/生産者価格評価表!BE$124</f>
        <v>5.1938534166132949E-2</v>
      </c>
      <c r="BF60" s="949">
        <f>+生産者価格評価表!BF60/生産者価格評価表!BF$124</f>
        <v>0</v>
      </c>
      <c r="BG60" s="949">
        <f>+生産者価格評価表!BG60/生産者価格評価表!BG$124</f>
        <v>0</v>
      </c>
      <c r="BH60" s="949">
        <f>+生産者価格評価表!BH60/生産者価格評価表!BH$124</f>
        <v>0</v>
      </c>
      <c r="BI60" s="949">
        <f>+生産者価格評価表!BI60/生産者価格評価表!BI$124</f>
        <v>0</v>
      </c>
      <c r="BJ60" s="949">
        <f>+生産者価格評価表!BJ60/生産者価格評価表!BJ$124</f>
        <v>0</v>
      </c>
      <c r="BK60" s="949">
        <f>+生産者価格評価表!BK60/生産者価格評価表!BK$124</f>
        <v>0</v>
      </c>
      <c r="BL60" s="949">
        <f>+生産者価格評価表!BL60/生産者価格評価表!BL$124</f>
        <v>0</v>
      </c>
      <c r="BM60" s="949">
        <f>+生産者価格評価表!BM60/生産者価格評価表!BM$124</f>
        <v>0</v>
      </c>
      <c r="BN60" s="949">
        <f>+生産者価格評価表!BN60/生産者価格評価表!BN$124</f>
        <v>0</v>
      </c>
      <c r="BO60" s="949">
        <f>+生産者価格評価表!BO60/生産者価格評価表!BO$124</f>
        <v>0</v>
      </c>
      <c r="BP60" s="949">
        <f>+生産者価格評価表!BP60/生産者価格評価表!BP$124</f>
        <v>0</v>
      </c>
      <c r="BQ60" s="949">
        <f>+生産者価格評価表!BQ60/生産者価格評価表!BQ$124</f>
        <v>0</v>
      </c>
      <c r="BR60" s="949">
        <f>+生産者価格評価表!BR60/生産者価格評価表!BR$124</f>
        <v>0</v>
      </c>
      <c r="BS60" s="949">
        <f>+生産者価格評価表!BS60/生産者価格評価表!BS$124</f>
        <v>0</v>
      </c>
      <c r="BT60" s="949">
        <f>+生産者価格評価表!BT60/生産者価格評価表!BT$124</f>
        <v>0</v>
      </c>
      <c r="BU60" s="949">
        <f>+生産者価格評価表!BU60/生産者価格評価表!BU$124</f>
        <v>0</v>
      </c>
      <c r="BV60" s="949">
        <f>+生産者価格評価表!BV60/生産者価格評価表!BV$124</f>
        <v>0</v>
      </c>
      <c r="BW60" s="949">
        <f>+生産者価格評価表!BW60/生産者価格評価表!BW$124</f>
        <v>0</v>
      </c>
      <c r="BX60" s="949">
        <f>+生産者価格評価表!BX60/生産者価格評価表!BX$124</f>
        <v>0</v>
      </c>
      <c r="BY60" s="949">
        <f>+生産者価格評価表!BY60/生産者価格評価表!BY$124</f>
        <v>0</v>
      </c>
      <c r="BZ60" s="949">
        <f>+生産者価格評価表!BZ60/生産者価格評価表!BZ$124</f>
        <v>0</v>
      </c>
      <c r="CA60" s="949">
        <f>+生産者価格評価表!CA60/生産者価格評価表!CA$124</f>
        <v>0</v>
      </c>
      <c r="CB60" s="949">
        <f>+生産者価格評価表!CB60/生産者価格評価表!CB$124</f>
        <v>0</v>
      </c>
      <c r="CC60" s="949">
        <f>+生産者価格評価表!CC60/生産者価格評価表!CC$124</f>
        <v>0</v>
      </c>
      <c r="CD60" s="949">
        <f>+生産者価格評価表!CD60/生産者価格評価表!CD$124</f>
        <v>0</v>
      </c>
      <c r="CE60" s="949">
        <f>+生産者価格評価表!CE60/生産者価格評価表!CE$124</f>
        <v>0</v>
      </c>
      <c r="CF60" s="949">
        <f>+生産者価格評価表!CF60/生産者価格評価表!CF$124</f>
        <v>0</v>
      </c>
      <c r="CG60" s="949">
        <f>+生産者価格評価表!CG60/生産者価格評価表!CG$124</f>
        <v>0</v>
      </c>
      <c r="CH60" s="949">
        <f>+生産者価格評価表!CH60/生産者価格評価表!CH$124</f>
        <v>3.2603473078217458E-6</v>
      </c>
      <c r="CI60" s="949">
        <f>+生産者価格評価表!CI60/生産者価格評価表!CI$124</f>
        <v>4.3860949006566009E-5</v>
      </c>
      <c r="CJ60" s="949">
        <f>+生産者価格評価表!CJ60/生産者価格評価表!CJ$124</f>
        <v>4.6263440866561567E-5</v>
      </c>
      <c r="CK60" s="949">
        <f>+生産者価格評価表!CK60/生産者価格評価表!CK$124</f>
        <v>0</v>
      </c>
      <c r="CL60" s="949">
        <f>+生産者価格評価表!CL60/生産者価格評価表!CL$124</f>
        <v>1.7809645400333243E-6</v>
      </c>
      <c r="CM60" s="949">
        <f>+生産者価格評価表!CM60/生産者価格評価表!CM$124</f>
        <v>0</v>
      </c>
      <c r="CN60" s="949">
        <f>+生産者価格評価表!CN60/生産者価格評価表!CN$124</f>
        <v>0</v>
      </c>
      <c r="CO60" s="949">
        <f>+生産者価格評価表!CO60/生産者価格評価表!CO$124</f>
        <v>0</v>
      </c>
      <c r="CP60" s="949">
        <f>+生産者価格評価表!CP60/生産者価格評価表!CP$124</f>
        <v>0</v>
      </c>
      <c r="CQ60" s="949">
        <f>+生産者価格評価表!CQ60/生産者価格評価表!CQ$124</f>
        <v>0</v>
      </c>
      <c r="CR60" s="949">
        <f>+生産者価格評価表!CR60/生産者価格評価表!CR$124</f>
        <v>0</v>
      </c>
      <c r="CS60" s="949">
        <f>+生産者価格評価表!CS60/生産者価格評価表!CS$124</f>
        <v>0</v>
      </c>
      <c r="CT60" s="949">
        <f>+生産者価格評価表!CT60/生産者価格評価表!CT$124</f>
        <v>0</v>
      </c>
      <c r="CU60" s="949">
        <f>+生産者価格評価表!CU60/生産者価格評価表!CU$124</f>
        <v>0</v>
      </c>
      <c r="CV60" s="949">
        <f>+生産者価格評価表!CV60/生産者価格評価表!CV$124</f>
        <v>2.3652112974736367E-3</v>
      </c>
      <c r="CW60" s="949">
        <f>+生産者価格評価表!CW60/生産者価格評価表!CW$124</f>
        <v>0</v>
      </c>
      <c r="CX60" s="949">
        <f>+生産者価格評価表!CX60/生産者価格評価表!CX$124</f>
        <v>1.8324922113449505E-3</v>
      </c>
      <c r="CY60" s="949">
        <f>+生産者価格評価表!CY60/生産者価格評価表!CY$124</f>
        <v>0</v>
      </c>
      <c r="CZ60" s="949">
        <f>+生産者価格評価表!CZ60/生産者価格評価表!CZ$124</f>
        <v>0</v>
      </c>
      <c r="DA60" s="949">
        <f>+生産者価格評価表!DA60/生産者価格評価表!DA$124</f>
        <v>0</v>
      </c>
      <c r="DB60" s="949">
        <f>+生産者価格評価表!DB60/生産者価格評価表!DB$124</f>
        <v>0</v>
      </c>
      <c r="DC60" s="949">
        <f>+生産者価格評価表!DC60/生産者価格評価表!DC$124</f>
        <v>0</v>
      </c>
      <c r="DD60" s="949">
        <f>+生産者価格評価表!DD60/生産者価格評価表!DD$124</f>
        <v>0</v>
      </c>
      <c r="DE60" s="949">
        <f>+生産者価格評価表!DE60/生産者価格評価表!DE$124</f>
        <v>0</v>
      </c>
      <c r="DF60" s="949">
        <f>+生産者価格評価表!DF60/生産者価格評価表!DF$124</f>
        <v>0</v>
      </c>
      <c r="DG60" s="950">
        <f>+生産者価格評価表!DG60/生産者価格評価表!DG$124</f>
        <v>0</v>
      </c>
    </row>
    <row r="61" spans="1:111">
      <c r="B61" s="265" t="s">
        <v>189</v>
      </c>
      <c r="C61" s="266" t="s">
        <v>190</v>
      </c>
      <c r="D61" s="947">
        <f>+生産者価格評価表!D61/生産者価格評価表!D$124</f>
        <v>0</v>
      </c>
      <c r="E61" s="948">
        <f>+生産者価格評価表!E61/生産者価格評価表!E$124</f>
        <v>0</v>
      </c>
      <c r="F61" s="948">
        <f>+生産者価格評価表!F61/生産者価格評価表!F$124</f>
        <v>0</v>
      </c>
      <c r="G61" s="948">
        <f>+生産者価格評価表!G61/生産者価格評価表!G$124</f>
        <v>0</v>
      </c>
      <c r="H61" s="948">
        <f>+生産者価格評価表!H61/生産者価格評価表!H$124</f>
        <v>0</v>
      </c>
      <c r="I61" s="944">
        <v>0</v>
      </c>
      <c r="J61" s="948">
        <f>+生産者価格評価表!J61/生産者価格評価表!J$124</f>
        <v>0</v>
      </c>
      <c r="K61" s="948">
        <f>+生産者価格評価表!K61/生産者価格評価表!K$124</f>
        <v>0</v>
      </c>
      <c r="L61" s="948">
        <f>+生産者価格評価表!L61/生産者価格評価表!L$124</f>
        <v>0</v>
      </c>
      <c r="M61" s="948">
        <f>+生産者価格評価表!M61/生産者価格評価表!M$124</f>
        <v>0</v>
      </c>
      <c r="N61" s="944">
        <v>0</v>
      </c>
      <c r="O61" s="948">
        <f>+生産者価格評価表!O61/生産者価格評価表!O$124</f>
        <v>0</v>
      </c>
      <c r="P61" s="948">
        <f>+生産者価格評価表!P61/生産者価格評価表!P$124</f>
        <v>0</v>
      </c>
      <c r="Q61" s="948">
        <f>+生産者価格評価表!Q61/生産者価格評価表!Q$124</f>
        <v>0</v>
      </c>
      <c r="R61" s="948">
        <f>+生産者価格評価表!R61/生産者価格評価表!R$124</f>
        <v>0</v>
      </c>
      <c r="S61" s="948">
        <f>+生産者価格評価表!S61/生産者価格評価表!S$124</f>
        <v>0</v>
      </c>
      <c r="T61" s="948">
        <f>+生産者価格評価表!T61/生産者価格評価表!T$124</f>
        <v>0</v>
      </c>
      <c r="U61" s="948">
        <f>+生産者価格評価表!U61/生産者価格評価表!U$124</f>
        <v>0</v>
      </c>
      <c r="V61" s="948">
        <f>+生産者価格評価表!V61/生産者価格評価表!V$124</f>
        <v>0</v>
      </c>
      <c r="W61" s="948">
        <f>+生産者価格評価表!W61/生産者価格評価表!W$124</f>
        <v>0</v>
      </c>
      <c r="X61" s="948">
        <f>+生産者価格評価表!X61/生産者価格評価表!X$124</f>
        <v>0</v>
      </c>
      <c r="Y61" s="948">
        <f>+生産者価格評価表!Y61/生産者価格評価表!Y$124</f>
        <v>0</v>
      </c>
      <c r="Z61" s="948">
        <f>+生産者価格評価表!Z61/生産者価格評価表!Z$124</f>
        <v>0</v>
      </c>
      <c r="AA61" s="948">
        <f>+生産者価格評価表!AA61/生産者価格評価表!AA$124</f>
        <v>0</v>
      </c>
      <c r="AB61" s="948">
        <f>+生産者価格評価表!AB61/生産者価格評価表!AB$124</f>
        <v>0</v>
      </c>
      <c r="AC61" s="948">
        <f>+生産者価格評価表!AC61/生産者価格評価表!AC$124</f>
        <v>0</v>
      </c>
      <c r="AD61" s="948">
        <f>+生産者価格評価表!AD61/生産者価格評価表!AD$124</f>
        <v>0</v>
      </c>
      <c r="AE61" s="948">
        <f>+生産者価格評価表!AE61/生産者価格評価表!AE$124</f>
        <v>0</v>
      </c>
      <c r="AF61" s="948">
        <f>+生産者価格評価表!AF61/生産者価格評価表!AF$124</f>
        <v>0</v>
      </c>
      <c r="AG61" s="948">
        <f>+生産者価格評価表!AG61/生産者価格評価表!AG$124</f>
        <v>0</v>
      </c>
      <c r="AH61" s="948">
        <f>+生産者価格評価表!AH61/生産者価格評価表!AH$124</f>
        <v>0</v>
      </c>
      <c r="AI61" s="948">
        <f>+生産者価格評価表!AI61/生産者価格評価表!AI$124</f>
        <v>0</v>
      </c>
      <c r="AJ61" s="948">
        <f>+生産者価格評価表!AJ61/生産者価格評価表!AJ$124</f>
        <v>0</v>
      </c>
      <c r="AK61" s="948">
        <f>+生産者価格評価表!AK61/生産者価格評価表!AK$124</f>
        <v>0</v>
      </c>
      <c r="AL61" s="948">
        <f>+生産者価格評価表!AL61/生産者価格評価表!AL$124</f>
        <v>0</v>
      </c>
      <c r="AM61" s="948">
        <f>+生産者価格評価表!AM61/生産者価格評価表!AM$124</f>
        <v>0</v>
      </c>
      <c r="AN61" s="948">
        <f>+生産者価格評価表!AN61/生産者価格評価表!AN$124</f>
        <v>0</v>
      </c>
      <c r="AO61" s="948">
        <f>+生産者価格評価表!AO61/生産者価格評価表!AO$124</f>
        <v>0</v>
      </c>
      <c r="AP61" s="948">
        <f>+生産者価格評価表!AP61/生産者価格評価表!AP$124</f>
        <v>0</v>
      </c>
      <c r="AQ61" s="948">
        <f>+生産者価格評価表!AQ61/生産者価格評価表!AQ$124</f>
        <v>0</v>
      </c>
      <c r="AR61" s="948">
        <f>+生産者価格評価表!AR61/生産者価格評価表!AR$124</f>
        <v>0</v>
      </c>
      <c r="AS61" s="948">
        <f>+生産者価格評価表!AS61/生産者価格評価表!AS$124</f>
        <v>0</v>
      </c>
      <c r="AT61" s="948">
        <f>+生産者価格評価表!AT61/生産者価格評価表!AT$124</f>
        <v>0</v>
      </c>
      <c r="AU61" s="949">
        <f>+生産者価格評価表!AU61/生産者価格評価表!AU$124</f>
        <v>0</v>
      </c>
      <c r="AV61" s="949">
        <f>+生産者価格評価表!AV61/生産者価格評価表!AV$124</f>
        <v>0</v>
      </c>
      <c r="AW61" s="949">
        <f>+生産者価格評価表!AW61/生産者価格評価表!AW$124</f>
        <v>0</v>
      </c>
      <c r="AX61" s="949">
        <f>+生産者価格評価表!AX61/生産者価格評価表!AX$124</f>
        <v>0</v>
      </c>
      <c r="AY61" s="949">
        <f>+生産者価格評価表!AY61/生産者価格評価表!AY$124</f>
        <v>0</v>
      </c>
      <c r="AZ61" s="949">
        <f>+生産者価格評価表!AZ61/生産者価格評価表!AZ$124</f>
        <v>0</v>
      </c>
      <c r="BA61" s="949">
        <f>+生産者価格評価表!BA61/生産者価格評価表!BA$124</f>
        <v>0</v>
      </c>
      <c r="BB61" s="949">
        <f>+生産者価格評価表!BB61/生産者価格評価表!BB$124</f>
        <v>0</v>
      </c>
      <c r="BC61" s="949">
        <f>+生産者価格評価表!BC61/生産者価格評価表!BC$124</f>
        <v>0</v>
      </c>
      <c r="BD61" s="949">
        <f>+生産者価格評価表!BD61/生産者価格評価表!BD$124</f>
        <v>0</v>
      </c>
      <c r="BE61" s="949">
        <f>+生産者価格評価表!BE61/生産者価格評価表!BE$124</f>
        <v>0</v>
      </c>
      <c r="BF61" s="949">
        <f>+生産者価格評価表!BF61/生産者価格評価表!BF$124</f>
        <v>0</v>
      </c>
      <c r="BG61" s="949">
        <f>+生産者価格評価表!BG61/生産者価格評価表!BG$124</f>
        <v>0</v>
      </c>
      <c r="BH61" s="949">
        <f>+生産者価格評価表!BH61/生産者価格評価表!BH$124</f>
        <v>0</v>
      </c>
      <c r="BI61" s="949">
        <f>+生産者価格評価表!BI61/生産者価格評価表!BI$124</f>
        <v>0</v>
      </c>
      <c r="BJ61" s="949">
        <f>+生産者価格評価表!BJ61/生産者価格評価表!BJ$124</f>
        <v>0</v>
      </c>
      <c r="BK61" s="949">
        <f>+生産者価格評価表!BK61/生産者価格評価表!BK$124</f>
        <v>0</v>
      </c>
      <c r="BL61" s="949">
        <f>+生産者価格評価表!BL61/生産者価格評価表!BL$124</f>
        <v>0</v>
      </c>
      <c r="BM61" s="949">
        <f>+生産者価格評価表!BM61/生産者価格評価表!BM$124</f>
        <v>0</v>
      </c>
      <c r="BN61" s="949">
        <f>+生産者価格評価表!BN61/生産者価格評価表!BN$124</f>
        <v>0</v>
      </c>
      <c r="BO61" s="949">
        <f>+生産者価格評価表!BO61/生産者価格評価表!BO$124</f>
        <v>0</v>
      </c>
      <c r="BP61" s="949">
        <f>+生産者価格評価表!BP61/生産者価格評価表!BP$124</f>
        <v>0</v>
      </c>
      <c r="BQ61" s="949">
        <f>+生産者価格評価表!BQ61/生産者価格評価表!BQ$124</f>
        <v>0</v>
      </c>
      <c r="BR61" s="949">
        <f>+生産者価格評価表!BR61/生産者価格評価表!BR$124</f>
        <v>0</v>
      </c>
      <c r="BS61" s="949">
        <f>+生産者価格評価表!BS61/生産者価格評価表!BS$124</f>
        <v>0</v>
      </c>
      <c r="BT61" s="949">
        <f>+生産者価格評価表!BT61/生産者価格評価表!BT$124</f>
        <v>0</v>
      </c>
      <c r="BU61" s="949">
        <f>+生産者価格評価表!BU61/生産者価格評価表!BU$124</f>
        <v>0</v>
      </c>
      <c r="BV61" s="949">
        <f>+生産者価格評価表!BV61/生産者価格評価表!BV$124</f>
        <v>0</v>
      </c>
      <c r="BW61" s="949">
        <f>+生産者価格評価表!BW61/生産者価格評価表!BW$124</f>
        <v>0</v>
      </c>
      <c r="BX61" s="949">
        <f>+生産者価格評価表!BX61/生産者価格評価表!BX$124</f>
        <v>0</v>
      </c>
      <c r="BY61" s="949">
        <f>+生産者価格評価表!BY61/生産者価格評価表!BY$124</f>
        <v>0</v>
      </c>
      <c r="BZ61" s="949">
        <f>+生産者価格評価表!BZ61/生産者価格評価表!BZ$124</f>
        <v>0</v>
      </c>
      <c r="CA61" s="949">
        <f>+生産者価格評価表!CA61/生産者価格評価表!CA$124</f>
        <v>0</v>
      </c>
      <c r="CB61" s="949">
        <f>+生産者価格評価表!CB61/生産者価格評価表!CB$124</f>
        <v>0</v>
      </c>
      <c r="CC61" s="949">
        <f>+生産者価格評価表!CC61/生産者価格評価表!CC$124</f>
        <v>0</v>
      </c>
      <c r="CD61" s="949">
        <f>+生産者価格評価表!CD61/生産者価格評価表!CD$124</f>
        <v>0</v>
      </c>
      <c r="CE61" s="949">
        <f>+生産者価格評価表!CE61/生産者価格評価表!CE$124</f>
        <v>0</v>
      </c>
      <c r="CF61" s="949">
        <f>+生産者価格評価表!CF61/生産者価格評価表!CF$124</f>
        <v>0</v>
      </c>
      <c r="CG61" s="949">
        <f>+生産者価格評価表!CG61/生産者価格評価表!CG$124</f>
        <v>0</v>
      </c>
      <c r="CH61" s="949">
        <f>+生産者価格評価表!CH61/生産者価格評価表!CH$124</f>
        <v>0</v>
      </c>
      <c r="CI61" s="949">
        <f>+生産者価格評価表!CI61/生産者価格評価表!CI$124</f>
        <v>0</v>
      </c>
      <c r="CJ61" s="949">
        <f>+生産者価格評価表!CJ61/生産者価格評価表!CJ$124</f>
        <v>0</v>
      </c>
      <c r="CK61" s="949">
        <f>+生産者価格評価表!CK61/生産者価格評価表!CK$124</f>
        <v>0</v>
      </c>
      <c r="CL61" s="949">
        <f>+生産者価格評価表!CL61/生産者価格評価表!CL$124</f>
        <v>0</v>
      </c>
      <c r="CM61" s="949">
        <f>+生産者価格評価表!CM61/生産者価格評価表!CM$124</f>
        <v>0</v>
      </c>
      <c r="CN61" s="949">
        <f>+生産者価格評価表!CN61/生産者価格評価表!CN$124</f>
        <v>0</v>
      </c>
      <c r="CO61" s="949">
        <f>+生産者価格評価表!CO61/生産者価格評価表!CO$124</f>
        <v>0</v>
      </c>
      <c r="CP61" s="949">
        <f>+生産者価格評価表!CP61/生産者価格評価表!CP$124</f>
        <v>0</v>
      </c>
      <c r="CQ61" s="949">
        <f>+生産者価格評価表!CQ61/生産者価格評価表!CQ$124</f>
        <v>0</v>
      </c>
      <c r="CR61" s="949">
        <f>+生産者価格評価表!CR61/生産者価格評価表!CR$124</f>
        <v>0</v>
      </c>
      <c r="CS61" s="949">
        <f>+生産者価格評価表!CS61/生産者価格評価表!CS$124</f>
        <v>0</v>
      </c>
      <c r="CT61" s="949">
        <f>+生産者価格評価表!CT61/生産者価格評価表!CT$124</f>
        <v>0</v>
      </c>
      <c r="CU61" s="949">
        <f>+生産者価格評価表!CU61/生産者価格評価表!CU$124</f>
        <v>0</v>
      </c>
      <c r="CV61" s="949">
        <f>+生産者価格評価表!CV61/生産者価格評価表!CV$124</f>
        <v>0</v>
      </c>
      <c r="CW61" s="949">
        <f>+生産者価格評価表!CW61/生産者価格評価表!CW$124</f>
        <v>0</v>
      </c>
      <c r="CX61" s="949">
        <f>+生産者価格評価表!CX61/生産者価格評価表!CX$124</f>
        <v>0</v>
      </c>
      <c r="CY61" s="949">
        <f>+生産者価格評価表!CY61/生産者価格評価表!CY$124</f>
        <v>0</v>
      </c>
      <c r="CZ61" s="949">
        <f>+生産者価格評価表!CZ61/生産者価格評価表!CZ$124</f>
        <v>0</v>
      </c>
      <c r="DA61" s="949">
        <f>+生産者価格評価表!DA61/生産者価格評価表!DA$124</f>
        <v>0</v>
      </c>
      <c r="DB61" s="949">
        <f>+生産者価格評価表!DB61/生産者価格評価表!DB$124</f>
        <v>0</v>
      </c>
      <c r="DC61" s="949">
        <f>+生産者価格評価表!DC61/生産者価格評価表!DC$124</f>
        <v>0</v>
      </c>
      <c r="DD61" s="949">
        <f>+生産者価格評価表!DD61/生産者価格評価表!DD$124</f>
        <v>0</v>
      </c>
      <c r="DE61" s="949">
        <f>+生産者価格評価表!DE61/生産者価格評価表!DE$124</f>
        <v>0</v>
      </c>
      <c r="DF61" s="949">
        <f>+生産者価格評価表!DF61/生産者価格評価表!DF$124</f>
        <v>0</v>
      </c>
      <c r="DG61" s="950">
        <f>+生産者価格評価表!DG61/生産者価格評価表!DG$124</f>
        <v>0</v>
      </c>
    </row>
    <row r="62" spans="1:111">
      <c r="B62" s="265" t="s">
        <v>191</v>
      </c>
      <c r="C62" s="266" t="s">
        <v>192</v>
      </c>
      <c r="D62" s="947">
        <f>+生産者価格評価表!D62/生産者価格評価表!D$124</f>
        <v>0</v>
      </c>
      <c r="E62" s="948">
        <f>+生産者価格評価表!E62/生産者価格評価表!E$124</f>
        <v>0</v>
      </c>
      <c r="F62" s="948">
        <f>+生産者価格評価表!F62/生産者価格評価表!F$124</f>
        <v>0</v>
      </c>
      <c r="G62" s="948">
        <f>+生産者価格評価表!G62/生産者価格評価表!G$124</f>
        <v>0</v>
      </c>
      <c r="H62" s="948">
        <f>+生産者価格評価表!H62/生産者価格評価表!H$124</f>
        <v>0</v>
      </c>
      <c r="I62" s="944">
        <v>0</v>
      </c>
      <c r="J62" s="948">
        <f>+生産者価格評価表!J62/生産者価格評価表!J$124</f>
        <v>0</v>
      </c>
      <c r="K62" s="948">
        <f>+生産者価格評価表!K62/生産者価格評価表!K$124</f>
        <v>0</v>
      </c>
      <c r="L62" s="948">
        <f>+生産者価格評価表!L62/生産者価格評価表!L$124</f>
        <v>0</v>
      </c>
      <c r="M62" s="948">
        <f>+生産者価格評価表!M62/生産者価格評価表!M$124</f>
        <v>0</v>
      </c>
      <c r="N62" s="944">
        <v>0</v>
      </c>
      <c r="O62" s="948">
        <f>+生産者価格評価表!O62/生産者価格評価表!O$124</f>
        <v>0</v>
      </c>
      <c r="P62" s="948">
        <f>+生産者価格評価表!P62/生産者価格評価表!P$124</f>
        <v>0</v>
      </c>
      <c r="Q62" s="948">
        <f>+生産者価格評価表!Q62/生産者価格評価表!Q$124</f>
        <v>0</v>
      </c>
      <c r="R62" s="948">
        <f>+生産者価格評価表!R62/生産者価格評価表!R$124</f>
        <v>0</v>
      </c>
      <c r="S62" s="948">
        <f>+生産者価格評価表!S62/生産者価格評価表!S$124</f>
        <v>0</v>
      </c>
      <c r="T62" s="948">
        <f>+生産者価格評価表!T62/生産者価格評価表!T$124</f>
        <v>0</v>
      </c>
      <c r="U62" s="948">
        <f>+生産者価格評価表!U62/生産者価格評価表!U$124</f>
        <v>0</v>
      </c>
      <c r="V62" s="948">
        <f>+生産者価格評価表!V62/生産者価格評価表!V$124</f>
        <v>0</v>
      </c>
      <c r="W62" s="948">
        <f>+生産者価格評価表!W62/生産者価格評価表!W$124</f>
        <v>0</v>
      </c>
      <c r="X62" s="948">
        <f>+生産者価格評価表!X62/生産者価格評価表!X$124</f>
        <v>0</v>
      </c>
      <c r="Y62" s="948">
        <f>+生産者価格評価表!Y62/生産者価格評価表!Y$124</f>
        <v>0</v>
      </c>
      <c r="Z62" s="948">
        <f>+生産者価格評価表!Z62/生産者価格評価表!Z$124</f>
        <v>0</v>
      </c>
      <c r="AA62" s="948">
        <f>+生産者価格評価表!AA62/生産者価格評価表!AA$124</f>
        <v>0</v>
      </c>
      <c r="AB62" s="948">
        <f>+生産者価格評価表!AB62/生産者価格評価表!AB$124</f>
        <v>0</v>
      </c>
      <c r="AC62" s="948">
        <f>+生産者価格評価表!AC62/生産者価格評価表!AC$124</f>
        <v>0</v>
      </c>
      <c r="AD62" s="948">
        <f>+生産者価格評価表!AD62/生産者価格評価表!AD$124</f>
        <v>0</v>
      </c>
      <c r="AE62" s="948">
        <f>+生産者価格評価表!AE62/生産者価格評価表!AE$124</f>
        <v>0</v>
      </c>
      <c r="AF62" s="948">
        <f>+生産者価格評価表!AF62/生産者価格評価表!AF$124</f>
        <v>0</v>
      </c>
      <c r="AG62" s="948">
        <f>+生産者価格評価表!AG62/生産者価格評価表!AG$124</f>
        <v>0</v>
      </c>
      <c r="AH62" s="948">
        <f>+生産者価格評価表!AH62/生産者価格評価表!AH$124</f>
        <v>0</v>
      </c>
      <c r="AI62" s="948">
        <f>+生産者価格評価表!AI62/生産者価格評価表!AI$124</f>
        <v>0</v>
      </c>
      <c r="AJ62" s="948">
        <f>+生産者価格評価表!AJ62/生産者価格評価表!AJ$124</f>
        <v>0</v>
      </c>
      <c r="AK62" s="948">
        <f>+生産者価格評価表!AK62/生産者価格評価表!AK$124</f>
        <v>0</v>
      </c>
      <c r="AL62" s="948">
        <f>+生産者価格評価表!AL62/生産者価格評価表!AL$124</f>
        <v>0</v>
      </c>
      <c r="AM62" s="948">
        <f>+生産者価格評価表!AM62/生産者価格評価表!AM$124</f>
        <v>0</v>
      </c>
      <c r="AN62" s="948">
        <f>+生産者価格評価表!AN62/生産者価格評価表!AN$124</f>
        <v>0</v>
      </c>
      <c r="AO62" s="948">
        <f>+生産者価格評価表!AO62/生産者価格評価表!AO$124</f>
        <v>0</v>
      </c>
      <c r="AP62" s="948">
        <f>+生産者価格評価表!AP62/生産者価格評価表!AP$124</f>
        <v>0</v>
      </c>
      <c r="AQ62" s="948">
        <f>+生産者価格評価表!AQ62/生産者価格評価表!AQ$124</f>
        <v>0</v>
      </c>
      <c r="AR62" s="948">
        <f>+生産者価格評価表!AR62/生産者価格評価表!AR$124</f>
        <v>0</v>
      </c>
      <c r="AS62" s="948">
        <f>+生産者価格評価表!AS62/生産者価格評価表!AS$124</f>
        <v>0</v>
      </c>
      <c r="AT62" s="948">
        <f>+生産者価格評価表!AT62/生産者価格評価表!AT$124</f>
        <v>0</v>
      </c>
      <c r="AU62" s="949">
        <f>+生産者価格評価表!AU62/生産者価格評価表!AU$124</f>
        <v>0</v>
      </c>
      <c r="AV62" s="949">
        <f>+生産者価格評価表!AV62/生産者価格評価表!AV$124</f>
        <v>0</v>
      </c>
      <c r="AW62" s="949">
        <f>+生産者価格評価表!AW62/生産者価格評価表!AW$124</f>
        <v>0</v>
      </c>
      <c r="AX62" s="949">
        <f>+生産者価格評価表!AX62/生産者価格評価表!AX$124</f>
        <v>0</v>
      </c>
      <c r="AY62" s="949">
        <f>+生産者価格評価表!AY62/生産者価格評価表!AY$124</f>
        <v>0</v>
      </c>
      <c r="AZ62" s="949">
        <f>+生産者価格評価表!AZ62/生産者価格評価表!AZ$124</f>
        <v>0</v>
      </c>
      <c r="BA62" s="949">
        <f>+生産者価格評価表!BA62/生産者価格評価表!BA$124</f>
        <v>0</v>
      </c>
      <c r="BB62" s="949">
        <f>+生産者価格評価表!BB62/生産者価格評価表!BB$124</f>
        <v>0</v>
      </c>
      <c r="BC62" s="949">
        <f>+生産者価格評価表!BC62/生産者価格評価表!BC$124</f>
        <v>0</v>
      </c>
      <c r="BD62" s="949">
        <f>+生産者価格評価表!BD62/生産者価格評価表!BD$124</f>
        <v>0</v>
      </c>
      <c r="BE62" s="949">
        <f>+生産者価格評価表!BE62/生産者価格評価表!BE$124</f>
        <v>0</v>
      </c>
      <c r="BF62" s="949">
        <f>+生産者価格評価表!BF62/生産者価格評価表!BF$124</f>
        <v>0</v>
      </c>
      <c r="BG62" s="949">
        <f>+生産者価格評価表!BG62/生産者価格評価表!BG$124</f>
        <v>4.9505172927333231E-2</v>
      </c>
      <c r="BH62" s="949">
        <f>+生産者価格評価表!BH62/生産者価格評価表!BH$124</f>
        <v>0</v>
      </c>
      <c r="BI62" s="949">
        <f>+生産者価格評価表!BI62/生産者価格評価表!BI$124</f>
        <v>0</v>
      </c>
      <c r="BJ62" s="949">
        <f>+生産者価格評価表!BJ62/生産者価格評価表!BJ$124</f>
        <v>0</v>
      </c>
      <c r="BK62" s="949">
        <f>+生産者価格評価表!BK62/生産者価格評価表!BK$124</f>
        <v>0</v>
      </c>
      <c r="BL62" s="949">
        <f>+生産者価格評価表!BL62/生産者価格評価表!BL$124</f>
        <v>0</v>
      </c>
      <c r="BM62" s="949">
        <f>+生産者価格評価表!BM62/生産者価格評価表!BM$124</f>
        <v>0</v>
      </c>
      <c r="BN62" s="949">
        <f>+生産者価格評価表!BN62/生産者価格評価表!BN$124</f>
        <v>0</v>
      </c>
      <c r="BO62" s="949">
        <f>+生産者価格評価表!BO62/生産者価格評価表!BO$124</f>
        <v>0</v>
      </c>
      <c r="BP62" s="949">
        <f>+生産者価格評価表!BP62/生産者価格評価表!BP$124</f>
        <v>0</v>
      </c>
      <c r="BQ62" s="949">
        <f>+生産者価格評価表!BQ62/生産者価格評価表!BQ$124</f>
        <v>0</v>
      </c>
      <c r="BR62" s="949">
        <f>+生産者価格評価表!BR62/生産者価格評価表!BR$124</f>
        <v>0</v>
      </c>
      <c r="BS62" s="949">
        <f>+生産者価格評価表!BS62/生産者価格評価表!BS$124</f>
        <v>0</v>
      </c>
      <c r="BT62" s="949">
        <f>+生産者価格評価表!BT62/生産者価格評価表!BT$124</f>
        <v>0</v>
      </c>
      <c r="BU62" s="949">
        <f>+生産者価格評価表!BU62/生産者価格評価表!BU$124</f>
        <v>0</v>
      </c>
      <c r="BV62" s="949">
        <f>+生産者価格評価表!BV62/生産者価格評価表!BV$124</f>
        <v>0</v>
      </c>
      <c r="BW62" s="949">
        <f>+生産者価格評価表!BW62/生産者価格評価表!BW$124</f>
        <v>0</v>
      </c>
      <c r="BX62" s="949">
        <f>+生産者価格評価表!BX62/生産者価格評価表!BX$124</f>
        <v>0</v>
      </c>
      <c r="BY62" s="949">
        <f>+生産者価格評価表!BY62/生産者価格評価表!BY$124</f>
        <v>0</v>
      </c>
      <c r="BZ62" s="949">
        <f>+生産者価格評価表!BZ62/生産者価格評価表!BZ$124</f>
        <v>0</v>
      </c>
      <c r="CA62" s="949">
        <f>+生産者価格評価表!CA62/生産者価格評価表!CA$124</f>
        <v>0</v>
      </c>
      <c r="CB62" s="949">
        <f>+生産者価格評価表!CB62/生産者価格評価表!CB$124</f>
        <v>0</v>
      </c>
      <c r="CC62" s="949">
        <f>+生産者価格評価表!CC62/生産者価格評価表!CC$124</f>
        <v>0</v>
      </c>
      <c r="CD62" s="949">
        <f>+生産者価格評価表!CD62/生産者価格評価表!CD$124</f>
        <v>0</v>
      </c>
      <c r="CE62" s="949">
        <f>+生産者価格評価表!CE62/生産者価格評価表!CE$124</f>
        <v>0</v>
      </c>
      <c r="CF62" s="949">
        <f>+生産者価格評価表!CF62/生産者価格評価表!CF$124</f>
        <v>0</v>
      </c>
      <c r="CG62" s="949">
        <f>+生産者価格評価表!CG62/生産者価格評価表!CG$124</f>
        <v>0</v>
      </c>
      <c r="CH62" s="949">
        <f>+生産者価格評価表!CH62/生産者価格評価表!CH$124</f>
        <v>0</v>
      </c>
      <c r="CI62" s="949">
        <f>+生産者価格評価表!CI62/生産者価格評価表!CI$124</f>
        <v>0</v>
      </c>
      <c r="CJ62" s="949">
        <f>+生産者価格評価表!CJ62/生産者価格評価表!CJ$124</f>
        <v>0</v>
      </c>
      <c r="CK62" s="949">
        <f>+生産者価格評価表!CK62/生産者価格評価表!CK$124</f>
        <v>0</v>
      </c>
      <c r="CL62" s="949">
        <f>+生産者価格評価表!CL62/生産者価格評価表!CL$124</f>
        <v>0</v>
      </c>
      <c r="CM62" s="949">
        <f>+生産者価格評価表!CM62/生産者価格評価表!CM$124</f>
        <v>0</v>
      </c>
      <c r="CN62" s="949">
        <f>+生産者価格評価表!CN62/生産者価格評価表!CN$124</f>
        <v>2.1459311538385304E-4</v>
      </c>
      <c r="CO62" s="949">
        <f>+生産者価格評価表!CO62/生産者価格評価表!CO$124</f>
        <v>0</v>
      </c>
      <c r="CP62" s="949">
        <f>+生産者価格評価表!CP62/生産者価格評価表!CP$124</f>
        <v>0</v>
      </c>
      <c r="CQ62" s="949">
        <f>+生産者価格評価表!CQ62/生産者価格評価表!CQ$124</f>
        <v>0</v>
      </c>
      <c r="CR62" s="949">
        <f>+生産者価格評価表!CR62/生産者価格評価表!CR$124</f>
        <v>0</v>
      </c>
      <c r="CS62" s="949">
        <f>+生産者価格評価表!CS62/生産者価格評価表!CS$124</f>
        <v>0</v>
      </c>
      <c r="CT62" s="949">
        <f>+生産者価格評価表!CT62/生産者価格評価表!CT$124</f>
        <v>0</v>
      </c>
      <c r="CU62" s="949">
        <f>+生産者価格評価表!CU62/生産者価格評価表!CU$124</f>
        <v>0</v>
      </c>
      <c r="CV62" s="949">
        <f>+生産者価格評価表!CV62/生産者価格評価表!CV$124</f>
        <v>0</v>
      </c>
      <c r="CW62" s="949">
        <f>+生産者価格評価表!CW62/生産者価格評価表!CW$124</f>
        <v>0</v>
      </c>
      <c r="CX62" s="949">
        <f>+生産者価格評価表!CX62/生産者価格評価表!CX$124</f>
        <v>2.4293605229160002E-3</v>
      </c>
      <c r="CY62" s="949">
        <f>+生産者価格評価表!CY62/生産者価格評価表!CY$124</f>
        <v>0</v>
      </c>
      <c r="CZ62" s="949">
        <f>+生産者価格評価表!CZ62/生産者価格評価表!CZ$124</f>
        <v>0</v>
      </c>
      <c r="DA62" s="949">
        <f>+生産者価格評価表!DA62/生産者価格評価表!DA$124</f>
        <v>0</v>
      </c>
      <c r="DB62" s="949">
        <f>+生産者価格評価表!DB62/生産者価格評価表!DB$124</f>
        <v>0</v>
      </c>
      <c r="DC62" s="949">
        <f>+生産者価格評価表!DC62/生産者価格評価表!DC$124</f>
        <v>0</v>
      </c>
      <c r="DD62" s="949">
        <f>+生産者価格評価表!DD62/生産者価格評価表!DD$124</f>
        <v>0</v>
      </c>
      <c r="DE62" s="949">
        <f>+生産者価格評価表!DE62/生産者価格評価表!DE$124</f>
        <v>0</v>
      </c>
      <c r="DF62" s="949">
        <f>+生産者価格評価表!DF62/生産者価格評価表!DF$124</f>
        <v>0</v>
      </c>
      <c r="DG62" s="950">
        <f>+生産者価格評価表!DG62/生産者価格評価表!DG$124</f>
        <v>0</v>
      </c>
    </row>
    <row r="63" spans="1:111">
      <c r="B63" s="265" t="s">
        <v>193</v>
      </c>
      <c r="C63" s="266" t="s">
        <v>194</v>
      </c>
      <c r="D63" s="947">
        <f>+生産者価格評価表!D63/生産者価格評価表!D$124</f>
        <v>0</v>
      </c>
      <c r="E63" s="948">
        <f>+生産者価格評価表!E63/生産者価格評価表!E$124</f>
        <v>0</v>
      </c>
      <c r="F63" s="948">
        <f>+生産者価格評価表!F63/生産者価格評価表!F$124</f>
        <v>0</v>
      </c>
      <c r="G63" s="948">
        <f>+生産者価格評価表!G63/生産者価格評価表!G$124</f>
        <v>0</v>
      </c>
      <c r="H63" s="948">
        <f>+生産者価格評価表!H63/生産者価格評価表!H$124</f>
        <v>0</v>
      </c>
      <c r="I63" s="944">
        <v>0</v>
      </c>
      <c r="J63" s="948">
        <f>+生産者価格評価表!J63/生産者価格評価表!J$124</f>
        <v>0</v>
      </c>
      <c r="K63" s="948">
        <f>+生産者価格評価表!K63/生産者価格評価表!K$124</f>
        <v>0</v>
      </c>
      <c r="L63" s="948">
        <f>+生産者価格評価表!L63/生産者価格評価表!L$124</f>
        <v>0</v>
      </c>
      <c r="M63" s="948">
        <f>+生産者価格評価表!M63/生産者価格評価表!M$124</f>
        <v>0</v>
      </c>
      <c r="N63" s="944">
        <v>0</v>
      </c>
      <c r="O63" s="948">
        <f>+生産者価格評価表!O63/生産者価格評価表!O$124</f>
        <v>0</v>
      </c>
      <c r="P63" s="948">
        <f>+生産者価格評価表!P63/生産者価格評価表!P$124</f>
        <v>0</v>
      </c>
      <c r="Q63" s="948">
        <f>+生産者価格評価表!Q63/生産者価格評価表!Q$124</f>
        <v>0</v>
      </c>
      <c r="R63" s="948">
        <f>+生産者価格評価表!R63/生産者価格評価表!R$124</f>
        <v>0</v>
      </c>
      <c r="S63" s="948">
        <f>+生産者価格評価表!S63/生産者価格評価表!S$124</f>
        <v>0</v>
      </c>
      <c r="T63" s="948">
        <f>+生産者価格評価表!T63/生産者価格評価表!T$124</f>
        <v>0</v>
      </c>
      <c r="U63" s="948">
        <f>+生産者価格評価表!U63/生産者価格評価表!U$124</f>
        <v>0</v>
      </c>
      <c r="V63" s="948">
        <f>+生産者価格評価表!V63/生産者価格評価表!V$124</f>
        <v>0</v>
      </c>
      <c r="W63" s="948">
        <f>+生産者価格評価表!W63/生産者価格評価表!W$124</f>
        <v>0</v>
      </c>
      <c r="X63" s="948">
        <f>+生産者価格評価表!X63/生産者価格評価表!X$124</f>
        <v>0</v>
      </c>
      <c r="Y63" s="948">
        <f>+生産者価格評価表!Y63/生産者価格評価表!Y$124</f>
        <v>0</v>
      </c>
      <c r="Z63" s="948">
        <f>+生産者価格評価表!Z63/生産者価格評価表!Z$124</f>
        <v>0</v>
      </c>
      <c r="AA63" s="948">
        <f>+生産者価格評価表!AA63/生産者価格評価表!AA$124</f>
        <v>0</v>
      </c>
      <c r="AB63" s="948">
        <f>+生産者価格評価表!AB63/生産者価格評価表!AB$124</f>
        <v>0</v>
      </c>
      <c r="AC63" s="948">
        <f>+生産者価格評価表!AC63/生産者価格評価表!AC$124</f>
        <v>0</v>
      </c>
      <c r="AD63" s="948">
        <f>+生産者価格評価表!AD63/生産者価格評価表!AD$124</f>
        <v>0</v>
      </c>
      <c r="AE63" s="948">
        <f>+生産者価格評価表!AE63/生産者価格評価表!AE$124</f>
        <v>0</v>
      </c>
      <c r="AF63" s="948">
        <f>+生産者価格評価表!AF63/生産者価格評価表!AF$124</f>
        <v>0</v>
      </c>
      <c r="AG63" s="948">
        <f>+生産者価格評価表!AG63/生産者価格評価表!AG$124</f>
        <v>0</v>
      </c>
      <c r="AH63" s="948">
        <f>+生産者価格評価表!AH63/生産者価格評価表!AH$124</f>
        <v>0</v>
      </c>
      <c r="AI63" s="948">
        <f>+生産者価格評価表!AI63/生産者価格評価表!AI$124</f>
        <v>0</v>
      </c>
      <c r="AJ63" s="948">
        <f>+生産者価格評価表!AJ63/生産者価格評価表!AJ$124</f>
        <v>0</v>
      </c>
      <c r="AK63" s="948">
        <f>+生産者価格評価表!AK63/生産者価格評価表!AK$124</f>
        <v>0</v>
      </c>
      <c r="AL63" s="948">
        <f>+生産者価格評価表!AL63/生産者価格評価表!AL$124</f>
        <v>0</v>
      </c>
      <c r="AM63" s="948">
        <f>+生産者価格評価表!AM63/生産者価格評価表!AM$124</f>
        <v>0</v>
      </c>
      <c r="AN63" s="948">
        <f>+生産者価格評価表!AN63/生産者価格評価表!AN$124</f>
        <v>0</v>
      </c>
      <c r="AO63" s="948">
        <f>+生産者価格評価表!AO63/生産者価格評価表!AO$124</f>
        <v>0</v>
      </c>
      <c r="AP63" s="948">
        <f>+生産者価格評価表!AP63/生産者価格評価表!AP$124</f>
        <v>0</v>
      </c>
      <c r="AQ63" s="948">
        <f>+生産者価格評価表!AQ63/生産者価格評価表!AQ$124</f>
        <v>0</v>
      </c>
      <c r="AR63" s="948">
        <f>+生産者価格評価表!AR63/生産者価格評価表!AR$124</f>
        <v>0</v>
      </c>
      <c r="AS63" s="948">
        <f>+生産者価格評価表!AS63/生産者価格評価表!AS$124</f>
        <v>0</v>
      </c>
      <c r="AT63" s="948">
        <f>+生産者価格評価表!AT63/生産者価格評価表!AT$124</f>
        <v>0</v>
      </c>
      <c r="AU63" s="949">
        <f>+生産者価格評価表!AU63/生産者価格評価表!AU$124</f>
        <v>0</v>
      </c>
      <c r="AV63" s="949">
        <f>+生産者価格評価表!AV63/生産者価格評価表!AV$124</f>
        <v>1.0155110242956566E-4</v>
      </c>
      <c r="AW63" s="949">
        <f>+生産者価格評価表!AW63/生産者価格評価表!AW$124</f>
        <v>0</v>
      </c>
      <c r="AX63" s="949">
        <f>+生産者価格評価表!AX63/生産者価格評価表!AX$124</f>
        <v>0</v>
      </c>
      <c r="AY63" s="949">
        <f>+生産者価格評価表!AY63/生産者価格評価表!AY$124</f>
        <v>0</v>
      </c>
      <c r="AZ63" s="949">
        <f>+生産者価格評価表!AZ63/生産者価格評価表!AZ$124</f>
        <v>0</v>
      </c>
      <c r="BA63" s="949">
        <f>+生産者価格評価表!BA63/生産者価格評価表!BA$124</f>
        <v>0</v>
      </c>
      <c r="BB63" s="949">
        <f>+生産者価格評価表!BB63/生産者価格評価表!BB$124</f>
        <v>0</v>
      </c>
      <c r="BC63" s="949">
        <f>+生産者価格評価表!BC63/生産者価格評価表!BC$124</f>
        <v>0</v>
      </c>
      <c r="BD63" s="949">
        <f>+生産者価格評価表!BD63/生産者価格評価表!BD$124</f>
        <v>0</v>
      </c>
      <c r="BE63" s="949">
        <f>+生産者価格評価表!BE63/生産者価格評価表!BE$124</f>
        <v>0</v>
      </c>
      <c r="BF63" s="949">
        <f>+生産者価格評価表!BF63/生産者価格評価表!BF$124</f>
        <v>0.57631940012681226</v>
      </c>
      <c r="BG63" s="949">
        <f>+生産者価格評価表!BG63/生産者価格評価表!BG$124</f>
        <v>0.51098268446713413</v>
      </c>
      <c r="BH63" s="949">
        <f>+生産者価格評価表!BH63/生産者価格評価表!BH$124</f>
        <v>0.3648288017765558</v>
      </c>
      <c r="BI63" s="949">
        <f>+生産者価格評価表!BI63/生産者価格評価表!BI$124</f>
        <v>0</v>
      </c>
      <c r="BJ63" s="949">
        <f>+生産者価格評価表!BJ63/生産者価格評価表!BJ$124</f>
        <v>7.2319350173394067E-2</v>
      </c>
      <c r="BK63" s="949">
        <f>+生産者価格評価表!BK63/生産者価格評価表!BK$124</f>
        <v>0</v>
      </c>
      <c r="BL63" s="949">
        <f>+生産者価格評価表!BL63/生産者価格評価表!BL$124</f>
        <v>0</v>
      </c>
      <c r="BM63" s="949">
        <f>+生産者価格評価表!BM63/生産者価格評価表!BM$124</f>
        <v>0</v>
      </c>
      <c r="BN63" s="949">
        <f>+生産者価格評価表!BN63/生産者価格評価表!BN$124</f>
        <v>0</v>
      </c>
      <c r="BO63" s="949">
        <f>+生産者価格評価表!BO63/生産者価格評価表!BO$124</f>
        <v>0</v>
      </c>
      <c r="BP63" s="949">
        <f>+生産者価格評価表!BP63/生産者価格評価表!BP$124</f>
        <v>0</v>
      </c>
      <c r="BQ63" s="949">
        <f>+生産者価格評価表!BQ63/生産者価格評価表!BQ$124</f>
        <v>0</v>
      </c>
      <c r="BR63" s="949">
        <f>+生産者価格評価表!BR63/生産者価格評価表!BR$124</f>
        <v>0</v>
      </c>
      <c r="BS63" s="949">
        <f>+生産者価格評価表!BS63/生産者価格評価表!BS$124</f>
        <v>0</v>
      </c>
      <c r="BT63" s="949">
        <f>+生産者価格評価表!BT63/生産者価格評価表!BT$124</f>
        <v>0</v>
      </c>
      <c r="BU63" s="949">
        <f>+生産者価格評価表!BU63/生産者価格評価表!BU$124</f>
        <v>0</v>
      </c>
      <c r="BV63" s="949">
        <f>+生産者価格評価表!BV63/生産者価格評価表!BV$124</f>
        <v>0</v>
      </c>
      <c r="BW63" s="949">
        <f>+生産者価格評価表!BW63/生産者価格評価表!BW$124</f>
        <v>0</v>
      </c>
      <c r="BX63" s="949">
        <f>+生産者価格評価表!BX63/生産者価格評価表!BX$124</f>
        <v>0</v>
      </c>
      <c r="BY63" s="949">
        <f>+生産者価格評価表!BY63/生産者価格評価表!BY$124</f>
        <v>0</v>
      </c>
      <c r="BZ63" s="949">
        <f>+生産者価格評価表!BZ63/生産者価格評価表!BZ$124</f>
        <v>0</v>
      </c>
      <c r="CA63" s="949">
        <f>+生産者価格評価表!CA63/生産者価格評価表!CA$124</f>
        <v>0</v>
      </c>
      <c r="CB63" s="949">
        <f>+生産者価格評価表!CB63/生産者価格評価表!CB$124</f>
        <v>1.4509382459042348E-4</v>
      </c>
      <c r="CC63" s="949">
        <f>+生産者価格評価表!CC63/生産者価格評価表!CC$124</f>
        <v>0</v>
      </c>
      <c r="CD63" s="949">
        <f>+生産者価格評価表!CD63/生産者価格評価表!CD$124</f>
        <v>0</v>
      </c>
      <c r="CE63" s="949">
        <f>+生産者価格評価表!CE63/生産者価格評価表!CE$124</f>
        <v>0</v>
      </c>
      <c r="CF63" s="949">
        <f>+生産者価格評価表!CF63/生産者価格評価表!CF$124</f>
        <v>0</v>
      </c>
      <c r="CG63" s="949">
        <f>+生産者価格評価表!CG63/生産者価格評価表!CG$124</f>
        <v>0</v>
      </c>
      <c r="CH63" s="949">
        <f>+生産者価格評価表!CH63/生産者価格評価表!CH$124</f>
        <v>0</v>
      </c>
      <c r="CI63" s="949">
        <f>+生産者価格評価表!CI63/生産者価格評価表!CI$124</f>
        <v>0</v>
      </c>
      <c r="CJ63" s="949">
        <f>+生産者価格評価表!CJ63/生産者価格評価表!CJ$124</f>
        <v>0</v>
      </c>
      <c r="CK63" s="949">
        <f>+生産者価格評価表!CK63/生産者価格評価表!CK$124</f>
        <v>0</v>
      </c>
      <c r="CL63" s="949">
        <f>+生産者価格評価表!CL63/生産者価格評価表!CL$124</f>
        <v>0</v>
      </c>
      <c r="CM63" s="949">
        <f>+生産者価格評価表!CM63/生産者価格評価表!CM$124</f>
        <v>0</v>
      </c>
      <c r="CN63" s="949">
        <f>+生産者価格評価表!CN63/生産者価格評価表!CN$124</f>
        <v>0</v>
      </c>
      <c r="CO63" s="949">
        <f>+生産者価格評価表!CO63/生産者価格評価表!CO$124</f>
        <v>0</v>
      </c>
      <c r="CP63" s="949">
        <f>+生産者価格評価表!CP63/生産者価格評価表!CP$124</f>
        <v>0</v>
      </c>
      <c r="CQ63" s="949">
        <f>+生産者価格評価表!CQ63/生産者価格評価表!CQ$124</f>
        <v>0</v>
      </c>
      <c r="CR63" s="949">
        <f>+生産者価格評価表!CR63/生産者価格評価表!CR$124</f>
        <v>0</v>
      </c>
      <c r="CS63" s="949">
        <f>+生産者価格評価表!CS63/生産者価格評価表!CS$124</f>
        <v>0</v>
      </c>
      <c r="CT63" s="949">
        <f>+生産者価格評価表!CT63/生産者価格評価表!CT$124</f>
        <v>0</v>
      </c>
      <c r="CU63" s="949">
        <f>+生産者価格評価表!CU63/生産者価格評価表!CU$124</f>
        <v>0</v>
      </c>
      <c r="CV63" s="949">
        <f>+生産者価格評価表!CV63/生産者価格評価表!CV$124</f>
        <v>0</v>
      </c>
      <c r="CW63" s="949">
        <f>+生産者価格評価表!CW63/生産者価格評価表!CW$124</f>
        <v>0</v>
      </c>
      <c r="CX63" s="949">
        <f>+生産者価格評価表!CX63/生産者価格評価表!CX$124</f>
        <v>9.8081257135147537E-2</v>
      </c>
      <c r="CY63" s="949">
        <f>+生産者価格評価表!CY63/生産者価格評価表!CY$124</f>
        <v>0</v>
      </c>
      <c r="CZ63" s="949">
        <f>+生産者価格評価表!CZ63/生産者価格評価表!CZ$124</f>
        <v>0</v>
      </c>
      <c r="DA63" s="949">
        <f>+生産者価格評価表!DA63/生産者価格評価表!DA$124</f>
        <v>0</v>
      </c>
      <c r="DB63" s="949">
        <f>+生産者価格評価表!DB63/生産者価格評価表!DB$124</f>
        <v>0</v>
      </c>
      <c r="DC63" s="949">
        <f>+生産者価格評価表!DC63/生産者価格評価表!DC$124</f>
        <v>0</v>
      </c>
      <c r="DD63" s="949">
        <f>+生産者価格評価表!DD63/生産者価格評価表!DD$124</f>
        <v>0</v>
      </c>
      <c r="DE63" s="949">
        <f>+生産者価格評価表!DE63/生産者価格評価表!DE$124</f>
        <v>0</v>
      </c>
      <c r="DF63" s="949">
        <f>+生産者価格評価表!DF63/生産者価格評価表!DF$124</f>
        <v>0</v>
      </c>
      <c r="DG63" s="950">
        <f>+生産者価格評価表!DG63/生産者価格評価表!DG$124</f>
        <v>0</v>
      </c>
    </row>
    <row r="64" spans="1:111">
      <c r="B64" s="265" t="s">
        <v>195</v>
      </c>
      <c r="C64" s="266" t="s">
        <v>196</v>
      </c>
      <c r="D64" s="947">
        <f>+生産者価格評価表!D64/生産者価格評価表!D$124</f>
        <v>0</v>
      </c>
      <c r="E64" s="948">
        <f>+生産者価格評価表!E64/生産者価格評価表!E$124</f>
        <v>0</v>
      </c>
      <c r="F64" s="948">
        <f>+生産者価格評価表!F64/生産者価格評価表!F$124</f>
        <v>0</v>
      </c>
      <c r="G64" s="948">
        <f>+生産者価格評価表!G64/生産者価格評価表!G$124</f>
        <v>0</v>
      </c>
      <c r="H64" s="948">
        <f>+生産者価格評価表!H64/生産者価格評価表!H$124</f>
        <v>2.0743062617744265E-2</v>
      </c>
      <c r="I64" s="944">
        <v>0</v>
      </c>
      <c r="J64" s="948">
        <f>+生産者価格評価表!J64/生産者価格評価表!J$124</f>
        <v>1.4352885635447558E-4</v>
      </c>
      <c r="K64" s="948">
        <f>+生産者価格評価表!K64/生産者価格評価表!K$124</f>
        <v>0</v>
      </c>
      <c r="L64" s="948">
        <f>+生産者価格評価表!L64/生産者価格評価表!L$124</f>
        <v>0</v>
      </c>
      <c r="M64" s="948">
        <f>+生産者価格評価表!M64/生産者価格評価表!M$124</f>
        <v>0</v>
      </c>
      <c r="N64" s="944">
        <v>0</v>
      </c>
      <c r="O64" s="948">
        <f>+生産者価格評価表!O64/生産者価格評価表!O$124</f>
        <v>0</v>
      </c>
      <c r="P64" s="948">
        <f>+生産者価格評価表!P64/生産者価格評価表!P$124</f>
        <v>0</v>
      </c>
      <c r="Q64" s="948">
        <f>+生産者価格評価表!Q64/生産者価格評価表!Q$124</f>
        <v>0</v>
      </c>
      <c r="R64" s="948">
        <f>+生産者価格評価表!R64/生産者価格評価表!R$124</f>
        <v>0</v>
      </c>
      <c r="S64" s="948">
        <f>+生産者価格評価表!S64/生産者価格評価表!S$124</f>
        <v>0</v>
      </c>
      <c r="T64" s="948">
        <f>+生産者価格評価表!T64/生産者価格評価表!T$124</f>
        <v>0</v>
      </c>
      <c r="U64" s="948">
        <f>+生産者価格評価表!U64/生産者価格評価表!U$124</f>
        <v>0</v>
      </c>
      <c r="V64" s="948">
        <f>+生産者価格評価表!V64/生産者価格評価表!V$124</f>
        <v>0</v>
      </c>
      <c r="W64" s="948">
        <f>+生産者価格評価表!W64/生産者価格評価表!W$124</f>
        <v>0</v>
      </c>
      <c r="X64" s="948">
        <f>+生産者価格評価表!X64/生産者価格評価表!X$124</f>
        <v>0</v>
      </c>
      <c r="Y64" s="948">
        <f>+生産者価格評価表!Y64/生産者価格評価表!Y$124</f>
        <v>0</v>
      </c>
      <c r="Z64" s="948">
        <f>+生産者価格評価表!Z64/生産者価格評価表!Z$124</f>
        <v>0</v>
      </c>
      <c r="AA64" s="948">
        <f>+生産者価格評価表!AA64/生産者価格評価表!AA$124</f>
        <v>0</v>
      </c>
      <c r="AB64" s="948">
        <f>+生産者価格評価表!AB64/生産者価格評価表!AB$124</f>
        <v>0</v>
      </c>
      <c r="AC64" s="948">
        <f>+生産者価格評価表!AC64/生産者価格評価表!AC$124</f>
        <v>0</v>
      </c>
      <c r="AD64" s="948">
        <f>+生産者価格評価表!AD64/生産者価格評価表!AD$124</f>
        <v>0</v>
      </c>
      <c r="AE64" s="948">
        <f>+生産者価格評価表!AE64/生産者価格評価表!AE$124</f>
        <v>0</v>
      </c>
      <c r="AF64" s="948">
        <f>+生産者価格評価表!AF64/生産者価格評価表!AF$124</f>
        <v>0</v>
      </c>
      <c r="AG64" s="948">
        <f>+生産者価格評価表!AG64/生産者価格評価表!AG$124</f>
        <v>0</v>
      </c>
      <c r="AH64" s="948">
        <f>+生産者価格評価表!AH64/生産者価格評価表!AH$124</f>
        <v>0</v>
      </c>
      <c r="AI64" s="948">
        <f>+生産者価格評価表!AI64/生産者価格評価表!AI$124</f>
        <v>0</v>
      </c>
      <c r="AJ64" s="948">
        <f>+生産者価格評価表!AJ64/生産者価格評価表!AJ$124</f>
        <v>0</v>
      </c>
      <c r="AK64" s="948">
        <f>+生産者価格評価表!AK64/生産者価格評価表!AK$124</f>
        <v>0</v>
      </c>
      <c r="AL64" s="948">
        <f>+生産者価格評価表!AL64/生産者価格評価表!AL$124</f>
        <v>0</v>
      </c>
      <c r="AM64" s="948">
        <f>+生産者価格評価表!AM64/生産者価格評価表!AM$124</f>
        <v>0</v>
      </c>
      <c r="AN64" s="948">
        <f>+生産者価格評価表!AN64/生産者価格評価表!AN$124</f>
        <v>0</v>
      </c>
      <c r="AO64" s="948">
        <f>+生産者価格評価表!AO64/生産者価格評価表!AO$124</f>
        <v>0</v>
      </c>
      <c r="AP64" s="948">
        <f>+生産者価格評価表!AP64/生産者価格評価表!AP$124</f>
        <v>0</v>
      </c>
      <c r="AQ64" s="948">
        <f>+生産者価格評価表!AQ64/生産者価格評価表!AQ$124</f>
        <v>0</v>
      </c>
      <c r="AR64" s="948">
        <f>+生産者価格評価表!AR64/生産者価格評価表!AR$124</f>
        <v>0</v>
      </c>
      <c r="AS64" s="948">
        <f>+生産者価格評価表!AS64/生産者価格評価表!AS$124</f>
        <v>0</v>
      </c>
      <c r="AT64" s="948">
        <f>+生産者価格評価表!AT64/生産者価格評価表!AT$124</f>
        <v>0</v>
      </c>
      <c r="AU64" s="949">
        <f>+生産者価格評価表!AU64/生産者価格評価表!AU$124</f>
        <v>0</v>
      </c>
      <c r="AV64" s="949">
        <f>+生産者価格評価表!AV64/生産者価格評価表!AV$124</f>
        <v>0</v>
      </c>
      <c r="AW64" s="949">
        <f>+生産者価格評価表!AW64/生産者価格評価表!AW$124</f>
        <v>0</v>
      </c>
      <c r="AX64" s="949">
        <f>+生産者価格評価表!AX64/生産者価格評価表!AX$124</f>
        <v>0</v>
      </c>
      <c r="AY64" s="949">
        <f>+生産者価格評価表!AY64/生産者価格評価表!AY$124</f>
        <v>0</v>
      </c>
      <c r="AZ64" s="949">
        <f>+生産者価格評価表!AZ64/生産者価格評価表!AZ$124</f>
        <v>0</v>
      </c>
      <c r="BA64" s="949">
        <f>+生産者価格評価表!BA64/生産者価格評価表!BA$124</f>
        <v>0</v>
      </c>
      <c r="BB64" s="949">
        <f>+生産者価格評価表!BB64/生産者価格評価表!BB$124</f>
        <v>0</v>
      </c>
      <c r="BC64" s="949">
        <f>+生産者価格評価表!BC64/生産者価格評価表!BC$124</f>
        <v>0</v>
      </c>
      <c r="BD64" s="949">
        <f>+生産者価格評価表!BD64/生産者価格評価表!BD$124</f>
        <v>0</v>
      </c>
      <c r="BE64" s="949">
        <f>+生産者価格評価表!BE64/生産者価格評価表!BE$124</f>
        <v>0</v>
      </c>
      <c r="BF64" s="949">
        <f>+生産者価格評価表!BF64/生産者価格評価表!BF$124</f>
        <v>0</v>
      </c>
      <c r="BG64" s="949">
        <f>+生産者価格評価表!BG64/生産者価格評価表!BG$124</f>
        <v>0</v>
      </c>
      <c r="BH64" s="949">
        <f>+生産者価格評価表!BH64/生産者価格評価表!BH$124</f>
        <v>0</v>
      </c>
      <c r="BI64" s="949">
        <f>+生産者価格評価表!BI64/生産者価格評価表!BI$124</f>
        <v>0.1204460568905015</v>
      </c>
      <c r="BJ64" s="949">
        <f>+生産者価格評価表!BJ64/生産者価格評価表!BJ$124</f>
        <v>0</v>
      </c>
      <c r="BK64" s="949">
        <f>+生産者価格評価表!BK64/生産者価格評価表!BK$124</f>
        <v>0</v>
      </c>
      <c r="BL64" s="949">
        <f>+生産者価格評価表!BL64/生産者価格評価表!BL$124</f>
        <v>0</v>
      </c>
      <c r="BM64" s="949">
        <f>+生産者価格評価表!BM64/生産者価格評価表!BM$124</f>
        <v>0</v>
      </c>
      <c r="BN64" s="949">
        <f>+生産者価格評価表!BN64/生産者価格評価表!BN$124</f>
        <v>0</v>
      </c>
      <c r="BO64" s="949">
        <f>+生産者価格評価表!BO64/生産者価格評価表!BO$124</f>
        <v>0</v>
      </c>
      <c r="BP64" s="949">
        <f>+生産者価格評価表!BP64/生産者価格評価表!BP$124</f>
        <v>0</v>
      </c>
      <c r="BQ64" s="949">
        <f>+生産者価格評価表!BQ64/生産者価格評価表!BQ$124</f>
        <v>0</v>
      </c>
      <c r="BR64" s="949">
        <f>+生産者価格評価表!BR64/生産者価格評価表!BR$124</f>
        <v>0</v>
      </c>
      <c r="BS64" s="949">
        <f>+生産者価格評価表!BS64/生産者価格評価表!BS$124</f>
        <v>0</v>
      </c>
      <c r="BT64" s="949">
        <f>+生産者価格評価表!BT64/生産者価格評価表!BT$124</f>
        <v>0</v>
      </c>
      <c r="BU64" s="949">
        <f>+生産者価格評価表!BU64/生産者価格評価表!BU$124</f>
        <v>0</v>
      </c>
      <c r="BV64" s="949">
        <f>+生産者価格評価表!BV64/生産者価格評価表!BV$124</f>
        <v>0</v>
      </c>
      <c r="BW64" s="949">
        <f>+生産者価格評価表!BW64/生産者価格評価表!BW$124</f>
        <v>0</v>
      </c>
      <c r="BX64" s="949">
        <f>+生産者価格評価表!BX64/生産者価格評価表!BX$124</f>
        <v>0</v>
      </c>
      <c r="BY64" s="949">
        <f>+生産者価格評価表!BY64/生産者価格評価表!BY$124</f>
        <v>0</v>
      </c>
      <c r="BZ64" s="949">
        <f>+生産者価格評価表!BZ64/生産者価格評価表!BZ$124</f>
        <v>0</v>
      </c>
      <c r="CA64" s="949">
        <f>+生産者価格評価表!CA64/生産者価格評価表!CA$124</f>
        <v>0</v>
      </c>
      <c r="CB64" s="949">
        <f>+生産者価格評価表!CB64/生産者価格評価表!CB$124</f>
        <v>0</v>
      </c>
      <c r="CC64" s="949">
        <f>+生産者価格評価表!CC64/生産者価格評価表!CC$124</f>
        <v>1.7549134538025271E-2</v>
      </c>
      <c r="CD64" s="949">
        <f>+生産者価格評価表!CD64/生産者価格評価表!CD$124</f>
        <v>0</v>
      </c>
      <c r="CE64" s="949">
        <f>+生産者価格評価表!CE64/生産者価格評価表!CE$124</f>
        <v>0</v>
      </c>
      <c r="CF64" s="949">
        <f>+生産者価格評価表!CF64/生産者価格評価表!CF$124</f>
        <v>0</v>
      </c>
      <c r="CG64" s="949">
        <f>+生産者価格評価表!CG64/生産者価格評価表!CG$124</f>
        <v>6.1422574911627935E-4</v>
      </c>
      <c r="CH64" s="949">
        <f>+生産者価格評価表!CH64/生産者価格評価表!CH$124</f>
        <v>0</v>
      </c>
      <c r="CI64" s="949">
        <f>+生産者価格評価表!CI64/生産者価格評価表!CI$124</f>
        <v>0</v>
      </c>
      <c r="CJ64" s="949">
        <f>+生産者価格評価表!CJ64/生産者価格評価表!CJ$124</f>
        <v>0</v>
      </c>
      <c r="CK64" s="949">
        <f>+生産者価格評価表!CK64/生産者価格評価表!CK$124</f>
        <v>0</v>
      </c>
      <c r="CL64" s="949">
        <f>+生産者価格評価表!CL64/生産者価格評価表!CL$124</f>
        <v>0</v>
      </c>
      <c r="CM64" s="949">
        <f>+生産者価格評価表!CM64/生産者価格評価表!CM$124</f>
        <v>0</v>
      </c>
      <c r="CN64" s="949">
        <f>+生産者価格評価表!CN64/生産者価格評価表!CN$124</f>
        <v>8.8528530753705656E-4</v>
      </c>
      <c r="CO64" s="949">
        <f>+生産者価格評価表!CO64/生産者価格評価表!CO$124</f>
        <v>1.123926417370284E-4</v>
      </c>
      <c r="CP64" s="949">
        <f>+生産者価格評価表!CP64/生産者価格評価表!CP$124</f>
        <v>1.9362284803878776E-5</v>
      </c>
      <c r="CQ64" s="949">
        <f>+生産者価格評価表!CQ64/生産者価格評価表!CQ$124</f>
        <v>0</v>
      </c>
      <c r="CR64" s="949">
        <f>+生産者価格評価表!CR64/生産者価格評価表!CR$124</f>
        <v>0</v>
      </c>
      <c r="CS64" s="949">
        <f>+生産者価格評価表!CS64/生産者価格評価表!CS$124</f>
        <v>0</v>
      </c>
      <c r="CT64" s="949">
        <f>+生産者価格評価表!CT64/生産者価格評価表!CT$124</f>
        <v>0</v>
      </c>
      <c r="CU64" s="949">
        <f>+生産者価格評価表!CU64/生産者価格評価表!CU$124</f>
        <v>0</v>
      </c>
      <c r="CV64" s="949">
        <f>+生産者価格評価表!CV64/生産者価格評価表!CV$124</f>
        <v>1.3190153058642255E-5</v>
      </c>
      <c r="CW64" s="949">
        <f>+生産者価格評価表!CW64/生産者価格評価表!CW$124</f>
        <v>0</v>
      </c>
      <c r="CX64" s="949">
        <f>+生産者価格評価表!CX64/生産者価格評価表!CX$124</f>
        <v>0</v>
      </c>
      <c r="CY64" s="949">
        <f>+生産者価格評価表!CY64/生産者価格評価表!CY$124</f>
        <v>1.3375308593283582E-6</v>
      </c>
      <c r="CZ64" s="949">
        <f>+生産者価格評価表!CZ64/生産者価格評価表!CZ$124</f>
        <v>0</v>
      </c>
      <c r="DA64" s="949">
        <f>+生産者価格評価表!DA64/生産者価格評価表!DA$124</f>
        <v>0</v>
      </c>
      <c r="DB64" s="949">
        <f>+生産者価格評価表!DB64/生産者価格評価表!DB$124</f>
        <v>0</v>
      </c>
      <c r="DC64" s="949">
        <f>+生産者価格評価表!DC64/生産者価格評価表!DC$124</f>
        <v>1.8024885609682325E-5</v>
      </c>
      <c r="DD64" s="949">
        <f>+生産者価格評価表!DD64/生産者価格評価表!DD$124</f>
        <v>0</v>
      </c>
      <c r="DE64" s="949">
        <f>+生産者価格評価表!DE64/生産者価格評価表!DE$124</f>
        <v>0</v>
      </c>
      <c r="DF64" s="949">
        <f>+生産者価格評価表!DF64/生産者価格評価表!DF$124</f>
        <v>0</v>
      </c>
      <c r="DG64" s="950">
        <f>+生産者価格評価表!DG64/生産者価格評価表!DG$124</f>
        <v>0</v>
      </c>
    </row>
    <row r="65" spans="2:111">
      <c r="B65" s="265" t="s">
        <v>197</v>
      </c>
      <c r="C65" s="266" t="s">
        <v>198</v>
      </c>
      <c r="D65" s="947">
        <f>+生産者価格評価表!D65/生産者価格評価表!D$124</f>
        <v>0</v>
      </c>
      <c r="E65" s="948">
        <f>+生産者価格評価表!E65/生産者価格評価表!E$124</f>
        <v>0</v>
      </c>
      <c r="F65" s="948">
        <f>+生産者価格評価表!F65/生産者価格評価表!F$124</f>
        <v>0</v>
      </c>
      <c r="G65" s="948">
        <f>+生産者価格評価表!G65/生産者価格評価表!G$124</f>
        <v>0</v>
      </c>
      <c r="H65" s="948">
        <f>+生産者価格評価表!H65/生産者価格評価表!H$124</f>
        <v>0</v>
      </c>
      <c r="I65" s="944">
        <v>0</v>
      </c>
      <c r="J65" s="948">
        <f>+生産者価格評価表!J65/生産者価格評価表!J$124</f>
        <v>0</v>
      </c>
      <c r="K65" s="948">
        <f>+生産者価格評価表!K65/生産者価格評価表!K$124</f>
        <v>0</v>
      </c>
      <c r="L65" s="948">
        <f>+生産者価格評価表!L65/生産者価格評価表!L$124</f>
        <v>0</v>
      </c>
      <c r="M65" s="948">
        <f>+生産者価格評価表!M65/生産者価格評価表!M$124</f>
        <v>0</v>
      </c>
      <c r="N65" s="944">
        <v>0</v>
      </c>
      <c r="O65" s="948">
        <f>+生産者価格評価表!O65/生産者価格評価表!O$124</f>
        <v>0</v>
      </c>
      <c r="P65" s="948">
        <f>+生産者価格評価表!P65/生産者価格評価表!P$124</f>
        <v>0</v>
      </c>
      <c r="Q65" s="948">
        <f>+生産者価格評価表!Q65/生産者価格評価表!Q$124</f>
        <v>0</v>
      </c>
      <c r="R65" s="948">
        <f>+生産者価格評価表!R65/生産者価格評価表!R$124</f>
        <v>0</v>
      </c>
      <c r="S65" s="948">
        <f>+生産者価格評価表!S65/生産者価格評価表!S$124</f>
        <v>0</v>
      </c>
      <c r="T65" s="948">
        <f>+生産者価格評価表!T65/生産者価格評価表!T$124</f>
        <v>0</v>
      </c>
      <c r="U65" s="948">
        <f>+生産者価格評価表!U65/生産者価格評価表!U$124</f>
        <v>0</v>
      </c>
      <c r="V65" s="948">
        <f>+生産者価格評価表!V65/生産者価格評価表!V$124</f>
        <v>0</v>
      </c>
      <c r="W65" s="948">
        <f>+生産者価格評価表!W65/生産者価格評価表!W$124</f>
        <v>0</v>
      </c>
      <c r="X65" s="948">
        <f>+生産者価格評価表!X65/生産者価格評価表!X$124</f>
        <v>0</v>
      </c>
      <c r="Y65" s="948">
        <f>+生産者価格評価表!Y65/生産者価格評価表!Y$124</f>
        <v>0</v>
      </c>
      <c r="Z65" s="948">
        <f>+生産者価格評価表!Z65/生産者価格評価表!Z$124</f>
        <v>0</v>
      </c>
      <c r="AA65" s="948">
        <f>+生産者価格評価表!AA65/生産者価格評価表!AA$124</f>
        <v>0</v>
      </c>
      <c r="AB65" s="948">
        <f>+生産者価格評価表!AB65/生産者価格評価表!AB$124</f>
        <v>0</v>
      </c>
      <c r="AC65" s="948">
        <f>+生産者価格評価表!AC65/生産者価格評価表!AC$124</f>
        <v>0</v>
      </c>
      <c r="AD65" s="948">
        <f>+生産者価格評価表!AD65/生産者価格評価表!AD$124</f>
        <v>0</v>
      </c>
      <c r="AE65" s="948">
        <f>+生産者価格評価表!AE65/生産者価格評価表!AE$124</f>
        <v>0</v>
      </c>
      <c r="AF65" s="948">
        <f>+生産者価格評価表!AF65/生産者価格評価表!AF$124</f>
        <v>0</v>
      </c>
      <c r="AG65" s="948">
        <f>+生産者価格評価表!AG65/生産者価格評価表!AG$124</f>
        <v>0</v>
      </c>
      <c r="AH65" s="948">
        <f>+生産者価格評価表!AH65/生産者価格評価表!AH$124</f>
        <v>0</v>
      </c>
      <c r="AI65" s="948">
        <f>+生産者価格評価表!AI65/生産者価格評価表!AI$124</f>
        <v>0</v>
      </c>
      <c r="AJ65" s="948">
        <f>+生産者価格評価表!AJ65/生産者価格評価表!AJ$124</f>
        <v>0</v>
      </c>
      <c r="AK65" s="948">
        <f>+生産者価格評価表!AK65/生産者価格評価表!AK$124</f>
        <v>0</v>
      </c>
      <c r="AL65" s="948">
        <f>+生産者価格評価表!AL65/生産者価格評価表!AL$124</f>
        <v>0</v>
      </c>
      <c r="AM65" s="948">
        <f>+生産者価格評価表!AM65/生産者価格評価表!AM$124</f>
        <v>0</v>
      </c>
      <c r="AN65" s="948">
        <f>+生産者価格評価表!AN65/生産者価格評価表!AN$124</f>
        <v>0</v>
      </c>
      <c r="AO65" s="948">
        <f>+生産者価格評価表!AO65/生産者価格評価表!AO$124</f>
        <v>0</v>
      </c>
      <c r="AP65" s="948">
        <f>+生産者価格評価表!AP65/生産者価格評価表!AP$124</f>
        <v>0</v>
      </c>
      <c r="AQ65" s="948">
        <f>+生産者価格評価表!AQ65/生産者価格評価表!AQ$124</f>
        <v>0</v>
      </c>
      <c r="AR65" s="948">
        <f>+生産者価格評価表!AR65/生産者価格評価表!AR$124</f>
        <v>0</v>
      </c>
      <c r="AS65" s="948">
        <f>+生産者価格評価表!AS65/生産者価格評価表!AS$124</f>
        <v>0</v>
      </c>
      <c r="AT65" s="948">
        <f>+生産者価格評価表!AT65/生産者価格評価表!AT$124</f>
        <v>0</v>
      </c>
      <c r="AU65" s="949">
        <f>+生産者価格評価表!AU65/生産者価格評価表!AU$124</f>
        <v>0</v>
      </c>
      <c r="AV65" s="949">
        <f>+生産者価格評価表!AV65/生産者価格評価表!AV$124</f>
        <v>0</v>
      </c>
      <c r="AW65" s="949">
        <f>+生産者価格評価表!AW65/生産者価格評価表!AW$124</f>
        <v>0</v>
      </c>
      <c r="AX65" s="949">
        <f>+生産者価格評価表!AX65/生産者価格評価表!AX$124</f>
        <v>0</v>
      </c>
      <c r="AY65" s="949">
        <f>+生産者価格評価表!AY65/生産者価格評価表!AY$124</f>
        <v>0</v>
      </c>
      <c r="AZ65" s="949">
        <f>+生産者価格評価表!AZ65/生産者価格評価表!AZ$124</f>
        <v>0</v>
      </c>
      <c r="BA65" s="949">
        <f>+生産者価格評価表!BA65/生産者価格評価表!BA$124</f>
        <v>0</v>
      </c>
      <c r="BB65" s="949">
        <f>+生産者価格評価表!BB65/生産者価格評価表!BB$124</f>
        <v>0</v>
      </c>
      <c r="BC65" s="949">
        <f>+生産者価格評価表!BC65/生産者価格評価表!BC$124</f>
        <v>0</v>
      </c>
      <c r="BD65" s="949">
        <f>+生産者価格評価表!BD65/生産者価格評価表!BD$124</f>
        <v>0</v>
      </c>
      <c r="BE65" s="949">
        <f>+生産者価格評価表!BE65/生産者価格評価表!BE$124</f>
        <v>0</v>
      </c>
      <c r="BF65" s="949">
        <f>+生産者価格評価表!BF65/生産者価格評価表!BF$124</f>
        <v>0</v>
      </c>
      <c r="BG65" s="949">
        <f>+生産者価格評価表!BG65/生産者価格評価表!BG$124</f>
        <v>0</v>
      </c>
      <c r="BH65" s="949">
        <f>+生産者価格評価表!BH65/生産者価格評価表!BH$124</f>
        <v>0</v>
      </c>
      <c r="BI65" s="949">
        <f>+生産者価格評価表!BI65/生産者価格評価表!BI$124</f>
        <v>0</v>
      </c>
      <c r="BJ65" s="949">
        <f>+生産者価格評価表!BJ65/生産者価格評価表!BJ$124</f>
        <v>0.258152854616303</v>
      </c>
      <c r="BK65" s="949">
        <f>+生産者価格評価表!BK65/生産者価格評価表!BK$124</f>
        <v>0</v>
      </c>
      <c r="BL65" s="949">
        <f>+生産者価格評価表!BL65/生産者価格評価表!BL$124</f>
        <v>0</v>
      </c>
      <c r="BM65" s="949">
        <f>+生産者価格評価表!BM65/生産者価格評価表!BM$124</f>
        <v>0</v>
      </c>
      <c r="BN65" s="949">
        <f>+生産者価格評価表!BN65/生産者価格評価表!BN$124</f>
        <v>0</v>
      </c>
      <c r="BO65" s="949">
        <f>+生産者価格評価表!BO65/生産者価格評価表!BO$124</f>
        <v>0</v>
      </c>
      <c r="BP65" s="949">
        <f>+生産者価格評価表!BP65/生産者価格評価表!BP$124</f>
        <v>0</v>
      </c>
      <c r="BQ65" s="949">
        <f>+生産者価格評価表!BQ65/生産者価格評価表!BQ$124</f>
        <v>0</v>
      </c>
      <c r="BR65" s="949">
        <f>+生産者価格評価表!BR65/生産者価格評価表!BR$124</f>
        <v>0</v>
      </c>
      <c r="BS65" s="949">
        <f>+生産者価格評価表!BS65/生産者価格評価表!BS$124</f>
        <v>0</v>
      </c>
      <c r="BT65" s="949">
        <f>+生産者価格評価表!BT65/生産者価格評価表!BT$124</f>
        <v>0</v>
      </c>
      <c r="BU65" s="949">
        <f>+生産者価格評価表!BU65/生産者価格評価表!BU$124</f>
        <v>0</v>
      </c>
      <c r="BV65" s="949">
        <f>+生産者価格評価表!BV65/生産者価格評価表!BV$124</f>
        <v>0</v>
      </c>
      <c r="BW65" s="949">
        <f>+生産者価格評価表!BW65/生産者価格評価表!BW$124</f>
        <v>0</v>
      </c>
      <c r="BX65" s="949">
        <f>+生産者価格評価表!BX65/生産者価格評価表!BX$124</f>
        <v>0</v>
      </c>
      <c r="BY65" s="949">
        <f>+生産者価格評価表!BY65/生産者価格評価表!BY$124</f>
        <v>0</v>
      </c>
      <c r="BZ65" s="949">
        <f>+生産者価格評価表!BZ65/生産者価格評価表!BZ$124</f>
        <v>7.7381521011321369E-2</v>
      </c>
      <c r="CA65" s="949">
        <f>+生産者価格評価表!CA65/生産者価格評価表!CA$124</f>
        <v>0</v>
      </c>
      <c r="CB65" s="949">
        <f>+生産者価格評価表!CB65/生産者価格評価表!CB$124</f>
        <v>0</v>
      </c>
      <c r="CC65" s="949">
        <f>+生産者価格評価表!CC65/生産者価格評価表!CC$124</f>
        <v>0</v>
      </c>
      <c r="CD65" s="949">
        <f>+生産者価格評価表!CD65/生産者価格評価表!CD$124</f>
        <v>0.15029823024296513</v>
      </c>
      <c r="CE65" s="949">
        <f>+生産者価格評価表!CE65/生産者価格評価表!CE$124</f>
        <v>0</v>
      </c>
      <c r="CF65" s="949">
        <f>+生産者価格評価表!CF65/生産者価格評価表!CF$124</f>
        <v>0</v>
      </c>
      <c r="CG65" s="949">
        <f>+生産者価格評価表!CG65/生産者価格評価表!CG$124</f>
        <v>1.2120855609503902E-3</v>
      </c>
      <c r="CH65" s="949">
        <f>+生産者価格評価表!CH65/生産者価格評価表!CH$124</f>
        <v>0</v>
      </c>
      <c r="CI65" s="949">
        <f>+生産者価格評価表!CI65/生産者価格評価表!CI$124</f>
        <v>0</v>
      </c>
      <c r="CJ65" s="949">
        <f>+生産者価格評価表!CJ65/生産者価格評価表!CJ$124</f>
        <v>0</v>
      </c>
      <c r="CK65" s="949">
        <f>+生産者価格評価表!CK65/生産者価格評価表!CK$124</f>
        <v>0</v>
      </c>
      <c r="CL65" s="949">
        <f>+生産者価格評価表!CL65/生産者価格評価表!CL$124</f>
        <v>0</v>
      </c>
      <c r="CM65" s="949">
        <f>+生産者価格評価表!CM65/生産者価格評価表!CM$124</f>
        <v>0</v>
      </c>
      <c r="CN65" s="949">
        <f>+生産者価格評価表!CN65/生産者価格評価表!CN$124</f>
        <v>4.6976934768682083E-3</v>
      </c>
      <c r="CO65" s="949">
        <f>+生産者価格評価表!CO65/生産者価格評価表!CO$124</f>
        <v>0</v>
      </c>
      <c r="CP65" s="949">
        <f>+生産者価格評価表!CP65/生産者価格評価表!CP$124</f>
        <v>0</v>
      </c>
      <c r="CQ65" s="949">
        <f>+生産者価格評価表!CQ65/生産者価格評価表!CQ$124</f>
        <v>0</v>
      </c>
      <c r="CR65" s="949">
        <f>+生産者価格評価表!CR65/生産者価格評価表!CR$124</f>
        <v>0</v>
      </c>
      <c r="CS65" s="949">
        <f>+生産者価格評価表!CS65/生産者価格評価表!CS$124</f>
        <v>0</v>
      </c>
      <c r="CT65" s="949">
        <f>+生産者価格評価表!CT65/生産者価格評価表!CT$124</f>
        <v>0</v>
      </c>
      <c r="CU65" s="949">
        <f>+生産者価格評価表!CU65/生産者価格評価表!CU$124</f>
        <v>0</v>
      </c>
      <c r="CV65" s="949">
        <f>+生産者価格評価表!CV65/生産者価格評価表!CV$124</f>
        <v>1.1815892067735872E-6</v>
      </c>
      <c r="CW65" s="949">
        <f>+生産者価格評価表!CW65/生産者価格評価表!CW$124</f>
        <v>0</v>
      </c>
      <c r="CX65" s="949">
        <f>+生産者価格評価表!CX65/生産者価格評価表!CX$124</f>
        <v>7.6556829195337352E-3</v>
      </c>
      <c r="CY65" s="949">
        <f>+生産者価格評価表!CY65/生産者価格評価表!CY$124</f>
        <v>1.017179378470486E-5</v>
      </c>
      <c r="CZ65" s="949">
        <f>+生産者価格評価表!CZ65/生産者価格評価表!CZ$124</f>
        <v>0</v>
      </c>
      <c r="DA65" s="949">
        <f>+生産者価格評価表!DA65/生産者価格評価表!DA$124</f>
        <v>0</v>
      </c>
      <c r="DB65" s="949">
        <f>+生産者価格評価表!DB65/生産者価格評価表!DB$124</f>
        <v>0</v>
      </c>
      <c r="DC65" s="949">
        <f>+生産者価格評価表!DC65/生産者価格評価表!DC$124</f>
        <v>2.1385008360796287E-6</v>
      </c>
      <c r="DD65" s="949">
        <f>+生産者価格評価表!DD65/生産者価格評価表!DD$124</f>
        <v>0</v>
      </c>
      <c r="DE65" s="949">
        <f>+生産者価格評価表!DE65/生産者価格評価表!DE$124</f>
        <v>3.4169991281685021E-4</v>
      </c>
      <c r="DF65" s="949">
        <f>+生産者価格評価表!DF65/生産者価格評価表!DF$124</f>
        <v>0</v>
      </c>
      <c r="DG65" s="950">
        <f>+生産者価格評価表!DG65/生産者価格評価表!DG$124</f>
        <v>0</v>
      </c>
    </row>
    <row r="66" spans="2:111">
      <c r="B66" s="265" t="s">
        <v>199</v>
      </c>
      <c r="C66" s="266" t="s">
        <v>3</v>
      </c>
      <c r="D66" s="947">
        <f>+生産者価格評価表!D66/生産者価格評価表!D$124</f>
        <v>6.3253637865562764E-5</v>
      </c>
      <c r="E66" s="948">
        <f>+生産者価格評価表!E66/生産者価格評価表!E$124</f>
        <v>1.1699607907066549E-5</v>
      </c>
      <c r="F66" s="948">
        <f>+生産者価格評価表!F66/生産者価格評価表!F$124</f>
        <v>1.6649368816999008E-4</v>
      </c>
      <c r="G66" s="948">
        <f>+生産者価格評価表!G66/生産者価格評価表!G$124</f>
        <v>2.1680231878038104E-4</v>
      </c>
      <c r="H66" s="948">
        <f>+生産者価格評価表!H66/生産者価格評価表!H$124</f>
        <v>3.6169557216890638E-3</v>
      </c>
      <c r="I66" s="944">
        <v>0</v>
      </c>
      <c r="J66" s="948">
        <f>+生産者価格評価表!J66/生産者価格評価表!J$124</f>
        <v>1.257437589366384E-3</v>
      </c>
      <c r="K66" s="948">
        <f>+生産者価格評価表!K66/生産者価格評価表!K$124</f>
        <v>3.3138284691089571E-4</v>
      </c>
      <c r="L66" s="948">
        <f>+生産者価格評価表!L66/生産者価格評価表!L$124</f>
        <v>1.6862612787420233E-3</v>
      </c>
      <c r="M66" s="948">
        <f>+生産者価格評価表!M66/生産者価格評価表!M$124</f>
        <v>2.181057487464226E-5</v>
      </c>
      <c r="N66" s="944">
        <v>0</v>
      </c>
      <c r="O66" s="948">
        <f>+生産者価格評価表!O66/生産者価格評価表!O$124</f>
        <v>1.1322669057936814E-3</v>
      </c>
      <c r="P66" s="948">
        <f>+生産者価格評価表!P66/生産者価格評価表!P$124</f>
        <v>1.1446484485305934E-2</v>
      </c>
      <c r="Q66" s="948">
        <f>+生産者価格評価表!Q66/生産者価格評価表!Q$124</f>
        <v>2.4692663703654431E-3</v>
      </c>
      <c r="R66" s="948">
        <f>+生産者価格評価表!R66/生産者価格評価表!R$124</f>
        <v>8.2259156739333157E-3</v>
      </c>
      <c r="S66" s="948">
        <f>+生産者価格評価表!S66/生産者価格評価表!S$124</f>
        <v>8.0158131872528032E-4</v>
      </c>
      <c r="T66" s="948">
        <f>+生産者価格評価表!T66/生産者価格評価表!T$124</f>
        <v>2.7479187295004963E-4</v>
      </c>
      <c r="U66" s="948">
        <f>+生産者価格評価表!U66/生産者価格評価表!U$124</f>
        <v>5.2356145676367431E-5</v>
      </c>
      <c r="V66" s="948">
        <f>+生産者価格評価表!V66/生産者価格評価表!V$124</f>
        <v>1.2660329804041781E-5</v>
      </c>
      <c r="W66" s="948">
        <f>+生産者価格評価表!W66/生産者価格評価表!W$124</f>
        <v>1.3047439167553561E-5</v>
      </c>
      <c r="X66" s="948">
        <f>+生産者価格評価表!X66/生産者価格評価表!X$124</f>
        <v>2.7943371529189876E-5</v>
      </c>
      <c r="Y66" s="948">
        <f>+生産者価格評価表!Y66/生産者価格評価表!Y$124</f>
        <v>1.2227000775300377E-3</v>
      </c>
      <c r="Z66" s="948">
        <f>+生産者価格評価表!Z66/生産者価格評価表!Z$124</f>
        <v>8.3897555176286047E-5</v>
      </c>
      <c r="AA66" s="948">
        <f>+生産者価格評価表!AA66/生産者価格評価表!AA$124</f>
        <v>9.8532145690536721E-4</v>
      </c>
      <c r="AB66" s="948">
        <f>+生産者価格評価表!AB66/生産者価格評価表!AB$124</f>
        <v>1.3705015854094675E-4</v>
      </c>
      <c r="AC66" s="948">
        <f>+生産者価格評価表!AC66/生産者価格評価表!AC$124</f>
        <v>5.2214109463284469E-4</v>
      </c>
      <c r="AD66" s="948">
        <f>+生産者価格評価表!AD66/生産者価格評価表!AD$124</f>
        <v>1.7095253159669053E-7</v>
      </c>
      <c r="AE66" s="948">
        <f>+生産者価格評価表!AE66/生産者価格評価表!AE$124</f>
        <v>1.2087454542863873E-4</v>
      </c>
      <c r="AF66" s="948">
        <f>+生産者価格評価表!AF66/生産者価格評価表!AF$124</f>
        <v>2.0741641462436398E-4</v>
      </c>
      <c r="AG66" s="948">
        <f>+生産者価格評価表!AG66/生産者価格評価表!AG$124</f>
        <v>4.1338296154194487E-4</v>
      </c>
      <c r="AH66" s="948">
        <f>+生産者価格評価表!AH66/生産者価格評価表!AH$124</f>
        <v>1.2361692704743112E-3</v>
      </c>
      <c r="AI66" s="948">
        <f>+生産者価格評価表!AI66/生産者価格評価表!AI$124</f>
        <v>3.7442181619591133E-3</v>
      </c>
      <c r="AJ66" s="948">
        <f>+生産者価格評価表!AJ66/生産者価格評価表!AJ$124</f>
        <v>1.20541819744653E-4</v>
      </c>
      <c r="AK66" s="948">
        <f>+生産者価格評価表!AK66/生産者価格評価表!AK$124</f>
        <v>4.3176841715962663E-3</v>
      </c>
      <c r="AL66" s="948">
        <f>+生産者価格評価表!AL66/生産者価格評価表!AL$124</f>
        <v>2.3806286103125423E-3</v>
      </c>
      <c r="AM66" s="948">
        <f>+生産者価格評価表!AM66/生産者価格評価表!AM$124</f>
        <v>3.8097643224834452E-6</v>
      </c>
      <c r="AN66" s="948">
        <f>+生産者価格評価表!AN66/生産者価格評価表!AN$124</f>
        <v>1.487859667060393E-3</v>
      </c>
      <c r="AO66" s="948">
        <f>+生産者価格評価表!AO66/生産者価格評価表!AO$124</f>
        <v>3.1569550934126521E-3</v>
      </c>
      <c r="AP66" s="948">
        <f>+生産者価格評価表!AP66/生産者価格評価表!AP$124</f>
        <v>3.3392172537227481E-5</v>
      </c>
      <c r="AQ66" s="948">
        <f>+生産者価格評価表!AQ66/生産者価格評価表!AQ$124</f>
        <v>5.4089299717538546E-6</v>
      </c>
      <c r="AR66" s="948">
        <f>+生産者価格評価表!AR66/生産者価格評価表!AR$124</f>
        <v>1.9123418379775499E-3</v>
      </c>
      <c r="AS66" s="948">
        <f>+生産者価格評価表!AS66/生産者価格評価表!AS$124</f>
        <v>3.8636414704132316E-5</v>
      </c>
      <c r="AT66" s="948">
        <f>+生産者価格評価表!AT66/生産者価格評価表!AT$124</f>
        <v>8.0147234689609736E-5</v>
      </c>
      <c r="AU66" s="949">
        <f>+生産者価格評価表!AU66/生産者価格評価表!AU$124</f>
        <v>5.9937463632346835E-5</v>
      </c>
      <c r="AV66" s="949">
        <f>+生産者価格評価表!AV66/生産者価格評価表!AV$124</f>
        <v>3.6161122183174959E-3</v>
      </c>
      <c r="AW66" s="949">
        <f>+生産者価格評価表!AW66/生産者価格評価表!AW$124</f>
        <v>1.3143292448802397E-3</v>
      </c>
      <c r="AX66" s="949">
        <f>+生産者価格評価表!AX66/生産者価格評価表!AX$124</f>
        <v>2.7262115012600203E-4</v>
      </c>
      <c r="AY66" s="949">
        <f>+生産者価格評価表!AY66/生産者価格評価表!AY$124</f>
        <v>1.0811177210431481E-3</v>
      </c>
      <c r="AZ66" s="949">
        <f>+生産者価格評価表!AZ66/生産者価格評価表!AZ$124</f>
        <v>1.5160084505206602E-3</v>
      </c>
      <c r="BA66" s="949">
        <f>+生産者価格評価表!BA66/生産者価格評価表!BA$124</f>
        <v>2.4713527273136847E-4</v>
      </c>
      <c r="BB66" s="949">
        <f>+生産者価格評価表!BB66/生産者価格評価表!BB$124</f>
        <v>8.6514773317216797E-4</v>
      </c>
      <c r="BC66" s="949">
        <f>+生産者価格評価表!BC66/生産者価格評価表!BC$124</f>
        <v>7.5236382909883834E-4</v>
      </c>
      <c r="BD66" s="949">
        <f>+生産者価格評価表!BD66/生産者価格評価表!BD$124</f>
        <v>1.6240045223016779E-3</v>
      </c>
      <c r="BE66" s="949">
        <f>+生産者価格評価表!BE66/生産者価格評価表!BE$124</f>
        <v>8.1602897092526109E-4</v>
      </c>
      <c r="BF66" s="949">
        <f>+生産者価格評価表!BF66/生産者価格評価表!BF$124</f>
        <v>4.7061069877773234E-4</v>
      </c>
      <c r="BG66" s="949">
        <f>+生産者価格評価表!BG66/生産者価格評価表!BG$124</f>
        <v>5.1614516814001328E-4</v>
      </c>
      <c r="BH66" s="949">
        <f>+生産者価格評価表!BH66/生産者価格評価表!BH$124</f>
        <v>3.9555505485875102E-4</v>
      </c>
      <c r="BI66" s="949">
        <f>+生産者価格評価表!BI66/生産者価格評価表!BI$124</f>
        <v>8.6866397340128545E-4</v>
      </c>
      <c r="BJ66" s="949">
        <f>+生産者価格評価表!BJ66/生産者価格評価表!BJ$124</f>
        <v>3.1324482205473566E-4</v>
      </c>
      <c r="BK66" s="949">
        <f>+生産者価格評価表!BK66/生産者価格評価表!BK$124</f>
        <v>2.2375226448034361E-2</v>
      </c>
      <c r="BL66" s="949">
        <f>+生産者価格評価表!BL66/生産者価格評価表!BL$124</f>
        <v>2.7333321853045667E-5</v>
      </c>
      <c r="BM66" s="949">
        <f>+生産者価格評価表!BM66/生産者価格評価表!BM$124</f>
        <v>1.4188807443890857E-3</v>
      </c>
      <c r="BN66" s="949">
        <f>+生産者価格評価表!BN66/生産者価格評価表!BN$124</f>
        <v>4.465162928387576E-3</v>
      </c>
      <c r="BO66" s="949">
        <f>+生産者価格評価表!BO66/生産者価格評価表!BO$124</f>
        <v>2.7017961677723154E-3</v>
      </c>
      <c r="BP66" s="949">
        <f>+生産者価格評価表!BP66/生産者価格評価表!BP$124</f>
        <v>3.0565551866860588E-3</v>
      </c>
      <c r="BQ66" s="949">
        <f>+生産者価格評価表!BQ66/生産者価格評価表!BQ$124</f>
        <v>1.4060779041780302E-5</v>
      </c>
      <c r="BR66" s="949">
        <f>+生産者価格評価表!BR66/生産者価格評価表!BR$124</f>
        <v>2.2010609078452501E-6</v>
      </c>
      <c r="BS66" s="949">
        <f>+生産者価格評価表!BS66/生産者価格評価表!BS$124</f>
        <v>9.7761845612433511E-4</v>
      </c>
      <c r="BT66" s="949">
        <f>+生産者価格評価表!BT66/生産者価格評価表!BT$124</f>
        <v>8.8182630718970211E-4</v>
      </c>
      <c r="BU66" s="949">
        <f>+生産者価格評価表!BU66/生産者価格評価表!BU$124</f>
        <v>3.2317621351575108E-4</v>
      </c>
      <c r="BV66" s="949">
        <f>+生産者価格評価表!BV66/生産者価格評価表!BV$124</f>
        <v>1.8613254935963538E-4</v>
      </c>
      <c r="BW66" s="949">
        <f>+生産者価格評価表!BW66/生産者価格評価表!BW$124</f>
        <v>1.8079940054187268E-5</v>
      </c>
      <c r="BX66" s="949">
        <f>+生産者価格評価表!BX66/生産者価格評価表!BX$124</f>
        <v>1.1650329491159702E-5</v>
      </c>
      <c r="BY66" s="949">
        <f>+生産者価格評価表!BY66/生産者価格評価表!BY$124</f>
        <v>0</v>
      </c>
      <c r="BZ66" s="949">
        <f>+生産者価格評価表!BZ66/生産者価格評価表!BZ$124</f>
        <v>4.1481825172251395E-5</v>
      </c>
      <c r="CA66" s="949">
        <f>+生産者価格評価表!CA66/生産者価格評価表!CA$124</f>
        <v>2.1763295413802347E-4</v>
      </c>
      <c r="CB66" s="949">
        <f>+生産者価格評価表!CB66/生産者価格評価表!CB$124</f>
        <v>1.8311525514674042E-5</v>
      </c>
      <c r="CC66" s="949">
        <f>+生産者価格評価表!CC66/生産者価格評価表!CC$124</f>
        <v>1.4868137206656005E-4</v>
      </c>
      <c r="CD66" s="949">
        <f>+生産者価格評価表!CD66/生産者価格評価表!CD$124</f>
        <v>2.0980656199073936E-5</v>
      </c>
      <c r="CE66" s="949">
        <f>+生産者価格評価表!CE66/生産者価格評価表!CE$124</f>
        <v>8.3772979012100999E-5</v>
      </c>
      <c r="CF66" s="949">
        <f>+生産者価格評価表!CF66/生産者価格評価表!CF$124</f>
        <v>3.0211457142328419E-5</v>
      </c>
      <c r="CG66" s="949">
        <f>+生産者価格評価表!CG66/生産者価格評価表!CG$124</f>
        <v>1.585616864311996E-4</v>
      </c>
      <c r="CH66" s="949">
        <f>+生産者価格評価表!CH66/生産者価格評価表!CH$124</f>
        <v>6.3933674426753051E-5</v>
      </c>
      <c r="CI66" s="949">
        <f>+生産者価格評価表!CI66/生産者価格評価表!CI$124</f>
        <v>1.3707849909371937E-3</v>
      </c>
      <c r="CJ66" s="949">
        <f>+生産者価格評価表!CJ66/生産者価格評価表!CJ$124</f>
        <v>1.8695788334216091E-3</v>
      </c>
      <c r="CK66" s="949">
        <f>+生産者価格評価表!CK66/生産者価格評価表!CK$124</f>
        <v>1.3571196822418068E-2</v>
      </c>
      <c r="CL66" s="949">
        <f>+生産者価格評価表!CL66/生産者価格評価表!CL$124</f>
        <v>7.0697997770054666E-4</v>
      </c>
      <c r="CM66" s="949">
        <f>+生産者価格評価表!CM66/生産者価格評価表!CM$124</f>
        <v>5.0263384401616146E-3</v>
      </c>
      <c r="CN66" s="949">
        <f>+生産者価格評価表!CN66/生産者価格評価表!CN$124</f>
        <v>1.1545197711215645E-3</v>
      </c>
      <c r="CO66" s="949">
        <f>+生産者価格評価表!CO66/生産者価格評価表!CO$124</f>
        <v>2.5789269777056335E-3</v>
      </c>
      <c r="CP66" s="949">
        <f>+生産者価格評価表!CP66/生産者価格評価表!CP$124</f>
        <v>1.1165640849004716E-2</v>
      </c>
      <c r="CQ66" s="949">
        <f>+生産者価格評価表!CQ66/生産者価格評価表!CQ$124</f>
        <v>2.3954124586355655E-4</v>
      </c>
      <c r="CR66" s="949">
        <f>+生産者価格評価表!CR66/生産者価格評価表!CR$124</f>
        <v>2.2146769569619473E-4</v>
      </c>
      <c r="CS66" s="949">
        <f>+生産者価格評価表!CS66/生産者価格評価表!CS$124</f>
        <v>3.2578652933657089E-3</v>
      </c>
      <c r="CT66" s="949">
        <f>+生産者価格評価表!CT66/生産者価格評価表!CT$124</f>
        <v>1.6293230855581829E-3</v>
      </c>
      <c r="CU66" s="949">
        <f>+生産者価格評価表!CU66/生産者価格評価表!CU$124</f>
        <v>4.6930065118591727E-3</v>
      </c>
      <c r="CV66" s="949">
        <f>+生産者価格評価表!CV66/生産者価格評価表!CV$124</f>
        <v>8.5346365348731423E-3</v>
      </c>
      <c r="CW66" s="949">
        <f>+生産者価格評価表!CW66/生産者価格評価表!CW$124</f>
        <v>1.8819393209295052E-3</v>
      </c>
      <c r="CX66" s="949">
        <f>+生産者価格評価表!CX66/生産者価格評価表!CX$124</f>
        <v>7.7811549479367967E-4</v>
      </c>
      <c r="CY66" s="949">
        <f>+生産者価格評価表!CY66/生産者価格評価表!CY$124</f>
        <v>2.1998091275086617E-3</v>
      </c>
      <c r="CZ66" s="949">
        <f>+生産者価格評価表!CZ66/生産者価格評価表!CZ$124</f>
        <v>2.4152894833341983E-3</v>
      </c>
      <c r="DA66" s="949">
        <f>+生産者価格評価表!DA66/生産者価格評価表!DA$124</f>
        <v>1.9643813166828022E-3</v>
      </c>
      <c r="DB66" s="949">
        <f>+生産者価格評価表!DB66/生産者価格評価表!DB$124</f>
        <v>4.8696174967250228E-3</v>
      </c>
      <c r="DC66" s="949">
        <f>+生産者価格評価表!DC66/生産者価格評価表!DC$124</f>
        <v>6.6004974052247031E-3</v>
      </c>
      <c r="DD66" s="949">
        <f>+生産者価格評価表!DD66/生産者価格評価表!DD$124</f>
        <v>0</v>
      </c>
      <c r="DE66" s="949">
        <f>+生産者価格評価表!DE66/生産者価格評価表!DE$124</f>
        <v>7.0593446540690458E-3</v>
      </c>
      <c r="DF66" s="949">
        <f>+生産者価格評価表!DF66/生産者価格評価表!DF$124</f>
        <v>0.12892386252617241</v>
      </c>
      <c r="DG66" s="950">
        <f>+生産者価格評価表!DG66/生産者価格評価表!DG$124</f>
        <v>2.9242531552190355E-4</v>
      </c>
    </row>
    <row r="67" spans="2:111">
      <c r="B67" s="265" t="s">
        <v>200</v>
      </c>
      <c r="C67" s="266" t="s">
        <v>201</v>
      </c>
      <c r="D67" s="947">
        <f>+生産者価格評価表!D67/生産者価格評価表!D$124</f>
        <v>2.6693961265775808E-4</v>
      </c>
      <c r="E67" s="948">
        <f>+生産者価格評価表!E67/生産者価格評価表!E$124</f>
        <v>1.6911412428468023E-3</v>
      </c>
      <c r="F67" s="948">
        <f>+生産者価格評価表!F67/生産者価格評価表!F$124</f>
        <v>4.5242850046192957E-6</v>
      </c>
      <c r="G67" s="948">
        <f>+生産者価格評価表!G67/生産者価格評価表!G$124</f>
        <v>1.6322757614234957E-3</v>
      </c>
      <c r="H67" s="948">
        <f>+生産者価格評価表!H67/生産者価格評価表!H$124</f>
        <v>1.1377618710558372E-5</v>
      </c>
      <c r="I67" s="944">
        <v>0</v>
      </c>
      <c r="J67" s="948">
        <f>+生産者価格評価表!J67/生産者価格評価表!J$124</f>
        <v>0</v>
      </c>
      <c r="K67" s="948">
        <f>+生産者価格評価表!K67/生産者価格評価表!K$124</f>
        <v>1.6587709988245569E-5</v>
      </c>
      <c r="L67" s="948">
        <f>+生産者価格評価表!L67/生産者価格評価表!L$124</f>
        <v>3.9193982456737003E-3</v>
      </c>
      <c r="M67" s="948">
        <f>+生産者価格評価表!M67/生産者価格評価表!M$124</f>
        <v>9.2305586012854E-4</v>
      </c>
      <c r="N67" s="944">
        <v>0</v>
      </c>
      <c r="O67" s="948">
        <f>+生産者価格評価表!O67/生産者価格評価表!O$124</f>
        <v>2.1355926695671511E-4</v>
      </c>
      <c r="P67" s="948">
        <f>+生産者価格評価表!P67/生産者価格評価表!P$124</f>
        <v>0</v>
      </c>
      <c r="Q67" s="948">
        <f>+生産者価格評価表!Q67/生産者価格評価表!Q$124</f>
        <v>3.6271434372327853E-3</v>
      </c>
      <c r="R67" s="948">
        <f>+生産者価格評価表!R67/生産者価格評価表!R$124</f>
        <v>0</v>
      </c>
      <c r="S67" s="948">
        <f>+生産者価格評価表!S67/生産者価格評価表!S$124</f>
        <v>1.7971149355673774E-2</v>
      </c>
      <c r="T67" s="948">
        <f>+生産者価格評価表!T67/生産者価格評価表!T$124</f>
        <v>0</v>
      </c>
      <c r="U67" s="948">
        <f>+生産者価格評価表!U67/生産者価格評価表!U$124</f>
        <v>0</v>
      </c>
      <c r="V67" s="948">
        <f>+生産者価格評価表!V67/生産者価格評価表!V$124</f>
        <v>2.5828543032093445E-2</v>
      </c>
      <c r="W67" s="948">
        <f>+生産者価格評価表!W67/生産者価格評価表!W$124</f>
        <v>5.5473967771393889E-3</v>
      </c>
      <c r="X67" s="948">
        <f>+生産者価格評価表!X67/生産者価格評価表!X$124</f>
        <v>0</v>
      </c>
      <c r="Y67" s="948">
        <f>+生産者価格評価表!Y67/生産者価格評価表!Y$124</f>
        <v>2.2742704803344676E-3</v>
      </c>
      <c r="Z67" s="948">
        <f>+生産者価格評価表!Z67/生産者価格評価表!Z$124</f>
        <v>0</v>
      </c>
      <c r="AA67" s="948">
        <f>+生産者価格評価表!AA67/生産者価格評価表!AA$124</f>
        <v>2.6419585394769395E-3</v>
      </c>
      <c r="AB67" s="948">
        <f>+生産者価格評価表!AB67/生産者価格評価表!AB$124</f>
        <v>2.1820648935816959E-6</v>
      </c>
      <c r="AC67" s="948">
        <f>+生産者価格評価表!AC67/生産者価格評価表!AC$124</f>
        <v>2.4764102803783815E-5</v>
      </c>
      <c r="AD67" s="948">
        <f>+生産者価格評価表!AD67/生産者価格評価表!AD$124</f>
        <v>4.8847760762632735E-5</v>
      </c>
      <c r="AE67" s="948">
        <f>+生産者価格評価表!AE67/生産者価格評価表!AE$124</f>
        <v>8.3185482011079847E-3</v>
      </c>
      <c r="AF67" s="948">
        <f>+生産者価格評価表!AF67/生産者価格評価表!AF$124</f>
        <v>4.8517961102679894E-3</v>
      </c>
      <c r="AG67" s="948">
        <f>+生産者価格評価表!AG67/生産者価格評価表!AG$124</f>
        <v>9.3170745404906396E-5</v>
      </c>
      <c r="AH67" s="948">
        <f>+生産者価格評価表!AH67/生産者価格評価表!AH$124</f>
        <v>0</v>
      </c>
      <c r="AI67" s="948">
        <f>+生産者価格評価表!AI67/生産者価格評価表!AI$124</f>
        <v>9.5403923491570591E-3</v>
      </c>
      <c r="AJ67" s="948">
        <f>+生産者価格評価表!AJ67/生産者価格評価表!AJ$124</f>
        <v>1.4861214076416218E-3</v>
      </c>
      <c r="AK67" s="948">
        <f>+生産者価格評価表!AK67/生産者価格評価表!AK$124</f>
        <v>9.5540161314903605E-3</v>
      </c>
      <c r="AL67" s="948">
        <f>+生産者価格評価表!AL67/生産者価格評価表!AL$124</f>
        <v>1.7408753029256679E-3</v>
      </c>
      <c r="AM67" s="948">
        <f>+生産者価格評価表!AM67/生産者価格評価表!AM$124</f>
        <v>2.0833484543927246E-2</v>
      </c>
      <c r="AN67" s="948">
        <f>+生産者価格評価表!AN67/生産者価格評価表!AN$124</f>
        <v>3.6493116116572463E-3</v>
      </c>
      <c r="AO67" s="948">
        <f>+生産者価格評価表!AO67/生産者価格評価表!AO$124</f>
        <v>6.6516061224884465E-3</v>
      </c>
      <c r="AP67" s="948">
        <f>+生産者価格評価表!AP67/生産者価格評価表!AP$124</f>
        <v>9.582645679404954E-5</v>
      </c>
      <c r="AQ67" s="948">
        <f>+生産者価格評価表!AQ67/生産者価格評価表!AQ$124</f>
        <v>0.12352420184542109</v>
      </c>
      <c r="AR67" s="948">
        <f>+生産者価格評価表!AR67/生産者価格評価表!AR$124</f>
        <v>2.8321163006944615E-2</v>
      </c>
      <c r="AS67" s="948">
        <f>+生産者価格評価表!AS67/生産者価格評価表!AS$124</f>
        <v>0</v>
      </c>
      <c r="AT67" s="948">
        <f>+生産者価格評価表!AT67/生産者価格評価表!AT$124</f>
        <v>1.9797589632786634E-4</v>
      </c>
      <c r="AU67" s="949">
        <f>+生産者価格評価表!AU67/生産者価格評価表!AU$124</f>
        <v>0</v>
      </c>
      <c r="AV67" s="949">
        <f>+生産者価格評価表!AV67/生産者価格評価表!AV$124</f>
        <v>0</v>
      </c>
      <c r="AW67" s="949">
        <f>+生産者価格評価表!AW67/生産者価格評価表!AW$124</f>
        <v>0</v>
      </c>
      <c r="AX67" s="949">
        <f>+生産者価格評価表!AX67/生産者価格評価表!AX$124</f>
        <v>5.6617570325363513E-8</v>
      </c>
      <c r="AY67" s="949">
        <f>+生産者価格評価表!AY67/生産者価格評価表!AY$124</f>
        <v>0</v>
      </c>
      <c r="AZ67" s="949">
        <f>+生産者価格評価表!AZ67/生産者価格評価表!AZ$124</f>
        <v>0</v>
      </c>
      <c r="BA67" s="949">
        <f>+生産者価格評価表!BA67/生産者価格評価表!BA$124</f>
        <v>0</v>
      </c>
      <c r="BB67" s="949">
        <f>+生産者価格評価表!BB67/生産者価格評価表!BB$124</f>
        <v>0</v>
      </c>
      <c r="BC67" s="949">
        <f>+生産者価格評価表!BC67/生産者価格評価表!BC$124</f>
        <v>1.0228637036612564E-5</v>
      </c>
      <c r="BD67" s="949">
        <f>+生産者価格評価表!BD67/生産者価格評価表!BD$124</f>
        <v>0</v>
      </c>
      <c r="BE67" s="949">
        <f>+生産者価格評価表!BE67/生産者価格評価表!BE$124</f>
        <v>0</v>
      </c>
      <c r="BF67" s="949">
        <f>+生産者価格評価表!BF67/生産者価格評価表!BF$124</f>
        <v>0</v>
      </c>
      <c r="BG67" s="949">
        <f>+生産者価格評価表!BG67/生産者価格評価表!BG$124</f>
        <v>0</v>
      </c>
      <c r="BH67" s="949">
        <f>+生産者価格評価表!BH67/生産者価格評価表!BH$124</f>
        <v>2.5410228507833862E-4</v>
      </c>
      <c r="BI67" s="949">
        <f>+生産者価格評価表!BI67/生産者価格評価表!BI$124</f>
        <v>0</v>
      </c>
      <c r="BJ67" s="949">
        <f>+生産者価格評価表!BJ67/生産者価格評価表!BJ$124</f>
        <v>0</v>
      </c>
      <c r="BK67" s="949">
        <f>+生産者価格評価表!BK67/生産者価格評価表!BK$124</f>
        <v>2.4386729449042102E-4</v>
      </c>
      <c r="BL67" s="949">
        <f>+生産者価格評価表!BL67/生産者価格評価表!BL$124</f>
        <v>0</v>
      </c>
      <c r="BM67" s="949">
        <f>+生産者価格評価表!BM67/生産者価格評価表!BM$124</f>
        <v>0</v>
      </c>
      <c r="BN67" s="949">
        <f>+生産者価格評価表!BN67/生産者価格評価表!BN$124</f>
        <v>0</v>
      </c>
      <c r="BO67" s="949">
        <f>+生産者価格評価表!BO67/生産者価格評価表!BO$124</f>
        <v>1.8613323598861808E-4</v>
      </c>
      <c r="BP67" s="949">
        <f>+生産者価格評価表!BP67/生産者価格評価表!BP$124</f>
        <v>1.1077901321346747E-5</v>
      </c>
      <c r="BQ67" s="949">
        <f>+生産者価格評価表!BQ67/生産者価格評価表!BQ$124</f>
        <v>6.3813211960753718E-3</v>
      </c>
      <c r="BR67" s="949">
        <f>+生産者価格評価表!BR67/生産者価格評価表!BR$124</f>
        <v>4.4003656500725382E-3</v>
      </c>
      <c r="BS67" s="949">
        <f>+生産者価格評価表!BS67/生産者価格評価表!BS$124</f>
        <v>0</v>
      </c>
      <c r="BT67" s="949">
        <f>+生産者価格評価表!BT67/生産者価格評価表!BT$124</f>
        <v>0</v>
      </c>
      <c r="BU67" s="949">
        <f>+生産者価格評価表!BU67/生産者価格評価表!BU$124</f>
        <v>0</v>
      </c>
      <c r="BV67" s="949">
        <f>+生産者価格評価表!BV67/生産者価格評価表!BV$124</f>
        <v>0</v>
      </c>
      <c r="BW67" s="949">
        <f>+生産者価格評価表!BW67/生産者価格評価表!BW$124</f>
        <v>0</v>
      </c>
      <c r="BX67" s="949">
        <f>+生産者価格評価表!BX67/生産者価格評価表!BX$124</f>
        <v>0</v>
      </c>
      <c r="BY67" s="949">
        <f>+生産者価格評価表!BY67/生産者価格評価表!BY$124</f>
        <v>0</v>
      </c>
      <c r="BZ67" s="949">
        <f>+生産者価格評価表!BZ67/生産者価格評価表!BZ$124</f>
        <v>0</v>
      </c>
      <c r="CA67" s="949">
        <f>+生産者価格評価表!CA67/生産者価格評価表!CA$124</f>
        <v>1.8952832448342641E-4</v>
      </c>
      <c r="CB67" s="949">
        <f>+生産者価格評価表!CB67/生産者価格評価表!CB$124</f>
        <v>0</v>
      </c>
      <c r="CC67" s="949">
        <f>+生産者価格評価表!CC67/生産者価格評価表!CC$124</f>
        <v>0</v>
      </c>
      <c r="CD67" s="949">
        <f>+生産者価格評価表!CD67/生産者価格評価表!CD$124</f>
        <v>0</v>
      </c>
      <c r="CE67" s="949">
        <f>+生産者価格評価表!CE67/生産者価格評価表!CE$124</f>
        <v>0</v>
      </c>
      <c r="CF67" s="949">
        <f>+生産者価格評価表!CF67/生産者価格評価表!CF$124</f>
        <v>0</v>
      </c>
      <c r="CG67" s="949">
        <f>+生産者価格評価表!CG67/生産者価格評価表!CG$124</f>
        <v>0</v>
      </c>
      <c r="CH67" s="949">
        <f>+生産者価格評価表!CH67/生産者価格評価表!CH$124</f>
        <v>0</v>
      </c>
      <c r="CI67" s="949">
        <f>+生産者価格評価表!CI67/生産者価格評価表!CI$124</f>
        <v>0</v>
      </c>
      <c r="CJ67" s="949">
        <f>+生産者価格評価表!CJ67/生産者価格評価表!CJ$124</f>
        <v>0</v>
      </c>
      <c r="CK67" s="949">
        <f>+生産者価格評価表!CK67/生産者価格評価表!CK$124</f>
        <v>0</v>
      </c>
      <c r="CL67" s="949">
        <f>+生産者価格評価表!CL67/生産者価格評価表!CL$124</f>
        <v>0</v>
      </c>
      <c r="CM67" s="949">
        <f>+生産者価格評価表!CM67/生産者価格評価表!CM$124</f>
        <v>0</v>
      </c>
      <c r="CN67" s="949">
        <f>+生産者価格評価表!CN67/生産者価格評価表!CN$124</f>
        <v>0</v>
      </c>
      <c r="CO67" s="949">
        <f>+生産者価格評価表!CO67/生産者価格評価表!CO$124</f>
        <v>0</v>
      </c>
      <c r="CP67" s="949">
        <f>+生産者価格評価表!CP67/生産者価格評価表!CP$124</f>
        <v>0</v>
      </c>
      <c r="CQ67" s="949">
        <f>+生産者価格評価表!CQ67/生産者価格評価表!CQ$124</f>
        <v>0</v>
      </c>
      <c r="CR67" s="949">
        <f>+生産者価格評価表!CR67/生産者価格評価表!CR$124</f>
        <v>0</v>
      </c>
      <c r="CS67" s="949">
        <f>+生産者価格評価表!CS67/生産者価格評価表!CS$124</f>
        <v>0</v>
      </c>
      <c r="CT67" s="949">
        <f>+生産者価格評価表!CT67/生産者価格評価表!CT$124</f>
        <v>0</v>
      </c>
      <c r="CU67" s="949">
        <f>+生産者価格評価表!CU67/生産者価格評価表!CU$124</f>
        <v>0</v>
      </c>
      <c r="CV67" s="949">
        <f>+生産者価格評価表!CV67/生産者価格評価表!CV$124</f>
        <v>0</v>
      </c>
      <c r="CW67" s="949">
        <f>+生産者価格評価表!CW67/生産者価格評価表!CW$124</f>
        <v>0</v>
      </c>
      <c r="CX67" s="949">
        <f>+生産者価格評価表!CX67/生産者価格評価表!CX$124</f>
        <v>0</v>
      </c>
      <c r="CY67" s="949">
        <f>+生産者価格評価表!CY67/生産者価格評価表!CY$124</f>
        <v>0</v>
      </c>
      <c r="CZ67" s="949">
        <f>+生産者価格評価表!CZ67/生産者価格評価表!CZ$124</f>
        <v>0</v>
      </c>
      <c r="DA67" s="949">
        <f>+生産者価格評価表!DA67/生産者価格評価表!DA$124</f>
        <v>7.1634596219297253E-5</v>
      </c>
      <c r="DB67" s="949">
        <f>+生産者価格評価表!DB67/生産者価格評価表!DB$124</f>
        <v>0</v>
      </c>
      <c r="DC67" s="949">
        <f>+生産者価格評価表!DC67/生産者価格評価表!DC$124</f>
        <v>0</v>
      </c>
      <c r="DD67" s="949">
        <f>+生産者価格評価表!DD67/生産者価格評価表!DD$124</f>
        <v>0</v>
      </c>
      <c r="DE67" s="949">
        <f>+生産者価格評価表!DE67/生産者価格評価表!DE$124</f>
        <v>0</v>
      </c>
      <c r="DF67" s="949">
        <f>+生産者価格評価表!DF67/生産者価格評価表!DF$124</f>
        <v>0</v>
      </c>
      <c r="DG67" s="950">
        <f>+生産者価格評価表!DG67/生産者価格評価表!DG$124</f>
        <v>0</v>
      </c>
    </row>
    <row r="68" spans="2:111">
      <c r="B68" s="265" t="s">
        <v>202</v>
      </c>
      <c r="C68" s="266" t="s">
        <v>203</v>
      </c>
      <c r="D68" s="947">
        <f>+生産者価格評価表!D68/生産者価格評価表!D$124</f>
        <v>0</v>
      </c>
      <c r="E68" s="948">
        <f>+生産者価格評価表!E68/生産者価格評価表!E$124</f>
        <v>0</v>
      </c>
      <c r="F68" s="948">
        <f>+生産者価格評価表!F68/生産者価格評価表!F$124</f>
        <v>0</v>
      </c>
      <c r="G68" s="948">
        <f>+生産者価格評価表!G68/生産者価格評価表!G$124</f>
        <v>0</v>
      </c>
      <c r="H68" s="948">
        <f>+生産者価格評価表!H68/生産者価格評価表!H$124</f>
        <v>0</v>
      </c>
      <c r="I68" s="944">
        <v>0</v>
      </c>
      <c r="J68" s="948">
        <f>+生産者価格評価表!J68/生産者価格評価表!J$124</f>
        <v>0</v>
      </c>
      <c r="K68" s="948">
        <f>+生産者価格評価表!K68/生産者価格評価表!K$124</f>
        <v>0</v>
      </c>
      <c r="L68" s="948">
        <f>+生産者価格評価表!L68/生産者価格評価表!L$124</f>
        <v>0</v>
      </c>
      <c r="M68" s="948">
        <f>+生産者価格評価表!M68/生産者価格評価表!M$124</f>
        <v>0</v>
      </c>
      <c r="N68" s="944">
        <v>0</v>
      </c>
      <c r="O68" s="948">
        <f>+生産者価格評価表!O68/生産者価格評価表!O$124</f>
        <v>0</v>
      </c>
      <c r="P68" s="948">
        <f>+生産者価格評価表!P68/生産者価格評価表!P$124</f>
        <v>0</v>
      </c>
      <c r="Q68" s="948">
        <f>+生産者価格評価表!Q68/生産者価格評価表!Q$124</f>
        <v>0</v>
      </c>
      <c r="R68" s="948">
        <f>+生産者価格評価表!R68/生産者価格評価表!R$124</f>
        <v>0</v>
      </c>
      <c r="S68" s="948">
        <f>+生産者価格評価表!S68/生産者価格評価表!S$124</f>
        <v>0</v>
      </c>
      <c r="T68" s="948">
        <f>+生産者価格評価表!T68/生産者価格評価表!T$124</f>
        <v>0</v>
      </c>
      <c r="U68" s="948">
        <f>+生産者価格評価表!U68/生産者価格評価表!U$124</f>
        <v>0</v>
      </c>
      <c r="V68" s="948">
        <f>+生産者価格評価表!V68/生産者価格評価表!V$124</f>
        <v>0</v>
      </c>
      <c r="W68" s="948">
        <f>+生産者価格評価表!W68/生産者価格評価表!W$124</f>
        <v>0</v>
      </c>
      <c r="X68" s="948">
        <f>+生産者価格評価表!X68/生産者価格評価表!X$124</f>
        <v>0</v>
      </c>
      <c r="Y68" s="948">
        <f>+生産者価格評価表!Y68/生産者価格評価表!Y$124</f>
        <v>0</v>
      </c>
      <c r="Z68" s="948">
        <f>+生産者価格評価表!Z68/生産者価格評価表!Z$124</f>
        <v>0</v>
      </c>
      <c r="AA68" s="948">
        <f>+生産者価格評価表!AA68/生産者価格評価表!AA$124</f>
        <v>0</v>
      </c>
      <c r="AB68" s="948">
        <f>+生産者価格評価表!AB68/生産者価格評価表!AB$124</f>
        <v>0</v>
      </c>
      <c r="AC68" s="948">
        <f>+生産者価格評価表!AC68/生産者価格評価表!AC$124</f>
        <v>0</v>
      </c>
      <c r="AD68" s="948">
        <f>+生産者価格評価表!AD68/生産者価格評価表!AD$124</f>
        <v>0</v>
      </c>
      <c r="AE68" s="948">
        <f>+生産者価格評価表!AE68/生産者価格評価表!AE$124</f>
        <v>0</v>
      </c>
      <c r="AF68" s="948">
        <f>+生産者価格評価表!AF68/生産者価格評価表!AF$124</f>
        <v>0</v>
      </c>
      <c r="AG68" s="948">
        <f>+生産者価格評価表!AG68/生産者価格評価表!AG$124</f>
        <v>0</v>
      </c>
      <c r="AH68" s="948">
        <f>+生産者価格評価表!AH68/生産者価格評価表!AH$124</f>
        <v>0</v>
      </c>
      <c r="AI68" s="948">
        <f>+生産者価格評価表!AI68/生産者価格評価表!AI$124</f>
        <v>0</v>
      </c>
      <c r="AJ68" s="948">
        <f>+生産者価格評価表!AJ68/生産者価格評価表!AJ$124</f>
        <v>0</v>
      </c>
      <c r="AK68" s="948">
        <f>+生産者価格評価表!AK68/生産者価格評価表!AK$124</f>
        <v>0</v>
      </c>
      <c r="AL68" s="948">
        <f>+生産者価格評価表!AL68/生産者価格評価表!AL$124</f>
        <v>0</v>
      </c>
      <c r="AM68" s="948">
        <f>+生産者価格評価表!AM68/生産者価格評価表!AM$124</f>
        <v>0</v>
      </c>
      <c r="AN68" s="948">
        <f>+生産者価格評価表!AN68/生産者価格評価表!AN$124</f>
        <v>0</v>
      </c>
      <c r="AO68" s="948">
        <f>+生産者価格評価表!AO68/生産者価格評価表!AO$124</f>
        <v>0</v>
      </c>
      <c r="AP68" s="948">
        <f>+生産者価格評価表!AP68/生産者価格評価表!AP$124</f>
        <v>0</v>
      </c>
      <c r="AQ68" s="948">
        <f>+生産者価格評価表!AQ68/生産者価格評価表!AQ$124</f>
        <v>0</v>
      </c>
      <c r="AR68" s="948">
        <f>+生産者価格評価表!AR68/生産者価格評価表!AR$124</f>
        <v>0</v>
      </c>
      <c r="AS68" s="948">
        <f>+生産者価格評価表!AS68/生産者価格評価表!AS$124</f>
        <v>0</v>
      </c>
      <c r="AT68" s="948">
        <f>+生産者価格評価表!AT68/生産者価格評価表!AT$124</f>
        <v>0</v>
      </c>
      <c r="AU68" s="949">
        <f>+生産者価格評価表!AU68/生産者価格評価表!AU$124</f>
        <v>0</v>
      </c>
      <c r="AV68" s="949">
        <f>+生産者価格評価表!AV68/生産者価格評価表!AV$124</f>
        <v>0</v>
      </c>
      <c r="AW68" s="949">
        <f>+生産者価格評価表!AW68/生産者価格評価表!AW$124</f>
        <v>0</v>
      </c>
      <c r="AX68" s="949">
        <f>+生産者価格評価表!AX68/生産者価格評価表!AX$124</f>
        <v>0</v>
      </c>
      <c r="AY68" s="949">
        <f>+生産者価格評価表!AY68/生産者価格評価表!AY$124</f>
        <v>0</v>
      </c>
      <c r="AZ68" s="949">
        <f>+生産者価格評価表!AZ68/生産者価格評価表!AZ$124</f>
        <v>0</v>
      </c>
      <c r="BA68" s="949">
        <f>+生産者価格評価表!BA68/生産者価格評価表!BA$124</f>
        <v>0</v>
      </c>
      <c r="BB68" s="949">
        <f>+生産者価格評価表!BB68/生産者価格評価表!BB$124</f>
        <v>0</v>
      </c>
      <c r="BC68" s="949">
        <f>+生産者価格評価表!BC68/生産者価格評価表!BC$124</f>
        <v>0</v>
      </c>
      <c r="BD68" s="949">
        <f>+生産者価格評価表!BD68/生産者価格評価表!BD$124</f>
        <v>0</v>
      </c>
      <c r="BE68" s="949">
        <f>+生産者価格評価表!BE68/生産者価格評価表!BE$124</f>
        <v>0</v>
      </c>
      <c r="BF68" s="949">
        <f>+生産者価格評価表!BF68/生産者価格評価表!BF$124</f>
        <v>0</v>
      </c>
      <c r="BG68" s="949">
        <f>+生産者価格評価表!BG68/生産者価格評価表!BG$124</f>
        <v>0</v>
      </c>
      <c r="BH68" s="949">
        <f>+生産者価格評価表!BH68/生産者価格評価表!BH$124</f>
        <v>0</v>
      </c>
      <c r="BI68" s="949">
        <f>+生産者価格評価表!BI68/生産者価格評価表!BI$124</f>
        <v>0</v>
      </c>
      <c r="BJ68" s="949">
        <f>+生産者価格評価表!BJ68/生産者価格評価表!BJ$124</f>
        <v>0</v>
      </c>
      <c r="BK68" s="949">
        <f>+生産者価格評価表!BK68/生産者価格評価表!BK$124</f>
        <v>0</v>
      </c>
      <c r="BL68" s="949">
        <f>+生産者価格評価表!BL68/生産者価格評価表!BL$124</f>
        <v>0</v>
      </c>
      <c r="BM68" s="949">
        <f>+生産者価格評価表!BM68/生産者価格評価表!BM$124</f>
        <v>0</v>
      </c>
      <c r="BN68" s="949">
        <f>+生産者価格評価表!BN68/生産者価格評価表!BN$124</f>
        <v>0</v>
      </c>
      <c r="BO68" s="949">
        <f>+生産者価格評価表!BO68/生産者価格評価表!BO$124</f>
        <v>0</v>
      </c>
      <c r="BP68" s="949">
        <f>+生産者価格評価表!BP68/生産者価格評価表!BP$124</f>
        <v>0</v>
      </c>
      <c r="BQ68" s="949">
        <f>+生産者価格評価表!BQ68/生産者価格評価表!BQ$124</f>
        <v>0</v>
      </c>
      <c r="BR68" s="949">
        <f>+生産者価格評価表!BR68/生産者価格評価表!BR$124</f>
        <v>0</v>
      </c>
      <c r="BS68" s="949">
        <f>+生産者価格評価表!BS68/生産者価格評価表!BS$124</f>
        <v>0</v>
      </c>
      <c r="BT68" s="949">
        <f>+生産者価格評価表!BT68/生産者価格評価表!BT$124</f>
        <v>0</v>
      </c>
      <c r="BU68" s="949">
        <f>+生産者価格評価表!BU68/生産者価格評価表!BU$124</f>
        <v>0</v>
      </c>
      <c r="BV68" s="949">
        <f>+生産者価格評価表!BV68/生産者価格評価表!BV$124</f>
        <v>0</v>
      </c>
      <c r="BW68" s="949">
        <f>+生産者価格評価表!BW68/生産者価格評価表!BW$124</f>
        <v>0</v>
      </c>
      <c r="BX68" s="949">
        <f>+生産者価格評価表!BX68/生産者価格評価表!BX$124</f>
        <v>0</v>
      </c>
      <c r="BY68" s="949">
        <f>+生産者価格評価表!BY68/生産者価格評価表!BY$124</f>
        <v>0</v>
      </c>
      <c r="BZ68" s="949">
        <f>+生産者価格評価表!BZ68/生産者価格評価表!BZ$124</f>
        <v>0</v>
      </c>
      <c r="CA68" s="949">
        <f>+生産者価格評価表!CA68/生産者価格評価表!CA$124</f>
        <v>0</v>
      </c>
      <c r="CB68" s="949">
        <f>+生産者価格評価表!CB68/生産者価格評価表!CB$124</f>
        <v>0</v>
      </c>
      <c r="CC68" s="949">
        <f>+生産者価格評価表!CC68/生産者価格評価表!CC$124</f>
        <v>0</v>
      </c>
      <c r="CD68" s="949">
        <f>+生産者価格評価表!CD68/生産者価格評価表!CD$124</f>
        <v>0</v>
      </c>
      <c r="CE68" s="949">
        <f>+生産者価格評価表!CE68/生産者価格評価表!CE$124</f>
        <v>0</v>
      </c>
      <c r="CF68" s="949">
        <f>+生産者価格評価表!CF68/生産者価格評価表!CF$124</f>
        <v>0</v>
      </c>
      <c r="CG68" s="949">
        <f>+生産者価格評価表!CG68/生産者価格評価表!CG$124</f>
        <v>0</v>
      </c>
      <c r="CH68" s="949">
        <f>+生産者価格評価表!CH68/生産者価格評価表!CH$124</f>
        <v>0</v>
      </c>
      <c r="CI68" s="949">
        <f>+生産者価格評価表!CI68/生産者価格評価表!CI$124</f>
        <v>0</v>
      </c>
      <c r="CJ68" s="949">
        <f>+生産者価格評価表!CJ68/生産者価格評価表!CJ$124</f>
        <v>0</v>
      </c>
      <c r="CK68" s="949">
        <f>+生産者価格評価表!CK68/生産者価格評価表!CK$124</f>
        <v>0</v>
      </c>
      <c r="CL68" s="949">
        <f>+生産者価格評価表!CL68/生産者価格評価表!CL$124</f>
        <v>0</v>
      </c>
      <c r="CM68" s="949">
        <f>+生産者価格評価表!CM68/生産者価格評価表!CM$124</f>
        <v>0</v>
      </c>
      <c r="CN68" s="949">
        <f>+生産者価格評価表!CN68/生産者価格評価表!CN$124</f>
        <v>0</v>
      </c>
      <c r="CO68" s="949">
        <f>+生産者価格評価表!CO68/生産者価格評価表!CO$124</f>
        <v>0</v>
      </c>
      <c r="CP68" s="949">
        <f>+生産者価格評価表!CP68/生産者価格評価表!CP$124</f>
        <v>0</v>
      </c>
      <c r="CQ68" s="949">
        <f>+生産者価格評価表!CQ68/生産者価格評価表!CQ$124</f>
        <v>0</v>
      </c>
      <c r="CR68" s="949">
        <f>+生産者価格評価表!CR68/生産者価格評価表!CR$124</f>
        <v>0</v>
      </c>
      <c r="CS68" s="949">
        <f>+生産者価格評価表!CS68/生産者価格評価表!CS$124</f>
        <v>0</v>
      </c>
      <c r="CT68" s="949">
        <f>+生産者価格評価表!CT68/生産者価格評価表!CT$124</f>
        <v>0</v>
      </c>
      <c r="CU68" s="949">
        <f>+生産者価格評価表!CU68/生産者価格評価表!CU$124</f>
        <v>0</v>
      </c>
      <c r="CV68" s="949">
        <f>+生産者価格評価表!CV68/生産者価格評価表!CV$124</f>
        <v>0</v>
      </c>
      <c r="CW68" s="949">
        <f>+生産者価格評価表!CW68/生産者価格評価表!CW$124</f>
        <v>0</v>
      </c>
      <c r="CX68" s="949">
        <f>+生産者価格評価表!CX68/生産者価格評価表!CX$124</f>
        <v>0</v>
      </c>
      <c r="CY68" s="949">
        <f>+生産者価格評価表!CY68/生産者価格評価表!CY$124</f>
        <v>0</v>
      </c>
      <c r="CZ68" s="949">
        <f>+生産者価格評価表!CZ68/生産者価格評価表!CZ$124</f>
        <v>0</v>
      </c>
      <c r="DA68" s="949">
        <f>+生産者価格評価表!DA68/生産者価格評価表!DA$124</f>
        <v>0</v>
      </c>
      <c r="DB68" s="949">
        <f>+生産者価格評価表!DB68/生産者価格評価表!DB$124</f>
        <v>0</v>
      </c>
      <c r="DC68" s="949">
        <f>+生産者価格評価表!DC68/生産者価格評価表!DC$124</f>
        <v>0</v>
      </c>
      <c r="DD68" s="949">
        <f>+生産者価格評価表!DD68/生産者価格評価表!DD$124</f>
        <v>0</v>
      </c>
      <c r="DE68" s="949">
        <f>+生産者価格評価表!DE68/生産者価格評価表!DE$124</f>
        <v>0</v>
      </c>
      <c r="DF68" s="949">
        <f>+生産者価格評価表!DF68/生産者価格評価表!DF$124</f>
        <v>0</v>
      </c>
      <c r="DG68" s="950">
        <f>+生産者価格評価表!DG68/生産者価格評価表!DG$124</f>
        <v>0</v>
      </c>
    </row>
    <row r="69" spans="2:111">
      <c r="B69" s="265" t="s">
        <v>204</v>
      </c>
      <c r="C69" s="266" t="s">
        <v>205</v>
      </c>
      <c r="D69" s="947">
        <f>+生産者価格評価表!D69/生産者価格評価表!D$124</f>
        <v>4.0262382688232724E-3</v>
      </c>
      <c r="E69" s="948">
        <f>+生産者価格評価表!E69/生産者価格評価表!E$124</f>
        <v>4.0806727037676549E-3</v>
      </c>
      <c r="F69" s="948">
        <f>+生産者価格評価表!F69/生産者価格評価表!F$124</f>
        <v>8.0735454608794558E-3</v>
      </c>
      <c r="G69" s="948">
        <f>+生産者価格評価表!G69/生産者価格評価表!G$124</f>
        <v>3.9141858408460814E-4</v>
      </c>
      <c r="H69" s="948">
        <f>+生産者価格評価表!H69/生産者価格評価表!H$124</f>
        <v>5.3423823327477984E-4</v>
      </c>
      <c r="I69" s="944">
        <v>0</v>
      </c>
      <c r="J69" s="948">
        <f>+生産者価格評価表!J69/生産者価格評価表!J$124</f>
        <v>2.795014203659036E-3</v>
      </c>
      <c r="K69" s="948">
        <f>+生産者価格評価表!K69/生産者価格評価表!K$124</f>
        <v>7.7457985341324606E-4</v>
      </c>
      <c r="L69" s="948">
        <f>+生産者価格評価表!L69/生産者価格評価表!L$124</f>
        <v>6.1144774355866038E-4</v>
      </c>
      <c r="M69" s="948">
        <f>+生産者価格評価表!M69/生産者価格評価表!M$124</f>
        <v>4.16746922988871E-4</v>
      </c>
      <c r="N69" s="944">
        <v>0</v>
      </c>
      <c r="O69" s="948">
        <f>+生産者価格評価表!O69/生産者価格評価表!O$124</f>
        <v>4.3847035126083128E-3</v>
      </c>
      <c r="P69" s="948">
        <f>+生産者価格評価表!P69/生産者価格評価表!P$124</f>
        <v>1.8989781940892988E-3</v>
      </c>
      <c r="Q69" s="948">
        <f>+生産者価格評価表!Q69/生産者価格評価表!Q$124</f>
        <v>2.1232466880923774E-3</v>
      </c>
      <c r="R69" s="948">
        <f>+生産者価格評価表!R69/生産者価格評価表!R$124</f>
        <v>2.9964302984476529E-3</v>
      </c>
      <c r="S69" s="948">
        <f>+生産者価格評価表!S69/生産者価格評価表!S$124</f>
        <v>9.0355032637524958E-3</v>
      </c>
      <c r="T69" s="948">
        <f>+生産者価格評価表!T69/生産者価格評価表!T$124</f>
        <v>4.6269036159518918E-3</v>
      </c>
      <c r="U69" s="948">
        <f>+生産者価格評価表!U69/生産者価格評価表!U$124</f>
        <v>2.1056728768331086E-3</v>
      </c>
      <c r="V69" s="948">
        <f>+生産者価格評価表!V69/生産者価格評価表!V$124</f>
        <v>3.141395382344819E-3</v>
      </c>
      <c r="W69" s="948">
        <f>+生産者価格評価表!W69/生産者価格評価表!W$124</f>
        <v>4.9094595805749272E-3</v>
      </c>
      <c r="X69" s="948">
        <f>+生産者価格評価表!X69/生産者価格評価表!X$124</f>
        <v>3.2487785738768557E-3</v>
      </c>
      <c r="Y69" s="948">
        <f>+生産者価格評価表!Y69/生産者価格評価表!Y$124</f>
        <v>6.9024177070147845E-3</v>
      </c>
      <c r="Z69" s="948">
        <f>+生産者価格評価表!Z69/生産者価格評価表!Z$124</f>
        <v>8.251103346148099E-3</v>
      </c>
      <c r="AA69" s="948">
        <f>+生産者価格評価表!AA69/生産者価格評価表!AA$124</f>
        <v>1.2148637206773508E-2</v>
      </c>
      <c r="AB69" s="948">
        <f>+生産者価格評価表!AB69/生産者価格評価表!AB$124</f>
        <v>1.7703218068096994E-3</v>
      </c>
      <c r="AC69" s="948">
        <f>+生産者価格評価表!AC69/生産者価格評価表!AC$124</f>
        <v>3.1580290806342416E-3</v>
      </c>
      <c r="AD69" s="948">
        <f>+生産者価格評価表!AD69/生産者価格評価表!AD$124</f>
        <v>2.7583576001350335E-4</v>
      </c>
      <c r="AE69" s="948">
        <f>+生産者価格評価表!AE69/生産者価格評価表!AE$124</f>
        <v>3.7813950688141526E-3</v>
      </c>
      <c r="AF69" s="948">
        <f>+生産者価格評価表!AF69/生産者価格評価表!AF$124</f>
        <v>5.1403438623279759E-3</v>
      </c>
      <c r="AG69" s="948">
        <f>+生産者価格評価表!AG69/生産者価格評価表!AG$124</f>
        <v>3.9517071872765342E-3</v>
      </c>
      <c r="AH69" s="948">
        <f>+生産者価格評価表!AH69/生産者価格評価表!AH$124</f>
        <v>1.585106793105661E-3</v>
      </c>
      <c r="AI69" s="948">
        <f>+生産者価格評価表!AI69/生産者価格評価表!AI$124</f>
        <v>4.6457551036523789E-3</v>
      </c>
      <c r="AJ69" s="948">
        <f>+生産者価格評価表!AJ69/生産者価格評価表!AJ$124</f>
        <v>6.3749149639227851E-3</v>
      </c>
      <c r="AK69" s="948">
        <f>+生産者価格評価表!AK69/生産者価格評価表!AK$124</f>
        <v>5.5837562042859289E-3</v>
      </c>
      <c r="AL69" s="948">
        <f>+生産者価格評価表!AL69/生産者価格評価表!AL$124</f>
        <v>8.0521096032378347E-3</v>
      </c>
      <c r="AM69" s="948">
        <f>+生産者価格評価表!AM69/生産者価格評価表!AM$124</f>
        <v>7.1240513426911577E-3</v>
      </c>
      <c r="AN69" s="948">
        <f>+生産者価格評価表!AN69/生産者価格評価表!AN$124</f>
        <v>4.1700437649010713E-3</v>
      </c>
      <c r="AO69" s="948">
        <f>+生産者価格評価表!AO69/生産者価格評価表!AO$124</f>
        <v>6.5367321087471762E-3</v>
      </c>
      <c r="AP69" s="948">
        <f>+生産者価格評価表!AP69/生産者価格評価表!AP$124</f>
        <v>2.6038009184511826E-3</v>
      </c>
      <c r="AQ69" s="948">
        <f>+生産者価格評価表!AQ69/生産者価格評価表!AQ$124</f>
        <v>5.6359663400554188E-3</v>
      </c>
      <c r="AR69" s="948">
        <f>+生産者価格評価表!AR69/生産者価格評価表!AR$124</f>
        <v>4.563249372860889E-3</v>
      </c>
      <c r="AS69" s="948">
        <f>+生産者価格評価表!AS69/生産者価格評価表!AS$124</f>
        <v>5.633061837620643E-3</v>
      </c>
      <c r="AT69" s="948">
        <f>+生産者価格評価表!AT69/生産者価格評価表!AT$124</f>
        <v>4.0799269176403086E-3</v>
      </c>
      <c r="AU69" s="949">
        <f>+生産者価格評価表!AU69/生産者価格評価表!AU$124</f>
        <v>2.159048500222493E-3</v>
      </c>
      <c r="AV69" s="949">
        <f>+生産者価格評価表!AV69/生産者価格評価表!AV$124</f>
        <v>1.9904288648881986E-3</v>
      </c>
      <c r="AW69" s="949">
        <f>+生産者価格評価表!AW69/生産者価格評価表!AW$124</f>
        <v>1.6289659085674784E-3</v>
      </c>
      <c r="AX69" s="949">
        <f>+生産者価格評価表!AX69/生産者価格評価表!AX$124</f>
        <v>1.9226119040993172E-3</v>
      </c>
      <c r="AY69" s="949">
        <f>+生産者価格評価表!AY69/生産者価格評価表!AY$124</f>
        <v>5.0614548076493892E-3</v>
      </c>
      <c r="AZ69" s="949">
        <f>+生産者価格評価表!AZ69/生産者価格評価表!AZ$124</f>
        <v>2.8043367898878493E-3</v>
      </c>
      <c r="BA69" s="949">
        <f>+生産者価格評価表!BA69/生産者価格評価表!BA$124</f>
        <v>1.768113773298159E-3</v>
      </c>
      <c r="BB69" s="949">
        <f>+生産者価格評価表!BB69/生産者価格評価表!BB$124</f>
        <v>1.919566375348881E-3</v>
      </c>
      <c r="BC69" s="949">
        <f>+生産者価格評価表!BC69/生産者価格評価表!BC$124</f>
        <v>3.2113757477564829E-3</v>
      </c>
      <c r="BD69" s="949">
        <f>+生産者価格評価表!BD69/生産者価格評価表!BD$124</f>
        <v>2.4084078865399547E-3</v>
      </c>
      <c r="BE69" s="949">
        <f>+生産者価格評価表!BE69/生産者価格評価表!BE$124</f>
        <v>2.4784627974887225E-3</v>
      </c>
      <c r="BF69" s="949">
        <f>+生産者価格評価表!BF69/生産者価格評価表!BF$124</f>
        <v>3.1412437181477557E-4</v>
      </c>
      <c r="BG69" s="949">
        <f>+生産者価格評価表!BG69/生産者価格評価表!BG$124</f>
        <v>1.0816484807742899E-3</v>
      </c>
      <c r="BH69" s="949">
        <f>+生産者価格評価表!BH69/生産者価格評価表!BH$124</f>
        <v>7.8184995970246435E-4</v>
      </c>
      <c r="BI69" s="949">
        <f>+生産者価格評価表!BI69/生産者価格評価表!BI$124</f>
        <v>1.5752994575227324E-3</v>
      </c>
      <c r="BJ69" s="949">
        <f>+生産者価格評価表!BJ69/生産者価格評価表!BJ$124</f>
        <v>2.1712150105679109E-3</v>
      </c>
      <c r="BK69" s="949">
        <f>+生産者価格評価表!BK69/生産者価格評価表!BK$124</f>
        <v>1.9023764711045409E-3</v>
      </c>
      <c r="BL69" s="949">
        <f>+生産者価格評価表!BL69/生産者価格評価表!BL$124</f>
        <v>3.0402287926272864E-4</v>
      </c>
      <c r="BM69" s="949">
        <f>+生産者価格評価表!BM69/生産者価格評価表!BM$124</f>
        <v>8.4096068533997669E-4</v>
      </c>
      <c r="BN69" s="949">
        <f>+生産者価格評価表!BN69/生産者価格評価表!BN$124</f>
        <v>1.4813862637017385E-3</v>
      </c>
      <c r="BO69" s="949">
        <f>+生産者価格評価表!BO69/生産者価格評価表!BO$124</f>
        <v>5.0902447799968038E-4</v>
      </c>
      <c r="BP69" s="949">
        <f>+生産者価格評価表!BP69/生産者価格評価表!BP$124</f>
        <v>3.6241354172785888E-4</v>
      </c>
      <c r="BQ69" s="949">
        <f>+生産者価格評価表!BQ69/生産者価格評価表!BQ$124</f>
        <v>1.7276449218394094E-2</v>
      </c>
      <c r="BR69" s="949">
        <f>+生産者価格評価表!BR69/生産者価格評価表!BR$124</f>
        <v>5.3126424671064175E-2</v>
      </c>
      <c r="BS69" s="949">
        <f>+生産者価格評価表!BS69/生産者価格評価表!BS$124</f>
        <v>4.5018673448653117E-2</v>
      </c>
      <c r="BT69" s="949">
        <f>+生産者価格評価表!BT69/生産者価格評価表!BT$124</f>
        <v>3.0695806238499163E-3</v>
      </c>
      <c r="BU69" s="949">
        <f>+生産者価格評価表!BU69/生産者価格評価表!BU$124</f>
        <v>3.7122768493138112E-3</v>
      </c>
      <c r="BV69" s="949">
        <f>+生産者価格評価表!BV69/生産者価格評価表!BV$124</f>
        <v>3.7268366094075226E-3</v>
      </c>
      <c r="BW69" s="949">
        <f>+生産者価格評価表!BW69/生産者価格評価表!BW$124</f>
        <v>5.5098596571744171E-3</v>
      </c>
      <c r="BX69" s="949">
        <f>+生産者価格評価表!BX69/生産者価格評価表!BX$124</f>
        <v>1.6791984153495466E-2</v>
      </c>
      <c r="BY69" s="949">
        <f>+生産者価格評価表!BY69/生産者価格評価表!BY$124</f>
        <v>1.5828253429569818E-2</v>
      </c>
      <c r="BZ69" s="949">
        <f>+生産者価格評価表!BZ69/生産者価格評価表!BZ$124</f>
        <v>2.0655247486822587E-2</v>
      </c>
      <c r="CA69" s="949">
        <f>+生産者価格評価表!CA69/生産者価格評価表!CA$124</f>
        <v>7.8311982183809777E-4</v>
      </c>
      <c r="CB69" s="949">
        <f>+生産者価格評価表!CB69/生産者価格評価表!CB$124</f>
        <v>1.8601563612791919E-2</v>
      </c>
      <c r="CC69" s="949">
        <f>+生産者価格評価表!CC69/生産者価格評価表!CC$124</f>
        <v>1.8518777992191362E-3</v>
      </c>
      <c r="CD69" s="949">
        <f>+生産者価格評価表!CD69/生産者価格評価表!CD$124</f>
        <v>5.7526137604402283E-5</v>
      </c>
      <c r="CE69" s="949">
        <f>+生産者価格評価表!CE69/生産者価格評価表!CE$124</f>
        <v>3.1610460741992659E-3</v>
      </c>
      <c r="CF69" s="949">
        <f>+生産者価格評価表!CF69/生産者価格評価表!CF$124</f>
        <v>1.2619052700743653E-2</v>
      </c>
      <c r="CG69" s="949">
        <f>+生産者価格評価表!CG69/生産者価格評価表!CG$124</f>
        <v>1.8010905925204147E-2</v>
      </c>
      <c r="CH69" s="949">
        <f>+生産者価格評価表!CH69/生産者価格評価表!CH$124</f>
        <v>1.9559672347442439E-3</v>
      </c>
      <c r="CI69" s="949">
        <f>+生産者価格評価表!CI69/生産者価格評価表!CI$124</f>
        <v>5.9372007198499584E-3</v>
      </c>
      <c r="CJ69" s="949">
        <f>+生産者価格評価表!CJ69/生産者価格評価表!CJ$124</f>
        <v>9.4588155653783056E-3</v>
      </c>
      <c r="CK69" s="949">
        <f>+生産者価格評価表!CK69/生産者価格評価表!CK$124</f>
        <v>1.0038318045583819E-3</v>
      </c>
      <c r="CL69" s="949">
        <f>+生産者価格評価表!CL69/生産者価格評価表!CL$124</f>
        <v>8.9479879488312958E-3</v>
      </c>
      <c r="CM69" s="949">
        <f>+生産者価格評価表!CM69/生産者価格評価表!CM$124</f>
        <v>1.5397245930382675E-3</v>
      </c>
      <c r="CN69" s="949">
        <f>+生産者価格評価表!CN69/生産者価格評価表!CN$124</f>
        <v>8.8239509169000148E-3</v>
      </c>
      <c r="CO69" s="949">
        <f>+生産者価格評価表!CO69/生産者価格評価表!CO$124</f>
        <v>1.0843965466953516E-2</v>
      </c>
      <c r="CP69" s="949">
        <f>+生産者価格評価表!CP69/生産者価格評価表!CP$124</f>
        <v>4.502209975507699E-3</v>
      </c>
      <c r="CQ69" s="949">
        <f>+生産者価格評価表!CQ69/生産者価格評価表!CQ$124</f>
        <v>2.6329187377714621E-3</v>
      </c>
      <c r="CR69" s="949">
        <f>+生産者価格評価表!CR69/生産者価格評価表!CR$124</f>
        <v>3.3244949329593715E-3</v>
      </c>
      <c r="CS69" s="949">
        <f>+生産者価格評価表!CS69/生産者価格評価表!CS$124</f>
        <v>4.5618590301283049E-3</v>
      </c>
      <c r="CT69" s="949">
        <f>+生産者価格評価表!CT69/生産者価格評価表!CT$124</f>
        <v>2.6325876567028072E-3</v>
      </c>
      <c r="CU69" s="949">
        <f>+生産者価格評価表!CU69/生産者価格評価表!CU$124</f>
        <v>1.480211552280241E-3</v>
      </c>
      <c r="CV69" s="949">
        <f>+生産者価格評価表!CV69/生産者価格評価表!CV$124</f>
        <v>2.785298700118771E-3</v>
      </c>
      <c r="CW69" s="949">
        <f>+生産者価格評価表!CW69/生産者価格評価表!CW$124</f>
        <v>2.4766612075655114E-4</v>
      </c>
      <c r="CX69" s="949">
        <f>+生産者価格評価表!CX69/生産者価格評価表!CX$124</f>
        <v>7.8027687767934857E-4</v>
      </c>
      <c r="CY69" s="949">
        <f>+生産者価格評価表!CY69/生産者価格評価表!CY$124</f>
        <v>1.6677054415632411E-3</v>
      </c>
      <c r="CZ69" s="949">
        <f>+生産者価格評価表!CZ69/生産者価格評価表!CZ$124</f>
        <v>2.7695657703773512E-3</v>
      </c>
      <c r="DA69" s="949">
        <f>+生産者価格評価表!DA69/生産者価格評価表!DA$124</f>
        <v>1.721728405455513E-3</v>
      </c>
      <c r="DB69" s="949">
        <f>+生産者価格評価表!DB69/生産者価格評価表!DB$124</f>
        <v>3.3170982973335619E-3</v>
      </c>
      <c r="DC69" s="949">
        <f>+生産者価格評価表!DC69/生産者価格評価表!DC$124</f>
        <v>5.5253826720049089E-3</v>
      </c>
      <c r="DD69" s="949">
        <f>+生産者価格評価表!DD69/生産者価格評価表!DD$124</f>
        <v>8.6642555043470897E-4</v>
      </c>
      <c r="DE69" s="949">
        <f>+生産者価格評価表!DE69/生産者価格評価表!DE$124</f>
        <v>3.4416677546106906E-3</v>
      </c>
      <c r="DF69" s="949">
        <f>+生産者価格評価表!DF69/生産者価格評価表!DF$124</f>
        <v>0</v>
      </c>
      <c r="DG69" s="950">
        <f>+生産者価格評価表!DG69/生産者価格評価表!DG$124</f>
        <v>1.4592109419879599E-2</v>
      </c>
    </row>
    <row r="70" spans="2:111">
      <c r="B70" s="265" t="s">
        <v>206</v>
      </c>
      <c r="C70" s="266" t="s">
        <v>207</v>
      </c>
      <c r="D70" s="947">
        <f>+生産者価格評価表!D70/生産者価格評価表!D$124</f>
        <v>0</v>
      </c>
      <c r="E70" s="948">
        <f>+生産者価格評価表!E70/生産者価格評価表!E$124</f>
        <v>0</v>
      </c>
      <c r="F70" s="948">
        <f>+生産者価格評価表!F70/生産者価格評価表!F$124</f>
        <v>0</v>
      </c>
      <c r="G70" s="948">
        <f>+生産者価格評価表!G70/生産者価格評価表!G$124</f>
        <v>0</v>
      </c>
      <c r="H70" s="948">
        <f>+生産者価格評価表!H70/生産者価格評価表!H$124</f>
        <v>0</v>
      </c>
      <c r="I70" s="944">
        <v>0</v>
      </c>
      <c r="J70" s="948">
        <f>+生産者価格評価表!J70/生産者価格評価表!J$124</f>
        <v>0</v>
      </c>
      <c r="K70" s="948">
        <f>+生産者価格評価表!K70/生産者価格評価表!K$124</f>
        <v>0</v>
      </c>
      <c r="L70" s="948">
        <f>+生産者価格評価表!L70/生産者価格評価表!L$124</f>
        <v>0</v>
      </c>
      <c r="M70" s="948">
        <f>+生産者価格評価表!M70/生産者価格評価表!M$124</f>
        <v>0</v>
      </c>
      <c r="N70" s="944">
        <v>0</v>
      </c>
      <c r="O70" s="948">
        <f>+生産者価格評価表!O70/生産者価格評価表!O$124</f>
        <v>0</v>
      </c>
      <c r="P70" s="948">
        <f>+生産者価格評価表!P70/生産者価格評価表!P$124</f>
        <v>0</v>
      </c>
      <c r="Q70" s="948">
        <f>+生産者価格評価表!Q70/生産者価格評価表!Q$124</f>
        <v>0</v>
      </c>
      <c r="R70" s="948">
        <f>+生産者価格評価表!R70/生産者価格評価表!R$124</f>
        <v>0</v>
      </c>
      <c r="S70" s="948">
        <f>+生産者価格評価表!S70/生産者価格評価表!S$124</f>
        <v>0</v>
      </c>
      <c r="T70" s="948">
        <f>+生産者価格評価表!T70/生産者価格評価表!T$124</f>
        <v>0</v>
      </c>
      <c r="U70" s="948">
        <f>+生産者価格評価表!U70/生産者価格評価表!U$124</f>
        <v>0</v>
      </c>
      <c r="V70" s="948">
        <f>+生産者価格評価表!V70/生産者価格評価表!V$124</f>
        <v>0</v>
      </c>
      <c r="W70" s="948">
        <f>+生産者価格評価表!W70/生産者価格評価表!W$124</f>
        <v>0</v>
      </c>
      <c r="X70" s="948">
        <f>+生産者価格評価表!X70/生産者価格評価表!X$124</f>
        <v>0</v>
      </c>
      <c r="Y70" s="948">
        <f>+生産者価格評価表!Y70/生産者価格評価表!Y$124</f>
        <v>0</v>
      </c>
      <c r="Z70" s="948">
        <f>+生産者価格評価表!Z70/生産者価格評価表!Z$124</f>
        <v>0</v>
      </c>
      <c r="AA70" s="948">
        <f>+生産者価格評価表!AA70/生産者価格評価表!AA$124</f>
        <v>0</v>
      </c>
      <c r="AB70" s="948">
        <f>+生産者価格評価表!AB70/生産者価格評価表!AB$124</f>
        <v>0</v>
      </c>
      <c r="AC70" s="948">
        <f>+生産者価格評価表!AC70/生産者価格評価表!AC$124</f>
        <v>0</v>
      </c>
      <c r="AD70" s="948">
        <f>+生産者価格評価表!AD70/生産者価格評価表!AD$124</f>
        <v>0</v>
      </c>
      <c r="AE70" s="948">
        <f>+生産者価格評価表!AE70/生産者価格評価表!AE$124</f>
        <v>0</v>
      </c>
      <c r="AF70" s="948">
        <f>+生産者価格評価表!AF70/生産者価格評価表!AF$124</f>
        <v>0</v>
      </c>
      <c r="AG70" s="948">
        <f>+生産者価格評価表!AG70/生産者価格評価表!AG$124</f>
        <v>0</v>
      </c>
      <c r="AH70" s="948">
        <f>+生産者価格評価表!AH70/生産者価格評価表!AH$124</f>
        <v>0</v>
      </c>
      <c r="AI70" s="948">
        <f>+生産者価格評価表!AI70/生産者価格評価表!AI$124</f>
        <v>0</v>
      </c>
      <c r="AJ70" s="948">
        <f>+生産者価格評価表!AJ70/生産者価格評価表!AJ$124</f>
        <v>0</v>
      </c>
      <c r="AK70" s="948">
        <f>+生産者価格評価表!AK70/生産者価格評価表!AK$124</f>
        <v>0</v>
      </c>
      <c r="AL70" s="948">
        <f>+生産者価格評価表!AL70/生産者価格評価表!AL$124</f>
        <v>0</v>
      </c>
      <c r="AM70" s="948">
        <f>+生産者価格評価表!AM70/生産者価格評価表!AM$124</f>
        <v>0</v>
      </c>
      <c r="AN70" s="948">
        <f>+生産者価格評価表!AN70/生産者価格評価表!AN$124</f>
        <v>0</v>
      </c>
      <c r="AO70" s="948">
        <f>+生産者価格評価表!AO70/生産者価格評価表!AO$124</f>
        <v>0</v>
      </c>
      <c r="AP70" s="948">
        <f>+生産者価格評価表!AP70/生産者価格評価表!AP$124</f>
        <v>0</v>
      </c>
      <c r="AQ70" s="948">
        <f>+生産者価格評価表!AQ70/生産者価格評価表!AQ$124</f>
        <v>0</v>
      </c>
      <c r="AR70" s="948">
        <f>+生産者価格評価表!AR70/生産者価格評価表!AR$124</f>
        <v>0</v>
      </c>
      <c r="AS70" s="948">
        <f>+生産者価格評価表!AS70/生産者価格評価表!AS$124</f>
        <v>0</v>
      </c>
      <c r="AT70" s="948">
        <f>+生産者価格評価表!AT70/生産者価格評価表!AT$124</f>
        <v>0</v>
      </c>
      <c r="AU70" s="949">
        <f>+生産者価格評価表!AU70/生産者価格評価表!AU$124</f>
        <v>0</v>
      </c>
      <c r="AV70" s="949">
        <f>+生産者価格評価表!AV70/生産者価格評価表!AV$124</f>
        <v>0</v>
      </c>
      <c r="AW70" s="949">
        <f>+生産者価格評価表!AW70/生産者価格評価表!AW$124</f>
        <v>0</v>
      </c>
      <c r="AX70" s="949">
        <f>+生産者価格評価表!AX70/生産者価格評価表!AX$124</f>
        <v>0</v>
      </c>
      <c r="AY70" s="949">
        <f>+生産者価格評価表!AY70/生産者価格評価表!AY$124</f>
        <v>0</v>
      </c>
      <c r="AZ70" s="949">
        <f>+生産者価格評価表!AZ70/生産者価格評価表!AZ$124</f>
        <v>0</v>
      </c>
      <c r="BA70" s="949">
        <f>+生産者価格評価表!BA70/生産者価格評価表!BA$124</f>
        <v>0</v>
      </c>
      <c r="BB70" s="949">
        <f>+生産者価格評価表!BB70/生産者価格評価表!BB$124</f>
        <v>0</v>
      </c>
      <c r="BC70" s="949">
        <f>+生産者価格評価表!BC70/生産者価格評価表!BC$124</f>
        <v>0</v>
      </c>
      <c r="BD70" s="949">
        <f>+生産者価格評価表!BD70/生産者価格評価表!BD$124</f>
        <v>0</v>
      </c>
      <c r="BE70" s="949">
        <f>+生産者価格評価表!BE70/生産者価格評価表!BE$124</f>
        <v>0</v>
      </c>
      <c r="BF70" s="949">
        <f>+生産者価格評価表!BF70/生産者価格評価表!BF$124</f>
        <v>0</v>
      </c>
      <c r="BG70" s="949">
        <f>+生産者価格評価表!BG70/生産者価格評価表!BG$124</f>
        <v>0</v>
      </c>
      <c r="BH70" s="949">
        <f>+生産者価格評価表!BH70/生産者価格評価表!BH$124</f>
        <v>0</v>
      </c>
      <c r="BI70" s="949">
        <f>+生産者価格評価表!BI70/生産者価格評価表!BI$124</f>
        <v>0</v>
      </c>
      <c r="BJ70" s="949">
        <f>+生産者価格評価表!BJ70/生産者価格評価表!BJ$124</f>
        <v>0</v>
      </c>
      <c r="BK70" s="949">
        <f>+生産者価格評価表!BK70/生産者価格評価表!BK$124</f>
        <v>0</v>
      </c>
      <c r="BL70" s="949">
        <f>+生産者価格評価表!BL70/生産者価格評価表!BL$124</f>
        <v>0</v>
      </c>
      <c r="BM70" s="949">
        <f>+生産者価格評価表!BM70/生産者価格評価表!BM$124</f>
        <v>0</v>
      </c>
      <c r="BN70" s="949">
        <f>+生産者価格評価表!BN70/生産者価格評価表!BN$124</f>
        <v>0</v>
      </c>
      <c r="BO70" s="949">
        <f>+生産者価格評価表!BO70/生産者価格評価表!BO$124</f>
        <v>0</v>
      </c>
      <c r="BP70" s="949">
        <f>+生産者価格評価表!BP70/生産者価格評価表!BP$124</f>
        <v>0</v>
      </c>
      <c r="BQ70" s="949">
        <f>+生産者価格評価表!BQ70/生産者価格評価表!BQ$124</f>
        <v>0</v>
      </c>
      <c r="BR70" s="949">
        <f>+生産者価格評価表!BR70/生産者価格評価表!BR$124</f>
        <v>0</v>
      </c>
      <c r="BS70" s="949">
        <f>+生産者価格評価表!BS70/生産者価格評価表!BS$124</f>
        <v>0</v>
      </c>
      <c r="BT70" s="949">
        <f>+生産者価格評価表!BT70/生産者価格評価表!BT$124</f>
        <v>0</v>
      </c>
      <c r="BU70" s="949">
        <f>+生産者価格評価表!BU70/生産者価格評価表!BU$124</f>
        <v>0</v>
      </c>
      <c r="BV70" s="949">
        <f>+生産者価格評価表!BV70/生産者価格評価表!BV$124</f>
        <v>0</v>
      </c>
      <c r="BW70" s="949">
        <f>+生産者価格評価表!BW70/生産者価格評価表!BW$124</f>
        <v>0</v>
      </c>
      <c r="BX70" s="949">
        <f>+生産者価格評価表!BX70/生産者価格評価表!BX$124</f>
        <v>0</v>
      </c>
      <c r="BY70" s="949">
        <f>+生産者価格評価表!BY70/生産者価格評価表!BY$124</f>
        <v>0</v>
      </c>
      <c r="BZ70" s="949">
        <f>+生産者価格評価表!BZ70/生産者価格評価表!BZ$124</f>
        <v>0</v>
      </c>
      <c r="CA70" s="949">
        <f>+生産者価格評価表!CA70/生産者価格評価表!CA$124</f>
        <v>0</v>
      </c>
      <c r="CB70" s="949">
        <f>+生産者価格評価表!CB70/生産者価格評価表!CB$124</f>
        <v>0</v>
      </c>
      <c r="CC70" s="949">
        <f>+生産者価格評価表!CC70/生産者価格評価表!CC$124</f>
        <v>0</v>
      </c>
      <c r="CD70" s="949">
        <f>+生産者価格評価表!CD70/生産者価格評価表!CD$124</f>
        <v>0</v>
      </c>
      <c r="CE70" s="949">
        <f>+生産者価格評価表!CE70/生産者価格評価表!CE$124</f>
        <v>0</v>
      </c>
      <c r="CF70" s="949">
        <f>+生産者価格評価表!CF70/生産者価格評価表!CF$124</f>
        <v>0</v>
      </c>
      <c r="CG70" s="949">
        <f>+生産者価格評価表!CG70/生産者価格評価表!CG$124</f>
        <v>0</v>
      </c>
      <c r="CH70" s="949">
        <f>+生産者価格評価表!CH70/生産者価格評価表!CH$124</f>
        <v>0</v>
      </c>
      <c r="CI70" s="949">
        <f>+生産者価格評価表!CI70/生産者価格評価表!CI$124</f>
        <v>0</v>
      </c>
      <c r="CJ70" s="949">
        <f>+生産者価格評価表!CJ70/生産者価格評価表!CJ$124</f>
        <v>0</v>
      </c>
      <c r="CK70" s="949">
        <f>+生産者価格評価表!CK70/生産者価格評価表!CK$124</f>
        <v>0</v>
      </c>
      <c r="CL70" s="949">
        <f>+生産者価格評価表!CL70/生産者価格評価表!CL$124</f>
        <v>0</v>
      </c>
      <c r="CM70" s="949">
        <f>+生産者価格評価表!CM70/生産者価格評価表!CM$124</f>
        <v>0</v>
      </c>
      <c r="CN70" s="949">
        <f>+生産者価格評価表!CN70/生産者価格評価表!CN$124</f>
        <v>0</v>
      </c>
      <c r="CO70" s="949">
        <f>+生産者価格評価表!CO70/生産者価格評価表!CO$124</f>
        <v>0</v>
      </c>
      <c r="CP70" s="949">
        <f>+生産者価格評価表!CP70/生産者価格評価表!CP$124</f>
        <v>0</v>
      </c>
      <c r="CQ70" s="949">
        <f>+生産者価格評価表!CQ70/生産者価格評価表!CQ$124</f>
        <v>0</v>
      </c>
      <c r="CR70" s="949">
        <f>+生産者価格評価表!CR70/生産者価格評価表!CR$124</f>
        <v>0</v>
      </c>
      <c r="CS70" s="949">
        <f>+生産者価格評価表!CS70/生産者価格評価表!CS$124</f>
        <v>0</v>
      </c>
      <c r="CT70" s="949">
        <f>+生産者価格評価表!CT70/生産者価格評価表!CT$124</f>
        <v>0</v>
      </c>
      <c r="CU70" s="949">
        <f>+生産者価格評価表!CU70/生産者価格評価表!CU$124</f>
        <v>0</v>
      </c>
      <c r="CV70" s="949">
        <f>+生産者価格評価表!CV70/生産者価格評価表!CV$124</f>
        <v>0</v>
      </c>
      <c r="CW70" s="949">
        <f>+生産者価格評価表!CW70/生産者価格評価表!CW$124</f>
        <v>0</v>
      </c>
      <c r="CX70" s="949">
        <f>+生産者価格評価表!CX70/生産者価格評価表!CX$124</f>
        <v>0</v>
      </c>
      <c r="CY70" s="949">
        <f>+生産者価格評価表!CY70/生産者価格評価表!CY$124</f>
        <v>0</v>
      </c>
      <c r="CZ70" s="949">
        <f>+生産者価格評価表!CZ70/生産者価格評価表!CZ$124</f>
        <v>0</v>
      </c>
      <c r="DA70" s="949">
        <f>+生産者価格評価表!DA70/生産者価格評価表!DA$124</f>
        <v>0</v>
      </c>
      <c r="DB70" s="949">
        <f>+生産者価格評価表!DB70/生産者価格評価表!DB$124</f>
        <v>0</v>
      </c>
      <c r="DC70" s="949">
        <f>+生産者価格評価表!DC70/生産者価格評価表!DC$124</f>
        <v>0</v>
      </c>
      <c r="DD70" s="949">
        <f>+生産者価格評価表!DD70/生産者価格評価表!DD$124</f>
        <v>0</v>
      </c>
      <c r="DE70" s="949">
        <f>+生産者価格評価表!DE70/生産者価格評価表!DE$124</f>
        <v>0</v>
      </c>
      <c r="DF70" s="949">
        <f>+生産者価格評価表!DF70/生産者価格評価表!DF$124</f>
        <v>0</v>
      </c>
      <c r="DG70" s="950">
        <f>+生産者価格評価表!DG70/生産者価格評価表!DG$124</f>
        <v>0</v>
      </c>
    </row>
    <row r="71" spans="2:111">
      <c r="B71" s="265" t="s">
        <v>208</v>
      </c>
      <c r="C71" s="266" t="s">
        <v>209</v>
      </c>
      <c r="D71" s="947">
        <f>+生産者価格評価表!D71/生産者価格評価表!D$124</f>
        <v>0</v>
      </c>
      <c r="E71" s="948">
        <f>+生産者価格評価表!E71/生産者価格評価表!E$124</f>
        <v>0</v>
      </c>
      <c r="F71" s="948">
        <f>+生産者価格評価表!F71/生産者価格評価表!F$124</f>
        <v>0</v>
      </c>
      <c r="G71" s="948">
        <f>+生産者価格評価表!G71/生産者価格評価表!G$124</f>
        <v>0</v>
      </c>
      <c r="H71" s="948">
        <f>+生産者価格評価表!H71/生産者価格評価表!H$124</f>
        <v>0</v>
      </c>
      <c r="I71" s="944">
        <v>0</v>
      </c>
      <c r="J71" s="948">
        <f>+生産者価格評価表!J71/生産者価格評価表!J$124</f>
        <v>0</v>
      </c>
      <c r="K71" s="948">
        <f>+生産者価格評価表!K71/生産者価格評価表!K$124</f>
        <v>0</v>
      </c>
      <c r="L71" s="948">
        <f>+生産者価格評価表!L71/生産者価格評価表!L$124</f>
        <v>0</v>
      </c>
      <c r="M71" s="948">
        <f>+生産者価格評価表!M71/生産者価格評価表!M$124</f>
        <v>0</v>
      </c>
      <c r="N71" s="944">
        <v>0</v>
      </c>
      <c r="O71" s="948">
        <f>+生産者価格評価表!O71/生産者価格評価表!O$124</f>
        <v>0</v>
      </c>
      <c r="P71" s="948">
        <f>+生産者価格評価表!P71/生産者価格評価表!P$124</f>
        <v>0</v>
      </c>
      <c r="Q71" s="948">
        <f>+生産者価格評価表!Q71/生産者価格評価表!Q$124</f>
        <v>0</v>
      </c>
      <c r="R71" s="948">
        <f>+生産者価格評価表!R71/生産者価格評価表!R$124</f>
        <v>0</v>
      </c>
      <c r="S71" s="948">
        <f>+生産者価格評価表!S71/生産者価格評価表!S$124</f>
        <v>0</v>
      </c>
      <c r="T71" s="948">
        <f>+生産者価格評価表!T71/生産者価格評価表!T$124</f>
        <v>0</v>
      </c>
      <c r="U71" s="948">
        <f>+生産者価格評価表!U71/生産者価格評価表!U$124</f>
        <v>0</v>
      </c>
      <c r="V71" s="948">
        <f>+生産者価格評価表!V71/生産者価格評価表!V$124</f>
        <v>0</v>
      </c>
      <c r="W71" s="948">
        <f>+生産者価格評価表!W71/生産者価格評価表!W$124</f>
        <v>0</v>
      </c>
      <c r="X71" s="948">
        <f>+生産者価格評価表!X71/生産者価格評価表!X$124</f>
        <v>0</v>
      </c>
      <c r="Y71" s="948">
        <f>+生産者価格評価表!Y71/生産者価格評価表!Y$124</f>
        <v>0</v>
      </c>
      <c r="Z71" s="948">
        <f>+生産者価格評価表!Z71/生産者価格評価表!Z$124</f>
        <v>0</v>
      </c>
      <c r="AA71" s="948">
        <f>+生産者価格評価表!AA71/生産者価格評価表!AA$124</f>
        <v>0</v>
      </c>
      <c r="AB71" s="948">
        <f>+生産者価格評価表!AB71/生産者価格評価表!AB$124</f>
        <v>0</v>
      </c>
      <c r="AC71" s="948">
        <f>+生産者価格評価表!AC71/生産者価格評価表!AC$124</f>
        <v>0</v>
      </c>
      <c r="AD71" s="948">
        <f>+生産者価格評価表!AD71/生産者価格評価表!AD$124</f>
        <v>0</v>
      </c>
      <c r="AE71" s="948">
        <f>+生産者価格評価表!AE71/生産者価格評価表!AE$124</f>
        <v>0</v>
      </c>
      <c r="AF71" s="948">
        <f>+生産者価格評価表!AF71/生産者価格評価表!AF$124</f>
        <v>0</v>
      </c>
      <c r="AG71" s="948">
        <f>+生産者価格評価表!AG71/生産者価格評価表!AG$124</f>
        <v>0</v>
      </c>
      <c r="AH71" s="948">
        <f>+生産者価格評価表!AH71/生産者価格評価表!AH$124</f>
        <v>0</v>
      </c>
      <c r="AI71" s="948">
        <f>+生産者価格評価表!AI71/生産者価格評価表!AI$124</f>
        <v>0</v>
      </c>
      <c r="AJ71" s="948">
        <f>+生産者価格評価表!AJ71/生産者価格評価表!AJ$124</f>
        <v>0</v>
      </c>
      <c r="AK71" s="948">
        <f>+生産者価格評価表!AK71/生産者価格評価表!AK$124</f>
        <v>0</v>
      </c>
      <c r="AL71" s="948">
        <f>+生産者価格評価表!AL71/生産者価格評価表!AL$124</f>
        <v>0</v>
      </c>
      <c r="AM71" s="948">
        <f>+生産者価格評価表!AM71/生産者価格評価表!AM$124</f>
        <v>0</v>
      </c>
      <c r="AN71" s="948">
        <f>+生産者価格評価表!AN71/生産者価格評価表!AN$124</f>
        <v>0</v>
      </c>
      <c r="AO71" s="948">
        <f>+生産者価格評価表!AO71/生産者価格評価表!AO$124</f>
        <v>0</v>
      </c>
      <c r="AP71" s="948">
        <f>+生産者価格評価表!AP71/生産者価格評価表!AP$124</f>
        <v>0</v>
      </c>
      <c r="AQ71" s="948">
        <f>+生産者価格評価表!AQ71/生産者価格評価表!AQ$124</f>
        <v>0</v>
      </c>
      <c r="AR71" s="948">
        <f>+生産者価格評価表!AR71/生産者価格評価表!AR$124</f>
        <v>0</v>
      </c>
      <c r="AS71" s="948">
        <f>+生産者価格評価表!AS71/生産者価格評価表!AS$124</f>
        <v>0</v>
      </c>
      <c r="AT71" s="948">
        <f>+生産者価格評価表!AT71/生産者価格評価表!AT$124</f>
        <v>0</v>
      </c>
      <c r="AU71" s="949">
        <f>+生産者価格評価表!AU71/生産者価格評価表!AU$124</f>
        <v>0</v>
      </c>
      <c r="AV71" s="949">
        <f>+生産者価格評価表!AV71/生産者価格評価表!AV$124</f>
        <v>0</v>
      </c>
      <c r="AW71" s="949">
        <f>+生産者価格評価表!AW71/生産者価格評価表!AW$124</f>
        <v>0</v>
      </c>
      <c r="AX71" s="949">
        <f>+生産者価格評価表!AX71/生産者価格評価表!AX$124</f>
        <v>0</v>
      </c>
      <c r="AY71" s="949">
        <f>+生産者価格評価表!AY71/生産者価格評価表!AY$124</f>
        <v>0</v>
      </c>
      <c r="AZ71" s="949">
        <f>+生産者価格評価表!AZ71/生産者価格評価表!AZ$124</f>
        <v>0</v>
      </c>
      <c r="BA71" s="949">
        <f>+生産者価格評価表!BA71/生産者価格評価表!BA$124</f>
        <v>0</v>
      </c>
      <c r="BB71" s="949">
        <f>+生産者価格評価表!BB71/生産者価格評価表!BB$124</f>
        <v>0</v>
      </c>
      <c r="BC71" s="949">
        <f>+生産者価格評価表!BC71/生産者価格評価表!BC$124</f>
        <v>0</v>
      </c>
      <c r="BD71" s="949">
        <f>+生産者価格評価表!BD71/生産者価格評価表!BD$124</f>
        <v>0</v>
      </c>
      <c r="BE71" s="949">
        <f>+生産者価格評価表!BE71/生産者価格評価表!BE$124</f>
        <v>0</v>
      </c>
      <c r="BF71" s="949">
        <f>+生産者価格評価表!BF71/生産者価格評価表!BF$124</f>
        <v>0</v>
      </c>
      <c r="BG71" s="949">
        <f>+生産者価格評価表!BG71/生産者価格評価表!BG$124</f>
        <v>0</v>
      </c>
      <c r="BH71" s="949">
        <f>+生産者価格評価表!BH71/生産者価格評価表!BH$124</f>
        <v>0</v>
      </c>
      <c r="BI71" s="949">
        <f>+生産者価格評価表!BI71/生産者価格評価表!BI$124</f>
        <v>0</v>
      </c>
      <c r="BJ71" s="949">
        <f>+生産者価格評価表!BJ71/生産者価格評価表!BJ$124</f>
        <v>0</v>
      </c>
      <c r="BK71" s="949">
        <f>+生産者価格評価表!BK71/生産者価格評価表!BK$124</f>
        <v>0</v>
      </c>
      <c r="BL71" s="949">
        <f>+生産者価格評価表!BL71/生産者価格評価表!BL$124</f>
        <v>0</v>
      </c>
      <c r="BM71" s="949">
        <f>+生産者価格評価表!BM71/生産者価格評価表!BM$124</f>
        <v>0</v>
      </c>
      <c r="BN71" s="949">
        <f>+生産者価格評価表!BN71/生産者価格評価表!BN$124</f>
        <v>0</v>
      </c>
      <c r="BO71" s="949">
        <f>+生産者価格評価表!BO71/生産者価格評価表!BO$124</f>
        <v>0</v>
      </c>
      <c r="BP71" s="949">
        <f>+生産者価格評価表!BP71/生産者価格評価表!BP$124</f>
        <v>0</v>
      </c>
      <c r="BQ71" s="949">
        <f>+生産者価格評価表!BQ71/生産者価格評価表!BQ$124</f>
        <v>0</v>
      </c>
      <c r="BR71" s="949">
        <f>+生産者価格評価表!BR71/生産者価格評価表!BR$124</f>
        <v>0</v>
      </c>
      <c r="BS71" s="949">
        <f>+生産者価格評価表!BS71/生産者価格評価表!BS$124</f>
        <v>0</v>
      </c>
      <c r="BT71" s="949">
        <f>+生産者価格評価表!BT71/生産者価格評価表!BT$124</f>
        <v>0</v>
      </c>
      <c r="BU71" s="949">
        <f>+生産者価格評価表!BU71/生産者価格評価表!BU$124</f>
        <v>0</v>
      </c>
      <c r="BV71" s="949">
        <f>+生産者価格評価表!BV71/生産者価格評価表!BV$124</f>
        <v>0</v>
      </c>
      <c r="BW71" s="949">
        <f>+生産者価格評価表!BW71/生産者価格評価表!BW$124</f>
        <v>0</v>
      </c>
      <c r="BX71" s="949">
        <f>+生産者価格評価表!BX71/生産者価格評価表!BX$124</f>
        <v>0</v>
      </c>
      <c r="BY71" s="949">
        <f>+生産者価格評価表!BY71/生産者価格評価表!BY$124</f>
        <v>0</v>
      </c>
      <c r="BZ71" s="949">
        <f>+生産者価格評価表!BZ71/生産者価格評価表!BZ$124</f>
        <v>0</v>
      </c>
      <c r="CA71" s="949">
        <f>+生産者価格評価表!CA71/生産者価格評価表!CA$124</f>
        <v>0</v>
      </c>
      <c r="CB71" s="949">
        <f>+生産者価格評価表!CB71/生産者価格評価表!CB$124</f>
        <v>0</v>
      </c>
      <c r="CC71" s="949">
        <f>+生産者価格評価表!CC71/生産者価格評価表!CC$124</f>
        <v>0</v>
      </c>
      <c r="CD71" s="949">
        <f>+生産者価格評価表!CD71/生産者価格評価表!CD$124</f>
        <v>0</v>
      </c>
      <c r="CE71" s="949">
        <f>+生産者価格評価表!CE71/生産者価格評価表!CE$124</f>
        <v>0</v>
      </c>
      <c r="CF71" s="949">
        <f>+生産者価格評価表!CF71/生産者価格評価表!CF$124</f>
        <v>0</v>
      </c>
      <c r="CG71" s="949">
        <f>+生産者価格評価表!CG71/生産者価格評価表!CG$124</f>
        <v>0</v>
      </c>
      <c r="CH71" s="949">
        <f>+生産者価格評価表!CH71/生産者価格評価表!CH$124</f>
        <v>0</v>
      </c>
      <c r="CI71" s="949">
        <f>+生産者価格評価表!CI71/生産者価格評価表!CI$124</f>
        <v>0</v>
      </c>
      <c r="CJ71" s="949">
        <f>+生産者価格評価表!CJ71/生産者価格評価表!CJ$124</f>
        <v>0</v>
      </c>
      <c r="CK71" s="949">
        <f>+生産者価格評価表!CK71/生産者価格評価表!CK$124</f>
        <v>0</v>
      </c>
      <c r="CL71" s="949">
        <f>+生産者価格評価表!CL71/生産者価格評価表!CL$124</f>
        <v>0</v>
      </c>
      <c r="CM71" s="949">
        <f>+生産者価格評価表!CM71/生産者価格評価表!CM$124</f>
        <v>0</v>
      </c>
      <c r="CN71" s="949">
        <f>+生産者価格評価表!CN71/生産者価格評価表!CN$124</f>
        <v>0</v>
      </c>
      <c r="CO71" s="949">
        <f>+生産者価格評価表!CO71/生産者価格評価表!CO$124</f>
        <v>0</v>
      </c>
      <c r="CP71" s="949">
        <f>+生産者価格評価表!CP71/生産者価格評価表!CP$124</f>
        <v>0</v>
      </c>
      <c r="CQ71" s="949">
        <f>+生産者価格評価表!CQ71/生産者価格評価表!CQ$124</f>
        <v>0</v>
      </c>
      <c r="CR71" s="949">
        <f>+生産者価格評価表!CR71/生産者価格評価表!CR$124</f>
        <v>0</v>
      </c>
      <c r="CS71" s="949">
        <f>+生産者価格評価表!CS71/生産者価格評価表!CS$124</f>
        <v>0</v>
      </c>
      <c r="CT71" s="949">
        <f>+生産者価格評価表!CT71/生産者価格評価表!CT$124</f>
        <v>0</v>
      </c>
      <c r="CU71" s="949">
        <f>+生産者価格評価表!CU71/生産者価格評価表!CU$124</f>
        <v>0</v>
      </c>
      <c r="CV71" s="949">
        <f>+生産者価格評価表!CV71/生産者価格評価表!CV$124</f>
        <v>0</v>
      </c>
      <c r="CW71" s="949">
        <f>+生産者価格評価表!CW71/生産者価格評価表!CW$124</f>
        <v>0</v>
      </c>
      <c r="CX71" s="949">
        <f>+生産者価格評価表!CX71/生産者価格評価表!CX$124</f>
        <v>0</v>
      </c>
      <c r="CY71" s="949">
        <f>+生産者価格評価表!CY71/生産者価格評価表!CY$124</f>
        <v>0</v>
      </c>
      <c r="CZ71" s="949">
        <f>+生産者価格評価表!CZ71/生産者価格評価表!CZ$124</f>
        <v>0</v>
      </c>
      <c r="DA71" s="949">
        <f>+生産者価格評価表!DA71/生産者価格評価表!DA$124</f>
        <v>0</v>
      </c>
      <c r="DB71" s="949">
        <f>+生産者価格評価表!DB71/生産者価格評価表!DB$124</f>
        <v>0</v>
      </c>
      <c r="DC71" s="949">
        <f>+生産者価格評価表!DC71/生産者価格評価表!DC$124</f>
        <v>0</v>
      </c>
      <c r="DD71" s="949">
        <f>+生産者価格評価表!DD71/生産者価格評価表!DD$124</f>
        <v>0</v>
      </c>
      <c r="DE71" s="949">
        <f>+生産者価格評価表!DE71/生産者価格評価表!DE$124</f>
        <v>0</v>
      </c>
      <c r="DF71" s="949">
        <f>+生産者価格評価表!DF71/生産者価格評価表!DF$124</f>
        <v>0</v>
      </c>
      <c r="DG71" s="950">
        <f>+生産者価格評価表!DG71/生産者価格評価表!DG$124</f>
        <v>0</v>
      </c>
    </row>
    <row r="72" spans="2:111">
      <c r="B72" s="265" t="s">
        <v>210</v>
      </c>
      <c r="C72" s="266" t="s">
        <v>211</v>
      </c>
      <c r="D72" s="947">
        <f>+生産者価格評価表!D72/生産者価格評価表!D$124</f>
        <v>1.7359988405396917E-2</v>
      </c>
      <c r="E72" s="948">
        <f>+生産者価格評価表!E72/生産者価格評価表!E$124</f>
        <v>1.4751268549634251E-2</v>
      </c>
      <c r="F72" s="948">
        <f>+生産者価格評価表!F72/生産者価格評価表!F$124</f>
        <v>5.2811156261647473E-2</v>
      </c>
      <c r="G72" s="948">
        <f>+生産者価格評価表!G72/生産者価格評価表!G$124</f>
        <v>5.438601289718824E-3</v>
      </c>
      <c r="H72" s="948">
        <f>+生産者価格評価表!H72/生産者価格評価表!H$124</f>
        <v>3.0069597215660573E-2</v>
      </c>
      <c r="I72" s="944">
        <v>0</v>
      </c>
      <c r="J72" s="948">
        <f>+生産者価格評価表!J72/生産者価格評価表!J$124</f>
        <v>2.7348758841676001E-2</v>
      </c>
      <c r="K72" s="948">
        <f>+生産者価格評価表!K72/生産者価格評価表!K$124</f>
        <v>1.1830715031310932E-2</v>
      </c>
      <c r="L72" s="948">
        <f>+生産者価格評価表!L72/生産者価格評価表!L$124</f>
        <v>9.2944544352793132E-3</v>
      </c>
      <c r="M72" s="948">
        <f>+生産者価格評価表!M72/生産者価格評価表!M$124</f>
        <v>3.5821257088330051E-3</v>
      </c>
      <c r="N72" s="944">
        <v>0</v>
      </c>
      <c r="O72" s="948">
        <f>+生産者価格評価表!O72/生産者価格評価表!O$124</f>
        <v>3.1029403152818325E-2</v>
      </c>
      <c r="P72" s="948">
        <f>+生産者価格評価表!P72/生産者価格評価表!P$124</f>
        <v>1.249759155221827E-2</v>
      </c>
      <c r="Q72" s="948">
        <f>+生産者価格評価表!Q72/生産者価格評価表!Q$124</f>
        <v>2.1084775341862039E-2</v>
      </c>
      <c r="R72" s="948">
        <f>+生産者価格評価表!R72/生産者価格評価表!R$124</f>
        <v>1.037766646605685E-2</v>
      </c>
      <c r="S72" s="948">
        <f>+生産者価格評価表!S72/生産者価格評価表!S$124</f>
        <v>7.3397427342656404E-2</v>
      </c>
      <c r="T72" s="948">
        <f>+生産者価格評価表!T72/生産者価格評価表!T$124</f>
        <v>1.4008996407695875E-2</v>
      </c>
      <c r="U72" s="948">
        <f>+生産者価格評価表!U72/生産者価格評価表!U$124</f>
        <v>2.2914820321958532E-2</v>
      </c>
      <c r="V72" s="948">
        <f>+生産者価格評価表!V72/生産者価格評価表!V$124</f>
        <v>5.1149856076553993E-2</v>
      </c>
      <c r="W72" s="948">
        <f>+生産者価格評価表!W72/生産者価格評価表!W$124</f>
        <v>0.12498910511303264</v>
      </c>
      <c r="X72" s="948">
        <f>+生産者価格評価表!X72/生産者価格評価表!X$124</f>
        <v>5.4360304817409706E-3</v>
      </c>
      <c r="Y72" s="948">
        <f>+生産者価格評価表!Y72/生産者価格評価表!Y$124</f>
        <v>3.4269363287772046E-2</v>
      </c>
      <c r="Z72" s="948">
        <f>+生産者価格評価表!Z72/生産者価格評価表!Z$124</f>
        <v>1.3104822195318422E-2</v>
      </c>
      <c r="AA72" s="948">
        <f>+生産者価格評価表!AA72/生産者価格評価表!AA$124</f>
        <v>5.6707206650555148E-2</v>
      </c>
      <c r="AB72" s="948">
        <f>+生産者価格評価表!AB72/生産者価格評価表!AB$124</f>
        <v>1.0399364146290009E-2</v>
      </c>
      <c r="AC72" s="948">
        <f>+生産者価格評価表!AC72/生産者価格評価表!AC$124</f>
        <v>8.4291182830649892E-3</v>
      </c>
      <c r="AD72" s="948">
        <f>+生産者価格評価表!AD72/生産者価格評価表!AD$124</f>
        <v>5.8096215716368829E-3</v>
      </c>
      <c r="AE72" s="948">
        <f>+生産者価格評価表!AE72/生産者価格評価表!AE$124</f>
        <v>1.1962792548079346E-2</v>
      </c>
      <c r="AF72" s="948">
        <f>+生産者価格評価表!AF72/生産者価格評価表!AF$124</f>
        <v>2.4305771216112309E-2</v>
      </c>
      <c r="AG72" s="948">
        <f>+生産者価格評価表!AG72/生産者価格評価表!AG$124</f>
        <v>2.6201739376595191E-2</v>
      </c>
      <c r="AH72" s="948">
        <f>+生産者価格評価表!AH72/生産者価格評価表!AH$124</f>
        <v>2.1130533394413446E-2</v>
      </c>
      <c r="AI72" s="948">
        <f>+生産者価格評価表!AI72/生産者価格評価表!AI$124</f>
        <v>2.7583328912142699E-2</v>
      </c>
      <c r="AJ72" s="948">
        <f>+生産者価格評価表!AJ72/生産者価格評価表!AJ$124</f>
        <v>3.6298736729870627E-2</v>
      </c>
      <c r="AK72" s="948">
        <f>+生産者価格評価表!AK72/生産者価格評価表!AK$124</f>
        <v>3.3482488181679086E-2</v>
      </c>
      <c r="AL72" s="948">
        <f>+生産者価格評価表!AL72/生産者価格評価表!AL$124</f>
        <v>3.8951041319745042E-2</v>
      </c>
      <c r="AM72" s="948">
        <f>+生産者価格評価表!AM72/生産者価格評価表!AM$124</f>
        <v>6.388761753717051E-2</v>
      </c>
      <c r="AN72" s="948">
        <f>+生産者価格評価表!AN72/生産者価格評価表!AN$124</f>
        <v>3.3387531898891196E-2</v>
      </c>
      <c r="AO72" s="948">
        <f>+生産者価格評価表!AO72/生産者価格評価表!AO$124</f>
        <v>0.11164007432536018</v>
      </c>
      <c r="AP72" s="948">
        <f>+生産者価格評価表!AP72/生産者価格評価表!AP$124</f>
        <v>1.3022280959132606E-2</v>
      </c>
      <c r="AQ72" s="948">
        <f>+生産者価格評価表!AQ72/生産者価格評価表!AQ$124</f>
        <v>4.626662607773252E-2</v>
      </c>
      <c r="AR72" s="948">
        <f>+生産者価格評価表!AR72/生産者価格評価表!AR$124</f>
        <v>2.4633725099322653E-2</v>
      </c>
      <c r="AS72" s="948">
        <f>+生産者価格評価表!AS72/生産者価格評価表!AS$124</f>
        <v>7.9801851221205436E-3</v>
      </c>
      <c r="AT72" s="948">
        <f>+生産者価格評価表!AT72/生産者価格評価表!AT$124</f>
        <v>1.8039808895650235E-2</v>
      </c>
      <c r="AU72" s="949">
        <f>+生産者価格評価表!AU72/生産者価格評価表!AU$124</f>
        <v>9.8789158275012848E-3</v>
      </c>
      <c r="AV72" s="949">
        <f>+生産者価格評価表!AV72/生産者価格評価表!AV$124</f>
        <v>1.0687249752164023E-2</v>
      </c>
      <c r="AW72" s="949">
        <f>+生産者価格評価表!AW72/生産者価格評価表!AW$124</f>
        <v>5.1686762302303475E-3</v>
      </c>
      <c r="AX72" s="949">
        <f>+生産者価格評価表!AX72/生産者価格評価表!AX$124</f>
        <v>3.2544749470723854E-2</v>
      </c>
      <c r="AY72" s="949">
        <f>+生産者価格評価表!AY72/生産者価格評価表!AY$124</f>
        <v>2.9615855254519888E-2</v>
      </c>
      <c r="AZ72" s="949">
        <f>+生産者価格評価表!AZ72/生産者価格評価表!AZ$124</f>
        <v>6.9529648727799593E-3</v>
      </c>
      <c r="BA72" s="949">
        <f>+生産者価格評価表!BA72/生産者価格評価表!BA$124</f>
        <v>5.834257871446427E-3</v>
      </c>
      <c r="BB72" s="949">
        <f>+生産者価格評価表!BB72/生産者価格評価表!BB$124</f>
        <v>3.8476438622375808E-3</v>
      </c>
      <c r="BC72" s="949">
        <f>+生産者価格評価表!BC72/生産者価格評価表!BC$124</f>
        <v>1.1762064347332735E-2</v>
      </c>
      <c r="BD72" s="949">
        <f>+生産者価格評価表!BD72/生産者価格評価表!BD$124</f>
        <v>5.5887825245153466E-3</v>
      </c>
      <c r="BE72" s="949">
        <f>+生産者価格評価表!BE72/生産者価格評価表!BE$124</f>
        <v>6.307714265936357E-3</v>
      </c>
      <c r="BF72" s="949">
        <f>+生産者価格評価表!BF72/生産者価格評価表!BF$124</f>
        <v>5.4689595653467787E-3</v>
      </c>
      <c r="BG72" s="949">
        <f>+生産者価格評価表!BG72/生産者価格評価表!BG$124</f>
        <v>4.3221344124072811E-3</v>
      </c>
      <c r="BH72" s="949">
        <f>+生産者価格評価表!BH72/生産者価格評価表!BH$124</f>
        <v>1.1003623626269617E-2</v>
      </c>
      <c r="BI72" s="949">
        <f>+生産者価格評価表!BI72/生産者価格評価表!BI$124</f>
        <v>1.5600823891878703E-2</v>
      </c>
      <c r="BJ72" s="949">
        <f>+生産者価格評価表!BJ72/生産者価格評価表!BJ$124</f>
        <v>1.3290715353587569E-2</v>
      </c>
      <c r="BK72" s="949">
        <f>+生産者価格評価表!BK72/生産者価格評価表!BK$124</f>
        <v>1.24456010883596E-2</v>
      </c>
      <c r="BL72" s="949">
        <f>+生産者価格評価表!BL72/生産者価格評価表!BL$124</f>
        <v>2.9392622218722079E-2</v>
      </c>
      <c r="BM72" s="949">
        <f>+生産者価格評価表!BM72/生産者価格評価表!BM$124</f>
        <v>2.7438556091345366E-3</v>
      </c>
      <c r="BN72" s="949">
        <f>+生産者価格評価表!BN72/生産者価格評価表!BN$124</f>
        <v>1.5387912875769901E-3</v>
      </c>
      <c r="BO72" s="949">
        <f>+生産者価格評価表!BO72/生産者価格評価表!BO$124</f>
        <v>1.5290361312151515E-3</v>
      </c>
      <c r="BP72" s="949">
        <f>+生産者価格評価表!BP72/生産者価格評価表!BP$124</f>
        <v>3.0636153705817528E-3</v>
      </c>
      <c r="BQ72" s="949">
        <f>+生産者価格評価表!BQ72/生産者価格評価表!BQ$124</f>
        <v>9.6115719825812587E-2</v>
      </c>
      <c r="BR72" s="949">
        <f>+生産者価格評価表!BR72/生産者価格評価表!BR$124</f>
        <v>2.2900584055609616E-2</v>
      </c>
      <c r="BS72" s="949">
        <f>+生産者価格評価表!BS72/生産者価格評価表!BS$124</f>
        <v>5.8946566260122867E-2</v>
      </c>
      <c r="BT72" s="949">
        <f>+生産者価格評価表!BT72/生産者価格評価表!BT$124</f>
        <v>6.6136444474061182E-2</v>
      </c>
      <c r="BU72" s="949">
        <f>+生産者価格評価表!BU72/生産者価格評価表!BU$124</f>
        <v>1.7841575183789468E-2</v>
      </c>
      <c r="BV72" s="949">
        <f>+生産者価格評価表!BV72/生産者価格評価表!BV$124</f>
        <v>4.6947133904597536E-3</v>
      </c>
      <c r="BW72" s="949">
        <f>+生産者価格評価表!BW72/生産者価格評価表!BW$124</f>
        <v>1.3599067120230825E-2</v>
      </c>
      <c r="BX72" s="949">
        <f>+生産者価格評価表!BX72/生産者価格評価表!BX$124</f>
        <v>5.2857562670068975E-3</v>
      </c>
      <c r="BY72" s="949">
        <f>+生産者価格評価表!BY72/生産者価格評価表!BY$124</f>
        <v>0</v>
      </c>
      <c r="BZ72" s="949">
        <f>+生産者価格評価表!BZ72/生産者価格評価表!BZ$124</f>
        <v>4.1312536685711582E-2</v>
      </c>
      <c r="CA72" s="949">
        <f>+生産者価格評価表!CA72/生産者価格評価表!CA$124</f>
        <v>4.4730894177265048E-3</v>
      </c>
      <c r="CB72" s="949">
        <f>+生産者価格評価表!CB72/生産者価格評価表!CB$124</f>
        <v>1.8347941969389595E-3</v>
      </c>
      <c r="CC72" s="949">
        <f>+生産者価格評価表!CC72/生産者価格評価表!CC$124</f>
        <v>3.8452697003820585E-4</v>
      </c>
      <c r="CD72" s="949">
        <f>+生産者価格評価表!CD72/生産者価格評価表!CD$124</f>
        <v>1.9661893767124912E-3</v>
      </c>
      <c r="CE72" s="949">
        <f>+生産者価格評価表!CE72/生産者価格評価表!CE$124</f>
        <v>2.7237246556499391E-3</v>
      </c>
      <c r="CF72" s="949">
        <f>+生産者価格評価表!CF72/生産者価格評価表!CF$124</f>
        <v>4.7466598849532735E-2</v>
      </c>
      <c r="CG72" s="949">
        <f>+生産者価格評価表!CG72/生産者価格評価表!CG$124</f>
        <v>1.180104296966341E-2</v>
      </c>
      <c r="CH72" s="949">
        <f>+生産者価格評価表!CH72/生産者価格評価表!CH$124</f>
        <v>5.2683257635239037E-3</v>
      </c>
      <c r="CI72" s="949">
        <f>+生産者価格評価表!CI72/生産者価格評価表!CI$124</f>
        <v>9.8340840103600599E-3</v>
      </c>
      <c r="CJ72" s="949">
        <f>+生産者価格評価表!CJ72/生産者価格評価表!CJ$124</f>
        <v>4.410844934769626E-3</v>
      </c>
      <c r="CK72" s="949">
        <f>+生産者価格評価表!CK72/生産者価格評価表!CK$124</f>
        <v>2.4851642231667028E-3</v>
      </c>
      <c r="CL72" s="949">
        <f>+生産者価格評価表!CL72/生産者価格評価表!CL$124</f>
        <v>3.8185916184254221E-3</v>
      </c>
      <c r="CM72" s="949">
        <f>+生産者価格評価表!CM72/生産者価格評価表!CM$124</f>
        <v>4.3486156148034574E-3</v>
      </c>
      <c r="CN72" s="949">
        <f>+生産者価格評価表!CN72/生産者価格評価表!CN$124</f>
        <v>8.3254243880776478E-3</v>
      </c>
      <c r="CO72" s="949">
        <f>+生産者価格評価表!CO72/生産者価格評価表!CO$124</f>
        <v>1.3409919924295166E-2</v>
      </c>
      <c r="CP72" s="949">
        <f>+生産者価格評価表!CP72/生産者価格評価表!CP$124</f>
        <v>6.3501032353757694E-3</v>
      </c>
      <c r="CQ72" s="949">
        <f>+生産者価格評価表!CQ72/生産者価格評価表!CQ$124</f>
        <v>6.8571435112113636E-3</v>
      </c>
      <c r="CR72" s="949">
        <f>+生産者価格評価表!CR72/生産者価格評価表!CR$124</f>
        <v>1.8583501582008884E-2</v>
      </c>
      <c r="CS72" s="949">
        <f>+生産者価格評価表!CS72/生産者価格評価表!CS$124</f>
        <v>1.5707076863620818E-2</v>
      </c>
      <c r="CT72" s="949">
        <f>+生産者価格評価表!CT72/生産者価格評価表!CT$124</f>
        <v>1.1836444003633236E-2</v>
      </c>
      <c r="CU72" s="949">
        <f>+生産者価格評価表!CU72/生産者価格評価表!CU$124</f>
        <v>2.8829366691164281E-3</v>
      </c>
      <c r="CV72" s="949">
        <f>+生産者価格評価表!CV72/生産者価格評価表!CV$124</f>
        <v>5.5235422320596399E-3</v>
      </c>
      <c r="CW72" s="949">
        <f>+生産者価格評価表!CW72/生産者価格評価表!CW$124</f>
        <v>3.6282518778389273E-3</v>
      </c>
      <c r="CX72" s="949">
        <f>+生産者価格評価表!CX72/生産者価格評価表!CX$124</f>
        <v>3.0845891150589138E-3</v>
      </c>
      <c r="CY72" s="949">
        <f>+生産者価格評価表!CY72/生産者価格評価表!CY$124</f>
        <v>3.7424791027301919E-3</v>
      </c>
      <c r="CZ72" s="949">
        <f>+生産者価格評価表!CZ72/生産者価格評価表!CZ$124</f>
        <v>4.2294102472827992E-2</v>
      </c>
      <c r="DA72" s="949">
        <f>+生産者価格評価表!DA72/生産者価格評価表!DA$124</f>
        <v>1.7054562148905199E-2</v>
      </c>
      <c r="DB72" s="949">
        <f>+生産者価格評価表!DB72/生産者価格評価表!DB$124</f>
        <v>1.8438469042183752E-2</v>
      </c>
      <c r="DC72" s="949">
        <f>+生産者価格評価表!DC72/生産者価格評価表!DC$124</f>
        <v>3.0920824733331468E-2</v>
      </c>
      <c r="DD72" s="949">
        <f>+生産者価格評価表!DD72/生産者価格評価表!DD$124</f>
        <v>6.1096609158662373E-3</v>
      </c>
      <c r="DE72" s="949">
        <f>+生産者価格評価表!DE72/生産者価格評価表!DE$124</f>
        <v>1.5306241862748841E-2</v>
      </c>
      <c r="DF72" s="949">
        <f>+生産者価格評価表!DF72/生産者価格評価表!DF$124</f>
        <v>0</v>
      </c>
      <c r="DG72" s="950">
        <f>+生産者価格評価表!DG72/生産者価格評価表!DG$124</f>
        <v>2.6431915234712291E-3</v>
      </c>
    </row>
    <row r="73" spans="2:111">
      <c r="B73" s="265" t="s">
        <v>212</v>
      </c>
      <c r="C73" s="266" t="s">
        <v>213</v>
      </c>
      <c r="D73" s="947">
        <f>+生産者価格評価表!D73/生産者価格評価表!D$124</f>
        <v>2.0161675025015434E-6</v>
      </c>
      <c r="E73" s="948">
        <f>+生産者価格評価表!E73/生産者価格評価表!E$124</f>
        <v>0</v>
      </c>
      <c r="F73" s="948">
        <f>+生産者価格評価表!F73/生産者価格評価表!F$124</f>
        <v>0</v>
      </c>
      <c r="G73" s="948">
        <f>+生産者価格評価表!G73/生産者価格評価表!G$124</f>
        <v>2.3967241370518246E-4</v>
      </c>
      <c r="H73" s="948">
        <f>+生産者価格評価表!H73/生産者価格評価表!H$124</f>
        <v>3.2737487799248148E-6</v>
      </c>
      <c r="I73" s="944">
        <v>0</v>
      </c>
      <c r="J73" s="948">
        <f>+生産者価格評価表!J73/生産者価格評価表!J$124</f>
        <v>0</v>
      </c>
      <c r="K73" s="948">
        <f>+生産者価格評価表!K73/生産者価格評価表!K$124</f>
        <v>4.0750987406300192E-3</v>
      </c>
      <c r="L73" s="948">
        <f>+生産者価格評価表!L73/生産者価格評価表!L$124</f>
        <v>3.9839572942836432E-3</v>
      </c>
      <c r="M73" s="948">
        <f>+生産者価格評価表!M73/生産者価格評価表!M$124</f>
        <v>3.7751548821887573E-4</v>
      </c>
      <c r="N73" s="944">
        <v>0</v>
      </c>
      <c r="O73" s="948">
        <f>+生産者価格評価表!O73/生産者価格評価表!O$124</f>
        <v>9.48450104971078E-3</v>
      </c>
      <c r="P73" s="948">
        <f>+生産者価格評価表!P73/生産者価格評価表!P$124</f>
        <v>2.2539073408708327E-3</v>
      </c>
      <c r="Q73" s="948">
        <f>+生産者価格評価表!Q73/生産者価格評価表!Q$124</f>
        <v>1.8919865625038976E-4</v>
      </c>
      <c r="R73" s="948">
        <f>+生産者価格評価表!R73/生産者価格評価表!R$124</f>
        <v>4.189726893006594E-4</v>
      </c>
      <c r="S73" s="948">
        <f>+生産者価格評価表!S73/生産者価格評価表!S$124</f>
        <v>2.2140367044794565E-3</v>
      </c>
      <c r="T73" s="948">
        <f>+生産者価格評価表!T73/生産者価格評価表!T$124</f>
        <v>8.3243064593041852E-4</v>
      </c>
      <c r="U73" s="948">
        <f>+生産者価格評価表!U73/生産者価格評価表!U$124</f>
        <v>6.2531593498192227E-4</v>
      </c>
      <c r="V73" s="948">
        <f>+生産者価格評価表!V73/生産者価格評価表!V$124</f>
        <v>1.4321691792520554E-2</v>
      </c>
      <c r="W73" s="948">
        <f>+生産者価格評価表!W73/生産者価格評価表!W$124</f>
        <v>1.9090110129194966E-3</v>
      </c>
      <c r="X73" s="948">
        <f>+生産者価格評価表!X73/生産者価格評価表!X$124</f>
        <v>9.7767359056113794E-5</v>
      </c>
      <c r="Y73" s="948">
        <f>+生産者価格評価表!Y73/生産者価格評価表!Y$124</f>
        <v>2.2292288730338286E-3</v>
      </c>
      <c r="Z73" s="948">
        <f>+生産者価格評価表!Z73/生産者価格評価表!Z$124</f>
        <v>2.0672827092696501E-3</v>
      </c>
      <c r="AA73" s="948">
        <f>+生産者価格評価表!AA73/生産者価格評価表!AA$124</f>
        <v>1.2099894199123628E-3</v>
      </c>
      <c r="AB73" s="948">
        <f>+生産者価格評価表!AB73/生産者価格評価表!AB$124</f>
        <v>2.8801235438047821E-3</v>
      </c>
      <c r="AC73" s="948">
        <f>+生産者価格評価表!AC73/生産者価格評価表!AC$124</f>
        <v>2.0585427372390736E-3</v>
      </c>
      <c r="AD73" s="948">
        <f>+生産者価格評価表!AD73/生産者価格評価表!AD$124</f>
        <v>8.1384185830305563E-5</v>
      </c>
      <c r="AE73" s="948">
        <f>+生産者価格評価表!AE73/生産者価格評価表!AE$124</f>
        <v>7.789192314738674E-4</v>
      </c>
      <c r="AF73" s="948">
        <f>+生産者価格評価表!AF73/生産者価格評価表!AF$124</f>
        <v>2.6919600746072706E-3</v>
      </c>
      <c r="AG73" s="948">
        <f>+生産者価格評価表!AG73/生産者価格評価表!AG$124</f>
        <v>3.9940096124515181E-3</v>
      </c>
      <c r="AH73" s="948">
        <f>+生産者価格評価表!AH73/生産者価格評価表!AH$124</f>
        <v>3.91474497673026E-4</v>
      </c>
      <c r="AI73" s="948">
        <f>+生産者価格評価表!AI73/生産者価格評価表!AI$124</f>
        <v>1.1080977205226685E-2</v>
      </c>
      <c r="AJ73" s="948">
        <f>+生産者価格評価表!AJ73/生産者価格評価表!AJ$124</f>
        <v>4.1597026457669068E-4</v>
      </c>
      <c r="AK73" s="948">
        <f>+生産者価格評価表!AK73/生産者価格評価表!AK$124</f>
        <v>1.5929488120386297E-2</v>
      </c>
      <c r="AL73" s="948">
        <f>+生産者価格評価表!AL73/生産者価格評価表!AL$124</f>
        <v>6.3756561875901218E-3</v>
      </c>
      <c r="AM73" s="948">
        <f>+生産者価格評価表!AM73/生産者価格評価表!AM$124</f>
        <v>1.6117729054888621E-3</v>
      </c>
      <c r="AN73" s="948">
        <f>+生産者価格評価表!AN73/生産者価格評価表!AN$124</f>
        <v>5.0812308266973156E-3</v>
      </c>
      <c r="AO73" s="948">
        <f>+生産者価格評価表!AO73/生産者価格評価表!AO$124</f>
        <v>1.4346886519019546E-2</v>
      </c>
      <c r="AP73" s="948">
        <f>+生産者価格評価表!AP73/生産者価格評価表!AP$124</f>
        <v>1.2049493880462473E-3</v>
      </c>
      <c r="AQ73" s="948">
        <f>+生産者価格評価表!AQ73/生産者価格評価表!AQ$124</f>
        <v>6.8140382224290139E-4</v>
      </c>
      <c r="AR73" s="948">
        <f>+生産者価格評価表!AR73/生産者価格評価表!AR$124</f>
        <v>3.2756986488070581E-3</v>
      </c>
      <c r="AS73" s="948">
        <f>+生産者価格評価表!AS73/生産者価格評価表!AS$124</f>
        <v>2.0082327079428467E-3</v>
      </c>
      <c r="AT73" s="948">
        <f>+生産者価格評価表!AT73/生産者価格評価表!AT$124</f>
        <v>2.6339361479833087E-3</v>
      </c>
      <c r="AU73" s="949">
        <f>+生産者価格評価表!AU73/生産者価格評価表!AU$124</f>
        <v>1.304106411440241E-3</v>
      </c>
      <c r="AV73" s="949">
        <f>+生産者価格評価表!AV73/生産者価格評価表!AV$124</f>
        <v>9.1963239650466155E-4</v>
      </c>
      <c r="AW73" s="949">
        <f>+生産者価格評価表!AW73/生産者価格評価表!AW$124</f>
        <v>1.2049056739400152E-3</v>
      </c>
      <c r="AX73" s="949">
        <f>+生産者価格評価表!AX73/生産者価格評価表!AX$124</f>
        <v>2.3471153483801393E-3</v>
      </c>
      <c r="AY73" s="949">
        <f>+生産者価格評価表!AY73/生産者価格評価表!AY$124</f>
        <v>1.1697537497031645E-3</v>
      </c>
      <c r="AZ73" s="949">
        <f>+生産者価格評価表!AZ73/生産者価格評価表!AZ$124</f>
        <v>8.7456982436895272E-4</v>
      </c>
      <c r="BA73" s="949">
        <f>+生産者価格評価表!BA73/生産者価格評価表!BA$124</f>
        <v>8.8916564692593413E-5</v>
      </c>
      <c r="BB73" s="949">
        <f>+生産者価格評価表!BB73/生産者価格評価表!BB$124</f>
        <v>1.6914145472783057E-4</v>
      </c>
      <c r="BC73" s="949">
        <f>+生産者価格評価表!BC73/生産者価格評価表!BC$124</f>
        <v>1.0497673978203466E-3</v>
      </c>
      <c r="BD73" s="949">
        <f>+生産者価格評価表!BD73/生産者価格評価表!BD$124</f>
        <v>5.0843799399842571E-4</v>
      </c>
      <c r="BE73" s="949">
        <f>+生産者価格評価表!BE73/生産者価格評価表!BE$124</f>
        <v>5.2922568701746259E-4</v>
      </c>
      <c r="BF73" s="949">
        <f>+生産者価格評価表!BF73/生産者価格評価表!BF$124</f>
        <v>1.2784633997874946E-3</v>
      </c>
      <c r="BG73" s="949">
        <f>+生産者価格評価表!BG73/生産者価格評価表!BG$124</f>
        <v>4.2638572465332593E-3</v>
      </c>
      <c r="BH73" s="949">
        <f>+生産者価格評価表!BH73/生産者価格評価表!BH$124</f>
        <v>2.8703730262654862E-3</v>
      </c>
      <c r="BI73" s="949">
        <f>+生産者価格評価表!BI73/生産者価格評価表!BI$124</f>
        <v>1.1325809792089676E-3</v>
      </c>
      <c r="BJ73" s="949">
        <f>+生産者価格評価表!BJ73/生産者価格評価表!BJ$124</f>
        <v>2.8439191697683316E-3</v>
      </c>
      <c r="BK73" s="949">
        <f>+生産者価格評価表!BK73/生産者価格評価表!BK$124</f>
        <v>8.1148048777302298E-4</v>
      </c>
      <c r="BL73" s="949">
        <f>+生産者価格評価表!BL73/生産者価格評価表!BL$124</f>
        <v>2.3960749700808717E-3</v>
      </c>
      <c r="BM73" s="949">
        <f>+生産者価格評価表!BM73/生産者価格評価表!BM$124</f>
        <v>7.1829556295298228E-4</v>
      </c>
      <c r="BN73" s="949">
        <f>+生産者価格評価表!BN73/生産者価格評価表!BN$124</f>
        <v>8.1198317050343381E-4</v>
      </c>
      <c r="BO73" s="949">
        <f>+生産者価格評価表!BO73/生産者価格評価表!BO$124</f>
        <v>3.9602213828219906E-4</v>
      </c>
      <c r="BP73" s="949">
        <f>+生産者価格評価表!BP73/生産者価格評価表!BP$124</f>
        <v>5.6789080746886026E-4</v>
      </c>
      <c r="BQ73" s="949">
        <f>+生産者価格評価表!BQ73/生産者価格評価表!BQ$124</f>
        <v>1.4926612265733217E-2</v>
      </c>
      <c r="BR73" s="949">
        <f>+生産者価格評価表!BR73/生産者価格評価表!BR$124</f>
        <v>9.4848983015905705E-3</v>
      </c>
      <c r="BS73" s="949">
        <f>+生産者価格評価表!BS73/生産者価格評価表!BS$124</f>
        <v>1.0254343330630166E-3</v>
      </c>
      <c r="BT73" s="949">
        <f>+生産者価格評価表!BT73/生産者価格評価表!BT$124</f>
        <v>2.8478347072653566E-3</v>
      </c>
      <c r="BU73" s="949">
        <f>+生産者価格評価表!BU73/生産者価格評価表!BU$124</f>
        <v>2.7363523815543177E-3</v>
      </c>
      <c r="BV73" s="949">
        <f>+生産者価格評価表!BV73/生産者価格評価表!BV$124</f>
        <v>8.0202864281929886E-4</v>
      </c>
      <c r="BW73" s="949">
        <f>+生産者価格評価表!BW73/生産者価格評価表!BW$124</f>
        <v>1.6463565202330451E-3</v>
      </c>
      <c r="BX73" s="949">
        <f>+生産者価格評価表!BX73/生産者価格評価表!BX$124</f>
        <v>1.7408684009662643E-4</v>
      </c>
      <c r="BY73" s="949">
        <f>+生産者価格評価表!BY73/生産者価格評価表!BY$124</f>
        <v>0</v>
      </c>
      <c r="BZ73" s="949">
        <f>+生産者価格評価表!BZ73/生産者価格評価表!BZ$124</f>
        <v>5.9674938049664129E-4</v>
      </c>
      <c r="CA73" s="949">
        <f>+生産者価格評価表!CA73/生産者価格評価表!CA$124</f>
        <v>5.2480044647186086E-4</v>
      </c>
      <c r="CB73" s="949">
        <f>+生産者価格評価表!CB73/生産者価格評価表!CB$124</f>
        <v>2.3494934522027259E-4</v>
      </c>
      <c r="CC73" s="949">
        <f>+生産者価格評価表!CC73/生産者価格評価表!CC$124</f>
        <v>1.4648452125893592E-4</v>
      </c>
      <c r="CD73" s="949">
        <f>+生産者価格評価表!CD73/生産者価格評価表!CD$124</f>
        <v>2.9483662561749957E-4</v>
      </c>
      <c r="CE73" s="949">
        <f>+生産者価格評価表!CE73/生産者価格評価表!CE$124</f>
        <v>2.5254273119207685E-4</v>
      </c>
      <c r="CF73" s="949">
        <f>+生産者価格評価表!CF73/生産者価格評価表!CF$124</f>
        <v>2.5941847103264196E-4</v>
      </c>
      <c r="CG73" s="949">
        <f>+生産者価格評価表!CG73/生産者価格評価表!CG$124</f>
        <v>7.3412543432596156E-4</v>
      </c>
      <c r="CH73" s="949">
        <f>+生産者価格評価表!CH73/生産者価格評価表!CH$124</f>
        <v>7.7964743047929106E-4</v>
      </c>
      <c r="CI73" s="949">
        <f>+生産者価格評価表!CI73/生産者価格評価表!CI$124</f>
        <v>8.2566085824202094E-4</v>
      </c>
      <c r="CJ73" s="949">
        <f>+生産者価格評価表!CJ73/生産者価格評価表!CJ$124</f>
        <v>7.834503795649978E-4</v>
      </c>
      <c r="CK73" s="949">
        <f>+生産者価格評価表!CK73/生産者価格評価表!CK$124</f>
        <v>1.9235666941040311E-4</v>
      </c>
      <c r="CL73" s="949">
        <f>+生産者価格評価表!CL73/生産者価格評価表!CL$124</f>
        <v>8.1962876182939057E-4</v>
      </c>
      <c r="CM73" s="949">
        <f>+生産者価格評価表!CM73/生産者価格評価表!CM$124</f>
        <v>5.5650561551698916E-4</v>
      </c>
      <c r="CN73" s="949">
        <f>+生産者価格評価表!CN73/生産者価格評価表!CN$124</f>
        <v>2.4313175143865951E-3</v>
      </c>
      <c r="CO73" s="949">
        <f>+生産者価格評価表!CO73/生産者価格評価表!CO$124</f>
        <v>2.544876439726792E-3</v>
      </c>
      <c r="CP73" s="949">
        <f>+生産者価格評価表!CP73/生産者価格評価表!CP$124</f>
        <v>3.4174848990677244E-4</v>
      </c>
      <c r="CQ73" s="949">
        <f>+生産者価格評価表!CQ73/生産者価格評価表!CQ$124</f>
        <v>1.3469011332641299E-3</v>
      </c>
      <c r="CR73" s="949">
        <f>+生産者価格評価表!CR73/生産者価格評価表!CR$124</f>
        <v>4.8979363414830106E-3</v>
      </c>
      <c r="CS73" s="949">
        <f>+生産者価格評価表!CS73/生産者価格評価表!CS$124</f>
        <v>5.2650567396575459E-3</v>
      </c>
      <c r="CT73" s="949">
        <f>+生産者価格評価表!CT73/生産者価格評価表!CT$124</f>
        <v>4.1950865381833093E-3</v>
      </c>
      <c r="CU73" s="949">
        <f>+生産者価格評価表!CU73/生産者価格評価表!CU$124</f>
        <v>1.0976563522248487E-3</v>
      </c>
      <c r="CV73" s="949">
        <f>+生産者価格評価表!CV73/生産者価格評価表!CV$124</f>
        <v>2.2490105512554232E-4</v>
      </c>
      <c r="CW73" s="949">
        <f>+生産者価格評価表!CW73/生産者価格評価表!CW$124</f>
        <v>1.0218119142924816E-4</v>
      </c>
      <c r="CX73" s="949">
        <f>+生産者価格評価表!CX73/生産者価格評価表!CX$124</f>
        <v>1.8786831264659156E-3</v>
      </c>
      <c r="CY73" s="949">
        <f>+生産者価格評価表!CY73/生産者価格評価表!CY$124</f>
        <v>1.2282088280439485E-3</v>
      </c>
      <c r="CZ73" s="949">
        <f>+生産者価格評価表!CZ73/生産者価格評価表!CZ$124</f>
        <v>1.599980108261367E-2</v>
      </c>
      <c r="DA73" s="949">
        <f>+生産者価格評価表!DA73/生産者価格評価表!DA$124</f>
        <v>1.28361223652644E-2</v>
      </c>
      <c r="DB73" s="949">
        <f>+生産者価格評価表!DB73/生産者価格評価表!DB$124</f>
        <v>5.5890993230255891E-3</v>
      </c>
      <c r="DC73" s="949">
        <f>+生産者価格評価表!DC73/生産者価格評価表!DC$124</f>
        <v>1.3094170466330397E-3</v>
      </c>
      <c r="DD73" s="949">
        <f>+生産者価格評価表!DD73/生産者価格評価表!DD$124</f>
        <v>2.1334580464589773E-3</v>
      </c>
      <c r="DE73" s="949">
        <f>+生産者価格評価表!DE73/生産者価格評価表!DE$124</f>
        <v>2.7946689417014219E-3</v>
      </c>
      <c r="DF73" s="949">
        <f>+生産者価格評価表!DF73/生産者価格評価表!DF$124</f>
        <v>0</v>
      </c>
      <c r="DG73" s="950">
        <f>+生産者価格評価表!DG73/生産者価格評価表!DG$124</f>
        <v>1.0626454871374637E-4</v>
      </c>
    </row>
    <row r="74" spans="2:111">
      <c r="B74" s="265" t="s">
        <v>214</v>
      </c>
      <c r="C74" s="266" t="s">
        <v>4</v>
      </c>
      <c r="D74" s="947">
        <f>+生産者価格評価表!D74/生産者価格評価表!D$124</f>
        <v>3.2112532012929478E-4</v>
      </c>
      <c r="E74" s="948">
        <f>+生産者価格評価表!E74/生産者価格評価表!E$124</f>
        <v>1.3658877155533768E-3</v>
      </c>
      <c r="F74" s="948">
        <f>+生産者価格評価表!F74/生産者価格評価表!F$124</f>
        <v>1.179110931931145E-3</v>
      </c>
      <c r="G74" s="948">
        <f>+生産者価格評価表!G74/生産者価格評価表!G$124</f>
        <v>2.5002576748870737E-4</v>
      </c>
      <c r="H74" s="948">
        <f>+生産者価格評価表!H74/生産者価格評価表!H$124</f>
        <v>1.6417581791259019E-3</v>
      </c>
      <c r="I74" s="944">
        <v>0</v>
      </c>
      <c r="J74" s="948">
        <f>+生産者価格評価表!J74/生産者価格評価表!J$124</f>
        <v>1.2511972043074933E-3</v>
      </c>
      <c r="K74" s="948">
        <f>+生産者価格評価表!K74/生産者価格評価表!K$124</f>
        <v>1.818083220723916E-3</v>
      </c>
      <c r="L74" s="948">
        <f>+生産者価格評価表!L74/生産者価格評価表!L$124</f>
        <v>2.3270880393345722E-3</v>
      </c>
      <c r="M74" s="948">
        <f>+生産者価格評価表!M74/生産者価格評価表!M$124</f>
        <v>5.9090295050552341E-5</v>
      </c>
      <c r="N74" s="944">
        <v>0</v>
      </c>
      <c r="O74" s="948">
        <f>+生産者価格評価表!O74/生産者価格評価表!O$124</f>
        <v>2.6898505968388532E-3</v>
      </c>
      <c r="P74" s="948">
        <f>+生産者価格評価表!P74/生産者価格評価表!P$124</f>
        <v>1.1314146617720248E-3</v>
      </c>
      <c r="Q74" s="948">
        <f>+生産者価格評価表!Q74/生産者価格評価表!Q$124</f>
        <v>5.1637036544279575E-4</v>
      </c>
      <c r="R74" s="948">
        <f>+生産者価格評価表!R74/生産者価格評価表!R$124</f>
        <v>4.5005962176795884E-4</v>
      </c>
      <c r="S74" s="948">
        <f>+生産者価格評価表!S74/生産者価格評価表!S$124</f>
        <v>4.2947684478613843E-3</v>
      </c>
      <c r="T74" s="948">
        <f>+生産者価格評価表!T74/生産者価格評価表!T$124</f>
        <v>1.2925189870163628E-3</v>
      </c>
      <c r="U74" s="948">
        <f>+生産者価格評価表!U74/生産者価格評価表!U$124</f>
        <v>3.1583928097483855E-4</v>
      </c>
      <c r="V74" s="948">
        <f>+生産者価格評価表!V74/生産者価格評価表!V$124</f>
        <v>4.5266805015483583E-3</v>
      </c>
      <c r="W74" s="948">
        <f>+生産者価格評価表!W74/生産者価格評価表!W$124</f>
        <v>3.5537921143259559E-3</v>
      </c>
      <c r="X74" s="948">
        <f>+生産者価格評価表!X74/生産者価格評価表!X$124</f>
        <v>1.3380673124363755E-3</v>
      </c>
      <c r="Y74" s="948">
        <f>+生産者価格評価表!Y74/生産者価格評価表!Y$124</f>
        <v>3.3712904424200284E-3</v>
      </c>
      <c r="Z74" s="948">
        <f>+生産者価格評価表!Z74/生産者価格評価表!Z$124</f>
        <v>2.6570033697363243E-3</v>
      </c>
      <c r="AA74" s="948">
        <f>+生産者価格評価表!AA74/生産者価格評価表!AA$124</f>
        <v>4.5313908928722888E-3</v>
      </c>
      <c r="AB74" s="948">
        <f>+生産者価格評価表!AB74/生産者価格評価表!AB$124</f>
        <v>3.8956844097754453E-3</v>
      </c>
      <c r="AC74" s="948">
        <f>+生産者価格評価表!AC74/生産者価格評価表!AC$124</f>
        <v>9.3720961892809881E-4</v>
      </c>
      <c r="AD74" s="948">
        <f>+生産者価格評価表!AD74/生産者価格評価表!AD$124</f>
        <v>4.8890267878597311E-4</v>
      </c>
      <c r="AE74" s="948">
        <f>+生産者価格評価表!AE74/生産者価格評価表!AE$124</f>
        <v>1.828493254651255E-3</v>
      </c>
      <c r="AF74" s="948">
        <f>+生産者価格評価表!AF74/生産者価格評価表!AF$124</f>
        <v>6.9175047018844925E-4</v>
      </c>
      <c r="AG74" s="948">
        <f>+生産者価格評価表!AG74/生産者価格評価表!AG$124</f>
        <v>5.0981183483598917E-4</v>
      </c>
      <c r="AH74" s="948">
        <f>+生産者価格評価表!AH74/生産者価格評価表!AH$124</f>
        <v>4.3723532766522922E-4</v>
      </c>
      <c r="AI74" s="948">
        <f>+生産者価格評価表!AI74/生産者価格評価表!AI$124</f>
        <v>1.1918680262075433E-3</v>
      </c>
      <c r="AJ74" s="948">
        <f>+生産者価格評価表!AJ74/生産者価格評価表!AJ$124</f>
        <v>9.3403862066590018E-4</v>
      </c>
      <c r="AK74" s="948">
        <f>+生産者価格評価表!AK74/生産者価格評価表!AK$124</f>
        <v>9.403680781258629E-4</v>
      </c>
      <c r="AL74" s="948">
        <f>+生産者価格評価表!AL74/生産者価格評価表!AL$124</f>
        <v>8.5377476685239231E-4</v>
      </c>
      <c r="AM74" s="948">
        <f>+生産者価格評価表!AM74/生産者価格評価表!AM$124</f>
        <v>2.982632059279161E-4</v>
      </c>
      <c r="AN74" s="948">
        <f>+生産者価格評価表!AN74/生産者価格評価表!AN$124</f>
        <v>2.9911987935222432E-3</v>
      </c>
      <c r="AO74" s="948">
        <f>+生産者価格評価表!AO74/生産者価格評価表!AO$124</f>
        <v>1.1094676778613173E-3</v>
      </c>
      <c r="AP74" s="948">
        <f>+生産者価格評価表!AP74/生産者価格評価表!AP$124</f>
        <v>3.323795633432812E-4</v>
      </c>
      <c r="AQ74" s="948">
        <f>+生産者価格評価表!AQ74/生産者価格評価表!AQ$124</f>
        <v>6.3437907048526576E-4</v>
      </c>
      <c r="AR74" s="948">
        <f>+生産者価格評価表!AR74/生産者価格評価表!AR$124</f>
        <v>6.6333598569646079E-4</v>
      </c>
      <c r="AS74" s="948">
        <f>+生産者価格評価表!AS74/生産者価格評価表!AS$124</f>
        <v>3.3996056790082385E-4</v>
      </c>
      <c r="AT74" s="948">
        <f>+生産者価格評価表!AT74/生産者価格評価表!AT$124</f>
        <v>6.0736072130623136E-4</v>
      </c>
      <c r="AU74" s="949">
        <f>+生産者価格評価表!AU74/生産者価格評価表!AU$124</f>
        <v>4.7978999983772959E-4</v>
      </c>
      <c r="AV74" s="949">
        <f>+生産者価格評価表!AV74/生産者価格評価表!AV$124</f>
        <v>5.6240692846350855E-4</v>
      </c>
      <c r="AW74" s="949">
        <f>+生産者価格評価表!AW74/生産者価格評価表!AW$124</f>
        <v>7.8020353221727973E-4</v>
      </c>
      <c r="AX74" s="949">
        <f>+生産者価格評価表!AX74/生産者価格評価表!AX$124</f>
        <v>9.0475632280868565E-4</v>
      </c>
      <c r="AY74" s="949">
        <f>+生産者価格評価表!AY74/生産者価格評価表!AY$124</f>
        <v>1.8627635229501868E-3</v>
      </c>
      <c r="AZ74" s="949">
        <f>+生産者価格評価表!AZ74/生産者価格評価表!AZ$124</f>
        <v>3.1599105872491561E-4</v>
      </c>
      <c r="BA74" s="949">
        <f>+生産者価格評価表!BA74/生産者価格評価表!BA$124</f>
        <v>4.4959772200245168E-4</v>
      </c>
      <c r="BB74" s="949">
        <f>+生産者価格評価表!BB74/生産者価格評価表!BB$124</f>
        <v>2.4380957136367075E-4</v>
      </c>
      <c r="BC74" s="949">
        <f>+生産者価格評価表!BC74/生産者価格評価表!BC$124</f>
        <v>7.8837814647891142E-4</v>
      </c>
      <c r="BD74" s="949">
        <f>+生産者価格評価表!BD74/生産者価格評価表!BD$124</f>
        <v>2.3190625050000132E-4</v>
      </c>
      <c r="BE74" s="949">
        <f>+生産者価格評価表!BE74/生産者価格評価表!BE$124</f>
        <v>2.4141621892490232E-4</v>
      </c>
      <c r="BF74" s="949">
        <f>+生産者価格評価表!BF74/生産者価格評価表!BF$124</f>
        <v>3.2278707622138603E-4</v>
      </c>
      <c r="BG74" s="949">
        <f>+生産者価格評価表!BG74/生産者価格評価表!BG$124</f>
        <v>3.2259306490985899E-4</v>
      </c>
      <c r="BH74" s="949">
        <f>+生産者価格評価表!BH74/生産者価格評価表!BH$124</f>
        <v>2.9468285810678175E-4</v>
      </c>
      <c r="BI74" s="949">
        <f>+生産者価格評価表!BI74/生産者価格評価表!BI$124</f>
        <v>6.1559791068952884E-4</v>
      </c>
      <c r="BJ74" s="949">
        <f>+生産者価格評価表!BJ74/生産者価格評価表!BJ$124</f>
        <v>5.1154628677414955E-4</v>
      </c>
      <c r="BK74" s="949">
        <f>+生産者価格評価表!BK74/生産者価格評価表!BK$124</f>
        <v>4.8357822245342506E-4</v>
      </c>
      <c r="BL74" s="949">
        <f>+生産者価格評価表!BL74/生産者価格評価表!BL$124</f>
        <v>1.0837464683033828E-3</v>
      </c>
      <c r="BM74" s="949">
        <f>+生産者価格評価表!BM74/生産者価格評価表!BM$124</f>
        <v>7.4399441904218321E-4</v>
      </c>
      <c r="BN74" s="949">
        <f>+生産者価格評価表!BN74/生産者価格評価表!BN$124</f>
        <v>1.2790194139742797E-3</v>
      </c>
      <c r="BO74" s="949">
        <f>+生産者価格評価表!BO74/生産者価格評価表!BO$124</f>
        <v>6.8911192256364902E-4</v>
      </c>
      <c r="BP74" s="949">
        <f>+生産者価格評価表!BP74/生産者価格評価表!BP$124</f>
        <v>1.0254635215470877E-3</v>
      </c>
      <c r="BQ74" s="949">
        <f>+生産者価格評価表!BQ74/生産者価格評価表!BQ$124</f>
        <v>3.3395432549211841E-4</v>
      </c>
      <c r="BR74" s="949">
        <f>+生産者価格評価表!BR74/生産者価格評価表!BR$124</f>
        <v>3.1892816435565314E-3</v>
      </c>
      <c r="BS74" s="949">
        <f>+生産者価格評価表!BS74/生産者価格評価表!BS$124</f>
        <v>6.4231475358557499E-2</v>
      </c>
      <c r="BT74" s="949">
        <f>+生産者価格評価表!BT74/生産者価格評価表!BT$124</f>
        <v>8.865890385586158E-3</v>
      </c>
      <c r="BU74" s="949">
        <f>+生産者価格評価表!BU74/生産者価格評価表!BU$124</f>
        <v>2.1415138121334268E-3</v>
      </c>
      <c r="BV74" s="949">
        <f>+生産者価格評価表!BV74/生産者価格評価表!BV$124</f>
        <v>1.1883911897345937E-3</v>
      </c>
      <c r="BW74" s="949">
        <f>+生産者価格評価表!BW74/生産者価格評価表!BW$124</f>
        <v>1.9000780690815861E-3</v>
      </c>
      <c r="BX74" s="949">
        <f>+生産者価格評価表!BX74/生産者価格評価表!BX$124</f>
        <v>2.6153242454374481E-4</v>
      </c>
      <c r="BY74" s="949">
        <f>+生産者価格評価表!BY74/生産者価格評価表!BY$124</f>
        <v>0</v>
      </c>
      <c r="BZ74" s="949">
        <f>+生産者価格評価表!BZ74/生産者価格評価表!BZ$124</f>
        <v>8.2250804632475229E-3</v>
      </c>
      <c r="CA74" s="949">
        <f>+生産者価格評価表!CA74/生産者価格評価表!CA$124</f>
        <v>1.0478382394983558E-3</v>
      </c>
      <c r="CB74" s="949">
        <f>+生産者価格評価表!CB74/生産者価格評価表!CB$124</f>
        <v>1.1322218042569799E-2</v>
      </c>
      <c r="CC74" s="949">
        <f>+生産者価格評価表!CC74/生産者価格評価表!CC$124</f>
        <v>2.4479980570611378E-4</v>
      </c>
      <c r="CD74" s="949">
        <f>+生産者価格評価表!CD74/生産者価格評価表!CD$124</f>
        <v>1.372313926079702E-4</v>
      </c>
      <c r="CE74" s="949">
        <f>+生産者価格評価表!CE74/生産者価格評価表!CE$124</f>
        <v>6.7015537176760387E-4</v>
      </c>
      <c r="CF74" s="949">
        <f>+生産者価格評価表!CF74/生産者価格評価表!CF$124</f>
        <v>1.7926400673015882E-3</v>
      </c>
      <c r="CG74" s="949">
        <f>+生産者価格評価表!CG74/生産者価格評価表!CG$124</f>
        <v>4.9984805237476559E-3</v>
      </c>
      <c r="CH74" s="949">
        <f>+生産者価格評価表!CH74/生産者価格評価表!CH$124</f>
        <v>6.0806441890670778E-4</v>
      </c>
      <c r="CI74" s="949">
        <f>+生産者価格評価表!CI74/生産者価格評価表!CI$124</f>
        <v>4.3466970182795186E-3</v>
      </c>
      <c r="CJ74" s="949">
        <f>+生産者価格評価表!CJ74/生産者価格評価表!CJ$124</f>
        <v>4.1144386515517802E-4</v>
      </c>
      <c r="CK74" s="949">
        <f>+生産者価格評価表!CK74/生産者価格評価表!CK$124</f>
        <v>1.5404649479055152E-4</v>
      </c>
      <c r="CL74" s="949">
        <f>+生産者価格評価表!CL74/生産者価格評価表!CL$124</f>
        <v>1.3879637973229773E-3</v>
      </c>
      <c r="CM74" s="949">
        <f>+生産者価格評価表!CM74/生産者価格評価表!CM$124</f>
        <v>8.5887266719221391E-4</v>
      </c>
      <c r="CN74" s="949">
        <f>+生産者価格評価表!CN74/生産者価格評価表!CN$124</f>
        <v>3.9016676169029633E-3</v>
      </c>
      <c r="CO74" s="949">
        <f>+生産者価格評価表!CO74/生産者価格評価表!CO$124</f>
        <v>6.8864983377936555E-3</v>
      </c>
      <c r="CP74" s="949">
        <f>+生産者価格評価表!CP74/生産者価格評価表!CP$124</f>
        <v>7.8906642205735164E-3</v>
      </c>
      <c r="CQ74" s="949">
        <f>+生産者価格評価表!CQ74/生産者価格評価表!CQ$124</f>
        <v>3.6034562563395747E-3</v>
      </c>
      <c r="CR74" s="949">
        <f>+生産者価格評価表!CR74/生産者価格評価表!CR$124</f>
        <v>3.7611165523253345E-3</v>
      </c>
      <c r="CS74" s="949">
        <f>+生産者価格評価表!CS74/生産者価格評価表!CS$124</f>
        <v>4.3561334390322349E-3</v>
      </c>
      <c r="CT74" s="949">
        <f>+生産者価格評価表!CT74/生産者価格評価表!CT$124</f>
        <v>7.9209076768075159E-3</v>
      </c>
      <c r="CU74" s="949">
        <f>+生産者価格評価表!CU74/生産者価格評価表!CU$124</f>
        <v>2.1394681213853291E-3</v>
      </c>
      <c r="CV74" s="949">
        <f>+生産者価格評価表!CV74/生産者価格評価表!CV$124</f>
        <v>6.5240828749840328E-4</v>
      </c>
      <c r="CW74" s="949">
        <f>+生産者価格評価表!CW74/生産者価格評価表!CW$124</f>
        <v>1.3916007352052128E-4</v>
      </c>
      <c r="CX74" s="949">
        <f>+生産者価格評価表!CX74/生産者価格評価表!CX$124</f>
        <v>9.130010886851754E-4</v>
      </c>
      <c r="CY74" s="949">
        <f>+生産者価格評価表!CY74/生産者価格評価表!CY$124</f>
        <v>8.105517451208646E-4</v>
      </c>
      <c r="CZ74" s="949">
        <f>+生産者価格評価表!CZ74/生産者価格評価表!CZ$124</f>
        <v>1.2517034204112794E-2</v>
      </c>
      <c r="DA74" s="949">
        <f>+生産者価格評価表!DA74/生産者価格評価表!DA$124</f>
        <v>8.614794066167315E-3</v>
      </c>
      <c r="DB74" s="949">
        <f>+生産者価格評価表!DB74/生産者価格評価表!DB$124</f>
        <v>1.3291622286019138E-2</v>
      </c>
      <c r="DC74" s="949">
        <f>+生産者価格評価表!DC74/生産者価格評価表!DC$124</f>
        <v>5.8419814934296647E-3</v>
      </c>
      <c r="DD74" s="949">
        <f>+生産者価格評価表!DD74/生産者価格評価表!DD$124</f>
        <v>1.5893501054343518E-3</v>
      </c>
      <c r="DE74" s="949">
        <f>+生産者価格評価表!DE74/生産者価格評価表!DE$124</f>
        <v>5.2122773574412116E-3</v>
      </c>
      <c r="DF74" s="949">
        <f>+生産者価格評価表!DF74/生産者価格評価表!DF$124</f>
        <v>0</v>
      </c>
      <c r="DG74" s="950">
        <f>+生産者価格評価表!DG74/生産者価格評価表!DG$124</f>
        <v>8.0190228066378362E-4</v>
      </c>
    </row>
    <row r="75" spans="2:111">
      <c r="B75" s="265" t="s">
        <v>215</v>
      </c>
      <c r="C75" s="266" t="s">
        <v>5</v>
      </c>
      <c r="D75" s="947">
        <f>+生産者価格評価表!D75/生産者価格評価表!D$124</f>
        <v>1.630298124032348E-6</v>
      </c>
      <c r="E75" s="948">
        <f>+生産者価格評価表!E75/生産者価格評価表!E$124</f>
        <v>5.8769222500066091E-4</v>
      </c>
      <c r="F75" s="948">
        <f>+生産者価格評価表!F75/生産者価格評価表!F$124</f>
        <v>7.5259424558658057E-4</v>
      </c>
      <c r="G75" s="948">
        <f>+生産者価格評価表!G75/生産者価格評価表!G$124</f>
        <v>1.2933965845985667E-4</v>
      </c>
      <c r="H75" s="948">
        <f>+生産者価格評価表!H75/生産者価格評価表!H$124</f>
        <v>2.0495814082840768E-4</v>
      </c>
      <c r="I75" s="944">
        <v>0</v>
      </c>
      <c r="J75" s="948">
        <f>+生産者価格評価表!J75/生産者価格評価表!J$124</f>
        <v>1.5813949702496424E-3</v>
      </c>
      <c r="K75" s="948">
        <f>+生産者価格評価表!K75/生産者価格評価表!K$124</f>
        <v>1.3357094118862311E-3</v>
      </c>
      <c r="L75" s="948">
        <f>+生産者価格評価表!L75/生産者価格評価表!L$124</f>
        <v>1.0865423801685579E-3</v>
      </c>
      <c r="M75" s="948">
        <f>+生産者価格評価表!M75/生産者価格評価表!M$124</f>
        <v>3.7292863035129501E-5</v>
      </c>
      <c r="N75" s="944">
        <v>0</v>
      </c>
      <c r="O75" s="948">
        <f>+生産者価格評価表!O75/生産者価格評価表!O$124</f>
        <v>2.4126615749142706E-4</v>
      </c>
      <c r="P75" s="948">
        <f>+生産者価格評価表!P75/生産者価格評価表!P$124</f>
        <v>2.547884232253153E-4</v>
      </c>
      <c r="Q75" s="948">
        <f>+生産者価格評価表!Q75/生産者価格評価表!Q$124</f>
        <v>1.702554038940467E-4</v>
      </c>
      <c r="R75" s="948">
        <f>+生産者価格評価表!R75/生産者価格評価表!R$124</f>
        <v>4.063198588446203E-4</v>
      </c>
      <c r="S75" s="948">
        <f>+生産者価格評価表!S75/生産者価格評価表!S$124</f>
        <v>2.1351358255131928E-3</v>
      </c>
      <c r="T75" s="948">
        <f>+生産者価格評価表!T75/生産者価格評価表!T$124</f>
        <v>7.9472448251364234E-4</v>
      </c>
      <c r="U75" s="948">
        <f>+生産者価格評価表!U75/生産者価格評価表!U$124</f>
        <v>7.9265112210323877E-4</v>
      </c>
      <c r="V75" s="948">
        <f>+生産者価格評価表!V75/生産者価格評価表!V$124</f>
        <v>1.0185031128483806E-2</v>
      </c>
      <c r="W75" s="948">
        <f>+生産者価格評価表!W75/生産者価格評価表!W$124</f>
        <v>6.7113494663542314E-3</v>
      </c>
      <c r="X75" s="948">
        <f>+生産者価格評価表!X75/生産者価格評価表!X$124</f>
        <v>4.0784234740117928E-3</v>
      </c>
      <c r="Y75" s="948">
        <f>+生産者価格評価表!Y75/生産者価格評価表!Y$124</f>
        <v>1.0728086301524467E-3</v>
      </c>
      <c r="Z75" s="948">
        <f>+生産者価格評価表!Z75/生産者価格評価表!Z$124</f>
        <v>1.2942875736725718E-3</v>
      </c>
      <c r="AA75" s="948">
        <f>+生産者価格評価表!AA75/生産者価格評価表!AA$124</f>
        <v>7.0758842563002789E-3</v>
      </c>
      <c r="AB75" s="948">
        <f>+生産者価格評価表!AB75/生産者価格評価表!AB$124</f>
        <v>3.758842253823275E-3</v>
      </c>
      <c r="AC75" s="948">
        <f>+生産者価格評価表!AC75/生産者価格評価表!AC$124</f>
        <v>3.9574865742247707E-3</v>
      </c>
      <c r="AD75" s="948">
        <f>+生産者価格評価表!AD75/生産者価格評価表!AD$124</f>
        <v>0</v>
      </c>
      <c r="AE75" s="948">
        <f>+生産者価格評価表!AE75/生産者価格評価表!AE$124</f>
        <v>1.6501452212273101E-4</v>
      </c>
      <c r="AF75" s="948">
        <f>+生産者価格評価表!AF75/生産者価格評価表!AF$124</f>
        <v>6.9592718225011766E-5</v>
      </c>
      <c r="AG75" s="948">
        <f>+生産者価格評価表!AG75/生産者価格評価表!AG$124</f>
        <v>2.5472491031304251E-4</v>
      </c>
      <c r="AH75" s="948">
        <f>+生産者価格評価表!AH75/生産者価格評価表!AH$124</f>
        <v>4.2066829528057643E-4</v>
      </c>
      <c r="AI75" s="948">
        <f>+生産者価格評価表!AI75/生産者価格評価表!AI$124</f>
        <v>2.5685599214699604E-3</v>
      </c>
      <c r="AJ75" s="948">
        <f>+生産者価格評価表!AJ75/生産者価格評価表!AJ$124</f>
        <v>4.2320527885179194E-3</v>
      </c>
      <c r="AK75" s="948">
        <f>+生産者価格評価表!AK75/生産者価格評価表!AK$124</f>
        <v>4.9941312402863641E-4</v>
      </c>
      <c r="AL75" s="948">
        <f>+生産者価格評価表!AL75/生産者価格評価表!AL$124</f>
        <v>3.493669218673614E-3</v>
      </c>
      <c r="AM75" s="948">
        <f>+生産者価格評価表!AM75/生産者価格評価表!AM$124</f>
        <v>3.9313722967147628E-4</v>
      </c>
      <c r="AN75" s="948">
        <f>+生産者価格評価表!AN75/生産者価格評価表!AN$124</f>
        <v>2.2750933419397423E-5</v>
      </c>
      <c r="AO75" s="948">
        <f>+生産者価格評価表!AO75/生産者価格評価表!AO$124</f>
        <v>7.2256542606574534E-5</v>
      </c>
      <c r="AP75" s="948">
        <f>+生産者価格評価表!AP75/生産者価格評価表!AP$124</f>
        <v>3.811758977323806E-7</v>
      </c>
      <c r="AQ75" s="948">
        <f>+生産者価格評価表!AQ75/生産者価格評価表!AQ$124</f>
        <v>0</v>
      </c>
      <c r="AR75" s="948">
        <f>+生産者価格評価表!AR75/生産者価格評価表!AR$124</f>
        <v>9.5547438377045668E-5</v>
      </c>
      <c r="AS75" s="948">
        <f>+生産者価格評価表!AS75/生産者価格評価表!AS$124</f>
        <v>1.4868988800789692E-4</v>
      </c>
      <c r="AT75" s="948">
        <f>+生産者価格評価表!AT75/生産者価格評価表!AT$124</f>
        <v>9.0683978859999471E-5</v>
      </c>
      <c r="AU75" s="949">
        <f>+生産者価格評価表!AU75/生産者価格評価表!AU$124</f>
        <v>4.0634968228578697E-4</v>
      </c>
      <c r="AV75" s="949">
        <f>+生産者価格評価表!AV75/生産者価格評価表!AV$124</f>
        <v>3.8198691901750211E-5</v>
      </c>
      <c r="AW75" s="949">
        <f>+生産者価格評価表!AW75/生産者価格評価表!AW$124</f>
        <v>1.3718950701932316E-3</v>
      </c>
      <c r="AX75" s="949">
        <f>+生産者価格評価表!AX75/生産者価格評価表!AX$124</f>
        <v>1.4437971118577181E-3</v>
      </c>
      <c r="AY75" s="949">
        <f>+生産者価格評価表!AY75/生産者価格評価表!AY$124</f>
        <v>8.6025807967137901E-4</v>
      </c>
      <c r="AZ75" s="949">
        <f>+生産者価格評価表!AZ75/生産者価格評価表!AZ$124</f>
        <v>1.5542336584095946E-4</v>
      </c>
      <c r="BA75" s="949">
        <f>+生産者価格評価表!BA75/生産者価格評価表!BA$124</f>
        <v>4.6405242955743659E-5</v>
      </c>
      <c r="BB75" s="949">
        <f>+生産者価格評価表!BB75/生産者価格評価表!BB$124</f>
        <v>1.3820423976563154E-4</v>
      </c>
      <c r="BC75" s="949">
        <f>+生産者価格評価表!BC75/生産者価格評価表!BC$124</f>
        <v>9.5464107337984983E-4</v>
      </c>
      <c r="BD75" s="949">
        <f>+生産者価格評価表!BD75/生産者価格評価表!BD$124</f>
        <v>1.869739719865178E-4</v>
      </c>
      <c r="BE75" s="949">
        <f>+生産者価格評価表!BE75/生産者価格評価表!BE$124</f>
        <v>4.834579036943861E-4</v>
      </c>
      <c r="BF75" s="949">
        <f>+生産者価格評価表!BF75/生産者価格評価表!BF$124</f>
        <v>4.4225408844062525E-5</v>
      </c>
      <c r="BG75" s="949">
        <f>+生産者価格評価表!BG75/生産者価格評価表!BG$124</f>
        <v>1.4866280871517264E-4</v>
      </c>
      <c r="BH75" s="949">
        <f>+生産者価格評価表!BH75/生産者価格評価表!BH$124</f>
        <v>5.4296062507780212E-5</v>
      </c>
      <c r="BI75" s="949">
        <f>+生産者価格評価表!BI75/生産者価格評価表!BI$124</f>
        <v>1.8107097484173901E-3</v>
      </c>
      <c r="BJ75" s="949">
        <f>+生産者価格評価表!BJ75/生産者価格評価表!BJ$124</f>
        <v>1.7688846776087186E-3</v>
      </c>
      <c r="BK75" s="949">
        <f>+生産者価格評価表!BK75/生産者価格評価表!BK$124</f>
        <v>7.5550099100391081E-5</v>
      </c>
      <c r="BL75" s="949">
        <f>+生産者価格評価表!BL75/生産者価格評価表!BL$124</f>
        <v>0</v>
      </c>
      <c r="BM75" s="949">
        <f>+生産者価格評価表!BM75/生産者価格評価表!BM$124</f>
        <v>8.6986940712300014E-4</v>
      </c>
      <c r="BN75" s="949">
        <f>+生産者価格評価表!BN75/生産者価格評価表!BN$124</f>
        <v>7.1592044822649508E-4</v>
      </c>
      <c r="BO75" s="949">
        <f>+生産者価格評価表!BO75/生産者価格評価表!BO$124</f>
        <v>5.1910073370751942E-3</v>
      </c>
      <c r="BP75" s="949">
        <f>+生産者価格評価表!BP75/生産者価格評価表!BP$124</f>
        <v>6.7396626247308378E-3</v>
      </c>
      <c r="BQ75" s="949">
        <f>+生産者価格評価表!BQ75/生産者価格評価表!BQ$124</f>
        <v>1.8644101043499037E-2</v>
      </c>
      <c r="BR75" s="949">
        <f>+生産者価格評価表!BR75/生産者価格評価表!BR$124</f>
        <v>3.1636591871904715E-3</v>
      </c>
      <c r="BS75" s="949">
        <f>+生産者価格評価表!BS75/生産者価格評価表!BS$124</f>
        <v>2.186911055262523E-3</v>
      </c>
      <c r="BT75" s="949">
        <f>+生産者価格評価表!BT75/生産者価格評価表!BT$124</f>
        <v>0</v>
      </c>
      <c r="BU75" s="949">
        <f>+生産者価格評価表!BU75/生産者価格評価表!BU$124</f>
        <v>1.4823780301664918E-3</v>
      </c>
      <c r="BV75" s="949">
        <f>+生産者価格評価表!BV75/生産者価格評価表!BV$124</f>
        <v>4.5146058306727039E-3</v>
      </c>
      <c r="BW75" s="949">
        <f>+生産者価格評価表!BW75/生産者価格評価表!BW$124</f>
        <v>7.0113493094028375E-5</v>
      </c>
      <c r="BX75" s="949">
        <f>+生産者価格評価表!BX75/生産者価格評価表!BX$124</f>
        <v>3.6826176229910808E-5</v>
      </c>
      <c r="BY75" s="949">
        <f>+生産者価格評価表!BY75/生産者価格評価表!BY$124</f>
        <v>0</v>
      </c>
      <c r="BZ75" s="949">
        <f>+生産者価格評価表!BZ75/生産者価格評価表!BZ$124</f>
        <v>4.7009548781772215E-2</v>
      </c>
      <c r="CA75" s="949">
        <f>+生産者価格評価表!CA75/生産者価格評価表!CA$124</f>
        <v>3.1106301029697895E-3</v>
      </c>
      <c r="CB75" s="949">
        <f>+生産者価格評価表!CB75/生産者価格評価表!CB$124</f>
        <v>0</v>
      </c>
      <c r="CC75" s="949">
        <f>+生産者価格評価表!CC75/生産者価格評価表!CC$124</f>
        <v>2.8634548409740513E-3</v>
      </c>
      <c r="CD75" s="949">
        <f>+生産者価格評価表!CD75/生産者価格評価表!CD$124</f>
        <v>1.1110342140647708E-3</v>
      </c>
      <c r="CE75" s="949">
        <f>+生産者価格評価表!CE75/生産者価格評価表!CE$124</f>
        <v>3.439459244637818E-3</v>
      </c>
      <c r="CF75" s="949">
        <f>+生産者価格評価表!CF75/生産者価格評価表!CF$124</f>
        <v>3.0582202763652657E-3</v>
      </c>
      <c r="CG75" s="949">
        <f>+生産者価格評価表!CG75/生産者価格評価表!CG$124</f>
        <v>1.6181586111358077E-2</v>
      </c>
      <c r="CH75" s="949">
        <f>+生産者価格評価表!CH75/生産者価格評価表!CH$124</f>
        <v>2.0825323738742122E-3</v>
      </c>
      <c r="CI75" s="949">
        <f>+生産者価格評価表!CI75/生産者価格評価表!CI$124</f>
        <v>1.321218043585895E-2</v>
      </c>
      <c r="CJ75" s="949">
        <f>+生産者価格評価表!CJ75/生産者価格評価表!CJ$124</f>
        <v>4.4610397929541138E-3</v>
      </c>
      <c r="CK75" s="949">
        <f>+生産者価格評価表!CK75/生産者価格評価表!CK$124</f>
        <v>2.4276398865073637E-4</v>
      </c>
      <c r="CL75" s="949">
        <f>+生産者価格評価表!CL75/生産者価格評価表!CL$124</f>
        <v>4.3851456893789749E-3</v>
      </c>
      <c r="CM75" s="949">
        <f>+生産者価格評価表!CM75/生産者価格評価表!CM$124</f>
        <v>1.7012603171799087E-3</v>
      </c>
      <c r="CN75" s="949">
        <f>+生産者価格評価表!CN75/生産者価格評価表!CN$124</f>
        <v>3.456704437121727E-2</v>
      </c>
      <c r="CO75" s="949">
        <f>+生産者価格評価表!CO75/生産者価格評価表!CO$124</f>
        <v>9.0174232874626285E-3</v>
      </c>
      <c r="CP75" s="949">
        <f>+生産者価格評価表!CP75/生産者価格評価表!CP$124</f>
        <v>4.3508266935605626E-3</v>
      </c>
      <c r="CQ75" s="949">
        <f>+生産者価格評価表!CQ75/生産者価格評価表!CQ$124</f>
        <v>4.6140977193494951E-3</v>
      </c>
      <c r="CR75" s="949">
        <f>+生産者価格評価表!CR75/生産者価格評価表!CR$124</f>
        <v>1.665855944824074E-2</v>
      </c>
      <c r="CS75" s="949">
        <f>+生産者価格評価表!CS75/生産者価格評価表!CS$124</f>
        <v>4.7480175307866848E-3</v>
      </c>
      <c r="CT75" s="949">
        <f>+生産者価格評価表!CT75/生産者価格評価表!CT$124</f>
        <v>4.6081441294024495E-3</v>
      </c>
      <c r="CU75" s="949">
        <f>+生産者価格評価表!CU75/生産者価格評価表!CU$124</f>
        <v>5.27267251738095E-5</v>
      </c>
      <c r="CV75" s="949">
        <f>+生産者価格評価表!CV75/生産者価格評価表!CV$124</f>
        <v>9.222018683268876E-4</v>
      </c>
      <c r="CW75" s="949">
        <f>+生産者価格評価表!CW75/生産者価格評価表!CW$124</f>
        <v>1.1203273385080611E-4</v>
      </c>
      <c r="CX75" s="949">
        <f>+生産者価格評価表!CX75/生産者価格評価表!CX$124</f>
        <v>2.577207057474521E-3</v>
      </c>
      <c r="CY75" s="949">
        <f>+生産者価格評価表!CY75/生産者価格評価表!CY$124</f>
        <v>1.5706999562996832E-3</v>
      </c>
      <c r="CZ75" s="949">
        <f>+生産者価格評価表!CZ75/生産者価格評価表!CZ$124</f>
        <v>5.7029022039415705E-2</v>
      </c>
      <c r="DA75" s="949">
        <f>+生産者価格評価表!DA75/生産者価格評価表!DA$124</f>
        <v>2.0614629561689496E-2</v>
      </c>
      <c r="DB75" s="949">
        <f>+生産者価格評価表!DB75/生産者価格評価表!DB$124</f>
        <v>9.1534723024994571E-3</v>
      </c>
      <c r="DC75" s="949">
        <f>+生産者価格評価表!DC75/生産者価格評価表!DC$124</f>
        <v>1.831261864472862E-2</v>
      </c>
      <c r="DD75" s="949">
        <f>+生産者価格評価表!DD75/生産者価格評価表!DD$124</f>
        <v>3.8755872289298005E-4</v>
      </c>
      <c r="DE75" s="949">
        <f>+生産者価格評価表!DE75/生産者価格評価表!DE$124</f>
        <v>1.6332262653196337E-2</v>
      </c>
      <c r="DF75" s="949">
        <f>+生産者価格評価表!DF75/生産者価格評価表!DF$124</f>
        <v>0</v>
      </c>
      <c r="DG75" s="950">
        <f>+生産者価格評価表!DG75/生産者価格評価表!DG$124</f>
        <v>1.2560784826075699E-2</v>
      </c>
    </row>
    <row r="76" spans="2:111">
      <c r="B76" s="265" t="s">
        <v>216</v>
      </c>
      <c r="C76" s="266" t="s">
        <v>29</v>
      </c>
      <c r="D76" s="947">
        <f>+生産者価格評価表!D76/生産者価格評価表!D$124</f>
        <v>7.9908421041603825E-2</v>
      </c>
      <c r="E76" s="948">
        <f>+生産者価格評価表!E76/生産者価格評価表!E$124</f>
        <v>4.0767455316906183E-2</v>
      </c>
      <c r="F76" s="948">
        <f>+生産者価格評価表!F76/生産者価格評価表!F$124</f>
        <v>3.896519895296529E-2</v>
      </c>
      <c r="G76" s="948">
        <f>+生産者価格評価表!G76/生産者価格評価表!G$124</f>
        <v>1.4699135402242467E-2</v>
      </c>
      <c r="H76" s="948">
        <f>+生産者価格評価表!H76/生産者価格評価表!H$124</f>
        <v>5.6849640421630945E-2</v>
      </c>
      <c r="I76" s="944">
        <v>0</v>
      </c>
      <c r="J76" s="948">
        <f>+生産者価格評価表!J76/生産者価格評価表!J$124</f>
        <v>1.2221115835112747E-2</v>
      </c>
      <c r="K76" s="948">
        <f>+生産者価格評価表!K76/生産者価格評価表!K$124</f>
        <v>6.9990450799923484E-2</v>
      </c>
      <c r="L76" s="948">
        <f>+生産者価格評価表!L76/生産者価格評価表!L$124</f>
        <v>4.0833562477201386E-2</v>
      </c>
      <c r="M76" s="948">
        <f>+生産者価格評価表!M76/生産者価格評価表!M$124</f>
        <v>6.7960745880654996E-2</v>
      </c>
      <c r="N76" s="944">
        <v>0</v>
      </c>
      <c r="O76" s="948">
        <f>+生産者価格評価表!O76/生産者価格評価表!O$124</f>
        <v>6.5820465130946318E-2</v>
      </c>
      <c r="P76" s="948">
        <f>+生産者価格評価表!P76/生産者価格評価表!P$124</f>
        <v>8.7060589915643888E-2</v>
      </c>
      <c r="Q76" s="948">
        <f>+生産者価格評価表!Q76/生産者価格評価表!Q$124</f>
        <v>5.9719005824855217E-2</v>
      </c>
      <c r="R76" s="948">
        <f>+生産者価格評価表!R76/生産者価格評価表!R$124</f>
        <v>7.143374865737756E-2</v>
      </c>
      <c r="S76" s="948">
        <f>+生産者価格評価表!S76/生産者価格評価表!S$124</f>
        <v>9.0510341082802523E-2</v>
      </c>
      <c r="T76" s="948">
        <f>+生産者価格評価表!T76/生産者価格評価表!T$124</f>
        <v>7.2090928071578145E-2</v>
      </c>
      <c r="U76" s="948">
        <f>+生産者価格評価表!U76/生産者価格評価表!U$124</f>
        <v>4.9794389426980244E-2</v>
      </c>
      <c r="V76" s="948">
        <f>+生産者価格評価表!V76/生産者価格評価表!V$124</f>
        <v>2.3143572959071112E-2</v>
      </c>
      <c r="W76" s="948">
        <f>+生産者価格評価表!W76/生産者価格評価表!W$124</f>
        <v>2.688561921164399E-2</v>
      </c>
      <c r="X76" s="948">
        <f>+生産者価格評価表!X76/生産者価格評価表!X$124</f>
        <v>1.1000572919479373E-2</v>
      </c>
      <c r="Y76" s="948">
        <f>+生産者価格評価表!Y76/生産者価格評価表!Y$124</f>
        <v>4.579679440852609E-2</v>
      </c>
      <c r="Z76" s="948">
        <f>+生産者価格評価表!Z76/生産者価格評価表!Z$124</f>
        <v>3.1672696446055221E-2</v>
      </c>
      <c r="AA76" s="948">
        <f>+生産者価格評価表!AA76/生産者価格評価表!AA$124</f>
        <v>5.5042442260166802E-2</v>
      </c>
      <c r="AB76" s="948">
        <f>+生産者価格評価表!AB76/生産者価格評価表!AB$124</f>
        <v>5.6248476062165313E-2</v>
      </c>
      <c r="AC76" s="948">
        <f>+生産者価格評価表!AC76/生産者価格評価表!AC$124</f>
        <v>6.6400613288690555E-2</v>
      </c>
      <c r="AD76" s="948">
        <f>+生産者価格評価表!AD76/生産者価格評価表!AD$124</f>
        <v>6.1107352046332374E-3</v>
      </c>
      <c r="AE76" s="948">
        <f>+生産者価格評価表!AE76/生産者価格評価表!AE$124</f>
        <v>1.6101404634024537E-2</v>
      </c>
      <c r="AF76" s="948">
        <f>+生産者価格評価表!AF76/生産者価格評価表!AF$124</f>
        <v>5.9248644337955507E-2</v>
      </c>
      <c r="AG76" s="948">
        <f>+生産者価格評価表!AG76/生産者価格評価表!AG$124</f>
        <v>4.3515545439849285E-2</v>
      </c>
      <c r="AH76" s="948">
        <f>+生産者価格評価表!AH76/生産者価格評価表!AH$124</f>
        <v>8.7972419562692153E-2</v>
      </c>
      <c r="AI76" s="948">
        <f>+生産者価格評価表!AI76/生産者価格評価表!AI$124</f>
        <v>3.6340373942164508E-2</v>
      </c>
      <c r="AJ76" s="948">
        <f>+生産者価格評価表!AJ76/生産者価格評価表!AJ$124</f>
        <v>2.8896139733943747E-2</v>
      </c>
      <c r="AK76" s="948">
        <f>+生産者価格評価表!AK76/生産者価格評価表!AK$124</f>
        <v>3.8877505815300521E-2</v>
      </c>
      <c r="AL76" s="948">
        <f>+生産者価格評価表!AL76/生産者価格評価表!AL$124</f>
        <v>3.711623883001134E-2</v>
      </c>
      <c r="AM76" s="948">
        <f>+生産者価格評価表!AM76/生産者価格評価表!AM$124</f>
        <v>1.5313866307364222E-2</v>
      </c>
      <c r="AN76" s="948">
        <f>+生産者価格評価表!AN76/生産者価格評価表!AN$124</f>
        <v>1.3215385059648069E-2</v>
      </c>
      <c r="AO76" s="948">
        <f>+生産者価格評価表!AO76/生産者価格評価表!AO$124</f>
        <v>3.187677691093091E-2</v>
      </c>
      <c r="AP76" s="948">
        <f>+生産者価格評価表!AP76/生産者価格評価表!AP$124</f>
        <v>4.0765025147890731E-2</v>
      </c>
      <c r="AQ76" s="948">
        <f>+生産者価格評価表!AQ76/生産者価格評価表!AQ$124</f>
        <v>2.5565749587501897E-2</v>
      </c>
      <c r="AR76" s="948">
        <f>+生産者価格評価表!AR76/生産者価格評価表!AR$124</f>
        <v>4.0242231385916406E-2</v>
      </c>
      <c r="AS76" s="948">
        <f>+生産者価格評価表!AS76/生産者価格評価表!AS$124</f>
        <v>2.9571399403742458E-2</v>
      </c>
      <c r="AT76" s="948">
        <f>+生産者価格評価表!AT76/生産者価格評価表!AT$124</f>
        <v>3.0770520543607873E-2</v>
      </c>
      <c r="AU76" s="949">
        <f>+生産者価格評価表!AU76/生産者価格評価表!AU$124</f>
        <v>3.9396339718585548E-2</v>
      </c>
      <c r="AV76" s="949">
        <f>+生産者価格評価表!AV76/生産者価格評価表!AV$124</f>
        <v>3.8079611412792612E-2</v>
      </c>
      <c r="AW76" s="949">
        <f>+生産者価格評価表!AW76/生産者価格評価表!AW$124</f>
        <v>5.3978776501933209E-2</v>
      </c>
      <c r="AX76" s="949">
        <f>+生産者価格評価表!AX76/生産者価格評価表!AX$124</f>
        <v>5.0792445180905671E-2</v>
      </c>
      <c r="AY76" s="949">
        <f>+生産者価格評価表!AY76/生産者価格評価表!AY$124</f>
        <v>4.0387935341502673E-2</v>
      </c>
      <c r="AZ76" s="949">
        <f>+生産者価格評価表!AZ76/生産者価格評価表!AZ$124</f>
        <v>5.1349548184289197E-2</v>
      </c>
      <c r="BA76" s="949">
        <f>+生産者価格評価表!BA76/生産者価格評価表!BA$124</f>
        <v>5.8478903501820508E-2</v>
      </c>
      <c r="BB76" s="949">
        <f>+生産者価格評価表!BB76/生産者価格評価表!BB$124</f>
        <v>4.0435385775722428E-2</v>
      </c>
      <c r="BC76" s="949">
        <f>+生産者価格評価表!BC76/生産者価格評価表!BC$124</f>
        <v>6.1080912646095727E-2</v>
      </c>
      <c r="BD76" s="949">
        <f>+生産者価格評価表!BD76/生産者価格評価表!BD$124</f>
        <v>5.1156177850831527E-2</v>
      </c>
      <c r="BE76" s="949">
        <f>+生産者価格評価表!BE76/生産者価格評価表!BE$124</f>
        <v>4.3367163829070909E-2</v>
      </c>
      <c r="BF76" s="949">
        <f>+生産者価格評価表!BF76/生産者価格評価表!BF$124</f>
        <v>1.9326705164083007E-2</v>
      </c>
      <c r="BG76" s="949">
        <f>+生産者価格評価表!BG76/生産者価格評価表!BG$124</f>
        <v>1.3071353501886797E-2</v>
      </c>
      <c r="BH76" s="949">
        <f>+生産者価格評価表!BH76/生産者価格評価表!BH$124</f>
        <v>4.9599494134527744E-2</v>
      </c>
      <c r="BI76" s="949">
        <f>+生産者価格評価表!BI76/生産者価格評価表!BI$124</f>
        <v>5.9411672164539145E-2</v>
      </c>
      <c r="BJ76" s="949">
        <f>+生産者価格評価表!BJ76/生産者価格評価表!BJ$124</f>
        <v>3.3034481293479731E-2</v>
      </c>
      <c r="BK76" s="949">
        <f>+生産者価格評価表!BK76/生産者価格評価表!BK$124</f>
        <v>7.0640707249081003E-2</v>
      </c>
      <c r="BL76" s="949">
        <f>+生産者価格評価表!BL76/生産者価格評価表!BL$124</f>
        <v>5.7829499520515191E-3</v>
      </c>
      <c r="BM76" s="949">
        <f>+生産者価格評価表!BM76/生産者価格評価表!BM$124</f>
        <v>5.4094607242640563E-2</v>
      </c>
      <c r="BN76" s="949">
        <f>+生産者価格評価表!BN76/生産者価格評価表!BN$124</f>
        <v>6.1576795589553243E-2</v>
      </c>
      <c r="BO76" s="949">
        <f>+生産者価格評価表!BO76/生産者価格評価表!BO$124</f>
        <v>3.7924603607742247E-2</v>
      </c>
      <c r="BP76" s="949">
        <f>+生産者価格評価表!BP76/生産者価格評価表!BP$124</f>
        <v>3.3067088371773863E-2</v>
      </c>
      <c r="BQ76" s="949">
        <f>+生産者価格評価表!BQ76/生産者価格評価表!BQ$124</f>
        <v>4.8948237906051434E-3</v>
      </c>
      <c r="BR76" s="949">
        <f>+生産者価格評価表!BR76/生産者価格評価表!BR$124</f>
        <v>9.2767809680913294E-3</v>
      </c>
      <c r="BS76" s="949">
        <f>+生産者価格評価表!BS76/生産者価格評価表!BS$124</f>
        <v>2.2013209034760766E-2</v>
      </c>
      <c r="BT76" s="949">
        <f>+生産者価格評価表!BT76/生産者価格評価表!BT$124</f>
        <v>1.8481827571640741E-2</v>
      </c>
      <c r="BU76" s="949">
        <f>+生産者価格評価表!BU76/生産者価格評価表!BU$124</f>
        <v>9.6234385319722282E-3</v>
      </c>
      <c r="BV76" s="949">
        <f>+生産者価格評価表!BV76/生産者価格評価表!BV$124</f>
        <v>5.2895319799422438E-3</v>
      </c>
      <c r="BW76" s="949">
        <f>+生産者価格評価表!BW76/生産者価格評価表!BW$124</f>
        <v>1.6005542820076576E-3</v>
      </c>
      <c r="BX76" s="949">
        <f>+生産者価格評価表!BX76/生産者価格評価表!BX$124</f>
        <v>4.3196389232274838E-3</v>
      </c>
      <c r="BY76" s="949">
        <f>+生産者価格評価表!BY76/生産者価格評価表!BY$124</f>
        <v>6.7544721093026634E-4</v>
      </c>
      <c r="BZ76" s="949">
        <f>+生産者価格評価表!BZ76/生産者価格評価表!BZ$124</f>
        <v>2.3940219837388327E-3</v>
      </c>
      <c r="CA76" s="949">
        <f>+生産者価格評価表!CA76/生産者価格評価表!CA$124</f>
        <v>1.1789093830409143E-2</v>
      </c>
      <c r="CB76" s="949">
        <f>+生産者価格評価表!CB76/生産者価格評価表!CB$124</f>
        <v>8.4476347739301474E-2</v>
      </c>
      <c r="CC76" s="949">
        <f>+生産者価格評価表!CC76/生産者価格評価表!CC$124</f>
        <v>4.027908210618809E-3</v>
      </c>
      <c r="CD76" s="949">
        <f>+生産者価格評価表!CD76/生産者価格評価表!CD$124</f>
        <v>2.2364651329255798E-3</v>
      </c>
      <c r="CE76" s="949">
        <f>+生産者価格評価表!CE76/生産者価格評価表!CE$124</f>
        <v>7.8718282243816912E-3</v>
      </c>
      <c r="CF76" s="949">
        <f>+生産者価格評価表!CF76/生産者価格評価表!CF$124</f>
        <v>7.143285215921954E-3</v>
      </c>
      <c r="CG76" s="949">
        <f>+生産者価格評価表!CG76/生産者価格評価表!CG$124</f>
        <v>1.3810778047427587E-2</v>
      </c>
      <c r="CH76" s="949">
        <f>+生産者価格評価表!CH76/生産者価格評価表!CH$124</f>
        <v>3.6679293052912726E-3</v>
      </c>
      <c r="CI76" s="949">
        <f>+生産者価格評価表!CI76/生産者価格評価表!CI$124</f>
        <v>4.3242316226019487E-3</v>
      </c>
      <c r="CJ76" s="949">
        <f>+生産者価格評価表!CJ76/生産者価格評価表!CJ$124</f>
        <v>3.6663802548742973E-3</v>
      </c>
      <c r="CK76" s="949">
        <f>+生産者価格評価表!CK76/生産者価格評価表!CK$124</f>
        <v>1.1417185983264288E-2</v>
      </c>
      <c r="CL76" s="949">
        <f>+生産者価格評価表!CL76/生産者価格評価表!CL$124</f>
        <v>5.278960325478861E-3</v>
      </c>
      <c r="CM76" s="949">
        <f>+生産者価格評価表!CM76/生産者価格評価表!CM$124</f>
        <v>2.6941914992817326E-2</v>
      </c>
      <c r="CN76" s="949">
        <f>+生産者価格評価表!CN76/生産者価格評価表!CN$124</f>
        <v>8.9821012581780598E-3</v>
      </c>
      <c r="CO76" s="949">
        <f>+生産者価格評価表!CO76/生産者価格評価表!CO$124</f>
        <v>8.8208827407283193E-3</v>
      </c>
      <c r="CP76" s="949">
        <f>+生産者価格評価表!CP76/生産者価格評価表!CP$124</f>
        <v>3.5710879273139297E-2</v>
      </c>
      <c r="CQ76" s="949">
        <f>+生産者価格評価表!CQ76/生産者価格評価表!CQ$124</f>
        <v>5.1302408983754239E-2</v>
      </c>
      <c r="CR76" s="949">
        <f>+生産者価格評価表!CR76/生産者価格評価表!CR$124</f>
        <v>2.792129774957312E-2</v>
      </c>
      <c r="CS76" s="949">
        <f>+生産者価格評価表!CS76/生産者価格評価表!CS$124</f>
        <v>2.5154195926115886E-2</v>
      </c>
      <c r="CT76" s="949">
        <f>+生産者価格評価表!CT76/生産者価格評価表!CT$124</f>
        <v>1.9308803158725303E-2</v>
      </c>
      <c r="CU76" s="949">
        <f>+生産者価格評価表!CU76/生産者価格評価表!CU$124</f>
        <v>3.5092678922108475E-2</v>
      </c>
      <c r="CV76" s="949">
        <f>+生産者価格評価表!CV76/生産者価格評価表!CV$124</f>
        <v>1.6125236376576757E-2</v>
      </c>
      <c r="CW76" s="949">
        <f>+生産者価格評価表!CW76/生産者価格評価表!CW$124</f>
        <v>5.2461036330140633E-3</v>
      </c>
      <c r="CX76" s="949">
        <f>+生産者価格評価表!CX76/生産者価格評価表!CX$124</f>
        <v>6.731824008423043E-2</v>
      </c>
      <c r="CY76" s="949">
        <f>+生産者価格評価表!CY76/生産者価格評価表!CY$124</f>
        <v>7.981830344683024E-3</v>
      </c>
      <c r="CZ76" s="949">
        <f>+生産者価格評価表!CZ76/生産者価格評価表!CZ$124</f>
        <v>6.046969839042559E-2</v>
      </c>
      <c r="DA76" s="949">
        <f>+生産者価格評価表!DA76/生産者価格評価表!DA$124</f>
        <v>0.10234096931768388</v>
      </c>
      <c r="DB76" s="949">
        <f>+生産者価格評価表!DB76/生産者価格評価表!DB$124</f>
        <v>4.4549284750920633E-2</v>
      </c>
      <c r="DC76" s="949">
        <f>+生産者価格評価表!DC76/生産者価格評価表!DC$124</f>
        <v>2.078344304072284E-2</v>
      </c>
      <c r="DD76" s="949">
        <f>+生産者価格評価表!DD76/生産者価格評価表!DD$124</f>
        <v>3.3620881209216198E-2</v>
      </c>
      <c r="DE76" s="949">
        <f>+生産者価格評価表!DE76/生産者価格評価表!DE$124</f>
        <v>2.4847821648591378E-2</v>
      </c>
      <c r="DF76" s="949">
        <f>+生産者価格評価表!DF76/生産者価格評価表!DF$124</f>
        <v>0.23884273024659838</v>
      </c>
      <c r="DG76" s="950">
        <f>+生産者価格評価表!DG76/生産者価格評価表!DG$124</f>
        <v>4.0669160789550945E-3</v>
      </c>
    </row>
    <row r="77" spans="2:111">
      <c r="B77" s="265" t="s">
        <v>217</v>
      </c>
      <c r="C77" s="266" t="s">
        <v>6</v>
      </c>
      <c r="D77" s="947">
        <f>+生産者価格評価表!D77/生産者価格評価表!D$124</f>
        <v>5.5045569147782981E-3</v>
      </c>
      <c r="E77" s="948">
        <f>+生産者価格評価表!E77/生産者価格評価表!E$124</f>
        <v>6.0748858142619403E-3</v>
      </c>
      <c r="F77" s="948">
        <f>+生産者価格評価表!F77/生産者価格評価表!F$124</f>
        <v>1.2137751810392646E-2</v>
      </c>
      <c r="G77" s="948">
        <f>+生産者価格評価表!G77/生産者価格評価表!G$124</f>
        <v>1.1427321078980169E-2</v>
      </c>
      <c r="H77" s="948">
        <f>+生産者価格評価表!H77/生産者価格評価表!H$124</f>
        <v>1.3113456916097523E-2</v>
      </c>
      <c r="I77" s="944">
        <v>0</v>
      </c>
      <c r="J77" s="948">
        <f>+生産者価格評価表!J77/生産者価格評価表!J$124</f>
        <v>5.1101699283983643E-2</v>
      </c>
      <c r="K77" s="948">
        <f>+生産者価格評価表!K77/生産者価格評価表!K$124</f>
        <v>5.4746001680771334E-3</v>
      </c>
      <c r="L77" s="948">
        <f>+生産者価格評価表!L77/生産者価格評価表!L$124</f>
        <v>1.5894513206970478E-2</v>
      </c>
      <c r="M77" s="948">
        <f>+生産者価格評価表!M77/生産者価格評価表!M$124</f>
        <v>4.1781740887229342E-3</v>
      </c>
      <c r="N77" s="944">
        <v>0</v>
      </c>
      <c r="O77" s="948">
        <f>+生産者価格評価表!O77/生産者価格評価表!O$124</f>
        <v>2.3120343125335494E-2</v>
      </c>
      <c r="P77" s="948">
        <f>+生産者価格評価表!P77/生産者価格評価表!P$124</f>
        <v>1.632599969109463E-2</v>
      </c>
      <c r="Q77" s="948">
        <f>+生産者価格評価表!Q77/生産者価格評価表!Q$124</f>
        <v>8.5825146245026435E-3</v>
      </c>
      <c r="R77" s="948">
        <f>+生産者価格評価表!R77/生産者価格評価表!R$124</f>
        <v>1.7031387787640136E-2</v>
      </c>
      <c r="S77" s="948">
        <f>+生産者価格評価表!S77/生産者価格評価表!S$124</f>
        <v>9.6134967701440831E-3</v>
      </c>
      <c r="T77" s="948">
        <f>+生産者価格評価表!T77/生産者価格評価表!T$124</f>
        <v>9.4217245825316993E-3</v>
      </c>
      <c r="U77" s="948">
        <f>+生産者価格評価表!U77/生産者価格評価表!U$124</f>
        <v>1.2082852112115629E-2</v>
      </c>
      <c r="V77" s="948">
        <f>+生産者価格評価表!V77/生産者価格評価表!V$124</f>
        <v>1.2625861035155939E-2</v>
      </c>
      <c r="W77" s="948">
        <f>+生産者価格評価表!W77/生産者価格評価表!W$124</f>
        <v>7.0989299778622932E-3</v>
      </c>
      <c r="X77" s="948">
        <f>+生産者価格評価表!X77/生産者価格評価表!X$124</f>
        <v>5.6888525556176425E-3</v>
      </c>
      <c r="Y77" s="948">
        <f>+生産者価格評価表!Y77/生産者価格評価表!Y$124</f>
        <v>8.7914888014059903E-3</v>
      </c>
      <c r="Z77" s="948">
        <f>+生産者価格評価表!Z77/生産者価格評価表!Z$124</f>
        <v>6.931655534716097E-3</v>
      </c>
      <c r="AA77" s="948">
        <f>+生産者価格評価表!AA77/生産者価格評価表!AA$124</f>
        <v>6.3233580702186896E-3</v>
      </c>
      <c r="AB77" s="948">
        <f>+生産者価格評価表!AB77/生産者価格評価表!AB$124</f>
        <v>9.3431760576963997E-3</v>
      </c>
      <c r="AC77" s="948">
        <f>+生産者価格評価表!AC77/生産者価格評価表!AC$124</f>
        <v>6.8101196142812378E-3</v>
      </c>
      <c r="AD77" s="948">
        <f>+生産者価格評価表!AD77/生産者価格評価表!AD$124</f>
        <v>3.989705583532537E-3</v>
      </c>
      <c r="AE77" s="948">
        <f>+生産者価格評価表!AE77/生産者価格評価表!AE$124</f>
        <v>3.5354924554290425E-3</v>
      </c>
      <c r="AF77" s="948">
        <f>+生産者価格評価表!AF77/生産者価格評価表!AF$124</f>
        <v>4.390356309305816E-3</v>
      </c>
      <c r="AG77" s="948">
        <f>+生産者価格評価表!AG77/生産者価格評価表!AG$124</f>
        <v>6.8945047283727415E-3</v>
      </c>
      <c r="AH77" s="948">
        <f>+生産者価格評価表!AH77/生産者価格評価表!AH$124</f>
        <v>7.0212426519054719E-3</v>
      </c>
      <c r="AI77" s="948">
        <f>+生産者価格評価表!AI77/生産者価格評価表!AI$124</f>
        <v>8.5166806548620574E-3</v>
      </c>
      <c r="AJ77" s="948">
        <f>+生産者価格評価表!AJ77/生産者価格評価表!AJ$124</f>
        <v>9.6096364565809132E-3</v>
      </c>
      <c r="AK77" s="948">
        <f>+生産者価格評価表!AK77/生産者価格評価表!AK$124</f>
        <v>1.8825757077148668E-2</v>
      </c>
      <c r="AL77" s="948">
        <f>+生産者価格評価表!AL77/生産者価格評価表!AL$124</f>
        <v>1.3509387507810666E-2</v>
      </c>
      <c r="AM77" s="948">
        <f>+生産者価格評価表!AM77/生産者価格評価表!AM$124</f>
        <v>4.5302863094081759E-3</v>
      </c>
      <c r="AN77" s="948">
        <f>+生産者価格評価表!AN77/生産者価格評価表!AN$124</f>
        <v>4.6950786881502201E-3</v>
      </c>
      <c r="AO77" s="948">
        <f>+生産者価格評価表!AO77/生産者価格評価表!AO$124</f>
        <v>8.5721885202170306E-3</v>
      </c>
      <c r="AP77" s="948">
        <f>+生産者価格評価表!AP77/生産者価格評価表!AP$124</f>
        <v>7.3060100707952481E-3</v>
      </c>
      <c r="AQ77" s="948">
        <f>+生産者価格評価表!AQ77/生産者価格評価表!AQ$124</f>
        <v>2.0036254219951369E-2</v>
      </c>
      <c r="AR77" s="948">
        <f>+生産者価格評価表!AR77/生産者価格評価表!AR$124</f>
        <v>7.191039362994883E-3</v>
      </c>
      <c r="AS77" s="948">
        <f>+生産者価格評価表!AS77/生産者価格評価表!AS$124</f>
        <v>1.4044302699772976E-2</v>
      </c>
      <c r="AT77" s="948">
        <f>+生産者価格評価表!AT77/生産者価格評価表!AT$124</f>
        <v>1.2647329187593174E-2</v>
      </c>
      <c r="AU77" s="949">
        <f>+生産者価格評価表!AU77/生産者価格評価表!AU$124</f>
        <v>5.9187094463984897E-3</v>
      </c>
      <c r="AV77" s="949">
        <f>+生産者価格評価表!AV77/生産者価格評価表!AV$124</f>
        <v>7.8581176917725936E-3</v>
      </c>
      <c r="AW77" s="949">
        <f>+生産者価格評価表!AW77/生産者価格評価表!AW$124</f>
        <v>1.0517192951901545E-2</v>
      </c>
      <c r="AX77" s="949">
        <f>+生産者価格評価表!AX77/生産者価格評価表!AX$124</f>
        <v>7.1592464735859554E-3</v>
      </c>
      <c r="AY77" s="949">
        <f>+生産者価格評価表!AY77/生産者価格評価表!AY$124</f>
        <v>7.5194808002693007E-3</v>
      </c>
      <c r="AZ77" s="949">
        <f>+生産者価格評価表!AZ77/生産者価格評価表!AZ$124</f>
        <v>6.3856723256252163E-3</v>
      </c>
      <c r="BA77" s="949">
        <f>+生産者価格評価表!BA77/生産者価格評価表!BA$124</f>
        <v>7.4977721246194239E-3</v>
      </c>
      <c r="BB77" s="949">
        <f>+生産者価格評価表!BB77/生産者価格評価表!BB$124</f>
        <v>1.0539444516766375E-2</v>
      </c>
      <c r="BC77" s="949">
        <f>+生産者価格評価表!BC77/生産者価格評価表!BC$124</f>
        <v>6.0697088988178839E-3</v>
      </c>
      <c r="BD77" s="949">
        <f>+生産者価格評価表!BD77/生産者価格評価表!BD$124</f>
        <v>9.5677198581933486E-3</v>
      </c>
      <c r="BE77" s="949">
        <f>+生産者価格評価表!BE77/生産者価格評価表!BE$124</f>
        <v>1.0328127132405125E-2</v>
      </c>
      <c r="BF77" s="949">
        <f>+生産者価格評価表!BF77/生産者価格評価表!BF$124</f>
        <v>4.6689205402922745E-3</v>
      </c>
      <c r="BG77" s="949">
        <f>+生産者価格評価表!BG77/生産者価格評価表!BG$124</f>
        <v>3.6867592061052968E-3</v>
      </c>
      <c r="BH77" s="949">
        <f>+生産者価格評価表!BH77/生産者価格評価表!BH$124</f>
        <v>4.3120276131565468E-3</v>
      </c>
      <c r="BI77" s="949">
        <f>+生産者価格評価表!BI77/生産者価格評価表!BI$124</f>
        <v>1.6295321032875888E-2</v>
      </c>
      <c r="BJ77" s="949">
        <f>+生産者価格評価表!BJ77/生産者価格評価表!BJ$124</f>
        <v>9.7216319760649057E-3</v>
      </c>
      <c r="BK77" s="949">
        <f>+生産者価格評価表!BK77/生産者価格評価表!BK$124</f>
        <v>4.1044072511331964E-2</v>
      </c>
      <c r="BL77" s="949">
        <f>+生産者価格評価表!BL77/生産者価格評価表!BL$124</f>
        <v>3.0030019489799193E-3</v>
      </c>
      <c r="BM77" s="949">
        <f>+生産者価格評価表!BM77/生産者価格評価表!BM$124</f>
        <v>1.0089596010809127E-2</v>
      </c>
      <c r="BN77" s="949">
        <f>+生産者価格評価表!BN77/生産者価格評価表!BN$124</f>
        <v>5.3795862737630075E-3</v>
      </c>
      <c r="BO77" s="949">
        <f>+生産者価格評価表!BO77/生産者価格評価表!BO$124</f>
        <v>1.5302566894839116E-2</v>
      </c>
      <c r="BP77" s="949">
        <f>+生産者価格評価表!BP77/生産者価格評価表!BP$124</f>
        <v>1.4785134845912089E-2</v>
      </c>
      <c r="BQ77" s="949">
        <f>+生産者価格評価表!BQ77/生産者価格評価表!BQ$124</f>
        <v>2.0806064483348232E-2</v>
      </c>
      <c r="BR77" s="949">
        <f>+生産者価格評価表!BR77/生産者価格評価表!BR$124</f>
        <v>7.7812332547778987E-3</v>
      </c>
      <c r="BS77" s="949">
        <f>+生産者価格評価表!BS77/生産者価格評価表!BS$124</f>
        <v>2.1002046424797947E-2</v>
      </c>
      <c r="BT77" s="949">
        <f>+生産者価格評価表!BT77/生産者価格評価表!BT$124</f>
        <v>3.4999781530674269E-2</v>
      </c>
      <c r="BU77" s="949">
        <f>+生産者価格評価表!BU77/生産者価格評価表!BU$124</f>
        <v>1.9592113319346148E-2</v>
      </c>
      <c r="BV77" s="949">
        <f>+生産者価格評価表!BV77/生産者価格評価表!BV$124</f>
        <v>8.057999172650572E-2</v>
      </c>
      <c r="BW77" s="949">
        <f>+生産者価格評価表!BW77/生産者価格評価表!BW$124</f>
        <v>0.10383314468560147</v>
      </c>
      <c r="BX77" s="949">
        <f>+生産者価格評価表!BX77/生産者価格評価表!BX$124</f>
        <v>7.2646057767251998E-2</v>
      </c>
      <c r="BY77" s="949">
        <f>+生産者価格評価表!BY77/生産者価格評価表!BY$124</f>
        <v>7.0572003738065006E-2</v>
      </c>
      <c r="BZ77" s="949">
        <f>+生産者価格評価表!BZ77/生産者価格評価表!BZ$124</f>
        <v>6.6377489866128819E-2</v>
      </c>
      <c r="CA77" s="949">
        <f>+生産者価格評価表!CA77/生産者価格評価表!CA$124</f>
        <v>1.5465014252655111E-2</v>
      </c>
      <c r="CB77" s="949">
        <f>+生産者価格評価表!CB77/生産者価格評価表!CB$124</f>
        <v>4.7919994942275543E-2</v>
      </c>
      <c r="CC77" s="949">
        <f>+生産者価格評価表!CC77/生産者価格評価表!CC$124</f>
        <v>2.4979755256765861E-2</v>
      </c>
      <c r="CD77" s="949">
        <f>+生産者価格評価表!CD77/生産者価格評価表!CD$124</f>
        <v>2.5433440180447603E-2</v>
      </c>
      <c r="CE77" s="949">
        <f>+生産者価格評価表!CE77/生産者価格評価表!CE$124</f>
        <v>1.2588772035836792E-2</v>
      </c>
      <c r="CF77" s="949">
        <f>+生産者価格評価表!CF77/生産者価格評価表!CF$124</f>
        <v>7.213241589040663E-3</v>
      </c>
      <c r="CG77" s="949">
        <f>+生産者価格評価表!CG77/生産者価格評価表!CG$124</f>
        <v>1.0561535371578007E-2</v>
      </c>
      <c r="CH77" s="949">
        <f>+生産者価格評価表!CH77/生産者価格評価表!CH$124</f>
        <v>4.834477713630712E-4</v>
      </c>
      <c r="CI77" s="949">
        <f>+生産者価格評価表!CI77/生産者価格評価表!CI$124</f>
        <v>9.1468610107521241E-3</v>
      </c>
      <c r="CJ77" s="949">
        <f>+生産者価格評価表!CJ77/生産者価格評価表!CJ$124</f>
        <v>4.4391295833846271E-3</v>
      </c>
      <c r="CK77" s="949">
        <f>+生産者価格評価表!CK77/生産者価格評価表!CK$124</f>
        <v>3.2609318717799845E-3</v>
      </c>
      <c r="CL77" s="949">
        <f>+生産者価格評価表!CL77/生産者価格評価表!CL$124</f>
        <v>3.7796584746864399E-3</v>
      </c>
      <c r="CM77" s="949">
        <f>+生産者価格評価表!CM77/生産者価格評価表!CM$124</f>
        <v>4.0518144369925879E-3</v>
      </c>
      <c r="CN77" s="949">
        <f>+生産者価格評価表!CN77/生産者価格評価表!CN$124</f>
        <v>1.5470332740782279E-2</v>
      </c>
      <c r="CO77" s="949">
        <f>+生産者価格評価表!CO77/生産者価格評価表!CO$124</f>
        <v>1.2585470626822292E-2</v>
      </c>
      <c r="CP77" s="949">
        <f>+生産者価格評価表!CP77/生産者価格評価表!CP$124</f>
        <v>3.3948592972051781E-3</v>
      </c>
      <c r="CQ77" s="949">
        <f>+生産者価格評価表!CQ77/生産者価格評価表!CQ$124</f>
        <v>4.2198180259990928E-3</v>
      </c>
      <c r="CR77" s="949">
        <f>+生産者価格評価表!CR77/生産者価格評価表!CR$124</f>
        <v>2.2026467076716478E-2</v>
      </c>
      <c r="CS77" s="949">
        <f>+生産者価格評価表!CS77/生産者価格評価表!CS$124</f>
        <v>1.5804732706152999E-2</v>
      </c>
      <c r="CT77" s="949">
        <f>+生産者価格評価表!CT77/生産者価格評価表!CT$124</f>
        <v>9.8359594411267202E-3</v>
      </c>
      <c r="CU77" s="949">
        <f>+生産者価格評価表!CU77/生産者価格評価表!CU$124</f>
        <v>2.5676871614313004E-2</v>
      </c>
      <c r="CV77" s="949">
        <f>+生産者価格評価表!CV77/生産者価格評価表!CV$124</f>
        <v>5.7826444949073685E-2</v>
      </c>
      <c r="CW77" s="949">
        <f>+生産者価格評価表!CW77/生産者価格評価表!CW$124</f>
        <v>2.4252013859752566E-3</v>
      </c>
      <c r="CX77" s="949">
        <f>+生産者価格評価表!CX77/生産者価格評価表!CX$124</f>
        <v>8.1046737986289058E-3</v>
      </c>
      <c r="CY77" s="949">
        <f>+生産者価格評価表!CY77/生産者価格評価表!CY$124</f>
        <v>4.092829269005312E-3</v>
      </c>
      <c r="CZ77" s="949">
        <f>+生産者価格評価表!CZ77/生産者価格評価表!CZ$124</f>
        <v>3.008309222876383E-2</v>
      </c>
      <c r="DA77" s="949">
        <f>+生産者価格評価表!DA77/生産者価格評価表!DA$124</f>
        <v>1.0236068769212368E-2</v>
      </c>
      <c r="DB77" s="949">
        <f>+生産者価格評価表!DB77/生産者価格評価表!DB$124</f>
        <v>4.400777912853291E-3</v>
      </c>
      <c r="DC77" s="949">
        <f>+生産者価格評価表!DC77/生産者価格評価表!DC$124</f>
        <v>1.7616604196031196E-2</v>
      </c>
      <c r="DD77" s="949">
        <f>+生産者価格評価表!DD77/生産者価格評価表!DD$124</f>
        <v>1.8163184902092969E-2</v>
      </c>
      <c r="DE77" s="949">
        <f>+生産者価格評価表!DE77/生産者価格評価表!DE$124</f>
        <v>9.1213284075057407E-3</v>
      </c>
      <c r="DF77" s="949">
        <f>+生産者価格評価表!DF77/生産者価格評価表!DF$124</f>
        <v>0</v>
      </c>
      <c r="DG77" s="950">
        <f>+生産者価格評価表!DG77/生産者価格評価表!DG$124</f>
        <v>3.4609187696576602E-2</v>
      </c>
    </row>
    <row r="78" spans="2:111">
      <c r="B78" s="265" t="s">
        <v>218</v>
      </c>
      <c r="C78" s="266" t="s">
        <v>219</v>
      </c>
      <c r="D78" s="947">
        <f>+生産者価格評価表!D78/生産者価格評価表!D$124</f>
        <v>1.0288290537107216E-3</v>
      </c>
      <c r="E78" s="948">
        <f>+生産者価格評価表!E78/生産者価格評価表!E$124</f>
        <v>0</v>
      </c>
      <c r="F78" s="948">
        <f>+生産者価格評価表!F78/生産者価格評価表!F$124</f>
        <v>2.8850954175820465E-3</v>
      </c>
      <c r="G78" s="948">
        <f>+生産者価格評価表!G78/生産者価格評価表!G$124</f>
        <v>1.4520965000564795E-3</v>
      </c>
      <c r="H78" s="948">
        <f>+生産者価格評価表!H78/生産者価格評価表!H$124</f>
        <v>2.6508241555217439E-3</v>
      </c>
      <c r="I78" s="944">
        <v>0</v>
      </c>
      <c r="J78" s="948">
        <f>+生産者価格評価表!J78/生産者価格評価表!J$124</f>
        <v>5.282350291805832E-3</v>
      </c>
      <c r="K78" s="948">
        <f>+生産者価格評価表!K78/生産者価格評価表!K$124</f>
        <v>4.2130954318773221E-3</v>
      </c>
      <c r="L78" s="948">
        <f>+生産者価格評価表!L78/生産者価格評価表!L$124</f>
        <v>2.1892879304400343E-3</v>
      </c>
      <c r="M78" s="948">
        <f>+生産者価格評価表!M78/生産者価格評価表!M$124</f>
        <v>1.1686367560731789E-3</v>
      </c>
      <c r="N78" s="944">
        <v>0</v>
      </c>
      <c r="O78" s="948">
        <f>+生産者価格評価表!O78/生産者価格評価表!O$124</f>
        <v>3.0853624553359516E-3</v>
      </c>
      <c r="P78" s="948">
        <f>+生産者価格評価表!P78/生産者価格評価表!P$124</f>
        <v>5.0075724718513879E-3</v>
      </c>
      <c r="Q78" s="948">
        <f>+生産者価格評価表!Q78/生産者価格評価表!Q$124</f>
        <v>2.9456800722875206E-3</v>
      </c>
      <c r="R78" s="948">
        <f>+生産者価格評価表!R78/生産者価格評価表!R$124</f>
        <v>5.5661917616257311E-3</v>
      </c>
      <c r="S78" s="948">
        <f>+生産者価格評価表!S78/生産者価格評価表!S$124</f>
        <v>1.7412547588456155E-3</v>
      </c>
      <c r="T78" s="948">
        <f>+生産者価格評価表!T78/生産者価格評価表!T$124</f>
        <v>2.1462416957760281E-3</v>
      </c>
      <c r="U78" s="948">
        <f>+生産者価格評価表!U78/生産者価格評価表!U$124</f>
        <v>5.9554331077981797E-3</v>
      </c>
      <c r="V78" s="948">
        <f>+生産者価格評価表!V78/生産者価格評価表!V$124</f>
        <v>1.8069149414516922E-3</v>
      </c>
      <c r="W78" s="948">
        <f>+生産者価格評価表!W78/生産者価格評価表!W$124</f>
        <v>2.2794041383173889E-3</v>
      </c>
      <c r="X78" s="948">
        <f>+生産者価格評価表!X78/生産者価格評価表!X$124</f>
        <v>2.8185608644746944E-3</v>
      </c>
      <c r="Y78" s="948">
        <f>+生産者価格評価表!Y78/生産者価格評価表!Y$124</f>
        <v>2.3106771040480351E-3</v>
      </c>
      <c r="Z78" s="948">
        <f>+生産者価格評価表!Z78/生産者価格評価表!Z$124</f>
        <v>3.1361514063654979E-3</v>
      </c>
      <c r="AA78" s="948">
        <f>+生産者価格評価表!AA78/生産者価格評価表!AA$124</f>
        <v>3.2374609706881355E-3</v>
      </c>
      <c r="AB78" s="948">
        <f>+生産者価格評価表!AB78/生産者価格評価表!AB$124</f>
        <v>6.4975515092999458E-3</v>
      </c>
      <c r="AC78" s="948">
        <f>+生産者価格評価表!AC78/生産者価格評価表!AC$124</f>
        <v>1.4341883998288307E-3</v>
      </c>
      <c r="AD78" s="948">
        <f>+生産者価格評価表!AD78/生産者価格評価表!AD$124</f>
        <v>4.8113126910636142E-4</v>
      </c>
      <c r="AE78" s="948">
        <f>+生産者価格評価表!AE78/生産者価格評価表!AE$124</f>
        <v>1.2775390511372117E-3</v>
      </c>
      <c r="AF78" s="948">
        <f>+生産者価格評価表!AF78/生産者価格評価表!AF$124</f>
        <v>4.3869037308856768E-3</v>
      </c>
      <c r="AG78" s="948">
        <f>+生産者価格評価表!AG78/生産者価格評価表!AG$124</f>
        <v>3.6459941726199978E-3</v>
      </c>
      <c r="AH78" s="948">
        <f>+生産者価格評価表!AH78/生産者価格評価表!AH$124</f>
        <v>2.8772457675821776E-3</v>
      </c>
      <c r="AI78" s="948">
        <f>+生産者価格評価表!AI78/生産者価格評価表!AI$124</f>
        <v>2.483588691461099E-3</v>
      </c>
      <c r="AJ78" s="948">
        <f>+生産者価格評価表!AJ78/生産者価格評価表!AJ$124</f>
        <v>5.5197397211051531E-3</v>
      </c>
      <c r="AK78" s="948">
        <f>+生産者価格評価表!AK78/生産者価格評価表!AK$124</f>
        <v>3.9084651711520759E-3</v>
      </c>
      <c r="AL78" s="948">
        <f>+生産者価格評価表!AL78/生産者価格評価表!AL$124</f>
        <v>3.9264407517301467E-3</v>
      </c>
      <c r="AM78" s="948">
        <f>+生産者価格評価表!AM78/生産者価格評価表!AM$124</f>
        <v>7.6476005926062404E-4</v>
      </c>
      <c r="AN78" s="948">
        <f>+生産者価格評価表!AN78/生産者価格評価表!AN$124</f>
        <v>1.5047553685506628E-3</v>
      </c>
      <c r="AO78" s="948">
        <f>+生産者価格評価表!AO78/生産者価格評価表!AO$124</f>
        <v>2.8667147849597819E-3</v>
      </c>
      <c r="AP78" s="948">
        <f>+生産者価格評価表!AP78/生産者価格評価表!AP$124</f>
        <v>1.3385908216870907E-3</v>
      </c>
      <c r="AQ78" s="948">
        <f>+生産者価格評価表!AQ78/生産者価格評価表!AQ$124</f>
        <v>1.6343896716412838E-3</v>
      </c>
      <c r="AR78" s="948">
        <f>+生産者価格評価表!AR78/生産者価格評価表!AR$124</f>
        <v>2.57600215704355E-3</v>
      </c>
      <c r="AS78" s="948">
        <f>+生産者価格評価表!AS78/生産者価格評価表!AS$124</f>
        <v>6.5529723046358736E-3</v>
      </c>
      <c r="AT78" s="948">
        <f>+生産者価格評価表!AT78/生産者価格評価表!AT$124</f>
        <v>3.629770972534029E-3</v>
      </c>
      <c r="AU78" s="949">
        <f>+生産者価格評価表!AU78/生産者価格評価表!AU$124</f>
        <v>3.8742694787866649E-3</v>
      </c>
      <c r="AV78" s="949">
        <f>+生産者価格評価表!AV78/生産者価格評価表!AV$124</f>
        <v>3.3252967152943937E-3</v>
      </c>
      <c r="AW78" s="949">
        <f>+生産者価格評価表!AW78/生産者価格評価表!AW$124</f>
        <v>2.2972602789173256E-3</v>
      </c>
      <c r="AX78" s="949">
        <f>+生産者価格評価表!AX78/生産者価格評価表!AX$124</f>
        <v>1.4506893574186591E-3</v>
      </c>
      <c r="AY78" s="949">
        <f>+生産者価格評価表!AY78/生産者価格評価表!AY$124</f>
        <v>1.9750699875817862E-3</v>
      </c>
      <c r="AZ78" s="949">
        <f>+生産者価格評価表!AZ78/生産者価格評価表!AZ$124</f>
        <v>1.8841315992480009E-3</v>
      </c>
      <c r="BA78" s="949">
        <f>+生産者価格評価表!BA78/生産者価格評価表!BA$124</f>
        <v>4.3299599424922539E-3</v>
      </c>
      <c r="BB78" s="949">
        <f>+生産者価格評価表!BB78/生産者価格評価表!BB$124</f>
        <v>1.611747841325429E-3</v>
      </c>
      <c r="BC78" s="949">
        <f>+生産者価格評価表!BC78/生産者価格評価表!BC$124</f>
        <v>9.3768056592146657E-4</v>
      </c>
      <c r="BD78" s="949">
        <f>+生産者価格評価表!BD78/生産者価格評価表!BD$124</f>
        <v>3.1223213789716266E-3</v>
      </c>
      <c r="BE78" s="949">
        <f>+生産者価格評価表!BE78/生産者価格評価表!BE$124</f>
        <v>2.7120199021056219E-3</v>
      </c>
      <c r="BF78" s="949">
        <f>+生産者価格評価表!BF78/生産者価格評価表!BF$124</f>
        <v>1.147870017312925E-3</v>
      </c>
      <c r="BG78" s="949">
        <f>+生産者価格評価表!BG78/生産者価格評価表!BG$124</f>
        <v>7.4151623036580727E-4</v>
      </c>
      <c r="BH78" s="949">
        <f>+生産者価格評価表!BH78/生産者価格評価表!BH$124</f>
        <v>6.724736091814113E-4</v>
      </c>
      <c r="BI78" s="949">
        <f>+生産者価格評価表!BI78/生産者価格評価表!BI$124</f>
        <v>2.0632608511178142E-3</v>
      </c>
      <c r="BJ78" s="949">
        <f>+生産者価格評価表!BJ78/生産者価格評価表!BJ$124</f>
        <v>2.0987315506409386E-3</v>
      </c>
      <c r="BK78" s="949">
        <f>+生産者価格評価表!BK78/生産者価格評価表!BK$124</f>
        <v>2.006451513375774E-3</v>
      </c>
      <c r="BL78" s="949">
        <f>+生産者価格評価表!BL78/生産者価格評価表!BL$124</f>
        <v>1.8918344114018126E-4</v>
      </c>
      <c r="BM78" s="949">
        <f>+生産者価格評価表!BM78/生産者価格評価表!BM$124</f>
        <v>8.501060752305065E-3</v>
      </c>
      <c r="BN78" s="949">
        <f>+生産者価格評価表!BN78/生産者価格評価表!BN$124</f>
        <v>3.2378150777899067E-3</v>
      </c>
      <c r="BO78" s="949">
        <f>+生産者価格評価表!BO78/生産者価格評価表!BO$124</f>
        <v>1.9347330557746337E-3</v>
      </c>
      <c r="BP78" s="949">
        <f>+生産者価格評価表!BP78/生産者価格評価表!BP$124</f>
        <v>2.479562696363713E-3</v>
      </c>
      <c r="BQ78" s="949">
        <f>+生産者価格評価表!BQ78/生産者価格評価表!BQ$124</f>
        <v>5.417985840434205E-3</v>
      </c>
      <c r="BR78" s="949">
        <f>+生産者価格評価表!BR78/生産者価格評価表!BR$124</f>
        <v>1.6716065361510525E-2</v>
      </c>
      <c r="BS78" s="949">
        <f>+生産者価格評価表!BS78/生産者価格評価表!BS$124</f>
        <v>1.0270976197683851E-3</v>
      </c>
      <c r="BT78" s="949">
        <f>+生産者価格評価表!BT78/生産者価格評価表!BT$124</f>
        <v>1.8845529157326228E-3</v>
      </c>
      <c r="BU78" s="949">
        <f>+生産者価格評価表!BU78/生産者価格評価表!BU$124</f>
        <v>3.4994076989993544E-2</v>
      </c>
      <c r="BV78" s="949">
        <f>+生産者価格評価表!BV78/生産者価格評価表!BV$124</f>
        <v>1.7930236349049979E-2</v>
      </c>
      <c r="BW78" s="949">
        <f>+生産者価格評価表!BW78/生産者価格評価表!BW$124</f>
        <v>5.0739563681727017E-2</v>
      </c>
      <c r="BX78" s="949">
        <f>+生産者価格評価表!BX78/生産者価格評価表!BX$124</f>
        <v>0.17578148269101074</v>
      </c>
      <c r="BY78" s="949">
        <f>+生産者価格評価表!BY78/生産者価格評価表!BY$124</f>
        <v>1.8208099949316513E-2</v>
      </c>
      <c r="BZ78" s="949">
        <f>+生産者価格評価表!BZ78/生産者価格評価表!BZ$124</f>
        <v>1.8933198778489505E-3</v>
      </c>
      <c r="CA78" s="949">
        <f>+生産者価格評価表!CA78/生産者価格評価表!CA$124</f>
        <v>1.3115696968766036E-2</v>
      </c>
      <c r="CB78" s="949">
        <f>+生産者価格評価表!CB78/生産者価格評価表!CB$124</f>
        <v>2.4613046106404617E-2</v>
      </c>
      <c r="CC78" s="949">
        <f>+生産者価格評価表!CC78/生産者価格評価表!CC$124</f>
        <v>5.535160806568911E-2</v>
      </c>
      <c r="CD78" s="949">
        <f>+生産者価格評価表!CD78/生産者価格評価表!CD$124</f>
        <v>3.7052476004151959E-3</v>
      </c>
      <c r="CE78" s="949">
        <f>+生産者価格評価表!CE78/生産者価格評価表!CE$124</f>
        <v>8.3871366370159378E-2</v>
      </c>
      <c r="CF78" s="949">
        <f>+生産者価格評価表!CF78/生産者価格評価表!CF$124</f>
        <v>9.7175718486292084E-2</v>
      </c>
      <c r="CG78" s="949">
        <f>+生産者価格評価表!CG78/生産者価格評価表!CG$124</f>
        <v>3.1366573523133726E-2</v>
      </c>
      <c r="CH78" s="949">
        <f>+生産者価格評価表!CH78/生産者価格評価表!CH$124</f>
        <v>1.7065468072966997E-2</v>
      </c>
      <c r="CI78" s="949">
        <f>+生産者価格評価表!CI78/生産者価格評価表!CI$124</f>
        <v>1.3677063805126007E-2</v>
      </c>
      <c r="CJ78" s="949">
        <f>+生産者価格評価表!CJ78/生産者価格評価表!CJ$124</f>
        <v>9.891984873753824E-3</v>
      </c>
      <c r="CK78" s="949">
        <f>+生産者価格評価表!CK78/生産者価格評価表!CK$124</f>
        <v>3.4486439924526671E-2</v>
      </c>
      <c r="CL78" s="949">
        <f>+生産者価格評価表!CL78/生産者価格評価表!CL$124</f>
        <v>6.4585327584730318E-2</v>
      </c>
      <c r="CM78" s="949">
        <f>+生産者価格評価表!CM78/生産者価格評価表!CM$124</f>
        <v>2.3341132589042444E-2</v>
      </c>
      <c r="CN78" s="949">
        <f>+生産者価格評価表!CN78/生産者価格評価表!CN$124</f>
        <v>3.3829401087178187E-3</v>
      </c>
      <c r="CO78" s="949">
        <f>+生産者価格評価表!CO78/生産者価格評価表!CO$124</f>
        <v>1.6420760714746898E-3</v>
      </c>
      <c r="CP78" s="949">
        <f>+生産者価格評価表!CP78/生産者価格評価表!CP$124</f>
        <v>2.5105306988384538E-2</v>
      </c>
      <c r="CQ78" s="949">
        <f>+生産者価格評価表!CQ78/生産者価格評価表!CQ$124</f>
        <v>2.5240165271031564E-2</v>
      </c>
      <c r="CR78" s="949">
        <f>+生産者価格評価表!CR78/生産者価格評価表!CR$124</f>
        <v>1.1584433932719337E-2</v>
      </c>
      <c r="CS78" s="949">
        <f>+生産者価格評価表!CS78/生産者価格評価表!CS$124</f>
        <v>5.7290402922763077E-3</v>
      </c>
      <c r="CT78" s="949">
        <f>+生産者価格評価表!CT78/生産者価格評価表!CT$124</f>
        <v>8.4945000955877273E-3</v>
      </c>
      <c r="CU78" s="949">
        <f>+生産者価格評価表!CU78/生産者価格評価表!CU$124</f>
        <v>1.6872296493496863E-2</v>
      </c>
      <c r="CV78" s="949">
        <f>+生産者価格評価表!CV78/生産者価格評価表!CV$124</f>
        <v>3.0437682917406426E-2</v>
      </c>
      <c r="CW78" s="949">
        <f>+生産者価格評価表!CW78/生産者価格評価表!CW$124</f>
        <v>2.1096573100734626E-3</v>
      </c>
      <c r="CX78" s="949">
        <f>+生産者価格評価表!CX78/生産者価格評価表!CX$124</f>
        <v>3.197647537331007E-3</v>
      </c>
      <c r="CY78" s="949">
        <f>+生産者価格評価表!CY78/生産者価格評価表!CY$124</f>
        <v>1.2139930377066521E-2</v>
      </c>
      <c r="CZ78" s="949">
        <f>+生産者価格評価表!CZ78/生産者価格評価表!CZ$124</f>
        <v>1.4644250499187307E-2</v>
      </c>
      <c r="DA78" s="949">
        <f>+生産者価格評価表!DA78/生産者価格評価表!DA$124</f>
        <v>5.9019476842883119E-2</v>
      </c>
      <c r="DB78" s="949">
        <f>+生産者価格評価表!DB78/生産者価格評価表!DB$124</f>
        <v>3.5351282247583E-2</v>
      </c>
      <c r="DC78" s="949">
        <f>+生産者価格評価表!DC78/生産者価格評価表!DC$124</f>
        <v>7.3664145968650599E-3</v>
      </c>
      <c r="DD78" s="949">
        <f>+生産者価格評価表!DD78/生産者価格評価表!DD$124</f>
        <v>2.6833007255400901E-2</v>
      </c>
      <c r="DE78" s="949">
        <f>+生産者価格評価表!DE78/生産者価格評価表!DE$124</f>
        <v>2.0705388995063693E-2</v>
      </c>
      <c r="DF78" s="949">
        <f>+生産者価格評価表!DF78/生産者価格評価表!DF$124</f>
        <v>0</v>
      </c>
      <c r="DG78" s="950">
        <f>+生産者価格評価表!DG78/生産者価格評価表!DG$124</f>
        <v>1.910839130973788E-2</v>
      </c>
    </row>
    <row r="79" spans="2:111">
      <c r="B79" s="265" t="s">
        <v>220</v>
      </c>
      <c r="C79" s="266" t="s">
        <v>221</v>
      </c>
      <c r="D79" s="947">
        <f>+生産者価格評価表!D79/生産者価格評価表!D$124</f>
        <v>0</v>
      </c>
      <c r="E79" s="948">
        <f>+生産者価格評価表!E79/生産者価格評価表!E$124</f>
        <v>0</v>
      </c>
      <c r="F79" s="948">
        <f>+生産者価格評価表!F79/生産者価格評価表!F$124</f>
        <v>0</v>
      </c>
      <c r="G79" s="948">
        <f>+生産者価格評価表!G79/生産者価格評価表!G$124</f>
        <v>0</v>
      </c>
      <c r="H79" s="948">
        <f>+生産者価格評価表!H79/生産者価格評価表!H$124</f>
        <v>0</v>
      </c>
      <c r="I79" s="944">
        <v>0</v>
      </c>
      <c r="J79" s="948">
        <f>+生産者価格評価表!J79/生産者価格評価表!J$124</f>
        <v>0</v>
      </c>
      <c r="K79" s="948">
        <f>+生産者価格評価表!K79/生産者価格評価表!K$124</f>
        <v>0</v>
      </c>
      <c r="L79" s="948">
        <f>+生産者価格評価表!L79/生産者価格評価表!L$124</f>
        <v>0</v>
      </c>
      <c r="M79" s="948">
        <f>+生産者価格評価表!M79/生産者価格評価表!M$124</f>
        <v>0</v>
      </c>
      <c r="N79" s="944">
        <v>0</v>
      </c>
      <c r="O79" s="948">
        <f>+生産者価格評価表!O79/生産者価格評価表!O$124</f>
        <v>0</v>
      </c>
      <c r="P79" s="948">
        <f>+生産者価格評価表!P79/生産者価格評価表!P$124</f>
        <v>0</v>
      </c>
      <c r="Q79" s="948">
        <f>+生産者価格評価表!Q79/生産者価格評価表!Q$124</f>
        <v>0</v>
      </c>
      <c r="R79" s="948">
        <f>+生産者価格評価表!R79/生産者価格評価表!R$124</f>
        <v>0</v>
      </c>
      <c r="S79" s="948">
        <f>+生産者価格評価表!S79/生産者価格評価表!S$124</f>
        <v>0</v>
      </c>
      <c r="T79" s="948">
        <f>+生産者価格評価表!T79/生産者価格評価表!T$124</f>
        <v>0</v>
      </c>
      <c r="U79" s="948">
        <f>+生産者価格評価表!U79/生産者価格評価表!U$124</f>
        <v>0</v>
      </c>
      <c r="V79" s="948">
        <f>+生産者価格評価表!V79/生産者価格評価表!V$124</f>
        <v>0</v>
      </c>
      <c r="W79" s="948">
        <f>+生産者価格評価表!W79/生産者価格評価表!W$124</f>
        <v>0</v>
      </c>
      <c r="X79" s="948">
        <f>+生産者価格評価表!X79/生産者価格評価表!X$124</f>
        <v>0</v>
      </c>
      <c r="Y79" s="948">
        <f>+生産者価格評価表!Y79/生産者価格評価表!Y$124</f>
        <v>0</v>
      </c>
      <c r="Z79" s="948">
        <f>+生産者価格評価表!Z79/生産者価格評価表!Z$124</f>
        <v>0</v>
      </c>
      <c r="AA79" s="948">
        <f>+生産者価格評価表!AA79/生産者価格評価表!AA$124</f>
        <v>0</v>
      </c>
      <c r="AB79" s="948">
        <f>+生産者価格評価表!AB79/生産者価格評価表!AB$124</f>
        <v>0</v>
      </c>
      <c r="AC79" s="948">
        <f>+生産者価格評価表!AC79/生産者価格評価表!AC$124</f>
        <v>0</v>
      </c>
      <c r="AD79" s="948">
        <f>+生産者価格評価表!AD79/生産者価格評価表!AD$124</f>
        <v>0</v>
      </c>
      <c r="AE79" s="948">
        <f>+生産者価格評価表!AE79/生産者価格評価表!AE$124</f>
        <v>0</v>
      </c>
      <c r="AF79" s="948">
        <f>+生産者価格評価表!AF79/生産者価格評価表!AF$124</f>
        <v>0</v>
      </c>
      <c r="AG79" s="948">
        <f>+生産者価格評価表!AG79/生産者価格評価表!AG$124</f>
        <v>0</v>
      </c>
      <c r="AH79" s="948">
        <f>+生産者価格評価表!AH79/生産者価格評価表!AH$124</f>
        <v>0</v>
      </c>
      <c r="AI79" s="948">
        <f>+生産者価格評価表!AI79/生産者価格評価表!AI$124</f>
        <v>0</v>
      </c>
      <c r="AJ79" s="948">
        <f>+生産者価格評価表!AJ79/生産者価格評価表!AJ$124</f>
        <v>0</v>
      </c>
      <c r="AK79" s="948">
        <f>+生産者価格評価表!AK79/生産者価格評価表!AK$124</f>
        <v>0</v>
      </c>
      <c r="AL79" s="948">
        <f>+生産者価格評価表!AL79/生産者価格評価表!AL$124</f>
        <v>0</v>
      </c>
      <c r="AM79" s="948">
        <f>+生産者価格評価表!AM79/生産者価格評価表!AM$124</f>
        <v>0</v>
      </c>
      <c r="AN79" s="948">
        <f>+生産者価格評価表!AN79/生産者価格評価表!AN$124</f>
        <v>0</v>
      </c>
      <c r="AO79" s="948">
        <f>+生産者価格評価表!AO79/生産者価格評価表!AO$124</f>
        <v>0</v>
      </c>
      <c r="AP79" s="948">
        <f>+生産者価格評価表!AP79/生産者価格評価表!AP$124</f>
        <v>0</v>
      </c>
      <c r="AQ79" s="948">
        <f>+生産者価格評価表!AQ79/生産者価格評価表!AQ$124</f>
        <v>0</v>
      </c>
      <c r="AR79" s="948">
        <f>+生産者価格評価表!AR79/生産者価格評価表!AR$124</f>
        <v>0</v>
      </c>
      <c r="AS79" s="948">
        <f>+生産者価格評価表!AS79/生産者価格評価表!AS$124</f>
        <v>0</v>
      </c>
      <c r="AT79" s="948">
        <f>+生産者価格評価表!AT79/生産者価格評価表!AT$124</f>
        <v>0</v>
      </c>
      <c r="AU79" s="949">
        <f>+生産者価格評価表!AU79/生産者価格評価表!AU$124</f>
        <v>0</v>
      </c>
      <c r="AV79" s="949">
        <f>+生産者価格評価表!AV79/生産者価格評価表!AV$124</f>
        <v>0</v>
      </c>
      <c r="AW79" s="949">
        <f>+生産者価格評価表!AW79/生産者価格評価表!AW$124</f>
        <v>0</v>
      </c>
      <c r="AX79" s="949">
        <f>+生産者価格評価表!AX79/生産者価格評価表!AX$124</f>
        <v>0</v>
      </c>
      <c r="AY79" s="949">
        <f>+生産者価格評価表!AY79/生産者価格評価表!AY$124</f>
        <v>0</v>
      </c>
      <c r="AZ79" s="949">
        <f>+生産者価格評価表!AZ79/生産者価格評価表!AZ$124</f>
        <v>0</v>
      </c>
      <c r="BA79" s="949">
        <f>+生産者価格評価表!BA79/生産者価格評価表!BA$124</f>
        <v>0</v>
      </c>
      <c r="BB79" s="949">
        <f>+生産者価格評価表!BB79/生産者価格評価表!BB$124</f>
        <v>0</v>
      </c>
      <c r="BC79" s="949">
        <f>+生産者価格評価表!BC79/生産者価格評価表!BC$124</f>
        <v>0</v>
      </c>
      <c r="BD79" s="949">
        <f>+生産者価格評価表!BD79/生産者価格評価表!BD$124</f>
        <v>0</v>
      </c>
      <c r="BE79" s="949">
        <f>+生産者価格評価表!BE79/生産者価格評価表!BE$124</f>
        <v>0</v>
      </c>
      <c r="BF79" s="949">
        <f>+生産者価格評価表!BF79/生産者価格評価表!BF$124</f>
        <v>0</v>
      </c>
      <c r="BG79" s="949">
        <f>+生産者価格評価表!BG79/生産者価格評価表!BG$124</f>
        <v>0</v>
      </c>
      <c r="BH79" s="949">
        <f>+生産者価格評価表!BH79/生産者価格評価表!BH$124</f>
        <v>0</v>
      </c>
      <c r="BI79" s="949">
        <f>+生産者価格評価表!BI79/生産者価格評価表!BI$124</f>
        <v>0</v>
      </c>
      <c r="BJ79" s="949">
        <f>+生産者価格評価表!BJ79/生産者価格評価表!BJ$124</f>
        <v>0</v>
      </c>
      <c r="BK79" s="949">
        <f>+生産者価格評価表!BK79/生産者価格評価表!BK$124</f>
        <v>0</v>
      </c>
      <c r="BL79" s="949">
        <f>+生産者価格評価表!BL79/生産者価格評価表!BL$124</f>
        <v>0</v>
      </c>
      <c r="BM79" s="949">
        <f>+生産者価格評価表!BM79/生産者価格評価表!BM$124</f>
        <v>0</v>
      </c>
      <c r="BN79" s="949">
        <f>+生産者価格評価表!BN79/生産者価格評価表!BN$124</f>
        <v>0</v>
      </c>
      <c r="BO79" s="949">
        <f>+生産者価格評価表!BO79/生産者価格評価表!BO$124</f>
        <v>0</v>
      </c>
      <c r="BP79" s="949">
        <f>+生産者価格評価表!BP79/生産者価格評価表!BP$124</f>
        <v>0</v>
      </c>
      <c r="BQ79" s="949">
        <f>+生産者価格評価表!BQ79/生産者価格評価表!BQ$124</f>
        <v>0</v>
      </c>
      <c r="BR79" s="949">
        <f>+生産者価格評価表!BR79/生産者価格評価表!BR$124</f>
        <v>0</v>
      </c>
      <c r="BS79" s="949">
        <f>+生産者価格評価表!BS79/生産者価格評価表!BS$124</f>
        <v>0</v>
      </c>
      <c r="BT79" s="949">
        <f>+生産者価格評価表!BT79/生産者価格評価表!BT$124</f>
        <v>0</v>
      </c>
      <c r="BU79" s="949">
        <f>+生産者価格評価表!BU79/生産者価格評価表!BU$124</f>
        <v>0</v>
      </c>
      <c r="BV79" s="949">
        <f>+生産者価格評価表!BV79/生産者価格評価表!BV$124</f>
        <v>0</v>
      </c>
      <c r="BW79" s="949">
        <f>+生産者価格評価表!BW79/生産者価格評価表!BW$124</f>
        <v>0</v>
      </c>
      <c r="BX79" s="949">
        <f>+生産者価格評価表!BX79/生産者価格評価表!BX$124</f>
        <v>0</v>
      </c>
      <c r="BY79" s="949">
        <f>+生産者価格評価表!BY79/生産者価格評価表!BY$124</f>
        <v>0</v>
      </c>
      <c r="BZ79" s="949">
        <f>+生産者価格評価表!BZ79/生産者価格評価表!BZ$124</f>
        <v>0</v>
      </c>
      <c r="CA79" s="949">
        <f>+生産者価格評価表!CA79/生産者価格評価表!CA$124</f>
        <v>0</v>
      </c>
      <c r="CB79" s="949">
        <f>+生産者価格評価表!CB79/生産者価格評価表!CB$124</f>
        <v>0</v>
      </c>
      <c r="CC79" s="949">
        <f>+生産者価格評価表!CC79/生産者価格評価表!CC$124</f>
        <v>0</v>
      </c>
      <c r="CD79" s="949">
        <f>+生産者価格評価表!CD79/生産者価格評価表!CD$124</f>
        <v>0</v>
      </c>
      <c r="CE79" s="949">
        <f>+生産者価格評価表!CE79/生産者価格評価表!CE$124</f>
        <v>0</v>
      </c>
      <c r="CF79" s="949">
        <f>+生産者価格評価表!CF79/生産者価格評価表!CF$124</f>
        <v>0</v>
      </c>
      <c r="CG79" s="949">
        <f>+生産者価格評価表!CG79/生産者価格評価表!CG$124</f>
        <v>0</v>
      </c>
      <c r="CH79" s="949">
        <f>+生産者価格評価表!CH79/生産者価格評価表!CH$124</f>
        <v>0</v>
      </c>
      <c r="CI79" s="949">
        <f>+生産者価格評価表!CI79/生産者価格評価表!CI$124</f>
        <v>0</v>
      </c>
      <c r="CJ79" s="949">
        <f>+生産者価格評価表!CJ79/生産者価格評価表!CJ$124</f>
        <v>0</v>
      </c>
      <c r="CK79" s="949">
        <f>+生産者価格評価表!CK79/生産者価格評価表!CK$124</f>
        <v>0</v>
      </c>
      <c r="CL79" s="949">
        <f>+生産者価格評価表!CL79/生産者価格評価表!CL$124</f>
        <v>0</v>
      </c>
      <c r="CM79" s="949">
        <f>+生産者価格評価表!CM79/生産者価格評価表!CM$124</f>
        <v>0</v>
      </c>
      <c r="CN79" s="949">
        <f>+生産者価格評価表!CN79/生産者価格評価表!CN$124</f>
        <v>0</v>
      </c>
      <c r="CO79" s="949">
        <f>+生産者価格評価表!CO79/生産者価格評価表!CO$124</f>
        <v>0</v>
      </c>
      <c r="CP79" s="949">
        <f>+生産者価格評価表!CP79/生産者価格評価表!CP$124</f>
        <v>0</v>
      </c>
      <c r="CQ79" s="949">
        <f>+生産者価格評価表!CQ79/生産者価格評価表!CQ$124</f>
        <v>0</v>
      </c>
      <c r="CR79" s="949">
        <f>+生産者価格評価表!CR79/生産者価格評価表!CR$124</f>
        <v>0</v>
      </c>
      <c r="CS79" s="949">
        <f>+生産者価格評価表!CS79/生産者価格評価表!CS$124</f>
        <v>0</v>
      </c>
      <c r="CT79" s="949">
        <f>+生産者価格評価表!CT79/生産者価格評価表!CT$124</f>
        <v>0</v>
      </c>
      <c r="CU79" s="949">
        <f>+生産者価格評価表!CU79/生産者価格評価表!CU$124</f>
        <v>0</v>
      </c>
      <c r="CV79" s="949">
        <f>+生産者価格評価表!CV79/生産者価格評価表!CV$124</f>
        <v>0</v>
      </c>
      <c r="CW79" s="949">
        <f>+生産者価格評価表!CW79/生産者価格評価表!CW$124</f>
        <v>0</v>
      </c>
      <c r="CX79" s="949">
        <f>+生産者価格評価表!CX79/生産者価格評価表!CX$124</f>
        <v>0</v>
      </c>
      <c r="CY79" s="949">
        <f>+生産者価格評価表!CY79/生産者価格評価表!CY$124</f>
        <v>0</v>
      </c>
      <c r="CZ79" s="949">
        <f>+生産者価格評価表!CZ79/生産者価格評価表!CZ$124</f>
        <v>0</v>
      </c>
      <c r="DA79" s="949">
        <f>+生産者価格評価表!DA79/生産者価格評価表!DA$124</f>
        <v>0</v>
      </c>
      <c r="DB79" s="949">
        <f>+生産者価格評価表!DB79/生産者価格評価表!DB$124</f>
        <v>0</v>
      </c>
      <c r="DC79" s="949">
        <f>+生産者価格評価表!DC79/生産者価格評価表!DC$124</f>
        <v>0</v>
      </c>
      <c r="DD79" s="949">
        <f>+生産者価格評価表!DD79/生産者価格評価表!DD$124</f>
        <v>0</v>
      </c>
      <c r="DE79" s="949">
        <f>+生産者価格評価表!DE79/生産者価格評価表!DE$124</f>
        <v>0</v>
      </c>
      <c r="DF79" s="949">
        <f>+生産者価格評価表!DF79/生産者価格評価表!DF$124</f>
        <v>0</v>
      </c>
      <c r="DG79" s="950">
        <f>+生産者価格評価表!DG79/生産者価格評価表!DG$124</f>
        <v>0</v>
      </c>
    </row>
    <row r="80" spans="2:111">
      <c r="B80" s="265" t="s">
        <v>222</v>
      </c>
      <c r="C80" s="266" t="s">
        <v>223</v>
      </c>
      <c r="D80" s="947">
        <f>+生産者価格評価表!D80/生産者価格評価表!D$124</f>
        <v>0</v>
      </c>
      <c r="E80" s="948">
        <f>+生産者価格評価表!E80/生産者価格評価表!E$124</f>
        <v>0</v>
      </c>
      <c r="F80" s="948">
        <f>+生産者価格評価表!F80/生産者価格評価表!F$124</f>
        <v>0</v>
      </c>
      <c r="G80" s="948">
        <f>+生産者価格評価表!G80/生産者価格評価表!G$124</f>
        <v>0</v>
      </c>
      <c r="H80" s="948">
        <f>+生産者価格評価表!H80/生産者価格評価表!H$124</f>
        <v>0</v>
      </c>
      <c r="I80" s="944">
        <v>0</v>
      </c>
      <c r="J80" s="948">
        <f>+生産者価格評価表!J80/生産者価格評価表!J$124</f>
        <v>0</v>
      </c>
      <c r="K80" s="948">
        <f>+生産者価格評価表!K80/生産者価格評価表!K$124</f>
        <v>0</v>
      </c>
      <c r="L80" s="948">
        <f>+生産者価格評価表!L80/生産者価格評価表!L$124</f>
        <v>0</v>
      </c>
      <c r="M80" s="948">
        <f>+生産者価格評価表!M80/生産者価格評価表!M$124</f>
        <v>0</v>
      </c>
      <c r="N80" s="944">
        <v>0</v>
      </c>
      <c r="O80" s="948">
        <f>+生産者価格評価表!O80/生産者価格評価表!O$124</f>
        <v>0</v>
      </c>
      <c r="P80" s="948">
        <f>+生産者価格評価表!P80/生産者価格評価表!P$124</f>
        <v>0</v>
      </c>
      <c r="Q80" s="948">
        <f>+生産者価格評価表!Q80/生産者価格評価表!Q$124</f>
        <v>0</v>
      </c>
      <c r="R80" s="948">
        <f>+生産者価格評価表!R80/生産者価格評価表!R$124</f>
        <v>0</v>
      </c>
      <c r="S80" s="948">
        <f>+生産者価格評価表!S80/生産者価格評価表!S$124</f>
        <v>0</v>
      </c>
      <c r="T80" s="948">
        <f>+生産者価格評価表!T80/生産者価格評価表!T$124</f>
        <v>0</v>
      </c>
      <c r="U80" s="948">
        <f>+生産者価格評価表!U80/生産者価格評価表!U$124</f>
        <v>0</v>
      </c>
      <c r="V80" s="948">
        <f>+生産者価格評価表!V80/生産者価格評価表!V$124</f>
        <v>0</v>
      </c>
      <c r="W80" s="948">
        <f>+生産者価格評価表!W80/生産者価格評価表!W$124</f>
        <v>0</v>
      </c>
      <c r="X80" s="948">
        <f>+生産者価格評価表!X80/生産者価格評価表!X$124</f>
        <v>0</v>
      </c>
      <c r="Y80" s="948">
        <f>+生産者価格評価表!Y80/生産者価格評価表!Y$124</f>
        <v>0</v>
      </c>
      <c r="Z80" s="948">
        <f>+生産者価格評価表!Z80/生産者価格評価表!Z$124</f>
        <v>0</v>
      </c>
      <c r="AA80" s="948">
        <f>+生産者価格評価表!AA80/生産者価格評価表!AA$124</f>
        <v>0</v>
      </c>
      <c r="AB80" s="948">
        <f>+生産者価格評価表!AB80/生産者価格評価表!AB$124</f>
        <v>0</v>
      </c>
      <c r="AC80" s="948">
        <f>+生産者価格評価表!AC80/生産者価格評価表!AC$124</f>
        <v>0</v>
      </c>
      <c r="AD80" s="948">
        <f>+生産者価格評価表!AD80/生産者価格評価表!AD$124</f>
        <v>0</v>
      </c>
      <c r="AE80" s="948">
        <f>+生産者価格評価表!AE80/生産者価格評価表!AE$124</f>
        <v>0</v>
      </c>
      <c r="AF80" s="948">
        <f>+生産者価格評価表!AF80/生産者価格評価表!AF$124</f>
        <v>0</v>
      </c>
      <c r="AG80" s="948">
        <f>+生産者価格評価表!AG80/生産者価格評価表!AG$124</f>
        <v>0</v>
      </c>
      <c r="AH80" s="948">
        <f>+生産者価格評価表!AH80/生産者価格評価表!AH$124</f>
        <v>0</v>
      </c>
      <c r="AI80" s="948">
        <f>+生産者価格評価表!AI80/生産者価格評価表!AI$124</f>
        <v>0</v>
      </c>
      <c r="AJ80" s="948">
        <f>+生産者価格評価表!AJ80/生産者価格評価表!AJ$124</f>
        <v>0</v>
      </c>
      <c r="AK80" s="948">
        <f>+生産者価格評価表!AK80/生産者価格評価表!AK$124</f>
        <v>0</v>
      </c>
      <c r="AL80" s="948">
        <f>+生産者価格評価表!AL80/生産者価格評価表!AL$124</f>
        <v>0</v>
      </c>
      <c r="AM80" s="948">
        <f>+生産者価格評価表!AM80/生産者価格評価表!AM$124</f>
        <v>0</v>
      </c>
      <c r="AN80" s="948">
        <f>+生産者価格評価表!AN80/生産者価格評価表!AN$124</f>
        <v>0</v>
      </c>
      <c r="AO80" s="948">
        <f>+生産者価格評価表!AO80/生産者価格評価表!AO$124</f>
        <v>0</v>
      </c>
      <c r="AP80" s="948">
        <f>+生産者価格評価表!AP80/生産者価格評価表!AP$124</f>
        <v>0</v>
      </c>
      <c r="AQ80" s="948">
        <f>+生産者価格評価表!AQ80/生産者価格評価表!AQ$124</f>
        <v>0</v>
      </c>
      <c r="AR80" s="948">
        <f>+生産者価格評価表!AR80/生産者価格評価表!AR$124</f>
        <v>0</v>
      </c>
      <c r="AS80" s="948">
        <f>+生産者価格評価表!AS80/生産者価格評価表!AS$124</f>
        <v>0</v>
      </c>
      <c r="AT80" s="948">
        <f>+生産者価格評価表!AT80/生産者価格評価表!AT$124</f>
        <v>0</v>
      </c>
      <c r="AU80" s="949">
        <f>+生産者価格評価表!AU80/生産者価格評価表!AU$124</f>
        <v>0</v>
      </c>
      <c r="AV80" s="949">
        <f>+生産者価格評価表!AV80/生産者価格評価表!AV$124</f>
        <v>0</v>
      </c>
      <c r="AW80" s="949">
        <f>+生産者価格評価表!AW80/生産者価格評価表!AW$124</f>
        <v>0</v>
      </c>
      <c r="AX80" s="949">
        <f>+生産者価格評価表!AX80/生産者価格評価表!AX$124</f>
        <v>0</v>
      </c>
      <c r="AY80" s="949">
        <f>+生産者価格評価表!AY80/生産者価格評価表!AY$124</f>
        <v>0</v>
      </c>
      <c r="AZ80" s="949">
        <f>+生産者価格評価表!AZ80/生産者価格評価表!AZ$124</f>
        <v>0</v>
      </c>
      <c r="BA80" s="949">
        <f>+生産者価格評価表!BA80/生産者価格評価表!BA$124</f>
        <v>0</v>
      </c>
      <c r="BB80" s="949">
        <f>+生産者価格評価表!BB80/生産者価格評価表!BB$124</f>
        <v>0</v>
      </c>
      <c r="BC80" s="949">
        <f>+生産者価格評価表!BC80/生産者価格評価表!BC$124</f>
        <v>0</v>
      </c>
      <c r="BD80" s="949">
        <f>+生産者価格評価表!BD80/生産者価格評価表!BD$124</f>
        <v>0</v>
      </c>
      <c r="BE80" s="949">
        <f>+生産者価格評価表!BE80/生産者価格評価表!BE$124</f>
        <v>0</v>
      </c>
      <c r="BF80" s="949">
        <f>+生産者価格評価表!BF80/生産者価格評価表!BF$124</f>
        <v>0</v>
      </c>
      <c r="BG80" s="949">
        <f>+生産者価格評価表!BG80/生産者価格評価表!BG$124</f>
        <v>0</v>
      </c>
      <c r="BH80" s="949">
        <f>+生産者価格評価表!BH80/生産者価格評価表!BH$124</f>
        <v>0</v>
      </c>
      <c r="BI80" s="949">
        <f>+生産者価格評価表!BI80/生産者価格評価表!BI$124</f>
        <v>0</v>
      </c>
      <c r="BJ80" s="949">
        <f>+生産者価格評価表!BJ80/生産者価格評価表!BJ$124</f>
        <v>0</v>
      </c>
      <c r="BK80" s="949">
        <f>+生産者価格評価表!BK80/生産者価格評価表!BK$124</f>
        <v>0</v>
      </c>
      <c r="BL80" s="949">
        <f>+生産者価格評価表!BL80/生産者価格評価表!BL$124</f>
        <v>0</v>
      </c>
      <c r="BM80" s="949">
        <f>+生産者価格評価表!BM80/生産者価格評価表!BM$124</f>
        <v>0</v>
      </c>
      <c r="BN80" s="949">
        <f>+生産者価格評価表!BN80/生産者価格評価表!BN$124</f>
        <v>0</v>
      </c>
      <c r="BO80" s="949">
        <f>+生産者価格評価表!BO80/生産者価格評価表!BO$124</f>
        <v>0</v>
      </c>
      <c r="BP80" s="949">
        <f>+生産者価格評価表!BP80/生産者価格評価表!BP$124</f>
        <v>0</v>
      </c>
      <c r="BQ80" s="949">
        <f>+生産者価格評価表!BQ80/生産者価格評価表!BQ$124</f>
        <v>0</v>
      </c>
      <c r="BR80" s="949">
        <f>+生産者価格評価表!BR80/生産者価格評価表!BR$124</f>
        <v>0</v>
      </c>
      <c r="BS80" s="949">
        <f>+生産者価格評価表!BS80/生産者価格評価表!BS$124</f>
        <v>0</v>
      </c>
      <c r="BT80" s="949">
        <f>+生産者価格評価表!BT80/生産者価格評価表!BT$124</f>
        <v>0</v>
      </c>
      <c r="BU80" s="949">
        <f>+生産者価格評価表!BU80/生産者価格評価表!BU$124</f>
        <v>0</v>
      </c>
      <c r="BV80" s="949">
        <f>+生産者価格評価表!BV80/生産者価格評価表!BV$124</f>
        <v>0</v>
      </c>
      <c r="BW80" s="949">
        <f>+生産者価格評価表!BW80/生産者価格評価表!BW$124</f>
        <v>0</v>
      </c>
      <c r="BX80" s="949">
        <f>+生産者価格評価表!BX80/生産者価格評価表!BX$124</f>
        <v>0</v>
      </c>
      <c r="BY80" s="949">
        <f>+生産者価格評価表!BY80/生産者価格評価表!BY$124</f>
        <v>0</v>
      </c>
      <c r="BZ80" s="949">
        <f>+生産者価格評価表!BZ80/生産者価格評価表!BZ$124</f>
        <v>0</v>
      </c>
      <c r="CA80" s="949">
        <f>+生産者価格評価表!CA80/生産者価格評価表!CA$124</f>
        <v>0</v>
      </c>
      <c r="CB80" s="949">
        <f>+生産者価格評価表!CB80/生産者価格評価表!CB$124</f>
        <v>0</v>
      </c>
      <c r="CC80" s="949">
        <f>+生産者価格評価表!CC80/生産者価格評価表!CC$124</f>
        <v>0</v>
      </c>
      <c r="CD80" s="949">
        <f>+生産者価格評価表!CD80/生産者価格評価表!CD$124</f>
        <v>0</v>
      </c>
      <c r="CE80" s="949">
        <f>+生産者価格評価表!CE80/生産者価格評価表!CE$124</f>
        <v>0</v>
      </c>
      <c r="CF80" s="949">
        <f>+生産者価格評価表!CF80/生産者価格評価表!CF$124</f>
        <v>0</v>
      </c>
      <c r="CG80" s="949">
        <f>+生産者価格評価表!CG80/生産者価格評価表!CG$124</f>
        <v>0</v>
      </c>
      <c r="CH80" s="949">
        <f>+生産者価格評価表!CH80/生産者価格評価表!CH$124</f>
        <v>0</v>
      </c>
      <c r="CI80" s="949">
        <f>+生産者価格評価表!CI80/生産者価格評価表!CI$124</f>
        <v>0</v>
      </c>
      <c r="CJ80" s="949">
        <f>+生産者価格評価表!CJ80/生産者価格評価表!CJ$124</f>
        <v>0</v>
      </c>
      <c r="CK80" s="949">
        <f>+生産者価格評価表!CK80/生産者価格評価表!CK$124</f>
        <v>0</v>
      </c>
      <c r="CL80" s="949">
        <f>+生産者価格評価表!CL80/生産者価格評価表!CL$124</f>
        <v>0</v>
      </c>
      <c r="CM80" s="949">
        <f>+生産者価格評価表!CM80/生産者価格評価表!CM$124</f>
        <v>0</v>
      </c>
      <c r="CN80" s="949">
        <f>+生産者価格評価表!CN80/生産者価格評価表!CN$124</f>
        <v>0</v>
      </c>
      <c r="CO80" s="949">
        <f>+生産者価格評価表!CO80/生産者価格評価表!CO$124</f>
        <v>0</v>
      </c>
      <c r="CP80" s="949">
        <f>+生産者価格評価表!CP80/生産者価格評価表!CP$124</f>
        <v>0</v>
      </c>
      <c r="CQ80" s="949">
        <f>+生産者価格評価表!CQ80/生産者価格評価表!CQ$124</f>
        <v>0</v>
      </c>
      <c r="CR80" s="949">
        <f>+生産者価格評価表!CR80/生産者価格評価表!CR$124</f>
        <v>0</v>
      </c>
      <c r="CS80" s="949">
        <f>+生産者価格評価表!CS80/生産者価格評価表!CS$124</f>
        <v>0</v>
      </c>
      <c r="CT80" s="949">
        <f>+生産者価格評価表!CT80/生産者価格評価表!CT$124</f>
        <v>0</v>
      </c>
      <c r="CU80" s="949">
        <f>+生産者価格評価表!CU80/生産者価格評価表!CU$124</f>
        <v>0</v>
      </c>
      <c r="CV80" s="949">
        <f>+生産者価格評価表!CV80/生産者価格評価表!CV$124</f>
        <v>0</v>
      </c>
      <c r="CW80" s="949">
        <f>+生産者価格評価表!CW80/生産者価格評価表!CW$124</f>
        <v>0</v>
      </c>
      <c r="CX80" s="949">
        <f>+生産者価格評価表!CX80/生産者価格評価表!CX$124</f>
        <v>0</v>
      </c>
      <c r="CY80" s="949">
        <f>+生産者価格評価表!CY80/生産者価格評価表!CY$124</f>
        <v>0</v>
      </c>
      <c r="CZ80" s="949">
        <f>+生産者価格評価表!CZ80/生産者価格評価表!CZ$124</f>
        <v>0</v>
      </c>
      <c r="DA80" s="949">
        <f>+生産者価格評価表!DA80/生産者価格評価表!DA$124</f>
        <v>0</v>
      </c>
      <c r="DB80" s="949">
        <f>+生産者価格評価表!DB80/生産者価格評価表!DB$124</f>
        <v>0</v>
      </c>
      <c r="DC80" s="949">
        <f>+生産者価格評価表!DC80/生産者価格評価表!DC$124</f>
        <v>0</v>
      </c>
      <c r="DD80" s="949">
        <f>+生産者価格評価表!DD80/生産者価格評価表!DD$124</f>
        <v>0</v>
      </c>
      <c r="DE80" s="949">
        <f>+生産者価格評価表!DE80/生産者価格評価表!DE$124</f>
        <v>0</v>
      </c>
      <c r="DF80" s="949">
        <f>+生産者価格評価表!DF80/生産者価格評価表!DF$124</f>
        <v>0</v>
      </c>
      <c r="DG80" s="950">
        <f>+生産者価格評価表!DG80/生産者価格評価表!DG$124</f>
        <v>0</v>
      </c>
    </row>
    <row r="81" spans="2:111">
      <c r="B81" s="265" t="s">
        <v>224</v>
      </c>
      <c r="C81" s="266" t="s">
        <v>225</v>
      </c>
      <c r="D81" s="947">
        <f>+生産者価格評価表!D81/生産者価格評価表!D$124</f>
        <v>1.1807120644434276E-4</v>
      </c>
      <c r="E81" s="948">
        <f>+生産者価格評価表!E81/生産者価格評価表!E$124</f>
        <v>1.0943616213544656E-4</v>
      </c>
      <c r="F81" s="948">
        <f>+生産者価格評価表!F81/生産者価格評価表!F$124</f>
        <v>1.6649368816999008E-4</v>
      </c>
      <c r="G81" s="948">
        <f>+生産者価格評価表!G81/生産者価格評価表!G$124</f>
        <v>7.099001086793089E-4</v>
      </c>
      <c r="H81" s="948">
        <f>+生産者価格評価表!H81/生産者価格評価表!H$124</f>
        <v>2.5527190281495707E-4</v>
      </c>
      <c r="I81" s="944">
        <v>0</v>
      </c>
      <c r="J81" s="948">
        <f>+生産者価格評価表!J81/生産者価格評価表!J$124</f>
        <v>3.6694820751722208E-3</v>
      </c>
      <c r="K81" s="948">
        <f>+生産者価格評価表!K81/生産者価格評価表!K$124</f>
        <v>6.989082415771342E-4</v>
      </c>
      <c r="L81" s="948">
        <f>+生産者価格評価表!L81/生産者価格評価表!L$124</f>
        <v>3.2487957618958365E-4</v>
      </c>
      <c r="M81" s="948">
        <f>+生産者価格評価表!M81/生産者価格評価表!M$124</f>
        <v>2.7935147270896128E-4</v>
      </c>
      <c r="N81" s="944">
        <v>0</v>
      </c>
      <c r="O81" s="948">
        <f>+生産者価格評価表!O81/生産者価格評価表!O$124</f>
        <v>1.0552081174654924E-3</v>
      </c>
      <c r="P81" s="948">
        <f>+生産者価格評価表!P81/生産者価格評価表!P$124</f>
        <v>1.1619249172742066E-3</v>
      </c>
      <c r="Q81" s="948">
        <f>+生産者価格評価表!Q81/生産者価格評価表!Q$124</f>
        <v>6.5494974104825232E-4</v>
      </c>
      <c r="R81" s="948">
        <f>+生産者価格評価表!R81/生産者価格評価表!R$124</f>
        <v>9.2425215839558937E-4</v>
      </c>
      <c r="S81" s="948">
        <f>+生産者価格評価表!S81/生産者価格評価表!S$124</f>
        <v>2.0607665422973224E-3</v>
      </c>
      <c r="T81" s="948">
        <f>+生産者価格評価表!T81/生産者価格評価表!T$124</f>
        <v>1.4769077223412428E-3</v>
      </c>
      <c r="U81" s="948">
        <f>+生産者価格評価表!U81/生産者価格評価表!U$124</f>
        <v>1.5968053792102133E-3</v>
      </c>
      <c r="V81" s="948">
        <f>+生産者価格評価表!V81/生産者価格評価表!V$124</f>
        <v>8.2741381235447258E-4</v>
      </c>
      <c r="W81" s="948">
        <f>+生産者価格評価表!W81/生産者価格評価表!W$124</f>
        <v>1.0103232219533457E-3</v>
      </c>
      <c r="X81" s="948">
        <f>+生産者価格評価表!X81/生産者価格評価表!X$124</f>
        <v>8.3244612554706572E-4</v>
      </c>
      <c r="Y81" s="948">
        <f>+生産者価格評価表!Y81/生産者価格評価表!Y$124</f>
        <v>9.6737776755782541E-4</v>
      </c>
      <c r="Z81" s="948">
        <f>+生産者価格評価表!Z81/生産者価格評価表!Z$124</f>
        <v>1.2226992735723714E-3</v>
      </c>
      <c r="AA81" s="948">
        <f>+生産者価格評価表!AA81/生産者価格評価表!AA$124</f>
        <v>8.0935482304662768E-4</v>
      </c>
      <c r="AB81" s="948">
        <f>+生産者価格評価表!AB81/生産者価格評価表!AB$124</f>
        <v>1.1276742613212894E-3</v>
      </c>
      <c r="AC81" s="948">
        <f>+生産者価格評価表!AC81/生産者価格評価表!AC$124</f>
        <v>1.2339460146079293E-3</v>
      </c>
      <c r="AD81" s="948">
        <f>+生産者価格評価表!AD81/生産者価格評価表!AD$124</f>
        <v>1.1511573850625795E-4</v>
      </c>
      <c r="AE81" s="948">
        <f>+生産者価格評価表!AE81/生産者価格評価表!AE$124</f>
        <v>2.8477676829815338E-4</v>
      </c>
      <c r="AF81" s="948">
        <f>+生産者価格評価表!AF81/生産者価格評価表!AF$124</f>
        <v>1.7768026735536053E-3</v>
      </c>
      <c r="AG81" s="948">
        <f>+生産者価格評価表!AG81/生産者価格評価表!AG$124</f>
        <v>8.1678391361961916E-4</v>
      </c>
      <c r="AH81" s="948">
        <f>+生産者価格評価表!AH81/生産者価格評価表!AH$124</f>
        <v>1.0344096814871608E-3</v>
      </c>
      <c r="AI81" s="948">
        <f>+生産者価格評価表!AI81/生産者価格評価表!AI$124</f>
        <v>8.4691193843627497E-4</v>
      </c>
      <c r="AJ81" s="948">
        <f>+生産者価格評価表!AJ81/生産者価格評価表!AJ$124</f>
        <v>1.017168480639174E-3</v>
      </c>
      <c r="AK81" s="948">
        <f>+生産者価格評価表!AK81/生産者価格評価表!AK$124</f>
        <v>1.047262848701522E-3</v>
      </c>
      <c r="AL81" s="948">
        <f>+生産者価格評価表!AL81/生産者価格評価表!AL$124</f>
        <v>2.0708887274298545E-3</v>
      </c>
      <c r="AM81" s="948">
        <f>+生産者価格評価表!AM81/生産者価格評価表!AM$124</f>
        <v>5.2862522245780762E-4</v>
      </c>
      <c r="AN81" s="948">
        <f>+生産者価格評価表!AN81/生産者価格評価表!AN$124</f>
        <v>4.5698497209306448E-4</v>
      </c>
      <c r="AO81" s="948">
        <f>+生産者価格評価表!AO81/生産者価格評価表!AO$124</f>
        <v>1.1177305616532601E-3</v>
      </c>
      <c r="AP81" s="948">
        <f>+生産者価格評価表!AP81/生産者価格評価表!AP$124</f>
        <v>1.7138657673538131E-4</v>
      </c>
      <c r="AQ81" s="948">
        <f>+生産者価格評価表!AQ81/生産者価格評価表!AQ$124</f>
        <v>1.3615680980339426E-3</v>
      </c>
      <c r="AR81" s="948">
        <f>+生産者価格評価表!AR81/生産者価格評価表!AR$124</f>
        <v>7.435225267764013E-4</v>
      </c>
      <c r="AS81" s="948">
        <f>+生産者価格評価表!AS81/生産者価格評価表!AS$124</f>
        <v>2.1532797617849092E-3</v>
      </c>
      <c r="AT81" s="948">
        <f>+生産者価格評価表!AT81/生産者価格評価表!AT$124</f>
        <v>8.269625549877181E-4</v>
      </c>
      <c r="AU81" s="949">
        <f>+生産者価格評価表!AU81/生産者価格評価表!AU$124</f>
        <v>9.2525094871494652E-4</v>
      </c>
      <c r="AV81" s="949">
        <f>+生産者価格評価表!AV81/生産者価格評価表!AV$124</f>
        <v>1.0999078239166337E-3</v>
      </c>
      <c r="AW81" s="949">
        <f>+生産者価格評価表!AW81/生産者価格評価表!AW$124</f>
        <v>1.1316778912038169E-3</v>
      </c>
      <c r="AX81" s="949">
        <f>+生産者価格評価表!AX81/生産者価格評価表!AX$124</f>
        <v>1.3905275271909278E-3</v>
      </c>
      <c r="AY81" s="949">
        <f>+生産者価格評価表!AY81/生産者価格評価表!AY$124</f>
        <v>1.4292115744566239E-3</v>
      </c>
      <c r="AZ81" s="949">
        <f>+生産者価格評価表!AZ81/生産者価格評価表!AZ$124</f>
        <v>1.0696093002293175E-3</v>
      </c>
      <c r="BA81" s="949">
        <f>+生産者価格評価表!BA81/生産者価格評価表!BA$124</f>
        <v>7.4104109830032481E-4</v>
      </c>
      <c r="BB81" s="949">
        <f>+生産者価格評価表!BB81/生産者価格評価表!BB$124</f>
        <v>2.7556007031745251E-3</v>
      </c>
      <c r="BC81" s="949">
        <f>+生産者価格評価表!BC81/生産者価格評価表!BC$124</f>
        <v>1.5736639143188472E-4</v>
      </c>
      <c r="BD81" s="949">
        <f>+生産者価格評価表!BD81/生産者価格評価表!BD$124</f>
        <v>5.0802501349738252E-3</v>
      </c>
      <c r="BE81" s="949">
        <f>+生産者価格評価表!BE81/生産者価格評価表!BE$124</f>
        <v>2.2237350337410955E-3</v>
      </c>
      <c r="BF81" s="949">
        <f>+生産者価格評価表!BF81/生産者価格評価表!BF$124</f>
        <v>5.3924541858387713E-4</v>
      </c>
      <c r="BG81" s="949">
        <f>+生産者価格評価表!BG81/生産者価格評価表!BG$124</f>
        <v>2.8245279905624601E-4</v>
      </c>
      <c r="BH81" s="949">
        <f>+生産者価格評価表!BH81/生産者価格評価表!BH$124</f>
        <v>3.86216053494285E-4</v>
      </c>
      <c r="BI81" s="949">
        <f>+生産者価格評価表!BI81/生産者価格評価表!BI$124</f>
        <v>4.5695344434130113E-4</v>
      </c>
      <c r="BJ81" s="949">
        <f>+生産者価格評価表!BJ81/生産者価格評価表!BJ$124</f>
        <v>8.856324565246136E-4</v>
      </c>
      <c r="BK81" s="949">
        <f>+生産者価格評価表!BK81/生産者価格評価表!BK$124</f>
        <v>1.4139908849567541E-3</v>
      </c>
      <c r="BL81" s="949">
        <f>+生産者価格評価表!BL81/生産者価格評価表!BL$124</f>
        <v>2.1139231356716633E-3</v>
      </c>
      <c r="BM81" s="949">
        <f>+生産者価格評価表!BM81/生産者価格評価表!BM$124</f>
        <v>2.0903699618766924E-3</v>
      </c>
      <c r="BN81" s="949">
        <f>+生産者価格評価表!BN81/生産者価格評価表!BN$124</f>
        <v>1.6205498891091043E-3</v>
      </c>
      <c r="BO81" s="949">
        <f>+生産者価格評価表!BO81/生産者価格評価表!BO$124</f>
        <v>9.7134322224677366E-4</v>
      </c>
      <c r="BP81" s="949">
        <f>+生産者価格評価表!BP81/生産者価格評価表!BP$124</f>
        <v>8.8291071350800028E-4</v>
      </c>
      <c r="BQ81" s="949">
        <f>+生産者価格評価表!BQ81/生産者価格評価表!BQ$124</f>
        <v>7.2931858983681097E-4</v>
      </c>
      <c r="BR81" s="949">
        <f>+生産者価格評価表!BR81/生産者価格評価表!BR$124</f>
        <v>8.7854233898418442E-4</v>
      </c>
      <c r="BS81" s="949">
        <f>+生産者価格評価表!BS81/生産者価格評価表!BS$124</f>
        <v>2.7820675810093566E-3</v>
      </c>
      <c r="BT81" s="949">
        <f>+生産者価格評価表!BT81/生産者価格評価表!BT$124</f>
        <v>1.2656077243302344E-2</v>
      </c>
      <c r="BU81" s="949">
        <f>+生産者価格評価表!BU81/生産者価格評価表!BU$124</f>
        <v>5.3208598549033224E-3</v>
      </c>
      <c r="BV81" s="949">
        <f>+生産者価格評価表!BV81/生産者価格評価表!BV$124</f>
        <v>8.9884509871532899E-3</v>
      </c>
      <c r="BW81" s="949">
        <f>+生産者価格評価表!BW81/生産者価格評価表!BW$124</f>
        <v>7.9247970012915117E-4</v>
      </c>
      <c r="BX81" s="949">
        <f>+生産者価格評価表!BX81/生産者価格評価表!BX$124</f>
        <v>1.3940356636285266E-4</v>
      </c>
      <c r="BY81" s="949">
        <f>+生産者価格評価表!BY81/生産者価格評価表!BY$124</f>
        <v>1.0149793423209021E-6</v>
      </c>
      <c r="BZ81" s="949">
        <f>+生産者価格評価表!BZ81/生産者価格評価表!BZ$124</f>
        <v>2.7132026921876411E-4</v>
      </c>
      <c r="CA81" s="949">
        <f>+生産者価格評価表!CA81/生産者価格評価表!CA$124</f>
        <v>1.457140011229377E-3</v>
      </c>
      <c r="CB81" s="949">
        <f>+生産者価格評価表!CB81/生産者価格評価表!CB$124</f>
        <v>2.3779698247089172E-4</v>
      </c>
      <c r="CC81" s="949">
        <f>+生産者価格評価表!CC81/生産者価格評価表!CC$124</f>
        <v>1.1853234523171864E-3</v>
      </c>
      <c r="CD81" s="949">
        <f>+生産者価格評価表!CD81/生産者価格評価表!CD$124</f>
        <v>4.7880800502904662E-4</v>
      </c>
      <c r="CE81" s="949">
        <f>+生産者価格評価表!CE81/生産者価格評価表!CE$124</f>
        <v>5.3365820988855285E-3</v>
      </c>
      <c r="CF81" s="949">
        <f>+生産者価格評価表!CF81/生産者価格評価表!CF$124</f>
        <v>9.6248519407037968E-4</v>
      </c>
      <c r="CG81" s="949">
        <f>+生産者価格評価表!CG81/生産者価格評価表!CG$124</f>
        <v>1.0414898594015864E-3</v>
      </c>
      <c r="CH81" s="949">
        <f>+生産者価格評価表!CH81/生産者価格評価表!CH$124</f>
        <v>1.1038976516403206E-3</v>
      </c>
      <c r="CI81" s="949">
        <f>+生産者価格評価表!CI81/生産者価格評価表!CI$124</f>
        <v>1.3597812678211385E-3</v>
      </c>
      <c r="CJ81" s="949">
        <f>+生産者価格評価表!CJ81/生産者価格評価表!CJ$124</f>
        <v>2.111165967327746E-3</v>
      </c>
      <c r="CK81" s="949">
        <f>+生産者価格評価表!CK81/生産者価格評価表!CK$124</f>
        <v>7.7045262294493742E-4</v>
      </c>
      <c r="CL81" s="949">
        <f>+生産者価格評価表!CL81/生産者価格評価表!CL$124</f>
        <v>1.7959379716339374E-3</v>
      </c>
      <c r="CM81" s="949">
        <f>+生産者価格評価表!CM81/生産者価格評価表!CM$124</f>
        <v>1.5480161641917313E-3</v>
      </c>
      <c r="CN81" s="949">
        <f>+生産者価格評価表!CN81/生産者価格評価表!CN$124</f>
        <v>6.0744119606941215E-3</v>
      </c>
      <c r="CO81" s="949">
        <f>+生産者価格評価表!CO81/生産者価格評価表!CO$124</f>
        <v>2.8452109447899615E-3</v>
      </c>
      <c r="CP81" s="949">
        <f>+生産者価格評価表!CP81/生産者価格評価表!CP$124</f>
        <v>4.4975557984675164E-3</v>
      </c>
      <c r="CQ81" s="949">
        <f>+生産者価格評価表!CQ81/生産者価格評価表!CQ$124</f>
        <v>1.5219646031018109E-3</v>
      </c>
      <c r="CR81" s="949">
        <f>+生産者価格評価表!CR81/生産者価格評価表!CR$124</f>
        <v>4.760592628535682E-3</v>
      </c>
      <c r="CS81" s="949">
        <f>+生産者価格評価表!CS81/生産者価格評価表!CS$124</f>
        <v>1.1845567693760345E-3</v>
      </c>
      <c r="CT81" s="949">
        <f>+生産者価格評価表!CT81/生産者価格評価表!CT$124</f>
        <v>4.0401749906918198E-4</v>
      </c>
      <c r="CU81" s="949">
        <f>+生産者価格評価表!CU81/生産者価格評価表!CU$124</f>
        <v>4.3398792901724569E-3</v>
      </c>
      <c r="CV81" s="949">
        <f>+生産者価格評価表!CV81/生産者価格評価表!CV$124</f>
        <v>9.3072661175545716E-4</v>
      </c>
      <c r="CW81" s="949">
        <f>+生産者価格評価表!CW81/生産者価格評価表!CW$124</f>
        <v>4.9873640474313989E-4</v>
      </c>
      <c r="CX81" s="949">
        <f>+生産者価格評価表!CX81/生産者価格評価表!CX$124</f>
        <v>5.2232635027992826E-4</v>
      </c>
      <c r="CY81" s="949">
        <f>+生産者価格評価表!CY81/生産者価格評価表!CY$124</f>
        <v>8.3289992728606153E-4</v>
      </c>
      <c r="CZ81" s="949">
        <f>+生産者価格評価表!CZ81/生産者価格評価表!CZ$124</f>
        <v>2.1318920135213074E-4</v>
      </c>
      <c r="DA81" s="949">
        <f>+生産者価格評価表!DA81/生産者価格評価表!DA$124</f>
        <v>8.5674425207440301E-4</v>
      </c>
      <c r="DB81" s="949">
        <f>+生産者価格評価表!DB81/生産者価格評価表!DB$124</f>
        <v>8.0352623407387784E-4</v>
      </c>
      <c r="DC81" s="949">
        <f>+生産者価格評価表!DC81/生産者価格評価表!DC$124</f>
        <v>1.2349034096941016E-3</v>
      </c>
      <c r="DD81" s="949">
        <f>+生産者価格評価表!DD81/生産者価格評価表!DD$124</f>
        <v>2.7949116290708982E-4</v>
      </c>
      <c r="DE81" s="949">
        <f>+生産者価格評価表!DE81/生産者価格評価表!DE$124</f>
        <v>1.6871596973944112E-3</v>
      </c>
      <c r="DF81" s="949">
        <f>+生産者価格評価表!DF81/生産者価格評価表!DF$124</f>
        <v>6.6662612507784188E-4</v>
      </c>
      <c r="DG81" s="950">
        <f>+生産者価格評価表!DG81/生産者価格評価表!DG$124</f>
        <v>2.8492519607208755E-4</v>
      </c>
    </row>
    <row r="82" spans="2:111">
      <c r="B82" s="265" t="s">
        <v>226</v>
      </c>
      <c r="C82" s="266" t="s">
        <v>227</v>
      </c>
      <c r="D82" s="947">
        <f>+生産者価格評価表!D82/生産者価格評価表!D$124</f>
        <v>9.9225731869285756E-3</v>
      </c>
      <c r="E82" s="948">
        <f>+生産者価格評価表!E82/生産者価格評価表!E$124</f>
        <v>3.8818789875794658E-2</v>
      </c>
      <c r="F82" s="948">
        <f>+生産者価格評価表!F82/生産者価格評価表!F$124</f>
        <v>7.9093550450754536E-3</v>
      </c>
      <c r="G82" s="948">
        <f>+生産者価格評価表!G82/生産者価格評価表!G$124</f>
        <v>3.3760586883722396E-2</v>
      </c>
      <c r="H82" s="948">
        <f>+生産者価格評価表!H82/生産者価格評価表!H$124</f>
        <v>1.3874039993295792E-2</v>
      </c>
      <c r="I82" s="944">
        <v>0</v>
      </c>
      <c r="J82" s="948">
        <f>+生産者価格評価表!J82/生産者価格評価表!J$124</f>
        <v>1.3316710394582262E-2</v>
      </c>
      <c r="K82" s="948">
        <f>+生産者価格評価表!K82/生産者価格評価表!K$124</f>
        <v>2.4144286075911781E-2</v>
      </c>
      <c r="L82" s="948">
        <f>+生産者価格評価表!L82/生産者価格評価表!L$124</f>
        <v>1.2749394321567008E-2</v>
      </c>
      <c r="M82" s="948">
        <f>+生産者価格評価表!M82/生産者価格評価表!M$124</f>
        <v>3.1424872107986938E-2</v>
      </c>
      <c r="N82" s="944">
        <v>0</v>
      </c>
      <c r="O82" s="948">
        <f>+生産者価格評価表!O82/生産者価格評価表!O$124</f>
        <v>1.0972545250176926E-2</v>
      </c>
      <c r="P82" s="948">
        <f>+生産者価格評価表!P82/生産者価格評価表!P$124</f>
        <v>1.0501583140007457E-2</v>
      </c>
      <c r="Q82" s="948">
        <f>+生産者価格評価表!Q82/生産者価格評価表!Q$124</f>
        <v>2.278965939218059E-2</v>
      </c>
      <c r="R82" s="948">
        <f>+生産者価格評価表!R82/生産者価格評価表!R$124</f>
        <v>2.0661375816743179E-2</v>
      </c>
      <c r="S82" s="948">
        <f>+生産者価格評価表!S82/生産者価格評価表!S$124</f>
        <v>3.299675524031051E-2</v>
      </c>
      <c r="T82" s="948">
        <f>+生産者価格評価表!T82/生産者価格評価表!T$124</f>
        <v>2.3982336118777568E-2</v>
      </c>
      <c r="U82" s="948">
        <f>+生産者価格評価表!U82/生産者価格評価表!U$124</f>
        <v>1.3022048133520288E-2</v>
      </c>
      <c r="V82" s="948">
        <f>+生産者価格評価表!V82/生産者価格評価表!V$124</f>
        <v>9.6555843040334911E-3</v>
      </c>
      <c r="W82" s="948">
        <f>+生産者価格評価表!W82/生産者価格評価表!W$124</f>
        <v>9.1923778291747773E-3</v>
      </c>
      <c r="X82" s="948">
        <f>+生産者価格評価表!X82/生産者価格評価表!X$124</f>
        <v>1.560415727567328E-2</v>
      </c>
      <c r="Y82" s="948">
        <f>+生産者価格評価表!Y82/生産者価格評価表!Y$124</f>
        <v>1.421224963963778E-2</v>
      </c>
      <c r="Z82" s="948">
        <f>+生産者価格評価表!Z82/生産者価格評価表!Z$124</f>
        <v>1.2789907911623721E-2</v>
      </c>
      <c r="AA82" s="948">
        <f>+生産者価格評価表!AA82/生産者価格評価表!AA$124</f>
        <v>1.6755820454849996E-2</v>
      </c>
      <c r="AB82" s="948">
        <f>+生産者価格評価表!AB82/生産者価格評価表!AB$124</f>
        <v>1.4383469279181275E-2</v>
      </c>
      <c r="AC82" s="948">
        <f>+生産者価格評価表!AC82/生産者価格評価表!AC$124</f>
        <v>1.8364157759200393E-2</v>
      </c>
      <c r="AD82" s="948">
        <f>+生産者価格評価表!AD82/生産者価格評価表!AD$124</f>
        <v>2.5413572330229423E-3</v>
      </c>
      <c r="AE82" s="948">
        <f>+生産者価格評価表!AE82/生産者価格評価表!AE$124</f>
        <v>2.4319536148120637E-2</v>
      </c>
      <c r="AF82" s="948">
        <f>+生産者価格評価表!AF82/生産者価格評価表!AF$124</f>
        <v>9.2756767574462707E-3</v>
      </c>
      <c r="AG82" s="948">
        <f>+生産者価格評価表!AG82/生産者価格評価表!AG$124</f>
        <v>8.8515003097311088E-3</v>
      </c>
      <c r="AH82" s="948">
        <f>+生産者価格評価表!AH82/生産者価格評価表!AH$124</f>
        <v>1.2622511525393388E-2</v>
      </c>
      <c r="AI82" s="948">
        <f>+生産者価格評価表!AI82/生産者価格評価表!AI$124</f>
        <v>1.6806837183500005E-2</v>
      </c>
      <c r="AJ82" s="948">
        <f>+生産者価格評価表!AJ82/生産者価格評価表!AJ$124</f>
        <v>3.8658508422192282E-2</v>
      </c>
      <c r="AK82" s="948">
        <f>+生産者価格評価表!AK82/生産者価格評価表!AK$124</f>
        <v>2.1215927926716192E-2</v>
      </c>
      <c r="AL82" s="948">
        <f>+生産者価格評価表!AL82/生産者価格評価表!AL$124</f>
        <v>2.0254420483850333E-2</v>
      </c>
      <c r="AM82" s="948">
        <f>+生産者価格評価表!AM82/生産者価格評価表!AM$124</f>
        <v>9.6422102538576433E-3</v>
      </c>
      <c r="AN82" s="948">
        <f>+生産者価格評価表!AN82/生産者価格評価表!AN$124</f>
        <v>5.7911138450563613E-3</v>
      </c>
      <c r="AO82" s="948">
        <f>+生産者価格評価表!AO82/生産者価格評価表!AO$124</f>
        <v>2.9894969457008889E-2</v>
      </c>
      <c r="AP82" s="948">
        <f>+生産者価格評価表!AP82/生産者価格評価表!AP$124</f>
        <v>1.7234903132845716E-2</v>
      </c>
      <c r="AQ82" s="948">
        <f>+生産者価格評価表!AQ82/生産者価格評価表!AQ$124</f>
        <v>9.6574190924843522E-3</v>
      </c>
      <c r="AR82" s="948">
        <f>+生産者価格評価表!AR82/生産者価格評価表!AR$124</f>
        <v>1.613994800455448E-2</v>
      </c>
      <c r="AS82" s="948">
        <f>+生産者価格評価表!AS82/生産者価格評価表!AS$124</f>
        <v>1.2599751158922213E-2</v>
      </c>
      <c r="AT82" s="948">
        <f>+生産者価格評価表!AT82/生産者価格評価表!AT$124</f>
        <v>1.1614374002162307E-2</v>
      </c>
      <c r="AU82" s="949">
        <f>+生産者価格評価表!AU82/生産者価格評価表!AU$124</f>
        <v>8.6791700342698768E-3</v>
      </c>
      <c r="AV82" s="949">
        <f>+生産者価格評価表!AV82/生産者価格評価表!AV$124</f>
        <v>7.8823707354325426E-3</v>
      </c>
      <c r="AW82" s="949">
        <f>+生産者価格評価表!AW82/生産者価格評価表!AW$124</f>
        <v>1.0109183273163035E-2</v>
      </c>
      <c r="AX82" s="949">
        <f>+生産者価格評価表!AX82/生産者価格評価表!AX$124</f>
        <v>9.376065920123992E-3</v>
      </c>
      <c r="AY82" s="949">
        <f>+生産者価格評価表!AY82/生産者価格評価表!AY$124</f>
        <v>8.7641519742676383E-3</v>
      </c>
      <c r="AZ82" s="949">
        <f>+生産者価格評価表!AZ82/生産者価格評価表!AZ$124</f>
        <v>8.4805805748538882E-3</v>
      </c>
      <c r="BA82" s="949">
        <f>+生産者価格評価表!BA82/生産者価格評価表!BA$124</f>
        <v>9.8782291454639695E-3</v>
      </c>
      <c r="BB82" s="949">
        <f>+生産者価格評価表!BB82/生産者価格評価表!BB$124</f>
        <v>6.5581626936527795E-3</v>
      </c>
      <c r="BC82" s="949">
        <f>+生産者価格評価表!BC82/生産者価格評価表!BC$124</f>
        <v>9.5955676603942178E-3</v>
      </c>
      <c r="BD82" s="949">
        <f>+生産者価格評価表!BD82/生産者価格評価表!BD$124</f>
        <v>8.3575689957083536E-3</v>
      </c>
      <c r="BE82" s="949">
        <f>+生産者価格評価表!BE82/生産者価格評価表!BE$124</f>
        <v>1.3535189653413469E-2</v>
      </c>
      <c r="BF82" s="949">
        <f>+生産者価格評価表!BF82/生産者価格評価表!BF$124</f>
        <v>1.376637847626372E-2</v>
      </c>
      <c r="BG82" s="949">
        <f>+生産者価格評価表!BG82/生産者価格評価表!BG$124</f>
        <v>1.3341613858627574E-2</v>
      </c>
      <c r="BH82" s="949">
        <f>+生産者価格評価表!BH82/生産者価格評価表!BH$124</f>
        <v>8.8061002419803237E-3</v>
      </c>
      <c r="BI82" s="949">
        <f>+生産者価格評価表!BI82/生産者価格評価表!BI$124</f>
        <v>1.5963024694134905E-2</v>
      </c>
      <c r="BJ82" s="949">
        <f>+生産者価格評価表!BJ82/生産者価格評価表!BJ$124</f>
        <v>7.4381092597710667E-3</v>
      </c>
      <c r="BK82" s="949">
        <f>+生産者価格評価表!BK82/生産者価格評価表!BK$124</f>
        <v>1.6363057915096003E-2</v>
      </c>
      <c r="BL82" s="949">
        <f>+生産者価格評価表!BL82/生産者価格評価表!BL$124</f>
        <v>0.50556477695647406</v>
      </c>
      <c r="BM82" s="949">
        <f>+生産者価格評価表!BM82/生産者価格評価表!BM$124</f>
        <v>1.9427776623866608E-2</v>
      </c>
      <c r="BN82" s="949">
        <f>+生産者価格評価表!BN82/生産者価格評価表!BN$124</f>
        <v>1.9467352933115047E-2</v>
      </c>
      <c r="BO82" s="949">
        <f>+生産者価格評価表!BO82/生産者価格評価表!BO$124</f>
        <v>1.7914249990427816E-2</v>
      </c>
      <c r="BP82" s="949">
        <f>+生産者価格評価表!BP82/生産者価格評価表!BP$124</f>
        <v>1.8442011396185252E-2</v>
      </c>
      <c r="BQ82" s="949">
        <f>+生産者価格評価表!BQ82/生産者価格評価表!BQ$124</f>
        <v>8.0205067130715152E-3</v>
      </c>
      <c r="BR82" s="949">
        <f>+生産者価格評価表!BR82/生産者価格評価表!BR$124</f>
        <v>2.3253868966032262E-2</v>
      </c>
      <c r="BS82" s="949">
        <f>+生産者価格評価表!BS82/生産者価格評価表!BS$124</f>
        <v>1.2373439294242282E-2</v>
      </c>
      <c r="BT82" s="949">
        <f>+生産者価格評価表!BT82/生産者価格評価表!BT$124</f>
        <v>3.5904092384241401E-2</v>
      </c>
      <c r="BU82" s="949">
        <f>+生産者価格評価表!BU82/生産者価格評価表!BU$124</f>
        <v>4.8644872834818524E-3</v>
      </c>
      <c r="BV82" s="949">
        <f>+生産者価格評価表!BV82/生産者価格評価表!BV$124</f>
        <v>8.7189451415966481E-3</v>
      </c>
      <c r="BW82" s="949">
        <f>+生産者価格評価表!BW82/生産者価格評価表!BW$124</f>
        <v>9.0339129567679991E-4</v>
      </c>
      <c r="BX82" s="949">
        <f>+生産者価格評価表!BX82/生産者価格評価表!BX$124</f>
        <v>8.368904912608474E-4</v>
      </c>
      <c r="BY82" s="949">
        <f>+生産者価格評価表!BY82/生産者価格評価表!BY$124</f>
        <v>5.1422768945357383E-5</v>
      </c>
      <c r="BZ82" s="949">
        <f>+生産者価格評価表!BZ82/生産者価格評価表!BZ$124</f>
        <v>1.1301744362398948E-3</v>
      </c>
      <c r="CA82" s="949">
        <f>+生産者価格評価表!CA82/生産者価格評価表!CA$124</f>
        <v>3.2485685048463117E-3</v>
      </c>
      <c r="CB82" s="949">
        <f>+生産者価格評価表!CB82/生産者価格評価表!CB$124</f>
        <v>3.0798530490903954E-3</v>
      </c>
      <c r="CC82" s="949">
        <f>+生産者価格評価表!CC82/生産者価格評価表!CC$124</f>
        <v>1.8815885206020526E-3</v>
      </c>
      <c r="CD82" s="949">
        <f>+生産者価格評価表!CD82/生産者価格評価表!CD$124</f>
        <v>3.8736541546204885E-3</v>
      </c>
      <c r="CE82" s="949">
        <f>+生産者価格評価表!CE82/生産者価格評価表!CE$124</f>
        <v>4.9879572963006016E-3</v>
      </c>
      <c r="CF82" s="949">
        <f>+生産者価格評価表!CF82/生産者価格評価表!CF$124</f>
        <v>2.2024556258630488E-3</v>
      </c>
      <c r="CG82" s="949">
        <f>+生産者価格評価表!CG82/生産者価格評価表!CG$124</f>
        <v>5.9132515574053229E-3</v>
      </c>
      <c r="CH82" s="949">
        <f>+生産者価格評価表!CH82/生産者価格評価表!CH$124</f>
        <v>8.1331263855210015E-2</v>
      </c>
      <c r="CI82" s="949">
        <f>+生産者価格評価表!CI82/生産者価格評価表!CI$124</f>
        <v>5.1018867012632384E-3</v>
      </c>
      <c r="CJ82" s="949">
        <f>+生産者価格評価表!CJ82/生産者価格評価表!CJ$124</f>
        <v>3.0808351648383228E-3</v>
      </c>
      <c r="CK82" s="949">
        <f>+生産者価格評価表!CK82/生産者価格評価表!CK$124</f>
        <v>7.1915374278608097E-3</v>
      </c>
      <c r="CL82" s="949">
        <f>+生産者価格評価表!CL82/生産者価格評価表!CL$124</f>
        <v>7.098043430875267E-3</v>
      </c>
      <c r="CM82" s="949">
        <f>+生産者価格評価表!CM82/生産者価格評価表!CM$124</f>
        <v>1.5247577892237806E-2</v>
      </c>
      <c r="CN82" s="949">
        <f>+生産者価格評価表!CN82/生産者価格評価表!CN$124</f>
        <v>6.2998377520812774E-3</v>
      </c>
      <c r="CO82" s="949">
        <f>+生産者価格評価表!CO82/生産者価格評価表!CO$124</f>
        <v>3.0582045955941453E-3</v>
      </c>
      <c r="CP82" s="949">
        <f>+生産者価格評価表!CP82/生産者価格評価表!CP$124</f>
        <v>1.0553656307077431E-2</v>
      </c>
      <c r="CQ82" s="949">
        <f>+生産者価格評価表!CQ82/生産者価格評価表!CQ$124</f>
        <v>8.5919831593069852E-3</v>
      </c>
      <c r="CR82" s="949">
        <f>+生産者価格評価表!CR82/生産者価格評価表!CR$124</f>
        <v>6.4732863666516127E-3</v>
      </c>
      <c r="CS82" s="949">
        <f>+生産者価格評価表!CS82/生産者価格評価表!CS$124</f>
        <v>4.3703675042914975E-3</v>
      </c>
      <c r="CT82" s="949">
        <f>+生産者価格評価表!CT82/生産者価格評価表!CT$124</f>
        <v>3.2190582794265022E-3</v>
      </c>
      <c r="CU82" s="949">
        <f>+生産者価格評価表!CU82/生産者価格評価表!CU$124</f>
        <v>1.1769023328800908E-2</v>
      </c>
      <c r="CV82" s="949">
        <f>+生産者価格評価表!CV82/生産者価格評価表!CV$124</f>
        <v>2.7308374644834385E-3</v>
      </c>
      <c r="CW82" s="949">
        <f>+生産者価格評価表!CW82/生産者価格評価表!CW$124</f>
        <v>2.6012178182023117E-3</v>
      </c>
      <c r="CX82" s="949">
        <f>+生産者価格評価表!CX82/生産者価格評価表!CX$124</f>
        <v>9.262067114310886E-3</v>
      </c>
      <c r="CY82" s="949">
        <f>+生産者価格評価表!CY82/生産者価格評価表!CY$124</f>
        <v>2.7506865116919544E-3</v>
      </c>
      <c r="CZ82" s="949">
        <f>+生産者価格評価表!CZ82/生産者価格評価表!CZ$124</f>
        <v>7.2498736196798868E-3</v>
      </c>
      <c r="DA82" s="949">
        <f>+生産者価格評価表!DA82/生産者価格評価表!DA$124</f>
        <v>1.2680804482083596E-2</v>
      </c>
      <c r="DB82" s="949">
        <f>+生産者価格評価表!DB82/生産者価格評価表!DB$124</f>
        <v>3.341879428006388E-3</v>
      </c>
      <c r="DC82" s="949">
        <f>+生産者価格評価表!DC82/生産者価格評価表!DC$124</f>
        <v>3.5702152211090888E-3</v>
      </c>
      <c r="DD82" s="949">
        <f>+生産者価格評価表!DD82/生産者価格評価表!DD$124</f>
        <v>5.511563376189626E-3</v>
      </c>
      <c r="DE82" s="949">
        <f>+生産者価格評価表!DE82/生産者価格評価表!DE$124</f>
        <v>1.5352585048014969E-2</v>
      </c>
      <c r="DF82" s="949">
        <f>+生産者価格評価表!DF82/生産者価格評価表!DF$124</f>
        <v>4.7125526849397234E-2</v>
      </c>
      <c r="DG82" s="950">
        <f>+生産者価格評価表!DG82/生産者価格評価表!DG$124</f>
        <v>2.6024953860545645E-2</v>
      </c>
    </row>
    <row r="83" spans="2:111">
      <c r="B83" s="265" t="s">
        <v>228</v>
      </c>
      <c r="C83" s="266" t="s">
        <v>229</v>
      </c>
      <c r="D83" s="947">
        <f>+生産者価格評価表!D83/生産者価格評価表!D$124</f>
        <v>5.7341337601923295E-2</v>
      </c>
      <c r="E83" s="948">
        <f>+生産者価格評価表!E83/生産者価格評価表!E$124</f>
        <v>1.4990418718451734E-2</v>
      </c>
      <c r="F83" s="948">
        <f>+生産者価格評価表!F83/生産者価格評価表!F$124</f>
        <v>1.4701211694009939E-2</v>
      </c>
      <c r="G83" s="948">
        <f>+生産者価格評価表!G83/生産者価格評価表!G$124</f>
        <v>2.6642578893714776E-2</v>
      </c>
      <c r="H83" s="948">
        <f>+生産者価格評価表!H83/生産者価格評価表!H$124</f>
        <v>1.3701121656100421E-2</v>
      </c>
      <c r="I83" s="944">
        <v>0</v>
      </c>
      <c r="J83" s="948">
        <f>+生産者価格評価表!J83/生産者価格評価表!J$124</f>
        <v>0.21113556015595533</v>
      </c>
      <c r="K83" s="948">
        <f>+生産者価格評価表!K83/生産者価格評価表!K$124</f>
        <v>5.0585765833502201E-3</v>
      </c>
      <c r="L83" s="948">
        <f>+生産者価格評価表!L83/生産者価格評価表!L$124</f>
        <v>6.4251926511564158E-3</v>
      </c>
      <c r="M83" s="948">
        <f>+生産者価格評価表!M83/生産者価格評価表!M$124</f>
        <v>1.7841759961855217E-3</v>
      </c>
      <c r="N83" s="944">
        <v>0</v>
      </c>
      <c r="O83" s="948">
        <f>+生産者価格評価表!O83/生産者価格評価表!O$124</f>
        <v>1.2660815777501432E-2</v>
      </c>
      <c r="P83" s="948">
        <f>+生産者価格評価表!P83/生産者価格評価表!P$124</f>
        <v>6.4057982941559165E-3</v>
      </c>
      <c r="Q83" s="948">
        <f>+生産者価格評価表!Q83/生産者価格評価表!Q$124</f>
        <v>1.7225427648036279E-2</v>
      </c>
      <c r="R83" s="948">
        <f>+生産者価格評価表!R83/生産者価格評価表!R$124</f>
        <v>7.3129603583706694E-3</v>
      </c>
      <c r="S83" s="948">
        <f>+生産者価格評価表!S83/生産者価格評価表!S$124</f>
        <v>4.5549019904351775E-3</v>
      </c>
      <c r="T83" s="948">
        <f>+生産者価格評価表!T83/生産者価格評価表!T$124</f>
        <v>3.3761227123623953E-3</v>
      </c>
      <c r="U83" s="948">
        <f>+生産者価格評価表!U83/生産者価格評価表!U$124</f>
        <v>1.0465246934432354E-2</v>
      </c>
      <c r="V83" s="948">
        <f>+生産者価格評価表!V83/生産者価格評価表!V$124</f>
        <v>3.4425478725867678E-3</v>
      </c>
      <c r="W83" s="948">
        <f>+生産者価格評価表!W83/生産者価格評価表!W$124</f>
        <v>3.5087701913250049E-3</v>
      </c>
      <c r="X83" s="948">
        <f>+生産者価格評価表!X83/生産者価格評価表!X$124</f>
        <v>2.8297428052591767E-3</v>
      </c>
      <c r="Y83" s="948">
        <f>+生産者価格評価表!Y83/生産者価格評価表!Y$124</f>
        <v>3.8173055789096043E-3</v>
      </c>
      <c r="Z83" s="948">
        <f>+生産者価格評価表!Z83/生産者価格評価表!Z$124</f>
        <v>2.1554137653767495E-3</v>
      </c>
      <c r="AA83" s="948">
        <f>+生産者価格評価表!AA83/生産者価格評価表!AA$124</f>
        <v>4.2471643510438488E-3</v>
      </c>
      <c r="AB83" s="948">
        <f>+生産者価格評価表!AB83/生産者価格評価表!AB$124</f>
        <v>1.8294435992366083E-3</v>
      </c>
      <c r="AC83" s="948">
        <f>+生産者価格評価表!AC83/生産者価格評価表!AC$124</f>
        <v>1.9697763272588827E-3</v>
      </c>
      <c r="AD83" s="948">
        <f>+生産者価格評価表!AD83/生産者価格評価表!AD$124</f>
        <v>4.9223394298276275E-4</v>
      </c>
      <c r="AE83" s="948">
        <f>+生産者価格評価表!AE83/生産者価格評価表!AE$124</f>
        <v>3.2356644478690117E-4</v>
      </c>
      <c r="AF83" s="948">
        <f>+生産者価格評価表!AF83/生産者価格評価表!AF$124</f>
        <v>1.281020072209345E-3</v>
      </c>
      <c r="AG83" s="948">
        <f>+生産者価格評価表!AG83/生産者価格評価表!AG$124</f>
        <v>1.5982075569130063E-3</v>
      </c>
      <c r="AH83" s="948">
        <f>+生産者価格評価表!AH83/生産者価格評価表!AH$124</f>
        <v>1.2648929225682429E-2</v>
      </c>
      <c r="AI83" s="948">
        <f>+生産者価格評価表!AI83/生産者価格評価表!AI$124</f>
        <v>6.1623035222060276E-3</v>
      </c>
      <c r="AJ83" s="948">
        <f>+生産者価格評価表!AJ83/生産者価格評価表!AJ$124</f>
        <v>3.0601667920516613E-2</v>
      </c>
      <c r="AK83" s="948">
        <f>+生産者価格評価表!AK83/生産者価格評価表!AK$124</f>
        <v>4.0521096327554304E-3</v>
      </c>
      <c r="AL83" s="948">
        <f>+生産者価格評価表!AL83/生産者価格評価表!AL$124</f>
        <v>3.7633480321624925E-2</v>
      </c>
      <c r="AM83" s="948">
        <f>+生産者価格評価表!AM83/生産者価格評価表!AM$124</f>
        <v>2.8978703729347849E-3</v>
      </c>
      <c r="AN83" s="948">
        <f>+生産者価格評価表!AN83/生産者価格評価表!AN$124</f>
        <v>5.1715852951831186E-3</v>
      </c>
      <c r="AO83" s="948">
        <f>+生産者価格評価表!AO83/生産者価格評価表!AO$124</f>
        <v>4.4305337611988422E-3</v>
      </c>
      <c r="AP83" s="948">
        <f>+生産者価格評価表!AP83/生産者価格評価表!AP$124</f>
        <v>3.4816111843130491E-3</v>
      </c>
      <c r="AQ83" s="948">
        <f>+生産者価格評価表!AQ83/生産者価格評価表!AQ$124</f>
        <v>5.275561708059295E-3</v>
      </c>
      <c r="AR83" s="948">
        <f>+生産者価格評価表!AR83/生産者価格評価表!AR$124</f>
        <v>4.6476913240544255E-3</v>
      </c>
      <c r="AS83" s="948">
        <f>+生産者価格評価表!AS83/生産者価格評価表!AS$124</f>
        <v>8.4363467499547918E-3</v>
      </c>
      <c r="AT83" s="948">
        <f>+生産者価格評価表!AT83/生産者価格評価表!AT$124</f>
        <v>8.632675509123439E-3</v>
      </c>
      <c r="AU83" s="949">
        <f>+生産者価格評価表!AU83/生産者価格評価表!AU$124</f>
        <v>5.3011493925829538E-3</v>
      </c>
      <c r="AV83" s="949">
        <f>+生産者価格評価表!AV83/生産者価格評価表!AV$124</f>
        <v>5.4723251069721118E-3</v>
      </c>
      <c r="AW83" s="949">
        <f>+生産者価格評価表!AW83/生産者価格評価表!AW$124</f>
        <v>1.0709618276618307E-2</v>
      </c>
      <c r="AX83" s="949">
        <f>+生産者価格評価表!AX83/生産者価格評価表!AX$124</f>
        <v>4.0651189023329709E-3</v>
      </c>
      <c r="AY83" s="949">
        <f>+生産者価格評価表!AY83/生産者価格評価表!AY$124</f>
        <v>5.7192016545392005E-4</v>
      </c>
      <c r="AZ83" s="949">
        <f>+生産者価格評価表!AZ83/生産者価格評価表!AZ$124</f>
        <v>2.1499860055393988E-3</v>
      </c>
      <c r="BA83" s="949">
        <f>+生産者価格評価表!BA83/生産者価格評価表!BA$124</f>
        <v>3.0726363804339575E-3</v>
      </c>
      <c r="BB83" s="949">
        <f>+生産者価格評価表!BB83/生産者価格評価表!BB$124</f>
        <v>3.0092858658645576E-3</v>
      </c>
      <c r="BC83" s="949">
        <f>+生産者価格評価表!BC83/生産者価格評価表!BC$124</f>
        <v>2.0607016561935538E-3</v>
      </c>
      <c r="BD83" s="949">
        <f>+生産者価格評価表!BD83/生産者価格評価表!BD$124</f>
        <v>1.3774669626218658E-4</v>
      </c>
      <c r="BE83" s="949">
        <f>+生産者価格評価表!BE83/生産者価格評価表!BE$124</f>
        <v>3.650300251479421E-3</v>
      </c>
      <c r="BF83" s="949">
        <f>+生産者価格評価表!BF83/生産者価格評価表!BF$124</f>
        <v>1.0825205279908349E-3</v>
      </c>
      <c r="BG83" s="949">
        <f>+生産者価格評価表!BG83/生産者価格評価表!BG$124</f>
        <v>8.7828078438170038E-4</v>
      </c>
      <c r="BH83" s="949">
        <f>+生産者価格評価表!BH83/生産者価格評価表!BH$124</f>
        <v>1.1794469310011692E-3</v>
      </c>
      <c r="BI83" s="949">
        <f>+生産者価格評価表!BI83/生産者価格評価表!BI$124</f>
        <v>1.3235943605552107E-3</v>
      </c>
      <c r="BJ83" s="949">
        <f>+生産者価格評価表!BJ83/生産者価格評価表!BJ$124</f>
        <v>5.8526304191659198E-4</v>
      </c>
      <c r="BK83" s="949">
        <f>+生産者価格評価表!BK83/生産者価格評価表!BK$124</f>
        <v>3.5151246156147328E-2</v>
      </c>
      <c r="BL83" s="949">
        <f>+生産者価格評価表!BL83/生産者価格評価表!BL$124</f>
        <v>1.2611366559698906E-2</v>
      </c>
      <c r="BM83" s="949">
        <f>+生産者価格評価表!BM83/生産者価格評価表!BM$124</f>
        <v>1.8043529910723576E-2</v>
      </c>
      <c r="BN83" s="949">
        <f>+生産者価格評価表!BN83/生産者価格評価表!BN$124</f>
        <v>1.6806937534452161E-2</v>
      </c>
      <c r="BO83" s="949">
        <f>+生産者価格評価表!BO83/生産者価格評価表!BO$124</f>
        <v>1.9779410844883657E-2</v>
      </c>
      <c r="BP83" s="949">
        <f>+生産者価格評価表!BP83/生産者価格評価表!BP$124</f>
        <v>1.0489431333976822E-2</v>
      </c>
      <c r="BQ83" s="949">
        <f>+生産者価格評価表!BQ83/生産者価格評価表!BQ$124</f>
        <v>3.6679844137330903E-3</v>
      </c>
      <c r="BR83" s="949">
        <f>+生産者価格評価表!BR83/生産者価格評価表!BR$124</f>
        <v>5.4964881282940792E-3</v>
      </c>
      <c r="BS83" s="949">
        <f>+生産者価格評価表!BS83/生産者価格評価表!BS$124</f>
        <v>8.3875968869477641E-3</v>
      </c>
      <c r="BT83" s="949">
        <f>+生産者価格評価表!BT83/生産者価格評価表!BT$124</f>
        <v>2.145333113275746E-2</v>
      </c>
      <c r="BU83" s="949">
        <f>+生産者価格評価表!BU83/生産者価格評価表!BU$124</f>
        <v>3.1808994393939707E-2</v>
      </c>
      <c r="BV83" s="949">
        <f>+生産者価格評価表!BV83/生産者価格評価表!BV$124</f>
        <v>7.7260599885661269E-3</v>
      </c>
      <c r="BW83" s="949">
        <f>+生産者価格評価表!BW83/生産者価格評価表!BW$124</f>
        <v>3.3256278244041143E-3</v>
      </c>
      <c r="BX83" s="949">
        <f>+生産者価格評価表!BX83/生産者価格評価表!BX$124</f>
        <v>2.6771935956147516E-3</v>
      </c>
      <c r="BY83" s="949">
        <f>+生産者価格評価表!BY83/生産者価格評価表!BY$124</f>
        <v>7.1016970491667448E-4</v>
      </c>
      <c r="BZ83" s="949">
        <f>+生産者価格評価表!BZ83/生産者価格評価表!BZ$124</f>
        <v>3.0567676234022926E-3</v>
      </c>
      <c r="CA83" s="949">
        <f>+生産者価格評価表!CA83/生産者価格評価表!CA$124</f>
        <v>1.9182578708769921E-3</v>
      </c>
      <c r="CB83" s="949">
        <f>+生産者価格評価表!CB83/生産者価格評価表!CB$124</f>
        <v>0</v>
      </c>
      <c r="CC83" s="949">
        <f>+生産者価格評価表!CC83/生産者価格評価表!CC$124</f>
        <v>3.0178004681116421E-3</v>
      </c>
      <c r="CD83" s="949">
        <f>+生産者価格評価表!CD83/生産者価格評価表!CD$124</f>
        <v>2.4198448669345497E-3</v>
      </c>
      <c r="CE83" s="949">
        <f>+生産者価格評価表!CE83/生産者価格評価表!CE$124</f>
        <v>2.6769074141092882E-3</v>
      </c>
      <c r="CF83" s="949">
        <f>+生産者価格評価表!CF83/生産者価格評価表!CF$124</f>
        <v>7.2910612181279234E-3</v>
      </c>
      <c r="CG83" s="949">
        <f>+生産者価格評価表!CG83/生産者価格評価表!CG$124</f>
        <v>3.967034500670717E-3</v>
      </c>
      <c r="CH83" s="949">
        <f>+生産者価格評価表!CH83/生産者価格評価表!CH$124</f>
        <v>7.6170587428831937E-3</v>
      </c>
      <c r="CI83" s="949">
        <f>+生産者価格評価表!CI83/生産者価格評価表!CI$124</f>
        <v>6.1482895413570342E-3</v>
      </c>
      <c r="CJ83" s="949">
        <f>+生産者価格評価表!CJ83/生産者価格評価表!CJ$124</f>
        <v>6.5601086968114265E-3</v>
      </c>
      <c r="CK83" s="949">
        <f>+生産者価格評価表!CK83/生産者価格評価表!CK$124</f>
        <v>1.1131748789967215E-2</v>
      </c>
      <c r="CL83" s="949">
        <f>+生産者価格評価表!CL83/生産者価格評価表!CL$124</f>
        <v>8.1357126081588844E-4</v>
      </c>
      <c r="CM83" s="949">
        <f>+生産者価格評価表!CM83/生産者価格評価表!CM$124</f>
        <v>1.216580641207095E-2</v>
      </c>
      <c r="CN83" s="949">
        <f>+生産者価格評価表!CN83/生産者価格評価表!CN$124</f>
        <v>1.1709536883563196E-2</v>
      </c>
      <c r="CO83" s="949">
        <f>+生産者価格評価表!CO83/生産者価格評価表!CO$124</f>
        <v>1.2118987568418628E-2</v>
      </c>
      <c r="CP83" s="949">
        <f>+生産者価格評価表!CP83/生産者価格評価表!CP$124</f>
        <v>5.8929658790638642E-3</v>
      </c>
      <c r="CQ83" s="949">
        <f>+生産者価格評価表!CQ83/生産者価格評価表!CQ$124</f>
        <v>3.9678987683714776E-3</v>
      </c>
      <c r="CR83" s="949">
        <f>+生産者価格評価表!CR83/生産者価格評価表!CR$124</f>
        <v>8.4142728090914973E-3</v>
      </c>
      <c r="CS83" s="949">
        <f>+生産者価格評価表!CS83/生産者価格評価表!CS$124</f>
        <v>5.3622791011923854E-3</v>
      </c>
      <c r="CT83" s="949">
        <f>+生産者価格評価表!CT83/生産者価格評価表!CT$124</f>
        <v>5.9372679621538813E-3</v>
      </c>
      <c r="CU83" s="949">
        <f>+生産者価格評価表!CU83/生産者価格評価表!CU$124</f>
        <v>1.0971882476043944E-2</v>
      </c>
      <c r="CV83" s="949">
        <f>+生産者価格評価表!CV83/生産者価格評価表!CV$124</f>
        <v>8.7411433327298435E-3</v>
      </c>
      <c r="CW83" s="949">
        <f>+生産者価格評価表!CW83/生産者価格評価表!CW$124</f>
        <v>7.6964852302745385E-3</v>
      </c>
      <c r="CX83" s="949">
        <f>+生産者価格評価表!CX83/生産者価格評価表!CX$124</f>
        <v>4.5324051979542829E-3</v>
      </c>
      <c r="CY83" s="949">
        <f>+生産者価格評価表!CY83/生産者価格評価表!CY$124</f>
        <v>5.1039530948552162E-3</v>
      </c>
      <c r="CZ83" s="949">
        <f>+生産者価格評価表!CZ83/生産者価格評価表!CZ$124</f>
        <v>4.6943669517610462E-2</v>
      </c>
      <c r="DA83" s="949">
        <f>+生産者価格評価表!DA83/生産者価格評価表!DA$124</f>
        <v>4.4588602599041575E-3</v>
      </c>
      <c r="DB83" s="949">
        <f>+生産者価格評価表!DB83/生産者価格評価表!DB$124</f>
        <v>1.5031831558361819E-2</v>
      </c>
      <c r="DC83" s="949">
        <f>+生産者価格評価表!DC83/生産者価格評価表!DC$124</f>
        <v>3.2370831647817504E-2</v>
      </c>
      <c r="DD83" s="949">
        <f>+生産者価格評価表!DD83/生産者価格評価表!DD$124</f>
        <v>1.0844251229949623E-2</v>
      </c>
      <c r="DE83" s="949">
        <f>+生産者価格評価表!DE83/生産者価格評価表!DE$124</f>
        <v>2.7101667019273905E-2</v>
      </c>
      <c r="DF83" s="949">
        <f>+生産者価格評価表!DF83/生産者価格評価表!DF$124</f>
        <v>0</v>
      </c>
      <c r="DG83" s="950">
        <f>+生産者価格評価表!DG83/生産者価格評価表!DG$124</f>
        <v>6.8052553123199482E-3</v>
      </c>
    </row>
    <row r="84" spans="2:111">
      <c r="B84" s="265" t="s">
        <v>230</v>
      </c>
      <c r="C84" s="266" t="s">
        <v>231</v>
      </c>
      <c r="D84" s="947">
        <f>+生産者価格評価表!D84/生産者価格評価表!D$124</f>
        <v>1.7565352911985456E-3</v>
      </c>
      <c r="E84" s="948">
        <f>+生産者価格評価表!E84/生産者価格評価表!E$124</f>
        <v>4.3333820208218046E-3</v>
      </c>
      <c r="F84" s="948">
        <f>+生産者価格評価表!F84/生産者価格評価表!F$124</f>
        <v>6.3858226347017434E-4</v>
      </c>
      <c r="G84" s="948">
        <f>+生産者価格評価表!G84/生産者価格評価表!G$124</f>
        <v>6.2073764400626553E-4</v>
      </c>
      <c r="H84" s="948">
        <f>+生産者価格評価表!H84/生産者価格評価表!H$124</f>
        <v>2.1706832791349019E-3</v>
      </c>
      <c r="I84" s="944">
        <v>0</v>
      </c>
      <c r="J84" s="948">
        <f>+生産者価格評価表!J84/生産者価格評価表!J$124</f>
        <v>5.836116635509961E-4</v>
      </c>
      <c r="K84" s="948">
        <f>+生産者価格評価表!K84/生産者価格評価表!K$124</f>
        <v>1.6380731579114345E-3</v>
      </c>
      <c r="L84" s="948">
        <f>+生産者価格評価表!L84/生産者価格評価表!L$124</f>
        <v>7.5257107939383282E-4</v>
      </c>
      <c r="M84" s="948">
        <f>+生産者価格評価表!M84/生産者価格評価表!M$124</f>
        <v>4.8483941946177115E-3</v>
      </c>
      <c r="N84" s="944">
        <v>0</v>
      </c>
      <c r="O84" s="948">
        <f>+生産者価格評価表!O84/生産者価格評価表!O$124</f>
        <v>4.1022213535035437E-4</v>
      </c>
      <c r="P84" s="948">
        <f>+生産者価格評価表!P84/生産者価格評価表!P$124</f>
        <v>2.2556527342025329E-4</v>
      </c>
      <c r="Q84" s="948">
        <f>+生産者価格評価表!Q84/生産者価格評価表!Q$124</f>
        <v>1.9895525408037832E-3</v>
      </c>
      <c r="R84" s="948">
        <f>+生産者価格評価表!R84/生産者価格評価表!R$124</f>
        <v>1.1754030551812107E-3</v>
      </c>
      <c r="S84" s="948">
        <f>+生産者価格評価表!S84/生産者価格評価表!S$124</f>
        <v>3.085574143021325E-3</v>
      </c>
      <c r="T84" s="948">
        <f>+生産者価格評価表!T84/生産者価格評価表!T$124</f>
        <v>1.4713203184365481E-3</v>
      </c>
      <c r="U84" s="948">
        <f>+生産者価格評価表!U84/生産者価格評価表!U$124</f>
        <v>6.732686482426388E-4</v>
      </c>
      <c r="V84" s="948">
        <f>+生産者価格評価表!V84/生産者価格評価表!V$124</f>
        <v>1.9178357664445228E-3</v>
      </c>
      <c r="W84" s="948">
        <f>+生産者価格評価表!W84/生産者価格評価表!W$124</f>
        <v>3.4222827359147658E-3</v>
      </c>
      <c r="X84" s="948">
        <f>+生産者価格評価表!X84/生産者価格評価表!X$124</f>
        <v>2.8940102636899104E-3</v>
      </c>
      <c r="Y84" s="948">
        <f>+生産者価格評価表!Y84/生産者価格評価表!Y$124</f>
        <v>2.2232950260448595E-3</v>
      </c>
      <c r="Z84" s="948">
        <f>+生産者価格評価表!Z84/生産者価格評価表!Z$124</f>
        <v>2.2444978607929185E-3</v>
      </c>
      <c r="AA84" s="948">
        <f>+生産者価格評価表!AA84/生産者価格評価表!AA$124</f>
        <v>3.3024377547207673E-3</v>
      </c>
      <c r="AB84" s="948">
        <f>+生産者価格評価表!AB84/生産者価格評価表!AB$124</f>
        <v>1.0646043442847702E-3</v>
      </c>
      <c r="AC84" s="948">
        <f>+生産者価格評価表!AC84/生産者価格評価表!AC$124</f>
        <v>2.0941999288431701E-3</v>
      </c>
      <c r="AD84" s="948">
        <f>+生産者価格評価表!AD84/生産者価格評価表!AD$124</f>
        <v>4.8838227463798636E-3</v>
      </c>
      <c r="AE84" s="948">
        <f>+生産者価格評価表!AE84/生産者価格評価表!AE$124</f>
        <v>1.8537748310952465E-2</v>
      </c>
      <c r="AF84" s="948">
        <f>+生産者価格評価表!AF84/生産者価格評価表!AF$124</f>
        <v>4.3082263624997017E-4</v>
      </c>
      <c r="AG84" s="948">
        <f>+生産者価格評価表!AG84/生産者価格評価表!AG$124</f>
        <v>6.4698860169778126E-4</v>
      </c>
      <c r="AH84" s="948">
        <f>+生産者価格評価表!AH84/生産者価格評価表!AH$124</f>
        <v>7.1690474462344947E-4</v>
      </c>
      <c r="AI84" s="948">
        <f>+生産者価格評価表!AI84/生産者価格評価表!AI$124</f>
        <v>1.9673886935452139E-3</v>
      </c>
      <c r="AJ84" s="948">
        <f>+生産者価格評価表!AJ84/生産者価格評価表!AJ$124</f>
        <v>7.956660370017514E-3</v>
      </c>
      <c r="AK84" s="948">
        <f>+生産者価格評価表!AK84/生産者価格評価表!AK$124</f>
        <v>1.8957714629135472E-3</v>
      </c>
      <c r="AL84" s="948">
        <f>+生産者価格評価表!AL84/生産者価格評価表!AL$124</f>
        <v>4.3903459812341533E-3</v>
      </c>
      <c r="AM84" s="948">
        <f>+生産者価格評価表!AM84/生産者価格評価表!AM$124</f>
        <v>5.6647779312388588E-3</v>
      </c>
      <c r="AN84" s="948">
        <f>+生産者価格評価表!AN84/生産者価格評価表!AN$124</f>
        <v>1.2569833339014836E-3</v>
      </c>
      <c r="AO84" s="948">
        <f>+生産者価格評価表!AO84/生産者価格評価表!AO$124</f>
        <v>6.893710150594934E-3</v>
      </c>
      <c r="AP84" s="948">
        <f>+生産者価格評価表!AP84/生産者価格評価表!AP$124</f>
        <v>4.4455497446243709E-3</v>
      </c>
      <c r="AQ84" s="948">
        <f>+生産者価格評価表!AQ84/生産者価格評価表!AQ$124</f>
        <v>4.2299392647376218E-3</v>
      </c>
      <c r="AR84" s="948">
        <f>+生産者価格評価表!AR84/生産者価格評価表!AR$124</f>
        <v>8.1731813742403063E-4</v>
      </c>
      <c r="AS84" s="948">
        <f>+生産者価格評価表!AS84/生産者価格評価表!AS$124</f>
        <v>2.2812312721117358E-3</v>
      </c>
      <c r="AT84" s="948">
        <f>+生産者価格評価表!AT84/生産者価格評価表!AT$124</f>
        <v>1.8581445418539714E-3</v>
      </c>
      <c r="AU84" s="949">
        <f>+生産者価格評価表!AU84/生産者価格評価表!AU$124</f>
        <v>1.0086683870316412E-3</v>
      </c>
      <c r="AV84" s="949">
        <f>+生産者価格評価表!AV84/生産者価格評価表!AV$124</f>
        <v>1.0148906251578125E-3</v>
      </c>
      <c r="AW84" s="949">
        <f>+生産者価格評価表!AW84/生産者価格評価表!AW$124</f>
        <v>6.8612528291335604E-4</v>
      </c>
      <c r="AX84" s="949">
        <f>+生産者価格評価表!AX84/生産者価格評価表!AX$124</f>
        <v>4.731492607043745E-4</v>
      </c>
      <c r="AY84" s="949">
        <f>+生産者価格評価表!AY84/生産者価格評価表!AY$124</f>
        <v>5.4350755136801498E-4</v>
      </c>
      <c r="AZ84" s="949">
        <f>+生産者価格評価表!AZ84/生産者価格評価表!AZ$124</f>
        <v>7.7726101069294502E-4</v>
      </c>
      <c r="BA84" s="949">
        <f>+生産者価格評価表!BA84/生産者価格評価表!BA$124</f>
        <v>7.9143680597625716E-4</v>
      </c>
      <c r="BB84" s="949">
        <f>+生産者価格評価表!BB84/生産者価格評価表!BB$124</f>
        <v>3.2219285573514633E-4</v>
      </c>
      <c r="BC84" s="949">
        <f>+生産者価格評価表!BC84/生産者価格評価表!BC$124</f>
        <v>7.1796706362222947E-4</v>
      </c>
      <c r="BD84" s="949">
        <f>+生産者価格評価表!BD84/生産者価格評価表!BD$124</f>
        <v>5.1636721961845211E-4</v>
      </c>
      <c r="BE84" s="949">
        <f>+生産者価格評価表!BE84/生産者価格評価表!BE$124</f>
        <v>3.9824498091193823E-4</v>
      </c>
      <c r="BF84" s="949">
        <f>+生産者価格評価表!BF84/生産者価格評価表!BF$124</f>
        <v>2.9186193819257925E-3</v>
      </c>
      <c r="BG84" s="949">
        <f>+生産者価格評価表!BG84/生産者価格評価表!BG$124</f>
        <v>3.0053039458894631E-3</v>
      </c>
      <c r="BH84" s="949">
        <f>+生産者価格評価表!BH84/生産者価格評価表!BH$124</f>
        <v>1.4158512570108422E-3</v>
      </c>
      <c r="BI84" s="949">
        <f>+生産者価格評価表!BI84/生産者価格評価表!BI$124</f>
        <v>2.3012091592111801E-3</v>
      </c>
      <c r="BJ84" s="949">
        <f>+生産者価格評価表!BJ84/生産者価格評価表!BJ$124</f>
        <v>1.2086341762307321E-3</v>
      </c>
      <c r="BK84" s="949">
        <f>+生産者価格評価表!BK84/生産者価格評価表!BK$124</f>
        <v>7.4317273215489309E-4</v>
      </c>
      <c r="BL84" s="949">
        <f>+生産者価格評価表!BL84/生産者価格評価表!BL$124</f>
        <v>0.11923714146540608</v>
      </c>
      <c r="BM84" s="949">
        <f>+生産者価格評価表!BM84/生産者価格評価表!BM$124</f>
        <v>8.7850090380980309E-4</v>
      </c>
      <c r="BN84" s="949">
        <f>+生産者価格評価表!BN84/生産者価格評価表!BN$124</f>
        <v>7.6321127524350786E-4</v>
      </c>
      <c r="BO84" s="949">
        <f>+生産者価格評価表!BO84/生産者価格評価表!BO$124</f>
        <v>1.7127753705994144E-3</v>
      </c>
      <c r="BP84" s="949">
        <f>+生産者価格評価表!BP84/生産者価格評価表!BP$124</f>
        <v>2.1289985526563664E-3</v>
      </c>
      <c r="BQ84" s="949">
        <f>+生産者価格評価表!BQ84/生産者価格評価表!BQ$124</f>
        <v>4.9691429147169239E-3</v>
      </c>
      <c r="BR84" s="949">
        <f>+生産者価格評価表!BR84/生産者価格評価表!BR$124</f>
        <v>4.435772875873341E-3</v>
      </c>
      <c r="BS84" s="949">
        <f>+生産者価格評価表!BS84/生産者価格評価表!BS$124</f>
        <v>5.575264719582028E-4</v>
      </c>
      <c r="BT84" s="949">
        <f>+生産者価格評価表!BT84/生産者価格評価表!BT$124</f>
        <v>5.6690153613789642E-4</v>
      </c>
      <c r="BU84" s="949">
        <f>+生産者価格評価表!BU84/生産者価格評価表!BU$124</f>
        <v>1.858307804003513E-4</v>
      </c>
      <c r="BV84" s="949">
        <f>+生産者価格評価表!BV84/生産者価格評価表!BV$124</f>
        <v>2.4843358343571413E-4</v>
      </c>
      <c r="BW84" s="949">
        <f>+生産者価格評価表!BW84/生産者価格評価表!BW$124</f>
        <v>1.2872104177633509E-4</v>
      </c>
      <c r="BX84" s="949">
        <f>+生産者価格評価表!BX84/生産者価格評価表!BX$124</f>
        <v>8.8114871296381727E-5</v>
      </c>
      <c r="BY84" s="949">
        <f>+生産者価格評価表!BY84/生産者価格評価表!BY$124</f>
        <v>1.2525047826680344E-5</v>
      </c>
      <c r="BZ84" s="949">
        <f>+生産者価格評価表!BZ84/生産者価格評価表!BZ$124</f>
        <v>7.6357600673870535E-5</v>
      </c>
      <c r="CA84" s="949">
        <f>+生産者価格評価表!CA84/生産者価格評価表!CA$124</f>
        <v>6.1289650149953202E-3</v>
      </c>
      <c r="CB84" s="949">
        <f>+生産者価格評価表!CB84/生産者価格評価表!CB$124</f>
        <v>6.5528820097894135E-3</v>
      </c>
      <c r="CC84" s="949">
        <f>+生産者価格評価表!CC84/生産者価格評価表!CC$124</f>
        <v>0.43163671610170118</v>
      </c>
      <c r="CD84" s="949">
        <f>+生産者価格評価表!CD84/生産者価格評価表!CD$124</f>
        <v>1.7360696558999442E-3</v>
      </c>
      <c r="CE84" s="949">
        <f>+生産者価格評価表!CE84/生産者価格評価表!CE$124</f>
        <v>1.7000777650035172E-4</v>
      </c>
      <c r="CF84" s="949">
        <f>+生産者価格評価表!CF84/生産者価格評価表!CF$124</f>
        <v>9.7862063473266376E-5</v>
      </c>
      <c r="CG84" s="949">
        <f>+生産者価格評価表!CG84/生産者価格評価表!CG$124</f>
        <v>4.0800281644445417E-4</v>
      </c>
      <c r="CH84" s="949">
        <f>+生産者価格評価表!CH84/生産者価格評価表!CH$124</f>
        <v>1.3961810355879736E-3</v>
      </c>
      <c r="CI84" s="949">
        <f>+生産者価格評価表!CI84/生産者価格評価表!CI$124</f>
        <v>9.2922340868356764E-5</v>
      </c>
      <c r="CJ84" s="949">
        <f>+生産者価格評価表!CJ84/生産者価格評価表!CJ$124</f>
        <v>7.88695690921291E-5</v>
      </c>
      <c r="CK84" s="949">
        <f>+生産者価格評価表!CK84/生産者価格評価表!CK$124</f>
        <v>4.0788253275455335E-4</v>
      </c>
      <c r="CL84" s="949">
        <f>+生産者価格評価表!CL84/生産者価格評価表!CL$124</f>
        <v>1.4244013691285236E-4</v>
      </c>
      <c r="CM84" s="949">
        <f>+生産者価格評価表!CM84/生産者価格評価表!CM$124</f>
        <v>4.6327041404579293E-4</v>
      </c>
      <c r="CN84" s="949">
        <f>+生産者価格評価表!CN84/生産者価格評価表!CN$124</f>
        <v>1.8105790276188349E-4</v>
      </c>
      <c r="CO84" s="949">
        <f>+生産者価格評価表!CO84/生産者価格評価表!CO$124</f>
        <v>1.9450227387444002E-4</v>
      </c>
      <c r="CP84" s="949">
        <f>+生産者価格評価表!CP84/生産者価格評価表!CP$124</f>
        <v>3.7681661162435271E-4</v>
      </c>
      <c r="CQ84" s="949">
        <f>+生産者価格評価表!CQ84/生産者価格評価表!CQ$124</f>
        <v>2.1069416465803481E-4</v>
      </c>
      <c r="CR84" s="949">
        <f>+生産者価格評価表!CR84/生産者価格評価表!CR$124</f>
        <v>4.9410165457550929E-4</v>
      </c>
      <c r="CS84" s="949">
        <f>+生産者価格評価表!CS84/生産者価格評価表!CS$124</f>
        <v>1.7892921199358128E-4</v>
      </c>
      <c r="CT84" s="949">
        <f>+生産者価格評価表!CT84/生産者価格評価表!CT$124</f>
        <v>1.6475139502912143E-4</v>
      </c>
      <c r="CU84" s="949">
        <f>+生産者価格評価表!CU84/生産者価格評価表!CU$124</f>
        <v>4.1261782436080851E-4</v>
      </c>
      <c r="CV84" s="949">
        <f>+生産者価格評価表!CV84/生産者価格評価表!CV$124</f>
        <v>1.0350800092881167E-4</v>
      </c>
      <c r="CW84" s="949">
        <f>+生産者価格評価表!CW84/生産者価格評価表!CW$124</f>
        <v>4.3303737898054842E-5</v>
      </c>
      <c r="CX84" s="949">
        <f>+生産者価格評価表!CX84/生産者価格評価表!CX$124</f>
        <v>8.4519928736631448E-4</v>
      </c>
      <c r="CY84" s="949">
        <f>+生産者価格評価表!CY84/生産者価格評価表!CY$124</f>
        <v>1.1721541256666418E-4</v>
      </c>
      <c r="CZ84" s="949">
        <f>+生産者価格評価表!CZ84/生産者価格評価表!CZ$124</f>
        <v>4.5020100696127477E-4</v>
      </c>
      <c r="DA84" s="949">
        <f>+生産者価格評価表!DA84/生産者価格評価表!DA$124</f>
        <v>3.6102920623771377E-4</v>
      </c>
      <c r="DB84" s="949">
        <f>+生産者価格評価表!DB84/生産者価格評価表!DB$124</f>
        <v>2.3667714985828049E-4</v>
      </c>
      <c r="DC84" s="949">
        <f>+生産者価格評価表!DC84/生産者価格評価表!DC$124</f>
        <v>2.4118420519924087E-4</v>
      </c>
      <c r="DD84" s="949">
        <f>+生産者価格評価表!DD84/生産者価格評価表!DD$124</f>
        <v>2.4965403064606314E-4</v>
      </c>
      <c r="DE84" s="949">
        <f>+生産者価格評価表!DE84/生産者価格評価表!DE$124</f>
        <v>3.181884390243483E-4</v>
      </c>
      <c r="DF84" s="949">
        <f>+生産者価格評価表!DF84/生産者価格評価表!DF$124</f>
        <v>3.0646101020699E-3</v>
      </c>
      <c r="DG84" s="950">
        <f>+生産者価格評価表!DG84/生産者価格評価表!DG$124</f>
        <v>2.2623560429155552E-4</v>
      </c>
    </row>
    <row r="85" spans="2:111">
      <c r="B85" s="265" t="s">
        <v>232</v>
      </c>
      <c r="C85" s="266" t="s">
        <v>233</v>
      </c>
      <c r="D85" s="947">
        <f>+生産者価格評価表!D85/生産者価格評価表!D$124</f>
        <v>8.5373599986309355E-7</v>
      </c>
      <c r="E85" s="948">
        <f>+生産者価格評価表!E85/生産者価格評価表!E$124</f>
        <v>0</v>
      </c>
      <c r="F85" s="948">
        <f>+生産者価格評価表!F85/生産者価格評価表!F$124</f>
        <v>2.8050567028639633E-4</v>
      </c>
      <c r="G85" s="948">
        <f>+生産者価格評価表!G85/生産者価格評価表!G$124</f>
        <v>1.3521170985946785E-4</v>
      </c>
      <c r="H85" s="948">
        <f>+生産者価格評価表!H85/生産者価格評価表!H$124</f>
        <v>4.1404871864131068E-5</v>
      </c>
      <c r="I85" s="944">
        <v>0</v>
      </c>
      <c r="J85" s="948">
        <f>+生産者価格評価表!J85/生産者価格評価表!J$124</f>
        <v>2.8625731549487606E-3</v>
      </c>
      <c r="K85" s="948">
        <f>+生産者価格評価表!K85/生産者価格評価表!K$124</f>
        <v>1.0743860067307763E-4</v>
      </c>
      <c r="L85" s="948">
        <f>+生産者価格評価表!L85/生産者価格評価表!L$124</f>
        <v>5.6003852836156166E-5</v>
      </c>
      <c r="M85" s="948">
        <f>+生産者価格評価表!M85/生産者価格評価表!M$124</f>
        <v>1.6704574067894134E-5</v>
      </c>
      <c r="N85" s="944">
        <v>0</v>
      </c>
      <c r="O85" s="948">
        <f>+生産者価格評価表!O85/生産者価格評価表!O$124</f>
        <v>5.4300700784937011E-4</v>
      </c>
      <c r="P85" s="948">
        <f>+生産者価格評価表!P85/生産者価格評価表!P$124</f>
        <v>5.2922470993317975E-4</v>
      </c>
      <c r="Q85" s="948">
        <f>+生産者価格評価表!Q85/生産者価格評価表!Q$124</f>
        <v>3.04270036019031E-4</v>
      </c>
      <c r="R85" s="948">
        <f>+生産者価格評価表!R85/生産者価格評価表!R$124</f>
        <v>5.3320548446785356E-4</v>
      </c>
      <c r="S85" s="948">
        <f>+生産者価格評価表!S85/生産者価格評価表!S$124</f>
        <v>1.5587567390656923E-4</v>
      </c>
      <c r="T85" s="948">
        <f>+生産者価格評価表!T85/生産者価格評価表!T$124</f>
        <v>2.8089483383964123E-4</v>
      </c>
      <c r="U85" s="948">
        <f>+生産者価格評価表!U85/生産者価格評価表!U$124</f>
        <v>6.4219734435077831E-4</v>
      </c>
      <c r="V85" s="948">
        <f>+生産者価格評価表!V85/生産者価格評価表!V$124</f>
        <v>2.3768748212749409E-4</v>
      </c>
      <c r="W85" s="948">
        <f>+生産者価格評価表!W85/生産者価格評価表!W$124</f>
        <v>2.9903409312370221E-4</v>
      </c>
      <c r="X85" s="948">
        <f>+生産者価格評価表!X85/生産者価格評価表!X$124</f>
        <v>3.9102351449638746E-5</v>
      </c>
      <c r="Y85" s="948">
        <f>+生産者価格評価表!Y85/生産者価格評価表!Y$124</f>
        <v>1.2320767919907306E-4</v>
      </c>
      <c r="Z85" s="948">
        <f>+生産者価格評価表!Z85/生産者価格評価表!Z$124</f>
        <v>1.3493331177658737E-3</v>
      </c>
      <c r="AA85" s="948">
        <f>+生産者価格評価表!AA85/生産者価格評価表!AA$124</f>
        <v>5.1431271004662372E-5</v>
      </c>
      <c r="AB85" s="948">
        <f>+生産者価格評価表!AB85/生産者価格評価表!AB$124</f>
        <v>2.9230348703271243E-3</v>
      </c>
      <c r="AC85" s="948">
        <f>+生産者価格評価表!AC85/生産者価格評価表!AC$124</f>
        <v>5.3293030232141945E-4</v>
      </c>
      <c r="AD85" s="948">
        <f>+生産者価格評価表!AD85/生産者価格評価表!AD$124</f>
        <v>1.2382507694030558E-5</v>
      </c>
      <c r="AE85" s="948">
        <f>+生産者価格評価表!AE85/生産者価格評価表!AE$124</f>
        <v>8.3760357688406723E-5</v>
      </c>
      <c r="AF85" s="948">
        <f>+生産者価格評価表!AF85/生産者価格評価表!AF$124</f>
        <v>3.2098127941269428E-4</v>
      </c>
      <c r="AG85" s="948">
        <f>+生産者価格評価表!AG85/生産者価格評価表!AG$124</f>
        <v>4.6707552498295875E-4</v>
      </c>
      <c r="AH85" s="948">
        <f>+生産者価格評価表!AH85/生産者価格評価表!AH$124</f>
        <v>5.0175720243897165E-4</v>
      </c>
      <c r="AI85" s="948">
        <f>+生産者価格評価表!AI85/生産者価格評価表!AI$124</f>
        <v>3.1910659559576167E-4</v>
      </c>
      <c r="AJ85" s="948">
        <f>+生産者価格評価表!AJ85/生産者価格評価表!AJ$124</f>
        <v>2.834353244366091E-4</v>
      </c>
      <c r="AK85" s="948">
        <f>+生産者価格評価表!AK85/生産者価格評価表!AK$124</f>
        <v>4.3093338481006591E-4</v>
      </c>
      <c r="AL85" s="948">
        <f>+生産者価格評価表!AL85/生産者価格評価表!AL$124</f>
        <v>4.4376947531397861E-4</v>
      </c>
      <c r="AM85" s="948">
        <f>+生産者価格評価表!AM85/生産者価格評価表!AM$124</f>
        <v>6.6407236981767966E-5</v>
      </c>
      <c r="AN85" s="948">
        <f>+生産者価格評価表!AN85/生産者価格評価表!AN$124</f>
        <v>4.6291571719159018E-4</v>
      </c>
      <c r="AO85" s="948">
        <f>+生産者価格評価表!AO85/生産者価格評価表!AO$124</f>
        <v>3.2359844413240135E-4</v>
      </c>
      <c r="AP85" s="948">
        <f>+生産者価格評価表!AP85/生産者価格評価表!AP$124</f>
        <v>2.051948420464693E-4</v>
      </c>
      <c r="AQ85" s="948">
        <f>+生産者価格評価表!AQ85/生産者価格評価表!AQ$124</f>
        <v>3.6331713275014594E-4</v>
      </c>
      <c r="AR85" s="948">
        <f>+生産者価格評価表!AR85/生産者価格評価表!AR$124</f>
        <v>2.2552501312773506E-4</v>
      </c>
      <c r="AS85" s="948">
        <f>+生産者価格評価表!AS85/生産者価格評価表!AS$124</f>
        <v>8.9435712828719578E-4</v>
      </c>
      <c r="AT85" s="948">
        <f>+生産者価格評価表!AT85/生産者価格評価表!AT$124</f>
        <v>5.780349659954754E-4</v>
      </c>
      <c r="AU85" s="949">
        <f>+生産者価格評価表!AU85/生産者価格評価表!AU$124</f>
        <v>6.8363586761331922E-4</v>
      </c>
      <c r="AV85" s="949">
        <f>+生産者価格評価表!AV85/生産者価格評価表!AV$124</f>
        <v>6.839062037445815E-4</v>
      </c>
      <c r="AW85" s="949">
        <f>+生産者価格評価表!AW85/生産者価格評価表!AW$124</f>
        <v>5.2156102893712009E-4</v>
      </c>
      <c r="AX85" s="949">
        <f>+生産者価格評価表!AX85/生産者価格評価表!AX$124</f>
        <v>1.9092577065119083E-4</v>
      </c>
      <c r="AY85" s="949">
        <f>+生産者価格評価表!AY85/生産者価格評価表!AY$124</f>
        <v>4.7303563812029772E-4</v>
      </c>
      <c r="AZ85" s="949">
        <f>+生産者価格評価表!AZ85/生産者価格評価表!AZ$124</f>
        <v>4.2609822562482592E-4</v>
      </c>
      <c r="BA85" s="949">
        <f>+生産者価格評価表!BA85/生産者価格評価表!BA$124</f>
        <v>2.9014003903039213E-4</v>
      </c>
      <c r="BB85" s="949">
        <f>+生産者価格評価表!BB85/生産者価格評価表!BB$124</f>
        <v>4.5350714806378147E-4</v>
      </c>
      <c r="BC85" s="949">
        <f>+生産者価格評価表!BC85/生産者価格評価表!BC$124</f>
        <v>4.0958555073235671E-4</v>
      </c>
      <c r="BD85" s="949">
        <f>+生産者価格評価表!BD85/生産者価格評価表!BD$124</f>
        <v>6.745033531892783E-4</v>
      </c>
      <c r="BE85" s="949">
        <f>+生産者価格評価表!BE85/生産者価格評価表!BE$124</f>
        <v>2.2474619445844607E-4</v>
      </c>
      <c r="BF85" s="949">
        <f>+生産者価格評価表!BF85/生産者価格評価表!BF$124</f>
        <v>1.991783149350978E-4</v>
      </c>
      <c r="BG85" s="949">
        <f>+生産者価格評価表!BG85/生産者価格評価表!BG$124</f>
        <v>1.4746737967160297E-4</v>
      </c>
      <c r="BH85" s="949">
        <f>+生産者価格評価表!BH85/生産者価格評価表!BH$124</f>
        <v>3.3855458164285912E-4</v>
      </c>
      <c r="BI85" s="949">
        <f>+生産者価格評価表!BI85/生産者価格評価表!BI$124</f>
        <v>6.0544584189469682E-5</v>
      </c>
      <c r="BJ85" s="949">
        <f>+生産者価格評価表!BJ85/生産者価格評価表!BJ$124</f>
        <v>1.9091142356635936E-4</v>
      </c>
      <c r="BK85" s="949">
        <f>+生産者価格評価表!BK85/生産者価格評価表!BK$124</f>
        <v>4.0580283976794851E-4</v>
      </c>
      <c r="BL85" s="949">
        <f>+生産者価格評価表!BL85/生産者価格評価表!BL$124</f>
        <v>1.0968427709889916E-6</v>
      </c>
      <c r="BM85" s="949">
        <f>+生産者価格評価表!BM85/生産者価格評価表!BM$124</f>
        <v>1.1796780912655752E-4</v>
      </c>
      <c r="BN85" s="949">
        <f>+生産者価格評価表!BN85/生産者価格評価表!BN$124</f>
        <v>2.1312617447064771E-4</v>
      </c>
      <c r="BO85" s="949">
        <f>+生産者価格評価表!BO85/生産者価格評価表!BO$124</f>
        <v>9.1114370763376512E-5</v>
      </c>
      <c r="BP85" s="949">
        <f>+生産者価格評価表!BP85/生産者価格評価表!BP$124</f>
        <v>2.7473393096606388E-4</v>
      </c>
      <c r="BQ85" s="949">
        <f>+生産者価格評価表!BQ85/生産者価格評価表!BQ$124</f>
        <v>1.4405391316565694E-4</v>
      </c>
      <c r="BR85" s="949">
        <f>+生産者価格評価表!BR85/生産者価格評価表!BR$124</f>
        <v>1.3224219797520779E-4</v>
      </c>
      <c r="BS85" s="949">
        <f>+生産者価格評価表!BS85/生産者価格評価表!BS$124</f>
        <v>1.2166255240044649E-3</v>
      </c>
      <c r="BT85" s="949">
        <f>+生産者価格評価表!BT85/生産者価格評価表!BT$124</f>
        <v>3.9408920764173756E-3</v>
      </c>
      <c r="BU85" s="949">
        <f>+生産者価格評価表!BU85/生産者価格評価表!BU$124</f>
        <v>1.920393202718631E-3</v>
      </c>
      <c r="BV85" s="949">
        <f>+生産者価格評価表!BV85/生産者価格評価表!BV$124</f>
        <v>9.1062103361580211E-4</v>
      </c>
      <c r="BW85" s="949">
        <f>+生産者価格評価表!BW85/生産者価格評価表!BW$124</f>
        <v>1.409513454201497E-4</v>
      </c>
      <c r="BX85" s="949">
        <f>+生産者価格評価表!BX85/生産者価格評価表!BX$124</f>
        <v>1.0967538447061638E-4</v>
      </c>
      <c r="BY85" s="949">
        <f>+生産者価格評価表!BY85/生産者価格評価表!BY$124</f>
        <v>0</v>
      </c>
      <c r="BZ85" s="949">
        <f>+生産者価格評価表!BZ85/生産者価格評価表!BZ$124</f>
        <v>7.4081508395763082E-6</v>
      </c>
      <c r="CA85" s="949">
        <f>+生産者価格評価表!CA85/生産者価格評価表!CA$124</f>
        <v>1.4418038492770293E-4</v>
      </c>
      <c r="CB85" s="949">
        <f>+生産者価格評価表!CB85/生産者価格評価表!CB$124</f>
        <v>2.0197102318955124E-7</v>
      </c>
      <c r="CC85" s="949">
        <f>+生産者価格評価表!CC85/生産者価格評価表!CC$124</f>
        <v>1.9612483183444225E-4</v>
      </c>
      <c r="CD85" s="949">
        <f>+生産者価格評価表!CD85/生産者価格評価表!CD$124</f>
        <v>2.9352135237638629E-3</v>
      </c>
      <c r="CE85" s="949">
        <f>+生産者価格評価表!CE85/生産者価格評価表!CE$124</f>
        <v>9.4116885661310492E-4</v>
      </c>
      <c r="CF85" s="949">
        <f>+生産者価格評価表!CF85/生産者価格評価表!CF$124</f>
        <v>1.6911912554917895E-4</v>
      </c>
      <c r="CG85" s="949">
        <f>+生産者価格評価表!CG85/生産者価格評価表!CG$124</f>
        <v>2.3502900277452542E-4</v>
      </c>
      <c r="CH85" s="949">
        <f>+生産者価格評価表!CH85/生産者価格評価表!CH$124</f>
        <v>2.3746305546611841E-2</v>
      </c>
      <c r="CI85" s="949">
        <f>+生産者価格評価表!CI85/生産者価格評価表!CI$124</f>
        <v>8.1412027348792652E-4</v>
      </c>
      <c r="CJ85" s="949">
        <f>+生産者価格評価表!CJ85/生産者価格評価表!CJ$124</f>
        <v>2.1511678819177145E-3</v>
      </c>
      <c r="CK85" s="949">
        <f>+生産者価格評価表!CK85/生産者価格評価表!CK$124</f>
        <v>2.3976188739405573E-3</v>
      </c>
      <c r="CL85" s="949">
        <f>+生産者価格評価表!CL85/生産者価格評価表!CL$124</f>
        <v>9.860471240255189E-4</v>
      </c>
      <c r="CM85" s="949">
        <f>+生産者価格評価表!CM85/生産者価格評価表!CM$124</f>
        <v>7.5548642387692514E-3</v>
      </c>
      <c r="CN85" s="949">
        <f>+生産者価格評価表!CN85/生産者価格評価表!CN$124</f>
        <v>6.7400115383170012E-4</v>
      </c>
      <c r="CO85" s="949">
        <f>+生産者価格評価表!CO85/生産者価格評価表!CO$124</f>
        <v>1.344104031570591E-3</v>
      </c>
      <c r="CP85" s="949">
        <f>+生産者価格評価表!CP85/生産者価格評価表!CP$124</f>
        <v>1.4921533808615452E-3</v>
      </c>
      <c r="CQ85" s="949">
        <f>+生産者価格評価表!CQ85/生産者価格評価表!CQ$124</f>
        <v>4.2626098321067485E-4</v>
      </c>
      <c r="CR85" s="949">
        <f>+生産者価格評価表!CR85/生産者価格評価表!CR$124</f>
        <v>8.5802542923233338E-5</v>
      </c>
      <c r="CS85" s="949">
        <f>+生産者価格評価表!CS85/生産者価格評価表!CS$124</f>
        <v>7.0659129582315556E-5</v>
      </c>
      <c r="CT85" s="949">
        <f>+生産者価格評価表!CT85/生産者価格評価表!CT$124</f>
        <v>1.3797565605652674E-4</v>
      </c>
      <c r="CU85" s="949">
        <f>+生産者価格評価表!CU85/生産者価格評価表!CU$124</f>
        <v>3.7462468146737091E-3</v>
      </c>
      <c r="CV85" s="949">
        <f>+生産者価格評価表!CV85/生産者価格評価表!CV$124</f>
        <v>1.1296386024478215E-3</v>
      </c>
      <c r="CW85" s="949">
        <f>+生産者価格評価表!CW85/生産者価格評価表!CW$124</f>
        <v>1.875740299950293E-3</v>
      </c>
      <c r="CX85" s="949">
        <f>+生産者価格評価表!CX85/生産者価格評価表!CX$124</f>
        <v>1.9882809819939015E-4</v>
      </c>
      <c r="CY85" s="949">
        <f>+生産者価格評価表!CY85/生産者価格評価表!CY$124</f>
        <v>1.4303690526316357E-3</v>
      </c>
      <c r="CZ85" s="949">
        <f>+生産者価格評価表!CZ85/生産者価格評価表!CZ$124</f>
        <v>3.391255094403661E-4</v>
      </c>
      <c r="DA85" s="949">
        <f>+生産者価格評価表!DA85/生産者価格評価表!DA$124</f>
        <v>1.590628258569805E-4</v>
      </c>
      <c r="DB85" s="949">
        <f>+生産者価格評価表!DB85/生産者価格評価表!DB$124</f>
        <v>5.3043573193545311E-4</v>
      </c>
      <c r="DC85" s="949">
        <f>+生産者価格評価表!DC85/生産者価格評価表!DC$124</f>
        <v>9.4134845849307407E-4</v>
      </c>
      <c r="DD85" s="949">
        <f>+生産者価格評価表!DD85/生産者価格評価表!DD$124</f>
        <v>5.8507877120733817E-4</v>
      </c>
      <c r="DE85" s="949">
        <f>+生産者価格評価表!DE85/生産者価格評価表!DE$124</f>
        <v>7.8711806402799076E-4</v>
      </c>
      <c r="DF85" s="949">
        <f>+生産者価格評価表!DF85/生産者価格評価表!DF$124</f>
        <v>1.3500529085734872E-5</v>
      </c>
      <c r="DG85" s="950">
        <f>+生産者価格評価表!DG85/生産者価格評価表!DG$124</f>
        <v>2.5538623017784599E-3</v>
      </c>
    </row>
    <row r="86" spans="2:111">
      <c r="B86" s="265" t="s">
        <v>234</v>
      </c>
      <c r="C86" s="266" t="s">
        <v>235</v>
      </c>
      <c r="D86" s="947">
        <f>+生産者価格評価表!D86/生産者価格評価表!D$124</f>
        <v>7.0131759536776162E-4</v>
      </c>
      <c r="E86" s="948">
        <f>+生産者価格評価表!E86/生産者価格評価表!E$124</f>
        <v>2.2837922420597297E-3</v>
      </c>
      <c r="F86" s="948">
        <f>+生産者価格評価表!F86/生産者価格評価表!F$124</f>
        <v>4.4469608609039839E-4</v>
      </c>
      <c r="G86" s="948">
        <f>+生産者価格評価表!G86/生産者価格評価表!G$124</f>
        <v>2.0258577328658553E-4</v>
      </c>
      <c r="H86" s="948">
        <f>+生産者価格評価表!H86/生産者価格評価表!H$124</f>
        <v>1.0492901519786888E-3</v>
      </c>
      <c r="I86" s="944">
        <v>0</v>
      </c>
      <c r="J86" s="948">
        <f>+生産者価格評価表!J86/生産者価格評価表!J$124</f>
        <v>2.4649520982616459E-4</v>
      </c>
      <c r="K86" s="948">
        <f>+生産者価格評価表!K86/生産者価格評価表!K$124</f>
        <v>1.7099025301850197E-3</v>
      </c>
      <c r="L86" s="948">
        <f>+生産者価格評価表!L86/生産者価格評価表!L$124</f>
        <v>8.2769486805281888E-4</v>
      </c>
      <c r="M86" s="948">
        <f>+生産者価格評価表!M86/生産者価格評価表!M$124</f>
        <v>1.8984925856761145E-3</v>
      </c>
      <c r="N86" s="944">
        <v>0</v>
      </c>
      <c r="O86" s="948">
        <f>+生産者価格評価表!O86/生産者価格評価表!O$124</f>
        <v>5.995739080624352E-4</v>
      </c>
      <c r="P86" s="948">
        <f>+生産者価格評価表!P86/生産者価格評価表!P$124</f>
        <v>5.8229831833790202E-4</v>
      </c>
      <c r="Q86" s="948">
        <f>+生産者価格評価表!Q86/生産者価格評価表!Q$124</f>
        <v>1.2396180236514346E-3</v>
      </c>
      <c r="R86" s="948">
        <f>+生産者価格評価表!R86/生産者価格評価表!R$124</f>
        <v>1.1221255685035373E-3</v>
      </c>
      <c r="S86" s="948">
        <f>+生産者価格評価表!S86/生産者価格評価表!S$124</f>
        <v>3.0575306089346433E-3</v>
      </c>
      <c r="T86" s="948">
        <f>+生産者価格評価表!T86/生産者価格評価表!T$124</f>
        <v>1.7456230732214393E-3</v>
      </c>
      <c r="U86" s="948">
        <f>+生産者価格評価表!U86/生産者価格評価表!U$124</f>
        <v>1.1953416877859041E-3</v>
      </c>
      <c r="V86" s="948">
        <f>+生産者価格評価表!V86/生産者価格評価表!V$124</f>
        <v>7.6076330190222676E-4</v>
      </c>
      <c r="W86" s="948">
        <f>+生産者価格評価表!W86/生産者価格評価表!W$124</f>
        <v>6.8702199302771269E-4</v>
      </c>
      <c r="X86" s="948">
        <f>+生産者価格評価表!X86/生産者価格評価表!X$124</f>
        <v>1.3562063950231136E-3</v>
      </c>
      <c r="Y86" s="948">
        <f>+生産者価格評価表!Y86/生産者価格評価表!Y$124</f>
        <v>1.0745084300711617E-3</v>
      </c>
      <c r="Z86" s="948">
        <f>+生産者価格評価表!Z86/生産者価格評価表!Z$124</f>
        <v>9.9871497195561446E-4</v>
      </c>
      <c r="AA86" s="948">
        <f>+生産者価格評価表!AA86/生産者価格評価表!AA$124</f>
        <v>1.2857817751165594E-3</v>
      </c>
      <c r="AB86" s="948">
        <f>+生産者価格評価表!AB86/生産者価格評価表!AB$124</f>
        <v>8.2001292276913721E-4</v>
      </c>
      <c r="AC86" s="948">
        <f>+生産者価格評価表!AC86/生産者価格評価表!AC$124</f>
        <v>1.2825681460742261E-3</v>
      </c>
      <c r="AD86" s="948">
        <f>+生産者価格評価表!AD86/生産者価格評価表!AD$124</f>
        <v>5.3014998240059094E-4</v>
      </c>
      <c r="AE86" s="948">
        <f>+生産者価格評価表!AE86/生産者価格評価表!AE$124</f>
        <v>1.4343732458407187E-3</v>
      </c>
      <c r="AF86" s="948">
        <f>+生産者価格評価表!AF86/生産者価格評価表!AF$124</f>
        <v>5.1050003248565674E-4</v>
      </c>
      <c r="AG86" s="948">
        <f>+生産者価格評価表!AG86/生産者価格評価表!AG$124</f>
        <v>5.0710205200008853E-4</v>
      </c>
      <c r="AH86" s="948">
        <f>+生産者価格評価表!AH86/生産者価格評価表!AH$124</f>
        <v>6.9675565118265551E-4</v>
      </c>
      <c r="AI86" s="948">
        <f>+生産者価格評価表!AI86/生産者価格評価表!AI$124</f>
        <v>1.1662518975030657E-3</v>
      </c>
      <c r="AJ86" s="948">
        <f>+生産者価格評価表!AJ86/生産者価格評価表!AJ$124</f>
        <v>2.9098738921824745E-3</v>
      </c>
      <c r="AK86" s="948">
        <f>+生産者価格評価表!AK86/生産者価格評価表!AK$124</f>
        <v>1.2928001544301978E-3</v>
      </c>
      <c r="AL86" s="948">
        <f>+生産者価格評価表!AL86/生産者価格評価表!AL$124</f>
        <v>1.583415584079168E-3</v>
      </c>
      <c r="AM86" s="948">
        <f>+生産者価格評価表!AM86/生産者価格評価表!AM$124</f>
        <v>8.2031974116693893E-4</v>
      </c>
      <c r="AN86" s="948">
        <f>+生産者価格評価表!AN86/生産者価格評価表!AN$124</f>
        <v>3.4908997887634583E-4</v>
      </c>
      <c r="AO86" s="948">
        <f>+生産者価格評価表!AO86/生産者価格評価表!AO$124</f>
        <v>1.9126414444739905E-3</v>
      </c>
      <c r="AP86" s="948">
        <f>+生産者価格評価表!AP86/生産者価格評価表!AP$124</f>
        <v>1.0174283047999801E-3</v>
      </c>
      <c r="AQ86" s="948">
        <f>+生産者価格評価表!AQ86/生産者価格評価表!AQ$124</f>
        <v>5.9877894966155892E-4</v>
      </c>
      <c r="AR86" s="948">
        <f>+生産者価格評価表!AR86/生産者価格評価表!AR$124</f>
        <v>8.7752691522962614E-4</v>
      </c>
      <c r="AS86" s="948">
        <f>+生産者価格評価表!AS86/生産者価格評価表!AS$124</f>
        <v>6.8391901254973388E-4</v>
      </c>
      <c r="AT86" s="948">
        <f>+生産者価格評価表!AT86/生産者価格評価表!AT$124</f>
        <v>6.5711272833267028E-4</v>
      </c>
      <c r="AU86" s="949">
        <f>+生産者価格評価表!AU86/生産者価格評価表!AU$124</f>
        <v>4.8196718067989127E-4</v>
      </c>
      <c r="AV86" s="949">
        <f>+生産者価格評価表!AV86/生産者価格評価表!AV$124</f>
        <v>4.3102037523203452E-4</v>
      </c>
      <c r="AW86" s="949">
        <f>+生産者価格評価表!AW86/生産者価格評価表!AW$124</f>
        <v>5.6188315714595543E-4</v>
      </c>
      <c r="AX86" s="949">
        <f>+生産者価格評価表!AX86/生産者価格評価表!AX$124</f>
        <v>4.6354314627250449E-4</v>
      </c>
      <c r="AY86" s="949">
        <f>+生産者価格評価表!AY86/生産者価格評価表!AY$124</f>
        <v>4.5882708359956572E-4</v>
      </c>
      <c r="AZ86" s="949">
        <f>+生産者価格評価表!AZ86/生産者価格評価表!AZ$124</f>
        <v>4.5358640494830396E-4</v>
      </c>
      <c r="BA86" s="949">
        <f>+生産者価格評価表!BA86/生産者価格評価表!BA$124</f>
        <v>5.8440463097721596E-4</v>
      </c>
      <c r="BB86" s="949">
        <f>+生産者価格評価表!BB86/生産者価格評価表!BB$124</f>
        <v>4.4419896417340803E-4</v>
      </c>
      <c r="BC86" s="949">
        <f>+生産者価格評価表!BC86/生産者価格評価表!BC$124</f>
        <v>5.7437365089778368E-4</v>
      </c>
      <c r="BD86" s="949">
        <f>+生産者価格評価表!BD86/生産者価格評価表!BD$124</f>
        <v>5.3609588812542281E-4</v>
      </c>
      <c r="BE86" s="949">
        <f>+生産者価格評価表!BE86/生産者価格評価表!BE$124</f>
        <v>4.925951438587079E-4</v>
      </c>
      <c r="BF86" s="949">
        <f>+生産者価格評価表!BF86/生産者価格評価表!BF$124</f>
        <v>1.0022423251154497E-3</v>
      </c>
      <c r="BG86" s="949">
        <f>+生産者価格評価表!BG86/生産者価格評価表!BG$124</f>
        <v>9.7490974218868208E-4</v>
      </c>
      <c r="BH86" s="949">
        <f>+生産者価格評価表!BH86/生産者価格評価表!BH$124</f>
        <v>5.6282020694016174E-4</v>
      </c>
      <c r="BI86" s="949">
        <f>+生産者価格評価表!BI86/生産者価格評価表!BI$124</f>
        <v>8.8503234519005461E-4</v>
      </c>
      <c r="BJ86" s="949">
        <f>+生産者価格評価表!BJ86/生産者価格評価表!BJ$124</f>
        <v>4.7272667790613756E-4</v>
      </c>
      <c r="BK86" s="949">
        <f>+生産者価格評価表!BK86/生産者価格評価表!BK$124</f>
        <v>8.7957228760019498E-4</v>
      </c>
      <c r="BL86" s="949">
        <f>+生産者価格評価表!BL86/生産者価格評価表!BL$124</f>
        <v>1.7727172864724081E-3</v>
      </c>
      <c r="BM86" s="949">
        <f>+生産者価格評価表!BM86/生産者価格評価表!BM$124</f>
        <v>9.1461976018318211E-4</v>
      </c>
      <c r="BN86" s="949">
        <f>+生産者価格評価表!BN86/生産者価格評価表!BN$124</f>
        <v>9.5243478010364016E-4</v>
      </c>
      <c r="BO86" s="949">
        <f>+生産者価格評価表!BO86/生産者価格評価表!BO$124</f>
        <v>9.0003252339386887E-4</v>
      </c>
      <c r="BP86" s="949">
        <f>+生産者価格評価表!BP86/生産者価格評価表!BP$124</f>
        <v>9.5384291130791638E-4</v>
      </c>
      <c r="BQ86" s="949">
        <f>+生産者価格評価表!BQ86/生産者価格評価表!BQ$124</f>
        <v>5.7993412773363307E-4</v>
      </c>
      <c r="BR86" s="949">
        <f>+生産者価格評価表!BR86/生産者価格評価表!BR$124</f>
        <v>1.4944501098022062E-3</v>
      </c>
      <c r="BS86" s="949">
        <f>+生産者価格評価表!BS86/生産者価格評価表!BS$124</f>
        <v>2.8830182365032354E-4</v>
      </c>
      <c r="BT86" s="949">
        <f>+生産者価格評価表!BT86/生産者価格評価表!BT$124</f>
        <v>2.0527828921375511E-4</v>
      </c>
      <c r="BU86" s="949">
        <f>+生産者価格評価表!BU86/生産者価格評価表!BU$124</f>
        <v>1.2908824469036367E-4</v>
      </c>
      <c r="BV86" s="949">
        <f>+生産者価格評価表!BV86/生産者価格評価表!BV$124</f>
        <v>1.257143900481925E-4</v>
      </c>
      <c r="BW86" s="949">
        <f>+生産者価格評価表!BW86/生産者価格評価表!BW$124</f>
        <v>7.6090908796202096E-5</v>
      </c>
      <c r="BX86" s="949">
        <f>+生産者価格評価表!BX86/生産者価格評価表!BX$124</f>
        <v>6.6823257440346717E-5</v>
      </c>
      <c r="BY86" s="949">
        <f>+生産者価格評価表!BY86/生産者価格評価表!BY$124</f>
        <v>4.7112274591125017E-6</v>
      </c>
      <c r="BZ86" s="949">
        <f>+生産者価格評価表!BZ86/生産者価格評価表!BZ$124</f>
        <v>6.3139077578655599E-4</v>
      </c>
      <c r="CA86" s="949">
        <f>+生産者価格評価表!CA86/生産者価格評価表!CA$124</f>
        <v>1.0371752631315582E-3</v>
      </c>
      <c r="CB86" s="949">
        <f>+生産者価格評価表!CB86/生産者価格評価表!CB$124</f>
        <v>5.2321904056258682E-4</v>
      </c>
      <c r="CC86" s="949">
        <f>+生産者価格評価表!CC86/生産者価格評価表!CC$124</f>
        <v>3.0408638525596961E-4</v>
      </c>
      <c r="CD86" s="949">
        <f>+生産者価格評価表!CD86/生産者価格評価表!CD$124</f>
        <v>6.3102774783563222E-4</v>
      </c>
      <c r="CE86" s="949">
        <f>+生産者価格評価表!CE86/生産者価格評価表!CE$124</f>
        <v>3.6833784960810701E-3</v>
      </c>
      <c r="CF86" s="949">
        <f>+生産者価格評価表!CF86/生産者価格評価表!CF$124</f>
        <v>8.603761840777581E-5</v>
      </c>
      <c r="CG86" s="949">
        <f>+生産者価格評価表!CG86/生産者価格評価表!CG$124</f>
        <v>2.7523061439221696E-4</v>
      </c>
      <c r="CH86" s="949">
        <f>+生産者価格評価表!CH86/生産者価格評価表!CH$124</f>
        <v>8.2349042037133668E-3</v>
      </c>
      <c r="CI86" s="949">
        <f>+生産者価格評価表!CI86/生産者価格評価表!CI$124</f>
        <v>8.0496904643373243E-5</v>
      </c>
      <c r="CJ86" s="949">
        <f>+生産者価格評価表!CJ86/生産者価格評価表!CJ$124</f>
        <v>7.0195815479472213E-5</v>
      </c>
      <c r="CK86" s="949">
        <f>+生産者価格評価表!CK86/生産者価格評価表!CK$124</f>
        <v>4.0843248023694875E-4</v>
      </c>
      <c r="CL86" s="949">
        <f>+生産者価格評価表!CL86/生産者価格評価表!CL$124</f>
        <v>1.1502216930589444E-4</v>
      </c>
      <c r="CM86" s="949">
        <f>+生産者価格評価表!CM86/生産者価格評価表!CM$124</f>
        <v>8.4367417910815288E-4</v>
      </c>
      <c r="CN86" s="949">
        <f>+生産者価格評価表!CN86/生産者価格評価表!CN$124</f>
        <v>9.9619868158119351E-5</v>
      </c>
      <c r="CO86" s="949">
        <f>+生産者価格評価表!CO86/生産者価格評価表!CO$124</f>
        <v>1.4730194442332786E-4</v>
      </c>
      <c r="CP86" s="949">
        <f>+生産者価格評価表!CP86/生産者価格評価表!CP$124</f>
        <v>4.0218040994030157E-4</v>
      </c>
      <c r="CQ86" s="949">
        <f>+生産者価格評価表!CQ86/生産者価格評価表!CQ$124</f>
        <v>5.6726203612327106E-4</v>
      </c>
      <c r="CR86" s="949">
        <f>+生産者価格評価表!CR86/生産者価格評価表!CR$124</f>
        <v>4.3192676324374816E-4</v>
      </c>
      <c r="CS86" s="949">
        <f>+生産者価格評価表!CS86/生産者価格評価表!CS$124</f>
        <v>2.6356162743038466E-4</v>
      </c>
      <c r="CT86" s="949">
        <f>+生産者価格評価表!CT86/生産者価格評価表!CT$124</f>
        <v>2.1012144676513681E-4</v>
      </c>
      <c r="CU86" s="949">
        <f>+生産者価格評価表!CU86/生産者価格評価表!CU$124</f>
        <v>4.0936792604045807E-4</v>
      </c>
      <c r="CV86" s="949">
        <f>+生産者価格評価表!CV86/生産者価格評価表!CV$124</f>
        <v>9.934393114520692E-5</v>
      </c>
      <c r="CW86" s="949">
        <f>+生産者価格評価表!CW86/生産者価格評価表!CW$124</f>
        <v>6.5030445455057794E-4</v>
      </c>
      <c r="CX86" s="949">
        <f>+生産者価格評価表!CX86/生産者価格評価表!CX$124</f>
        <v>5.6564375908659003E-4</v>
      </c>
      <c r="CY86" s="949">
        <f>+生産者価格評価表!CY86/生産者価格評価表!CY$124</f>
        <v>9.9751089900541466E-5</v>
      </c>
      <c r="CZ86" s="949">
        <f>+生産者価格評価表!CZ86/生産者価格評価表!CZ$124</f>
        <v>5.8943049133138091E-4</v>
      </c>
      <c r="DA86" s="949">
        <f>+生産者価格評価表!DA86/生産者価格評価表!DA$124</f>
        <v>8.0225067605645519E-4</v>
      </c>
      <c r="DB86" s="949">
        <f>+生産者価格評価表!DB86/生産者価格評価表!DB$124</f>
        <v>2.4579976785363256E-4</v>
      </c>
      <c r="DC86" s="949">
        <f>+生産者価格評価表!DC86/生産者価格評価表!DC$124</f>
        <v>1.5020119688950362E-4</v>
      </c>
      <c r="DD86" s="949">
        <f>+生産者価格評価表!DD86/生産者価格評価表!DD$124</f>
        <v>3.6146227749982146E-4</v>
      </c>
      <c r="DE86" s="949">
        <f>+生産者価格評価表!DE86/生産者価格評価表!DE$124</f>
        <v>1.9246354418468175E-4</v>
      </c>
      <c r="DF86" s="949">
        <f>+生産者価格評価表!DF86/生産者価格評価表!DF$124</f>
        <v>3.1260025080382904E-3</v>
      </c>
      <c r="DG86" s="950">
        <f>+生産者価格評価表!DG86/生産者価格評価表!DG$124</f>
        <v>8.0409743757592497E-5</v>
      </c>
    </row>
    <row r="87" spans="2:111">
      <c r="B87" s="265" t="s">
        <v>236</v>
      </c>
      <c r="C87" s="266" t="s">
        <v>237</v>
      </c>
      <c r="D87" s="947">
        <f>+生産者価格評価表!D87/生産者価格評価表!D$124</f>
        <v>3.2799234805587726E-3</v>
      </c>
      <c r="E87" s="948">
        <f>+生産者価格評価表!E87/生産者価格評価表!E$124</f>
        <v>7.607589793549847E-3</v>
      </c>
      <c r="F87" s="948">
        <f>+生産者価格評価表!F87/生産者価格評価表!F$124</f>
        <v>1.6899438388163421E-3</v>
      </c>
      <c r="G87" s="948">
        <f>+生産者価格評価表!G87/生産者価格評価表!G$124</f>
        <v>5.9199549768185298E-4</v>
      </c>
      <c r="H87" s="948">
        <f>+生産者価格評価表!H87/生産者価格評価表!H$124</f>
        <v>3.8789897941150136E-3</v>
      </c>
      <c r="I87" s="944">
        <v>0</v>
      </c>
      <c r="J87" s="948">
        <f>+生産者価格評価表!J87/生産者価格評価表!J$124</f>
        <v>9.9561273798251071E-4</v>
      </c>
      <c r="K87" s="948">
        <f>+生産者価格評価表!K87/生産者価格評価表!K$124</f>
        <v>1.2595345953784505E-2</v>
      </c>
      <c r="L87" s="948">
        <f>+生産者価格評価表!L87/生産者価格評価表!L$124</f>
        <v>3.9295825380201476E-3</v>
      </c>
      <c r="M87" s="948">
        <f>+生産者価格評価表!M87/生産者価格評価表!M$124</f>
        <v>4.0668455282758788E-2</v>
      </c>
      <c r="N87" s="944">
        <v>0</v>
      </c>
      <c r="O87" s="948">
        <f>+生産者価格評価表!O87/生産者価格評価表!O$124</f>
        <v>3.4757813709486354E-3</v>
      </c>
      <c r="P87" s="948">
        <f>+生産者価格評価表!P87/生産者価格評価表!P$124</f>
        <v>3.5671451839625074E-3</v>
      </c>
      <c r="Q87" s="948">
        <f>+生産者価格評価表!Q87/生産者価格評価表!Q$124</f>
        <v>3.3403701409301756E-3</v>
      </c>
      <c r="R87" s="948">
        <f>+生産者価格評価表!R87/生産者価格評価表!R$124</f>
        <v>3.307244650649441E-3</v>
      </c>
      <c r="S87" s="948">
        <f>+生産者価格評価表!S87/生産者価格評価表!S$124</f>
        <v>9.4079044418975792E-3</v>
      </c>
      <c r="T87" s="948">
        <f>+生産者価格評価表!T87/生産者価格評価表!T$124</f>
        <v>5.4871611196568729E-3</v>
      </c>
      <c r="U87" s="948">
        <f>+生産者価格評価表!U87/生産者価格評価表!U$124</f>
        <v>3.2892736632861379E-3</v>
      </c>
      <c r="V87" s="948">
        <f>+生産者価格評価表!V87/生産者価格評価表!V$124</f>
        <v>6.2827907646896379E-3</v>
      </c>
      <c r="W87" s="948">
        <f>+生産者価格評価表!W87/生産者価格評価表!W$124</f>
        <v>3.3266565678386453E-3</v>
      </c>
      <c r="X87" s="948">
        <f>+生産者価格評価表!X87/生産者価格評価表!X$124</f>
        <v>2.0908851615140654E-3</v>
      </c>
      <c r="Y87" s="948">
        <f>+生産者価格評価表!Y87/生産者価格評価表!Y$124</f>
        <v>2.6852388330454481E-3</v>
      </c>
      <c r="Z87" s="948">
        <f>+生産者価格評価表!Z87/生産者価格評価表!Z$124</f>
        <v>2.3416577103543596E-3</v>
      </c>
      <c r="AA87" s="948">
        <f>+生産者価格評価表!AA87/生産者価格評価表!AA$124</f>
        <v>6.1013992098172881E-3</v>
      </c>
      <c r="AB87" s="948">
        <f>+生産者価格評価表!AB87/生産者価格評価表!AB$124</f>
        <v>2.8788755282721222E-3</v>
      </c>
      <c r="AC87" s="948">
        <f>+生産者価格評価表!AC87/生産者価格評価表!AC$124</f>
        <v>4.1310199713832357E-3</v>
      </c>
      <c r="AD87" s="948">
        <f>+生産者価格評価表!AD87/生産者価格評価表!AD$124</f>
        <v>9.4892485249980715E-3</v>
      </c>
      <c r="AE87" s="948">
        <f>+生産者価格評価表!AE87/生産者価格評価表!AE$124</f>
        <v>5.1497202665936308E-3</v>
      </c>
      <c r="AF87" s="948">
        <f>+生産者価格評価表!AF87/生産者価格評価表!AF$124</f>
        <v>3.0079447609694544E-3</v>
      </c>
      <c r="AG87" s="948">
        <f>+生産者価格評価表!AG87/生産者価格評価表!AG$124</f>
        <v>2.1400949154941847E-3</v>
      </c>
      <c r="AH87" s="948">
        <f>+生産者価格評価表!AH87/生産者価格評価表!AH$124</f>
        <v>5.4028226909776976E-3</v>
      </c>
      <c r="AI87" s="948">
        <f>+生産者価格評価表!AI87/生産者価格評価表!AI$124</f>
        <v>7.8172634056341526E-3</v>
      </c>
      <c r="AJ87" s="948">
        <f>+生産者価格評価表!AJ87/生産者価格評価表!AJ$124</f>
        <v>5.9819445607832795E-3</v>
      </c>
      <c r="AK87" s="948">
        <f>+生産者価格評価表!AK87/生産者価格評価表!AK$124</f>
        <v>8.1259277444145749E-3</v>
      </c>
      <c r="AL87" s="948">
        <f>+生産者価格評価表!AL87/生産者価格評価表!AL$124</f>
        <v>7.3378070323598527E-3</v>
      </c>
      <c r="AM87" s="948">
        <f>+生産者価格評価表!AM87/生産者価格評価表!AM$124</f>
        <v>2.2673494266029917E-3</v>
      </c>
      <c r="AN87" s="948">
        <f>+生産者価格評価表!AN87/生産者価格評価表!AN$124</f>
        <v>1.5429058062509781E-3</v>
      </c>
      <c r="AO87" s="948">
        <f>+生産者価格評価表!AO87/生産者価格評価表!AO$124</f>
        <v>6.727026782376389E-3</v>
      </c>
      <c r="AP87" s="948">
        <f>+生産者価格評価表!AP87/生産者価格評価表!AP$124</f>
        <v>3.8519046556521547E-3</v>
      </c>
      <c r="AQ87" s="948">
        <f>+生産者価格評価表!AQ87/生産者価格評価表!AQ$124</f>
        <v>4.870880130076442E-3</v>
      </c>
      <c r="AR87" s="948">
        <f>+生産者価格評価表!AR87/生産者価格評価表!AR$124</f>
        <v>9.3882338211246658E-3</v>
      </c>
      <c r="AS87" s="948">
        <f>+生産者価格評価表!AS87/生産者価格評価表!AS$124</f>
        <v>2.5662526481069858E-3</v>
      </c>
      <c r="AT87" s="948">
        <f>+生産者価格評価表!AT87/生産者価格評価表!AT$124</f>
        <v>3.2593850265695951E-3</v>
      </c>
      <c r="AU87" s="949">
        <f>+生産者価格評価表!AU87/生産者価格評価表!AU$124</f>
        <v>2.1603439769823066E-3</v>
      </c>
      <c r="AV87" s="949">
        <f>+生産者価格評価表!AV87/生産者価格評価表!AV$124</f>
        <v>1.9694905421232833E-3</v>
      </c>
      <c r="AW87" s="949">
        <f>+生産者価格評価表!AW87/生産者価格評価表!AW$124</f>
        <v>2.2878288502282732E-3</v>
      </c>
      <c r="AX87" s="949">
        <f>+生産者価格評価表!AX87/生産者価格評価表!AX$124</f>
        <v>2.1444395446340919E-3</v>
      </c>
      <c r="AY87" s="949">
        <f>+生産者価格評価表!AY87/生産者価格評価表!AY$124</f>
        <v>1.8014343493086601E-3</v>
      </c>
      <c r="AZ87" s="949">
        <f>+生産者価格評価表!AZ87/生産者価格評価表!AZ$124</f>
        <v>2.4590559249949729E-3</v>
      </c>
      <c r="BA87" s="949">
        <f>+生産者価格評価表!BA87/生産者価格評価表!BA$124</f>
        <v>2.6935315049603247E-3</v>
      </c>
      <c r="BB87" s="949">
        <f>+生産者価格評価表!BB87/生産者価格評価表!BB$124</f>
        <v>2.0355741766066994E-3</v>
      </c>
      <c r="BC87" s="949">
        <f>+生産者価格評価表!BC87/生産者価格評価表!BC$124</f>
        <v>4.4587580343713844E-3</v>
      </c>
      <c r="BD87" s="949">
        <f>+生産者価格評価表!BD87/生産者価格評価表!BD$124</f>
        <v>2.4637000759081752E-3</v>
      </c>
      <c r="BE87" s="949">
        <f>+生産者価格評価表!BE87/生産者価格評価表!BE$124</f>
        <v>2.4789794866646809E-3</v>
      </c>
      <c r="BF87" s="949">
        <f>+生産者価格評価表!BF87/生産者価格評価表!BF$124</f>
        <v>2.5971831729757343E-3</v>
      </c>
      <c r="BG87" s="949">
        <f>+生産者価格評価表!BG87/生産者価格評価表!BG$124</f>
        <v>2.4409913926540547E-3</v>
      </c>
      <c r="BH87" s="949">
        <f>+生産者価格評価表!BH87/生産者価格評価表!BH$124</f>
        <v>1.8978372770394054E-3</v>
      </c>
      <c r="BI87" s="949">
        <f>+生産者価格評価表!BI87/生産者価格評価表!BI$124</f>
        <v>3.11550806855898E-3</v>
      </c>
      <c r="BJ87" s="949">
        <f>+生産者価格評価表!BJ87/生産者価格評価表!BJ$124</f>
        <v>1.8597094509965309E-3</v>
      </c>
      <c r="BK87" s="949">
        <f>+生産者価格評価表!BK87/生産者価格評価表!BK$124</f>
        <v>3.4350428876777097E-3</v>
      </c>
      <c r="BL87" s="949">
        <f>+生産者価格評価表!BL87/生産者価格評価表!BL$124</f>
        <v>2.7573969157000652E-2</v>
      </c>
      <c r="BM87" s="949">
        <f>+生産者価格評価表!BM87/生産者価格評価表!BM$124</f>
        <v>2.2627796107121986E-3</v>
      </c>
      <c r="BN87" s="949">
        <f>+生産者価格評価表!BN87/生産者価格評価表!BN$124</f>
        <v>2.4926446675544024E-3</v>
      </c>
      <c r="BO87" s="949">
        <f>+生産者価格評価表!BO87/生産者価格評価表!BO$124</f>
        <v>2.3721181353876372E-3</v>
      </c>
      <c r="BP87" s="949">
        <f>+生産者価格評価表!BP87/生産者価格評価表!BP$124</f>
        <v>2.5899203536876372E-3</v>
      </c>
      <c r="BQ87" s="949">
        <f>+生産者価格評価表!BQ87/生産者価格評価表!BQ$124</f>
        <v>8.746072980583287E-3</v>
      </c>
      <c r="BR87" s="949">
        <f>+生産者価格評価表!BR87/生産者価格評価表!BR$124</f>
        <v>2.6499503037326479E-2</v>
      </c>
      <c r="BS87" s="949">
        <f>+生産者価格評価表!BS87/生産者価格評価表!BS$124</f>
        <v>1.1108911113123204E-3</v>
      </c>
      <c r="BT87" s="949">
        <f>+生産者価格評価表!BT87/生産者価格評価表!BT$124</f>
        <v>6.7899327333343794E-4</v>
      </c>
      <c r="BU87" s="949">
        <f>+生産者価格評価表!BU87/生産者価格評価表!BU$124</f>
        <v>5.6266854511161893E-4</v>
      </c>
      <c r="BV87" s="949">
        <f>+生産者価格評価表!BV87/生産者価格評価表!BV$124</f>
        <v>6.5563670242572937E-4</v>
      </c>
      <c r="BW87" s="949">
        <f>+生産者価格評価表!BW87/生産者価格評価表!BW$124</f>
        <v>5.3290519592759345E-4</v>
      </c>
      <c r="BX87" s="949">
        <f>+生産者価格評価表!BX87/生産者価格評価表!BX$124</f>
        <v>3.9249942287039618E-4</v>
      </c>
      <c r="BY87" s="949">
        <f>+生産者価格評価表!BY87/生産者価格評価表!BY$124</f>
        <v>1.0533420134679248E-5</v>
      </c>
      <c r="BZ87" s="949">
        <f>+生産者価格評価表!BZ87/生産者価格評価表!BZ$124</f>
        <v>3.5411724919049933E-4</v>
      </c>
      <c r="CA87" s="949">
        <f>+生産者価格評価表!CA87/生産者価格評価表!CA$124</f>
        <v>2.2507307484173129E-4</v>
      </c>
      <c r="CB87" s="949">
        <f>+生産者価格評価表!CB87/生産者価格評価表!CB$124</f>
        <v>1.2290753895758165E-3</v>
      </c>
      <c r="CC87" s="949">
        <f>+生産者価格評価表!CC87/生産者価格評価表!CC$124</f>
        <v>7.4073798826925679E-4</v>
      </c>
      <c r="CD87" s="949">
        <f>+生産者価格評価表!CD87/生産者価格評価表!CD$124</f>
        <v>1.2746317530747586E-3</v>
      </c>
      <c r="CE87" s="949">
        <f>+生産者価格評価表!CE87/生産者価格評価表!CE$124</f>
        <v>4.5580640236735298E-4</v>
      </c>
      <c r="CF87" s="949">
        <f>+生産者価格評価表!CF87/生産者価格評価表!CF$124</f>
        <v>3.3888859557695995E-4</v>
      </c>
      <c r="CG87" s="949">
        <f>+生産者価格評価表!CG87/生産者価格評価表!CG$124</f>
        <v>1.0917110615109164E-3</v>
      </c>
      <c r="CH87" s="949">
        <f>+生産者価格評価表!CH87/生産者価格評価表!CH$124</f>
        <v>2.0290356692316693E-4</v>
      </c>
      <c r="CI87" s="949">
        <f>+生産者価格評価表!CI87/生産者価格評価表!CI$124</f>
        <v>5.4590549276595766E-4</v>
      </c>
      <c r="CJ87" s="949">
        <f>+生産者価格評価表!CJ87/生産者価格評価表!CJ$124</f>
        <v>7.5283562199133017E-4</v>
      </c>
      <c r="CK87" s="949">
        <f>+生産者価格評価表!CK87/生産者価格評価表!CK$124</f>
        <v>1.3059858713272798E-3</v>
      </c>
      <c r="CL87" s="949">
        <f>+生産者価格評価表!CL87/生産者価格評価表!CL$124</f>
        <v>8.3541306917692083E-4</v>
      </c>
      <c r="CM87" s="949">
        <f>+生産者価格評価表!CM87/生産者価格評価表!CM$124</f>
        <v>2.9289634387449338E-3</v>
      </c>
      <c r="CN87" s="949">
        <f>+生産者価格評価表!CN87/生産者価格評価表!CN$124</f>
        <v>2.6276862678384872E-3</v>
      </c>
      <c r="CO87" s="949">
        <f>+生産者価格評価表!CO87/生産者価格評価表!CO$124</f>
        <v>6.8260137115546467E-4</v>
      </c>
      <c r="CP87" s="949">
        <f>+生産者価格評価表!CP87/生産者価格評価表!CP$124</f>
        <v>1.49585571766948E-3</v>
      </c>
      <c r="CQ87" s="949">
        <f>+生産者価格評価表!CQ87/生産者価格評価表!CQ$124</f>
        <v>1.0806964248559127E-3</v>
      </c>
      <c r="CR87" s="949">
        <f>+生産者価格評価表!CR87/生産者価格評価表!CR$124</f>
        <v>1.7927278280541578E-3</v>
      </c>
      <c r="CS87" s="949">
        <f>+生産者価格評価表!CS87/生産者価格評価表!CS$124</f>
        <v>9.9146775380799432E-4</v>
      </c>
      <c r="CT87" s="949">
        <f>+生産者価格評価表!CT87/生産者価格評価表!CT$124</f>
        <v>7.1129315892222607E-4</v>
      </c>
      <c r="CU87" s="949">
        <f>+生産者価格評価表!CU87/生産者価格評価表!CU$124</f>
        <v>1.7178800665361093E-3</v>
      </c>
      <c r="CV87" s="949">
        <f>+生産者価格評価表!CV87/生産者価格評価表!CV$124</f>
        <v>3.3752164502838994E-4</v>
      </c>
      <c r="CW87" s="949">
        <f>+生産者価格評価表!CW87/生産者価格評価表!CW$124</f>
        <v>4.4253790846204415E-4</v>
      </c>
      <c r="CX87" s="949">
        <f>+生産者価格評価表!CX87/生産者価格評価表!CX$124</f>
        <v>1.748597009070712E-3</v>
      </c>
      <c r="CY87" s="949">
        <f>+生産者価格評価表!CY87/生産者価格評価表!CY$124</f>
        <v>3.7232645112527762E-4</v>
      </c>
      <c r="CZ87" s="949">
        <f>+生産者価格評価表!CZ87/生産者価格評価表!CZ$124</f>
        <v>2.5449319325944069E-3</v>
      </c>
      <c r="DA87" s="949">
        <f>+生産者価格評価表!DA87/生産者価格評価表!DA$124</f>
        <v>2.815686118411168E-3</v>
      </c>
      <c r="DB87" s="949">
        <f>+生産者価格評価表!DB87/生産者価格評価表!DB$124</f>
        <v>8.8163242484986355E-4</v>
      </c>
      <c r="DC87" s="949">
        <f>+生産者価格評価表!DC87/生産者価格評価表!DC$124</f>
        <v>4.8565963473356345E-4</v>
      </c>
      <c r="DD87" s="949">
        <f>+生産者価格評価表!DD87/生産者価格評価表!DD$124</f>
        <v>8.4406979190941849E-4</v>
      </c>
      <c r="DE87" s="949">
        <f>+生産者価格評価表!DE87/生産者価格評価表!DE$124</f>
        <v>6.8076380076356345E-4</v>
      </c>
      <c r="DF87" s="949">
        <f>+生産者価格評価表!DF87/生産者価格評価表!DF$124</f>
        <v>7.5501758913931851E-3</v>
      </c>
      <c r="DG87" s="950">
        <f>+生産者価格評価表!DG87/生産者価格評価表!DG$124</f>
        <v>2.2882086438989058E-4</v>
      </c>
    </row>
    <row r="88" spans="2:111">
      <c r="B88" s="265" t="s">
        <v>238</v>
      </c>
      <c r="C88" s="266" t="s">
        <v>239</v>
      </c>
      <c r="D88" s="947">
        <f>+生産者価格評価表!D88/生産者価格評価表!D$124</f>
        <v>5.9298476736253509E-5</v>
      </c>
      <c r="E88" s="948">
        <f>+生産者価格評価表!E88/生産者価格評価表!E$124</f>
        <v>0</v>
      </c>
      <c r="F88" s="948">
        <f>+生産者価格評価表!F88/生産者価格評価表!F$124</f>
        <v>9.1226037638596338E-5</v>
      </c>
      <c r="G88" s="948">
        <f>+生産者価格評価表!G88/生産者価格評価表!G$124</f>
        <v>0</v>
      </c>
      <c r="H88" s="948">
        <f>+生産者価格評価表!H88/生産者価格評価表!H$124</f>
        <v>1.5541719822597165E-3</v>
      </c>
      <c r="I88" s="944">
        <v>0</v>
      </c>
      <c r="J88" s="948">
        <f>+生産者価格評価表!J88/生産者価格評価表!J$124</f>
        <v>8.1165703929000693E-4</v>
      </c>
      <c r="K88" s="948">
        <f>+生産者価格評価表!K88/生産者価格評価表!K$124</f>
        <v>7.9711598333007756E-4</v>
      </c>
      <c r="L88" s="948">
        <f>+生産者価格評価表!L88/生産者価格評価表!L$124</f>
        <v>9.1310375144099023E-4</v>
      </c>
      <c r="M88" s="948">
        <f>+生産者価格評価表!M88/生産者価格評価表!M$124</f>
        <v>4.0060092043780256E-4</v>
      </c>
      <c r="N88" s="944">
        <v>0</v>
      </c>
      <c r="O88" s="948">
        <f>+生産者価格評価表!O88/生産者価格評価表!O$124</f>
        <v>3.5128493467536005E-4</v>
      </c>
      <c r="P88" s="948">
        <f>+生産者価格評価表!P88/生産者価格評価表!P$124</f>
        <v>8.8043880163439026E-4</v>
      </c>
      <c r="Q88" s="948">
        <f>+生産者価格評価表!Q88/生産者価格評価表!Q$124</f>
        <v>9.2800282165244078E-4</v>
      </c>
      <c r="R88" s="948">
        <f>+生産者価格評価表!R88/生産者価格評価表!R$124</f>
        <v>1.2212867444816044E-3</v>
      </c>
      <c r="S88" s="948">
        <f>+生産者価格評価表!S88/生産者価格評価表!S$124</f>
        <v>3.5506143528615097E-3</v>
      </c>
      <c r="T88" s="948">
        <f>+生産者価格評価表!T88/生産者価格評価表!T$124</f>
        <v>1.9718071760826194E-4</v>
      </c>
      <c r="U88" s="948">
        <f>+生産者価格評価表!U88/生産者価格評価表!U$124</f>
        <v>2.3720948039597355E-3</v>
      </c>
      <c r="V88" s="948">
        <f>+生産者価格評価表!V88/生産者価格評価表!V$124</f>
        <v>4.9450431419115967E-3</v>
      </c>
      <c r="W88" s="948">
        <f>+生産者価格評価表!W88/生産者価格評価表!W$124</f>
        <v>1.6919280503646563E-3</v>
      </c>
      <c r="X88" s="948">
        <f>+生産者価格評価表!X88/生産者価格評価表!X$124</f>
        <v>1.5225348940842897E-4</v>
      </c>
      <c r="Y88" s="948">
        <f>+生産者価格評価表!Y88/生産者価格評価表!Y$124</f>
        <v>6.8523570541359751E-4</v>
      </c>
      <c r="Z88" s="948">
        <f>+生産者価格評価表!Z88/生産者価格評価表!Z$124</f>
        <v>8.9553592675794592E-4</v>
      </c>
      <c r="AA88" s="948">
        <f>+生産者価格評価表!AA88/生産者価格評価表!AA$124</f>
        <v>1.9029570271725078E-3</v>
      </c>
      <c r="AB88" s="948">
        <f>+生産者価格評価表!AB88/生産者価格評価表!AB$124</f>
        <v>8.0266040491487199E-4</v>
      </c>
      <c r="AC88" s="948">
        <f>+生産者価格評価表!AC88/生産者価格評価表!AC$124</f>
        <v>1.6290347384122256E-3</v>
      </c>
      <c r="AD88" s="948">
        <f>+生産者価格評価表!AD88/生産者価格評価表!AD$124</f>
        <v>9.223736141734951E-6</v>
      </c>
      <c r="AE88" s="948">
        <f>+生産者価格評価表!AE88/生産者価格評価表!AE$124</f>
        <v>1.8811937116738984E-4</v>
      </c>
      <c r="AF88" s="948">
        <f>+生産者価格評価表!AF88/生産者価格評価表!AF$124</f>
        <v>2.2140758440540214E-3</v>
      </c>
      <c r="AG88" s="948">
        <f>+生産者価格評価表!AG88/生産者価格評価表!AG$124</f>
        <v>1.4891587617869336E-3</v>
      </c>
      <c r="AH88" s="948">
        <f>+生産者価格評価表!AH88/生産者価格評価表!AH$124</f>
        <v>5.5454782725385186E-4</v>
      </c>
      <c r="AI88" s="948">
        <f>+生産者価格評価表!AI88/生産者価格評価表!AI$124</f>
        <v>1.1849550821542185E-2</v>
      </c>
      <c r="AJ88" s="948">
        <f>+生産者価格評価表!AJ88/生産者価格評価表!AJ$124</f>
        <v>7.4377700311335773E-5</v>
      </c>
      <c r="AK88" s="948">
        <f>+生産者価格評価表!AK88/生産者価格評価表!AK$124</f>
        <v>5.8944307576500677E-3</v>
      </c>
      <c r="AL88" s="948">
        <f>+生産者価格評価表!AL88/生産者価格評価表!AL$124</f>
        <v>6.681437813350539E-4</v>
      </c>
      <c r="AM88" s="948">
        <f>+生産者価格評価表!AM88/生産者価格評価表!AM$124</f>
        <v>0</v>
      </c>
      <c r="AN88" s="948">
        <f>+生産者価格評価表!AN88/生産者価格評価表!AN$124</f>
        <v>4.0461806976573771E-3</v>
      </c>
      <c r="AO88" s="948">
        <f>+生産者価格評価表!AO88/生産者価格評価表!AO$124</f>
        <v>2.9717867803400724E-4</v>
      </c>
      <c r="AP88" s="948">
        <f>+生産者価格評価表!AP88/生産者価格評価表!AP$124</f>
        <v>4.3802930128805222E-4</v>
      </c>
      <c r="AQ88" s="948">
        <f>+生産者価格評価表!AQ88/生産者価格評価表!AQ$124</f>
        <v>3.2442831315835662E-3</v>
      </c>
      <c r="AR88" s="948">
        <f>+生産者価格評価表!AR88/生産者価格評価表!AR$124</f>
        <v>2.3987324786199494E-3</v>
      </c>
      <c r="AS88" s="948">
        <f>+生産者価格評価表!AS88/生産者価格評価表!AS$124</f>
        <v>6.6071965477799283E-5</v>
      </c>
      <c r="AT88" s="948">
        <f>+生産者価格評価表!AT88/生産者価格評価表!AT$124</f>
        <v>7.4497031293633274E-4</v>
      </c>
      <c r="AU88" s="949">
        <f>+生産者価格評価表!AU88/生産者価格評価表!AU$124</f>
        <v>8.3710761984384836E-4</v>
      </c>
      <c r="AV88" s="949">
        <f>+生産者価格評価表!AV88/生産者価格評価表!AV$124</f>
        <v>6.2553654044707413E-4</v>
      </c>
      <c r="AW88" s="949">
        <f>+生産者価格評価表!AW88/生産者価格評価表!AW$124</f>
        <v>4.2427900117114365E-4</v>
      </c>
      <c r="AX88" s="949">
        <f>+生産者価格評価表!AX88/生産者価格評価表!AX$124</f>
        <v>3.5777775040003707E-4</v>
      </c>
      <c r="AY88" s="949">
        <f>+生産者価格評価表!AY88/生産者価格評価表!AY$124</f>
        <v>3.547329027735269E-4</v>
      </c>
      <c r="AZ88" s="949">
        <f>+生産者価格評価表!AZ88/生産者価格評価表!AZ$124</f>
        <v>7.3941028961877582E-3</v>
      </c>
      <c r="BA88" s="949">
        <f>+生産者価格評価表!BA88/生産者価格評価表!BA$124</f>
        <v>2.5466030230452015E-4</v>
      </c>
      <c r="BB88" s="949">
        <f>+生産者価格評価表!BB88/生産者価格評価表!BB$124</f>
        <v>2.0198218654076056E-3</v>
      </c>
      <c r="BC88" s="949">
        <f>+生産者価格評価表!BC88/生産者価格評価表!BC$124</f>
        <v>1.5250065258109612E-3</v>
      </c>
      <c r="BD88" s="949">
        <f>+生産者価格評価表!BD88/生産者価格評価表!BD$124</f>
        <v>3.6106295234049259E-4</v>
      </c>
      <c r="BE88" s="949">
        <f>+生産者価格評価表!BE88/生産者価格評価表!BE$124</f>
        <v>2.5513567625496292E-3</v>
      </c>
      <c r="BF88" s="949">
        <f>+生産者価格評価表!BF88/生産者価格評価表!BF$124</f>
        <v>1.169576712540394E-4</v>
      </c>
      <c r="BG88" s="949">
        <f>+生産者価格評価表!BG88/生産者価格評価表!BG$124</f>
        <v>6.7491308798911086E-4</v>
      </c>
      <c r="BH88" s="949">
        <f>+生産者価格評価表!BH88/生産者価格評価表!BH$124</f>
        <v>1.3695451469496653E-3</v>
      </c>
      <c r="BI88" s="949">
        <f>+生産者価格評価表!BI88/生産者価格評価表!BI$124</f>
        <v>1.4297496886055204E-4</v>
      </c>
      <c r="BJ88" s="949">
        <f>+生産者価格評価表!BJ88/生産者価格評価表!BJ$124</f>
        <v>4.435946394436686E-4</v>
      </c>
      <c r="BK88" s="949">
        <f>+生産者価格評価表!BK88/生産者価格評価表!BK$124</f>
        <v>1.9329232612457985E-3</v>
      </c>
      <c r="BL88" s="949">
        <f>+生産者価格評価表!BL88/生産者価格評価表!BL$124</f>
        <v>4.5275475900883585E-4</v>
      </c>
      <c r="BM88" s="949">
        <f>+生産者価格評価表!BM88/生産者価格評価表!BM$124</f>
        <v>0</v>
      </c>
      <c r="BN88" s="949">
        <f>+生産者価格評価表!BN88/生産者価格評価表!BN$124</f>
        <v>0</v>
      </c>
      <c r="BO88" s="949">
        <f>+生産者価格評価表!BO88/生産者価格評価表!BO$124</f>
        <v>2.36682664289309E-5</v>
      </c>
      <c r="BP88" s="949">
        <f>+生産者価格評価表!BP88/生産者価格評価表!BP$124</f>
        <v>0</v>
      </c>
      <c r="BQ88" s="949">
        <f>+生産者価格評価表!BQ88/生産者価格評価表!BQ$124</f>
        <v>0</v>
      </c>
      <c r="BR88" s="949">
        <f>+生産者価格評価表!BR88/生産者価格評価表!BR$124</f>
        <v>0</v>
      </c>
      <c r="BS88" s="949">
        <f>+生産者価格評価表!BS88/生産者価格評価表!BS$124</f>
        <v>0</v>
      </c>
      <c r="BT88" s="949">
        <f>+生産者価格評価表!BT88/生産者価格評価表!BT$124</f>
        <v>0</v>
      </c>
      <c r="BU88" s="949">
        <f>+生産者価格評価表!BU88/生産者価格評価表!BU$124</f>
        <v>5.8924429882901063E-3</v>
      </c>
      <c r="BV88" s="949">
        <f>+生産者価格評価表!BV88/生産者価格評価表!BV$124</f>
        <v>1.140627919779454E-5</v>
      </c>
      <c r="BW88" s="949">
        <f>+生産者価格評価表!BW88/生産者価格評価表!BW$124</f>
        <v>0</v>
      </c>
      <c r="BX88" s="949">
        <f>+生産者価格評価表!BX88/生産者価格評価表!BX$124</f>
        <v>0</v>
      </c>
      <c r="BY88" s="949">
        <f>+生産者価格評価表!BY88/生産者価格評価表!BY$124</f>
        <v>0</v>
      </c>
      <c r="BZ88" s="949">
        <f>+生産者価格評価表!BZ88/生産者価格評価表!BZ$124</f>
        <v>3.1300869620725872E-3</v>
      </c>
      <c r="CA88" s="949">
        <f>+生産者価格評価表!CA88/生産者価格評価表!CA$124</f>
        <v>2.5438531955230916E-2</v>
      </c>
      <c r="CB88" s="949">
        <f>+生産者価格評価表!CB88/生産者価格評価表!CB$124</f>
        <v>0.12780425703545323</v>
      </c>
      <c r="CC88" s="949">
        <f>+生産者価格評価表!CC88/生産者価格評価表!CC$124</f>
        <v>6.1269122060196614E-2</v>
      </c>
      <c r="CD88" s="949">
        <f>+生産者価格評価表!CD88/生産者価格評価表!CD$124</f>
        <v>0.28978509648871803</v>
      </c>
      <c r="CE88" s="949">
        <f>+生産者価格評価表!CE88/生産者価格評価表!CE$124</f>
        <v>4.6920552535661651E-2</v>
      </c>
      <c r="CF88" s="949">
        <f>+生産者価格評価表!CF88/生産者価格評価表!CF$124</f>
        <v>1.5511440061917525E-2</v>
      </c>
      <c r="CG88" s="949">
        <f>+生産者価格評価表!CG88/生産者価格評価表!CG$124</f>
        <v>1.0714324529266597E-2</v>
      </c>
      <c r="CH88" s="949">
        <f>+生産者価格評価表!CH88/生産者価格評価表!CH$124</f>
        <v>0</v>
      </c>
      <c r="CI88" s="949">
        <f>+生産者価格評価表!CI88/生産者価格評価表!CI$124</f>
        <v>0</v>
      </c>
      <c r="CJ88" s="949">
        <f>+生産者価格評価表!CJ88/生産者価格評価表!CJ$124</f>
        <v>0</v>
      </c>
      <c r="CK88" s="949">
        <f>+生産者価格評価表!CK88/生産者価格評価表!CK$124</f>
        <v>0</v>
      </c>
      <c r="CL88" s="949">
        <f>+生産者価格評価表!CL88/生産者価格評価表!CL$124</f>
        <v>0</v>
      </c>
      <c r="CM88" s="949">
        <f>+生産者価格評価表!CM88/生産者価格評価表!CM$124</f>
        <v>2.4079518533266964E-3</v>
      </c>
      <c r="CN88" s="949">
        <f>+生産者価格評価表!CN88/生産者価格評価表!CN$124</f>
        <v>1.270278206453245E-4</v>
      </c>
      <c r="CO88" s="949">
        <f>+生産者価格評価表!CO88/生産者価格評価表!CO$124</f>
        <v>6.4079711905892512E-7</v>
      </c>
      <c r="CP88" s="949">
        <f>+生産者価格評価表!CP88/生産者価格評価表!CP$124</f>
        <v>4.2917492062233166E-5</v>
      </c>
      <c r="CQ88" s="949">
        <f>+生産者価格評価表!CQ88/生産者価格評価表!CQ$124</f>
        <v>0</v>
      </c>
      <c r="CR88" s="949">
        <f>+生産者価格評価表!CR88/生産者価格評価表!CR$124</f>
        <v>0</v>
      </c>
      <c r="CS88" s="949">
        <f>+生産者価格評価表!CS88/生産者価格評価表!CS$124</f>
        <v>0</v>
      </c>
      <c r="CT88" s="949">
        <f>+生産者価格評価表!CT88/生産者価格評価表!CT$124</f>
        <v>0</v>
      </c>
      <c r="CU88" s="949">
        <f>+生産者価格評価表!CU88/生産者価格評価表!CU$124</f>
        <v>0</v>
      </c>
      <c r="CV88" s="949">
        <f>+生産者価格評価表!CV88/生産者価格評価表!CV$124</f>
        <v>4.0461762781402316E-3</v>
      </c>
      <c r="CW88" s="949">
        <f>+生産者価格評価表!CW88/生産者価格評価表!CW$124</f>
        <v>0</v>
      </c>
      <c r="CX88" s="949">
        <f>+生産者価格評価表!CX88/生産者価格評価表!CX$124</f>
        <v>1.3286104463984113E-6</v>
      </c>
      <c r="CY88" s="949">
        <f>+生産者価格評価表!CY88/生産者価格評価表!CY$124</f>
        <v>4.2078231984422107E-8</v>
      </c>
      <c r="CZ88" s="949">
        <f>+生産者価格評価表!CZ88/生産者価格評価表!CZ$124</f>
        <v>2.3012970986659588E-2</v>
      </c>
      <c r="DA88" s="949">
        <f>+生産者価格評価表!DA88/生産者価格評価表!DA$124</f>
        <v>3.1390149140745902E-3</v>
      </c>
      <c r="DB88" s="949">
        <f>+生産者価格評価表!DB88/生産者価格評価表!DB$124</f>
        <v>0</v>
      </c>
      <c r="DC88" s="949">
        <f>+生産者価格評価表!DC88/生産者価格評価表!DC$124</f>
        <v>1.827273441166315E-3</v>
      </c>
      <c r="DD88" s="949">
        <f>+生産者価格評価表!DD88/生産者価格評価表!DD$124</f>
        <v>1.855616320281026E-6</v>
      </c>
      <c r="DE88" s="949">
        <f>+生産者価格評価表!DE88/生産者価格評価表!DE$124</f>
        <v>0</v>
      </c>
      <c r="DF88" s="949">
        <f>+生産者価格評価表!DF88/生産者価格評価表!DF$124</f>
        <v>0</v>
      </c>
      <c r="DG88" s="950">
        <f>+生産者価格評価表!DG88/生産者価格評価表!DG$124</f>
        <v>1.4549967255906654E-2</v>
      </c>
    </row>
    <row r="89" spans="2:111">
      <c r="B89" s="265" t="s">
        <v>240</v>
      </c>
      <c r="C89" s="266" t="s">
        <v>241</v>
      </c>
      <c r="D89" s="947">
        <f>+生産者価格評価表!D89/生産者価格評価表!D$124</f>
        <v>1.1644573168754129E-4</v>
      </c>
      <c r="E89" s="948">
        <f>+生産者価格評価表!E89/生産者価格評価表!E$124</f>
        <v>1.6168039044325551E-4</v>
      </c>
      <c r="F89" s="948">
        <f>+生産者価格評価表!F89/生産者価格評価表!F$124</f>
        <v>1.6188714343801406E-4</v>
      </c>
      <c r="G89" s="948">
        <f>+生産者価格評価表!G89/生産者価格評価表!G$124</f>
        <v>1.9053261515054155E-4</v>
      </c>
      <c r="H89" s="948">
        <f>+生産者価格評価表!H89/生産者価格評価表!H$124</f>
        <v>1.6620983559716639E-4</v>
      </c>
      <c r="I89" s="944">
        <v>0</v>
      </c>
      <c r="J89" s="948">
        <f>+生産者価格評価表!J89/生産者価格評価表!J$124</f>
        <v>9.1638697984355638E-4</v>
      </c>
      <c r="K89" s="948">
        <f>+生産者価格評価表!K89/生産者価格評価表!K$124</f>
        <v>7.3720007865339665E-5</v>
      </c>
      <c r="L89" s="948">
        <f>+生産者価格評価表!L89/生産者価格評価表!L$124</f>
        <v>1.8400662046637667E-4</v>
      </c>
      <c r="M89" s="948">
        <f>+生産者価格評価表!M89/生産者価格評価表!M$124</f>
        <v>5.7697151973292874E-6</v>
      </c>
      <c r="N89" s="944">
        <v>0</v>
      </c>
      <c r="O89" s="948">
        <f>+生産者価格評価表!O89/生産者価格評価表!O$124</f>
        <v>1.8185649827841315E-4</v>
      </c>
      <c r="P89" s="948">
        <f>+生産者価格評価表!P89/生産者価格評価表!P$124</f>
        <v>2.241124041106256E-4</v>
      </c>
      <c r="Q89" s="948">
        <f>+生産者価格評価表!Q89/生産者価格評価表!Q$124</f>
        <v>1.6105662291442327E-4</v>
      </c>
      <c r="R89" s="948">
        <f>+生産者価格評価表!R89/生産者価格評価表!R$124</f>
        <v>3.2831392220253732E-4</v>
      </c>
      <c r="S89" s="948">
        <f>+生産者価格評価表!S89/生産者価格評価表!S$124</f>
        <v>1.1949824227067776E-4</v>
      </c>
      <c r="T89" s="948">
        <f>+生産者価格評価表!T89/生産者価格評価表!T$124</f>
        <v>1.9623332656763942E-4</v>
      </c>
      <c r="U89" s="948">
        <f>+生産者価格評価表!U89/生産者価格評価表!U$124</f>
        <v>2.8623737299705583E-4</v>
      </c>
      <c r="V89" s="948">
        <f>+生産者価格評価表!V89/生産者価格評価表!V$124</f>
        <v>1.2676665713466352E-4</v>
      </c>
      <c r="W89" s="948">
        <f>+生産者価格評価表!W89/生産者価格評価表!W$124</f>
        <v>1.1042427629653558E-4</v>
      </c>
      <c r="X89" s="948">
        <f>+生産者価格評価表!X89/生産者価格評価表!X$124</f>
        <v>2.2340920704931593E-5</v>
      </c>
      <c r="Y89" s="948">
        <f>+生産者価格評価表!Y89/生産者価格評価表!Y$124</f>
        <v>1.0294606416799087E-4</v>
      </c>
      <c r="Z89" s="948">
        <f>+生産者価格評価表!Z89/生産者価格評価表!Z$124</f>
        <v>1.1558862020102448E-4</v>
      </c>
      <c r="AA89" s="948">
        <f>+生産者価格評価表!AA89/生産者価格評価表!AA$124</f>
        <v>1.8136399981911531E-4</v>
      </c>
      <c r="AB89" s="948">
        <f>+生産者価格評価表!AB89/生産者価格評価表!AB$124</f>
        <v>2.3181103603730796E-4</v>
      </c>
      <c r="AC89" s="948">
        <f>+生産者価格評価表!AC89/生産者価格評価表!AC$124</f>
        <v>2.9346702624651803E-4</v>
      </c>
      <c r="AD89" s="948">
        <f>+生産者価格評価表!AD89/生産者価格評価表!AD$124</f>
        <v>1.6653240758153287E-5</v>
      </c>
      <c r="AE89" s="948">
        <f>+生産者価格評価表!AE89/生産者価格評価表!AE$124</f>
        <v>1.5375073221674256E-4</v>
      </c>
      <c r="AF89" s="948">
        <f>+生産者価格評価表!AF89/生産者価格評価表!AF$124</f>
        <v>1.874286239431039E-4</v>
      </c>
      <c r="AG89" s="948">
        <f>+生産者価格評価表!AG89/生産者価格評価表!AG$124</f>
        <v>1.9219760302885153E-4</v>
      </c>
      <c r="AH89" s="948">
        <f>+生産者価格評価表!AH89/生産者価格評価表!AH$124</f>
        <v>1.2461094899051027E-4</v>
      </c>
      <c r="AI89" s="948">
        <f>+生産者価格評価表!AI89/生産者価格評価表!AI$124</f>
        <v>1.3262225568933634E-4</v>
      </c>
      <c r="AJ89" s="948">
        <f>+生産者価格評価表!AJ89/生産者価格評価表!AJ$124</f>
        <v>1.9744026729314804E-4</v>
      </c>
      <c r="AK89" s="948">
        <f>+生産者価格評価表!AK89/生産者価格評価表!AK$124</f>
        <v>1.4197321581180172E-4</v>
      </c>
      <c r="AL89" s="948">
        <f>+生産者価格評価表!AL89/生産者価格評価表!AL$124</f>
        <v>1.8514872950718843E-4</v>
      </c>
      <c r="AM89" s="948">
        <f>+生産者価格評価表!AM89/生産者価格評価表!AM$124</f>
        <v>2.9739183683011609E-5</v>
      </c>
      <c r="AN89" s="948">
        <f>+生産者価格評価表!AN89/生産者価格評価表!AN$124</f>
        <v>6.3390344409095198E-5</v>
      </c>
      <c r="AO89" s="948">
        <f>+生産者価格評価表!AO89/生産者価格評価表!AO$124</f>
        <v>1.0486350703229354E-4</v>
      </c>
      <c r="AP89" s="948">
        <f>+生産者価格評価表!AP89/生産者価格評価表!AP$124</f>
        <v>1.2084148880019669E-4</v>
      </c>
      <c r="AQ89" s="948">
        <f>+生産者価格評価表!AQ89/生産者価格評価表!AQ$124</f>
        <v>3.0113177438898858E-5</v>
      </c>
      <c r="AR89" s="948">
        <f>+生産者価格評価表!AR89/生産者価格評価表!AR$124</f>
        <v>5.6861891889805543E-5</v>
      </c>
      <c r="AS89" s="948">
        <f>+生産者価格評価表!AS89/生産者価格評価表!AS$124</f>
        <v>1.5817876578833024E-4</v>
      </c>
      <c r="AT89" s="948">
        <f>+生産者価格評価表!AT89/生産者価格評価表!AT$124</f>
        <v>2.8731274215308721E-4</v>
      </c>
      <c r="AU89" s="949">
        <f>+生産者価格評価表!AU89/生産者価格評価表!AU$124</f>
        <v>1.7601261458146679E-4</v>
      </c>
      <c r="AV89" s="949">
        <f>+生産者価格評価表!AV89/生産者価格評価表!AV$124</f>
        <v>2.6388709918419669E-4</v>
      </c>
      <c r="AW89" s="949">
        <f>+生産者価格評価表!AW89/生産者価格評価表!AW$124</f>
        <v>3.4611457866637373E-4</v>
      </c>
      <c r="AX89" s="949">
        <f>+生産者価格評価表!AX89/生産者価格評価表!AX$124</f>
        <v>4.2334844584618481E-5</v>
      </c>
      <c r="AY89" s="949">
        <f>+生産者価格評価表!AY89/生産者価格評価表!AY$124</f>
        <v>1.1950288848091672E-4</v>
      </c>
      <c r="AZ89" s="949">
        <f>+生産者価格評価表!AZ89/生産者価格評価表!AZ$124</f>
        <v>1.5958152573208433E-4</v>
      </c>
      <c r="BA89" s="949">
        <f>+生産者価格評価表!BA89/生産者価格評価表!BA$124</f>
        <v>3.0681524711515949E-4</v>
      </c>
      <c r="BB89" s="949">
        <f>+生産者価格評価表!BB89/生産者価格評価表!BB$124</f>
        <v>5.1688115478329051E-5</v>
      </c>
      <c r="BC89" s="949">
        <f>+生産者価格評価表!BC89/生産者価格評価表!BC$124</f>
        <v>7.4847456827212638E-5</v>
      </c>
      <c r="BD89" s="949">
        <f>+生産者価格評価表!BD89/生産者価格評価表!BD$124</f>
        <v>2.1788851235031163E-4</v>
      </c>
      <c r="BE89" s="949">
        <f>+生産者価格評価表!BE89/生産者価格評価表!BE$124</f>
        <v>7.782970639966999E-5</v>
      </c>
      <c r="BF89" s="949">
        <f>+生産者価格評価表!BF89/生産者価格評価表!BF$124</f>
        <v>9.568687231503564E-5</v>
      </c>
      <c r="BG89" s="949">
        <f>+生産者価格評価表!BG89/生産者価格評価表!BG$124</f>
        <v>5.5302602199201834E-5</v>
      </c>
      <c r="BH89" s="949">
        <f>+生産者価格評価表!BH89/生産者価格評価表!BH$124</f>
        <v>1.0266040718847568E-4</v>
      </c>
      <c r="BI89" s="949">
        <f>+生産者価格評価表!BI89/生産者価格評価表!BI$124</f>
        <v>6.0287104183803648E-5</v>
      </c>
      <c r="BJ89" s="949">
        <f>+生産者価格評価表!BJ89/生産者価格評価表!BJ$124</f>
        <v>2.6911012433898705E-4</v>
      </c>
      <c r="BK89" s="949">
        <f>+生産者価格評価表!BK89/生産者価格評価表!BK$124</f>
        <v>1.9411921771836266E-4</v>
      </c>
      <c r="BL89" s="949">
        <f>+生産者価格評価表!BL89/生産者価格評価表!BL$124</f>
        <v>9.6673528149427736E-4</v>
      </c>
      <c r="BM89" s="949">
        <f>+生産者価格評価表!BM89/生産者価格評価表!BM$124</f>
        <v>2.706519940929513E-4</v>
      </c>
      <c r="BN89" s="949">
        <f>+生産者価格評価表!BN89/生産者価格評価表!BN$124</f>
        <v>9.1848151779255673E-4</v>
      </c>
      <c r="BO89" s="949">
        <f>+生産者価格評価表!BO89/生産者価格評価表!BO$124</f>
        <v>4.8946970573616945E-4</v>
      </c>
      <c r="BP89" s="949">
        <f>+生産者価格評価表!BP89/生産者価格評価表!BP$124</f>
        <v>4.9743733326175943E-4</v>
      </c>
      <c r="BQ89" s="949">
        <f>+生産者価格評価表!BQ89/生産者価格評価表!BQ$124</f>
        <v>1.1209140018021695E-3</v>
      </c>
      <c r="BR89" s="949">
        <f>+生産者価格評価表!BR89/生産者価格評価表!BR$124</f>
        <v>3.9253989509240271E-3</v>
      </c>
      <c r="BS89" s="949">
        <f>+生産者価格評価表!BS89/生産者価格評価表!BS$124</f>
        <v>5.5685754143539154E-4</v>
      </c>
      <c r="BT89" s="949">
        <f>+生産者価格評価表!BT89/生産者価格評価表!BT$124</f>
        <v>1.3901700072639477E-3</v>
      </c>
      <c r="BU89" s="949">
        <f>+生産者価格評価表!BU89/生産者価格評価表!BU$124</f>
        <v>1.3543447576241359E-3</v>
      </c>
      <c r="BV89" s="949">
        <f>+生産者価格評価表!BV89/生産者価格評価表!BV$124</f>
        <v>7.3319090916360895E-3</v>
      </c>
      <c r="BW89" s="949">
        <f>+生産者価格評価表!BW89/生産者価格評価表!BW$124</f>
        <v>4.2909862684547954E-4</v>
      </c>
      <c r="BX89" s="949">
        <f>+生産者価格評価表!BX89/生産者価格評価表!BX$124</f>
        <v>4.2885769059506978E-4</v>
      </c>
      <c r="BY89" s="949">
        <f>+生産者価格評価表!BY89/生産者価格評価表!BY$124</f>
        <v>0</v>
      </c>
      <c r="BZ89" s="949">
        <f>+生産者価格評価表!BZ89/生産者価格評価表!BZ$124</f>
        <v>8.7810112277635511E-4</v>
      </c>
      <c r="CA89" s="949">
        <f>+生産者価格評価表!CA89/生産者価格評価表!CA$124</f>
        <v>3.4668629027670412E-4</v>
      </c>
      <c r="CB89" s="949">
        <f>+生産者価格評価表!CB89/生産者価格評価表!CB$124</f>
        <v>0</v>
      </c>
      <c r="CC89" s="949">
        <f>+生産者価格評価表!CC89/生産者価格評価表!CC$124</f>
        <v>6.0265580026888307E-4</v>
      </c>
      <c r="CD89" s="949">
        <f>+生産者価格評価表!CD89/生産者価格評価表!CD$124</f>
        <v>5.7768863923408204E-4</v>
      </c>
      <c r="CE89" s="949">
        <f>+生産者価格評価表!CE89/生産者価格評価表!CE$124</f>
        <v>3.1019197402778662E-3</v>
      </c>
      <c r="CF89" s="949">
        <f>+生産者価格評価表!CF89/生産者価格評価表!CF$124</f>
        <v>8.3244585946264723E-4</v>
      </c>
      <c r="CG89" s="949">
        <f>+生産者価格評価表!CG89/生産者価格評価表!CG$124</f>
        <v>8.4754946163572461E-4</v>
      </c>
      <c r="CH89" s="949">
        <f>+生産者価格評価表!CH89/生産者価格評価表!CH$124</f>
        <v>1.6516128489592889E-2</v>
      </c>
      <c r="CI89" s="949">
        <f>+生産者価格評価表!CI89/生産者価格評価表!CI$124</f>
        <v>2.8956803194117183E-3</v>
      </c>
      <c r="CJ89" s="949">
        <f>+生産者価格評価表!CJ89/生産者価格評価表!CJ$124</f>
        <v>2.1335945491545568E-3</v>
      </c>
      <c r="CK89" s="949">
        <f>+生産者価格評価表!CK89/生産者価格評価表!CK$124</f>
        <v>9.6805121835832745E-4</v>
      </c>
      <c r="CL89" s="949">
        <f>+生産者価格評価表!CL89/生産者価格評価表!CL$124</f>
        <v>2.0190917177114183E-3</v>
      </c>
      <c r="CM89" s="949">
        <f>+生産者価格評価表!CM89/生産者価格評価表!CM$124</f>
        <v>3.4743918204789919E-3</v>
      </c>
      <c r="CN89" s="949">
        <f>+生産者価格評価表!CN89/生産者価格評価表!CN$124</f>
        <v>3.9803908176109029E-3</v>
      </c>
      <c r="CO89" s="949">
        <f>+生産者価格評価表!CO89/生産者価格評価表!CO$124</f>
        <v>1.1616458464968915E-3</v>
      </c>
      <c r="CP89" s="949">
        <f>+生産者価格評価表!CP89/生産者価格評価表!CP$124</f>
        <v>8.745974039287157E-3</v>
      </c>
      <c r="CQ89" s="949">
        <f>+生産者価格評価表!CQ89/生産者価格評価表!CQ$124</f>
        <v>3.6889815813495017E-4</v>
      </c>
      <c r="CR89" s="949">
        <f>+生産者価格評価表!CR89/生産者価格評価表!CR$124</f>
        <v>5.6511071437825421E-3</v>
      </c>
      <c r="CS89" s="949">
        <f>+生産者価格評価表!CS89/生産者価格評価表!CS$124</f>
        <v>3.729204206811844E-3</v>
      </c>
      <c r="CT89" s="949">
        <f>+生産者価格評価表!CT89/生産者価格評価表!CT$124</f>
        <v>1.6998997133521379E-3</v>
      </c>
      <c r="CU89" s="949">
        <f>+生産者価格評価表!CU89/生産者価格評価表!CU$124</f>
        <v>5.7605661648289811E-3</v>
      </c>
      <c r="CV89" s="949">
        <f>+生産者価格評価表!CV89/生産者価格評価表!CV$124</f>
        <v>1.6076396045337706E-3</v>
      </c>
      <c r="CW89" s="949">
        <f>+生産者価格評価表!CW89/生産者価格評価表!CW$124</f>
        <v>1.9864352108974658E-4</v>
      </c>
      <c r="CX89" s="949">
        <f>+生産者価格評価表!CX89/生産者価格評価表!CX$124</f>
        <v>9.6131366079806383E-4</v>
      </c>
      <c r="CY89" s="949">
        <f>+生産者価格評価表!CY89/生産者価格評価表!CY$124</f>
        <v>1.3258071213404635E-3</v>
      </c>
      <c r="CZ89" s="949">
        <f>+生産者価格評価表!CZ89/生産者価格評価表!CZ$124</f>
        <v>1.418047541037856E-3</v>
      </c>
      <c r="DA89" s="949">
        <f>+生産者価格評価表!DA89/生産者価格評価表!DA$124</f>
        <v>6.4835943770467279E-4</v>
      </c>
      <c r="DB89" s="949">
        <f>+生産者価格評価表!DB89/生産者価格評価表!DB$124</f>
        <v>1.8945322212136856E-3</v>
      </c>
      <c r="DC89" s="949">
        <f>+生産者価格評価表!DC89/生産者価格評価表!DC$124</f>
        <v>6.8073225003364491E-4</v>
      </c>
      <c r="DD89" s="949">
        <f>+生産者価格評価表!DD89/生産者価格評価表!DD$124</f>
        <v>1.8073702959537194E-3</v>
      </c>
      <c r="DE89" s="949">
        <f>+生産者価格評価表!DE89/生産者価格評価表!DE$124</f>
        <v>2.2574543378029595E-3</v>
      </c>
      <c r="DF89" s="949">
        <f>+生産者価格評価表!DF89/生産者価格評価表!DF$124</f>
        <v>0</v>
      </c>
      <c r="DG89" s="950">
        <f>+生産者価格評価表!DG89/生産者価格評価表!DG$124</f>
        <v>2.2093284572668412E-4</v>
      </c>
    </row>
    <row r="90" spans="2:111">
      <c r="B90" s="265" t="s">
        <v>242</v>
      </c>
      <c r="C90" s="266" t="s">
        <v>243</v>
      </c>
      <c r="D90" s="947">
        <f>+生産者価格評価表!D90/生産者価格評価表!D$124</f>
        <v>4.35038784020632E-4</v>
      </c>
      <c r="E90" s="948">
        <f>+生産者価格評価表!E90/生産者価格評価表!E$124</f>
        <v>2.3505475261538815E-4</v>
      </c>
      <c r="F90" s="948">
        <f>+生産者価格評価表!F90/生産者価格評価表!F$124</f>
        <v>1.1289324982435493E-3</v>
      </c>
      <c r="G90" s="948">
        <f>+生産者価格評価表!G90/生産者価格評価表!G$124</f>
        <v>1.7681055819566071E-3</v>
      </c>
      <c r="H90" s="948">
        <f>+生産者価格評価表!H90/生産者価格評価表!H$124</f>
        <v>2.1099042546551504E-3</v>
      </c>
      <c r="I90" s="944">
        <v>0</v>
      </c>
      <c r="J90" s="948">
        <f>+生産者価格評価表!J90/生産者価格評価表!J$124</f>
        <v>2.3120626643188349E-3</v>
      </c>
      <c r="K90" s="948">
        <f>+生産者価格評価表!K90/生産者価格評価表!K$124</f>
        <v>8.5561791428732242E-4</v>
      </c>
      <c r="L90" s="948">
        <f>+生産者価格評価表!L90/生産者価格評価表!L$124</f>
        <v>4.0278355959831786E-4</v>
      </c>
      <c r="M90" s="948">
        <f>+生産者価格評価表!M90/生産者価格評価表!M$124</f>
        <v>2.7889804406589099E-4</v>
      </c>
      <c r="N90" s="944">
        <v>0</v>
      </c>
      <c r="O90" s="948">
        <f>+生産者価格評価表!O90/生産者価格評価表!O$124</f>
        <v>9.9370842980462878E-4</v>
      </c>
      <c r="P90" s="948">
        <f>+生産者価格評価表!P90/生産者価格評価表!P$124</f>
        <v>1.1806562054875948E-3</v>
      </c>
      <c r="Q90" s="948">
        <f>+生産者価格評価表!Q90/生産者価格評価表!Q$124</f>
        <v>8.9067933084152043E-4</v>
      </c>
      <c r="R90" s="948">
        <f>+生産者価格評価表!R90/生産者価格評価表!R$124</f>
        <v>1.4992092347448117E-3</v>
      </c>
      <c r="S90" s="948">
        <f>+生産者価格評価表!S90/生産者価格評価表!S$124</f>
        <v>6.7490233600831276E-4</v>
      </c>
      <c r="T90" s="948">
        <f>+生産者価格評価表!T90/生産者価格評価表!T$124</f>
        <v>1.0135806258373562E-3</v>
      </c>
      <c r="U90" s="948">
        <f>+生産者価格評価表!U90/生産者価格評価表!U$124</f>
        <v>1.7046942287202427E-3</v>
      </c>
      <c r="V90" s="948">
        <f>+生産者価格評価表!V90/生産者価格評価表!V$124</f>
        <v>6.149653102879392E-4</v>
      </c>
      <c r="W90" s="948">
        <f>+生産者価格評価表!W90/生産者価格評価表!W$124</f>
        <v>5.4453514892027755E-4</v>
      </c>
      <c r="X90" s="948">
        <f>+生産者価格評価表!X90/生産者価格評価表!X$124</f>
        <v>1.0892633897656266E-4</v>
      </c>
      <c r="Y90" s="948">
        <f>+生産者価格評価表!Y90/生産者価格評価表!Y$124</f>
        <v>5.271110453388127E-4</v>
      </c>
      <c r="Z90" s="948">
        <f>+生産者価格評価表!Z90/生産者価格評価表!Z$124</f>
        <v>5.7036894649620262E-4</v>
      </c>
      <c r="AA90" s="948">
        <f>+生産者価格評価表!AA90/生産者価格評価表!AA$124</f>
        <v>8.2560943868019204E-4</v>
      </c>
      <c r="AB90" s="948">
        <f>+生産者価格評価表!AB90/生産者価格評価表!AB$124</f>
        <v>7.2984438922102171E-3</v>
      </c>
      <c r="AC90" s="948">
        <f>+生産者価格評価表!AC90/生産者価格評価表!AC$124</f>
        <v>1.5119405263783474E-3</v>
      </c>
      <c r="AD90" s="948">
        <f>+生産者価格評価表!AD90/生産者価格評価表!AD$124</f>
        <v>9.2058708321266487E-5</v>
      </c>
      <c r="AE90" s="948">
        <f>+生産者価格評価表!AE90/生産者価格評価表!AE$124</f>
        <v>8.0171432629611158E-4</v>
      </c>
      <c r="AF90" s="948">
        <f>+生産者価格評価表!AF90/生産者価格評価表!AF$124</f>
        <v>9.2615061500439717E-4</v>
      </c>
      <c r="AG90" s="948">
        <f>+生産者価格評価表!AG90/生産者価格評価表!AG$124</f>
        <v>1.1586078457141013E-3</v>
      </c>
      <c r="AH90" s="948">
        <f>+生産者価格評価表!AH90/生産者価格評価表!AH$124</f>
        <v>7.1878532667792364E-4</v>
      </c>
      <c r="AI90" s="948">
        <f>+生産者価格評価表!AI90/生産者価格評価表!AI$124</f>
        <v>1.5344904792685232E-3</v>
      </c>
      <c r="AJ90" s="948">
        <f>+生産者価格評価表!AJ90/生産者価格評価表!AJ$124</f>
        <v>1.2985136202549087E-3</v>
      </c>
      <c r="AK90" s="948">
        <f>+生産者価格評価表!AK90/生産者価格評価表!AK$124</f>
        <v>8.0006610810561473E-4</v>
      </c>
      <c r="AL90" s="948">
        <f>+生産者価格評価表!AL90/生産者価格評価表!AL$124</f>
        <v>1.0484496183263096E-3</v>
      </c>
      <c r="AM90" s="948">
        <f>+生産者価格評価表!AM90/生産者価格評価表!AM$124</f>
        <v>1.3905639777064574E-4</v>
      </c>
      <c r="AN90" s="948">
        <f>+生産者価格評価表!AN90/生産者価格評価表!AN$124</f>
        <v>3.5216158809039938E-4</v>
      </c>
      <c r="AO90" s="948">
        <f>+生産者価格評価表!AO90/生産者価格評価表!AO$124</f>
        <v>5.1533720617200551E-4</v>
      </c>
      <c r="AP90" s="948">
        <f>+生産者価格評価表!AP90/生産者価格評価表!AP$124</f>
        <v>6.5310270953911271E-4</v>
      </c>
      <c r="AQ90" s="948">
        <f>+生産者価格評価表!AQ90/生産者価格評価表!AQ$124</f>
        <v>2.3438696544266706E-4</v>
      </c>
      <c r="AR90" s="948">
        <f>+生産者価格評価表!AR90/生産者価格評価表!AR$124</f>
        <v>5.968085686312829E-4</v>
      </c>
      <c r="AS90" s="948">
        <f>+生産者価格評価表!AS90/生産者価格評価表!AS$124</f>
        <v>8.4729209995236597E-4</v>
      </c>
      <c r="AT90" s="948">
        <f>+生産者価格評価表!AT90/生産者価格評価表!AT$124</f>
        <v>1.5915175205369831E-3</v>
      </c>
      <c r="AU90" s="949">
        <f>+生産者価格評価表!AU90/生産者価格評価表!AU$124</f>
        <v>1.0388532121702082E-3</v>
      </c>
      <c r="AV90" s="949">
        <f>+生産者価格評価表!AV90/生産者価格評価表!AV$124</f>
        <v>1.4088464478862188E-3</v>
      </c>
      <c r="AW90" s="949">
        <f>+生産者価格評価表!AW90/生産者価格評価表!AW$124</f>
        <v>1.2315620894367257E-3</v>
      </c>
      <c r="AX90" s="949">
        <f>+生産者価格評価表!AX90/生産者価格評価表!AX$124</f>
        <v>2.6226013475646049E-4</v>
      </c>
      <c r="AY90" s="949">
        <f>+生産者価格評価表!AY90/生産者価格評価表!AY$124</f>
        <v>7.1030186728095321E-4</v>
      </c>
      <c r="AZ90" s="949">
        <f>+生産者価格評価表!AZ90/生産者価格評価表!AZ$124</f>
        <v>9.4747174975305768E-4</v>
      </c>
      <c r="BA90" s="949">
        <f>+生産者価格評価表!BA90/生産者価格評価表!BA$124</f>
        <v>1.3891215319093702E-3</v>
      </c>
      <c r="BB90" s="949">
        <f>+生産者価格評価表!BB90/生産者価格評価表!BB$124</f>
        <v>2.8535190149850138E-4</v>
      </c>
      <c r="BC90" s="949">
        <f>+生産者価格評価表!BC90/生産者価格評価表!BC$124</f>
        <v>4.1814906080952081E-4</v>
      </c>
      <c r="BD90" s="949">
        <f>+生産者価格評価表!BD90/生産者価格評価表!BD$124</f>
        <v>1.1997909516302601E-3</v>
      </c>
      <c r="BE90" s="949">
        <f>+生産者価格評価表!BE90/生産者価格評価表!BE$124</f>
        <v>4.3782609120708831E-4</v>
      </c>
      <c r="BF90" s="949">
        <f>+生産者価格評価表!BF90/生産者価格評価表!BF$124</f>
        <v>5.947052905634283E-4</v>
      </c>
      <c r="BG90" s="949">
        <f>+生産者価格評価表!BG90/生産者価格評価表!BG$124</f>
        <v>5.1406717624787068E-4</v>
      </c>
      <c r="BH90" s="949">
        <f>+生産者価格評価表!BH90/生産者価格評価表!BH$124</f>
        <v>6.1661469387023387E-4</v>
      </c>
      <c r="BI90" s="949">
        <f>+生産者価格評価表!BI90/生産者価格評価表!BI$124</f>
        <v>4.0814259183861209E-4</v>
      </c>
      <c r="BJ90" s="949">
        <f>+生産者価格評価表!BJ90/生産者価格評価表!BJ$124</f>
        <v>7.5074231266689313E-4</v>
      </c>
      <c r="BK90" s="949">
        <f>+生産者価格評価表!BK90/生産者価格評価表!BK$124</f>
        <v>1.2318650381217212E-3</v>
      </c>
      <c r="BL90" s="949">
        <f>+生産者価格評価表!BL90/生産者価格評価表!BL$124</f>
        <v>2.4825939278564832E-4</v>
      </c>
      <c r="BM90" s="949">
        <f>+生産者価格評価表!BM90/生産者価格評価表!BM$124</f>
        <v>4.9651634403898338E-3</v>
      </c>
      <c r="BN90" s="949">
        <f>+生産者価格評価表!BN90/生産者価格評価表!BN$124</f>
        <v>4.9078455942015587E-3</v>
      </c>
      <c r="BO90" s="949">
        <f>+生産者価格評価表!BO90/生産者価格評価表!BO$124</f>
        <v>4.5278208777388661E-3</v>
      </c>
      <c r="BP90" s="949">
        <f>+生産者価格評価表!BP90/生産者価格評価表!BP$124</f>
        <v>4.9087980913852152E-3</v>
      </c>
      <c r="BQ90" s="949">
        <f>+生産者価格評価表!BQ90/生産者価格評価表!BQ$124</f>
        <v>3.199258194134861E-4</v>
      </c>
      <c r="BR90" s="949">
        <f>+生産者価格評価表!BR90/生産者価格評価表!BR$124</f>
        <v>1.1003636181889187E-3</v>
      </c>
      <c r="BS90" s="949">
        <f>+生産者価格評価表!BS90/生産者価格評価表!BS$124</f>
        <v>1.1321884128223654E-3</v>
      </c>
      <c r="BT90" s="949">
        <f>+生産者価格評価表!BT90/生産者価格評価表!BT$124</f>
        <v>5.0478999737736726E-3</v>
      </c>
      <c r="BU90" s="949">
        <f>+生産者価格評価表!BU90/生産者価格評価表!BU$124</f>
        <v>1.1518264355506361E-2</v>
      </c>
      <c r="BV90" s="949">
        <f>+生産者価格評価表!BV90/生産者価格評価表!BV$124</f>
        <v>1.1284413902789978E-2</v>
      </c>
      <c r="BW90" s="949">
        <f>+生産者価格評価表!BW90/生産者価格評価表!BW$124</f>
        <v>4.1853152833423125E-3</v>
      </c>
      <c r="BX90" s="949">
        <f>+生産者価格評価表!BX90/生産者価格評価表!BX$124</f>
        <v>2.5332365095199192E-3</v>
      </c>
      <c r="BY90" s="949">
        <f>+生産者価格評価表!BY90/生産者価格評価表!BY$124</f>
        <v>0</v>
      </c>
      <c r="BZ90" s="949">
        <f>+生産者価格評価表!BZ90/生産者価格評価表!BZ$124</f>
        <v>3.5965626124547572E-3</v>
      </c>
      <c r="CA90" s="949">
        <f>+生産者価格評価表!CA90/生産者価格評価表!CA$124</f>
        <v>2.507871730721551E-3</v>
      </c>
      <c r="CB90" s="949">
        <f>+生産者価格評価表!CB90/生産者価格評価表!CB$124</f>
        <v>0</v>
      </c>
      <c r="CC90" s="949">
        <f>+生産者価格評価表!CC90/生産者価格評価表!CC$124</f>
        <v>4.6055309136799746E-3</v>
      </c>
      <c r="CD90" s="949">
        <f>+生産者価格評価表!CD90/生産者価格評価表!CD$124</f>
        <v>2.6134039359468303E-3</v>
      </c>
      <c r="CE90" s="949">
        <f>+生産者価格評価表!CE90/生産者価格評価表!CE$124</f>
        <v>5.4622486824859812E-3</v>
      </c>
      <c r="CF90" s="949">
        <f>+生産者価格評価表!CF90/生産者価格評価表!CF$124</f>
        <v>1.5667094100648377E-3</v>
      </c>
      <c r="CG90" s="949">
        <f>+生産者価格評価表!CG90/生産者価格評価表!CG$124</f>
        <v>2.2046331859339567E-3</v>
      </c>
      <c r="CH90" s="949">
        <f>+生産者価格評価表!CH90/生産者価格評価表!CH$124</f>
        <v>2.6866805176123522E-3</v>
      </c>
      <c r="CI90" s="949">
        <f>+生産者価格評価表!CI90/生産者価格評価表!CI$124</f>
        <v>0.23214451942726985</v>
      </c>
      <c r="CJ90" s="949">
        <f>+生産者価格評価表!CJ90/生産者価格評価表!CJ$124</f>
        <v>3.755606491075883E-2</v>
      </c>
      <c r="CK90" s="949">
        <f>+生産者価格評価表!CK90/生産者価格評価表!CK$124</f>
        <v>1.4305613010334201E-2</v>
      </c>
      <c r="CL90" s="949">
        <f>+生産者価格評価表!CL90/生産者価格評価表!CL$124</f>
        <v>3.1293087262041754E-2</v>
      </c>
      <c r="CM90" s="949">
        <f>+生産者価格評価表!CM90/生産者価格評価表!CM$124</f>
        <v>8.3472571490801461E-3</v>
      </c>
      <c r="CN90" s="949">
        <f>+生産者価格評価表!CN90/生産者価格評価表!CN$124</f>
        <v>6.2179788769647871E-3</v>
      </c>
      <c r="CO90" s="949">
        <f>+生産者価格評価表!CO90/生産者価格評価表!CO$124</f>
        <v>6.1460583013773422E-4</v>
      </c>
      <c r="CP90" s="949">
        <f>+生産者価格評価表!CP90/生産者価格評価表!CP$124</f>
        <v>1.8991910617842271E-2</v>
      </c>
      <c r="CQ90" s="949">
        <f>+生産者価格評価表!CQ90/生産者価格評価表!CQ$124</f>
        <v>1.9358593102273651E-3</v>
      </c>
      <c r="CR90" s="949">
        <f>+生産者価格評価表!CR90/生産者価格評価表!CR$124</f>
        <v>5.9091623389139264E-3</v>
      </c>
      <c r="CS90" s="949">
        <f>+生産者価格評価表!CS90/生産者価格評価表!CS$124</f>
        <v>7.2688943210217558E-3</v>
      </c>
      <c r="CT90" s="949">
        <f>+生産者価格評価表!CT90/生産者価格評価表!CT$124</f>
        <v>2.5827296919207821E-3</v>
      </c>
      <c r="CU90" s="949">
        <f>+生産者価格評価表!CU90/生産者価格評価表!CU$124</f>
        <v>1.1568125944557603E-2</v>
      </c>
      <c r="CV90" s="949">
        <f>+生産者価格評価表!CV90/生産者価格評価表!CV$124</f>
        <v>3.743779878982419E-3</v>
      </c>
      <c r="CW90" s="949">
        <f>+生産者価格評価表!CW90/生産者価格評価表!CW$124</f>
        <v>4.369061376397438E-3</v>
      </c>
      <c r="CX90" s="949">
        <f>+生産者価格評価表!CX90/生産者価格評価表!CX$124</f>
        <v>2.5276379700557364E-3</v>
      </c>
      <c r="CY90" s="949">
        <f>+生産者価格評価表!CY90/生産者価格評価表!CY$124</f>
        <v>3.3923414934063471E-3</v>
      </c>
      <c r="CZ90" s="949">
        <f>+生産者価格評価表!CZ90/生産者価格評価表!CZ$124</f>
        <v>5.7906779440162802E-3</v>
      </c>
      <c r="DA90" s="949">
        <f>+生産者価格評価表!DA90/生産者価格評価表!DA$124</f>
        <v>5.4896779311137192E-3</v>
      </c>
      <c r="DB90" s="949">
        <f>+生産者価格評価表!DB90/生産者価格評価表!DB$124</f>
        <v>8.333034360602563E-3</v>
      </c>
      <c r="DC90" s="949">
        <f>+生産者価格評価表!DC90/生産者価格評価表!DC$124</f>
        <v>1.9880160957087612E-3</v>
      </c>
      <c r="DD90" s="949">
        <f>+生産者価格評価表!DD90/生産者価格評価表!DD$124</f>
        <v>5.7165353440124141E-3</v>
      </c>
      <c r="DE90" s="949">
        <f>+生産者価格評価表!DE90/生産者価格評価表!DE$124</f>
        <v>4.0996958408693216E-3</v>
      </c>
      <c r="DF90" s="949">
        <f>+生産者価格評価表!DF90/生産者価格評価表!DF$124</f>
        <v>0</v>
      </c>
      <c r="DG90" s="950">
        <f>+生産者価格評価表!DG90/生産者価格評価表!DG$124</f>
        <v>1.3252931465105222E-2</v>
      </c>
    </row>
    <row r="91" spans="2:111">
      <c r="B91" s="265" t="s">
        <v>244</v>
      </c>
      <c r="C91" s="266" t="s">
        <v>245</v>
      </c>
      <c r="D91" s="947">
        <f>+生産者価格評価表!D91/生産者価格評価表!D$124</f>
        <v>3.8138364694449037E-5</v>
      </c>
      <c r="E91" s="948">
        <f>+生産者価格評価表!E91/生産者価格評価表!E$124</f>
        <v>1.1766020061695119E-5</v>
      </c>
      <c r="F91" s="948">
        <f>+生産者価格評価表!F91/生産者価格評価表!F$124</f>
        <v>6.8275573706073013E-6</v>
      </c>
      <c r="G91" s="948">
        <f>+生産者価格評価表!G91/生産者価格評価表!G$124</f>
        <v>1.8388792540887627E-5</v>
      </c>
      <c r="H91" s="948">
        <f>+生産者価格評価表!H91/生産者価格評価表!H$124</f>
        <v>4.5617810867804799E-7</v>
      </c>
      <c r="I91" s="944">
        <v>0</v>
      </c>
      <c r="J91" s="948">
        <f>+生産者価格評価表!J91/生産者価格評価表!J$124</f>
        <v>7.0543483274411434E-5</v>
      </c>
      <c r="K91" s="948">
        <f>+生産者価格評価表!K91/生産者価格評価表!K$124</f>
        <v>9.341094676135466E-6</v>
      </c>
      <c r="L91" s="948">
        <f>+生産者価格評価表!L91/生産者価格評価表!L$124</f>
        <v>4.9848404109520641E-6</v>
      </c>
      <c r="M91" s="948">
        <f>+生産者価格評価表!M91/生産者価格評価表!M$124</f>
        <v>8.9371442692116521E-7</v>
      </c>
      <c r="N91" s="944">
        <v>0</v>
      </c>
      <c r="O91" s="948">
        <f>+生産者価格評価表!O91/生産者価格評価表!O$124</f>
        <v>2.6930136667120361E-5</v>
      </c>
      <c r="P91" s="948">
        <f>+生産者価格評価表!P91/生産者価格評価表!P$124</f>
        <v>2.7555762879247647E-5</v>
      </c>
      <c r="Q91" s="948">
        <f>+生産者価格評価表!Q91/生産者価格評価表!Q$124</f>
        <v>1.2559540885549844E-5</v>
      </c>
      <c r="R91" s="948">
        <f>+生産者価格評価表!R91/生産者価格評価表!R$124</f>
        <v>1.7591190786093417E-5</v>
      </c>
      <c r="S91" s="948">
        <f>+生産者価格評価表!S91/生産者価格評価表!S$124</f>
        <v>9.705219509438488E-6</v>
      </c>
      <c r="T91" s="948">
        <f>+生産者価格評価表!T91/生産者価格評価表!T$124</f>
        <v>9.9233703417763002E-6</v>
      </c>
      <c r="U91" s="948">
        <f>+生産者価格評価表!U91/生産者価格評価表!U$124</f>
        <v>2.4218878286079865E-5</v>
      </c>
      <c r="V91" s="948">
        <f>+生産者価格評価表!V91/生産者価格評価表!V$124</f>
        <v>6.3710046755823154E-6</v>
      </c>
      <c r="W91" s="948">
        <f>+生産者価格評価表!W91/生産者価格評価表!W$124</f>
        <v>5.4832275995288384E-6</v>
      </c>
      <c r="X91" s="948">
        <f>+生産者価格評価表!X91/生産者価格評価表!X$124</f>
        <v>5.5794899602244363E-6</v>
      </c>
      <c r="Y91" s="948">
        <f>+生産者価格評価表!Y91/生産者価格評価表!Y$124</f>
        <v>6.3170746070061045E-6</v>
      </c>
      <c r="Z91" s="948">
        <f>+生産者価格評価表!Z91/生産者価格評価表!Z$124</f>
        <v>6.2499314689496826E-6</v>
      </c>
      <c r="AA91" s="948">
        <f>+生産者価格評価表!AA91/生産者価格評価表!AA$124</f>
        <v>2.7070186805128207E-5</v>
      </c>
      <c r="AB91" s="948">
        <f>+生産者価格評価表!AB91/生産者価格評価表!AB$124</f>
        <v>6.0261882088034069E-6</v>
      </c>
      <c r="AC91" s="948">
        <f>+生産者価格評価表!AC91/生産者価格評価表!AC$124</f>
        <v>6.1203288332353146E-6</v>
      </c>
      <c r="AD91" s="948">
        <f>+生産者価格評価表!AD91/生産者価格評価表!AD$124</f>
        <v>9.3946886733316421E-7</v>
      </c>
      <c r="AE91" s="948">
        <f>+生産者価格評価表!AE91/生産者価格評価表!AE$124</f>
        <v>1.0221889339684531E-5</v>
      </c>
      <c r="AF91" s="948">
        <f>+生産者価格評価表!AF91/生産者価格評価表!AF$124</f>
        <v>1.5354328310928935E-5</v>
      </c>
      <c r="AG91" s="948">
        <f>+生産者価格評価表!AG91/生産者価格評価表!AG$124</f>
        <v>1.718502749368824E-5</v>
      </c>
      <c r="AH91" s="948">
        <f>+生産者価格評価表!AH91/生産者価格評価表!AH$124</f>
        <v>2.5432633498602171E-5</v>
      </c>
      <c r="AI91" s="948">
        <f>+生産者価格評価表!AI91/生産者価格評価表!AI$124</f>
        <v>6.7495896236045561E-6</v>
      </c>
      <c r="AJ91" s="948">
        <f>+生産者価格評価表!AJ91/生産者価格評価表!AJ$124</f>
        <v>1.0372640028683287E-5</v>
      </c>
      <c r="AK91" s="948">
        <f>+生産者価格評価表!AK91/生産者価格評価表!AK$124</f>
        <v>1.6700646991213977E-5</v>
      </c>
      <c r="AL91" s="948">
        <f>+生産者価格評価表!AL91/生産者価格評価表!AL$124</f>
        <v>1.263260223990255E-5</v>
      </c>
      <c r="AM91" s="948">
        <f>+生産者価格評価表!AM91/生産者価格評価表!AM$124</f>
        <v>4.1241503322010518E-6</v>
      </c>
      <c r="AN91" s="948">
        <f>+生産者価格評価表!AN91/生産者価格評価表!AN$124</f>
        <v>4.2228148847822356E-6</v>
      </c>
      <c r="AO91" s="948">
        <f>+生産者価格評価表!AO91/生産者価格評価表!AO$124</f>
        <v>4.2310870622935815E-6</v>
      </c>
      <c r="AP91" s="948">
        <f>+生産者価格評価表!AP91/生産者価格評価表!AP$124</f>
        <v>3.977614138932552E-6</v>
      </c>
      <c r="AQ91" s="948">
        <f>+生産者価格評価表!AQ91/生産者価格評価表!AQ$124</f>
        <v>6.3710953994216062E-6</v>
      </c>
      <c r="AR91" s="948">
        <f>+生産者価格評価表!AR91/生産者価格評価表!AR$124</f>
        <v>7.0200590165986773E-6</v>
      </c>
      <c r="AS91" s="948">
        <f>+生産者価格評価表!AS91/生産者価格評価表!AS$124</f>
        <v>1.8107171694799171E-5</v>
      </c>
      <c r="AT91" s="948">
        <f>+生産者価格評価表!AT91/生産者価格評価表!AT$124</f>
        <v>1.7839220116556268E-5</v>
      </c>
      <c r="AU91" s="949">
        <f>+生産者価格評価表!AU91/生産者価格評価表!AU$124</f>
        <v>1.1804436227800052E-5</v>
      </c>
      <c r="AV91" s="949">
        <f>+生産者価格評価表!AV91/生産者価格評価表!AV$124</f>
        <v>1.3620338665223459E-5</v>
      </c>
      <c r="AW91" s="949">
        <f>+生産者価格評価表!AW91/生産者価格評価表!AW$124</f>
        <v>5.9066966793639345E-6</v>
      </c>
      <c r="AX91" s="949">
        <f>+生産者価格評価表!AX91/生産者価格評価表!AX$124</f>
        <v>5.2125909746218005E-6</v>
      </c>
      <c r="AY91" s="949">
        <f>+生産者価格評価表!AY91/生産者価格評価表!AY$124</f>
        <v>1.0383347340364011E-6</v>
      </c>
      <c r="AZ91" s="949">
        <f>+生産者価格評価表!AZ91/生産者価格評価表!AZ$124</f>
        <v>1.8812047578224231E-6</v>
      </c>
      <c r="BA91" s="949">
        <f>+生産者価格評価表!BA91/生産者価格評価表!BA$124</f>
        <v>4.0923717493333804E-5</v>
      </c>
      <c r="BB91" s="949">
        <f>+生産者価格評価表!BB91/生産者価格評価表!BB$124</f>
        <v>1.9183775216734782E-6</v>
      </c>
      <c r="BC91" s="949">
        <f>+生産者価格評価表!BC91/生産者価格評価表!BC$124</f>
        <v>3.1518474589561973E-6</v>
      </c>
      <c r="BD91" s="949">
        <f>+生産者価格評価表!BD91/生産者価格評価表!BD$124</f>
        <v>5.7581281288287704E-6</v>
      </c>
      <c r="BE91" s="949">
        <f>+生産者価格評価表!BE91/生産者価格評価表!BE$124</f>
        <v>1.4168161088130003E-5</v>
      </c>
      <c r="BF91" s="949">
        <f>+生産者価格評価表!BF91/生産者価格評価表!BF$124</f>
        <v>3.1100201497759034E-6</v>
      </c>
      <c r="BG91" s="949">
        <f>+生産者価格評価表!BG91/生産者価格評価表!BG$124</f>
        <v>1.1001682916602171E-5</v>
      </c>
      <c r="BH91" s="949">
        <f>+生産者価格評価表!BH91/生産者価格評価表!BH$124</f>
        <v>8.4759245095452204E-7</v>
      </c>
      <c r="BI91" s="949">
        <f>+生産者価格評価表!BI91/生産者価格評価表!BI$124</f>
        <v>1.2175125982208059E-5</v>
      </c>
      <c r="BJ91" s="949">
        <f>+生産者価格評価表!BJ91/生産者価格評価表!BJ$124</f>
        <v>1.1981450855618806E-5</v>
      </c>
      <c r="BK91" s="949">
        <f>+生産者価格評価表!BK91/生産者価格評価表!BK$124</f>
        <v>1.8713038755592125E-5</v>
      </c>
      <c r="BL91" s="949">
        <f>+生産者価格評価表!BL91/生産者価格評価表!BL$124</f>
        <v>5.2494895019533126E-5</v>
      </c>
      <c r="BM91" s="949">
        <f>+生産者価格評価表!BM91/生産者価格評価表!BM$124</f>
        <v>7.7278041066632507E-6</v>
      </c>
      <c r="BN91" s="949">
        <f>+生産者価格評価表!BN91/生産者価格評価表!BN$124</f>
        <v>7.8596566265035351E-6</v>
      </c>
      <c r="BO91" s="949">
        <f>+生産者価格評価表!BO91/生産者価格評価表!BO$124</f>
        <v>7.0964899343386784E-6</v>
      </c>
      <c r="BP91" s="949">
        <f>+生産者価格評価表!BP91/生産者価格評価表!BP$124</f>
        <v>4.4655811505014545E-5</v>
      </c>
      <c r="BQ91" s="949">
        <f>+生産者価格評価表!BQ91/生産者価格評価表!BQ$124</f>
        <v>1.9962008425211247E-6</v>
      </c>
      <c r="BR91" s="949">
        <f>+生産者価格評価表!BR91/生産者価格評価表!BR$124</f>
        <v>3.9601534685034882E-6</v>
      </c>
      <c r="BS91" s="949">
        <f>+生産者価格評価表!BS91/生産者価格評価表!BS$124</f>
        <v>3.3084942074178321E-6</v>
      </c>
      <c r="BT91" s="949">
        <f>+生産者価格評価表!BT91/生産者価格評価表!BT$124</f>
        <v>2.0829316334287568E-4</v>
      </c>
      <c r="BU91" s="949">
        <f>+生産者価格評価表!BU91/生産者価格評価表!BU$124</f>
        <v>7.968500068940038E-5</v>
      </c>
      <c r="BV91" s="949">
        <f>+生産者価格評価表!BV91/生産者価格評価表!BV$124</f>
        <v>2.920164730322872E-4</v>
      </c>
      <c r="BW91" s="949">
        <f>+生産者価格評価表!BW91/生産者価格評価表!BW$124</f>
        <v>5.6675094327731134E-5</v>
      </c>
      <c r="BX91" s="949">
        <f>+生産者価格評価表!BX91/生産者価格評価表!BX$124</f>
        <v>4.0844266482479565E-6</v>
      </c>
      <c r="BY91" s="949">
        <f>+生産者価格評価表!BY91/生産者価格評価表!BY$124</f>
        <v>0</v>
      </c>
      <c r="BZ91" s="949">
        <f>+生産者価格評価表!BZ91/生産者価格評価表!BZ$124</f>
        <v>3.4288609667556635E-4</v>
      </c>
      <c r="CA91" s="949">
        <f>+生産者価格評価表!CA91/生産者価格評価表!CA$124</f>
        <v>1.5019351022503011E-5</v>
      </c>
      <c r="CB91" s="949">
        <f>+生産者価格評価表!CB91/生産者価格評価表!CB$124</f>
        <v>0</v>
      </c>
      <c r="CC91" s="949">
        <f>+生産者価格評価表!CC91/生産者価格評価表!CC$124</f>
        <v>6.6759066424577253E-5</v>
      </c>
      <c r="CD91" s="949">
        <f>+生産者価格評価表!CD91/生産者価格評価表!CD$124</f>
        <v>1.0786150800825428E-5</v>
      </c>
      <c r="CE91" s="949">
        <f>+生産者価格評価表!CE91/生産者価格評価表!CE$124</f>
        <v>4.3117398744125359E-5</v>
      </c>
      <c r="CF91" s="949">
        <f>+生産者価格評価表!CF91/生産者価格評価表!CF$124</f>
        <v>2.0357752921086272E-5</v>
      </c>
      <c r="CG91" s="949">
        <f>+生産者価格評価表!CG91/生産者価格評価表!CG$124</f>
        <v>6.0721264191795758E-4</v>
      </c>
      <c r="CH91" s="949">
        <f>+生産者価格評価表!CH91/生産者価格評価表!CH$124</f>
        <v>7.3068434487425218E-5</v>
      </c>
      <c r="CI91" s="949">
        <f>+生産者価格評価表!CI91/生産者価格評価表!CI$124</f>
        <v>3.1784796256933399E-6</v>
      </c>
      <c r="CJ91" s="949">
        <f>+生産者価格評価表!CJ91/生産者価格評価表!CJ$124</f>
        <v>3.8396413061063422E-2</v>
      </c>
      <c r="CK91" s="949">
        <f>+生産者価格評価表!CK91/生産者価格評価表!CK$124</f>
        <v>1.7157171456184789E-5</v>
      </c>
      <c r="CL91" s="949">
        <f>+生産者価格評価表!CL91/生産者価格評価表!CL$124</f>
        <v>8.3086994341679429E-6</v>
      </c>
      <c r="CM91" s="949">
        <f>+生産者価格評価表!CM91/生産者価格評価表!CM$124</f>
        <v>1.0821018237755041E-5</v>
      </c>
      <c r="CN91" s="949">
        <f>+生産者価格評価表!CN91/生産者価格評価表!CN$124</f>
        <v>6.4363843122874573E-6</v>
      </c>
      <c r="CO91" s="949">
        <f>+生産者価格評価表!CO91/生産者価格評価表!CO$124</f>
        <v>9.8632403063070916E-5</v>
      </c>
      <c r="CP91" s="949">
        <f>+生産者価格評価表!CP91/生産者価格評価表!CP$124</f>
        <v>9.4838673637450606E-6</v>
      </c>
      <c r="CQ91" s="949">
        <f>+生産者価格評価表!CQ91/生産者価格評価表!CQ$124</f>
        <v>2.6408015933133843E-5</v>
      </c>
      <c r="CR91" s="949">
        <f>+生産者価格評価表!CR91/生産者価格評価表!CR$124</f>
        <v>3.4090960698694791E-5</v>
      </c>
      <c r="CS91" s="949">
        <f>+生産者価格評価表!CS91/生産者価格評価表!CS$124</f>
        <v>5.9459431304432274E-5</v>
      </c>
      <c r="CT91" s="949">
        <f>+生産者価格評価表!CT91/生産者価格評価表!CT$124</f>
        <v>7.4332621846781173E-5</v>
      </c>
      <c r="CU91" s="949">
        <f>+生産者価格評価表!CU91/生産者価格評価表!CU$124</f>
        <v>3.1698647824219054E-4</v>
      </c>
      <c r="CV91" s="949">
        <f>+生産者価格評価表!CV91/生産者価格評価表!CV$124</f>
        <v>8.0477431401378802E-4</v>
      </c>
      <c r="CW91" s="949">
        <f>+生産者価格評価表!CW91/生産者価格評価表!CW$124</f>
        <v>0.27455087737025508</v>
      </c>
      <c r="CX91" s="949">
        <f>+生産者価格評価表!CX91/生産者価格評価表!CX$124</f>
        <v>2.7447649919781136E-5</v>
      </c>
      <c r="CY91" s="949">
        <f>+生産者価格評価表!CY91/生産者価格評価表!CY$124</f>
        <v>2.3035975618883555E-5</v>
      </c>
      <c r="CZ91" s="949">
        <f>+生産者価格評価表!CZ91/生産者価格評価表!CZ$124</f>
        <v>3.710499738975298E-3</v>
      </c>
      <c r="DA91" s="949">
        <f>+生産者価格評価表!DA91/生産者価格評価表!DA$124</f>
        <v>2.9687121230934982E-3</v>
      </c>
      <c r="DB91" s="949">
        <f>+生産者価格評価表!DB91/生産者価格評価表!DB$124</f>
        <v>4.6661243116564574E-3</v>
      </c>
      <c r="DC91" s="949">
        <f>+生産者価格評価表!DC91/生産者価格評価表!DC$124</f>
        <v>1.3950445280658042E-3</v>
      </c>
      <c r="DD91" s="949">
        <f>+生産者価格評価表!DD91/生産者価格評価表!DD$124</f>
        <v>1.6211606709248838E-4</v>
      </c>
      <c r="DE91" s="949">
        <f>+生産者価格評価表!DE91/生産者価格評価表!DE$124</f>
        <v>1.2662000170993949E-4</v>
      </c>
      <c r="DF91" s="949">
        <f>+生産者価格評価表!DF91/生産者価格評価表!DF$124</f>
        <v>0</v>
      </c>
      <c r="DG91" s="950">
        <f>+生産者価格評価表!DG91/生産者価格評価表!DG$124</f>
        <v>5.3489538348296976E-3</v>
      </c>
    </row>
    <row r="92" spans="2:111">
      <c r="B92" s="265" t="s">
        <v>246</v>
      </c>
      <c r="C92" s="266" t="s">
        <v>247</v>
      </c>
      <c r="D92" s="947">
        <f>+生産者価格評価表!D92/生産者価格評価表!D$124</f>
        <v>3.0228958875604412E-3</v>
      </c>
      <c r="E92" s="948">
        <f>+生産者価格評価表!E92/生産者価格評価表!E$124</f>
        <v>2.6121339345433836E-3</v>
      </c>
      <c r="F92" s="948">
        <f>+生産者価格評価表!F92/生産者価格評価表!F$124</f>
        <v>7.6972894679498433E-3</v>
      </c>
      <c r="G92" s="948">
        <f>+生産者価格評価表!G92/生産者価格評価表!G$124</f>
        <v>7.1855365811031486E-5</v>
      </c>
      <c r="H92" s="948">
        <f>+生産者価格評価表!H92/生産者価格評価表!H$124</f>
        <v>3.9531858217911782E-4</v>
      </c>
      <c r="I92" s="944">
        <v>0</v>
      </c>
      <c r="J92" s="948">
        <f>+生産者価格評価表!J92/生産者価格評価表!J$124</f>
        <v>2.0077760624255562E-3</v>
      </c>
      <c r="K92" s="948">
        <f>+生産者価格評価表!K92/生産者価格評価表!K$124</f>
        <v>2.2018477586862395E-3</v>
      </c>
      <c r="L92" s="948">
        <f>+生産者価格評価表!L92/生産者価格評価表!L$124</f>
        <v>3.9004701595470523E-3</v>
      </c>
      <c r="M92" s="948">
        <f>+生産者価格評価表!M92/生産者価格評価表!M$124</f>
        <v>7.3701868787752413E-4</v>
      </c>
      <c r="N92" s="944">
        <v>0</v>
      </c>
      <c r="O92" s="948">
        <f>+生産者価格評価表!O92/生産者価格評価表!O$124</f>
        <v>1.2646674052448168E-3</v>
      </c>
      <c r="P92" s="948">
        <f>+生産者価格評価表!P92/生産者価格評価表!P$124</f>
        <v>1.7757183219886019E-3</v>
      </c>
      <c r="Q92" s="948">
        <f>+生産者価格評価表!Q92/生産者価格評価表!Q$124</f>
        <v>1.4162398155116048E-3</v>
      </c>
      <c r="R92" s="948">
        <f>+生産者価格評価表!R92/生産者価格評価表!R$124</f>
        <v>1.2820221630862989E-3</v>
      </c>
      <c r="S92" s="948">
        <f>+生産者価格評価表!S92/生産者価格評価表!S$124</f>
        <v>3.0397719895496784E-3</v>
      </c>
      <c r="T92" s="948">
        <f>+生産者価格評価表!T92/生産者価格評価表!T$124</f>
        <v>1.3938016989638443E-3</v>
      </c>
      <c r="U92" s="948">
        <f>+生産者価格評価表!U92/生産者価格評価表!U$124</f>
        <v>1.6552768748720314E-3</v>
      </c>
      <c r="V92" s="948">
        <f>+生産者価格評価表!V92/生産者価格評価表!V$124</f>
        <v>4.4030176672043625E-3</v>
      </c>
      <c r="W92" s="948">
        <f>+生産者価格評価表!W92/生産者価格評価表!W$124</f>
        <v>3.1375622891352153E-3</v>
      </c>
      <c r="X92" s="948">
        <f>+生産者価格評価表!X92/生産者価格評価表!X$124</f>
        <v>1.6090284688997853E-3</v>
      </c>
      <c r="Y92" s="948">
        <f>+生産者価格評価表!Y92/生産者価格評価表!Y$124</f>
        <v>7.5025645190428189E-3</v>
      </c>
      <c r="Z92" s="948">
        <f>+生産者価格評価表!Z92/生産者価格評価表!Z$124</f>
        <v>1.7809395408615754E-3</v>
      </c>
      <c r="AA92" s="948">
        <f>+生産者価格評価表!AA92/生産者価格評価表!AA$124</f>
        <v>5.5221930727412819E-4</v>
      </c>
      <c r="AB92" s="948">
        <f>+生産者価格評価表!AB92/生産者価格評価表!AB$124</f>
        <v>8.6905541993895774E-3</v>
      </c>
      <c r="AC92" s="948">
        <f>+生産者価格評価表!AC92/生産者価格評価表!AC$124</f>
        <v>4.3587966223876031E-3</v>
      </c>
      <c r="AD92" s="948">
        <f>+生産者価格評価表!AD92/生産者価格評価表!AD$124</f>
        <v>3.8360670011269269E-4</v>
      </c>
      <c r="AE92" s="948">
        <f>+生産者価格評価表!AE92/生産者価格評価表!AE$124</f>
        <v>4.9297384497296764E-4</v>
      </c>
      <c r="AF92" s="948">
        <f>+生産者価格評価表!AF92/生産者価格評価表!AF$124</f>
        <v>1.9676838759168491E-3</v>
      </c>
      <c r="AG92" s="948">
        <f>+生産者価格評価表!AG92/生産者価格評価表!AG$124</f>
        <v>1.24491363047678E-3</v>
      </c>
      <c r="AH92" s="948">
        <f>+生産者価格評価表!AH92/生産者価格評価表!AH$124</f>
        <v>7.9391457975416403E-3</v>
      </c>
      <c r="AI92" s="948">
        <f>+生産者価格評価表!AI92/生産者価格評価表!AI$124</f>
        <v>3.4242588921422849E-3</v>
      </c>
      <c r="AJ92" s="948">
        <f>+生産者価格評価表!AJ92/生産者価格評価表!AJ$124</f>
        <v>2.0925411715525069E-3</v>
      </c>
      <c r="AK92" s="948">
        <f>+生産者価格評価表!AK92/生産者価格評価表!AK$124</f>
        <v>6.3788085750168828E-3</v>
      </c>
      <c r="AL92" s="948">
        <f>+生産者価格評価表!AL92/生産者価格評価表!AL$124</f>
        <v>3.5543833714319754E-3</v>
      </c>
      <c r="AM92" s="948">
        <f>+生産者価格評価表!AM92/生産者価格評価表!AM$124</f>
        <v>1.5489662547364977E-3</v>
      </c>
      <c r="AN92" s="948">
        <f>+生産者価格評価表!AN92/生産者価格評価表!AN$124</f>
        <v>1.4230412353594421E-3</v>
      </c>
      <c r="AO92" s="948">
        <f>+生産者価格評価表!AO92/生産者価格評価表!AO$124</f>
        <v>4.0951128013329606E-3</v>
      </c>
      <c r="AP92" s="948">
        <f>+生産者価格評価表!AP92/生産者価格評価表!AP$124</f>
        <v>3.3856276015764237E-3</v>
      </c>
      <c r="AQ92" s="948">
        <f>+生産者価格評価表!AQ92/生産者価格評価表!AQ$124</f>
        <v>1.8973815552038029E-3</v>
      </c>
      <c r="AR92" s="948">
        <f>+生産者価格評価表!AR92/生産者価格評価表!AR$124</f>
        <v>1.8227261833952146E-3</v>
      </c>
      <c r="AS92" s="948">
        <f>+生産者価格評価表!AS92/生産者価格評価表!AS$124</f>
        <v>1.0164864266248085E-2</v>
      </c>
      <c r="AT92" s="948">
        <f>+生産者価格評価表!AT92/生産者価格評価表!AT$124</f>
        <v>2.2187932149230973E-3</v>
      </c>
      <c r="AU92" s="949">
        <f>+生産者価格評価表!AU92/生産者価格評価表!AU$124</f>
        <v>4.6794656932618939E-3</v>
      </c>
      <c r="AV92" s="949">
        <f>+生産者価格評価表!AV92/生産者価格評価表!AV$124</f>
        <v>4.8195929229428967E-3</v>
      </c>
      <c r="AW92" s="949">
        <f>+生産者価格評価表!AW92/生産者価格評価表!AW$124</f>
        <v>5.8373620775530963E-3</v>
      </c>
      <c r="AX92" s="949">
        <f>+生産者価格評価表!AX92/生産者価格評価表!AX$124</f>
        <v>4.8850243597473768E-3</v>
      </c>
      <c r="AY92" s="949">
        <f>+生産者価格評価表!AY92/生産者価格評価表!AY$124</f>
        <v>4.2427301173394664E-3</v>
      </c>
      <c r="AZ92" s="949">
        <f>+生産者価格評価表!AZ92/生産者価格評価表!AZ$124</f>
        <v>8.6820440419443402E-3</v>
      </c>
      <c r="BA92" s="949">
        <f>+生産者価格評価表!BA92/生産者価格評価表!BA$124</f>
        <v>4.1512632851232637E-4</v>
      </c>
      <c r="BB92" s="949">
        <f>+生産者価格評価表!BB92/生産者価格評価表!BB$124</f>
        <v>5.7559161276701312E-3</v>
      </c>
      <c r="BC92" s="949">
        <f>+生産者価格評価表!BC92/生産者価格評価表!BC$124</f>
        <v>2.7476973583700401E-3</v>
      </c>
      <c r="BD92" s="949">
        <f>+生産者価格評価表!BD92/生産者価格評価表!BD$124</f>
        <v>1.01902820637943E-2</v>
      </c>
      <c r="BE92" s="949">
        <f>+生産者価格評価表!BE92/生産者価格評価表!BE$124</f>
        <v>3.8290665481109765E-2</v>
      </c>
      <c r="BF92" s="949">
        <f>+生産者価格評価表!BF92/生産者価格評価表!BF$124</f>
        <v>1.4805594881602386E-3</v>
      </c>
      <c r="BG92" s="949">
        <f>+生産者価格評価表!BG92/生産者価格評価表!BG$124</f>
        <v>9.8680332724325991E-4</v>
      </c>
      <c r="BH92" s="949">
        <f>+生産者価格評価表!BH92/生産者価格評価表!BH$124</f>
        <v>1.4439938038871667E-3</v>
      </c>
      <c r="BI92" s="949">
        <f>+生産者価格評価表!BI92/生産者価格評価表!BI$124</f>
        <v>2.4172222931927033E-3</v>
      </c>
      <c r="BJ92" s="949">
        <f>+生産者価格評価表!BJ92/生産者価格評価表!BJ$124</f>
        <v>2.7613954218692624E-3</v>
      </c>
      <c r="BK92" s="949">
        <f>+生産者価格評価表!BK92/生産者価格評価表!BK$124</f>
        <v>3.286383928852971E-3</v>
      </c>
      <c r="BL92" s="949">
        <f>+生産者価格評価表!BL92/生産者価格評価表!BL$124</f>
        <v>7.0000505644517434E-5</v>
      </c>
      <c r="BM92" s="949">
        <f>+生産者価格評価表!BM92/生産者価格評価表!BM$124</f>
        <v>1.619308010136078E-3</v>
      </c>
      <c r="BN92" s="949">
        <f>+生産者価格評価表!BN92/生産者価格評価表!BN$124</f>
        <v>2.0454506496998884E-3</v>
      </c>
      <c r="BO92" s="949">
        <f>+生産者価格評価表!BO92/生産者価格評価表!BO$124</f>
        <v>2.0346425140630587E-3</v>
      </c>
      <c r="BP92" s="949">
        <f>+生産者価格評価表!BP92/生産者価格評価表!BP$124</f>
        <v>2.8607631718145774E-3</v>
      </c>
      <c r="BQ92" s="949">
        <f>+生産者価格評価表!BQ92/生産者価格評価表!BQ$124</f>
        <v>1.0692283790333577E-2</v>
      </c>
      <c r="BR92" s="949">
        <f>+生産者価格評価表!BR92/生産者価格評価表!BR$124</f>
        <v>1.2854485469143225E-2</v>
      </c>
      <c r="BS92" s="949">
        <f>+生産者価格評価表!BS92/生産者価格評価表!BS$124</f>
        <v>3.9551153549172331E-2</v>
      </c>
      <c r="BT92" s="949">
        <f>+生産者価格評価表!BT92/生産者価格評価表!BT$124</f>
        <v>2.9286076754225614E-3</v>
      </c>
      <c r="BU92" s="949">
        <f>+生産者価格評価表!BU92/生産者価格評価表!BU$124</f>
        <v>1.3656745507569604E-2</v>
      </c>
      <c r="BV92" s="949">
        <f>+生産者価格評価表!BV92/生産者価格評価表!BV$124</f>
        <v>3.8599651857714072E-2</v>
      </c>
      <c r="BW92" s="949">
        <f>+生産者価格評価表!BW92/生産者価格評価表!BW$124</f>
        <v>3.4851221023773147E-3</v>
      </c>
      <c r="BX92" s="949">
        <f>+生産者価格評価表!BX92/生産者価格評価表!BX$124</f>
        <v>3.0406341234421748E-3</v>
      </c>
      <c r="BY92" s="949">
        <f>+生産者価格評価表!BY92/生産者価格評価表!BY$124</f>
        <v>0</v>
      </c>
      <c r="BZ92" s="949">
        <f>+生産者価格評価表!BZ92/生産者価格評価表!BZ$124</f>
        <v>4.8435625631064379E-4</v>
      </c>
      <c r="CA92" s="949">
        <f>+生産者価格評価表!CA92/生産者価格評価表!CA$124</f>
        <v>2.8975384046533294E-3</v>
      </c>
      <c r="CB92" s="949">
        <f>+生産者価格評価表!CB92/生産者価格評価表!CB$124</f>
        <v>0</v>
      </c>
      <c r="CC92" s="949">
        <f>+生産者価格評価表!CC92/生産者価格評価表!CC$124</f>
        <v>2.7530657496649394E-3</v>
      </c>
      <c r="CD92" s="949">
        <f>+生産者価格評価表!CD92/生産者価格評価表!CD$124</f>
        <v>4.1792769310388129E-3</v>
      </c>
      <c r="CE92" s="949">
        <f>+生産者価格評価表!CE92/生産者価格評価表!CE$124</f>
        <v>3.7375811930501698E-3</v>
      </c>
      <c r="CF92" s="949">
        <f>+生産者価格評価表!CF92/生産者価格評価表!CF$124</f>
        <v>9.4698728807121012E-3</v>
      </c>
      <c r="CG92" s="949">
        <f>+生産者価格評価表!CG92/生産者価格評価表!CG$124</f>
        <v>1.8626970316657065E-2</v>
      </c>
      <c r="CH92" s="949">
        <f>+生産者価格評価表!CH92/生産者価格評価表!CH$124</f>
        <v>2.1843169442651439E-3</v>
      </c>
      <c r="CI92" s="949">
        <f>+生産者価格評価表!CI92/生産者価格評価表!CI$124</f>
        <v>2.2084176049789923E-2</v>
      </c>
      <c r="CJ92" s="949">
        <f>+生産者価格評価表!CJ92/生産者価格評価表!CJ$124</f>
        <v>4.8158938312849401E-3</v>
      </c>
      <c r="CK92" s="949">
        <f>+生産者価格評価表!CK92/生産者価格評価表!CK$124</f>
        <v>2.8062274733712495E-2</v>
      </c>
      <c r="CL92" s="949">
        <f>+生産者価格評価表!CL92/生産者価格評価表!CL$124</f>
        <v>5.4380422986113258E-2</v>
      </c>
      <c r="CM92" s="949">
        <f>+生産者価格評価表!CM92/生産者価格評価表!CM$124</f>
        <v>1.9222892909114317E-2</v>
      </c>
      <c r="CN92" s="949">
        <f>+生産者価格評価表!CN92/生産者価格評価表!CN$124</f>
        <v>1.3122111232974168E-2</v>
      </c>
      <c r="CO92" s="949">
        <f>+生産者価格評価表!CO92/生産者価格評価表!CO$124</f>
        <v>5.2891628729212466E-3</v>
      </c>
      <c r="CP92" s="949">
        <f>+生産者価格評価表!CP92/生産者価格評価表!CP$124</f>
        <v>3.5465053286875978E-2</v>
      </c>
      <c r="CQ92" s="949">
        <f>+生産者価格評価表!CQ92/生産者価格評価表!CQ$124</f>
        <v>6.0594013469317245E-3</v>
      </c>
      <c r="CR92" s="949">
        <f>+生産者価格評価表!CR92/生産者価格評価表!CR$124</f>
        <v>1.263486325686225E-2</v>
      </c>
      <c r="CS92" s="949">
        <f>+生産者価格評価表!CS92/生産者価格評価表!CS$124</f>
        <v>5.155137357037278E-3</v>
      </c>
      <c r="CT92" s="949">
        <f>+生産者価格評価表!CT92/生産者価格評価表!CT$124</f>
        <v>9.4628557010940364E-4</v>
      </c>
      <c r="CU92" s="949">
        <f>+生産者価格評価表!CU92/生産者価格評価表!CU$124</f>
        <v>2.9373696973926389E-2</v>
      </c>
      <c r="CV92" s="949">
        <f>+生産者価格評価表!CV92/生産者価格評価表!CV$124</f>
        <v>1.2127811957937962E-2</v>
      </c>
      <c r="CW92" s="949">
        <f>+生産者価格評価表!CW92/生産者価格評価表!CW$124</f>
        <v>3.4113623067516057E-3</v>
      </c>
      <c r="CX92" s="949">
        <f>+生産者価格評価表!CX92/生産者価格評価表!CX$124</f>
        <v>1.9971339709816969E-3</v>
      </c>
      <c r="CY92" s="949">
        <f>+生産者価格評価表!CY92/生産者価格評価表!CY$124</f>
        <v>1.2550052362476751E-2</v>
      </c>
      <c r="CZ92" s="949">
        <f>+生産者価格評価表!CZ92/生産者価格評価表!CZ$124</f>
        <v>1.4340410353374486E-2</v>
      </c>
      <c r="DA92" s="949">
        <f>+生産者価格評価表!DA92/生産者価格評価表!DA$124</f>
        <v>7.7819145585347358E-4</v>
      </c>
      <c r="DB92" s="949">
        <f>+生産者価格評価表!DB92/生産者価格評価表!DB$124</f>
        <v>3.8999432929196642E-4</v>
      </c>
      <c r="DC92" s="949">
        <f>+生産者価格評価表!DC92/生産者価格評価表!DC$124</f>
        <v>9.0495949507170426E-3</v>
      </c>
      <c r="DD92" s="949">
        <f>+生産者価格評価表!DD92/生産者価格評価表!DD$124</f>
        <v>6.9685756383379037E-4</v>
      </c>
      <c r="DE92" s="949">
        <f>+生産者価格評価表!DE92/生産者価格評価表!DE$124</f>
        <v>5.4213847003876355E-3</v>
      </c>
      <c r="DF92" s="949">
        <f>+生産者価格評価表!DF92/生産者価格評価表!DF$124</f>
        <v>0</v>
      </c>
      <c r="DG92" s="950">
        <f>+生産者価格評価表!DG92/生産者価格評価表!DG$124</f>
        <v>2.9083382676060115E-3</v>
      </c>
    </row>
    <row r="93" spans="2:111">
      <c r="B93" s="265" t="s">
        <v>248</v>
      </c>
      <c r="C93" s="266" t="s">
        <v>249</v>
      </c>
      <c r="D93" s="947">
        <f>+生産者価格評価表!D93/生産者価格評価表!D$124</f>
        <v>1.032924092489726E-4</v>
      </c>
      <c r="E93" s="948">
        <f>+生産者価格評価表!E93/生産者価格評価表!E$124</f>
        <v>6.1243075259980346E-5</v>
      </c>
      <c r="F93" s="948">
        <f>+生産者価格評価表!F93/生産者価格評価表!F$124</f>
        <v>2.166721218575859E-4</v>
      </c>
      <c r="G93" s="948">
        <f>+生産者価格評価表!G93/生産者価格評価表!G$124</f>
        <v>5.5320905291073705E-5</v>
      </c>
      <c r="H93" s="948">
        <f>+生産者価格評価表!H93/生産者価格評価表!H$124</f>
        <v>6.9741582614955692E-5</v>
      </c>
      <c r="I93" s="944">
        <v>0</v>
      </c>
      <c r="J93" s="948">
        <f>+生産者価格評価表!J93/生産者価格評価表!J$124</f>
        <v>1.250790222673218E-4</v>
      </c>
      <c r="K93" s="948">
        <f>+生産者価格評価表!K93/生産者価格評価表!K$124</f>
        <v>7.9666395514625091E-4</v>
      </c>
      <c r="L93" s="948">
        <f>+生産者価格評価表!L93/生産者価格評価表!L$124</f>
        <v>2.2577457550791561E-4</v>
      </c>
      <c r="M93" s="948">
        <f>+生産者価格評価表!M93/生産者価格評価表!M$124</f>
        <v>7.9612869721690563E-5</v>
      </c>
      <c r="N93" s="944">
        <v>0</v>
      </c>
      <c r="O93" s="948">
        <f>+生産者価格評価表!O93/生産者価格評価表!O$124</f>
        <v>9.763876193345184E-5</v>
      </c>
      <c r="P93" s="948">
        <f>+生産者価格評価表!P93/生産者価格評価表!P$124</f>
        <v>1.0657625204181768E-4</v>
      </c>
      <c r="Q93" s="948">
        <f>+生産者価格評価表!Q93/生産者価格評価表!Q$124</f>
        <v>1.9180584370318324E-4</v>
      </c>
      <c r="R93" s="948">
        <f>+生産者価格評価表!R93/生産者価格評価表!R$124</f>
        <v>3.1514801534857046E-4</v>
      </c>
      <c r="S93" s="948">
        <f>+生産者価格評価表!S93/生産者価格評価表!S$124</f>
        <v>7.9959290188294822E-4</v>
      </c>
      <c r="T93" s="948">
        <f>+生産者価格評価表!T93/生産者価格評価表!T$124</f>
        <v>2.0757117376541488E-4</v>
      </c>
      <c r="U93" s="948">
        <f>+生産者価格評価表!U93/生産者価格評価表!U$124</f>
        <v>3.0849705673103184E-4</v>
      </c>
      <c r="V93" s="948">
        <f>+生産者価格評価表!V93/生産者価格評価表!V$124</f>
        <v>4.1525881757257041E-4</v>
      </c>
      <c r="W93" s="948">
        <f>+生産者価格評価表!W93/生産者価格評価表!W$124</f>
        <v>3.4057669901330518E-4</v>
      </c>
      <c r="X93" s="948">
        <f>+生産者価格評価表!X93/生産者価格評価表!X$124</f>
        <v>2.4304074579825378E-4</v>
      </c>
      <c r="Y93" s="948">
        <f>+生産者価格評価表!Y93/生産者価格評価表!Y$124</f>
        <v>7.9565470813332067E-4</v>
      </c>
      <c r="Z93" s="948">
        <f>+生産者価格評価表!Z93/生産者価格評価表!Z$124</f>
        <v>1.249253958320862E-3</v>
      </c>
      <c r="AA93" s="948">
        <f>+生産者価格評価表!AA93/生産者価格評価表!AA$124</f>
        <v>1.2993272881445296E-4</v>
      </c>
      <c r="AB93" s="948">
        <f>+生産者価格評価表!AB93/生産者価格評価表!AB$124</f>
        <v>2.6176595979629418E-3</v>
      </c>
      <c r="AC93" s="948">
        <f>+生産者価格評価表!AC93/生産者価格評価表!AC$124</f>
        <v>3.9220890854000192E-4</v>
      </c>
      <c r="AD93" s="948">
        <f>+生産者価格評価表!AD93/生産者価格評価表!AD$124</f>
        <v>1.1332304709383862E-4</v>
      </c>
      <c r="AE93" s="948">
        <f>+生産者価格評価表!AE93/生産者価格評価表!AE$124</f>
        <v>1.4181111491639477E-4</v>
      </c>
      <c r="AF93" s="948">
        <f>+生産者価格評価表!AF93/生産者価格評価表!AF$124</f>
        <v>3.9484503856746785E-4</v>
      </c>
      <c r="AG93" s="948">
        <f>+生産者価格評価表!AG93/生産者価格評価表!AG$124</f>
        <v>4.8727911213864241E-4</v>
      </c>
      <c r="AH93" s="948">
        <f>+生産者価格評価表!AH93/生産者価格評価表!AH$124</f>
        <v>1.459689880377519E-5</v>
      </c>
      <c r="AI93" s="948">
        <f>+生産者価格評価表!AI93/生産者価格評価表!AI$124</f>
        <v>3.8796677058551451E-4</v>
      </c>
      <c r="AJ93" s="948">
        <f>+生産者価格評価表!AJ93/生産者価格評価表!AJ$124</f>
        <v>2.0565226683283769E-4</v>
      </c>
      <c r="AK93" s="948">
        <f>+生産者価格評価表!AK93/生産者価格評価表!AK$124</f>
        <v>2.3467479862979345E-3</v>
      </c>
      <c r="AL93" s="948">
        <f>+生産者価格評価表!AL93/生産者価格評価表!AL$124</f>
        <v>4.4301164444088585E-4</v>
      </c>
      <c r="AM93" s="948">
        <f>+生産者価格評価表!AM93/生産者価格評価表!AM$124</f>
        <v>6.1701348757569764E-5</v>
      </c>
      <c r="AN93" s="948">
        <f>+生産者価格評価表!AN93/生産者価格評価表!AN$124</f>
        <v>1.2577680786030737E-4</v>
      </c>
      <c r="AO93" s="948">
        <f>+生産者価格評価表!AO93/生産者価格評価表!AO$124</f>
        <v>9.5196392896487996E-5</v>
      </c>
      <c r="AP93" s="948">
        <f>+生産者価格評価表!AP93/生産者価格評価表!AP$124</f>
        <v>8.2246701719873816E-5</v>
      </c>
      <c r="AQ93" s="948">
        <f>+生産者価格評価表!AQ93/生産者価格評価表!AQ$124</f>
        <v>7.0038708608607588E-6</v>
      </c>
      <c r="AR93" s="948">
        <f>+生産者価格評価表!AR93/生産者価格評価表!AR$124</f>
        <v>2.3648982559674473E-5</v>
      </c>
      <c r="AS93" s="948">
        <f>+生産者価格評価表!AS93/生産者価格評価表!AS$124</f>
        <v>2.1663433833729376E-4</v>
      </c>
      <c r="AT93" s="948">
        <f>+生産者価格評価表!AT93/生産者価格評価表!AT$124</f>
        <v>2.2255173906894439E-4</v>
      </c>
      <c r="AU93" s="949">
        <f>+生産者価格評価表!AU93/生産者価格評価表!AU$124</f>
        <v>1.650238087885661E-3</v>
      </c>
      <c r="AV93" s="949">
        <f>+生産者価格評価表!AV93/生産者価格評価表!AV$124</f>
        <v>5.6165676102462516E-4</v>
      </c>
      <c r="AW93" s="949">
        <f>+生産者価格評価表!AW93/生産者価格評価表!AW$124</f>
        <v>1.8826588187968748E-4</v>
      </c>
      <c r="AX93" s="949">
        <f>+生産者価格評価表!AX93/生産者価格評価表!AX$124</f>
        <v>1.2985805929825376E-4</v>
      </c>
      <c r="AY93" s="949">
        <f>+生産者価格評価表!AY93/生産者価格評価表!AY$124</f>
        <v>2.6930177742679167E-4</v>
      </c>
      <c r="AZ93" s="949">
        <f>+生産者価格評価表!AZ93/生産者価格評価表!AZ$124</f>
        <v>1.8244006741981151E-4</v>
      </c>
      <c r="BA93" s="949">
        <f>+生産者価格評価表!BA93/生産者価格評価表!BA$124</f>
        <v>5.1581583683504655E-4</v>
      </c>
      <c r="BB93" s="949">
        <f>+生産者価格評価表!BB93/生産者価格評価表!BB$124</f>
        <v>4.2244834579387076E-5</v>
      </c>
      <c r="BC93" s="949">
        <f>+生産者価格評価表!BC93/生産者価格評価表!BC$124</f>
        <v>6.5891452538178612E-5</v>
      </c>
      <c r="BD93" s="949">
        <f>+生産者価格評価表!BD93/生産者価格評価表!BD$124</f>
        <v>1.2842513638150067E-4</v>
      </c>
      <c r="BE93" s="949">
        <f>+生産者価格評価表!BE93/生産者価格評価表!BE$124</f>
        <v>1.1360363329301936E-4</v>
      </c>
      <c r="BF93" s="949">
        <f>+生産者価格評価表!BF93/生産者価格評価表!BF$124</f>
        <v>1.464513129473784E-4</v>
      </c>
      <c r="BG93" s="949">
        <f>+生産者価格評価表!BG93/生産者価格評価表!BG$124</f>
        <v>4.8106212749806417E-4</v>
      </c>
      <c r="BH93" s="949">
        <f>+生産者価格評価表!BH93/生産者価格評価表!BH$124</f>
        <v>1.0664406788580199E-4</v>
      </c>
      <c r="BI93" s="949">
        <f>+生産者価格評価表!BI93/生産者価格評価表!BI$124</f>
        <v>7.6843068548129462E-4</v>
      </c>
      <c r="BJ93" s="949">
        <f>+生産者価格評価表!BJ93/生産者価格評価表!BJ$124</f>
        <v>1.5313902099077335E-4</v>
      </c>
      <c r="BK93" s="949">
        <f>+生産者価格評価表!BK93/生産者価格評価表!BK$124</f>
        <v>7.0321465123958208E-4</v>
      </c>
      <c r="BL93" s="949">
        <f>+生産者価格評価表!BL93/生産者価格評価表!BL$124</f>
        <v>4.8107523935577166E-5</v>
      </c>
      <c r="BM93" s="949">
        <f>+生産者価格評価表!BM93/生産者価格評価表!BM$124</f>
        <v>1.3095989786866117E-4</v>
      </c>
      <c r="BN93" s="949">
        <f>+生産者価格評価表!BN93/生産者価格評価表!BN$124</f>
        <v>1.2743774462528173E-4</v>
      </c>
      <c r="BO93" s="949">
        <f>+生産者価格評価表!BO93/生産者価格評価表!BO$124</f>
        <v>1.1712533386942645E-4</v>
      </c>
      <c r="BP93" s="949">
        <f>+生産者価格評価表!BP93/生産者価格評価表!BP$124</f>
        <v>1.2728508618227411E-4</v>
      </c>
      <c r="BQ93" s="949">
        <f>+生産者価格評価表!BQ93/生産者価格評価表!BQ$124</f>
        <v>1.9202413073068941E-5</v>
      </c>
      <c r="BR93" s="949">
        <f>+生産者価格評価表!BR93/生産者価格評価表!BR$124</f>
        <v>5.5734842828709113E-5</v>
      </c>
      <c r="BS93" s="949">
        <f>+生産者価格評価表!BS93/生産者価格評価表!BS$124</f>
        <v>3.6108146453218813E-4</v>
      </c>
      <c r="BT93" s="949">
        <f>+生産者価格評価表!BT93/生産者価格評価表!BT$124</f>
        <v>4.4135961155099317E-4</v>
      </c>
      <c r="BU93" s="949">
        <f>+生産者価格評価表!BU93/生産者価格評価表!BU$124</f>
        <v>1.1356833671314919E-2</v>
      </c>
      <c r="BV93" s="949">
        <f>+生産者価格評価表!BV93/生産者価格評価表!BV$124</f>
        <v>3.3758067945385212E-3</v>
      </c>
      <c r="BW93" s="949">
        <f>+生産者価格評価表!BW93/生産者価格評価表!BW$124</f>
        <v>1.0277686712675604E-4</v>
      </c>
      <c r="BX93" s="949">
        <f>+生産者価格評価表!BX93/生産者価格評価表!BX$124</f>
        <v>6.5677770036386227E-4</v>
      </c>
      <c r="BY93" s="949">
        <f>+生産者価格評価表!BY93/生産者価格評価表!BY$124</f>
        <v>0</v>
      </c>
      <c r="BZ93" s="949">
        <f>+生産者価格評価表!BZ93/生産者価格評価表!BZ$124</f>
        <v>1.5834779187242759E-3</v>
      </c>
      <c r="CA93" s="949">
        <f>+生産者価格評価表!CA93/生産者価格評価表!CA$124</f>
        <v>9.7411193846479887E-4</v>
      </c>
      <c r="CB93" s="949">
        <f>+生産者価格評価表!CB93/生産者価格評価表!CB$124</f>
        <v>0</v>
      </c>
      <c r="CC93" s="949">
        <f>+生産者価格評価表!CC93/生産者価格評価表!CC$124</f>
        <v>3.6145116397815424E-4</v>
      </c>
      <c r="CD93" s="949">
        <f>+生産者価格評価表!CD93/生産者価格評価表!CD$124</f>
        <v>2.2352059901457365E-4</v>
      </c>
      <c r="CE93" s="949">
        <f>+生産者価格評価表!CE93/生産者価格評価表!CE$124</f>
        <v>2.5241608272711887E-3</v>
      </c>
      <c r="CF93" s="949">
        <f>+生産者価格評価表!CF93/生産者価格評価表!CF$124</f>
        <v>7.4739853832910626E-4</v>
      </c>
      <c r="CG93" s="949">
        <f>+生産者価格評価表!CG93/生産者価格評価表!CG$124</f>
        <v>8.4590680644925503E-4</v>
      </c>
      <c r="CH93" s="949">
        <f>+生産者価格評価表!CH93/生産者価格評価表!CH$124</f>
        <v>1.9572694444677822E-3</v>
      </c>
      <c r="CI93" s="949">
        <f>+生産者価格評価表!CI93/生産者価格評価表!CI$124</f>
        <v>2.4509480193874066E-2</v>
      </c>
      <c r="CJ93" s="949">
        <f>+生産者価格評価表!CJ93/生産者価格評価表!CJ$124</f>
        <v>1.2707623871184104E-2</v>
      </c>
      <c r="CK93" s="949">
        <f>+生産者価格評価表!CK93/生産者価格評価表!CK$124</f>
        <v>1.9690422509214798E-2</v>
      </c>
      <c r="CL93" s="949">
        <f>+生産者価格評価表!CL93/生産者価格評価表!CL$124</f>
        <v>0.12023323082111315</v>
      </c>
      <c r="CM93" s="949">
        <f>+生産者価格評価表!CM93/生産者価格評価表!CM$124</f>
        <v>9.0099995421373709E-3</v>
      </c>
      <c r="CN93" s="949">
        <f>+生産者価格評価表!CN93/生産者価格評価表!CN$124</f>
        <v>2.6067197776788059E-3</v>
      </c>
      <c r="CO93" s="949">
        <f>+生産者価格評価表!CO93/生産者価格評価表!CO$124</f>
        <v>1.6005718696976236E-4</v>
      </c>
      <c r="CP93" s="949">
        <f>+生産者価格評価表!CP93/生産者価格評価表!CP$124</f>
        <v>1.749080700569152E-3</v>
      </c>
      <c r="CQ93" s="949">
        <f>+生産者価格評価表!CQ93/生産者価格評価表!CQ$124</f>
        <v>5.5743692571728955E-5</v>
      </c>
      <c r="CR93" s="949">
        <f>+生産者価格評価表!CR93/生産者価格評価表!CR$124</f>
        <v>8.9860057415789803E-4</v>
      </c>
      <c r="CS93" s="949">
        <f>+生産者価格評価表!CS93/生産者価格評価表!CS$124</f>
        <v>7.8996989769793211E-4</v>
      </c>
      <c r="CT93" s="949">
        <f>+生産者価格評価表!CT93/生産者価格評価表!CT$124</f>
        <v>3.6878006246807211E-5</v>
      </c>
      <c r="CU93" s="949">
        <f>+生産者価格評価表!CU93/生産者価格評価表!CU$124</f>
        <v>5.2893266490094818E-4</v>
      </c>
      <c r="CV93" s="949">
        <f>+生産者価格評価表!CV93/生産者価格評価表!CV$124</f>
        <v>5.8621098096304659E-3</v>
      </c>
      <c r="CW93" s="949">
        <f>+生産者価格評価表!CW93/生産者価格評価表!CW$124</f>
        <v>0.22593690643732531</v>
      </c>
      <c r="CX93" s="949">
        <f>+生産者価格評価表!CX93/生産者価格評価表!CX$124</f>
        <v>2.5189556552781098E-3</v>
      </c>
      <c r="CY93" s="949">
        <f>+生産者価格評価表!CY93/生産者価格評価表!CY$124</f>
        <v>9.2470881277929625E-3</v>
      </c>
      <c r="CZ93" s="949">
        <f>+生産者価格評価表!CZ93/生産者価格評価表!CZ$124</f>
        <v>6.3934197345692483E-3</v>
      </c>
      <c r="DA93" s="949">
        <f>+生産者価格評価表!DA93/生産者価格評価表!DA$124</f>
        <v>8.5236619906180755E-3</v>
      </c>
      <c r="DB93" s="949">
        <f>+生産者価格評価表!DB93/生産者価格評価表!DB$124</f>
        <v>4.2939896198488751E-3</v>
      </c>
      <c r="DC93" s="949">
        <f>+生産者価格評価表!DC93/生産者価格評価表!DC$124</f>
        <v>1.3410281698964771E-3</v>
      </c>
      <c r="DD93" s="949">
        <f>+生産者価格評価表!DD93/生産者価格評価表!DD$124</f>
        <v>3.7340007582696271E-3</v>
      </c>
      <c r="DE93" s="949">
        <f>+生産者価格評価表!DE93/生産者価格評価表!DE$124</f>
        <v>1.0124385166333568E-3</v>
      </c>
      <c r="DF93" s="949">
        <f>+生産者価格評価表!DF93/生産者価格評価表!DF$124</f>
        <v>0</v>
      </c>
      <c r="DG93" s="950">
        <f>+生産者価格評価表!DG93/生産者価格評価表!DG$124</f>
        <v>2.1780798696690376E-2</v>
      </c>
    </row>
    <row r="94" spans="2:111">
      <c r="B94" s="265" t="s">
        <v>250</v>
      </c>
      <c r="C94" s="266" t="s">
        <v>251</v>
      </c>
      <c r="D94" s="947">
        <f>+生産者価格評価表!D94/生産者価格評価表!D$124</f>
        <v>6.35377341954607E-4</v>
      </c>
      <c r="E94" s="948">
        <f>+生産者価格評価表!E94/生産者価格評価表!E$124</f>
        <v>5.7348002391014678E-4</v>
      </c>
      <c r="F94" s="948">
        <f>+生産者価格評価表!F94/生産者価格評価表!F$124</f>
        <v>2.3058224175360629E-3</v>
      </c>
      <c r="G94" s="948">
        <f>+生産者価格評価表!G94/生産者価格評価表!G$124</f>
        <v>8.55310644653891E-4</v>
      </c>
      <c r="H94" s="948">
        <f>+生産者価格評価表!H94/生産者価格評価表!H$124</f>
        <v>7.9396458115094614E-4</v>
      </c>
      <c r="I94" s="944">
        <v>0</v>
      </c>
      <c r="J94" s="948">
        <f>+生産者価格評価表!J94/生産者価格評価表!J$124</f>
        <v>1.4001524824523088E-3</v>
      </c>
      <c r="K94" s="948">
        <f>+生産者価格評価表!K94/生産者価格評価表!K$124</f>
        <v>8.2304971473215699E-4</v>
      </c>
      <c r="L94" s="948">
        <f>+生産者価格評価表!L94/生産者価格評価表!L$124</f>
        <v>5.1815026079868863E-4</v>
      </c>
      <c r="M94" s="948">
        <f>+生産者価格評価表!M94/生産者価格評価表!M$124</f>
        <v>2.8039633001690587E-4</v>
      </c>
      <c r="N94" s="944">
        <v>0</v>
      </c>
      <c r="O94" s="948">
        <f>+生産者価格評価表!O94/生産者価格評価表!O$124</f>
        <v>1.2129692303049033E-3</v>
      </c>
      <c r="P94" s="948">
        <f>+生産者価格評価表!P94/生産者価格評価表!P$124</f>
        <v>1.8417604953718802E-3</v>
      </c>
      <c r="Q94" s="948">
        <f>+生産者価格評価表!Q94/生産者価格評価表!Q$124</f>
        <v>8.110085328654602E-4</v>
      </c>
      <c r="R94" s="948">
        <f>+生産者価格評価表!R94/生産者価格評価表!R$124</f>
        <v>1.1120197958800679E-3</v>
      </c>
      <c r="S94" s="948">
        <f>+生産者価格評価表!S94/生産者価格評価表!S$124</f>
        <v>2.6182276189753003E-4</v>
      </c>
      <c r="T94" s="948">
        <f>+生産者価格評価表!T94/生産者価格評価表!T$124</f>
        <v>7.7754806262365841E-4</v>
      </c>
      <c r="U94" s="948">
        <f>+生産者価格評価表!U94/生産者価格評価表!U$124</f>
        <v>1.5136252066242899E-3</v>
      </c>
      <c r="V94" s="948">
        <f>+生産者価格評価表!V94/生産者価格評価表!V$124</f>
        <v>4.8975873250332209E-3</v>
      </c>
      <c r="W94" s="948">
        <f>+生産者価格評価表!W94/生産者価格評価表!W$124</f>
        <v>9.7452809559577902E-4</v>
      </c>
      <c r="X94" s="948">
        <f>+生産者価格評価表!X94/生産者価格評価表!X$124</f>
        <v>1.1312817709475639E-4</v>
      </c>
      <c r="Y94" s="948">
        <f>+生産者価格評価表!Y94/生産者価格評価表!Y$124</f>
        <v>2.6841385989162433E-4</v>
      </c>
      <c r="Z94" s="948">
        <f>+生産者価格評価表!Z94/生産者価格評価表!Z$124</f>
        <v>3.5109968146115726E-4</v>
      </c>
      <c r="AA94" s="948">
        <f>+生産者価格評価表!AA94/生産者価格評価表!AA$124</f>
        <v>5.8470769929044441E-4</v>
      </c>
      <c r="AB94" s="948">
        <f>+生産者価格評価表!AB94/生産者価格評価表!AB$124</f>
        <v>1.7222123778565137E-3</v>
      </c>
      <c r="AC94" s="948">
        <f>+生産者価格評価表!AC94/生産者価格評価表!AC$124</f>
        <v>8.869196185011186E-4</v>
      </c>
      <c r="AD94" s="948">
        <f>+生産者価格評価表!AD94/生産者価格評価表!AD$124</f>
        <v>1.093079727706623E-4</v>
      </c>
      <c r="AE94" s="948">
        <f>+生産者価格評価表!AE94/生産者価格評価表!AE$124</f>
        <v>4.432723720127936E-4</v>
      </c>
      <c r="AF94" s="948">
        <f>+生産者価格評価表!AF94/生産者価格評価表!AF$124</f>
        <v>3.2815949350271744E-4</v>
      </c>
      <c r="AG94" s="948">
        <f>+生産者価格評価表!AG94/生産者価格評価表!AG$124</f>
        <v>1.0875785282355422E-3</v>
      </c>
      <c r="AH94" s="948">
        <f>+生産者価格評価表!AH94/生産者価格評価表!AH$124</f>
        <v>1.1363193185343766E-3</v>
      </c>
      <c r="AI94" s="948">
        <f>+生産者価格評価表!AI94/生産者価格評価表!AI$124</f>
        <v>3.1242881011708909E-4</v>
      </c>
      <c r="AJ94" s="948">
        <f>+生産者価格評価表!AJ94/生産者価格評価表!AJ$124</f>
        <v>3.9162391703766798E-4</v>
      </c>
      <c r="AK94" s="948">
        <f>+生産者価格評価表!AK94/生産者価格評価表!AK$124</f>
        <v>1.5700675083497476E-3</v>
      </c>
      <c r="AL94" s="948">
        <f>+生産者価格評価表!AL94/生産者価格評価表!AL$124</f>
        <v>6.3509358697711349E-4</v>
      </c>
      <c r="AM94" s="948">
        <f>+生産者価格評価表!AM94/生産者価格評価表!AM$124</f>
        <v>2.9205593884628695E-4</v>
      </c>
      <c r="AN94" s="948">
        <f>+生産者価格評価表!AN94/生産者価格評価表!AN$124</f>
        <v>9.3042589251343243E-5</v>
      </c>
      <c r="AO94" s="948">
        <f>+生産者価格評価表!AO94/生産者価格評価表!AO$124</f>
        <v>2.292973247302537E-4</v>
      </c>
      <c r="AP94" s="948">
        <f>+生産者価格評価表!AP94/生産者価格評価表!AP$124</f>
        <v>3.2633603403343269E-4</v>
      </c>
      <c r="AQ94" s="948">
        <f>+生産者価格評価表!AQ94/生産者価格評価表!AQ$124</f>
        <v>4.6911198900856865E-4</v>
      </c>
      <c r="AR94" s="948">
        <f>+生産者価格評価表!AR94/生産者価格評価表!AR$124</f>
        <v>4.9699399724776575E-4</v>
      </c>
      <c r="AS94" s="948">
        <f>+生産者価格評価表!AS94/生産者価格評価表!AS$124</f>
        <v>5.881304692972306E-4</v>
      </c>
      <c r="AT94" s="948">
        <f>+生産者価格評価表!AT94/生産者価格評価表!AT$124</f>
        <v>5.9466205361591968E-4</v>
      </c>
      <c r="AU94" s="949">
        <f>+生産者価格評価表!AU94/生産者価格評価表!AU$124</f>
        <v>5.9652263773769137E-4</v>
      </c>
      <c r="AV94" s="949">
        <f>+生産者価格評価表!AV94/生産者価格評価表!AV$124</f>
        <v>6.7297070604743108E-4</v>
      </c>
      <c r="AW94" s="949">
        <f>+生産者価格評価表!AW94/生産者価格評価表!AW$124</f>
        <v>7.3676973777530967E-4</v>
      </c>
      <c r="AX94" s="949">
        <f>+生産者価格評価表!AX94/生産者価格評価表!AX$124</f>
        <v>5.4038073821339951E-4</v>
      </c>
      <c r="AY94" s="949">
        <f>+生産者価格評価表!AY94/生産者価格評価表!AY$124</f>
        <v>1.1687603645247136E-3</v>
      </c>
      <c r="AZ94" s="949">
        <f>+生産者価格評価表!AZ94/生産者価格評価表!AZ$124</f>
        <v>7.954749404063897E-4</v>
      </c>
      <c r="BA94" s="949">
        <f>+生産者価格評価表!BA94/生産者価格評価表!BA$124</f>
        <v>9.3531344054489159E-4</v>
      </c>
      <c r="BB94" s="949">
        <f>+生産者価格評価表!BB94/生産者価格評価表!BB$124</f>
        <v>8.5901432898315556E-4</v>
      </c>
      <c r="BC94" s="949">
        <f>+生産者価格評価表!BC94/生産者価格評価表!BC$124</f>
        <v>8.2803195564177905E-4</v>
      </c>
      <c r="BD94" s="949">
        <f>+生産者価格評価表!BD94/生産者価格評価表!BD$124</f>
        <v>1.1524515867678401E-3</v>
      </c>
      <c r="BE94" s="949">
        <f>+生産者価格評価表!BE94/生産者価格評価表!BE$124</f>
        <v>2.0490261068491734E-3</v>
      </c>
      <c r="BF94" s="949">
        <f>+生産者価格評価表!BF94/生産者価格評価表!BF$124</f>
        <v>1.9552562740463516E-4</v>
      </c>
      <c r="BG94" s="949">
        <f>+生産者価格評価表!BG94/生産者価格評価表!BG$124</f>
        <v>2.2744438447323514E-4</v>
      </c>
      <c r="BH94" s="949">
        <f>+生産者価格評価表!BH94/生産者価格評価表!BH$124</f>
        <v>2.1616418514214188E-4</v>
      </c>
      <c r="BI94" s="949">
        <f>+生産者価格評価表!BI94/生産者価格評価表!BI$124</f>
        <v>7.746102056172794E-4</v>
      </c>
      <c r="BJ94" s="949">
        <f>+生産者価格評価表!BJ94/生産者価格評価表!BJ$124</f>
        <v>7.2234368348936349E-4</v>
      </c>
      <c r="BK94" s="949">
        <f>+生産者価格評価表!BK94/生産者価格評価表!BK$124</f>
        <v>1.9272552041816778E-3</v>
      </c>
      <c r="BL94" s="949">
        <f>+生産者価格評価表!BL94/生産者価格評価表!BL$124</f>
        <v>1.4457484564405897E-3</v>
      </c>
      <c r="BM94" s="949">
        <f>+生産者価格評価表!BM94/生産者価格評価表!BM$124</f>
        <v>1.5052098724292954E-3</v>
      </c>
      <c r="BN94" s="949">
        <f>+生産者価格評価表!BN94/生産者価格評価表!BN$124</f>
        <v>1.3565256232506671E-3</v>
      </c>
      <c r="BO94" s="949">
        <f>+生産者価格評価表!BO94/生産者価格評価表!BO$124</f>
        <v>1.4564809341274432E-3</v>
      </c>
      <c r="BP94" s="949">
        <f>+生産者価格評価表!BP94/生産者価格評価表!BP$124</f>
        <v>1.2182882414217794E-3</v>
      </c>
      <c r="BQ94" s="949">
        <f>+生産者価格評価表!BQ94/生産者価格評価表!BQ$124</f>
        <v>2.1704276147938476E-4</v>
      </c>
      <c r="BR94" s="949">
        <f>+生産者価格評価表!BR94/生産者価格評価表!BR$124</f>
        <v>2.543630281055633E-4</v>
      </c>
      <c r="BS94" s="949">
        <f>+生産者価格評価表!BS94/生産者価格評価表!BS$124</f>
        <v>1.5855388994145407E-3</v>
      </c>
      <c r="BT94" s="949">
        <f>+生産者価格評価表!BT94/生産者価格評価表!BT$124</f>
        <v>1.1466348897393945E-3</v>
      </c>
      <c r="BU94" s="949">
        <f>+生産者価格評価表!BU94/生産者価格評価表!BU$124</f>
        <v>2.0826172912903861E-3</v>
      </c>
      <c r="BV94" s="949">
        <f>+生産者価格評価表!BV94/生産者価格評価表!BV$124</f>
        <v>3.0547776955393438E-3</v>
      </c>
      <c r="BW94" s="949">
        <f>+生産者価格評価表!BW94/生産者価格評価表!BW$124</f>
        <v>9.5754067465230776E-4</v>
      </c>
      <c r="BX94" s="949">
        <f>+生産者価格評価表!BX94/生産者価格評価表!BX$124</f>
        <v>5.9370481843637891E-4</v>
      </c>
      <c r="BY94" s="949">
        <f>+生産者価格評価表!BY94/生産者価格評価表!BY$124</f>
        <v>0</v>
      </c>
      <c r="BZ94" s="949">
        <f>+生産者価格評価表!BZ94/生産者価格評価表!BZ$124</f>
        <v>2.2332267416112959E-3</v>
      </c>
      <c r="CA94" s="949">
        <f>+生産者価格評価表!CA94/生産者価格評価表!CA$124</f>
        <v>1.2231181494712798E-3</v>
      </c>
      <c r="CB94" s="949">
        <f>+生産者価格評価表!CB94/生産者価格評価表!CB$124</f>
        <v>0</v>
      </c>
      <c r="CC94" s="949">
        <f>+生産者価格評価表!CC94/生産者価格評価表!CC$124</f>
        <v>4.9728504020691243E-4</v>
      </c>
      <c r="CD94" s="949">
        <f>+生産者価格評価表!CD94/生産者価格評価表!CD$124</f>
        <v>1.6108228752928912E-3</v>
      </c>
      <c r="CE94" s="949">
        <f>+生産者価格評価表!CE94/生産者価格評価表!CE$124</f>
        <v>3.0895964177325161E-3</v>
      </c>
      <c r="CF94" s="949">
        <f>+生産者価格評価表!CF94/生産者価格評価表!CF$124</f>
        <v>2.3781422452756858E-3</v>
      </c>
      <c r="CG94" s="949">
        <f>+生産者価格評価表!CG94/生産者価格評価表!CG$124</f>
        <v>1.1275888329083808E-3</v>
      </c>
      <c r="CH94" s="949">
        <f>+生産者価格評価表!CH94/生産者価格評価表!CH$124</f>
        <v>3.0278980491711886E-3</v>
      </c>
      <c r="CI94" s="949">
        <f>+生産者価格評価表!CI94/生産者価格評価表!CI$124</f>
        <v>3.6363048814733053E-3</v>
      </c>
      <c r="CJ94" s="949">
        <f>+生産者価格評価表!CJ94/生産者価格評価表!CJ$124</f>
        <v>0.19595795485700282</v>
      </c>
      <c r="CK94" s="949">
        <f>+生産者価格評価表!CK94/生産者価格評価表!CK$124</f>
        <v>5.084341824391562E-3</v>
      </c>
      <c r="CL94" s="949">
        <f>+生産者価格評価表!CL94/生産者価格評価表!CL$124</f>
        <v>6.2623933934435405E-3</v>
      </c>
      <c r="CM94" s="949">
        <f>+生産者価格評価表!CM94/生産者価格評価表!CM$124</f>
        <v>5.9833509285270439E-2</v>
      </c>
      <c r="CN94" s="949">
        <f>+生産者価格評価表!CN94/生産者価格評価表!CN$124</f>
        <v>5.7683111064924875E-3</v>
      </c>
      <c r="CO94" s="949">
        <f>+生産者価格評価表!CO94/生産者価格評価表!CO$124</f>
        <v>3.0714964798613845E-3</v>
      </c>
      <c r="CP94" s="949">
        <f>+生産者価格評価表!CP94/生産者価格評価表!CP$124</f>
        <v>1.6869091647791525E-2</v>
      </c>
      <c r="CQ94" s="949">
        <f>+生産者価格評価表!CQ94/生産者価格評価表!CQ$124</f>
        <v>2.7517111918638486E-3</v>
      </c>
      <c r="CR94" s="949">
        <f>+生産者価格評価表!CR94/生産者価格評価表!CR$124</f>
        <v>4.2170629152215745E-3</v>
      </c>
      <c r="CS94" s="949">
        <f>+生産者価格評価表!CS94/生産者価格評価表!CS$124</f>
        <v>9.5935803750863084E-3</v>
      </c>
      <c r="CT94" s="949">
        <f>+生産者価格評価表!CT94/生産者価格評価表!CT$124</f>
        <v>1.7926177832740409E-3</v>
      </c>
      <c r="CU94" s="949">
        <f>+生産者価格評価表!CU94/生産者価格評価表!CU$124</f>
        <v>2.1095043144338209E-2</v>
      </c>
      <c r="CV94" s="949">
        <f>+生産者価格評価表!CV94/生産者価格評価表!CV$124</f>
        <v>1.2522663288938927E-3</v>
      </c>
      <c r="CW94" s="949">
        <f>+生産者価格評価表!CW94/生産者価格評価表!CW$124</f>
        <v>0.18889461021584286</v>
      </c>
      <c r="CX94" s="949">
        <f>+生産者価格評価表!CX94/生産者価格評価表!CX$124</f>
        <v>3.9604214804916899E-4</v>
      </c>
      <c r="CY94" s="949">
        <f>+生産者価格評価表!CY94/生産者価格評価表!CY$124</f>
        <v>3.6222424112272939E-3</v>
      </c>
      <c r="CZ94" s="949">
        <f>+生産者価格評価表!CZ94/生産者価格評価表!CZ$124</f>
        <v>4.1254153823090303E-3</v>
      </c>
      <c r="DA94" s="949">
        <f>+生産者価格評価表!DA94/生産者価格評価表!DA$124</f>
        <v>2.2200574990704786E-3</v>
      </c>
      <c r="DB94" s="949">
        <f>+生産者価格評価表!DB94/生産者価格評価表!DB$124</f>
        <v>5.9352960886413847E-3</v>
      </c>
      <c r="DC94" s="949">
        <f>+生産者価格評価表!DC94/生産者価格評価表!DC$124</f>
        <v>1.9076805426150933E-2</v>
      </c>
      <c r="DD94" s="949">
        <f>+生産者価格評価表!DD94/生産者価格評価表!DD$124</f>
        <v>3.1657108966267364E-3</v>
      </c>
      <c r="DE94" s="949">
        <f>+生産者価格評価表!DE94/生産者価格評価表!DE$124</f>
        <v>2.3030451143955266E-3</v>
      </c>
      <c r="DF94" s="949">
        <f>+生産者価格評価表!DF94/生産者価格評価表!DF$124</f>
        <v>0</v>
      </c>
      <c r="DG94" s="950">
        <f>+生産者価格評価表!DG94/生産者価格評価表!DG$124</f>
        <v>1.593979250570212E-4</v>
      </c>
    </row>
    <row r="95" spans="2:111">
      <c r="B95" s="265" t="s">
        <v>252</v>
      </c>
      <c r="C95" s="266" t="s">
        <v>7</v>
      </c>
      <c r="D95" s="947">
        <f>+生産者価格評価表!D95/生産者価格評価表!D$124</f>
        <v>0</v>
      </c>
      <c r="E95" s="948">
        <f>+生産者価格評価表!E95/生産者価格評価表!E$124</f>
        <v>0</v>
      </c>
      <c r="F95" s="948">
        <f>+生産者価格評価表!F95/生産者価格評価表!F$124</f>
        <v>0</v>
      </c>
      <c r="G95" s="948">
        <f>+生産者価格評価表!G95/生産者価格評価表!G$124</f>
        <v>0</v>
      </c>
      <c r="H95" s="948">
        <f>+生産者価格評価表!H95/生産者価格評価表!H$124</f>
        <v>0</v>
      </c>
      <c r="I95" s="944">
        <v>0</v>
      </c>
      <c r="J95" s="948">
        <f>+生産者価格評価表!J95/生産者価格評価表!J$124</f>
        <v>0</v>
      </c>
      <c r="K95" s="948">
        <f>+生産者価格評価表!K95/生産者価格評価表!K$124</f>
        <v>0</v>
      </c>
      <c r="L95" s="948">
        <f>+生産者価格評価表!L95/生産者価格評価表!L$124</f>
        <v>0</v>
      </c>
      <c r="M95" s="948">
        <f>+生産者価格評価表!M95/生産者価格評価表!M$124</f>
        <v>0</v>
      </c>
      <c r="N95" s="944">
        <v>0</v>
      </c>
      <c r="O95" s="948">
        <f>+生産者価格評価表!O95/生産者価格評価表!O$124</f>
        <v>0</v>
      </c>
      <c r="P95" s="948">
        <f>+生産者価格評価表!P95/生産者価格評価表!P$124</f>
        <v>0</v>
      </c>
      <c r="Q95" s="948">
        <f>+生産者価格評価表!Q95/生産者価格評価表!Q$124</f>
        <v>0</v>
      </c>
      <c r="R95" s="948">
        <f>+生産者価格評価表!R95/生産者価格評価表!R$124</f>
        <v>0</v>
      </c>
      <c r="S95" s="948">
        <f>+生産者価格評価表!S95/生産者価格評価表!S$124</f>
        <v>0</v>
      </c>
      <c r="T95" s="948">
        <f>+生産者価格評価表!T95/生産者価格評価表!T$124</f>
        <v>0</v>
      </c>
      <c r="U95" s="948">
        <f>+生産者価格評価表!U95/生産者価格評価表!U$124</f>
        <v>0</v>
      </c>
      <c r="V95" s="948">
        <f>+生産者価格評価表!V95/生産者価格評価表!V$124</f>
        <v>0</v>
      </c>
      <c r="W95" s="948">
        <f>+生産者価格評価表!W95/生産者価格評価表!W$124</f>
        <v>0</v>
      </c>
      <c r="X95" s="948">
        <f>+生産者価格評価表!X95/生産者価格評価表!X$124</f>
        <v>0</v>
      </c>
      <c r="Y95" s="948">
        <f>+生産者価格評価表!Y95/生産者価格評価表!Y$124</f>
        <v>0</v>
      </c>
      <c r="Z95" s="948">
        <f>+生産者価格評価表!Z95/生産者価格評価表!Z$124</f>
        <v>0</v>
      </c>
      <c r="AA95" s="948">
        <f>+生産者価格評価表!AA95/生産者価格評価表!AA$124</f>
        <v>0</v>
      </c>
      <c r="AB95" s="948">
        <f>+生産者価格評価表!AB95/生産者価格評価表!AB$124</f>
        <v>0</v>
      </c>
      <c r="AC95" s="948">
        <f>+生産者価格評価表!AC95/生産者価格評価表!AC$124</f>
        <v>0</v>
      </c>
      <c r="AD95" s="948">
        <f>+生産者価格評価表!AD95/生産者価格評価表!AD$124</f>
        <v>0</v>
      </c>
      <c r="AE95" s="948">
        <f>+生産者価格評価表!AE95/生産者価格評価表!AE$124</f>
        <v>0</v>
      </c>
      <c r="AF95" s="948">
        <f>+生産者価格評価表!AF95/生産者価格評価表!AF$124</f>
        <v>0</v>
      </c>
      <c r="AG95" s="948">
        <f>+生産者価格評価表!AG95/生産者価格評価表!AG$124</f>
        <v>0</v>
      </c>
      <c r="AH95" s="948">
        <f>+生産者価格評価表!AH95/生産者価格評価表!AH$124</f>
        <v>0</v>
      </c>
      <c r="AI95" s="948">
        <f>+生産者価格評価表!AI95/生産者価格評価表!AI$124</f>
        <v>0</v>
      </c>
      <c r="AJ95" s="948">
        <f>+生産者価格評価表!AJ95/生産者価格評価表!AJ$124</f>
        <v>0</v>
      </c>
      <c r="AK95" s="948">
        <f>+生産者価格評価表!AK95/生産者価格評価表!AK$124</f>
        <v>0</v>
      </c>
      <c r="AL95" s="948">
        <f>+生産者価格評価表!AL95/生産者価格評価表!AL$124</f>
        <v>0</v>
      </c>
      <c r="AM95" s="948">
        <f>+生産者価格評価表!AM95/生産者価格評価表!AM$124</f>
        <v>0</v>
      </c>
      <c r="AN95" s="948">
        <f>+生産者価格評価表!AN95/生産者価格評価表!AN$124</f>
        <v>0</v>
      </c>
      <c r="AO95" s="948">
        <f>+生産者価格評価表!AO95/生産者価格評価表!AO$124</f>
        <v>0</v>
      </c>
      <c r="AP95" s="948">
        <f>+生産者価格評価表!AP95/生産者価格評価表!AP$124</f>
        <v>0</v>
      </c>
      <c r="AQ95" s="948">
        <f>+生産者価格評価表!AQ95/生産者価格評価表!AQ$124</f>
        <v>0</v>
      </c>
      <c r="AR95" s="948">
        <f>+生産者価格評価表!AR95/生産者価格評価表!AR$124</f>
        <v>0</v>
      </c>
      <c r="AS95" s="948">
        <f>+生産者価格評価表!AS95/生産者価格評価表!AS$124</f>
        <v>0</v>
      </c>
      <c r="AT95" s="948">
        <f>+生産者価格評価表!AT95/生産者価格評価表!AT$124</f>
        <v>0</v>
      </c>
      <c r="AU95" s="949">
        <f>+生産者価格評価表!AU95/生産者価格評価表!AU$124</f>
        <v>0</v>
      </c>
      <c r="AV95" s="949">
        <f>+生産者価格評価表!AV95/生産者価格評価表!AV$124</f>
        <v>0</v>
      </c>
      <c r="AW95" s="949">
        <f>+生産者価格評価表!AW95/生産者価格評価表!AW$124</f>
        <v>0</v>
      </c>
      <c r="AX95" s="949">
        <f>+生産者価格評価表!AX95/生産者価格評価表!AX$124</f>
        <v>0</v>
      </c>
      <c r="AY95" s="949">
        <f>+生産者価格評価表!AY95/生産者価格評価表!AY$124</f>
        <v>0</v>
      </c>
      <c r="AZ95" s="949">
        <f>+生産者価格評価表!AZ95/生産者価格評価表!AZ$124</f>
        <v>0</v>
      </c>
      <c r="BA95" s="949">
        <f>+生産者価格評価表!BA95/生産者価格評価表!BA$124</f>
        <v>0</v>
      </c>
      <c r="BB95" s="949">
        <f>+生産者価格評価表!BB95/生産者価格評価表!BB$124</f>
        <v>0</v>
      </c>
      <c r="BC95" s="949">
        <f>+生産者価格評価表!BC95/生産者価格評価表!BC$124</f>
        <v>0</v>
      </c>
      <c r="BD95" s="949">
        <f>+生産者価格評価表!BD95/生産者価格評価表!BD$124</f>
        <v>0</v>
      </c>
      <c r="BE95" s="949">
        <f>+生産者価格評価表!BE95/生産者価格評価表!BE$124</f>
        <v>0</v>
      </c>
      <c r="BF95" s="949">
        <f>+生産者価格評価表!BF95/生産者価格評価表!BF$124</f>
        <v>0</v>
      </c>
      <c r="BG95" s="949">
        <f>+生産者価格評価表!BG95/生産者価格評価表!BG$124</f>
        <v>0</v>
      </c>
      <c r="BH95" s="949">
        <f>+生産者価格評価表!BH95/生産者価格評価表!BH$124</f>
        <v>0</v>
      </c>
      <c r="BI95" s="949">
        <f>+生産者価格評価表!BI95/生産者価格評価表!BI$124</f>
        <v>0</v>
      </c>
      <c r="BJ95" s="949">
        <f>+生産者価格評価表!BJ95/生産者価格評価表!BJ$124</f>
        <v>0</v>
      </c>
      <c r="BK95" s="949">
        <f>+生産者価格評価表!BK95/生産者価格評価表!BK$124</f>
        <v>0</v>
      </c>
      <c r="BL95" s="949">
        <f>+生産者価格評価表!BL95/生産者価格評価表!BL$124</f>
        <v>0</v>
      </c>
      <c r="BM95" s="949">
        <f>+生産者価格評価表!BM95/生産者価格評価表!BM$124</f>
        <v>0</v>
      </c>
      <c r="BN95" s="949">
        <f>+生産者価格評価表!BN95/生産者価格評価表!BN$124</f>
        <v>0</v>
      </c>
      <c r="BO95" s="949">
        <f>+生産者価格評価表!BO95/生産者価格評価表!BO$124</f>
        <v>0</v>
      </c>
      <c r="BP95" s="949">
        <f>+生産者価格評価表!BP95/生産者価格評価表!BP$124</f>
        <v>0</v>
      </c>
      <c r="BQ95" s="949">
        <f>+生産者価格評価表!BQ95/生産者価格評価表!BQ$124</f>
        <v>0</v>
      </c>
      <c r="BR95" s="949">
        <f>+生産者価格評価表!BR95/生産者価格評価表!BR$124</f>
        <v>0</v>
      </c>
      <c r="BS95" s="949">
        <f>+生産者価格評価表!BS95/生産者価格評価表!BS$124</f>
        <v>0</v>
      </c>
      <c r="BT95" s="949">
        <f>+生産者価格評価表!BT95/生産者価格評価表!BT$124</f>
        <v>0</v>
      </c>
      <c r="BU95" s="949">
        <f>+生産者価格評価表!BU95/生産者価格評価表!BU$124</f>
        <v>0</v>
      </c>
      <c r="BV95" s="949">
        <f>+生産者価格評価表!BV95/生産者価格評価表!BV$124</f>
        <v>0</v>
      </c>
      <c r="BW95" s="949">
        <f>+生産者価格評価表!BW95/生産者価格評価表!BW$124</f>
        <v>0</v>
      </c>
      <c r="BX95" s="949">
        <f>+生産者価格評価表!BX95/生産者価格評価表!BX$124</f>
        <v>0</v>
      </c>
      <c r="BY95" s="949">
        <f>+生産者価格評価表!BY95/生産者価格評価表!BY$124</f>
        <v>0</v>
      </c>
      <c r="BZ95" s="949">
        <f>+生産者価格評価表!BZ95/生産者価格評価表!BZ$124</f>
        <v>0</v>
      </c>
      <c r="CA95" s="949">
        <f>+生産者価格評価表!CA95/生産者価格評価表!CA$124</f>
        <v>0</v>
      </c>
      <c r="CB95" s="949">
        <f>+生産者価格評価表!CB95/生産者価格評価表!CB$124</f>
        <v>0</v>
      </c>
      <c r="CC95" s="949">
        <f>+生産者価格評価表!CC95/生産者価格評価表!CC$124</f>
        <v>0</v>
      </c>
      <c r="CD95" s="949">
        <f>+生産者価格評価表!CD95/生産者価格評価表!CD$124</f>
        <v>0</v>
      </c>
      <c r="CE95" s="949">
        <f>+生産者価格評価表!CE95/生産者価格評価表!CE$124</f>
        <v>0</v>
      </c>
      <c r="CF95" s="949">
        <f>+生産者価格評価表!CF95/生産者価格評価表!CF$124</f>
        <v>0</v>
      </c>
      <c r="CG95" s="949">
        <f>+生産者価格評価表!CG95/生産者価格評価表!CG$124</f>
        <v>0</v>
      </c>
      <c r="CH95" s="949">
        <f>+生産者価格評価表!CH95/生産者価格評価表!CH$124</f>
        <v>0</v>
      </c>
      <c r="CI95" s="949">
        <f>+生産者価格評価表!CI95/生産者価格評価表!CI$124</f>
        <v>0</v>
      </c>
      <c r="CJ95" s="949">
        <f>+生産者価格評価表!CJ95/生産者価格評価表!CJ$124</f>
        <v>0</v>
      </c>
      <c r="CK95" s="949">
        <f>+生産者価格評価表!CK95/生産者価格評価表!CK$124</f>
        <v>0</v>
      </c>
      <c r="CL95" s="949">
        <f>+生産者価格評価表!CL95/生産者価格評価表!CL$124</f>
        <v>0</v>
      </c>
      <c r="CM95" s="949">
        <f>+生産者価格評価表!CM95/生産者価格評価表!CM$124</f>
        <v>0</v>
      </c>
      <c r="CN95" s="949">
        <f>+生産者価格評価表!CN95/生産者価格評価表!CN$124</f>
        <v>0</v>
      </c>
      <c r="CO95" s="949">
        <f>+生産者価格評価表!CO95/生産者価格評価表!CO$124</f>
        <v>0</v>
      </c>
      <c r="CP95" s="949">
        <f>+生産者価格評価表!CP95/生産者価格評価表!CP$124</f>
        <v>0</v>
      </c>
      <c r="CQ95" s="949">
        <f>+生産者価格評価表!CQ95/生産者価格評価表!CQ$124</f>
        <v>0</v>
      </c>
      <c r="CR95" s="949">
        <f>+生産者価格評価表!CR95/生産者価格評価表!CR$124</f>
        <v>0</v>
      </c>
      <c r="CS95" s="949">
        <f>+生産者価格評価表!CS95/生産者価格評価表!CS$124</f>
        <v>0</v>
      </c>
      <c r="CT95" s="949">
        <f>+生産者価格評価表!CT95/生産者価格評価表!CT$124</f>
        <v>0</v>
      </c>
      <c r="CU95" s="949">
        <f>+生産者価格評価表!CU95/生産者価格評価表!CU$124</f>
        <v>0</v>
      </c>
      <c r="CV95" s="949">
        <f>+生産者価格評価表!CV95/生産者価格評価表!CV$124</f>
        <v>0</v>
      </c>
      <c r="CW95" s="949">
        <f>+生産者価格評価表!CW95/生産者価格評価表!CW$124</f>
        <v>0</v>
      </c>
      <c r="CX95" s="949">
        <f>+生産者価格評価表!CX95/生産者価格評価表!CX$124</f>
        <v>0</v>
      </c>
      <c r="CY95" s="949">
        <f>+生産者価格評価表!CY95/生産者価格評価表!CY$124</f>
        <v>0</v>
      </c>
      <c r="CZ95" s="949">
        <f>+生産者価格評価表!CZ95/生産者価格評価表!CZ$124</f>
        <v>0</v>
      </c>
      <c r="DA95" s="949">
        <f>+生産者価格評価表!DA95/生産者価格評価表!DA$124</f>
        <v>0</v>
      </c>
      <c r="DB95" s="949">
        <f>+生産者価格評価表!DB95/生産者価格評価表!DB$124</f>
        <v>0</v>
      </c>
      <c r="DC95" s="949">
        <f>+生産者価格評価表!DC95/生産者価格評価表!DC$124</f>
        <v>0</v>
      </c>
      <c r="DD95" s="949">
        <f>+生産者価格評価表!DD95/生産者価格評価表!DD$124</f>
        <v>0</v>
      </c>
      <c r="DE95" s="949">
        <f>+生産者価格評価表!DE95/生産者価格評価表!DE$124</f>
        <v>0</v>
      </c>
      <c r="DF95" s="949">
        <f>+生産者価格評価表!DF95/生産者価格評価表!DF$124</f>
        <v>0</v>
      </c>
      <c r="DG95" s="950">
        <f>+生産者価格評価表!DG95/生産者価格評価表!DG$124</f>
        <v>0.10149269413761107</v>
      </c>
    </row>
    <row r="96" spans="2:111">
      <c r="B96" s="265" t="s">
        <v>253</v>
      </c>
      <c r="C96" s="266" t="s">
        <v>254</v>
      </c>
      <c r="D96" s="947">
        <f>+生産者価格評価表!D96/生産者価格評価表!D$124</f>
        <v>6.8974151401368569E-7</v>
      </c>
      <c r="E96" s="948">
        <f>+生産者価格評価表!E96/生産者価格評価表!E$124</f>
        <v>0</v>
      </c>
      <c r="F96" s="948">
        <f>+生産者価格評価表!F96/生産者価格評価表!F$124</f>
        <v>0</v>
      </c>
      <c r="G96" s="948">
        <f>+生産者価格評価表!G96/生産者価格評価表!G$124</f>
        <v>6.9908317189055146E-4</v>
      </c>
      <c r="H96" s="948">
        <f>+生産者価格評価表!H96/生産者価格評価表!H$124</f>
        <v>1.7093262072230386E-5</v>
      </c>
      <c r="I96" s="944">
        <v>0</v>
      </c>
      <c r="J96" s="948">
        <f>+生産者価格評価表!J96/生産者価格評価表!J$124</f>
        <v>5.0004476797977033E-4</v>
      </c>
      <c r="K96" s="948">
        <f>+生産者価格評価表!K96/生産者価格評価表!K$124</f>
        <v>2.3532131526781062E-4</v>
      </c>
      <c r="L96" s="948">
        <f>+生産者価格評価表!L96/生産者価格評価表!L$124</f>
        <v>7.1498154570133073E-5</v>
      </c>
      <c r="M96" s="948">
        <f>+生産者価格評価表!M96/生産者価格評価表!M$124</f>
        <v>3.6656091505948173E-4</v>
      </c>
      <c r="N96" s="944">
        <v>0</v>
      </c>
      <c r="O96" s="948">
        <f>+生産者価格評価表!O96/生産者価格評価表!O$124</f>
        <v>4.9007563604750701E-6</v>
      </c>
      <c r="P96" s="948">
        <f>+生産者価格評価表!P96/生産者価格評価表!P$124</f>
        <v>1.8887301025160189E-5</v>
      </c>
      <c r="Q96" s="948">
        <f>+生産者価格評価表!Q96/生産者価格評価表!Q$124</f>
        <v>9.6413965239348478E-5</v>
      </c>
      <c r="R96" s="948">
        <f>+生産者価格評価表!R96/生産者価格評価表!R$124</f>
        <v>3.7388610083276052E-4</v>
      </c>
      <c r="S96" s="948">
        <f>+生産者価格評価表!S96/生産者価格評価表!S$124</f>
        <v>1.5355689313745481E-4</v>
      </c>
      <c r="T96" s="948">
        <f>+生産者価格評価表!T96/生産者価格評価表!T$124</f>
        <v>9.6109516218686881E-5</v>
      </c>
      <c r="U96" s="948">
        <f>+生産者価格評価表!U96/生産者価格評価表!U$124</f>
        <v>2.0062722852733351E-5</v>
      </c>
      <c r="V96" s="948">
        <f>+生産者価格評価表!V96/生産者価格評価表!V$124</f>
        <v>1.1729182966841288E-4</v>
      </c>
      <c r="W96" s="948">
        <f>+生産者価格評価表!W96/生産者価格評価表!W$124</f>
        <v>1.7878845333564109E-4</v>
      </c>
      <c r="X96" s="948">
        <f>+生産者価格評価表!X96/生産者価格評価表!X$124</f>
        <v>8.2406541017471203E-5</v>
      </c>
      <c r="Y96" s="948">
        <f>+生産者価格評価表!Y96/生産者価格評価表!Y$124</f>
        <v>1.3190447369228011E-4</v>
      </c>
      <c r="Z96" s="948">
        <f>+生産者価格評価表!Z96/生産者価格評価表!Z$124</f>
        <v>4.2306919728498559E-4</v>
      </c>
      <c r="AA96" s="948">
        <f>+生産者価格評価表!AA96/生産者価格評価表!AA$124</f>
        <v>3.8167087862657674E-4</v>
      </c>
      <c r="AB96" s="948">
        <f>+生産者価格評価表!AB96/生産者価格評価表!AB$124</f>
        <v>2.5591578887252162E-4</v>
      </c>
      <c r="AC96" s="948">
        <f>+生産者価格評価表!AC96/生産者価格評価表!AC$124</f>
        <v>5.0007212956137677E-4</v>
      </c>
      <c r="AD96" s="948">
        <f>+生産者価格評価表!AD96/生産者価格評価表!AD$124</f>
        <v>7.4295046164183339E-6</v>
      </c>
      <c r="AE96" s="948">
        <f>+生産者価格評価表!AE96/生産者価格評価表!AE$124</f>
        <v>4.5773226230460625E-5</v>
      </c>
      <c r="AF96" s="948">
        <f>+生産者価格評価表!AF96/生産者価格評価表!AF$124</f>
        <v>1.8524842138281032E-4</v>
      </c>
      <c r="AG96" s="948">
        <f>+生産者価格評価表!AG96/生産者価格評価表!AG$124</f>
        <v>6.6272557235185259E-5</v>
      </c>
      <c r="AH96" s="948">
        <f>+生産者価格評価表!AH96/生産者価格評価表!AH$124</f>
        <v>0</v>
      </c>
      <c r="AI96" s="948">
        <f>+生産者価格評価表!AI96/生産者価格評価表!AI$124</f>
        <v>3.6350848371806449E-5</v>
      </c>
      <c r="AJ96" s="948">
        <f>+生産者価格評価表!AJ96/生産者価格評価表!AJ$124</f>
        <v>2.742056319129732E-4</v>
      </c>
      <c r="AK96" s="948">
        <f>+生産者価格評価表!AK96/生産者価格評価表!AK$124</f>
        <v>1.7454479236061384E-3</v>
      </c>
      <c r="AL96" s="948">
        <f>+生産者価格評価表!AL96/生産者価格評価表!AL$124</f>
        <v>2.2847035057481656E-4</v>
      </c>
      <c r="AM96" s="948">
        <f>+生産者価格評価表!AM96/生産者価格評価表!AM$124</f>
        <v>1.3542115481576145E-5</v>
      </c>
      <c r="AN96" s="948">
        <f>+生産者価格評価表!AN96/生産者価格評価表!AN$124</f>
        <v>6.6318330536253978E-5</v>
      </c>
      <c r="AO96" s="948">
        <f>+生産者価格評価表!AO96/生産者価格評価表!AO$124</f>
        <v>5.9080385613671143E-4</v>
      </c>
      <c r="AP96" s="948">
        <f>+生産者価格評価表!AP96/生産者価格評価表!AP$124</f>
        <v>0</v>
      </c>
      <c r="AQ96" s="948">
        <f>+生産者価格評価表!AQ96/生産者価格評価表!AQ$124</f>
        <v>0</v>
      </c>
      <c r="AR96" s="948">
        <f>+生産者価格評価表!AR96/生産者価格評価表!AR$124</f>
        <v>8.3470904900397627E-5</v>
      </c>
      <c r="AS96" s="948">
        <f>+生産者価格評価表!AS96/生産者価格評価表!AS$124</f>
        <v>8.727287123519897E-4</v>
      </c>
      <c r="AT96" s="948">
        <f>+生産者価格評価表!AT96/生産者価格評価表!AT$124</f>
        <v>2.0829051195236508E-4</v>
      </c>
      <c r="AU96" s="949">
        <f>+生産者価格評価表!AU96/生産者価格評価表!AU$124</f>
        <v>9.1310531250441969E-4</v>
      </c>
      <c r="AV96" s="949">
        <f>+生産者価格評価表!AV96/生産者価格評価表!AV$124</f>
        <v>3.4589651759564679E-4</v>
      </c>
      <c r="AW96" s="949">
        <f>+生産者価格評価表!AW96/生産者価格評価表!AW$124</f>
        <v>3.964150519234619E-4</v>
      </c>
      <c r="AX96" s="949">
        <f>+生産者価格評価表!AX96/生産者価格評価表!AX$124</f>
        <v>1.0220301834759553E-3</v>
      </c>
      <c r="AY96" s="949">
        <f>+生産者価格評価表!AY96/生産者価格評価表!AY$124</f>
        <v>1.7903318090789202E-3</v>
      </c>
      <c r="AZ96" s="949">
        <f>+生産者価格評価表!AZ96/生産者価格評価表!AZ$124</f>
        <v>9.9341344820648718E-4</v>
      </c>
      <c r="BA96" s="949">
        <f>+生産者価格評価表!BA96/生産者価格評価表!BA$124</f>
        <v>2.3834766870239367E-3</v>
      </c>
      <c r="BB96" s="949">
        <f>+生産者価格評価表!BB96/生産者価格評価表!BB$124</f>
        <v>8.9270752292015321E-4</v>
      </c>
      <c r="BC96" s="949">
        <f>+生産者価格評価表!BC96/生産者価格評価表!BC$124</f>
        <v>4.093833567444238E-4</v>
      </c>
      <c r="BD96" s="949">
        <f>+生産者価格評価表!BD96/生産者価格評価表!BD$124</f>
        <v>2.4876293460828983E-3</v>
      </c>
      <c r="BE96" s="949">
        <f>+生産者価格評価表!BE96/生産者価格評価表!BE$124</f>
        <v>4.3196574818503072E-4</v>
      </c>
      <c r="BF96" s="949">
        <f>+生産者価格評価表!BF96/生産者価格評価表!BF$124</f>
        <v>1.1924392378858611E-4</v>
      </c>
      <c r="BG96" s="949">
        <f>+生産者価格評価表!BG96/生産者価格評価表!BG$124</f>
        <v>1.887984049240842E-4</v>
      </c>
      <c r="BH96" s="949">
        <f>+生産者価格評価表!BH96/生産者価格評価表!BH$124</f>
        <v>2.4149226293139462E-4</v>
      </c>
      <c r="BI96" s="949">
        <f>+生産者価格評価表!BI96/生産者価格評価表!BI$124</f>
        <v>6.0312852184370245E-4</v>
      </c>
      <c r="BJ96" s="949">
        <f>+生産者価格評価表!BJ96/生産者価格評価表!BJ$124</f>
        <v>1.0129926884701284E-4</v>
      </c>
      <c r="BK96" s="949">
        <f>+生産者価格評価表!BK96/生産者価格評価表!BK$124</f>
        <v>9.6482161852924986E-5</v>
      </c>
      <c r="BL96" s="949">
        <f>+生産者価格評価表!BL96/生産者価格評価表!BL$124</f>
        <v>3.4989284394548824E-5</v>
      </c>
      <c r="BM96" s="949">
        <f>+生産者価格評価表!BM96/生産者価格評価表!BM$124</f>
        <v>2.3915597370410677E-4</v>
      </c>
      <c r="BN96" s="949">
        <f>+生産者価格評価表!BN96/生産者価格評価表!BN$124</f>
        <v>2.9379441901411406E-5</v>
      </c>
      <c r="BO96" s="949">
        <f>+生産者価格評価表!BO96/生産者価格評価表!BO$124</f>
        <v>1.321771125199836E-4</v>
      </c>
      <c r="BP96" s="949">
        <f>+生産者価格評価表!BP96/生産者価格評価表!BP$124</f>
        <v>1.7577662101980499E-4</v>
      </c>
      <c r="BQ96" s="949">
        <f>+生産者価格評価表!BQ96/生産者価格評価表!BQ$124</f>
        <v>6.0485515244744178E-4</v>
      </c>
      <c r="BR96" s="949">
        <f>+生産者価格評価表!BR96/生産者価格評価表!BR$124</f>
        <v>6.8583535878255757E-4</v>
      </c>
      <c r="BS96" s="949">
        <f>+生産者価格評価表!BS96/生産者価格評価表!BS$124</f>
        <v>8.7568429196989133E-5</v>
      </c>
      <c r="BT96" s="949">
        <f>+生産者価格評価表!BT96/生産者価格評価表!BT$124</f>
        <v>2.3673048246886997E-4</v>
      </c>
      <c r="BU96" s="949">
        <f>+生産者価格評価表!BU96/生産者価格評価表!BU$124</f>
        <v>2.1323515778141284E-4</v>
      </c>
      <c r="BV96" s="949">
        <f>+生産者価格評価表!BV96/生産者価格評価表!BV$124</f>
        <v>2.0681848667501065E-4</v>
      </c>
      <c r="BW96" s="949">
        <f>+生産者価格評価表!BW96/生産者価格評価表!BW$124</f>
        <v>5.9541831036644261E-6</v>
      </c>
      <c r="BX96" s="949">
        <f>+生産者価格評価表!BX96/生産者価格評価表!BX$124</f>
        <v>8.0314421911604244E-7</v>
      </c>
      <c r="BY96" s="949">
        <f>+生産者価格評価表!BY96/生産者価格評価表!BY$124</f>
        <v>0</v>
      </c>
      <c r="BZ96" s="949">
        <f>+生産者価格評価表!BZ96/生産者価格評価表!BZ$124</f>
        <v>6.4812291867767779E-3</v>
      </c>
      <c r="CA96" s="949">
        <f>+生産者価格評価表!CA96/生産者価格評価表!CA$124</f>
        <v>2.121987043357375E-4</v>
      </c>
      <c r="CB96" s="949">
        <f>+生産者価格評価表!CB96/生産者価格評価表!CB$124</f>
        <v>4.701870002217394E-4</v>
      </c>
      <c r="CC96" s="949">
        <f>+生産者価格評価表!CC96/生産者価格評価表!CC$124</f>
        <v>9.5128253711723168E-5</v>
      </c>
      <c r="CD96" s="949">
        <f>+生産者価格評価表!CD96/生産者価格評価表!CD$124</f>
        <v>5.2732292804035429E-5</v>
      </c>
      <c r="CE96" s="949">
        <f>+生産者価格評価表!CE96/生産者価格評価表!CE$124</f>
        <v>5.962438968247039E-4</v>
      </c>
      <c r="CF96" s="949">
        <f>+生産者価格評価表!CF96/生産者価格評価表!CF$124</f>
        <v>3.5268378148669893E-4</v>
      </c>
      <c r="CG96" s="949">
        <f>+生産者価格評価表!CG96/生産者価格評価表!CG$124</f>
        <v>3.1759616660610631E-4</v>
      </c>
      <c r="CH96" s="949">
        <f>+生産者価格評価表!CH96/生産者価格評価表!CH$124</f>
        <v>2.6749316921066517E-4</v>
      </c>
      <c r="CI96" s="949">
        <f>+生産者価格評価表!CI96/生産者価格評価表!CI$124</f>
        <v>6.7983099699125936E-3</v>
      </c>
      <c r="CJ96" s="949">
        <f>+生産者価格評価表!CJ96/生産者価格評価表!CJ$124</f>
        <v>8.3175651506933301E-4</v>
      </c>
      <c r="CK96" s="949">
        <f>+生産者価格評価表!CK96/生産者価格評価表!CK$124</f>
        <v>4.6026252296419616E-3</v>
      </c>
      <c r="CL96" s="949">
        <f>+生産者価格評価表!CL96/生産者価格評価表!CL$124</f>
        <v>8.2382791335714901E-3</v>
      </c>
      <c r="CM96" s="949">
        <f>+生産者価格評価表!CM96/生産者価格評価表!CM$124</f>
        <v>1.2424545952936727E-3</v>
      </c>
      <c r="CN96" s="949">
        <f>+生産者価格評価表!CN96/生産者価格評価表!CN$124</f>
        <v>9.9028279383064942E-5</v>
      </c>
      <c r="CO96" s="949">
        <f>+生産者価格評価表!CO96/生産者価格評価表!CO$124</f>
        <v>2.8239218572951992E-6</v>
      </c>
      <c r="CP96" s="949">
        <f>+生産者価格評価表!CP96/生産者価格評価表!CP$124</f>
        <v>2.9520293485194388E-7</v>
      </c>
      <c r="CQ96" s="949">
        <f>+生産者価格評価表!CQ96/生産者価格評価表!CQ$124</f>
        <v>1.3130268783913336E-4</v>
      </c>
      <c r="CR96" s="949">
        <f>+生産者価格評価表!CR96/生産者価格評価表!CR$124</f>
        <v>0</v>
      </c>
      <c r="CS96" s="949">
        <f>+生産者価格評価表!CS96/生産者価格評価表!CS$124</f>
        <v>5.4689413317768653E-5</v>
      </c>
      <c r="CT96" s="949">
        <f>+生産者価格評価表!CT96/生産者価格評価表!CT$124</f>
        <v>1.7098341748084013E-5</v>
      </c>
      <c r="CU96" s="949">
        <f>+生産者価格評価表!CU96/生産者価格評価表!CU$124</f>
        <v>0</v>
      </c>
      <c r="CV96" s="949">
        <f>+生産者価格評価表!CV96/生産者価格評価表!CV$124</f>
        <v>7.9164707419078083E-4</v>
      </c>
      <c r="CW96" s="949">
        <f>+生産者価格評価表!CW96/生産者価格評価表!CW$124</f>
        <v>1.3976937900138402E-4</v>
      </c>
      <c r="CX96" s="949">
        <f>+生産者価格評価表!CX96/生産者価格評価表!CX$124</f>
        <v>1.5684371382732074E-6</v>
      </c>
      <c r="CY96" s="949">
        <f>+生産者価格評価表!CY96/生産者価格評価表!CY$124</f>
        <v>6.369023072915048E-4</v>
      </c>
      <c r="CZ96" s="949">
        <f>+生産者価格評価表!CZ96/生産者価格評価表!CZ$124</f>
        <v>2.537211560275284E-4</v>
      </c>
      <c r="DA96" s="949">
        <f>+生産者価格評価表!DA96/生産者価格評価表!DA$124</f>
        <v>6.3979223002258358E-4</v>
      </c>
      <c r="DB96" s="949">
        <f>+生産者価格評価表!DB96/生産者価格評価表!DB$124</f>
        <v>1.3542283808373288E-3</v>
      </c>
      <c r="DC96" s="949">
        <f>+生産者価格評価表!DC96/生産者価格評価表!DC$124</f>
        <v>1.6911646202944961E-4</v>
      </c>
      <c r="DD96" s="949">
        <f>+生産者価格評価表!DD96/生産者価格評価表!DD$124</f>
        <v>7.527616872606695E-4</v>
      </c>
      <c r="DE96" s="949">
        <f>+生産者価格評価表!DE96/生産者価格評価表!DE$124</f>
        <v>4.7386957712248183E-4</v>
      </c>
      <c r="DF96" s="949">
        <f>+生産者価格評価表!DF96/生産者価格評価表!DF$124</f>
        <v>0</v>
      </c>
      <c r="DG96" s="950">
        <f>+生産者価格評価表!DG96/生産者価格評価表!DG$124</f>
        <v>2.4588424223074292E-3</v>
      </c>
    </row>
    <row r="97" spans="2:111">
      <c r="B97" s="265" t="s">
        <v>255</v>
      </c>
      <c r="C97" s="266" t="s">
        <v>256</v>
      </c>
      <c r="D97" s="947">
        <f>+生産者価格評価表!D97/生産者価格評価表!D$124</f>
        <v>0</v>
      </c>
      <c r="E97" s="948">
        <f>+生産者価格評価表!E97/生産者価格評価表!E$124</f>
        <v>0</v>
      </c>
      <c r="F97" s="948">
        <f>+生産者価格評価表!F97/生産者価格評価表!F$124</f>
        <v>0</v>
      </c>
      <c r="G97" s="948">
        <f>+生産者価格評価表!G97/生産者価格評価表!G$124</f>
        <v>0</v>
      </c>
      <c r="H97" s="948">
        <f>+生産者価格評価表!H97/生産者価格評価表!H$124</f>
        <v>0</v>
      </c>
      <c r="I97" s="944">
        <v>0</v>
      </c>
      <c r="J97" s="948">
        <f>+生産者価格評価表!J97/生産者価格評価表!J$124</f>
        <v>0</v>
      </c>
      <c r="K97" s="948">
        <f>+生産者価格評価表!K97/生産者価格評価表!K$124</f>
        <v>0</v>
      </c>
      <c r="L97" s="948">
        <f>+生産者価格評価表!L97/生産者価格評価表!L$124</f>
        <v>0</v>
      </c>
      <c r="M97" s="948">
        <f>+生産者価格評価表!M97/生産者価格評価表!M$124</f>
        <v>0</v>
      </c>
      <c r="N97" s="944">
        <v>0</v>
      </c>
      <c r="O97" s="948">
        <f>+生産者価格評価表!O97/生産者価格評価表!O$124</f>
        <v>0</v>
      </c>
      <c r="P97" s="948">
        <f>+生産者価格評価表!P97/生産者価格評価表!P$124</f>
        <v>0</v>
      </c>
      <c r="Q97" s="948">
        <f>+生産者価格評価表!Q97/生産者価格評価表!Q$124</f>
        <v>0</v>
      </c>
      <c r="R97" s="948">
        <f>+生産者価格評価表!R97/生産者価格評価表!R$124</f>
        <v>0</v>
      </c>
      <c r="S97" s="948">
        <f>+生産者価格評価表!S97/生産者価格評価表!S$124</f>
        <v>0</v>
      </c>
      <c r="T97" s="948">
        <f>+生産者価格評価表!T97/生産者価格評価表!T$124</f>
        <v>0</v>
      </c>
      <c r="U97" s="948">
        <f>+生産者価格評価表!U97/生産者価格評価表!U$124</f>
        <v>0</v>
      </c>
      <c r="V97" s="948">
        <f>+生産者価格評価表!V97/生産者価格評価表!V$124</f>
        <v>0</v>
      </c>
      <c r="W97" s="948">
        <f>+生産者価格評価表!W97/生産者価格評価表!W$124</f>
        <v>0</v>
      </c>
      <c r="X97" s="948">
        <f>+生産者価格評価表!X97/生産者価格評価表!X$124</f>
        <v>0</v>
      </c>
      <c r="Y97" s="948">
        <f>+生産者価格評価表!Y97/生産者価格評価表!Y$124</f>
        <v>0</v>
      </c>
      <c r="Z97" s="948">
        <f>+生産者価格評価表!Z97/生産者価格評価表!Z$124</f>
        <v>0</v>
      </c>
      <c r="AA97" s="948">
        <f>+生産者価格評価表!AA97/生産者価格評価表!AA$124</f>
        <v>0</v>
      </c>
      <c r="AB97" s="948">
        <f>+生産者価格評価表!AB97/生産者価格評価表!AB$124</f>
        <v>0</v>
      </c>
      <c r="AC97" s="948">
        <f>+生産者価格評価表!AC97/生産者価格評価表!AC$124</f>
        <v>0</v>
      </c>
      <c r="AD97" s="948">
        <f>+生産者価格評価表!AD97/生産者価格評価表!AD$124</f>
        <v>0</v>
      </c>
      <c r="AE97" s="948">
        <f>+生産者価格評価表!AE97/生産者価格評価表!AE$124</f>
        <v>0</v>
      </c>
      <c r="AF97" s="948">
        <f>+生産者価格評価表!AF97/生産者価格評価表!AF$124</f>
        <v>0</v>
      </c>
      <c r="AG97" s="948">
        <f>+生産者価格評価表!AG97/生産者価格評価表!AG$124</f>
        <v>0</v>
      </c>
      <c r="AH97" s="948">
        <f>+生産者価格評価表!AH97/生産者価格評価表!AH$124</f>
        <v>0</v>
      </c>
      <c r="AI97" s="948">
        <f>+生産者価格評価表!AI97/生産者価格評価表!AI$124</f>
        <v>0</v>
      </c>
      <c r="AJ97" s="948">
        <f>+生産者価格評価表!AJ97/生産者価格評価表!AJ$124</f>
        <v>0</v>
      </c>
      <c r="AK97" s="948">
        <f>+生産者価格評価表!AK97/生産者価格評価表!AK$124</f>
        <v>0</v>
      </c>
      <c r="AL97" s="948">
        <f>+生産者価格評価表!AL97/生産者価格評価表!AL$124</f>
        <v>0</v>
      </c>
      <c r="AM97" s="948">
        <f>+生産者価格評価表!AM97/生産者価格評価表!AM$124</f>
        <v>0</v>
      </c>
      <c r="AN97" s="948">
        <f>+生産者価格評価表!AN97/生産者価格評価表!AN$124</f>
        <v>0</v>
      </c>
      <c r="AO97" s="948">
        <f>+生産者価格評価表!AO97/生産者価格評価表!AO$124</f>
        <v>0</v>
      </c>
      <c r="AP97" s="948">
        <f>+生産者価格評価表!AP97/生産者価格評価表!AP$124</f>
        <v>0</v>
      </c>
      <c r="AQ97" s="948">
        <f>+生産者価格評価表!AQ97/生産者価格評価表!AQ$124</f>
        <v>0</v>
      </c>
      <c r="AR97" s="948">
        <f>+生産者価格評価表!AR97/生産者価格評価表!AR$124</f>
        <v>0</v>
      </c>
      <c r="AS97" s="948">
        <f>+生産者価格評価表!AS97/生産者価格評価表!AS$124</f>
        <v>0</v>
      </c>
      <c r="AT97" s="948">
        <f>+生産者価格評価表!AT97/生産者価格評価表!AT$124</f>
        <v>0</v>
      </c>
      <c r="AU97" s="949">
        <f>+生産者価格評価表!AU97/生産者価格評価表!AU$124</f>
        <v>0</v>
      </c>
      <c r="AV97" s="949">
        <f>+生産者価格評価表!AV97/生産者価格評価表!AV$124</f>
        <v>0</v>
      </c>
      <c r="AW97" s="949">
        <f>+生産者価格評価表!AW97/生産者価格評価表!AW$124</f>
        <v>0</v>
      </c>
      <c r="AX97" s="949">
        <f>+生産者価格評価表!AX97/生産者価格評価表!AX$124</f>
        <v>0</v>
      </c>
      <c r="AY97" s="949">
        <f>+生産者価格評価表!AY97/生産者価格評価表!AY$124</f>
        <v>0</v>
      </c>
      <c r="AZ97" s="949">
        <f>+生産者価格評価表!AZ97/生産者価格評価表!AZ$124</f>
        <v>0</v>
      </c>
      <c r="BA97" s="949">
        <f>+生産者価格評価表!BA97/生産者価格評価表!BA$124</f>
        <v>0</v>
      </c>
      <c r="BB97" s="949">
        <f>+生産者価格評価表!BB97/生産者価格評価表!BB$124</f>
        <v>0</v>
      </c>
      <c r="BC97" s="949">
        <f>+生産者価格評価表!BC97/生産者価格評価表!BC$124</f>
        <v>0</v>
      </c>
      <c r="BD97" s="949">
        <f>+生産者価格評価表!BD97/生産者価格評価表!BD$124</f>
        <v>0</v>
      </c>
      <c r="BE97" s="949">
        <f>+生産者価格評価表!BE97/生産者価格評価表!BE$124</f>
        <v>0</v>
      </c>
      <c r="BF97" s="949">
        <f>+生産者価格評価表!BF97/生産者価格評価表!BF$124</f>
        <v>0</v>
      </c>
      <c r="BG97" s="949">
        <f>+生産者価格評価表!BG97/生産者価格評価表!BG$124</f>
        <v>0</v>
      </c>
      <c r="BH97" s="949">
        <f>+生産者価格評価表!BH97/生産者価格評価表!BH$124</f>
        <v>0</v>
      </c>
      <c r="BI97" s="949">
        <f>+生産者価格評価表!BI97/生産者価格評価表!BI$124</f>
        <v>0</v>
      </c>
      <c r="BJ97" s="949">
        <f>+生産者価格評価表!BJ97/生産者価格評価表!BJ$124</f>
        <v>0</v>
      </c>
      <c r="BK97" s="949">
        <f>+生産者価格評価表!BK97/生産者価格評価表!BK$124</f>
        <v>0</v>
      </c>
      <c r="BL97" s="949">
        <f>+生産者価格評価表!BL97/生産者価格評価表!BL$124</f>
        <v>0</v>
      </c>
      <c r="BM97" s="949">
        <f>+生産者価格評価表!BM97/生産者価格評価表!BM$124</f>
        <v>0</v>
      </c>
      <c r="BN97" s="949">
        <f>+生産者価格評価表!BN97/生産者価格評価表!BN$124</f>
        <v>0</v>
      </c>
      <c r="BO97" s="949">
        <f>+生産者価格評価表!BO97/生産者価格評価表!BO$124</f>
        <v>0</v>
      </c>
      <c r="BP97" s="949">
        <f>+生産者価格評価表!BP97/生産者価格評価表!BP$124</f>
        <v>0</v>
      </c>
      <c r="BQ97" s="949">
        <f>+生産者価格評価表!BQ97/生産者価格評価表!BQ$124</f>
        <v>0</v>
      </c>
      <c r="BR97" s="949">
        <f>+生産者価格評価表!BR97/生産者価格評価表!BR$124</f>
        <v>0</v>
      </c>
      <c r="BS97" s="949">
        <f>+生産者価格評価表!BS97/生産者価格評価表!BS$124</f>
        <v>0</v>
      </c>
      <c r="BT97" s="949">
        <f>+生産者価格評価表!BT97/生産者価格評価表!BT$124</f>
        <v>0</v>
      </c>
      <c r="BU97" s="949">
        <f>+生産者価格評価表!BU97/生産者価格評価表!BU$124</f>
        <v>0</v>
      </c>
      <c r="BV97" s="949">
        <f>+生産者価格評価表!BV97/生産者価格評価表!BV$124</f>
        <v>0</v>
      </c>
      <c r="BW97" s="949">
        <f>+生産者価格評価表!BW97/生産者価格評価表!BW$124</f>
        <v>0</v>
      </c>
      <c r="BX97" s="949">
        <f>+生産者価格評価表!BX97/生産者価格評価表!BX$124</f>
        <v>0</v>
      </c>
      <c r="BY97" s="949">
        <f>+生産者価格評価表!BY97/生産者価格評価表!BY$124</f>
        <v>0</v>
      </c>
      <c r="BZ97" s="949">
        <f>+生産者価格評価表!BZ97/生産者価格評価表!BZ$124</f>
        <v>0</v>
      </c>
      <c r="CA97" s="949">
        <f>+生産者価格評価表!CA97/生産者価格評価表!CA$124</f>
        <v>0</v>
      </c>
      <c r="CB97" s="949">
        <f>+生産者価格評価表!CB97/生産者価格評価表!CB$124</f>
        <v>0</v>
      </c>
      <c r="CC97" s="949">
        <f>+生産者価格評価表!CC97/生産者価格評価表!CC$124</f>
        <v>0</v>
      </c>
      <c r="CD97" s="949">
        <f>+生産者価格評価表!CD97/生産者価格評価表!CD$124</f>
        <v>0</v>
      </c>
      <c r="CE97" s="949">
        <f>+生産者価格評価表!CE97/生産者価格評価表!CE$124</f>
        <v>0</v>
      </c>
      <c r="CF97" s="949">
        <f>+生産者価格評価表!CF97/生産者価格評価表!CF$124</f>
        <v>0</v>
      </c>
      <c r="CG97" s="949">
        <f>+生産者価格評価表!CG97/生産者価格評価表!CG$124</f>
        <v>0</v>
      </c>
      <c r="CH97" s="949">
        <f>+生産者価格評価表!CH97/生産者価格評価表!CH$124</f>
        <v>0</v>
      </c>
      <c r="CI97" s="949">
        <f>+生産者価格評価表!CI97/生産者価格評価表!CI$124</f>
        <v>0</v>
      </c>
      <c r="CJ97" s="949">
        <f>+生産者価格評価表!CJ97/生産者価格評価表!CJ$124</f>
        <v>0</v>
      </c>
      <c r="CK97" s="949">
        <f>+生産者価格評価表!CK97/生産者価格評価表!CK$124</f>
        <v>0</v>
      </c>
      <c r="CL97" s="949">
        <f>+生産者価格評価表!CL97/生産者価格評価表!CL$124</f>
        <v>0</v>
      </c>
      <c r="CM97" s="949">
        <f>+生産者価格評価表!CM97/生産者価格評価表!CM$124</f>
        <v>0</v>
      </c>
      <c r="CN97" s="949">
        <f>+生産者価格評価表!CN97/生産者価格評価表!CN$124</f>
        <v>0</v>
      </c>
      <c r="CO97" s="949">
        <f>+生産者価格評価表!CO97/生産者価格評価表!CO$124</f>
        <v>0</v>
      </c>
      <c r="CP97" s="949">
        <f>+生産者価格評価表!CP97/生産者価格評価表!CP$124</f>
        <v>0</v>
      </c>
      <c r="CQ97" s="949">
        <f>+生産者価格評価表!CQ97/生産者価格評価表!CQ$124</f>
        <v>0</v>
      </c>
      <c r="CR97" s="949">
        <f>+生産者価格評価表!CR97/生産者価格評価表!CR$124</f>
        <v>0</v>
      </c>
      <c r="CS97" s="949">
        <f>+生産者価格評価表!CS97/生産者価格評価表!CS$124</f>
        <v>0</v>
      </c>
      <c r="CT97" s="949">
        <f>+生産者価格評価表!CT97/生産者価格評価表!CT$124</f>
        <v>0</v>
      </c>
      <c r="CU97" s="949">
        <f>+生産者価格評価表!CU97/生産者価格評価表!CU$124</f>
        <v>0</v>
      </c>
      <c r="CV97" s="949">
        <f>+生産者価格評価表!CV97/生産者価格評価表!CV$124</f>
        <v>0</v>
      </c>
      <c r="CW97" s="949">
        <f>+生産者価格評価表!CW97/生産者価格評価表!CW$124</f>
        <v>0</v>
      </c>
      <c r="CX97" s="949">
        <f>+生産者価格評価表!CX97/生産者価格評価表!CX$124</f>
        <v>0</v>
      </c>
      <c r="CY97" s="949">
        <f>+生産者価格評価表!CY97/生産者価格評価表!CY$124</f>
        <v>0</v>
      </c>
      <c r="CZ97" s="949">
        <f>+生産者価格評価表!CZ97/生産者価格評価表!CZ$124</f>
        <v>0</v>
      </c>
      <c r="DA97" s="949">
        <f>+生産者価格評価表!DA97/生産者価格評価表!DA$124</f>
        <v>0</v>
      </c>
      <c r="DB97" s="949">
        <f>+生産者価格評価表!DB97/生産者価格評価表!DB$124</f>
        <v>0</v>
      </c>
      <c r="DC97" s="949">
        <f>+生産者価格評価表!DC97/生産者価格評価表!DC$124</f>
        <v>0</v>
      </c>
      <c r="DD97" s="949">
        <f>+生産者価格評価表!DD97/生産者価格評価表!DD$124</f>
        <v>0</v>
      </c>
      <c r="DE97" s="949">
        <f>+生産者価格評価表!DE97/生産者価格評価表!DE$124</f>
        <v>0</v>
      </c>
      <c r="DF97" s="949">
        <f>+生産者価格評価表!DF97/生産者価格評価表!DF$124</f>
        <v>0</v>
      </c>
      <c r="DG97" s="950">
        <f>+生産者価格評価表!DG97/生産者価格評価表!DG$124</f>
        <v>0</v>
      </c>
    </row>
    <row r="98" spans="2:111">
      <c r="B98" s="265" t="s">
        <v>257</v>
      </c>
      <c r="C98" s="266" t="s">
        <v>258</v>
      </c>
      <c r="D98" s="947">
        <f>+生産者価格評価表!D98/生産者価格評価表!D$124</f>
        <v>0</v>
      </c>
      <c r="E98" s="948">
        <f>+生産者価格評価表!E98/生産者価格評価表!E$124</f>
        <v>0</v>
      </c>
      <c r="F98" s="948">
        <f>+生産者価格評価表!F98/生産者価格評価表!F$124</f>
        <v>0</v>
      </c>
      <c r="G98" s="948">
        <f>+生産者価格評価表!G98/生産者価格評価表!G$124</f>
        <v>0</v>
      </c>
      <c r="H98" s="948">
        <f>+生産者価格評価表!H98/生産者価格評価表!H$124</f>
        <v>0</v>
      </c>
      <c r="I98" s="944">
        <v>0</v>
      </c>
      <c r="J98" s="948">
        <f>+生産者価格評価表!J98/生産者価格評価表!J$124</f>
        <v>0</v>
      </c>
      <c r="K98" s="948">
        <f>+生産者価格評価表!K98/生産者価格評価表!K$124</f>
        <v>0</v>
      </c>
      <c r="L98" s="948">
        <f>+生産者価格評価表!L98/生産者価格評価表!L$124</f>
        <v>0</v>
      </c>
      <c r="M98" s="948">
        <f>+生産者価格評価表!M98/生産者価格評価表!M$124</f>
        <v>0</v>
      </c>
      <c r="N98" s="944">
        <v>0</v>
      </c>
      <c r="O98" s="948">
        <f>+生産者価格評価表!O98/生産者価格評価表!O$124</f>
        <v>0</v>
      </c>
      <c r="P98" s="948">
        <f>+生産者価格評価表!P98/生産者価格評価表!P$124</f>
        <v>0</v>
      </c>
      <c r="Q98" s="948">
        <f>+生産者価格評価表!Q98/生産者価格評価表!Q$124</f>
        <v>0</v>
      </c>
      <c r="R98" s="948">
        <f>+生産者価格評価表!R98/生産者価格評価表!R$124</f>
        <v>0</v>
      </c>
      <c r="S98" s="948">
        <f>+生産者価格評価表!S98/生産者価格評価表!S$124</f>
        <v>0</v>
      </c>
      <c r="T98" s="948">
        <f>+生産者価格評価表!T98/生産者価格評価表!T$124</f>
        <v>0</v>
      </c>
      <c r="U98" s="948">
        <f>+生産者価格評価表!U98/生産者価格評価表!U$124</f>
        <v>0</v>
      </c>
      <c r="V98" s="948">
        <f>+生産者価格評価表!V98/生産者価格評価表!V$124</f>
        <v>0</v>
      </c>
      <c r="W98" s="948">
        <f>+生産者価格評価表!W98/生産者価格評価表!W$124</f>
        <v>0</v>
      </c>
      <c r="X98" s="948">
        <f>+生産者価格評価表!X98/生産者価格評価表!X$124</f>
        <v>0</v>
      </c>
      <c r="Y98" s="948">
        <f>+生産者価格評価表!Y98/生産者価格評価表!Y$124</f>
        <v>0</v>
      </c>
      <c r="Z98" s="948">
        <f>+生産者価格評価表!Z98/生産者価格評価表!Z$124</f>
        <v>0</v>
      </c>
      <c r="AA98" s="948">
        <f>+生産者価格評価表!AA98/生産者価格評価表!AA$124</f>
        <v>0</v>
      </c>
      <c r="AB98" s="948">
        <f>+生産者価格評価表!AB98/生産者価格評価表!AB$124</f>
        <v>0</v>
      </c>
      <c r="AC98" s="948">
        <f>+生産者価格評価表!AC98/生産者価格評価表!AC$124</f>
        <v>0</v>
      </c>
      <c r="AD98" s="948">
        <f>+生産者価格評価表!AD98/生産者価格評価表!AD$124</f>
        <v>0</v>
      </c>
      <c r="AE98" s="948">
        <f>+生産者価格評価表!AE98/生産者価格評価表!AE$124</f>
        <v>0</v>
      </c>
      <c r="AF98" s="948">
        <f>+生産者価格評価表!AF98/生産者価格評価表!AF$124</f>
        <v>0</v>
      </c>
      <c r="AG98" s="948">
        <f>+生産者価格評価表!AG98/生産者価格評価表!AG$124</f>
        <v>0</v>
      </c>
      <c r="AH98" s="948">
        <f>+生産者価格評価表!AH98/生産者価格評価表!AH$124</f>
        <v>0</v>
      </c>
      <c r="AI98" s="948">
        <f>+生産者価格評価表!AI98/生産者価格評価表!AI$124</f>
        <v>0</v>
      </c>
      <c r="AJ98" s="948">
        <f>+生産者価格評価表!AJ98/生産者価格評価表!AJ$124</f>
        <v>0</v>
      </c>
      <c r="AK98" s="948">
        <f>+生産者価格評価表!AK98/生産者価格評価表!AK$124</f>
        <v>0</v>
      </c>
      <c r="AL98" s="948">
        <f>+生産者価格評価表!AL98/生産者価格評価表!AL$124</f>
        <v>0</v>
      </c>
      <c r="AM98" s="948">
        <f>+生産者価格評価表!AM98/生産者価格評価表!AM$124</f>
        <v>0</v>
      </c>
      <c r="AN98" s="948">
        <f>+生産者価格評価表!AN98/生産者価格評価表!AN$124</f>
        <v>0</v>
      </c>
      <c r="AO98" s="948">
        <f>+生産者価格評価表!AO98/生産者価格評価表!AO$124</f>
        <v>0</v>
      </c>
      <c r="AP98" s="948">
        <f>+生産者価格評価表!AP98/生産者価格評価表!AP$124</f>
        <v>0</v>
      </c>
      <c r="AQ98" s="948">
        <f>+生産者価格評価表!AQ98/生産者価格評価表!AQ$124</f>
        <v>0</v>
      </c>
      <c r="AR98" s="948">
        <f>+生産者価格評価表!AR98/生産者価格評価表!AR$124</f>
        <v>0</v>
      </c>
      <c r="AS98" s="948">
        <f>+生産者価格評価表!AS98/生産者価格評価表!AS$124</f>
        <v>0</v>
      </c>
      <c r="AT98" s="948">
        <f>+生産者価格評価表!AT98/生産者価格評価表!AT$124</f>
        <v>0</v>
      </c>
      <c r="AU98" s="949">
        <f>+生産者価格評価表!AU98/生産者価格評価表!AU$124</f>
        <v>0</v>
      </c>
      <c r="AV98" s="949">
        <f>+生産者価格評価表!AV98/生産者価格評価表!AV$124</f>
        <v>0</v>
      </c>
      <c r="AW98" s="949">
        <f>+生産者価格評価表!AW98/生産者価格評価表!AW$124</f>
        <v>0</v>
      </c>
      <c r="AX98" s="949">
        <f>+生産者価格評価表!AX98/生産者価格評価表!AX$124</f>
        <v>0</v>
      </c>
      <c r="AY98" s="949">
        <f>+生産者価格評価表!AY98/生産者価格評価表!AY$124</f>
        <v>0</v>
      </c>
      <c r="AZ98" s="949">
        <f>+生産者価格評価表!AZ98/生産者価格評価表!AZ$124</f>
        <v>0</v>
      </c>
      <c r="BA98" s="949">
        <f>+生産者価格評価表!BA98/生産者価格評価表!BA$124</f>
        <v>0</v>
      </c>
      <c r="BB98" s="949">
        <f>+生産者価格評価表!BB98/生産者価格評価表!BB$124</f>
        <v>0</v>
      </c>
      <c r="BC98" s="949">
        <f>+生産者価格評価表!BC98/生産者価格評価表!BC$124</f>
        <v>0</v>
      </c>
      <c r="BD98" s="949">
        <f>+生産者価格評価表!BD98/生産者価格評価表!BD$124</f>
        <v>0</v>
      </c>
      <c r="BE98" s="949">
        <f>+生産者価格評価表!BE98/生産者価格評価表!BE$124</f>
        <v>0</v>
      </c>
      <c r="BF98" s="949">
        <f>+生産者価格評価表!BF98/生産者価格評価表!BF$124</f>
        <v>0</v>
      </c>
      <c r="BG98" s="949">
        <f>+生産者価格評価表!BG98/生産者価格評価表!BG$124</f>
        <v>0</v>
      </c>
      <c r="BH98" s="949">
        <f>+生産者価格評価表!BH98/生産者価格評価表!BH$124</f>
        <v>0</v>
      </c>
      <c r="BI98" s="949">
        <f>+生産者価格評価表!BI98/生産者価格評価表!BI$124</f>
        <v>0</v>
      </c>
      <c r="BJ98" s="949">
        <f>+生産者価格評価表!BJ98/生産者価格評価表!BJ$124</f>
        <v>0</v>
      </c>
      <c r="BK98" s="949">
        <f>+生産者価格評価表!BK98/生産者価格評価表!BK$124</f>
        <v>0</v>
      </c>
      <c r="BL98" s="949">
        <f>+生産者価格評価表!BL98/生産者価格評価表!BL$124</f>
        <v>0</v>
      </c>
      <c r="BM98" s="949">
        <f>+生産者価格評価表!BM98/生産者価格評価表!BM$124</f>
        <v>0</v>
      </c>
      <c r="BN98" s="949">
        <f>+生産者価格評価表!BN98/生産者価格評価表!BN$124</f>
        <v>0</v>
      </c>
      <c r="BO98" s="949">
        <f>+生産者価格評価表!BO98/生産者価格評価表!BO$124</f>
        <v>0</v>
      </c>
      <c r="BP98" s="949">
        <f>+生産者価格評価表!BP98/生産者価格評価表!BP$124</f>
        <v>0</v>
      </c>
      <c r="BQ98" s="949">
        <f>+生産者価格評価表!BQ98/生産者価格評価表!BQ$124</f>
        <v>0</v>
      </c>
      <c r="BR98" s="949">
        <f>+生産者価格評価表!BR98/生産者価格評価表!BR$124</f>
        <v>0</v>
      </c>
      <c r="BS98" s="949">
        <f>+生産者価格評価表!BS98/生産者価格評価表!BS$124</f>
        <v>0</v>
      </c>
      <c r="BT98" s="949">
        <f>+生産者価格評価表!BT98/生産者価格評価表!BT$124</f>
        <v>0</v>
      </c>
      <c r="BU98" s="949">
        <f>+生産者価格評価表!BU98/生産者価格評価表!BU$124</f>
        <v>0</v>
      </c>
      <c r="BV98" s="949">
        <f>+生産者価格評価表!BV98/生産者価格評価表!BV$124</f>
        <v>0</v>
      </c>
      <c r="BW98" s="949">
        <f>+生産者価格評価表!BW98/生産者価格評価表!BW$124</f>
        <v>0</v>
      </c>
      <c r="BX98" s="949">
        <f>+生産者価格評価表!BX98/生産者価格評価表!BX$124</f>
        <v>0</v>
      </c>
      <c r="BY98" s="949">
        <f>+生産者価格評価表!BY98/生産者価格評価表!BY$124</f>
        <v>0</v>
      </c>
      <c r="BZ98" s="949">
        <f>+生産者価格評価表!BZ98/生産者価格評価表!BZ$124</f>
        <v>0</v>
      </c>
      <c r="CA98" s="949">
        <f>+生産者価格評価表!CA98/生産者価格評価表!CA$124</f>
        <v>0</v>
      </c>
      <c r="CB98" s="949">
        <f>+生産者価格評価表!CB98/生産者価格評価表!CB$124</f>
        <v>0</v>
      </c>
      <c r="CC98" s="949">
        <f>+生産者価格評価表!CC98/生産者価格評価表!CC$124</f>
        <v>0</v>
      </c>
      <c r="CD98" s="949">
        <f>+生産者価格評価表!CD98/生産者価格評価表!CD$124</f>
        <v>0</v>
      </c>
      <c r="CE98" s="949">
        <f>+生産者価格評価表!CE98/生産者価格評価表!CE$124</f>
        <v>0</v>
      </c>
      <c r="CF98" s="949">
        <f>+生産者価格評価表!CF98/生産者価格評価表!CF$124</f>
        <v>0</v>
      </c>
      <c r="CG98" s="949">
        <f>+生産者価格評価表!CG98/生産者価格評価表!CG$124</f>
        <v>0</v>
      </c>
      <c r="CH98" s="949">
        <f>+生産者価格評価表!CH98/生産者価格評価表!CH$124</f>
        <v>0</v>
      </c>
      <c r="CI98" s="949">
        <f>+生産者価格評価表!CI98/生産者価格評価表!CI$124</f>
        <v>0</v>
      </c>
      <c r="CJ98" s="949">
        <f>+生産者価格評価表!CJ98/生産者価格評価表!CJ$124</f>
        <v>0</v>
      </c>
      <c r="CK98" s="949">
        <f>+生産者価格評価表!CK98/生産者価格評価表!CK$124</f>
        <v>0</v>
      </c>
      <c r="CL98" s="949">
        <f>+生産者価格評価表!CL98/生産者価格評価表!CL$124</f>
        <v>0</v>
      </c>
      <c r="CM98" s="949">
        <f>+生産者価格評価表!CM98/生産者価格評価表!CM$124</f>
        <v>0</v>
      </c>
      <c r="CN98" s="949">
        <f>+生産者価格評価表!CN98/生産者価格評価表!CN$124</f>
        <v>0</v>
      </c>
      <c r="CO98" s="949">
        <f>+生産者価格評価表!CO98/生産者価格評価表!CO$124</f>
        <v>0</v>
      </c>
      <c r="CP98" s="949">
        <f>+生産者価格評価表!CP98/生産者価格評価表!CP$124</f>
        <v>0</v>
      </c>
      <c r="CQ98" s="949">
        <f>+生産者価格評価表!CQ98/生産者価格評価表!CQ$124</f>
        <v>1.1500612505425563E-2</v>
      </c>
      <c r="CR98" s="949">
        <f>+生産者価格評価表!CR98/生産者価格評価表!CR$124</f>
        <v>0</v>
      </c>
      <c r="CS98" s="949">
        <f>+生産者価格評価表!CS98/生産者価格評価表!CS$124</f>
        <v>0</v>
      </c>
      <c r="CT98" s="949">
        <f>+生産者価格評価表!CT98/生産者価格評価表!CT$124</f>
        <v>4.7039541107784849E-4</v>
      </c>
      <c r="CU98" s="949">
        <f>+生産者価格評価表!CU98/生産者価格評価表!CU$124</f>
        <v>0</v>
      </c>
      <c r="CV98" s="949">
        <f>+生産者価格評価表!CV98/生産者価格評価表!CV$124</f>
        <v>0</v>
      </c>
      <c r="CW98" s="949">
        <f>+生産者価格評価表!CW98/生産者価格評価表!CW$124</f>
        <v>0</v>
      </c>
      <c r="CX98" s="949">
        <f>+生産者価格評価表!CX98/生産者価格評価表!CX$124</f>
        <v>0</v>
      </c>
      <c r="CY98" s="949">
        <f>+生産者価格評価表!CY98/生産者価格評価表!CY$124</f>
        <v>0</v>
      </c>
      <c r="CZ98" s="949">
        <f>+生産者価格評価表!CZ98/生産者価格評価表!CZ$124</f>
        <v>0</v>
      </c>
      <c r="DA98" s="949">
        <f>+生産者価格評価表!DA98/生産者価格評価表!DA$124</f>
        <v>0</v>
      </c>
      <c r="DB98" s="949">
        <f>+生産者価格評価表!DB98/生産者価格評価表!DB$124</f>
        <v>0</v>
      </c>
      <c r="DC98" s="949">
        <f>+生産者価格評価表!DC98/生産者価格評価表!DC$124</f>
        <v>0</v>
      </c>
      <c r="DD98" s="949">
        <f>+生産者価格評価表!DD98/生産者価格評価表!DD$124</f>
        <v>0</v>
      </c>
      <c r="DE98" s="949">
        <f>+生産者価格評価表!DE98/生産者価格評価表!DE$124</f>
        <v>0</v>
      </c>
      <c r="DF98" s="949">
        <f>+生産者価格評価表!DF98/生産者価格評価表!DF$124</f>
        <v>0</v>
      </c>
      <c r="DG98" s="950">
        <f>+生産者価格評価表!DG98/生産者価格評価表!DG$124</f>
        <v>0</v>
      </c>
    </row>
    <row r="99" spans="2:111">
      <c r="B99" s="265" t="s">
        <v>259</v>
      </c>
      <c r="C99" s="266" t="s">
        <v>260</v>
      </c>
      <c r="D99" s="947">
        <f>+生産者価格評価表!D99/生産者価格評価表!D$124</f>
        <v>0</v>
      </c>
      <c r="E99" s="948">
        <f>+生産者価格評価表!E99/生産者価格評価表!E$124</f>
        <v>0</v>
      </c>
      <c r="F99" s="948">
        <f>+生産者価格評価表!F99/生産者価格評価表!F$124</f>
        <v>0</v>
      </c>
      <c r="G99" s="948">
        <f>+生産者価格評価表!G99/生産者価格評価表!G$124</f>
        <v>0</v>
      </c>
      <c r="H99" s="948">
        <f>+生産者価格評価表!H99/生産者価格評価表!H$124</f>
        <v>0</v>
      </c>
      <c r="I99" s="944">
        <v>0</v>
      </c>
      <c r="J99" s="948">
        <f>+生産者価格評価表!J99/生産者価格評価表!J$124</f>
        <v>0</v>
      </c>
      <c r="K99" s="948">
        <f>+生産者価格評価表!K99/生産者価格評価表!K$124</f>
        <v>0</v>
      </c>
      <c r="L99" s="948">
        <f>+生産者価格評価表!L99/生産者価格評価表!L$124</f>
        <v>0</v>
      </c>
      <c r="M99" s="948">
        <f>+生産者価格評価表!M99/生産者価格評価表!M$124</f>
        <v>0</v>
      </c>
      <c r="N99" s="944">
        <v>0</v>
      </c>
      <c r="O99" s="948">
        <f>+生産者価格評価表!O99/生産者価格評価表!O$124</f>
        <v>0</v>
      </c>
      <c r="P99" s="948">
        <f>+生産者価格評価表!P99/生産者価格評価表!P$124</f>
        <v>0</v>
      </c>
      <c r="Q99" s="948">
        <f>+生産者価格評価表!Q99/生産者価格評価表!Q$124</f>
        <v>0</v>
      </c>
      <c r="R99" s="948">
        <f>+生産者価格評価表!R99/生産者価格評価表!R$124</f>
        <v>0</v>
      </c>
      <c r="S99" s="948">
        <f>+生産者価格評価表!S99/生産者価格評価表!S$124</f>
        <v>2.649144695896826E-6</v>
      </c>
      <c r="T99" s="948">
        <f>+生産者価格評価表!T99/生産者価格評価表!T$124</f>
        <v>1.6436132937311543E-6</v>
      </c>
      <c r="U99" s="948">
        <f>+生産者価格評価表!U99/生産者価格評価表!U$124</f>
        <v>9.539185125049323E-6</v>
      </c>
      <c r="V99" s="948">
        <f>+生産者価格評価表!V99/生産者価格評価表!V$124</f>
        <v>0</v>
      </c>
      <c r="W99" s="948">
        <f>+生産者価格評価表!W99/生産者価格評価表!W$124</f>
        <v>0</v>
      </c>
      <c r="X99" s="948">
        <f>+生産者価格評価表!X99/生産者価格評価表!X$124</f>
        <v>0</v>
      </c>
      <c r="Y99" s="948">
        <f>+生産者価格評価表!Y99/生産者価格評価表!Y$124</f>
        <v>3.2759780251597215E-7</v>
      </c>
      <c r="Z99" s="948">
        <f>+生産者価格評価表!Z99/生産者価格評価表!Z$124</f>
        <v>0</v>
      </c>
      <c r="AA99" s="948">
        <f>+生産者価格評価表!AA99/生産者価格評価表!AA$124</f>
        <v>0</v>
      </c>
      <c r="AB99" s="948">
        <f>+生産者価格評価表!AB99/生産者価格評価表!AB$124</f>
        <v>1.5170452960683534E-5</v>
      </c>
      <c r="AC99" s="948">
        <f>+生産者価格評価表!AC99/生産者価格評価表!AC$124</f>
        <v>0</v>
      </c>
      <c r="AD99" s="948">
        <f>+生産者価格評価表!AD99/生産者価格評価表!AD$124</f>
        <v>0</v>
      </c>
      <c r="AE99" s="948">
        <f>+生産者価格評価表!AE99/生産者価格評価表!AE$124</f>
        <v>0</v>
      </c>
      <c r="AF99" s="948">
        <f>+生産者価格評価表!AF99/生産者価格評価表!AF$124</f>
        <v>5.4540525987825534E-7</v>
      </c>
      <c r="AG99" s="948">
        <f>+生産者価格評価表!AG99/生産者価格評価表!AG$124</f>
        <v>3.8597103261846258E-7</v>
      </c>
      <c r="AH99" s="948">
        <f>+生産者価格評価表!AH99/生産者価格評価表!AH$124</f>
        <v>0</v>
      </c>
      <c r="AI99" s="948">
        <f>+生産者価格評価表!AI99/生産者価格評価表!AI$124</f>
        <v>0</v>
      </c>
      <c r="AJ99" s="948">
        <f>+生産者価格評価表!AJ99/生産者価格評価表!AJ$124</f>
        <v>0</v>
      </c>
      <c r="AK99" s="948">
        <f>+生産者価格評価表!AK99/生産者価格評価表!AK$124</f>
        <v>0</v>
      </c>
      <c r="AL99" s="948">
        <f>+生産者価格評価表!AL99/生産者価格評価表!AL$124</f>
        <v>0</v>
      </c>
      <c r="AM99" s="948">
        <f>+生産者価格評価表!AM99/生産者価格評価表!AM$124</f>
        <v>0</v>
      </c>
      <c r="AN99" s="948">
        <f>+生産者価格評価表!AN99/生産者価格評価表!AN$124</f>
        <v>3.2426243329849569E-6</v>
      </c>
      <c r="AO99" s="948">
        <f>+生産者価格評価表!AO99/生産者価格評価表!AO$124</f>
        <v>0</v>
      </c>
      <c r="AP99" s="948">
        <f>+生産者価格評価表!AP99/生産者価格評価表!AP$124</f>
        <v>0</v>
      </c>
      <c r="AQ99" s="948">
        <f>+生産者価格評価表!AQ99/生産者価格評価表!AQ$124</f>
        <v>0</v>
      </c>
      <c r="AR99" s="948">
        <f>+生産者価格評価表!AR99/生産者価格評価表!AR$124</f>
        <v>0</v>
      </c>
      <c r="AS99" s="948">
        <f>+生産者価格評価表!AS99/生産者価格評価表!AS$124</f>
        <v>0</v>
      </c>
      <c r="AT99" s="948">
        <f>+生産者価格評価表!AT99/生産者価格評価表!AT$124</f>
        <v>0</v>
      </c>
      <c r="AU99" s="949">
        <f>+生産者価格評価表!AU99/生産者価格評価表!AU$124</f>
        <v>0</v>
      </c>
      <c r="AV99" s="949">
        <f>+生産者価格評価表!AV99/生産者価格評価表!AV$124</f>
        <v>0</v>
      </c>
      <c r="AW99" s="949">
        <f>+生産者価格評価表!AW99/生産者価格評価表!AW$124</f>
        <v>0</v>
      </c>
      <c r="AX99" s="949">
        <f>+生産者価格評価表!AX99/生産者価格評価表!AX$124</f>
        <v>0</v>
      </c>
      <c r="AY99" s="949">
        <f>+生産者価格評価表!AY99/生産者価格評価表!AY$124</f>
        <v>0</v>
      </c>
      <c r="AZ99" s="949">
        <f>+生産者価格評価表!AZ99/生産者価格評価表!AZ$124</f>
        <v>0</v>
      </c>
      <c r="BA99" s="949">
        <f>+生産者価格評価表!BA99/生産者価格評価表!BA$124</f>
        <v>0</v>
      </c>
      <c r="BB99" s="949">
        <f>+生産者価格評価表!BB99/生産者価格評価表!BB$124</f>
        <v>0</v>
      </c>
      <c r="BC99" s="949">
        <f>+生産者価格評価表!BC99/生産者価格評価表!BC$124</f>
        <v>0</v>
      </c>
      <c r="BD99" s="949">
        <f>+生産者価格評価表!BD99/生産者価格評価表!BD$124</f>
        <v>0</v>
      </c>
      <c r="BE99" s="949">
        <f>+生産者価格評価表!BE99/生産者価格評価表!BE$124</f>
        <v>0</v>
      </c>
      <c r="BF99" s="949">
        <f>+生産者価格評価表!BF99/生産者価格評価表!BF$124</f>
        <v>0</v>
      </c>
      <c r="BG99" s="949">
        <f>+生産者価格評価表!BG99/生産者価格評価表!BG$124</f>
        <v>0</v>
      </c>
      <c r="BH99" s="949">
        <f>+生産者価格評価表!BH99/生産者価格評価表!BH$124</f>
        <v>0</v>
      </c>
      <c r="BI99" s="949">
        <f>+生産者価格評価表!BI99/生産者価格評価表!BI$124</f>
        <v>0</v>
      </c>
      <c r="BJ99" s="949">
        <f>+生産者価格評価表!BJ99/生産者価格評価表!BJ$124</f>
        <v>0</v>
      </c>
      <c r="BK99" s="949">
        <f>+生産者価格評価表!BK99/生産者価格評価表!BK$124</f>
        <v>0</v>
      </c>
      <c r="BL99" s="949">
        <f>+生産者価格評価表!BL99/生産者価格評価表!BL$124</f>
        <v>0</v>
      </c>
      <c r="BM99" s="949">
        <f>+生産者価格評価表!BM99/生産者価格評価表!BM$124</f>
        <v>6.8970153388503973E-7</v>
      </c>
      <c r="BN99" s="949">
        <f>+生産者価格評価表!BN99/生産者価格評価表!BN$124</f>
        <v>1.6105481353153195E-6</v>
      </c>
      <c r="BO99" s="949">
        <f>+生産者価格評価表!BO99/生産者価格評価表!BO$124</f>
        <v>1.3109981404802375E-6</v>
      </c>
      <c r="BP99" s="949">
        <f>+生産者価格評価表!BP99/生産者価格評価表!BP$124</f>
        <v>2.4786804206513347E-6</v>
      </c>
      <c r="BQ99" s="949">
        <f>+生産者価格評価表!BQ99/生産者価格評価表!BQ$124</f>
        <v>0</v>
      </c>
      <c r="BR99" s="949">
        <f>+生産者価格評価表!BR99/生産者価格評価表!BR$124</f>
        <v>4.0889389471540082E-6</v>
      </c>
      <c r="BS99" s="949">
        <f>+生産者価格評価表!BS99/生産者価格評価表!BS$124</f>
        <v>9.0858844201087741E-5</v>
      </c>
      <c r="BT99" s="949">
        <f>+生産者価格評価表!BT99/生産者価格評価表!BT$124</f>
        <v>0</v>
      </c>
      <c r="BU99" s="949">
        <f>+生産者価格評価表!BU99/生産者価格評価表!BU$124</f>
        <v>1.8886424364689407E-5</v>
      </c>
      <c r="BV99" s="949">
        <f>+生産者価格評価表!BV99/生産者価格評価表!BV$124</f>
        <v>1.0645476181816646E-4</v>
      </c>
      <c r="BW99" s="949">
        <f>+生産者価格評価表!BW99/生産者価格評価表!BW$124</f>
        <v>2.603793477927722E-5</v>
      </c>
      <c r="BX99" s="949">
        <f>+生産者価格評価表!BX99/生産者価格評価表!BX$124</f>
        <v>2.9058895042972916E-5</v>
      </c>
      <c r="BY99" s="949">
        <f>+生産者価格評価表!BY99/生産者価格評価表!BY$124</f>
        <v>0</v>
      </c>
      <c r="BZ99" s="949">
        <f>+生産者価格評価表!BZ99/生産者価格評価表!BZ$124</f>
        <v>4.2455805163112025E-5</v>
      </c>
      <c r="CA99" s="949">
        <f>+生産者価格評価表!CA99/生産者価格評価表!CA$124</f>
        <v>2.1880596231169613E-6</v>
      </c>
      <c r="CB99" s="949">
        <f>+生産者価格評価表!CB99/生産者価格評価表!CB$124</f>
        <v>0</v>
      </c>
      <c r="CC99" s="949">
        <f>+生産者価格評価表!CC99/生産者価格評価表!CC$124</f>
        <v>3.7032374397663609E-5</v>
      </c>
      <c r="CD99" s="949">
        <f>+生産者価格評価表!CD99/生産者価格評価表!CD$124</f>
        <v>0</v>
      </c>
      <c r="CE99" s="949">
        <f>+生産者価格評価表!CE99/生産者価格評価表!CE$124</f>
        <v>0</v>
      </c>
      <c r="CF99" s="949">
        <f>+生産者価格評価表!CF99/生産者価格評価表!CF$124</f>
        <v>1.0826417560294175E-2</v>
      </c>
      <c r="CG99" s="949">
        <f>+生産者価格評価表!CG99/生産者価格評価表!CG$124</f>
        <v>4.2399294331495782E-4</v>
      </c>
      <c r="CH99" s="949">
        <f>+生産者価格評価表!CH99/生産者価格評価表!CH$124</f>
        <v>4.3059734858332174E-5</v>
      </c>
      <c r="CI99" s="949">
        <f>+生産者価格評価表!CI99/生産者価格評価表!CI$124</f>
        <v>6.1503774803541315E-4</v>
      </c>
      <c r="CJ99" s="949">
        <f>+生産者価格評価表!CJ99/生産者価格評価表!CJ$124</f>
        <v>3.2204774656035114E-4</v>
      </c>
      <c r="CK99" s="949">
        <f>+生産者価格評価表!CK99/生産者価格評価表!CK$124</f>
        <v>1.0030294082316722E-4</v>
      </c>
      <c r="CL99" s="949">
        <f>+生産者価格評価表!CL99/生産者価格評価表!CL$124</f>
        <v>1.8540914624151503E-4</v>
      </c>
      <c r="CM99" s="949">
        <f>+生産者価格評価表!CM99/生産者価格評価表!CM$124</f>
        <v>1.0954032265463468E-4</v>
      </c>
      <c r="CN99" s="949">
        <f>+生産者価格評価表!CN99/生産者価格評価表!CN$124</f>
        <v>1.5742481985112547E-5</v>
      </c>
      <c r="CO99" s="949">
        <f>+生産者価格評価表!CO99/生産者価格評価表!CO$124</f>
        <v>5.3677967497487149E-6</v>
      </c>
      <c r="CP99" s="949">
        <f>+生産者価格評価表!CP99/生産者価格評価表!CP$124</f>
        <v>2.4640456509236373E-5</v>
      </c>
      <c r="CQ99" s="949">
        <f>+生産者価格評価表!CQ99/生産者価格評価表!CQ$124</f>
        <v>9.0098014950904474E-3</v>
      </c>
      <c r="CR99" s="949">
        <f>+生産者価格評価表!CR99/生産者価格評価表!CR$124</f>
        <v>4.5387985934756375E-2</v>
      </c>
      <c r="CS99" s="949">
        <f>+生産者価格評価表!CS99/生産者価格評価表!CS$124</f>
        <v>1.688133889106401E-3</v>
      </c>
      <c r="CT99" s="949">
        <f>+生産者価格評価表!CT99/生産者価格評価表!CT$124</f>
        <v>9.310830770704933E-4</v>
      </c>
      <c r="CU99" s="949">
        <f>+生産者価格評価表!CU99/生産者価格評価表!CU$124</f>
        <v>5.6564416375166815E-6</v>
      </c>
      <c r="CV99" s="949">
        <f>+生産者価格評価表!CV99/生産者価格評価表!CV$124</f>
        <v>0</v>
      </c>
      <c r="CW99" s="949">
        <f>+生産者価格評価表!CW99/生産者価格評価表!CW$124</f>
        <v>1.3987534517196885E-5</v>
      </c>
      <c r="CX99" s="949">
        <f>+生産者価格評価表!CX99/生産者価格評価表!CX$124</f>
        <v>0</v>
      </c>
      <c r="CY99" s="949">
        <f>+生産者価格評価表!CY99/生産者価格評価表!CY$124</f>
        <v>3.0696689030165103E-5</v>
      </c>
      <c r="CZ99" s="949">
        <f>+生産者価格評価表!CZ99/生産者価格評価表!CZ$124</f>
        <v>1.8576013209158327E-6</v>
      </c>
      <c r="DA99" s="949">
        <f>+生産者価格評価表!DA99/生産者価格評価表!DA$124</f>
        <v>4.5656964366345705E-4</v>
      </c>
      <c r="DB99" s="949">
        <f>+生産者価格評価表!DB99/生産者価格評価表!DB$124</f>
        <v>4.6271820758390318E-7</v>
      </c>
      <c r="DC99" s="949">
        <f>+生産者価格評価表!DC99/生産者価格評価表!DC$124</f>
        <v>9.5305058946225352E-5</v>
      </c>
      <c r="DD99" s="949">
        <f>+生産者価格評価表!DD99/生産者価格評価表!DD$124</f>
        <v>3.5663178422162957E-3</v>
      </c>
      <c r="DE99" s="949">
        <f>+生産者価格評価表!DE99/生産者価格評価表!DE$124</f>
        <v>9.3464724332497192E-5</v>
      </c>
      <c r="DF99" s="949">
        <f>+生産者価格評価表!DF99/生産者価格評価表!DF$124</f>
        <v>0</v>
      </c>
      <c r="DG99" s="950">
        <f>+生産者価格評価表!DG99/生産者価格評価表!DG$124</f>
        <v>1.2914839833097808E-4</v>
      </c>
    </row>
    <row r="100" spans="2:111">
      <c r="B100" s="265" t="s">
        <v>261</v>
      </c>
      <c r="C100" s="266" t="s">
        <v>262</v>
      </c>
      <c r="D100" s="947">
        <f>+生産者価格評価表!D100/生産者価格評価表!D$124</f>
        <v>0</v>
      </c>
      <c r="E100" s="948">
        <f>+生産者価格評価表!E100/生産者価格評価表!E$124</f>
        <v>0</v>
      </c>
      <c r="F100" s="948">
        <f>+生産者価格評価表!F100/生産者価格評価表!F$124</f>
        <v>0</v>
      </c>
      <c r="G100" s="948">
        <f>+生産者価格評価表!G100/生産者価格評価表!G$124</f>
        <v>0</v>
      </c>
      <c r="H100" s="948">
        <f>+生産者価格評価表!H100/生産者価格評価表!H$124</f>
        <v>0</v>
      </c>
      <c r="I100" s="944">
        <v>0</v>
      </c>
      <c r="J100" s="948">
        <f>+生産者価格評価表!J100/生産者価格評価表!J$124</f>
        <v>0</v>
      </c>
      <c r="K100" s="948">
        <f>+生産者価格評価表!K100/生産者価格評価表!K$124</f>
        <v>0</v>
      </c>
      <c r="L100" s="948">
        <f>+生産者価格評価表!L100/生産者価格評価表!L$124</f>
        <v>0</v>
      </c>
      <c r="M100" s="948">
        <f>+生産者価格評価表!M100/生産者価格評価表!M$124</f>
        <v>0</v>
      </c>
      <c r="N100" s="944">
        <v>0</v>
      </c>
      <c r="O100" s="948">
        <f>+生産者価格評価表!O100/生産者価格評価表!O$124</f>
        <v>0</v>
      </c>
      <c r="P100" s="948">
        <f>+生産者価格評価表!P100/生産者価格評価表!P$124</f>
        <v>0</v>
      </c>
      <c r="Q100" s="948">
        <f>+生産者価格評価表!Q100/生産者価格評価表!Q$124</f>
        <v>0</v>
      </c>
      <c r="R100" s="948">
        <f>+生産者価格評価表!R100/生産者価格評価表!R$124</f>
        <v>0</v>
      </c>
      <c r="S100" s="948">
        <f>+生産者価格評価表!S100/生産者価格評価表!S$124</f>
        <v>0</v>
      </c>
      <c r="T100" s="948">
        <f>+生産者価格評価表!T100/生産者価格評価表!T$124</f>
        <v>0</v>
      </c>
      <c r="U100" s="948">
        <f>+生産者価格評価表!U100/生産者価格評価表!U$124</f>
        <v>0</v>
      </c>
      <c r="V100" s="948">
        <f>+生産者価格評価表!V100/生産者価格評価表!V$124</f>
        <v>0</v>
      </c>
      <c r="W100" s="948">
        <f>+生産者価格評価表!W100/生産者価格評価表!W$124</f>
        <v>0</v>
      </c>
      <c r="X100" s="948">
        <f>+生産者価格評価表!X100/生産者価格評価表!X$124</f>
        <v>0</v>
      </c>
      <c r="Y100" s="948">
        <f>+生産者価格評価表!Y100/生産者価格評価表!Y$124</f>
        <v>0</v>
      </c>
      <c r="Z100" s="948">
        <f>+生産者価格評価表!Z100/生産者価格評価表!Z$124</f>
        <v>0</v>
      </c>
      <c r="AA100" s="948">
        <f>+生産者価格評価表!AA100/生産者価格評価表!AA$124</f>
        <v>0</v>
      </c>
      <c r="AB100" s="948">
        <f>+生産者価格評価表!AB100/生産者価格評価表!AB$124</f>
        <v>0</v>
      </c>
      <c r="AC100" s="948">
        <f>+生産者価格評価表!AC100/生産者価格評価表!AC$124</f>
        <v>0</v>
      </c>
      <c r="AD100" s="948">
        <f>+生産者価格評価表!AD100/生産者価格評価表!AD$124</f>
        <v>0</v>
      </c>
      <c r="AE100" s="948">
        <f>+生産者価格評価表!AE100/生産者価格評価表!AE$124</f>
        <v>0</v>
      </c>
      <c r="AF100" s="948">
        <f>+生産者価格評価表!AF100/生産者価格評価表!AF$124</f>
        <v>0</v>
      </c>
      <c r="AG100" s="948">
        <f>+生産者価格評価表!AG100/生産者価格評価表!AG$124</f>
        <v>0</v>
      </c>
      <c r="AH100" s="948">
        <f>+生産者価格評価表!AH100/生産者価格評価表!AH$124</f>
        <v>0</v>
      </c>
      <c r="AI100" s="948">
        <f>+生産者価格評価表!AI100/生産者価格評価表!AI$124</f>
        <v>0</v>
      </c>
      <c r="AJ100" s="948">
        <f>+生産者価格評価表!AJ100/生産者価格評価表!AJ$124</f>
        <v>0</v>
      </c>
      <c r="AK100" s="948">
        <f>+生産者価格評価表!AK100/生産者価格評価表!AK$124</f>
        <v>0</v>
      </c>
      <c r="AL100" s="948">
        <f>+生産者価格評価表!AL100/生産者価格評価表!AL$124</f>
        <v>0</v>
      </c>
      <c r="AM100" s="948">
        <f>+生産者価格評価表!AM100/生産者価格評価表!AM$124</f>
        <v>0</v>
      </c>
      <c r="AN100" s="948">
        <f>+生産者価格評価表!AN100/生産者価格評価表!AN$124</f>
        <v>0</v>
      </c>
      <c r="AO100" s="948">
        <f>+生産者価格評価表!AO100/生産者価格評価表!AO$124</f>
        <v>0</v>
      </c>
      <c r="AP100" s="948">
        <f>+生産者価格評価表!AP100/生産者価格評価表!AP$124</f>
        <v>0</v>
      </c>
      <c r="AQ100" s="948">
        <f>+生産者価格評価表!AQ100/生産者価格評価表!AQ$124</f>
        <v>0</v>
      </c>
      <c r="AR100" s="948">
        <f>+生産者価格評価表!AR100/生産者価格評価表!AR$124</f>
        <v>0</v>
      </c>
      <c r="AS100" s="948">
        <f>+生産者価格評価表!AS100/生産者価格評価表!AS$124</f>
        <v>0</v>
      </c>
      <c r="AT100" s="948">
        <f>+生産者価格評価表!AT100/生産者価格評価表!AT$124</f>
        <v>0</v>
      </c>
      <c r="AU100" s="949">
        <f>+生産者価格評価表!AU100/生産者価格評価表!AU$124</f>
        <v>0</v>
      </c>
      <c r="AV100" s="949">
        <f>+生産者価格評価表!AV100/生産者価格評価表!AV$124</f>
        <v>0</v>
      </c>
      <c r="AW100" s="949">
        <f>+生産者価格評価表!AW100/生産者価格評価表!AW$124</f>
        <v>0</v>
      </c>
      <c r="AX100" s="949">
        <f>+生産者価格評価表!AX100/生産者価格評価表!AX$124</f>
        <v>0</v>
      </c>
      <c r="AY100" s="949">
        <f>+生産者価格評価表!AY100/生産者価格評価表!AY$124</f>
        <v>0</v>
      </c>
      <c r="AZ100" s="949">
        <f>+生産者価格評価表!AZ100/生産者価格評価表!AZ$124</f>
        <v>0</v>
      </c>
      <c r="BA100" s="949">
        <f>+生産者価格評価表!BA100/生産者価格評価表!BA$124</f>
        <v>0</v>
      </c>
      <c r="BB100" s="949">
        <f>+生産者価格評価表!BB100/生産者価格評価表!BB$124</f>
        <v>0</v>
      </c>
      <c r="BC100" s="949">
        <f>+生産者価格評価表!BC100/生産者価格評価表!BC$124</f>
        <v>0</v>
      </c>
      <c r="BD100" s="949">
        <f>+生産者価格評価表!BD100/生産者価格評価表!BD$124</f>
        <v>0</v>
      </c>
      <c r="BE100" s="949">
        <f>+生産者価格評価表!BE100/生産者価格評価表!BE$124</f>
        <v>0</v>
      </c>
      <c r="BF100" s="949">
        <f>+生産者価格評価表!BF100/生産者価格評価表!BF$124</f>
        <v>0</v>
      </c>
      <c r="BG100" s="949">
        <f>+生産者価格評価表!BG100/生産者価格評価表!BG$124</f>
        <v>0</v>
      </c>
      <c r="BH100" s="949">
        <f>+生産者価格評価表!BH100/生産者価格評価表!BH$124</f>
        <v>0</v>
      </c>
      <c r="BI100" s="949">
        <f>+生産者価格評価表!BI100/生産者価格評価表!BI$124</f>
        <v>0</v>
      </c>
      <c r="BJ100" s="949">
        <f>+生産者価格評価表!BJ100/生産者価格評価表!BJ$124</f>
        <v>0</v>
      </c>
      <c r="BK100" s="949">
        <f>+生産者価格評価表!BK100/生産者価格評価表!BK$124</f>
        <v>0</v>
      </c>
      <c r="BL100" s="949">
        <f>+生産者価格評価表!BL100/生産者価格評価表!BL$124</f>
        <v>0</v>
      </c>
      <c r="BM100" s="949">
        <f>+生産者価格評価表!BM100/生産者価格評価表!BM$124</f>
        <v>0</v>
      </c>
      <c r="BN100" s="949">
        <f>+生産者価格評価表!BN100/生産者価格評価表!BN$124</f>
        <v>0</v>
      </c>
      <c r="BO100" s="949">
        <f>+生産者価格評価表!BO100/生産者価格評価表!BO$124</f>
        <v>0</v>
      </c>
      <c r="BP100" s="949">
        <f>+生産者価格評価表!BP100/生産者価格評価表!BP$124</f>
        <v>0</v>
      </c>
      <c r="BQ100" s="949">
        <f>+生産者価格評価表!BQ100/生産者価格評価表!BQ$124</f>
        <v>0</v>
      </c>
      <c r="BR100" s="949">
        <f>+生産者価格評価表!BR100/生産者価格評価表!BR$124</f>
        <v>0</v>
      </c>
      <c r="BS100" s="949">
        <f>+生産者価格評価表!BS100/生産者価格評価表!BS$124</f>
        <v>0</v>
      </c>
      <c r="BT100" s="949">
        <f>+生産者価格評価表!BT100/生産者価格評価表!BT$124</f>
        <v>0</v>
      </c>
      <c r="BU100" s="949">
        <f>+生産者価格評価表!BU100/生産者価格評価表!BU$124</f>
        <v>0</v>
      </c>
      <c r="BV100" s="949">
        <f>+生産者価格評価表!BV100/生産者価格評価表!BV$124</f>
        <v>0</v>
      </c>
      <c r="BW100" s="949">
        <f>+生産者価格評価表!BW100/生産者価格評価表!BW$124</f>
        <v>0</v>
      </c>
      <c r="BX100" s="949">
        <f>+生産者価格評価表!BX100/生産者価格評価表!BX$124</f>
        <v>0</v>
      </c>
      <c r="BY100" s="949">
        <f>+生産者価格評価表!BY100/生産者価格評価表!BY$124</f>
        <v>0</v>
      </c>
      <c r="BZ100" s="949">
        <f>+生産者価格評価表!BZ100/生産者価格評価表!BZ$124</f>
        <v>0</v>
      </c>
      <c r="CA100" s="949">
        <f>+生産者価格評価表!CA100/生産者価格評価表!CA$124</f>
        <v>0</v>
      </c>
      <c r="CB100" s="949">
        <f>+生産者価格評価表!CB100/生産者価格評価表!CB$124</f>
        <v>0</v>
      </c>
      <c r="CC100" s="949">
        <f>+生産者価格評価表!CC100/生産者価格評価表!CC$124</f>
        <v>0</v>
      </c>
      <c r="CD100" s="949">
        <f>+生産者価格評価表!CD100/生産者価格評価表!CD$124</f>
        <v>0</v>
      </c>
      <c r="CE100" s="949">
        <f>+生産者価格評価表!CE100/生産者価格評価表!CE$124</f>
        <v>0</v>
      </c>
      <c r="CF100" s="949">
        <f>+生産者価格評価表!CF100/生産者価格評価表!CF$124</f>
        <v>0</v>
      </c>
      <c r="CG100" s="949">
        <f>+生産者価格評価表!CG100/生産者価格評価表!CG$124</f>
        <v>0</v>
      </c>
      <c r="CH100" s="949">
        <f>+生産者価格評価表!CH100/生産者価格評価表!CH$124</f>
        <v>0</v>
      </c>
      <c r="CI100" s="949">
        <f>+生産者価格評価表!CI100/生産者価格評価表!CI$124</f>
        <v>0</v>
      </c>
      <c r="CJ100" s="949">
        <f>+生産者価格評価表!CJ100/生産者価格評価表!CJ$124</f>
        <v>0</v>
      </c>
      <c r="CK100" s="949">
        <f>+生産者価格評価表!CK100/生産者価格評価表!CK$124</f>
        <v>0</v>
      </c>
      <c r="CL100" s="949">
        <f>+生産者価格評価表!CL100/生産者価格評価表!CL$124</f>
        <v>0</v>
      </c>
      <c r="CM100" s="949">
        <f>+生産者価格評価表!CM100/生産者価格評価表!CM$124</f>
        <v>0</v>
      </c>
      <c r="CN100" s="949">
        <f>+生産者価格評価表!CN100/生産者価格評価表!CN$124</f>
        <v>0</v>
      </c>
      <c r="CO100" s="949">
        <f>+生産者価格評価表!CO100/生産者価格評価表!CO$124</f>
        <v>0</v>
      </c>
      <c r="CP100" s="949">
        <f>+生産者価格評価表!CP100/生産者価格評価表!CP$124</f>
        <v>0</v>
      </c>
      <c r="CQ100" s="949">
        <f>+生産者価格評価表!CQ100/生産者価格評価表!CQ$124</f>
        <v>0</v>
      </c>
      <c r="CR100" s="949">
        <f>+生産者価格評価表!CR100/生産者価格評価表!CR$124</f>
        <v>0</v>
      </c>
      <c r="CS100" s="949">
        <f>+生産者価格評価表!CS100/生産者価格評価表!CS$124</f>
        <v>0</v>
      </c>
      <c r="CT100" s="949">
        <f>+生産者価格評価表!CT100/生産者価格評価表!CT$124</f>
        <v>0</v>
      </c>
      <c r="CU100" s="949">
        <f>+生産者価格評価表!CU100/生産者価格評価表!CU$124</f>
        <v>0</v>
      </c>
      <c r="CV100" s="949">
        <f>+生産者価格評価表!CV100/生産者価格評価表!CV$124</f>
        <v>0</v>
      </c>
      <c r="CW100" s="949">
        <f>+生産者価格評価表!CW100/生産者価格評価表!CW$124</f>
        <v>0</v>
      </c>
      <c r="CX100" s="949">
        <f>+生産者価格評価表!CX100/生産者価格評価表!CX$124</f>
        <v>0</v>
      </c>
      <c r="CY100" s="949">
        <f>+生産者価格評価表!CY100/生産者価格評価表!CY$124</f>
        <v>0</v>
      </c>
      <c r="CZ100" s="949">
        <f>+生産者価格評価表!CZ100/生産者価格評価表!CZ$124</f>
        <v>0</v>
      </c>
      <c r="DA100" s="949">
        <f>+生産者価格評価表!DA100/生産者価格評価表!DA$124</f>
        <v>0</v>
      </c>
      <c r="DB100" s="949">
        <f>+生産者価格評価表!DB100/生産者価格評価表!DB$124</f>
        <v>0</v>
      </c>
      <c r="DC100" s="949">
        <f>+生産者価格評価表!DC100/生産者価格評価表!DC$124</f>
        <v>0</v>
      </c>
      <c r="DD100" s="949">
        <f>+生産者価格評価表!DD100/生産者価格評価表!DD$124</f>
        <v>0</v>
      </c>
      <c r="DE100" s="949">
        <f>+生産者価格評価表!DE100/生産者価格評価表!DE$124</f>
        <v>0</v>
      </c>
      <c r="DF100" s="949">
        <f>+生産者価格評価表!DF100/生産者価格評価表!DF$124</f>
        <v>0</v>
      </c>
      <c r="DG100" s="950">
        <f>+生産者価格評価表!DG100/生産者価格評価表!DG$124</f>
        <v>0</v>
      </c>
    </row>
    <row r="101" spans="2:111">
      <c r="B101" s="265" t="s">
        <v>263</v>
      </c>
      <c r="C101" s="266" t="s">
        <v>264</v>
      </c>
      <c r="D101" s="947">
        <f>+生産者価格評価表!D101/生産者価格評価表!D$124</f>
        <v>0</v>
      </c>
      <c r="E101" s="948">
        <f>+生産者価格評価表!E101/生産者価格評価表!E$124</f>
        <v>0</v>
      </c>
      <c r="F101" s="948">
        <f>+生産者価格評価表!F101/生産者価格評価表!F$124</f>
        <v>0</v>
      </c>
      <c r="G101" s="948">
        <f>+生産者価格評価表!G101/生産者価格評価表!G$124</f>
        <v>0</v>
      </c>
      <c r="H101" s="948">
        <f>+生産者価格評価表!H101/生産者価格評価表!H$124</f>
        <v>0</v>
      </c>
      <c r="I101" s="944">
        <v>0</v>
      </c>
      <c r="J101" s="948">
        <f>+生産者価格評価表!J101/生産者価格評価表!J$124</f>
        <v>0</v>
      </c>
      <c r="K101" s="948">
        <f>+生産者価格評価表!K101/生産者価格評価表!K$124</f>
        <v>0</v>
      </c>
      <c r="L101" s="948">
        <f>+生産者価格評価表!L101/生産者価格評価表!L$124</f>
        <v>0</v>
      </c>
      <c r="M101" s="948">
        <f>+生産者価格評価表!M101/生産者価格評価表!M$124</f>
        <v>0</v>
      </c>
      <c r="N101" s="944">
        <v>0</v>
      </c>
      <c r="O101" s="948">
        <f>+生産者価格評価表!O101/生産者価格評価表!O$124</f>
        <v>0</v>
      </c>
      <c r="P101" s="948">
        <f>+生産者価格評価表!P101/生産者価格評価表!P$124</f>
        <v>0</v>
      </c>
      <c r="Q101" s="948">
        <f>+生産者価格評価表!Q101/生産者価格評価表!Q$124</f>
        <v>0</v>
      </c>
      <c r="R101" s="948">
        <f>+生産者価格評価表!R101/生産者価格評価表!R$124</f>
        <v>0</v>
      </c>
      <c r="S101" s="948">
        <f>+生産者価格評価表!S101/生産者価格評価表!S$124</f>
        <v>0</v>
      </c>
      <c r="T101" s="948">
        <f>+生産者価格評価表!T101/生産者価格評価表!T$124</f>
        <v>0</v>
      </c>
      <c r="U101" s="948">
        <f>+生産者価格評価表!U101/生産者価格評価表!U$124</f>
        <v>0</v>
      </c>
      <c r="V101" s="948">
        <f>+生産者価格評価表!V101/生産者価格評価表!V$124</f>
        <v>0</v>
      </c>
      <c r="W101" s="948">
        <f>+生産者価格評価表!W101/生産者価格評価表!W$124</f>
        <v>0</v>
      </c>
      <c r="X101" s="948">
        <f>+生産者価格評価表!X101/生産者価格評価表!X$124</f>
        <v>0</v>
      </c>
      <c r="Y101" s="948">
        <f>+生産者価格評価表!Y101/生産者価格評価表!Y$124</f>
        <v>0</v>
      </c>
      <c r="Z101" s="948">
        <f>+生産者価格評価表!Z101/生産者価格評価表!Z$124</f>
        <v>0</v>
      </c>
      <c r="AA101" s="948">
        <f>+生産者価格評価表!AA101/生産者価格評価表!AA$124</f>
        <v>0</v>
      </c>
      <c r="AB101" s="948">
        <f>+生産者価格評価表!AB101/生産者価格評価表!AB$124</f>
        <v>0</v>
      </c>
      <c r="AC101" s="948">
        <f>+生産者価格評価表!AC101/生産者価格評価表!AC$124</f>
        <v>0</v>
      </c>
      <c r="AD101" s="948">
        <f>+生産者価格評価表!AD101/生産者価格評価表!AD$124</f>
        <v>0</v>
      </c>
      <c r="AE101" s="948">
        <f>+生産者価格評価表!AE101/生産者価格評価表!AE$124</f>
        <v>0</v>
      </c>
      <c r="AF101" s="948">
        <f>+生産者価格評価表!AF101/生産者価格評価表!AF$124</f>
        <v>0</v>
      </c>
      <c r="AG101" s="948">
        <f>+生産者価格評価表!AG101/生産者価格評価表!AG$124</f>
        <v>0</v>
      </c>
      <c r="AH101" s="948">
        <f>+生産者価格評価表!AH101/生産者価格評価表!AH$124</f>
        <v>0</v>
      </c>
      <c r="AI101" s="948">
        <f>+生産者価格評価表!AI101/生産者価格評価表!AI$124</f>
        <v>0</v>
      </c>
      <c r="AJ101" s="948">
        <f>+生産者価格評価表!AJ101/生産者価格評価表!AJ$124</f>
        <v>0</v>
      </c>
      <c r="AK101" s="948">
        <f>+生産者価格評価表!AK101/生産者価格評価表!AK$124</f>
        <v>0</v>
      </c>
      <c r="AL101" s="948">
        <f>+生産者価格評価表!AL101/生産者価格評価表!AL$124</f>
        <v>0</v>
      </c>
      <c r="AM101" s="948">
        <f>+生産者価格評価表!AM101/生産者価格評価表!AM$124</f>
        <v>0</v>
      </c>
      <c r="AN101" s="948">
        <f>+生産者価格評価表!AN101/生産者価格評価表!AN$124</f>
        <v>0</v>
      </c>
      <c r="AO101" s="948">
        <f>+生産者価格評価表!AO101/生産者価格評価表!AO$124</f>
        <v>0</v>
      </c>
      <c r="AP101" s="948">
        <f>+生産者価格評価表!AP101/生産者価格評価表!AP$124</f>
        <v>0</v>
      </c>
      <c r="AQ101" s="948">
        <f>+生産者価格評価表!AQ101/生産者価格評価表!AQ$124</f>
        <v>0</v>
      </c>
      <c r="AR101" s="948">
        <f>+生産者価格評価表!AR101/生産者価格評価表!AR$124</f>
        <v>0</v>
      </c>
      <c r="AS101" s="948">
        <f>+生産者価格評価表!AS101/生産者価格評価表!AS$124</f>
        <v>0</v>
      </c>
      <c r="AT101" s="948">
        <f>+生産者価格評価表!AT101/生産者価格評価表!AT$124</f>
        <v>0</v>
      </c>
      <c r="AU101" s="949">
        <f>+生産者価格評価表!AU101/生産者価格評価表!AU$124</f>
        <v>0</v>
      </c>
      <c r="AV101" s="949">
        <f>+生産者価格評価表!AV101/生産者価格評価表!AV$124</f>
        <v>0</v>
      </c>
      <c r="AW101" s="949">
        <f>+生産者価格評価表!AW101/生産者価格評価表!AW$124</f>
        <v>0</v>
      </c>
      <c r="AX101" s="949">
        <f>+生産者価格評価表!AX101/生産者価格評価表!AX$124</f>
        <v>0</v>
      </c>
      <c r="AY101" s="949">
        <f>+生産者価格評価表!AY101/生産者価格評価表!AY$124</f>
        <v>0</v>
      </c>
      <c r="AZ101" s="949">
        <f>+生産者価格評価表!AZ101/生産者価格評価表!AZ$124</f>
        <v>0</v>
      </c>
      <c r="BA101" s="949">
        <f>+生産者価格評価表!BA101/生産者価格評価表!BA$124</f>
        <v>0</v>
      </c>
      <c r="BB101" s="949">
        <f>+生産者価格評価表!BB101/生産者価格評価表!BB$124</f>
        <v>0</v>
      </c>
      <c r="BC101" s="949">
        <f>+生産者価格評価表!BC101/生産者価格評価表!BC$124</f>
        <v>0</v>
      </c>
      <c r="BD101" s="949">
        <f>+生産者価格評価表!BD101/生産者価格評価表!BD$124</f>
        <v>0</v>
      </c>
      <c r="BE101" s="949">
        <f>+生産者価格評価表!BE101/生産者価格評価表!BE$124</f>
        <v>0</v>
      </c>
      <c r="BF101" s="949">
        <f>+生産者価格評価表!BF101/生産者価格評価表!BF$124</f>
        <v>0</v>
      </c>
      <c r="BG101" s="949">
        <f>+生産者価格評価表!BG101/生産者価格評価表!BG$124</f>
        <v>0</v>
      </c>
      <c r="BH101" s="949">
        <f>+生産者価格評価表!BH101/生産者価格評価表!BH$124</f>
        <v>0</v>
      </c>
      <c r="BI101" s="949">
        <f>+生産者価格評価表!BI101/生産者価格評価表!BI$124</f>
        <v>0</v>
      </c>
      <c r="BJ101" s="949">
        <f>+生産者価格評価表!BJ101/生産者価格評価表!BJ$124</f>
        <v>0</v>
      </c>
      <c r="BK101" s="949">
        <f>+生産者価格評価表!BK101/生産者価格評価表!BK$124</f>
        <v>0</v>
      </c>
      <c r="BL101" s="949">
        <f>+生産者価格評価表!BL101/生産者価格評価表!BL$124</f>
        <v>0</v>
      </c>
      <c r="BM101" s="949">
        <f>+生産者価格評価表!BM101/生産者価格評価表!BM$124</f>
        <v>0</v>
      </c>
      <c r="BN101" s="949">
        <f>+生産者価格評価表!BN101/生産者価格評価表!BN$124</f>
        <v>0</v>
      </c>
      <c r="BO101" s="949">
        <f>+生産者価格評価表!BO101/生産者価格評価表!BO$124</f>
        <v>0</v>
      </c>
      <c r="BP101" s="949">
        <f>+生産者価格評価表!BP101/生産者価格評価表!BP$124</f>
        <v>0</v>
      </c>
      <c r="BQ101" s="949">
        <f>+生産者価格評価表!BQ101/生産者価格評価表!BQ$124</f>
        <v>0</v>
      </c>
      <c r="BR101" s="949">
        <f>+生産者価格評価表!BR101/生産者価格評価表!BR$124</f>
        <v>0</v>
      </c>
      <c r="BS101" s="949">
        <f>+生産者価格評価表!BS101/生産者価格評価表!BS$124</f>
        <v>0</v>
      </c>
      <c r="BT101" s="949">
        <f>+生産者価格評価表!BT101/生産者価格評価表!BT$124</f>
        <v>0</v>
      </c>
      <c r="BU101" s="949">
        <f>+生産者価格評価表!BU101/生産者価格評価表!BU$124</f>
        <v>0</v>
      </c>
      <c r="BV101" s="949">
        <f>+生産者価格評価表!BV101/生産者価格評価表!BV$124</f>
        <v>0</v>
      </c>
      <c r="BW101" s="949">
        <f>+生産者価格評価表!BW101/生産者価格評価表!BW$124</f>
        <v>0</v>
      </c>
      <c r="BX101" s="949">
        <f>+生産者価格評価表!BX101/生産者価格評価表!BX$124</f>
        <v>0</v>
      </c>
      <c r="BY101" s="949">
        <f>+生産者価格評価表!BY101/生産者価格評価表!BY$124</f>
        <v>0</v>
      </c>
      <c r="BZ101" s="949">
        <f>+生産者価格評価表!BZ101/生産者価格評価表!BZ$124</f>
        <v>0</v>
      </c>
      <c r="CA101" s="949">
        <f>+生産者価格評価表!CA101/生産者価格評価表!CA$124</f>
        <v>0</v>
      </c>
      <c r="CB101" s="949">
        <f>+生産者価格評価表!CB101/生産者価格評価表!CB$124</f>
        <v>0</v>
      </c>
      <c r="CC101" s="949">
        <f>+生産者価格評価表!CC101/生産者価格評価表!CC$124</f>
        <v>0</v>
      </c>
      <c r="CD101" s="949">
        <f>+生産者価格評価表!CD101/生産者価格評価表!CD$124</f>
        <v>0</v>
      </c>
      <c r="CE101" s="949">
        <f>+生産者価格評価表!CE101/生産者価格評価表!CE$124</f>
        <v>0</v>
      </c>
      <c r="CF101" s="949">
        <f>+生産者価格評価表!CF101/生産者価格評価表!CF$124</f>
        <v>0</v>
      </c>
      <c r="CG101" s="949">
        <f>+生産者価格評価表!CG101/生産者価格評価表!CG$124</f>
        <v>0</v>
      </c>
      <c r="CH101" s="949">
        <f>+生産者価格評価表!CH101/生産者価格評価表!CH$124</f>
        <v>0</v>
      </c>
      <c r="CI101" s="949">
        <f>+生産者価格評価表!CI101/生産者価格評価表!CI$124</f>
        <v>0</v>
      </c>
      <c r="CJ101" s="949">
        <f>+生産者価格評価表!CJ101/生産者価格評価表!CJ$124</f>
        <v>0</v>
      </c>
      <c r="CK101" s="949">
        <f>+生産者価格評価表!CK101/生産者価格評価表!CK$124</f>
        <v>0</v>
      </c>
      <c r="CL101" s="949">
        <f>+生産者価格評価表!CL101/生産者価格評価表!CL$124</f>
        <v>0</v>
      </c>
      <c r="CM101" s="949">
        <f>+生産者価格評価表!CM101/生産者価格評価表!CM$124</f>
        <v>0</v>
      </c>
      <c r="CN101" s="949">
        <f>+生産者価格評価表!CN101/生産者価格評価表!CN$124</f>
        <v>0</v>
      </c>
      <c r="CO101" s="949">
        <f>+生産者価格評価表!CO101/生産者価格評価表!CO$124</f>
        <v>0</v>
      </c>
      <c r="CP101" s="949">
        <f>+生産者価格評価表!CP101/生産者価格評価表!CP$124</f>
        <v>0</v>
      </c>
      <c r="CQ101" s="949">
        <f>+生産者価格評価表!CQ101/生産者価格評価表!CQ$124</f>
        <v>0</v>
      </c>
      <c r="CR101" s="949">
        <f>+生産者価格評価表!CR101/生産者価格評価表!CR$124</f>
        <v>0</v>
      </c>
      <c r="CS101" s="949">
        <f>+生産者価格評価表!CS101/生産者価格評価表!CS$124</f>
        <v>0</v>
      </c>
      <c r="CT101" s="949">
        <f>+生産者価格評価表!CT101/生産者価格評価表!CT$124</f>
        <v>0</v>
      </c>
      <c r="CU101" s="949">
        <f>+生産者価格評価表!CU101/生産者価格評価表!CU$124</f>
        <v>0</v>
      </c>
      <c r="CV101" s="949">
        <f>+生産者価格評価表!CV101/生産者価格評価表!CV$124</f>
        <v>0</v>
      </c>
      <c r="CW101" s="949">
        <f>+生産者価格評価表!CW101/生産者価格評価表!CW$124</f>
        <v>0</v>
      </c>
      <c r="CX101" s="949">
        <f>+生産者価格評価表!CX101/生産者価格評価表!CX$124</f>
        <v>0</v>
      </c>
      <c r="CY101" s="949">
        <f>+生産者価格評価表!CY101/生産者価格評価表!CY$124</f>
        <v>0</v>
      </c>
      <c r="CZ101" s="949">
        <f>+生産者価格評価表!CZ101/生産者価格評価表!CZ$124</f>
        <v>0</v>
      </c>
      <c r="DA101" s="949">
        <f>+生産者価格評価表!DA101/生産者価格評価表!DA$124</f>
        <v>0</v>
      </c>
      <c r="DB101" s="949">
        <f>+生産者価格評価表!DB101/生産者価格評価表!DB$124</f>
        <v>0</v>
      </c>
      <c r="DC101" s="949">
        <f>+生産者価格評価表!DC101/生産者価格評価表!DC$124</f>
        <v>0</v>
      </c>
      <c r="DD101" s="949">
        <f>+生産者価格評価表!DD101/生産者価格評価表!DD$124</f>
        <v>0</v>
      </c>
      <c r="DE101" s="949">
        <f>+生産者価格評価表!DE101/生産者価格評価表!DE$124</f>
        <v>0</v>
      </c>
      <c r="DF101" s="949">
        <f>+生産者価格評価表!DF101/生産者価格評価表!DF$124</f>
        <v>0</v>
      </c>
      <c r="DG101" s="950">
        <f>+生産者価格評価表!DG101/生産者価格評価表!DG$124</f>
        <v>0</v>
      </c>
    </row>
    <row r="102" spans="2:111">
      <c r="B102" s="265" t="s">
        <v>265</v>
      </c>
      <c r="C102" s="266" t="s">
        <v>36</v>
      </c>
      <c r="D102" s="947">
        <f>+生産者価格評価表!D102/生産者価格評価表!D$124</f>
        <v>2.5768646496206683E-3</v>
      </c>
      <c r="E102" s="948">
        <f>+生産者価格評価表!E102/生産者価格評価表!E$124</f>
        <v>1.7973121407130108E-3</v>
      </c>
      <c r="F102" s="948">
        <f>+生産者価格評価表!F102/生産者価格評価表!F$124</f>
        <v>1.6419041580400208E-4</v>
      </c>
      <c r="G102" s="948">
        <f>+生産者価格評価表!G102/生産者価格評価表!G$124</f>
        <v>1.4788297866915514E-3</v>
      </c>
      <c r="H102" s="948">
        <f>+生産者価格評価表!H102/生産者価格評価表!H$124</f>
        <v>5.7374057408565949E-3</v>
      </c>
      <c r="I102" s="944">
        <v>0</v>
      </c>
      <c r="J102" s="948">
        <f>+生産者価格評価表!J102/生産者価格評価表!J$124</f>
        <v>2.1470994418925191E-3</v>
      </c>
      <c r="K102" s="948">
        <f>+生産者価格評価表!K102/生産者価格評価表!K$124</f>
        <v>1.3088439112169451E-3</v>
      </c>
      <c r="L102" s="948">
        <f>+生産者価格評価表!L102/生産者価格評価表!L$124</f>
        <v>1.0378743394440185E-3</v>
      </c>
      <c r="M102" s="948">
        <f>+生産者価格評価表!M102/生産者価格評価表!M$124</f>
        <v>8.7352042373051262E-4</v>
      </c>
      <c r="N102" s="944">
        <v>0</v>
      </c>
      <c r="O102" s="948">
        <f>+生産者価格評価表!O102/生産者価格評価表!O$124</f>
        <v>3.1830893027595431E-4</v>
      </c>
      <c r="P102" s="948">
        <f>+生産者価格評価表!P102/生産者価格評価表!P$124</f>
        <v>1.7760498492136176E-3</v>
      </c>
      <c r="Q102" s="948">
        <f>+生産者価格評価表!Q102/生産者価格評価表!Q$124</f>
        <v>8.5669061467952225E-4</v>
      </c>
      <c r="R102" s="948">
        <f>+生産者価格評価表!R102/生産者価格評価表!R$124</f>
        <v>5.4028777117496294E-4</v>
      </c>
      <c r="S102" s="948">
        <f>+生産者価格評価表!S102/生産者価格評価表!S$124</f>
        <v>4.3859239585267851E-4</v>
      </c>
      <c r="T102" s="948">
        <f>+生産者価格評価表!T102/生産者価格評価表!T$124</f>
        <v>3.3468901906717448E-4</v>
      </c>
      <c r="U102" s="948">
        <f>+生産者価格評価表!U102/生産者価格評価表!U$124</f>
        <v>5.8128161082541348E-4</v>
      </c>
      <c r="V102" s="948">
        <f>+生産者価格評価表!V102/生産者価格評価表!V$124</f>
        <v>1.1158242932452565E-3</v>
      </c>
      <c r="W102" s="948">
        <f>+生産者価格評価表!W102/生産者価格評価表!W$124</f>
        <v>2.3924929549333741E-3</v>
      </c>
      <c r="X102" s="948">
        <f>+生産者価格評価表!X102/生産者価格評価表!X$124</f>
        <v>1.8995522815200313E-4</v>
      </c>
      <c r="Y102" s="948">
        <f>+生産者価格評価表!Y102/生産者価格評価表!Y$124</f>
        <v>6.7158785733896986E-4</v>
      </c>
      <c r="Z102" s="948">
        <f>+生産者価格評価表!Z102/生産者価格評価表!Z$124</f>
        <v>5.0236206779955754E-4</v>
      </c>
      <c r="AA102" s="948">
        <f>+生産者価格評価表!AA102/生産者価格評価表!AA$124</f>
        <v>8.1208476490303406E-4</v>
      </c>
      <c r="AB102" s="948">
        <f>+生産者価格評価表!AB102/生産者価格評価表!AB$124</f>
        <v>1.7170182000028171E-3</v>
      </c>
      <c r="AC102" s="948">
        <f>+生産者価格評価表!AC102/生産者価格評価表!AC$124</f>
        <v>3.7427787441943417E-4</v>
      </c>
      <c r="AD102" s="948">
        <f>+生産者価格評価表!AD102/生産者価格評価表!AD$124</f>
        <v>1.663552945983471E-4</v>
      </c>
      <c r="AE102" s="948">
        <f>+生産者価格評価表!AE102/生産者価格評価表!AE$124</f>
        <v>3.6517206875214605E-4</v>
      </c>
      <c r="AF102" s="948">
        <f>+生産者価格評価表!AF102/生産者価格評価表!AF$124</f>
        <v>4.4117966227077927E-4</v>
      </c>
      <c r="AG102" s="948">
        <f>+生産者価格評価表!AG102/生産者価格評価表!AG$124</f>
        <v>5.2721779747248666E-4</v>
      </c>
      <c r="AH102" s="948">
        <f>+生産者価格評価表!AH102/生産者価格評価表!AH$124</f>
        <v>9.1655987274011678E-5</v>
      </c>
      <c r="AI102" s="948">
        <f>+生産者価格評価表!AI102/生産者価格評価表!AI$124</f>
        <v>1.8944626088486884E-4</v>
      </c>
      <c r="AJ102" s="948">
        <f>+生産者価格評価表!AJ102/生産者価格評価表!AJ$124</f>
        <v>1.3488659377375435E-3</v>
      </c>
      <c r="AK102" s="948">
        <f>+生産者価格評価表!AK102/生産者価格評価表!AK$124</f>
        <v>4.1256149202729839E-4</v>
      </c>
      <c r="AL102" s="948">
        <f>+生産者価格評価表!AL102/生産者価格評価表!AL$124</f>
        <v>5.5423115389859003E-4</v>
      </c>
      <c r="AM102" s="948">
        <f>+生産者価格評価表!AM102/生産者価格評価表!AM$124</f>
        <v>6.4932717086584545E-4</v>
      </c>
      <c r="AN102" s="948">
        <f>+生産者価格評価表!AN102/生産者価格評価表!AN$124</f>
        <v>6.0334652186630499E-4</v>
      </c>
      <c r="AO102" s="948">
        <f>+生産者価格評価表!AO102/生産者価格評価表!AO$124</f>
        <v>2.2976335750812956E-4</v>
      </c>
      <c r="AP102" s="948">
        <f>+生産者価格評価表!AP102/生産者価格評価表!AP$124</f>
        <v>6.2205869692150367E-4</v>
      </c>
      <c r="AQ102" s="948">
        <f>+生産者価格評価表!AQ102/生産者価格評価表!AQ$124</f>
        <v>5.5452800814584824E-4</v>
      </c>
      <c r="AR102" s="948">
        <f>+生産者価格評価表!AR102/生産者価格評価表!AR$124</f>
        <v>1.2369175959115661E-3</v>
      </c>
      <c r="AS102" s="948">
        <f>+生産者価格評価表!AS102/生産者価格評価表!AS$124</f>
        <v>3.3911430201984208E-4</v>
      </c>
      <c r="AT102" s="948">
        <f>+生産者価格評価表!AT102/生産者価格評価表!AT$124</f>
        <v>2.3597711178654596E-4</v>
      </c>
      <c r="AU102" s="949">
        <f>+生産者価格評価表!AU102/生産者価格評価表!AU$124</f>
        <v>2.1166692960187237E-3</v>
      </c>
      <c r="AV102" s="949">
        <f>+生産者価格評価表!AV102/生産者価格評価表!AV$124</f>
        <v>5.6993645267037335E-4</v>
      </c>
      <c r="AW102" s="949">
        <f>+生産者価格評価表!AW102/生産者価格評価表!AW$124</f>
        <v>5.2091768258827114E-4</v>
      </c>
      <c r="AX102" s="949">
        <f>+生産者価格評価表!AX102/生産者価格評価表!AX$124</f>
        <v>2.5375240118890257E-4</v>
      </c>
      <c r="AY102" s="949">
        <f>+生産者価格評価表!AY102/生産者価格評価表!AY$124</f>
        <v>3.1737982208156809E-4</v>
      </c>
      <c r="AZ102" s="949">
        <f>+生産者価格評価表!AZ102/生産者価格評価表!AZ$124</f>
        <v>2.5599658531687269E-4</v>
      </c>
      <c r="BA102" s="949">
        <f>+生産者価格評価表!BA102/生産者価格評価表!BA$124</f>
        <v>1.3497854186595524E-4</v>
      </c>
      <c r="BB102" s="949">
        <f>+生産者価格評価表!BB102/生産者価格評価表!BB$124</f>
        <v>1.701952113946653E-4</v>
      </c>
      <c r="BC102" s="949">
        <f>+生産者価格評価表!BC102/生産者価格評価表!BC$124</f>
        <v>8.3965216306593096E-4</v>
      </c>
      <c r="BD102" s="949">
        <f>+生産者価格評価表!BD102/生産者価格評価表!BD$124</f>
        <v>1.585137157432084E-4</v>
      </c>
      <c r="BE102" s="949">
        <f>+生産者価格評価表!BE102/生産者価格評価表!BE$124</f>
        <v>1.4865691475674214E-4</v>
      </c>
      <c r="BF102" s="949">
        <f>+生産者価格評価表!BF102/生産者価格評価表!BF$124</f>
        <v>4.4205728890338021E-5</v>
      </c>
      <c r="BG102" s="949">
        <f>+生産者価格評価表!BG102/生産者価格評価表!BG$124</f>
        <v>1.4538938777946037E-4</v>
      </c>
      <c r="BH102" s="949">
        <f>+生産者価格評価表!BH102/生産者価格評価表!BH$124</f>
        <v>6.8091832666142453E-5</v>
      </c>
      <c r="BI102" s="949">
        <f>+生産者価格評価表!BI102/生産者価格評価表!BI$124</f>
        <v>6.5160832862482096E-4</v>
      </c>
      <c r="BJ102" s="949">
        <f>+生産者価格評価表!BJ102/生産者価格評価表!BJ$124</f>
        <v>2.510339571867988E-4</v>
      </c>
      <c r="BK102" s="949">
        <f>+生産者価格評価表!BK102/生産者価格評価表!BK$124</f>
        <v>9.9534650011200436E-4</v>
      </c>
      <c r="BL102" s="949">
        <f>+生産者価格評価表!BL102/生産者価格評価表!BL$124</f>
        <v>1.9356642485305324E-3</v>
      </c>
      <c r="BM102" s="949">
        <f>+生産者価格評価表!BM102/生産者価格評価表!BM$124</f>
        <v>6.6501703731411529E-4</v>
      </c>
      <c r="BN102" s="949">
        <f>+生産者価格評価表!BN102/生産者価格評価表!BN$124</f>
        <v>1.5094765856217796E-3</v>
      </c>
      <c r="BO102" s="949">
        <f>+生産者価格評価表!BO102/生産者価格評価表!BO$124</f>
        <v>7.6694531216476929E-4</v>
      </c>
      <c r="BP102" s="949">
        <f>+生産者価格評価表!BP102/生産者価格評価表!BP$124</f>
        <v>8.785428552727264E-4</v>
      </c>
      <c r="BQ102" s="949">
        <f>+生産者価格評価表!BQ102/生産者価格評価表!BQ$124</f>
        <v>1.0600039003056682E-3</v>
      </c>
      <c r="BR102" s="949">
        <f>+生産者価格評価表!BR102/生産者価格評価表!BR$124</f>
        <v>5.7477281085423675E-3</v>
      </c>
      <c r="BS102" s="949">
        <f>+生産者価格評価表!BS102/生産者価格評価表!BS$124</f>
        <v>6.4034621761136484E-3</v>
      </c>
      <c r="BT102" s="949">
        <f>+生産者価格評価表!BT102/生産者価格評価表!BT$124</f>
        <v>1.946061479667328E-3</v>
      </c>
      <c r="BU102" s="949">
        <f>+生産者価格評価表!BU102/生産者価格評価表!BU$124</f>
        <v>5.5119249356375653E-4</v>
      </c>
      <c r="BV102" s="949">
        <f>+生産者価格評価表!BV102/生産者価格評価表!BV$124</f>
        <v>3.3684021484012027E-3</v>
      </c>
      <c r="BW102" s="949">
        <f>+生産者価格評価表!BW102/生産者価格評価表!BW$124</f>
        <v>5.4514047798537432E-4</v>
      </c>
      <c r="BX102" s="949">
        <f>+生産者価格評価表!BX102/生産者価格評価表!BX$124</f>
        <v>6.2209442663008836E-4</v>
      </c>
      <c r="BY102" s="949">
        <f>+生産者価格評価表!BY102/生産者価格評価表!BY$124</f>
        <v>0</v>
      </c>
      <c r="BZ102" s="949">
        <f>+生産者価格評価表!BZ102/生産者価格評価表!BZ$124</f>
        <v>6.4345180786589437E-4</v>
      </c>
      <c r="CA102" s="949">
        <f>+生産者価格評価表!CA102/生産者価格評価表!CA$124</f>
        <v>1.4981710653104519E-3</v>
      </c>
      <c r="CB102" s="949">
        <f>+生産者価格評価表!CB102/生産者価格評価表!CB$124</f>
        <v>0</v>
      </c>
      <c r="CC102" s="949">
        <f>+生産者価格評価表!CC102/生産者価格評価表!CC$124</f>
        <v>1.0594197676227291E-3</v>
      </c>
      <c r="CD102" s="949">
        <f>+生産者価格評価表!CD102/生産者価格評価表!CD$124</f>
        <v>8.2693822806328282E-5</v>
      </c>
      <c r="CE102" s="949">
        <f>+生産者価格評価表!CE102/生産者価格評価表!CE$124</f>
        <v>8.007313621557539E-4</v>
      </c>
      <c r="CF102" s="949">
        <f>+生産者価格評価表!CF102/生産者価格評価表!CF$124</f>
        <v>3.5258327370364224E-3</v>
      </c>
      <c r="CG102" s="949">
        <f>+生産者価格評価表!CG102/生産者価格評価表!CG$124</f>
        <v>2.5329702565637679E-3</v>
      </c>
      <c r="CH102" s="949">
        <f>+生産者価格評価表!CH102/生産者価格評価表!CH$124</f>
        <v>7.7640637516737367E-5</v>
      </c>
      <c r="CI102" s="949">
        <f>+生産者価格評価表!CI102/生産者価格評価表!CI$124</f>
        <v>1.0812173470887722E-3</v>
      </c>
      <c r="CJ102" s="949">
        <f>+生産者価格評価表!CJ102/生産者価格評価表!CJ$124</f>
        <v>3.1945331907443511E-3</v>
      </c>
      <c r="CK102" s="949">
        <f>+生産者価格評価表!CK102/生産者価格評価表!CK$124</f>
        <v>2.2179458464657094E-4</v>
      </c>
      <c r="CL102" s="949">
        <f>+生産者価格評価表!CL102/生産者価格評価表!CL$124</f>
        <v>6.3837026267597806E-4</v>
      </c>
      <c r="CM102" s="949">
        <f>+生産者価格評価表!CM102/生産者価格評価表!CM$124</f>
        <v>2.8467836654783559E-3</v>
      </c>
      <c r="CN102" s="949">
        <f>+生産者価格評価表!CN102/生産者価格評価表!CN$124</f>
        <v>1.6389294175864115E-6</v>
      </c>
      <c r="CO102" s="949">
        <f>+生産者価格評価表!CO102/生産者価格評価表!CO$124</f>
        <v>5.5205740951742919E-4</v>
      </c>
      <c r="CP102" s="949">
        <f>+生産者価格評価表!CP102/生産者価格評価表!CP$124</f>
        <v>5.6208318235583714E-3</v>
      </c>
      <c r="CQ102" s="949">
        <f>+生産者価格評価表!CQ102/生産者価格評価表!CQ$124</f>
        <v>1.542574411261515E-3</v>
      </c>
      <c r="CR102" s="949">
        <f>+生産者価格評価表!CR102/生産者価格評価表!CR$124</f>
        <v>4.1830230781830135E-4</v>
      </c>
      <c r="CS102" s="949">
        <f>+生産者価格評価表!CS102/生産者価格評価表!CS$124</f>
        <v>1.0928556777555184E-5</v>
      </c>
      <c r="CT102" s="949">
        <f>+生産者価格評価表!CT102/生産者価格評価表!CT$124</f>
        <v>3.0098115651166341E-4</v>
      </c>
      <c r="CU102" s="949">
        <f>+生産者価格評価表!CU102/生産者価格評価表!CU$124</f>
        <v>0</v>
      </c>
      <c r="CV102" s="949">
        <f>+生産者価格評価表!CV102/生産者価格評価表!CV$124</f>
        <v>1.8037755487037316E-3</v>
      </c>
      <c r="CW102" s="949">
        <f>+生産者価格評価表!CW102/生産者価格評価表!CW$124</f>
        <v>2.5095107204468073E-4</v>
      </c>
      <c r="CX102" s="949">
        <f>+生産者価格評価表!CX102/生産者価格評価表!CX$124</f>
        <v>1.6428893484710509E-3</v>
      </c>
      <c r="CY102" s="949">
        <f>+生産者価格評価表!CY102/生産者価格評価表!CY$124</f>
        <v>2.0484122676262401E-3</v>
      </c>
      <c r="CZ102" s="949">
        <f>+生産者価格評価表!CZ102/生産者価格評価表!CZ$124</f>
        <v>1.2896374516783524E-3</v>
      </c>
      <c r="DA102" s="949">
        <f>+生産者価格評価表!DA102/生産者価格評価表!DA$124</f>
        <v>1.0438108536672782E-3</v>
      </c>
      <c r="DB102" s="949">
        <f>+生産者価格評価表!DB102/生産者価格評価表!DB$124</f>
        <v>1.2683716600843126E-3</v>
      </c>
      <c r="DC102" s="949">
        <f>+生産者価格評価表!DC102/生産者価格評価表!DC$124</f>
        <v>7.8475666852266639E-3</v>
      </c>
      <c r="DD102" s="949">
        <f>+生産者価格評価表!DD102/生産者価格評価表!DD$124</f>
        <v>2.3849971476526273E-3</v>
      </c>
      <c r="DE102" s="949">
        <f>+生産者価格評価表!DE102/生産者価格評価表!DE$124</f>
        <v>2.3230721576756332E-3</v>
      </c>
      <c r="DF102" s="949">
        <f>+生産者価格評価表!DF102/生産者価格評価表!DF$124</f>
        <v>0</v>
      </c>
      <c r="DG102" s="950">
        <f>+生産者価格評価表!DG102/生産者価格評価表!DG$124</f>
        <v>2.364466102894978E-4</v>
      </c>
    </row>
    <row r="103" spans="2:111">
      <c r="B103" s="265" t="s">
        <v>266</v>
      </c>
      <c r="C103" s="266" t="s">
        <v>267</v>
      </c>
      <c r="D103" s="947">
        <f>+生産者価格評価表!D103/生産者価格評価表!D$124</f>
        <v>5.0065587182931861E-4</v>
      </c>
      <c r="E103" s="948">
        <f>+生産者価格評価表!E103/生産者価格評価表!E$124</f>
        <v>2.5998476859370977E-3</v>
      </c>
      <c r="F103" s="948">
        <f>+生産者価格評価表!F103/生産者価格評価表!F$124</f>
        <v>1.5531459122221259E-3</v>
      </c>
      <c r="G103" s="948">
        <f>+生産者価格評価表!G103/生産者価格評価表!G$124</f>
        <v>7.5619659813519072E-3</v>
      </c>
      <c r="H103" s="948">
        <f>+生産者価格評価表!H103/生産者価格評価表!H$124</f>
        <v>2.7987868667717883E-4</v>
      </c>
      <c r="I103" s="944">
        <v>0</v>
      </c>
      <c r="J103" s="948">
        <f>+生産者価格評価表!J103/生産者価格評価表!J$124</f>
        <v>4.6501721532312993E-3</v>
      </c>
      <c r="K103" s="948">
        <f>+生産者価格評価表!K103/生産者価格評価表!K$124</f>
        <v>1.9191250683378549E-3</v>
      </c>
      <c r="L103" s="948">
        <f>+生産者価格評価表!L103/生産者価格評価表!L$124</f>
        <v>2.6810019534428717E-3</v>
      </c>
      <c r="M103" s="948">
        <f>+生産者価格評価表!M103/生産者価格評価表!M$124</f>
        <v>5.3672151337342774E-4</v>
      </c>
      <c r="N103" s="944">
        <v>0</v>
      </c>
      <c r="O103" s="948">
        <f>+生産者価格評価表!O103/生産者価格評価表!O$124</f>
        <v>1.8349889228091876E-3</v>
      </c>
      <c r="P103" s="948">
        <f>+生産者価格評価表!P103/生産者価格評価表!P$124</f>
        <v>1.3665747231162621E-3</v>
      </c>
      <c r="Q103" s="948">
        <f>+生産者価格評価表!Q103/生産者価格評価表!Q$124</f>
        <v>6.6032089367110015E-3</v>
      </c>
      <c r="R103" s="948">
        <f>+生産者価格評価表!R103/生産者価格評価表!R$124</f>
        <v>3.703357954006713E-3</v>
      </c>
      <c r="S103" s="948">
        <f>+生産者価格評価表!S103/生産者価格評価表!S$124</f>
        <v>1.0659534928125086E-3</v>
      </c>
      <c r="T103" s="948">
        <f>+生産者価格評価表!T103/生産者価格評価表!T$124</f>
        <v>1.5537962166101834E-3</v>
      </c>
      <c r="U103" s="948">
        <f>+生産者価格評価表!U103/生産者価格評価表!U$124</f>
        <v>6.200080394502273E-3</v>
      </c>
      <c r="V103" s="948">
        <f>+生産者価格評価表!V103/生産者価格評価表!V$124</f>
        <v>5.7379881853802267E-4</v>
      </c>
      <c r="W103" s="948">
        <f>+生産者価格評価表!W103/生産者価格評価表!W$124</f>
        <v>3.9978674869046637E-3</v>
      </c>
      <c r="X103" s="948">
        <f>+生産者価格評価表!X103/生産者価格評価表!X$124</f>
        <v>1.0056399229543616E-3</v>
      </c>
      <c r="Y103" s="948">
        <f>+生産者価格評価表!Y103/生産者価格評価表!Y$124</f>
        <v>9.8558726050522244E-4</v>
      </c>
      <c r="Z103" s="948">
        <f>+生産者価格評価表!Z103/生産者価格評価表!Z$124</f>
        <v>5.1022715009756158E-4</v>
      </c>
      <c r="AA103" s="948">
        <f>+生産者価格評価表!AA103/生産者価格評価表!AA$124</f>
        <v>1.770336035003273E-3</v>
      </c>
      <c r="AB103" s="948">
        <f>+生産者価格評価表!AB103/生産者価格評価表!AB$124</f>
        <v>6.738204617648836E-4</v>
      </c>
      <c r="AC103" s="948">
        <f>+生産者価格評価表!AC103/生産者価格評価表!AC$124</f>
        <v>1.3722896851651198E-3</v>
      </c>
      <c r="AD103" s="948">
        <f>+生産者価格評価表!AD103/生産者価格評価表!AD$124</f>
        <v>5.2775048650664818E-5</v>
      </c>
      <c r="AE103" s="948">
        <f>+生産者価格評価表!AE103/生産者価格評価表!AE$124</f>
        <v>6.0297038529989796E-3</v>
      </c>
      <c r="AF103" s="948">
        <f>+生産者価格評価表!AF103/生産者価格評価表!AF$124</f>
        <v>1.9893965373289596E-3</v>
      </c>
      <c r="AG103" s="948">
        <f>+生産者価格評価表!AG103/生産者価格評価表!AG$124</f>
        <v>3.4232063688542399E-3</v>
      </c>
      <c r="AH103" s="948">
        <f>+生産者価格評価表!AH103/生産者価格評価表!AH$124</f>
        <v>1.0691108979685282E-3</v>
      </c>
      <c r="AI103" s="948">
        <f>+生産者価格評価表!AI103/生産者価格評価表!AI$124</f>
        <v>1.5068099813972512E-3</v>
      </c>
      <c r="AJ103" s="948">
        <f>+生産者価格評価表!AJ103/生産者価格評価表!AJ$124</f>
        <v>2.6889640589980116E-3</v>
      </c>
      <c r="AK103" s="948">
        <f>+生産者価格評価表!AK103/生産者価格評価表!AK$124</f>
        <v>1.0222118782147011E-3</v>
      </c>
      <c r="AL103" s="948">
        <f>+生産者価格評価表!AL103/生産者価格評価表!AL$124</f>
        <v>5.4391212789439399E-3</v>
      </c>
      <c r="AM103" s="948">
        <f>+生産者価格評価表!AM103/生産者価格評価表!AM$124</f>
        <v>5.7255633522515807E-4</v>
      </c>
      <c r="AN103" s="948">
        <f>+生産者価格評価表!AN103/生産者価格評価表!AN$124</f>
        <v>7.5420850847064463E-4</v>
      </c>
      <c r="AO103" s="948">
        <f>+生産者価格評価表!AO103/生産者価格評価表!AO$124</f>
        <v>3.0707420955107434E-3</v>
      </c>
      <c r="AP103" s="948">
        <f>+生産者価格評価表!AP103/生産者価格評価表!AP$124</f>
        <v>2.2727569256198034E-3</v>
      </c>
      <c r="AQ103" s="948">
        <f>+生産者価格評価表!AQ103/生産者価格評価表!AQ$124</f>
        <v>1.3205243746104577E-3</v>
      </c>
      <c r="AR103" s="948">
        <f>+生産者価格評価表!AR103/生産者価格評価表!AR$124</f>
        <v>2.1470634605656605E-3</v>
      </c>
      <c r="AS103" s="948">
        <f>+生産者価格評価表!AS103/生産者価格評価表!AS$124</f>
        <v>1.2467150049847006E-3</v>
      </c>
      <c r="AT103" s="948">
        <f>+生産者価格評価表!AT103/生産者価格評価表!AT$124</f>
        <v>1.9538493918116102E-3</v>
      </c>
      <c r="AU103" s="949">
        <f>+生産者価格評価表!AU103/生産者価格評価表!AU$124</f>
        <v>4.4975811894538793E-3</v>
      </c>
      <c r="AV103" s="949">
        <f>+生産者価格評価表!AV103/生産者価格評価表!AV$124</f>
        <v>5.4375774223089542E-3</v>
      </c>
      <c r="AW103" s="949">
        <f>+生産者価格評価表!AW103/生産者価格評価表!AW$124</f>
        <v>1.7140948791305923E-3</v>
      </c>
      <c r="AX103" s="949">
        <f>+生産者価格評価表!AX103/生産者価格評価表!AX$124</f>
        <v>6.9949989020720764E-3</v>
      </c>
      <c r="AY103" s="949">
        <f>+生産者価格評価表!AY103/生産者価格評価表!AY$124</f>
        <v>2.8708337212105402E-3</v>
      </c>
      <c r="AZ103" s="949">
        <f>+生産者価格評価表!AZ103/生産者価格評価表!AZ$124</f>
        <v>5.6145597783333777E-3</v>
      </c>
      <c r="BA103" s="949">
        <f>+生産者価格評価表!BA103/生産者価格評価表!BA$124</f>
        <v>2.0377275912476876E-3</v>
      </c>
      <c r="BB103" s="949">
        <f>+生産者価格評価表!BB103/生産者価格評価表!BB$124</f>
        <v>1.5400113297755265E-3</v>
      </c>
      <c r="BC103" s="949">
        <f>+生産者価格評価表!BC103/生産者価格評価表!BC$124</f>
        <v>1.2394134647375411E-2</v>
      </c>
      <c r="BD103" s="949">
        <f>+生産者価格評価表!BD103/生産者価格評価表!BD$124</f>
        <v>3.4334018912430229E-3</v>
      </c>
      <c r="BE103" s="949">
        <f>+生産者価格評価表!BE103/生産者価格評価表!BE$124</f>
        <v>8.5439994078198166E-4</v>
      </c>
      <c r="BF103" s="949">
        <f>+生産者価格評価表!BF103/生産者価格評価表!BF$124</f>
        <v>2.0936241194340556E-3</v>
      </c>
      <c r="BG103" s="949">
        <f>+生産者価格評価表!BG103/生産者価格評価表!BG$124</f>
        <v>1.7422911345557877E-3</v>
      </c>
      <c r="BH103" s="949">
        <f>+生産者価格評価表!BH103/生産者価格評価表!BH$124</f>
        <v>2.0422640052677426E-3</v>
      </c>
      <c r="BI103" s="949">
        <f>+生産者価格評価表!BI103/生産者価格評価表!BI$124</f>
        <v>9.7120354651488473E-3</v>
      </c>
      <c r="BJ103" s="949">
        <f>+生産者価格評価表!BJ103/生産者価格評価表!BJ$124</f>
        <v>1.4710603026835094E-2</v>
      </c>
      <c r="BK103" s="949">
        <f>+生産者価格評価表!BK103/生産者価格評価表!BK$124</f>
        <v>4.2534527395258091E-3</v>
      </c>
      <c r="BL103" s="949">
        <f>+生産者価格評価表!BL103/生産者価格評価表!BL$124</f>
        <v>5.5205917422875783E-2</v>
      </c>
      <c r="BM103" s="949">
        <f>+生産者価格評価表!BM103/生産者価格評価表!BM$124</f>
        <v>2.103539852002817E-2</v>
      </c>
      <c r="BN103" s="949">
        <f>+生産者価格評価表!BN103/生産者価格評価表!BN$124</f>
        <v>1.2412322974807162E-2</v>
      </c>
      <c r="BO103" s="949">
        <f>+生産者価格評価表!BO103/生産者価格評価表!BO$124</f>
        <v>3.6154543318395752E-2</v>
      </c>
      <c r="BP103" s="949">
        <f>+生産者価格評価表!BP103/生産者価格評価表!BP$124</f>
        <v>5.2712201393587323E-2</v>
      </c>
      <c r="BQ103" s="949">
        <f>+生産者価格評価表!BQ103/生産者価格評価表!BQ$124</f>
        <v>1.9932175612935397E-3</v>
      </c>
      <c r="BR103" s="949">
        <f>+生産者価格評価表!BR103/生産者価格評価表!BR$124</f>
        <v>3.5726760134991297E-3</v>
      </c>
      <c r="BS103" s="949">
        <f>+生産者価格評価表!BS103/生産者価格評価表!BS$124</f>
        <v>1.1420054202247033E-3</v>
      </c>
      <c r="BT103" s="949">
        <f>+生産者価格評価表!BT103/生産者価格評価表!BT$124</f>
        <v>3.2218920648530869E-3</v>
      </c>
      <c r="BU103" s="949">
        <f>+生産者価格評価表!BU103/生産者価格評価表!BU$124</f>
        <v>4.8105135644080019E-3</v>
      </c>
      <c r="BV103" s="949">
        <f>+生産者価格評価表!BV103/生産者価格評価表!BV$124</f>
        <v>2.9405733734426758E-3</v>
      </c>
      <c r="BW103" s="949">
        <f>+生産者価格評価表!BW103/生産者価格評価表!BW$124</f>
        <v>1.2297711368917965E-3</v>
      </c>
      <c r="BX103" s="949">
        <f>+生産者価格評価表!BX103/生産者価格評価表!BX$124</f>
        <v>5.3545198640208614E-4</v>
      </c>
      <c r="BY103" s="949">
        <f>+生産者価格評価表!BY103/生産者価格評価表!BY$124</f>
        <v>0</v>
      </c>
      <c r="BZ103" s="949">
        <f>+生産者価格評価表!BZ103/生産者価格評価表!BZ$124</f>
        <v>1.3845221058318255E-3</v>
      </c>
      <c r="CA103" s="949">
        <f>+生産者価格評価表!CA103/生産者価格評価表!CA$124</f>
        <v>5.0078124184203439E-3</v>
      </c>
      <c r="CB103" s="949">
        <f>+生産者価格評価表!CB103/生産者価格評価表!CB$124</f>
        <v>0.18216097443920407</v>
      </c>
      <c r="CC103" s="949">
        <f>+生産者価格評価表!CC103/生産者価格評価表!CC$124</f>
        <v>1.7470447175050737E-3</v>
      </c>
      <c r="CD103" s="949">
        <f>+生産者価格評価表!CD103/生産者価格評価表!CD$124</f>
        <v>6.1498444837303733E-2</v>
      </c>
      <c r="CE103" s="949">
        <f>+生産者価格評価表!CE103/生産者価格評価表!CE$124</f>
        <v>5.9315737412252547E-3</v>
      </c>
      <c r="CF103" s="949">
        <f>+生産者価格評価表!CF103/生産者価格評価表!CF$124</f>
        <v>4.0660226561491375E-3</v>
      </c>
      <c r="CG103" s="949">
        <f>+生産者価格評価表!CG103/生産者価格評価表!CG$124</f>
        <v>3.7755995056492865E-3</v>
      </c>
      <c r="CH103" s="949">
        <f>+生産者価格評価表!CH103/生産者価格評価表!CH$124</f>
        <v>1.8333183707828433E-4</v>
      </c>
      <c r="CI103" s="949">
        <f>+生産者価格評価表!CI103/生産者価格評価表!CI$124</f>
        <v>5.9209318717536119E-3</v>
      </c>
      <c r="CJ103" s="949">
        <f>+生産者価格評価表!CJ103/生産者価格評価表!CJ$124</f>
        <v>9.200856079978453E-3</v>
      </c>
      <c r="CK103" s="949">
        <f>+生産者価格評価表!CK103/生産者価格評価表!CK$124</f>
        <v>3.2939644205602792E-3</v>
      </c>
      <c r="CL103" s="949">
        <f>+生産者価格評価表!CL103/生産者価格評価表!CL$124</f>
        <v>3.4273063037221385E-2</v>
      </c>
      <c r="CM103" s="949">
        <f>+生産者価格評価表!CM103/生産者価格評価表!CM$124</f>
        <v>3.6391275132380452E-3</v>
      </c>
      <c r="CN103" s="949">
        <f>+生産者価格評価表!CN103/生産者価格評価表!CN$124</f>
        <v>4.904738122602976E-3</v>
      </c>
      <c r="CO103" s="949">
        <f>+生産者価格評価表!CO103/生産者価格評価表!CO$124</f>
        <v>7.8424462397600836E-4</v>
      </c>
      <c r="CP103" s="949">
        <f>+生産者価格評価表!CP103/生産者価格評価表!CP$124</f>
        <v>1.5637661120525912E-3</v>
      </c>
      <c r="CQ103" s="949">
        <f>+生産者価格評価表!CQ103/生産者価格評価表!CQ$124</f>
        <v>7.1886604024178702E-3</v>
      </c>
      <c r="CR103" s="949">
        <f>+生産者価格評価表!CR103/生産者価格評価表!CR$124</f>
        <v>9.1707070050295204E-3</v>
      </c>
      <c r="CS103" s="949">
        <f>+生産者価格評価表!CS103/生産者価格評価表!CS$124</f>
        <v>4.1447138764292759E-3</v>
      </c>
      <c r="CT103" s="949">
        <f>+生産者価格評価表!CT103/生産者価格評価表!CT$124</f>
        <v>1.1785889823223547E-2</v>
      </c>
      <c r="CU103" s="949">
        <f>+生産者価格評価表!CU103/生産者価格評価表!CU$124</f>
        <v>1.8345867689969202E-3</v>
      </c>
      <c r="CV103" s="949">
        <f>+生産者価格評価表!CV103/生産者価格評価表!CV$124</f>
        <v>2.6313480464808252E-3</v>
      </c>
      <c r="CW103" s="949">
        <f>+生産者価格評価表!CW103/生産者価格評価表!CW$124</f>
        <v>8.3568895854589838E-4</v>
      </c>
      <c r="CX103" s="949">
        <f>+生産者価格評価表!CX103/生産者価格評価表!CX$124</f>
        <v>4.3373863715663276E-3</v>
      </c>
      <c r="CY103" s="949">
        <f>+生産者価格評価表!CY103/生産者価格評価表!CY$124</f>
        <v>5.7406162369016906E-3</v>
      </c>
      <c r="CZ103" s="949">
        <f>+生産者価格評価表!CZ103/生産者価格評価表!CZ$124</f>
        <v>9.1948546944376295E-3</v>
      </c>
      <c r="DA103" s="949">
        <f>+生産者価格評価表!DA103/生産者価格評価表!DA$124</f>
        <v>1.2659095116172036E-3</v>
      </c>
      <c r="DB103" s="949">
        <f>+生産者価格評価表!DB103/生産者価格評価表!DB$124</f>
        <v>2.9048324409807346E-3</v>
      </c>
      <c r="DC103" s="949">
        <f>+生産者価格評価表!DC103/生産者価格評価表!DC$124</f>
        <v>2.2859593460232311E-3</v>
      </c>
      <c r="DD103" s="949">
        <f>+生産者価格評価表!DD103/生産者価格評価表!DD$124</f>
        <v>1.54278297206349E-3</v>
      </c>
      <c r="DE103" s="949">
        <f>+生産者価格評価表!DE103/生産者価格評価表!DE$124</f>
        <v>1.7630673545062222E-3</v>
      </c>
      <c r="DF103" s="949">
        <f>+生産者価格評価表!DF103/生産者価格評価表!DF$124</f>
        <v>0</v>
      </c>
      <c r="DG103" s="950">
        <f>+生産者価格評価表!DG103/生産者価格評価表!DG$124</f>
        <v>3.9326147922098733E-4</v>
      </c>
    </row>
    <row r="104" spans="2:111">
      <c r="B104" s="265" t="s">
        <v>268</v>
      </c>
      <c r="C104" s="266" t="s">
        <v>269</v>
      </c>
      <c r="D104" s="947">
        <f>+生産者価格評価表!D104/生産者価格評価表!D$124</f>
        <v>4.3029741403269182E-4</v>
      </c>
      <c r="E104" s="948">
        <f>+生産者価格評価表!E104/生産者価格評価表!E$124</f>
        <v>0</v>
      </c>
      <c r="F104" s="948">
        <f>+生産者価格評価表!F104/生産者価格評価表!F$124</f>
        <v>2.7598138528177704E-4</v>
      </c>
      <c r="G104" s="948">
        <f>+生産者価格評価表!G104/生産者価格評価表!G$124</f>
        <v>1.3902854326921512E-3</v>
      </c>
      <c r="H104" s="948">
        <f>+生産者価格評価表!H104/生産者価格評価表!H$124</f>
        <v>1.1697211726696933E-3</v>
      </c>
      <c r="I104" s="944">
        <v>0</v>
      </c>
      <c r="J104" s="948">
        <f>+生産者価格評価表!J104/生産者価格評価表!J$124</f>
        <v>1.0409233599318441E-3</v>
      </c>
      <c r="K104" s="948">
        <f>+生産者価格評価表!K104/生産者価格評価表!K$124</f>
        <v>6.468121781437703E-3</v>
      </c>
      <c r="L104" s="948">
        <f>+生産者価格評価表!L104/生産者価格評価表!L$124</f>
        <v>5.1120429377309248E-2</v>
      </c>
      <c r="M104" s="948">
        <f>+生産者価格評価表!M104/生産者価格評価表!M$124</f>
        <v>6.3420867163354157E-5</v>
      </c>
      <c r="N104" s="944">
        <v>0</v>
      </c>
      <c r="O104" s="948">
        <f>+生産者価格評価表!O104/生産者価格評価表!O$124</f>
        <v>7.8499386480557296E-4</v>
      </c>
      <c r="P104" s="948">
        <f>+生産者価格評価表!P104/生産者価格評価表!P$124</f>
        <v>7.3552045093943129E-3</v>
      </c>
      <c r="Q104" s="948">
        <f>+生産者価格評価表!Q104/生産者価格評価表!Q$124</f>
        <v>1.7796522964730734E-3</v>
      </c>
      <c r="R104" s="948">
        <f>+生産者価格評価表!R104/生産者価格評価表!R$124</f>
        <v>5.829748112746962E-3</v>
      </c>
      <c r="S104" s="948">
        <f>+生産者価格評価表!S104/生産者価格評価表!S$124</f>
        <v>1.0807263702931568E-3</v>
      </c>
      <c r="T104" s="948">
        <f>+生産者価格評価表!T104/生産者価格評価表!T$124</f>
        <v>2.6974866808496837E-3</v>
      </c>
      <c r="U104" s="948">
        <f>+生産者価格評価表!U104/生産者価格評価表!U$124</f>
        <v>1.015286002055661E-3</v>
      </c>
      <c r="V104" s="948">
        <f>+生産者価格評価表!V104/生産者価格評価表!V$124</f>
        <v>3.5852420414103866E-3</v>
      </c>
      <c r="W104" s="948">
        <f>+生産者価格評価表!W104/生産者価格評価表!W$124</f>
        <v>3.1334884051757261E-3</v>
      </c>
      <c r="X104" s="948">
        <f>+生産者価格評価表!X104/生産者価格評価表!X$124</f>
        <v>2.9192442532631068E-4</v>
      </c>
      <c r="Y104" s="948">
        <f>+生産者価格評価表!Y104/生産者価格評価表!Y$124</f>
        <v>1.1376111841444739E-3</v>
      </c>
      <c r="Z104" s="948">
        <f>+生産者価格評価表!Z104/生産者価格評価表!Z$124</f>
        <v>6.7956718733009865E-4</v>
      </c>
      <c r="AA104" s="948">
        <f>+生産者価格評価表!AA104/生産者価格評価表!AA$124</f>
        <v>3.4567315677347553E-3</v>
      </c>
      <c r="AB104" s="948">
        <f>+生産者価格評価表!AB104/生産者価格評価表!AB$124</f>
        <v>6.4254091472733324E-2</v>
      </c>
      <c r="AC104" s="948">
        <f>+生産者価格評価表!AC104/生産者価格評価表!AC$124</f>
        <v>3.8033082480936148E-2</v>
      </c>
      <c r="AD104" s="948">
        <f>+生産者価格評価表!AD104/生産者価格評価表!AD$124</f>
        <v>2.2357202884473132E-4</v>
      </c>
      <c r="AE104" s="948">
        <f>+生産者価格評価表!AE104/生産者価格評価表!AE$124</f>
        <v>1.7992496401078324E-4</v>
      </c>
      <c r="AF104" s="948">
        <f>+生産者価格評価表!AF104/生産者価格評価表!AF$124</f>
        <v>5.8211018278053021E-3</v>
      </c>
      <c r="AG104" s="948">
        <f>+生産者価格評価表!AG104/生産者価格評価表!AG$124</f>
        <v>6.3201399037986113E-3</v>
      </c>
      <c r="AH104" s="948">
        <f>+生産者価格評価表!AH104/生産者価格評価表!AH$124</f>
        <v>2.9888269694809746E-3</v>
      </c>
      <c r="AI104" s="948">
        <f>+生産者価格評価表!AI104/生産者価格評価表!AI$124</f>
        <v>2.9468151814534267E-3</v>
      </c>
      <c r="AJ104" s="948">
        <f>+生産者価格評価表!AJ104/生産者価格評価表!AJ$124</f>
        <v>3.9623484909570155E-4</v>
      </c>
      <c r="AK104" s="948">
        <f>+生産者価格評価表!AK104/生産者価格評価表!AK$124</f>
        <v>7.3742982369532084E-3</v>
      </c>
      <c r="AL104" s="948">
        <f>+生産者価格評価表!AL104/生産者価格評価表!AL$124</f>
        <v>2.278371546965547E-3</v>
      </c>
      <c r="AM104" s="948">
        <f>+生産者価格評価表!AM104/生産者価格評価表!AM$124</f>
        <v>3.2937133026741456E-4</v>
      </c>
      <c r="AN104" s="948">
        <f>+生産者価格評価表!AN104/生産者価格評価表!AN$124</f>
        <v>6.7864499695943271E-4</v>
      </c>
      <c r="AO104" s="948">
        <f>+生産者価格評価表!AO104/生産者価格評価表!AO$124</f>
        <v>6.2933740845475905E-4</v>
      </c>
      <c r="AP104" s="948">
        <f>+生産者価格評価表!AP104/生産者価格評価表!AP$124</f>
        <v>5.1041780498107636E-4</v>
      </c>
      <c r="AQ104" s="948">
        <f>+生産者価格評価表!AQ104/生産者価格評価表!AQ$124</f>
        <v>2.0665146347051827E-3</v>
      </c>
      <c r="AR104" s="948">
        <f>+生産者価格評価表!AR104/生産者価格評価表!AR$124</f>
        <v>9.236310990912124E-4</v>
      </c>
      <c r="AS104" s="948">
        <f>+生産者価格評価表!AS104/生産者価格評価表!AS$124</f>
        <v>1.822336302753856E-3</v>
      </c>
      <c r="AT104" s="948">
        <f>+生産者価格評価表!AT104/生産者価格評価表!AT$124</f>
        <v>2.3074933560801388E-3</v>
      </c>
      <c r="AU104" s="949">
        <f>+生産者価格評価表!AU104/生産者価格評価表!AU$124</f>
        <v>4.1829612269687413E-3</v>
      </c>
      <c r="AV104" s="949">
        <f>+生産者価格評価表!AV104/生産者価格評価表!AV$124</f>
        <v>3.8216089149779916E-3</v>
      </c>
      <c r="AW104" s="949">
        <f>+生産者価格評価表!AW104/生産者価格評価表!AW$124</f>
        <v>5.1280288307131456E-3</v>
      </c>
      <c r="AX104" s="949">
        <f>+生産者価格評価表!AX104/生産者価格評価表!AX$124</f>
        <v>5.1136008146649347E-3</v>
      </c>
      <c r="AY104" s="949">
        <f>+生産者価格評価表!AY104/生産者価格評価表!AY$124</f>
        <v>2.4129865379227487E-3</v>
      </c>
      <c r="AZ104" s="949">
        <f>+生産者価格評価表!AZ104/生産者価格評価表!AZ$124</f>
        <v>3.6765629163574725E-3</v>
      </c>
      <c r="BA104" s="949">
        <f>+生産者価格評価表!BA104/生産者価格評価表!BA$124</f>
        <v>1.0409427580172001E-2</v>
      </c>
      <c r="BB104" s="949">
        <f>+生産者価格評価表!BB104/生産者価格評価表!BB$124</f>
        <v>2.6673283177758318E-3</v>
      </c>
      <c r="BC104" s="949">
        <f>+生産者価格評価表!BC104/生産者価格評価表!BC$124</f>
        <v>9.3290759842984718E-3</v>
      </c>
      <c r="BD104" s="949">
        <f>+生産者価格評価表!BD104/生産者価格評価表!BD$124</f>
        <v>9.1702438251037455E-3</v>
      </c>
      <c r="BE104" s="949">
        <f>+生産者価格評価表!BE104/生産者価格評価表!BE$124</f>
        <v>6.9479737374506237E-3</v>
      </c>
      <c r="BF104" s="949">
        <f>+生産者価格評価表!BF104/生産者価格評価表!BF$124</f>
        <v>7.8442810737400365E-3</v>
      </c>
      <c r="BG104" s="949">
        <f>+生産者価格評価表!BG104/生産者価格評価表!BG$124</f>
        <v>8.2892637560319799E-3</v>
      </c>
      <c r="BH104" s="949">
        <f>+生産者価格評価表!BH104/生産者価格評価表!BH$124</f>
        <v>4.4670796202757488E-3</v>
      </c>
      <c r="BI104" s="949">
        <f>+生産者価格評価表!BI104/生産者価格評価表!BI$124</f>
        <v>1.4616036435922037E-3</v>
      </c>
      <c r="BJ104" s="949">
        <f>+生産者価格評価表!BJ104/生産者価格評価表!BJ$124</f>
        <v>4.7337202942618548E-3</v>
      </c>
      <c r="BK104" s="949">
        <f>+生産者価格評価表!BK104/生産者価格評価表!BK$124</f>
        <v>9.5363729941349337E-3</v>
      </c>
      <c r="BL104" s="949">
        <f>+生産者価格評価表!BL104/生産者価格評価表!BL$124</f>
        <v>1.3341995466310092E-4</v>
      </c>
      <c r="BM104" s="949">
        <f>+生産者価格評価表!BM104/生産者価格評価表!BM$124</f>
        <v>3.132386249418106E-3</v>
      </c>
      <c r="BN104" s="949">
        <f>+生産者価格評価表!BN104/生産者価格評価表!BN$124</f>
        <v>4.919702090664575E-4</v>
      </c>
      <c r="BO104" s="949">
        <f>+生産者価格評価表!BO104/生産者価格評価表!BO$124</f>
        <v>8.6044417954597567E-4</v>
      </c>
      <c r="BP104" s="949">
        <f>+生産者価格評価表!BP104/生産者価格評価表!BP$124</f>
        <v>1.0124984206077829E-3</v>
      </c>
      <c r="BQ104" s="949">
        <f>+生産者価格評価表!BQ104/生産者価格評価表!BQ$124</f>
        <v>2.6834795685577112E-3</v>
      </c>
      <c r="BR104" s="949">
        <f>+生産者価格評価表!BR104/生産者価格評価表!BR$124</f>
        <v>1.4705302560027599E-2</v>
      </c>
      <c r="BS104" s="949">
        <f>+生産者価格評価表!BS104/生産者価格評価表!BS$124</f>
        <v>1.1994546198599994E-2</v>
      </c>
      <c r="BT104" s="949">
        <f>+生産者価格評価表!BT104/生産者価格評価表!BT$124</f>
        <v>9.941489709142826E-4</v>
      </c>
      <c r="BU104" s="949">
        <f>+生産者価格評価表!BU104/生産者価格評価表!BU$124</f>
        <v>1.0567299664015518E-2</v>
      </c>
      <c r="BV104" s="949">
        <f>+生産者価格評価表!BV104/生産者価格評価表!BV$124</f>
        <v>3.1724579973518401E-2</v>
      </c>
      <c r="BW104" s="949">
        <f>+生産者価格評価表!BW104/生産者価格評価表!BW$124</f>
        <v>2.2760747752500619E-2</v>
      </c>
      <c r="BX104" s="949">
        <f>+生産者価格評価表!BX104/生産者価格評価表!BX$124</f>
        <v>1.8235368172616846E-2</v>
      </c>
      <c r="BY104" s="949">
        <f>+生産者価格評価表!BY104/生産者価格評価表!BY$124</f>
        <v>0</v>
      </c>
      <c r="BZ104" s="949">
        <f>+生産者価格評価表!BZ104/生産者価格評価表!BZ$124</f>
        <v>4.8684867284340587E-3</v>
      </c>
      <c r="CA104" s="949">
        <f>+生産者価格評価表!CA104/生産者価格評価表!CA$124</f>
        <v>3.919023000684415E-3</v>
      </c>
      <c r="CB104" s="949">
        <f>+生産者価格評価表!CB104/生産者価格評価表!CB$124</f>
        <v>0</v>
      </c>
      <c r="CC104" s="949">
        <f>+生産者価格評価表!CC104/生産者価格評価表!CC$124</f>
        <v>1.0449255209372093E-3</v>
      </c>
      <c r="CD104" s="949">
        <f>+生産者価格評価表!CD104/生産者価格評価表!CD$124</f>
        <v>1.1253004534643434E-2</v>
      </c>
      <c r="CE104" s="949">
        <f>+生産者価格評価表!CE104/生産者価格評価表!CE$124</f>
        <v>3.5306176790783684E-3</v>
      </c>
      <c r="CF104" s="949">
        <f>+生産者価格評価表!CF104/生産者価格評価表!CF$124</f>
        <v>5.1457521498959684E-4</v>
      </c>
      <c r="CG104" s="949">
        <f>+生産者価格評価表!CG104/生産者価格評価表!CG$124</f>
        <v>9.4554283467170354E-3</v>
      </c>
      <c r="CH104" s="949">
        <f>+生産者価格評価表!CH104/生産者価格評価表!CH$124</f>
        <v>8.9838966527007718E-4</v>
      </c>
      <c r="CI104" s="949">
        <f>+生産者価格評価表!CI104/生産者価格評価表!CI$124</f>
        <v>2.3824694416738582E-2</v>
      </c>
      <c r="CJ104" s="949">
        <f>+生産者価格評価表!CJ104/生産者価格評価表!CJ$124</f>
        <v>2.0536543617171023E-2</v>
      </c>
      <c r="CK104" s="949">
        <f>+生産者価格評価表!CK104/生産者価格評価表!CK$124</f>
        <v>1.5371106932609572E-2</v>
      </c>
      <c r="CL104" s="949">
        <f>+生産者価格評価表!CL104/生産者価格評価表!CL$124</f>
        <v>3.2982315466432946E-2</v>
      </c>
      <c r="CM104" s="949">
        <f>+生産者価格評価表!CM104/生産者価格評価表!CM$124</f>
        <v>3.6897033715768836E-2</v>
      </c>
      <c r="CN104" s="949">
        <f>+生産者価格評価表!CN104/生産者価格評価表!CN$124</f>
        <v>1.6777679823710202E-3</v>
      </c>
      <c r="CO104" s="949">
        <f>+生産者価格評価表!CO104/生産者価格評価表!CO$124</f>
        <v>5.1119421179067655E-3</v>
      </c>
      <c r="CP104" s="949">
        <f>+生産者価格評価表!CP104/生産者価格評価表!CP$124</f>
        <v>2.6171220920115346E-3</v>
      </c>
      <c r="CQ104" s="949">
        <f>+生産者価格評価表!CQ104/生産者価格評価表!CQ$124</f>
        <v>1.5745674368007247E-3</v>
      </c>
      <c r="CR104" s="949">
        <f>+生産者価格評価表!CR104/生産者価格評価表!CR$124</f>
        <v>5.2490025156163829E-3</v>
      </c>
      <c r="CS104" s="949">
        <f>+生産者価格評価表!CS104/生産者価格評価表!CS$124</f>
        <v>5.1669207866980333E-4</v>
      </c>
      <c r="CT104" s="949">
        <f>+生産者価格評価表!CT104/生産者価格評価表!CT$124</f>
        <v>1.5284485817829705E-3</v>
      </c>
      <c r="CU104" s="949">
        <f>+生産者価格評価表!CU104/生産者価格評価表!CU$124</f>
        <v>4.8434942675030738E-3</v>
      </c>
      <c r="CV104" s="949">
        <f>+生産者価格評価表!CV104/生産者価格評価表!CV$124</f>
        <v>1.3379663452684386E-2</v>
      </c>
      <c r="CW104" s="949">
        <f>+生産者価格評価表!CW104/生産者価格評価表!CW$124</f>
        <v>8.3641747596866899E-4</v>
      </c>
      <c r="CX104" s="949">
        <f>+生産者価格評価表!CX104/生産者価格評価表!CX$124</f>
        <v>1.9988804389771287E-3</v>
      </c>
      <c r="CY104" s="949">
        <f>+生産者価格評価表!CY104/生産者価格評価表!CY$124</f>
        <v>1.6120302477105823E-2</v>
      </c>
      <c r="CZ104" s="949">
        <f>+生産者価格評価表!CZ104/生産者価格評価表!CZ$124</f>
        <v>3.633758150746829E-3</v>
      </c>
      <c r="DA104" s="949">
        <f>+生産者価格評価表!DA104/生産者価格評価表!DA$124</f>
        <v>1.019735855242165E-2</v>
      </c>
      <c r="DB104" s="949">
        <f>+生産者価格評価表!DB104/生産者価格評価表!DB$124</f>
        <v>2.2379121897408143E-2</v>
      </c>
      <c r="DC104" s="949">
        <f>+生産者価格評価表!DC104/生産者価格評価表!DC$124</f>
        <v>1.0896740285030522E-2</v>
      </c>
      <c r="DD104" s="949">
        <f>+生産者価格評価表!DD104/生産者価格評価表!DD$124</f>
        <v>3.9035392906432397E-3</v>
      </c>
      <c r="DE104" s="949">
        <f>+生産者価格評価表!DE104/生産者価格評価表!DE$124</f>
        <v>1.0810732358357502E-2</v>
      </c>
      <c r="DF104" s="949">
        <f>+生産者価格評価表!DF104/生産者価格評価表!DF$124</f>
        <v>0</v>
      </c>
      <c r="DG104" s="950">
        <f>+生産者価格評価表!DG104/生産者価格評価表!DG$124</f>
        <v>3.3835588834653495E-3</v>
      </c>
    </row>
    <row r="105" spans="2:111">
      <c r="B105" s="265" t="s">
        <v>270</v>
      </c>
      <c r="C105" s="266" t="s">
        <v>271</v>
      </c>
      <c r="D105" s="947">
        <f>+生産者価格評価表!D105/生産者価格評価表!D$124</f>
        <v>2.0066027652827379E-2</v>
      </c>
      <c r="E105" s="948">
        <f>+生産者価格評価表!E105/生産者価格評価表!E$124</f>
        <v>7.5342043626852777E-3</v>
      </c>
      <c r="F105" s="948">
        <f>+生産者価格評価表!F105/生産者価格評価表!F$124</f>
        <v>6.8431455889413975E-2</v>
      </c>
      <c r="G105" s="948">
        <f>+生産者価格評価表!G105/生産者価格評価表!G$124</f>
        <v>8.4810965530594667E-3</v>
      </c>
      <c r="H105" s="948">
        <f>+生産者価格評価表!H105/生産者価格評価表!H$124</f>
        <v>1.9141770120258751E-3</v>
      </c>
      <c r="I105" s="944">
        <v>0</v>
      </c>
      <c r="J105" s="948">
        <f>+生産者価格評価表!J105/生産者価格評価表!J$124</f>
        <v>1.51971012054796E-2</v>
      </c>
      <c r="K105" s="948">
        <f>+生産者価格評価表!K105/生産者価格評価表!K$124</f>
        <v>5.5551437076547363E-3</v>
      </c>
      <c r="L105" s="948">
        <f>+生産者価格評価表!L105/生産者価格評価表!L$124</f>
        <v>7.3336074659551415E-3</v>
      </c>
      <c r="M105" s="948">
        <f>+生産者価格評価表!M105/生産者価格評価表!M$124</f>
        <v>2.1849872023708356E-3</v>
      </c>
      <c r="N105" s="944">
        <v>0</v>
      </c>
      <c r="O105" s="948">
        <f>+生産者価格評価表!O105/生産者価格評価表!O$124</f>
        <v>8.0781521374628847E-3</v>
      </c>
      <c r="P105" s="948">
        <f>+生産者価格評価表!P105/生産者価格評価表!P$124</f>
        <v>4.4239870478163671E-3</v>
      </c>
      <c r="Q105" s="948">
        <f>+生産者価格評価表!Q105/生産者価格評価表!Q$124</f>
        <v>1.2905595214832248E-2</v>
      </c>
      <c r="R105" s="948">
        <f>+生産者価格評価表!R105/生産者価格評価表!R$124</f>
        <v>2.691030734659709E-3</v>
      </c>
      <c r="S105" s="948">
        <f>+生産者価格評価表!S105/生産者価格評価表!S$124</f>
        <v>4.348686334024931E-3</v>
      </c>
      <c r="T105" s="948">
        <f>+生産者価格評価表!T105/生産者価格評価表!T$124</f>
        <v>2.9071112696147736E-3</v>
      </c>
      <c r="U105" s="948">
        <f>+生産者価格評価表!U105/生産者価格評価表!U$124</f>
        <v>3.0049954848411862E-3</v>
      </c>
      <c r="V105" s="948">
        <f>+生産者価格評価表!V105/生産者価格評価表!V$124</f>
        <v>1.2635335862622188E-2</v>
      </c>
      <c r="W105" s="948">
        <f>+生産者価格評価表!W105/生産者価格評価表!W$124</f>
        <v>1.8324539249229426E-2</v>
      </c>
      <c r="X105" s="948">
        <f>+生産者価格評価表!X105/生産者価格評価表!X$124</f>
        <v>7.0673998713456877E-3</v>
      </c>
      <c r="Y105" s="948">
        <f>+生産者価格評価表!Y105/生産者価格評価表!Y$124</f>
        <v>1.2469676573877351E-2</v>
      </c>
      <c r="Z105" s="948">
        <f>+生産者価格評価表!Z105/生産者価格評価表!Z$124</f>
        <v>5.6154881849058364E-3</v>
      </c>
      <c r="AA105" s="948">
        <f>+生産者価格評価表!AA105/生産者価格評価表!AA$124</f>
        <v>5.6872399391743956E-3</v>
      </c>
      <c r="AB105" s="948">
        <f>+生産者価格評価表!AB105/生産者価格評価表!AB$124</f>
        <v>7.9223888653058867E-3</v>
      </c>
      <c r="AC105" s="948">
        <f>+生産者価格評価表!AC105/生産者価格評価表!AC$124</f>
        <v>3.9751492488066817E-3</v>
      </c>
      <c r="AD105" s="948">
        <f>+生産者価格評価表!AD105/生産者価格評価表!AD$124</f>
        <v>2.1118905911683161E-3</v>
      </c>
      <c r="AE105" s="948">
        <f>+生産者価格評価表!AE105/生産者価格評価表!AE$124</f>
        <v>8.3656730821271633E-3</v>
      </c>
      <c r="AF105" s="948">
        <f>+生産者価格評価表!AF105/生産者価格評価表!AF$124</f>
        <v>8.1174898932451379E-3</v>
      </c>
      <c r="AG105" s="948">
        <f>+生産者価格評価表!AG105/生産者価格評価表!AG$124</f>
        <v>1.7570985216960752E-2</v>
      </c>
      <c r="AH105" s="948">
        <f>+生産者価格評価表!AH105/生産者価格評価表!AH$124</f>
        <v>5.0872431119316618E-3</v>
      </c>
      <c r="AI105" s="948">
        <f>+生産者価格評価表!AI105/生産者価格評価表!AI$124</f>
        <v>6.7258134761139596E-3</v>
      </c>
      <c r="AJ105" s="948">
        <f>+生産者価格評価表!AJ105/生産者価格評価表!AJ$124</f>
        <v>1.2639684233352308E-2</v>
      </c>
      <c r="AK105" s="948">
        <f>+生産者価格評価表!AK105/生産者価格評価表!AK$124</f>
        <v>1.1621825518077191E-2</v>
      </c>
      <c r="AL105" s="948">
        <f>+生産者価格評価表!AL105/生産者価格評価表!AL$124</f>
        <v>1.5812686053742409E-2</v>
      </c>
      <c r="AM105" s="948">
        <f>+生産者価格評価表!AM105/生産者価格評価表!AM$124</f>
        <v>5.5904132625386868E-3</v>
      </c>
      <c r="AN105" s="948">
        <f>+生産者価格評価表!AN105/生産者価格評価表!AN$124</f>
        <v>4.5455463255874408E-3</v>
      </c>
      <c r="AO105" s="948">
        <f>+生産者価格評価表!AO105/生産者価格評価表!AO$124</f>
        <v>9.8512185451023245E-3</v>
      </c>
      <c r="AP105" s="948">
        <f>+生産者価格評価表!AP105/生産者価格評価表!AP$124</f>
        <v>1.8662575634754771E-3</v>
      </c>
      <c r="AQ105" s="948">
        <f>+生産者価格評価表!AQ105/生産者価格評価表!AQ$124</f>
        <v>1.0285739121222411E-2</v>
      </c>
      <c r="AR105" s="948">
        <f>+生産者価格評価表!AR105/生産者価格評価表!AR$124</f>
        <v>1.1258003973626939E-2</v>
      </c>
      <c r="AS105" s="948">
        <f>+生産者価格評価表!AS105/生産者価格評価表!AS$124</f>
        <v>8.9173662221436259E-3</v>
      </c>
      <c r="AT105" s="948">
        <f>+生産者価格評価表!AT105/生産者価格評価表!AT$124</f>
        <v>7.3837472278943913E-3</v>
      </c>
      <c r="AU105" s="949">
        <f>+生産者価格評価表!AU105/生産者価格評価表!AU$124</f>
        <v>1.1497330247156741E-2</v>
      </c>
      <c r="AV105" s="949">
        <f>+生産者価格評価表!AV105/生産者価格評価表!AV$124</f>
        <v>6.3551601907163822E-3</v>
      </c>
      <c r="AW105" s="949">
        <f>+生産者価格評価表!AW105/生産者価格評価表!AW$124</f>
        <v>9.4193864543751522E-3</v>
      </c>
      <c r="AX105" s="949">
        <f>+生産者価格評価表!AX105/生産者価格評価表!AX$124</f>
        <v>1.1019590947566152E-2</v>
      </c>
      <c r="AY105" s="949">
        <f>+生産者価格評価表!AY105/生産者価格評価表!AY$124</f>
        <v>9.9709936022848028E-3</v>
      </c>
      <c r="AZ105" s="949">
        <f>+生産者価格評価表!AZ105/生産者価格評価表!AZ$124</f>
        <v>5.9446014728216888E-3</v>
      </c>
      <c r="BA105" s="949">
        <f>+生産者価格評価表!BA105/生産者価格評価表!BA$124</f>
        <v>3.0840016959475061E-3</v>
      </c>
      <c r="BB105" s="949">
        <f>+生産者価格評価表!BB105/生産者価格評価表!BB$124</f>
        <v>3.3676712101952202E-3</v>
      </c>
      <c r="BC105" s="949">
        <f>+生産者価格評価表!BC105/生産者価格評価表!BC$124</f>
        <v>4.9780278766754175E-3</v>
      </c>
      <c r="BD105" s="949">
        <f>+生産者価格評価表!BD105/生産者価格評価表!BD$124</f>
        <v>4.0035509715401676E-3</v>
      </c>
      <c r="BE105" s="949">
        <f>+生産者価格評価表!BE105/生産者価格評価表!BE$124</f>
        <v>5.2924880205954495E-3</v>
      </c>
      <c r="BF105" s="949">
        <f>+生産者価格評価表!BF105/生産者価格評価表!BF$124</f>
        <v>2.8915312474119574E-3</v>
      </c>
      <c r="BG105" s="949">
        <f>+生産者価格評価表!BG105/生産者価格評価表!BG$124</f>
        <v>3.4929082456142506E-3</v>
      </c>
      <c r="BH105" s="949">
        <f>+生産者価格評価表!BH105/生産者価格評価表!BH$124</f>
        <v>5.0704047648865175E-3</v>
      </c>
      <c r="BI105" s="949">
        <f>+生産者価格評価表!BI105/生産者価格評価表!BI$124</f>
        <v>1.5501399826833662E-3</v>
      </c>
      <c r="BJ105" s="949">
        <f>+生産者価格評価表!BJ105/生産者価格評価表!BJ$124</f>
        <v>4.3277192660755529E-3</v>
      </c>
      <c r="BK105" s="949">
        <f>+生産者価格評価表!BK105/生産者価格評価表!BK$124</f>
        <v>2.4412831931601331E-3</v>
      </c>
      <c r="BL105" s="949">
        <f>+生産者価格評価表!BL105/生産者価格評価表!BL$124</f>
        <v>3.4699937271561935E-3</v>
      </c>
      <c r="BM105" s="949">
        <f>+生産者価格評価表!BM105/生産者価格評価表!BM$124</f>
        <v>3.1761175225692852E-3</v>
      </c>
      <c r="BN105" s="949">
        <f>+生産者価格評価表!BN105/生産者価格評価表!BN$124</f>
        <v>8.3081488506476578E-3</v>
      </c>
      <c r="BO105" s="949">
        <f>+生産者価格評価表!BO105/生産者価格評価表!BO$124</f>
        <v>7.7356300277823678E-3</v>
      </c>
      <c r="BP105" s="949">
        <f>+生産者価格評価表!BP105/生産者価格評価表!BP$124</f>
        <v>5.6467841390533619E-3</v>
      </c>
      <c r="BQ105" s="949">
        <f>+生産者価格評価表!BQ105/生産者価格評価表!BQ$124</f>
        <v>2.8553885123600527E-2</v>
      </c>
      <c r="BR105" s="949">
        <f>+生産者価格評価表!BR105/生産者価格評価表!BR$124</f>
        <v>3.6226769755851942E-3</v>
      </c>
      <c r="BS105" s="949">
        <f>+生産者価格評価表!BS105/生産者価格評価表!BS$124</f>
        <v>3.1341152292269962E-2</v>
      </c>
      <c r="BT105" s="949">
        <f>+生産者価格評価表!BT105/生産者価格評価表!BT$124</f>
        <v>1.7840323937371623E-2</v>
      </c>
      <c r="BU105" s="949">
        <f>+生産者価格評価表!BU105/生産者価格評価表!BU$124</f>
        <v>8.5037622287296977E-4</v>
      </c>
      <c r="BV105" s="949">
        <f>+生産者価格評価表!BV105/生産者価格評価表!BV$124</f>
        <v>3.2190600913107035E-3</v>
      </c>
      <c r="BW105" s="949">
        <f>+生産者価格評価表!BW105/生産者価格評価表!BW$124</f>
        <v>2.3639052820201359E-3</v>
      </c>
      <c r="BX105" s="949">
        <f>+生産者価格評価表!BX105/生産者価格評価表!BX$124</f>
        <v>1.4508835855686134E-3</v>
      </c>
      <c r="BY105" s="949">
        <f>+生産者価格評価表!BY105/生産者価格評価表!BY$124</f>
        <v>0</v>
      </c>
      <c r="BZ105" s="949">
        <f>+生産者価格評価表!BZ105/生産者価格評価表!BZ$124</f>
        <v>2.061816680118123E-3</v>
      </c>
      <c r="CA105" s="949">
        <f>+生産者価格評価表!CA105/生産者価格評価表!CA$124</f>
        <v>3.1375988801801633E-2</v>
      </c>
      <c r="CB105" s="949">
        <f>+生産者価格評価表!CB105/生産者価格評価表!CB$124</f>
        <v>0.19401141917030074</v>
      </c>
      <c r="CC105" s="949">
        <f>+生産者価格評価表!CC105/生産者価格評価表!CC$124</f>
        <v>7.515501142554067E-4</v>
      </c>
      <c r="CD105" s="949">
        <f>+生産者価格評価表!CD105/生産者価格評価表!CD$124</f>
        <v>7.4614525574266963E-3</v>
      </c>
      <c r="CE105" s="949">
        <f>+生産者価格評価表!CE105/生産者価格評価表!CE$124</f>
        <v>9.6383750882412522E-3</v>
      </c>
      <c r="CF105" s="949">
        <f>+生産者価格評価表!CF105/生産者価格評価表!CF$124</f>
        <v>7.1682446487143607E-3</v>
      </c>
      <c r="CG105" s="949">
        <f>+生産者価格評価表!CG105/生産者価格評価表!CG$124</f>
        <v>1.0212146856436727E-2</v>
      </c>
      <c r="CH105" s="949">
        <f>+生産者価格評価表!CH105/生産者価格評価表!CH$124</f>
        <v>2.7578004605134467E-3</v>
      </c>
      <c r="CI105" s="949">
        <f>+生産者価格評価表!CI105/生産者価格評価表!CI$124</f>
        <v>9.04398797176377E-3</v>
      </c>
      <c r="CJ105" s="949">
        <f>+生産者価格評価表!CJ105/生産者価格評価表!CJ$124</f>
        <v>9.1351870400530437E-3</v>
      </c>
      <c r="CK105" s="949">
        <f>+生産者価格評価表!CK105/生産者価格評価表!CK$124</f>
        <v>1.7905983178199608E-2</v>
      </c>
      <c r="CL105" s="949">
        <f>+生産者価格評価表!CL105/生産者価格評価表!CL$124</f>
        <v>5.1938516957133595E-3</v>
      </c>
      <c r="CM105" s="949">
        <f>+生産者価格評価表!CM105/生産者価格評価表!CM$124</f>
        <v>3.9597676395394434E-3</v>
      </c>
      <c r="CN105" s="949">
        <f>+生産者価格評価表!CN105/生産者価格評価表!CN$124</f>
        <v>1.3457609352131913E-2</v>
      </c>
      <c r="CO105" s="949">
        <f>+生産者価格評価表!CO105/生産者価格評価表!CO$124</f>
        <v>3.4584931046677671E-3</v>
      </c>
      <c r="CP105" s="949">
        <f>+生産者価格評価表!CP105/生産者価格評価表!CP$124</f>
        <v>1.7408722612700878E-2</v>
      </c>
      <c r="CQ105" s="949">
        <f>+生産者価格評価表!CQ105/生産者価格評価表!CQ$124</f>
        <v>2.5594897682311066E-3</v>
      </c>
      <c r="CR105" s="949">
        <f>+生産者価格評価表!CR105/生産者価格評価表!CR$124</f>
        <v>1.3896092472953604E-2</v>
      </c>
      <c r="CS105" s="949">
        <f>+生産者価格評価表!CS105/生産者価格評価表!CS$124</f>
        <v>7.515966400393973E-3</v>
      </c>
      <c r="CT105" s="949">
        <f>+生産者価格評価表!CT105/生産者価格評価表!CT$124</f>
        <v>2.6303811887135996E-3</v>
      </c>
      <c r="CU105" s="949">
        <f>+生産者価格評価表!CU105/生産者価格評価表!CU$124</f>
        <v>7.3662757565729209E-3</v>
      </c>
      <c r="CV105" s="949">
        <f>+生産者価格評価表!CV105/生産者価格評価表!CV$124</f>
        <v>0.11548770333383271</v>
      </c>
      <c r="CW105" s="949">
        <f>+生産者価格評価表!CW105/生産者価格評価表!CW$124</f>
        <v>1.9684308962265376E-3</v>
      </c>
      <c r="CX105" s="949">
        <f>+生産者価格評価表!CX105/生産者価格評価表!CX$124</f>
        <v>3.3216326402444443E-2</v>
      </c>
      <c r="CY105" s="949">
        <f>+生産者価格評価表!CY105/生産者価格評価表!CY$124</f>
        <v>3.9008832258330779E-3</v>
      </c>
      <c r="CZ105" s="949">
        <f>+生産者価格評価表!CZ105/生産者価格評価表!CZ$124</f>
        <v>3.7077088062589954E-3</v>
      </c>
      <c r="DA105" s="949">
        <f>+生産者価格評価表!DA105/生産者価格評価表!DA$124</f>
        <v>2.1756862029530836E-3</v>
      </c>
      <c r="DB105" s="949">
        <f>+生産者価格評価表!DB105/生産者価格評価表!DB$124</f>
        <v>6.9756247920880962E-3</v>
      </c>
      <c r="DC105" s="949">
        <f>+生産者価格評価表!DC105/生産者価格評価表!DC$124</f>
        <v>5.5080123213475333E-3</v>
      </c>
      <c r="DD105" s="949">
        <f>+生産者価格評価表!DD105/生産者価格評価表!DD$124</f>
        <v>1.9508418371614795E-3</v>
      </c>
      <c r="DE105" s="949">
        <f>+生産者価格評価表!DE105/生産者価格評価表!DE$124</f>
        <v>1.628435497679173E-3</v>
      </c>
      <c r="DF105" s="949">
        <f>+生産者価格評価表!DF105/生産者価格評価表!DF$124</f>
        <v>0</v>
      </c>
      <c r="DG105" s="950">
        <f>+生産者価格評価表!DG105/生産者価格評価表!DG$124</f>
        <v>8.9782578898418971E-4</v>
      </c>
    </row>
    <row r="106" spans="2:111">
      <c r="B106" s="265" t="s">
        <v>272</v>
      </c>
      <c r="C106" s="266" t="s">
        <v>273</v>
      </c>
      <c r="D106" s="947">
        <f>+生産者価格評価表!D106/生産者価格評価表!D$124</f>
        <v>5.1690579603010252E-4</v>
      </c>
      <c r="E106" s="948">
        <f>+生産者価格評価表!E106/生産者価格評価表!E$124</f>
        <v>6.1601700894974617E-4</v>
      </c>
      <c r="F106" s="948">
        <f>+生産者価格評価表!F106/生産者価格評価表!F$124</f>
        <v>1.8220282830330184E-2</v>
      </c>
      <c r="G106" s="948">
        <f>+生産者価格評価表!G106/生産者価格評価表!G$124</f>
        <v>1.9555476437389326E-3</v>
      </c>
      <c r="H106" s="948">
        <f>+生産者価格評価表!H106/生産者価格評価表!H$124</f>
        <v>4.534973914394046E-3</v>
      </c>
      <c r="I106" s="944">
        <v>0</v>
      </c>
      <c r="J106" s="948">
        <f>+生産者価格評価表!J106/生産者価格評価表!J$124</f>
        <v>1.2546701142533109E-2</v>
      </c>
      <c r="K106" s="948">
        <f>+生産者価格評価表!K106/生産者価格評価表!K$124</f>
        <v>2.1670085793890046E-2</v>
      </c>
      <c r="L106" s="948">
        <f>+生産者価格評価表!L106/生産者価格評価表!L$124</f>
        <v>1.2334020219195562E-2</v>
      </c>
      <c r="M106" s="948">
        <f>+生産者価格評価表!M106/生産者価格評価表!M$124</f>
        <v>2.4789863916798503E-3</v>
      </c>
      <c r="N106" s="944">
        <v>0</v>
      </c>
      <c r="O106" s="948">
        <f>+生産者価格評価表!O106/生産者価格評価表!O$124</f>
        <v>7.8467195237797299E-3</v>
      </c>
      <c r="P106" s="948">
        <f>+生産者価格評価表!P106/生産者価格評価表!P$124</f>
        <v>2.9054558460340767E-2</v>
      </c>
      <c r="Q106" s="948">
        <f>+生産者価格評価表!Q106/生産者価格評価表!Q$124</f>
        <v>1.3614360423136995E-2</v>
      </c>
      <c r="R106" s="948">
        <f>+生産者価格評価表!R106/生産者価格評価表!R$124</f>
        <v>3.3347794452689448E-2</v>
      </c>
      <c r="S106" s="948">
        <f>+生産者価格評価表!S106/生産者価格評価表!S$124</f>
        <v>7.0661976629208083E-3</v>
      </c>
      <c r="T106" s="948">
        <f>+生産者価格評価表!T106/生産者価格評価表!T$124</f>
        <v>9.7350554417202813E-3</v>
      </c>
      <c r="U106" s="948">
        <f>+生産者価格評価表!U106/生産者価格評価表!U$124</f>
        <v>3.0818624858558158E-2</v>
      </c>
      <c r="V106" s="948">
        <f>+生産者価格評価表!V106/生産者価格評価表!V$124</f>
        <v>1.1516326067039142E-2</v>
      </c>
      <c r="W106" s="948">
        <f>+生産者価格評価表!W106/生産者価格評価表!W$124</f>
        <v>1.8485160382205181E-2</v>
      </c>
      <c r="X106" s="948">
        <f>+生産者価格評価表!X106/生産者価格評価表!X$124</f>
        <v>4.7530136593261704E-3</v>
      </c>
      <c r="Y106" s="948">
        <f>+生産者価格評価表!Y106/生産者価格評価表!Y$124</f>
        <v>9.5850233954588773E-3</v>
      </c>
      <c r="Z106" s="948">
        <f>+生産者価格評価表!Z106/生産者価格評価表!Z$124</f>
        <v>7.7974967630019864E-3</v>
      </c>
      <c r="AA106" s="948">
        <f>+生産者価格評価表!AA106/生産者価格評価表!AA$124</f>
        <v>1.1821127541008001E-2</v>
      </c>
      <c r="AB106" s="948">
        <f>+生産者価格評価表!AB106/生産者価格評価表!AB$124</f>
        <v>1.780493329629736E-2</v>
      </c>
      <c r="AC106" s="948">
        <f>+生産者価格評価表!AC106/生産者価格評価表!AC$124</f>
        <v>1.7607556995374699E-2</v>
      </c>
      <c r="AD106" s="948">
        <f>+生産者価格評価表!AD106/生産者価格評価表!AD$124</f>
        <v>2.1650075448821737E-3</v>
      </c>
      <c r="AE106" s="948">
        <f>+生産者価格評価表!AE106/生産者価格評価表!AE$124</f>
        <v>5.3920466266835915E-3</v>
      </c>
      <c r="AF106" s="948">
        <f>+生産者価格評価表!AF106/生産者価格評価表!AF$124</f>
        <v>2.6605520368062633E-2</v>
      </c>
      <c r="AG106" s="948">
        <f>+生産者価格評価表!AG106/生産者価格評価表!AG$124</f>
        <v>2.1452850280417674E-2</v>
      </c>
      <c r="AH106" s="948">
        <f>+生産者価格評価表!AH106/生産者価格評価表!AH$124</f>
        <v>1.9841528723361056E-2</v>
      </c>
      <c r="AI106" s="948">
        <f>+生産者価格評価表!AI106/生産者価格評価表!AI$124</f>
        <v>5.6354397112159352E-2</v>
      </c>
      <c r="AJ106" s="948">
        <f>+生産者価格評価表!AJ106/生産者価格評価表!AJ$124</f>
        <v>5.3011337882681926E-2</v>
      </c>
      <c r="AK106" s="948">
        <f>+生産者価格評価表!AK106/生産者価格評価表!AK$124</f>
        <v>1.584430773417651E-2</v>
      </c>
      <c r="AL106" s="948">
        <f>+生産者価格評価表!AL106/生産者価格評価表!AL$124</f>
        <v>3.9148728705516132E-2</v>
      </c>
      <c r="AM106" s="948">
        <f>+生産者価格評価表!AM106/生産者価格評価表!AM$124</f>
        <v>2.7843881630884902E-3</v>
      </c>
      <c r="AN106" s="948">
        <f>+生産者価格評価表!AN106/生産者価格評価表!AN$124</f>
        <v>3.3373622669218097E-3</v>
      </c>
      <c r="AO106" s="948">
        <f>+生産者価格評価表!AO106/生産者価格評価表!AO$124</f>
        <v>1.6745057467912196E-2</v>
      </c>
      <c r="AP106" s="948">
        <f>+生産者価格評価表!AP106/生産者価格評価表!AP$124</f>
        <v>8.4539576585622792E-3</v>
      </c>
      <c r="AQ106" s="948">
        <f>+生産者価格評価表!AQ106/生産者価格評価表!AQ$124</f>
        <v>6.3973425788358233E-3</v>
      </c>
      <c r="AR106" s="948">
        <f>+生産者価格評価表!AR106/生産者価格評価表!AR$124</f>
        <v>1.3126304856888888E-2</v>
      </c>
      <c r="AS106" s="948">
        <f>+生産者価格評価表!AS106/生産者価格評価表!AS$124</f>
        <v>1.4152376689090767E-2</v>
      </c>
      <c r="AT106" s="948">
        <f>+生産者価格評価表!AT106/生産者価格評価表!AT$124</f>
        <v>1.880133640231111E-2</v>
      </c>
      <c r="AU106" s="949">
        <f>+生産者価格評価表!AU106/生産者価格評価表!AU$124</f>
        <v>3.2355181981074232E-2</v>
      </c>
      <c r="AV106" s="949">
        <f>+生産者価格評価表!AV106/生産者価格評価表!AV$124</f>
        <v>2.0720421048244213E-2</v>
      </c>
      <c r="AW106" s="949">
        <f>+生産者価格評価表!AW106/生産者価格評価表!AW$124</f>
        <v>2.2079173178065736E-2</v>
      </c>
      <c r="AX106" s="949">
        <f>+生産者価格評価表!AX106/生産者価格評価表!AX$124</f>
        <v>2.6594759936670459E-2</v>
      </c>
      <c r="AY106" s="949">
        <f>+生産者価格評価表!AY106/生産者価格評価表!AY$124</f>
        <v>3.7808541053845034E-2</v>
      </c>
      <c r="AZ106" s="949">
        <f>+生産者価格評価表!AZ106/生産者価格評価表!AZ$124</f>
        <v>2.3570559505437617E-2</v>
      </c>
      <c r="BA106" s="949">
        <f>+生産者価格評価表!BA106/生産者価格評価表!BA$124</f>
        <v>2.4117751963118238E-2</v>
      </c>
      <c r="BB106" s="949">
        <f>+生産者価格評価表!BB106/生産者価格評価表!BB$124</f>
        <v>2.8120428823843819E-2</v>
      </c>
      <c r="BC106" s="949">
        <f>+生産者価格評価表!BC106/生産者価格評価表!BC$124</f>
        <v>1.9143786246320127E-2</v>
      </c>
      <c r="BD106" s="949">
        <f>+生産者価格評価表!BD106/生産者価格評価表!BD$124</f>
        <v>2.7865281135178138E-2</v>
      </c>
      <c r="BE106" s="949">
        <f>+生産者価格評価表!BE106/生産者価格評価表!BE$124</f>
        <v>2.7746344719816664E-2</v>
      </c>
      <c r="BF106" s="949">
        <f>+生産者価格評価表!BF106/生産者価格評価表!BF$124</f>
        <v>1.4847180092475515E-2</v>
      </c>
      <c r="BG106" s="949">
        <f>+生産者価格評価表!BG106/生産者価格評価表!BG$124</f>
        <v>1.4307011534559416E-2</v>
      </c>
      <c r="BH106" s="949">
        <f>+生産者価格評価表!BH106/生産者価格評価表!BH$124</f>
        <v>1.9411209148239232E-2</v>
      </c>
      <c r="BI106" s="949">
        <f>+生産者価格評価表!BI106/生産者価格評価表!BI$124</f>
        <v>1.1179818628877038E-2</v>
      </c>
      <c r="BJ106" s="949">
        <f>+生産者価格評価表!BJ106/生産者価格評価表!BJ$124</f>
        <v>2.5480708646030581E-2</v>
      </c>
      <c r="BK106" s="949">
        <f>+生産者価格評価表!BK106/生産者価格評価表!BK$124</f>
        <v>1.5080940903356658E-2</v>
      </c>
      <c r="BL106" s="949">
        <f>+生産者価格評価表!BL106/生産者価格評価表!BL$124</f>
        <v>2.2777431845754953E-2</v>
      </c>
      <c r="BM106" s="949">
        <f>+生産者価格評価表!BM106/生産者価格評価表!BM$124</f>
        <v>7.1121573212618458E-2</v>
      </c>
      <c r="BN106" s="949">
        <f>+生産者価格評価表!BN106/生産者価格評価表!BN$124</f>
        <v>3.0272395436207248E-2</v>
      </c>
      <c r="BO106" s="949">
        <f>+生産者価格評価表!BO106/生産者価格評価表!BO$124</f>
        <v>0.1160183080396319</v>
      </c>
      <c r="BP106" s="949">
        <f>+生産者価格評価表!BP106/生産者価格評価表!BP$124</f>
        <v>5.1085888329943693E-2</v>
      </c>
      <c r="BQ106" s="949">
        <f>+生産者価格評価表!BQ106/生産者価格評価表!BQ$124</f>
        <v>3.3693852767987108E-2</v>
      </c>
      <c r="BR106" s="949">
        <f>+生産者価格評価表!BR106/生産者価格評価表!BR$124</f>
        <v>3.3688577734326597E-2</v>
      </c>
      <c r="BS106" s="949">
        <f>+生産者価格評価表!BS106/生産者価格評価表!BS$124</f>
        <v>0.13703165059955211</v>
      </c>
      <c r="BT106" s="949">
        <f>+生産者価格評価表!BT106/生産者価格評価表!BT$124</f>
        <v>3.8316045570394634E-2</v>
      </c>
      <c r="BU106" s="949">
        <f>+生産者価格評価表!BU106/生産者価格評価表!BU$124</f>
        <v>5.8938817314888849E-2</v>
      </c>
      <c r="BV106" s="949">
        <f>+生産者価格評価表!BV106/生産者価格評価表!BV$124</f>
        <v>8.3219332395259138E-2</v>
      </c>
      <c r="BW106" s="949">
        <f>+生産者価格評価表!BW106/生産者価格評価表!BW$124</f>
        <v>4.515451337894863E-2</v>
      </c>
      <c r="BX106" s="949">
        <f>+生産者価格評価表!BX106/生産者価格評価表!BX$124</f>
        <v>3.5411681711107715E-2</v>
      </c>
      <c r="BY106" s="949">
        <f>+生産者価格評価表!BY106/生産者価格評価表!BY$124</f>
        <v>1.3092200796633779E-3</v>
      </c>
      <c r="BZ106" s="949">
        <f>+生産者価格評価表!BZ106/生産者価格評価表!BZ$124</f>
        <v>2.792470774245966E-2</v>
      </c>
      <c r="CA106" s="949">
        <f>+生産者価格評価表!CA106/生産者価格評価表!CA$124</f>
        <v>1.9391694564539045E-2</v>
      </c>
      <c r="CB106" s="949">
        <f>+生産者価格評価表!CB106/生産者価格評価表!CB$124</f>
        <v>6.1332586864877093E-4</v>
      </c>
      <c r="CC106" s="949">
        <f>+生産者価格評価表!CC106/生産者価格評価表!CC$124</f>
        <v>5.4206548381405036E-3</v>
      </c>
      <c r="CD106" s="949">
        <f>+生産者価格評価表!CD106/生産者価格評価表!CD$124</f>
        <v>1.0826337177015845E-2</v>
      </c>
      <c r="CE106" s="949">
        <f>+生産者価格評価表!CE106/生産者価格評価表!CE$124</f>
        <v>5.9771728806759711E-2</v>
      </c>
      <c r="CF106" s="949">
        <f>+生産者価格評価表!CF106/生産者価格評価表!CF$124</f>
        <v>0.12675930744934719</v>
      </c>
      <c r="CG106" s="949">
        <f>+生産者価格評価表!CG106/生産者価格評価表!CG$124</f>
        <v>0.13722212262460567</v>
      </c>
      <c r="CH106" s="949">
        <f>+生産者価格評価表!CH106/生産者価格評価表!CH$124</f>
        <v>1.4266566015179503E-2</v>
      </c>
      <c r="CI106" s="949">
        <f>+生産者価格評価表!CI106/生産者価格評価表!CI$124</f>
        <v>0.11644182491612119</v>
      </c>
      <c r="CJ106" s="949">
        <f>+生産者価格評価表!CJ106/生産者価格評価表!CJ$124</f>
        <v>9.2773868150343192E-2</v>
      </c>
      <c r="CK106" s="949">
        <f>+生産者価格評価表!CK106/生産者価格評価表!CK$124</f>
        <v>0.13513171583051811</v>
      </c>
      <c r="CL106" s="949">
        <f>+生産者価格評価表!CL106/生産者価格評価表!CL$124</f>
        <v>0.16297140715119096</v>
      </c>
      <c r="CM106" s="949">
        <f>+生産者価格評価表!CM106/生産者価格評価表!CM$124</f>
        <v>4.3064539839960912E-2</v>
      </c>
      <c r="CN106" s="949">
        <f>+生産者価格評価表!CN106/生産者価格評価表!CN$124</f>
        <v>6.587804633022161E-2</v>
      </c>
      <c r="CO106" s="949">
        <f>+生産者価格評価表!CO106/生産者価格評価表!CO$124</f>
        <v>4.6302711331251328E-2</v>
      </c>
      <c r="CP106" s="949">
        <f>+生産者価格評価表!CP106/生産者価格評価表!CP$124</f>
        <v>0.12187898855562701</v>
      </c>
      <c r="CQ106" s="949">
        <f>+生産者価格評価表!CQ106/生産者価格評価表!CQ$124</f>
        <v>3.0131904117913291E-2</v>
      </c>
      <c r="CR106" s="949">
        <f>+生産者価格評価表!CR106/生産者価格評価表!CR$124</f>
        <v>7.1996530339434081E-2</v>
      </c>
      <c r="CS106" s="949">
        <f>+生産者価格評価表!CS106/生産者価格評価表!CS$124</f>
        <v>4.7215838250285851E-2</v>
      </c>
      <c r="CT106" s="949">
        <f>+生産者価格評価表!CT106/生産者価格評価表!CT$124</f>
        <v>2.6653238940323325E-2</v>
      </c>
      <c r="CU106" s="949">
        <f>+生産者価格評価表!CU106/生産者価格評価表!CU$124</f>
        <v>6.097406412469359E-2</v>
      </c>
      <c r="CV106" s="949">
        <f>+生産者価格評価表!CV106/生産者価格評価表!CV$124</f>
        <v>8.3105340846324441E-2</v>
      </c>
      <c r="CW106" s="949">
        <f>+生産者価格評価表!CW106/生産者価格評価表!CW$124</f>
        <v>4.6421597092386295E-2</v>
      </c>
      <c r="CX106" s="949">
        <f>+生産者価格評価表!CX106/生産者価格評価表!CX$124</f>
        <v>4.048418454861686E-2</v>
      </c>
      <c r="CY106" s="949">
        <f>+生産者価格評価表!CY106/生産者価格評価表!CY$124</f>
        <v>0.13215629035653423</v>
      </c>
      <c r="CZ106" s="949">
        <f>+生産者価格評価表!CZ106/生産者価格評価表!CZ$124</f>
        <v>2.8809856037528687E-2</v>
      </c>
      <c r="DA106" s="949">
        <f>+生産者価格評価表!DA106/生産者価格評価表!DA$124</f>
        <v>1.3820356119904153E-2</v>
      </c>
      <c r="DB106" s="949">
        <f>+生産者価格評価表!DB106/生産者価格評価表!DB$124</f>
        <v>3.5270994211925422E-2</v>
      </c>
      <c r="DC106" s="949">
        <f>+生産者価格評価表!DC106/生産者価格評価表!DC$124</f>
        <v>2.9348867622468251E-2</v>
      </c>
      <c r="DD106" s="949">
        <f>+生産者価格評価表!DD106/生産者価格評価表!DD$124</f>
        <v>1.6989316127037728E-2</v>
      </c>
      <c r="DE106" s="949">
        <f>+生産者価格評価表!DE106/生産者価格評価表!DE$124</f>
        <v>2.0516726411936838E-2</v>
      </c>
      <c r="DF106" s="949">
        <f>+生産者価格評価表!DF106/生産者価格評価表!DF$124</f>
        <v>0</v>
      </c>
      <c r="DG106" s="950">
        <f>+生産者価格評価表!DG106/生産者価格評価表!DG$124</f>
        <v>2.3607995737393174E-2</v>
      </c>
    </row>
    <row r="107" spans="2:111">
      <c r="B107" s="265" t="s">
        <v>274</v>
      </c>
      <c r="C107" s="266" t="s">
        <v>275</v>
      </c>
      <c r="D107" s="947">
        <f>+生産者価格評価表!D107/生産者価格評価表!D$124</f>
        <v>0</v>
      </c>
      <c r="E107" s="948">
        <f>+生産者価格評価表!E107/生産者価格評価表!E$124</f>
        <v>0</v>
      </c>
      <c r="F107" s="948">
        <f>+生産者価格評価表!F107/生産者価格評価表!F$124</f>
        <v>0</v>
      </c>
      <c r="G107" s="948">
        <f>+生産者価格評価表!G107/生産者価格評価表!G$124</f>
        <v>0</v>
      </c>
      <c r="H107" s="948">
        <f>+生産者価格評価表!H107/生産者価格評価表!H$124</f>
        <v>0</v>
      </c>
      <c r="I107" s="944">
        <v>0</v>
      </c>
      <c r="J107" s="948">
        <f>+生産者価格評価表!J107/生産者価格評価表!J$124</f>
        <v>0</v>
      </c>
      <c r="K107" s="948">
        <f>+生産者価格評価表!K107/生産者価格評価表!K$124</f>
        <v>0</v>
      </c>
      <c r="L107" s="948">
        <f>+生産者価格評価表!L107/生産者価格評価表!L$124</f>
        <v>0</v>
      </c>
      <c r="M107" s="948">
        <f>+生産者価格評価表!M107/生産者価格評価表!M$124</f>
        <v>0</v>
      </c>
      <c r="N107" s="944">
        <v>0</v>
      </c>
      <c r="O107" s="948">
        <f>+生産者価格評価表!O107/生産者価格評価表!O$124</f>
        <v>0</v>
      </c>
      <c r="P107" s="948">
        <f>+生産者価格評価表!P107/生産者価格評価表!P$124</f>
        <v>0</v>
      </c>
      <c r="Q107" s="948">
        <f>+生産者価格評価表!Q107/生産者価格評価表!Q$124</f>
        <v>0</v>
      </c>
      <c r="R107" s="948">
        <f>+生産者価格評価表!R107/生産者価格評価表!R$124</f>
        <v>0</v>
      </c>
      <c r="S107" s="948">
        <f>+生産者価格評価表!S107/生産者価格評価表!S$124</f>
        <v>0</v>
      </c>
      <c r="T107" s="948">
        <f>+生産者価格評価表!T107/生産者価格評価表!T$124</f>
        <v>0</v>
      </c>
      <c r="U107" s="948">
        <f>+生産者価格評価表!U107/生産者価格評価表!U$124</f>
        <v>0</v>
      </c>
      <c r="V107" s="948">
        <f>+生産者価格評価表!V107/生産者価格評価表!V$124</f>
        <v>0</v>
      </c>
      <c r="W107" s="948">
        <f>+生産者価格評価表!W107/生産者価格評価表!W$124</f>
        <v>0</v>
      </c>
      <c r="X107" s="948">
        <f>+生産者価格評価表!X107/生産者価格評価表!X$124</f>
        <v>0</v>
      </c>
      <c r="Y107" s="948">
        <f>+生産者価格評価表!Y107/生産者価格評価表!Y$124</f>
        <v>0</v>
      </c>
      <c r="Z107" s="948">
        <f>+生産者価格評価表!Z107/生産者価格評価表!Z$124</f>
        <v>0</v>
      </c>
      <c r="AA107" s="948">
        <f>+生産者価格評価表!AA107/生産者価格評価表!AA$124</f>
        <v>0</v>
      </c>
      <c r="AB107" s="948">
        <f>+生産者価格評価表!AB107/生産者価格評価表!AB$124</f>
        <v>0</v>
      </c>
      <c r="AC107" s="948">
        <f>+生産者価格評価表!AC107/生産者価格評価表!AC$124</f>
        <v>0</v>
      </c>
      <c r="AD107" s="948">
        <f>+生産者価格評価表!AD107/生産者価格評価表!AD$124</f>
        <v>0</v>
      </c>
      <c r="AE107" s="948">
        <f>+生産者価格評価表!AE107/生産者価格評価表!AE$124</f>
        <v>0</v>
      </c>
      <c r="AF107" s="948">
        <f>+生産者価格評価表!AF107/生産者価格評価表!AF$124</f>
        <v>0</v>
      </c>
      <c r="AG107" s="948">
        <f>+生産者価格評価表!AG107/生産者価格評価表!AG$124</f>
        <v>0</v>
      </c>
      <c r="AH107" s="948">
        <f>+生産者価格評価表!AH107/生産者価格評価表!AH$124</f>
        <v>0</v>
      </c>
      <c r="AI107" s="948">
        <f>+生産者価格評価表!AI107/生産者価格評価表!AI$124</f>
        <v>0</v>
      </c>
      <c r="AJ107" s="948">
        <f>+生産者価格評価表!AJ107/生産者価格評価表!AJ$124</f>
        <v>0</v>
      </c>
      <c r="AK107" s="948">
        <f>+生産者価格評価表!AK107/生産者価格評価表!AK$124</f>
        <v>0</v>
      </c>
      <c r="AL107" s="948">
        <f>+生産者価格評価表!AL107/生産者価格評価表!AL$124</f>
        <v>0</v>
      </c>
      <c r="AM107" s="948">
        <f>+生産者価格評価表!AM107/生産者価格評価表!AM$124</f>
        <v>0</v>
      </c>
      <c r="AN107" s="948">
        <f>+生産者価格評価表!AN107/生産者価格評価表!AN$124</f>
        <v>0</v>
      </c>
      <c r="AO107" s="948">
        <f>+生産者価格評価表!AO107/生産者価格評価表!AO$124</f>
        <v>0</v>
      </c>
      <c r="AP107" s="948">
        <f>+生産者価格評価表!AP107/生産者価格評価表!AP$124</f>
        <v>0</v>
      </c>
      <c r="AQ107" s="948">
        <f>+生産者価格評価表!AQ107/生産者価格評価表!AQ$124</f>
        <v>0</v>
      </c>
      <c r="AR107" s="948">
        <f>+生産者価格評価表!AR107/生産者価格評価表!AR$124</f>
        <v>0</v>
      </c>
      <c r="AS107" s="948">
        <f>+生産者価格評価表!AS107/生産者価格評価表!AS$124</f>
        <v>0</v>
      </c>
      <c r="AT107" s="948">
        <f>+生産者価格評価表!AT107/生産者価格評価表!AT$124</f>
        <v>0</v>
      </c>
      <c r="AU107" s="949">
        <f>+生産者価格評価表!AU107/生産者価格評価表!AU$124</f>
        <v>0</v>
      </c>
      <c r="AV107" s="949">
        <f>+生産者価格評価表!AV107/生産者価格評価表!AV$124</f>
        <v>0</v>
      </c>
      <c r="AW107" s="949">
        <f>+生産者価格評価表!AW107/生産者価格評価表!AW$124</f>
        <v>0</v>
      </c>
      <c r="AX107" s="949">
        <f>+生産者価格評価表!AX107/生産者価格評価表!AX$124</f>
        <v>0</v>
      </c>
      <c r="AY107" s="949">
        <f>+生産者価格評価表!AY107/生産者価格評価表!AY$124</f>
        <v>0</v>
      </c>
      <c r="AZ107" s="949">
        <f>+生産者価格評価表!AZ107/生産者価格評価表!AZ$124</f>
        <v>0</v>
      </c>
      <c r="BA107" s="949">
        <f>+生産者価格評価表!BA107/生産者価格評価表!BA$124</f>
        <v>0</v>
      </c>
      <c r="BB107" s="949">
        <f>+生産者価格評価表!BB107/生産者価格評価表!BB$124</f>
        <v>0</v>
      </c>
      <c r="BC107" s="949">
        <f>+生産者価格評価表!BC107/生産者価格評価表!BC$124</f>
        <v>0</v>
      </c>
      <c r="BD107" s="949">
        <f>+生産者価格評価表!BD107/生産者価格評価表!BD$124</f>
        <v>0</v>
      </c>
      <c r="BE107" s="949">
        <f>+生産者価格評価表!BE107/生産者価格評価表!BE$124</f>
        <v>0</v>
      </c>
      <c r="BF107" s="949">
        <f>+生産者価格評価表!BF107/生産者価格評価表!BF$124</f>
        <v>0</v>
      </c>
      <c r="BG107" s="949">
        <f>+生産者価格評価表!BG107/生産者価格評価表!BG$124</f>
        <v>0</v>
      </c>
      <c r="BH107" s="949">
        <f>+生産者価格評価表!BH107/生産者価格評価表!BH$124</f>
        <v>0</v>
      </c>
      <c r="BI107" s="949">
        <f>+生産者価格評価表!BI107/生産者価格評価表!BI$124</f>
        <v>0</v>
      </c>
      <c r="BJ107" s="949">
        <f>+生産者価格評価表!BJ107/生産者価格評価表!BJ$124</f>
        <v>0</v>
      </c>
      <c r="BK107" s="949">
        <f>+生産者価格評価表!BK107/生産者価格評価表!BK$124</f>
        <v>0</v>
      </c>
      <c r="BL107" s="949">
        <f>+生産者価格評価表!BL107/生産者価格評価表!BL$124</f>
        <v>0</v>
      </c>
      <c r="BM107" s="949">
        <f>+生産者価格評価表!BM107/生産者価格評価表!BM$124</f>
        <v>0</v>
      </c>
      <c r="BN107" s="949">
        <f>+生産者価格評価表!BN107/生産者価格評価表!BN$124</f>
        <v>0</v>
      </c>
      <c r="BO107" s="949">
        <f>+生産者価格評価表!BO107/生産者価格評価表!BO$124</f>
        <v>0</v>
      </c>
      <c r="BP107" s="949">
        <f>+生産者価格評価表!BP107/生産者価格評価表!BP$124</f>
        <v>0</v>
      </c>
      <c r="BQ107" s="949">
        <f>+生産者価格評価表!BQ107/生産者価格評価表!BQ$124</f>
        <v>0</v>
      </c>
      <c r="BR107" s="949">
        <f>+生産者価格評価表!BR107/生産者価格評価表!BR$124</f>
        <v>0</v>
      </c>
      <c r="BS107" s="949">
        <f>+生産者価格評価表!BS107/生産者価格評価表!BS$124</f>
        <v>0</v>
      </c>
      <c r="BT107" s="949">
        <f>+生産者価格評価表!BT107/生産者価格評価表!BT$124</f>
        <v>0</v>
      </c>
      <c r="BU107" s="949">
        <f>+生産者価格評価表!BU107/生産者価格評価表!BU$124</f>
        <v>0</v>
      </c>
      <c r="BV107" s="949">
        <f>+生産者価格評価表!BV107/生産者価格評価表!BV$124</f>
        <v>0</v>
      </c>
      <c r="BW107" s="949">
        <f>+生産者価格評価表!BW107/生産者価格評価表!BW$124</f>
        <v>0</v>
      </c>
      <c r="BX107" s="949">
        <f>+生産者価格評価表!BX107/生産者価格評価表!BX$124</f>
        <v>0</v>
      </c>
      <c r="BY107" s="949">
        <f>+生産者価格評価表!BY107/生産者価格評価表!BY$124</f>
        <v>0</v>
      </c>
      <c r="BZ107" s="949">
        <f>+生産者価格評価表!BZ107/生産者価格評価表!BZ$124</f>
        <v>0</v>
      </c>
      <c r="CA107" s="949">
        <f>+生産者価格評価表!CA107/生産者価格評価表!CA$124</f>
        <v>0</v>
      </c>
      <c r="CB107" s="949">
        <f>+生産者価格評価表!CB107/生産者価格評価表!CB$124</f>
        <v>0</v>
      </c>
      <c r="CC107" s="949">
        <f>+生産者価格評価表!CC107/生産者価格評価表!CC$124</f>
        <v>0</v>
      </c>
      <c r="CD107" s="949">
        <f>+生産者価格評価表!CD107/生産者価格評価表!CD$124</f>
        <v>0</v>
      </c>
      <c r="CE107" s="949">
        <f>+生産者価格評価表!CE107/生産者価格評価表!CE$124</f>
        <v>0</v>
      </c>
      <c r="CF107" s="949">
        <f>+生産者価格評価表!CF107/生産者価格評価表!CF$124</f>
        <v>0</v>
      </c>
      <c r="CG107" s="949">
        <f>+生産者価格評価表!CG107/生産者価格評価表!CG$124</f>
        <v>0</v>
      </c>
      <c r="CH107" s="949">
        <f>+生産者価格評価表!CH107/生産者価格評価表!CH$124</f>
        <v>0</v>
      </c>
      <c r="CI107" s="949">
        <f>+生産者価格評価表!CI107/生産者価格評価表!CI$124</f>
        <v>0</v>
      </c>
      <c r="CJ107" s="949">
        <f>+生産者価格評価表!CJ107/生産者価格評価表!CJ$124</f>
        <v>0</v>
      </c>
      <c r="CK107" s="949">
        <f>+生産者価格評価表!CK107/生産者価格評価表!CK$124</f>
        <v>0</v>
      </c>
      <c r="CL107" s="949">
        <f>+生産者価格評価表!CL107/生産者価格評価表!CL$124</f>
        <v>0</v>
      </c>
      <c r="CM107" s="949">
        <f>+生産者価格評価表!CM107/生産者価格評価表!CM$124</f>
        <v>0</v>
      </c>
      <c r="CN107" s="949">
        <f>+生産者価格評価表!CN107/生産者価格評価表!CN$124</f>
        <v>0</v>
      </c>
      <c r="CO107" s="949">
        <f>+生産者価格評価表!CO107/生産者価格評価表!CO$124</f>
        <v>0</v>
      </c>
      <c r="CP107" s="949">
        <f>+生産者価格評価表!CP107/生産者価格評価表!CP$124</f>
        <v>0</v>
      </c>
      <c r="CQ107" s="949">
        <f>+生産者価格評価表!CQ107/生産者価格評価表!CQ$124</f>
        <v>0</v>
      </c>
      <c r="CR107" s="949">
        <f>+生産者価格評価表!CR107/生産者価格評価表!CR$124</f>
        <v>0</v>
      </c>
      <c r="CS107" s="949">
        <f>+生産者価格評価表!CS107/生産者価格評価表!CS$124</f>
        <v>0</v>
      </c>
      <c r="CT107" s="949">
        <f>+生産者価格評価表!CT107/生産者価格評価表!CT$124</f>
        <v>0</v>
      </c>
      <c r="CU107" s="949">
        <f>+生産者価格評価表!CU107/生産者価格評価表!CU$124</f>
        <v>0</v>
      </c>
      <c r="CV107" s="949">
        <f>+生産者価格評価表!CV107/生産者価格評価表!CV$124</f>
        <v>0</v>
      </c>
      <c r="CW107" s="949">
        <f>+生産者価格評価表!CW107/生産者価格評価表!CW$124</f>
        <v>0</v>
      </c>
      <c r="CX107" s="949">
        <f>+生産者価格評価表!CX107/生産者価格評価表!CX$124</f>
        <v>0</v>
      </c>
      <c r="CY107" s="949">
        <f>+生産者価格評価表!CY107/生産者価格評価表!CY$124</f>
        <v>0</v>
      </c>
      <c r="CZ107" s="949">
        <f>+生産者価格評価表!CZ107/生産者価格評価表!CZ$124</f>
        <v>1.2280647639923861E-3</v>
      </c>
      <c r="DA107" s="949">
        <f>+生産者価格評価表!DA107/生産者価格評価表!DA$124</f>
        <v>0</v>
      </c>
      <c r="DB107" s="949">
        <f>+生産者価格評価表!DB107/生産者価格評価表!DB$124</f>
        <v>0</v>
      </c>
      <c r="DC107" s="949">
        <f>+生産者価格評価表!DC107/生産者価格評価表!DC$124</f>
        <v>0</v>
      </c>
      <c r="DD107" s="949">
        <f>+生産者価格評価表!DD107/生産者価格評価表!DD$124</f>
        <v>0</v>
      </c>
      <c r="DE107" s="949">
        <f>+生産者価格評価表!DE107/生産者価格評価表!DE$124</f>
        <v>0</v>
      </c>
      <c r="DF107" s="949">
        <f>+生産者価格評価表!DF107/生産者価格評価表!DF$124</f>
        <v>0</v>
      </c>
      <c r="DG107" s="950">
        <f>+生産者価格評価表!DG107/生産者価格評価表!DG$124</f>
        <v>0</v>
      </c>
    </row>
    <row r="108" spans="2:111">
      <c r="B108" s="265" t="s">
        <v>276</v>
      </c>
      <c r="C108" s="266" t="s">
        <v>277</v>
      </c>
      <c r="D108" s="947">
        <f>+生産者価格評価表!D108/生産者価格評価表!D$124</f>
        <v>0</v>
      </c>
      <c r="E108" s="948">
        <f>+生産者価格評価表!E108/生産者価格評価表!E$124</f>
        <v>0</v>
      </c>
      <c r="F108" s="948">
        <f>+生産者価格評価表!F108/生産者価格評価表!F$124</f>
        <v>0</v>
      </c>
      <c r="G108" s="948">
        <f>+生産者価格評価表!G108/生産者価格評価表!G$124</f>
        <v>0</v>
      </c>
      <c r="H108" s="948">
        <f>+生産者価格評価表!H108/生産者価格評価表!H$124</f>
        <v>0</v>
      </c>
      <c r="I108" s="944">
        <v>0</v>
      </c>
      <c r="J108" s="948">
        <f>+生産者価格評価表!J108/生産者価格評価表!J$124</f>
        <v>0</v>
      </c>
      <c r="K108" s="948">
        <f>+生産者価格評価表!K108/生産者価格評価表!K$124</f>
        <v>0</v>
      </c>
      <c r="L108" s="948">
        <f>+生産者価格評価表!L108/生産者価格評価表!L$124</f>
        <v>0</v>
      </c>
      <c r="M108" s="948">
        <f>+生産者価格評価表!M108/生産者価格評価表!M$124</f>
        <v>0</v>
      </c>
      <c r="N108" s="944">
        <v>0</v>
      </c>
      <c r="O108" s="948">
        <f>+生産者価格評価表!O108/生産者価格評価表!O$124</f>
        <v>0</v>
      </c>
      <c r="P108" s="948">
        <f>+生産者価格評価表!P108/生産者価格評価表!P$124</f>
        <v>0</v>
      </c>
      <c r="Q108" s="948">
        <f>+生産者価格評価表!Q108/生産者価格評価表!Q$124</f>
        <v>0</v>
      </c>
      <c r="R108" s="948">
        <f>+生産者価格評価表!R108/生産者価格評価表!R$124</f>
        <v>0</v>
      </c>
      <c r="S108" s="948">
        <f>+生産者価格評価表!S108/生産者価格評価表!S$124</f>
        <v>0</v>
      </c>
      <c r="T108" s="948">
        <f>+生産者価格評価表!T108/生産者価格評価表!T$124</f>
        <v>0</v>
      </c>
      <c r="U108" s="948">
        <f>+生産者価格評価表!U108/生産者価格評価表!U$124</f>
        <v>0</v>
      </c>
      <c r="V108" s="948">
        <f>+生産者価格評価表!V108/生産者価格評価表!V$124</f>
        <v>0</v>
      </c>
      <c r="W108" s="948">
        <f>+生産者価格評価表!W108/生産者価格評価表!W$124</f>
        <v>0</v>
      </c>
      <c r="X108" s="948">
        <f>+生産者価格評価表!X108/生産者価格評価表!X$124</f>
        <v>0</v>
      </c>
      <c r="Y108" s="948">
        <f>+生産者価格評価表!Y108/生産者価格評価表!Y$124</f>
        <v>0</v>
      </c>
      <c r="Z108" s="948">
        <f>+生産者価格評価表!Z108/生産者価格評価表!Z$124</f>
        <v>0</v>
      </c>
      <c r="AA108" s="948">
        <f>+生産者価格評価表!AA108/生産者価格評価表!AA$124</f>
        <v>0</v>
      </c>
      <c r="AB108" s="948">
        <f>+生産者価格評価表!AB108/生産者価格評価表!AB$124</f>
        <v>0</v>
      </c>
      <c r="AC108" s="948">
        <f>+生産者価格評価表!AC108/生産者価格評価表!AC$124</f>
        <v>0</v>
      </c>
      <c r="AD108" s="948">
        <f>+生産者価格評価表!AD108/生産者価格評価表!AD$124</f>
        <v>0</v>
      </c>
      <c r="AE108" s="948">
        <f>+生産者価格評価表!AE108/生産者価格評価表!AE$124</f>
        <v>0</v>
      </c>
      <c r="AF108" s="948">
        <f>+生産者価格評価表!AF108/生産者価格評価表!AF$124</f>
        <v>0</v>
      </c>
      <c r="AG108" s="948">
        <f>+生産者価格評価表!AG108/生産者価格評価表!AG$124</f>
        <v>0</v>
      </c>
      <c r="AH108" s="948">
        <f>+生産者価格評価表!AH108/生産者価格評価表!AH$124</f>
        <v>0</v>
      </c>
      <c r="AI108" s="948">
        <f>+生産者価格評価表!AI108/生産者価格評価表!AI$124</f>
        <v>0</v>
      </c>
      <c r="AJ108" s="948">
        <f>+生産者価格評価表!AJ108/生産者価格評価表!AJ$124</f>
        <v>0</v>
      </c>
      <c r="AK108" s="948">
        <f>+生産者価格評価表!AK108/生産者価格評価表!AK$124</f>
        <v>0</v>
      </c>
      <c r="AL108" s="948">
        <f>+生産者価格評価表!AL108/生産者価格評価表!AL$124</f>
        <v>0</v>
      </c>
      <c r="AM108" s="948">
        <f>+生産者価格評価表!AM108/生産者価格評価表!AM$124</f>
        <v>0</v>
      </c>
      <c r="AN108" s="948">
        <f>+生産者価格評価表!AN108/生産者価格評価表!AN$124</f>
        <v>0</v>
      </c>
      <c r="AO108" s="948">
        <f>+生産者価格評価表!AO108/生産者価格評価表!AO$124</f>
        <v>0</v>
      </c>
      <c r="AP108" s="948">
        <f>+生産者価格評価表!AP108/生産者価格評価表!AP$124</f>
        <v>0</v>
      </c>
      <c r="AQ108" s="948">
        <f>+生産者価格評価表!AQ108/生産者価格評価表!AQ$124</f>
        <v>0</v>
      </c>
      <c r="AR108" s="948">
        <f>+生産者価格評価表!AR108/生産者価格評価表!AR$124</f>
        <v>0</v>
      </c>
      <c r="AS108" s="948">
        <f>+生産者価格評価表!AS108/生産者価格評価表!AS$124</f>
        <v>0</v>
      </c>
      <c r="AT108" s="948">
        <f>+生産者価格評価表!AT108/生産者価格評価表!AT$124</f>
        <v>0</v>
      </c>
      <c r="AU108" s="949">
        <f>+生産者価格評価表!AU108/生産者価格評価表!AU$124</f>
        <v>0</v>
      </c>
      <c r="AV108" s="949">
        <f>+生産者価格評価表!AV108/生産者価格評価表!AV$124</f>
        <v>0</v>
      </c>
      <c r="AW108" s="949">
        <f>+生産者価格評価表!AW108/生産者価格評価表!AW$124</f>
        <v>0</v>
      </c>
      <c r="AX108" s="949">
        <f>+生産者価格評価表!AX108/生産者価格評価表!AX$124</f>
        <v>0</v>
      </c>
      <c r="AY108" s="949">
        <f>+生産者価格評価表!AY108/生産者価格評価表!AY$124</f>
        <v>0</v>
      </c>
      <c r="AZ108" s="949">
        <f>+生産者価格評価表!AZ108/生産者価格評価表!AZ$124</f>
        <v>0</v>
      </c>
      <c r="BA108" s="949">
        <f>+生産者価格評価表!BA108/生産者価格評価表!BA$124</f>
        <v>0</v>
      </c>
      <c r="BB108" s="949">
        <f>+生産者価格評価表!BB108/生産者価格評価表!BB$124</f>
        <v>0</v>
      </c>
      <c r="BC108" s="949">
        <f>+生産者価格評価表!BC108/生産者価格評価表!BC$124</f>
        <v>0</v>
      </c>
      <c r="BD108" s="949">
        <f>+生産者価格評価表!BD108/生産者価格評価表!BD$124</f>
        <v>0</v>
      </c>
      <c r="BE108" s="949">
        <f>+生産者価格評価表!BE108/生産者価格評価表!BE$124</f>
        <v>0</v>
      </c>
      <c r="BF108" s="949">
        <f>+生産者価格評価表!BF108/生産者価格評価表!BF$124</f>
        <v>0</v>
      </c>
      <c r="BG108" s="949">
        <f>+生産者価格評価表!BG108/生産者価格評価表!BG$124</f>
        <v>0</v>
      </c>
      <c r="BH108" s="949">
        <f>+生産者価格評価表!BH108/生産者価格評価表!BH$124</f>
        <v>0</v>
      </c>
      <c r="BI108" s="949">
        <f>+生産者価格評価表!BI108/生産者価格評価表!BI$124</f>
        <v>0</v>
      </c>
      <c r="BJ108" s="949">
        <f>+生産者価格評価表!BJ108/生産者価格評価表!BJ$124</f>
        <v>0</v>
      </c>
      <c r="BK108" s="949">
        <f>+生産者価格評価表!BK108/生産者価格評価表!BK$124</f>
        <v>0</v>
      </c>
      <c r="BL108" s="949">
        <f>+生産者価格評価表!BL108/生産者価格評価表!BL$124</f>
        <v>0</v>
      </c>
      <c r="BM108" s="949">
        <f>+生産者価格評価表!BM108/生産者価格評価表!BM$124</f>
        <v>0</v>
      </c>
      <c r="BN108" s="949">
        <f>+生産者価格評価表!BN108/生産者価格評価表!BN$124</f>
        <v>0</v>
      </c>
      <c r="BO108" s="949">
        <f>+生産者価格評価表!BO108/生産者価格評価表!BO$124</f>
        <v>0</v>
      </c>
      <c r="BP108" s="949">
        <f>+生産者価格評価表!BP108/生産者価格評価表!BP$124</f>
        <v>0</v>
      </c>
      <c r="BQ108" s="949">
        <f>+生産者価格評価表!BQ108/生産者価格評価表!BQ$124</f>
        <v>0</v>
      </c>
      <c r="BR108" s="949">
        <f>+生産者価格評価表!BR108/生産者価格評価表!BR$124</f>
        <v>0</v>
      </c>
      <c r="BS108" s="949">
        <f>+生産者価格評価表!BS108/生産者価格評価表!BS$124</f>
        <v>0</v>
      </c>
      <c r="BT108" s="949">
        <f>+生産者価格評価表!BT108/生産者価格評価表!BT$124</f>
        <v>0</v>
      </c>
      <c r="BU108" s="949">
        <f>+生産者価格評価表!BU108/生産者価格評価表!BU$124</f>
        <v>0</v>
      </c>
      <c r="BV108" s="949">
        <f>+生産者価格評価表!BV108/生産者価格評価表!BV$124</f>
        <v>0</v>
      </c>
      <c r="BW108" s="949">
        <f>+生産者価格評価表!BW108/生産者価格評価表!BW$124</f>
        <v>0</v>
      </c>
      <c r="BX108" s="949">
        <f>+生産者価格評価表!BX108/生産者価格評価表!BX$124</f>
        <v>0</v>
      </c>
      <c r="BY108" s="949">
        <f>+生産者価格評価表!BY108/生産者価格評価表!BY$124</f>
        <v>0</v>
      </c>
      <c r="BZ108" s="949">
        <f>+生産者価格評価表!BZ108/生産者価格評価表!BZ$124</f>
        <v>0</v>
      </c>
      <c r="CA108" s="949">
        <f>+生産者価格評価表!CA108/生産者価格評価表!CA$124</f>
        <v>0</v>
      </c>
      <c r="CB108" s="949">
        <f>+生産者価格評価表!CB108/生産者価格評価表!CB$124</f>
        <v>0</v>
      </c>
      <c r="CC108" s="949">
        <f>+生産者価格評価表!CC108/生産者価格評価表!CC$124</f>
        <v>0</v>
      </c>
      <c r="CD108" s="949">
        <f>+生産者価格評価表!CD108/生産者価格評価表!CD$124</f>
        <v>0</v>
      </c>
      <c r="CE108" s="949">
        <f>+生産者価格評価表!CE108/生産者価格評価表!CE$124</f>
        <v>0</v>
      </c>
      <c r="CF108" s="949">
        <f>+生産者価格評価表!CF108/生産者価格評価表!CF$124</f>
        <v>0</v>
      </c>
      <c r="CG108" s="949">
        <f>+生産者価格評価表!CG108/生産者価格評価表!CG$124</f>
        <v>0</v>
      </c>
      <c r="CH108" s="949">
        <f>+生産者価格評価表!CH108/生産者価格評価表!CH$124</f>
        <v>0</v>
      </c>
      <c r="CI108" s="949">
        <f>+生産者価格評価表!CI108/生産者価格評価表!CI$124</f>
        <v>0</v>
      </c>
      <c r="CJ108" s="949">
        <f>+生産者価格評価表!CJ108/生産者価格評価表!CJ$124</f>
        <v>0</v>
      </c>
      <c r="CK108" s="949">
        <f>+生産者価格評価表!CK108/生産者価格評価表!CK$124</f>
        <v>0</v>
      </c>
      <c r="CL108" s="949">
        <f>+生産者価格評価表!CL108/生産者価格評価表!CL$124</f>
        <v>0</v>
      </c>
      <c r="CM108" s="949">
        <f>+生産者価格評価表!CM108/生産者価格評価表!CM$124</f>
        <v>0</v>
      </c>
      <c r="CN108" s="949">
        <f>+生産者価格評価表!CN108/生産者価格評価表!CN$124</f>
        <v>0</v>
      </c>
      <c r="CO108" s="949">
        <f>+生産者価格評価表!CO108/生産者価格評価表!CO$124</f>
        <v>1.1920061794087219E-2</v>
      </c>
      <c r="CP108" s="949">
        <f>+生産者価格評価表!CP108/生産者価格評価表!CP$124</f>
        <v>0</v>
      </c>
      <c r="CQ108" s="949">
        <f>+生産者価格評価表!CQ108/生産者価格評価表!CQ$124</f>
        <v>7.8489918491610119E-3</v>
      </c>
      <c r="CR108" s="949">
        <f>+生産者価格評価表!CR108/生産者価格評価表!CR$124</f>
        <v>0</v>
      </c>
      <c r="CS108" s="949">
        <f>+生産者価格評価表!CS108/生産者価格評価表!CS$124</f>
        <v>1.4939318117742753E-2</v>
      </c>
      <c r="CT108" s="949">
        <f>+生産者価格評価表!CT108/生産者価格評価表!CT$124</f>
        <v>2.6729372796960648E-2</v>
      </c>
      <c r="CU108" s="949">
        <f>+生産者価格評価表!CU108/生産者価格評価表!CU$124</f>
        <v>0</v>
      </c>
      <c r="CV108" s="949">
        <f>+生産者価格評価表!CV108/生産者価格評価表!CV$124</f>
        <v>0</v>
      </c>
      <c r="CW108" s="949">
        <f>+生産者価格評価表!CW108/生産者価格評価表!CW$124</f>
        <v>0</v>
      </c>
      <c r="CX108" s="949">
        <f>+生産者価格評価表!CX108/生産者価格評価表!CX$124</f>
        <v>0</v>
      </c>
      <c r="CY108" s="949">
        <f>+生産者価格評価表!CY108/生産者価格評価表!CY$124</f>
        <v>0</v>
      </c>
      <c r="CZ108" s="949">
        <f>+生産者価格評価表!CZ108/生産者価格評価表!CZ$124</f>
        <v>2.188480892785304E-3</v>
      </c>
      <c r="DA108" s="949">
        <f>+生産者価格評価表!DA108/生産者価格評価表!DA$124</f>
        <v>4.7228240452003335E-3</v>
      </c>
      <c r="DB108" s="949">
        <f>+生産者価格評価表!DB108/生産者価格評価表!DB$124</f>
        <v>0</v>
      </c>
      <c r="DC108" s="949">
        <f>+生産者価格評価表!DC108/生産者価格評価表!DC$124</f>
        <v>0</v>
      </c>
      <c r="DD108" s="949">
        <f>+生産者価格評価表!DD108/生産者価格評価表!DD$124</f>
        <v>0</v>
      </c>
      <c r="DE108" s="949">
        <f>+生産者価格評価表!DE108/生産者価格評価表!DE$124</f>
        <v>0</v>
      </c>
      <c r="DF108" s="949">
        <f>+生産者価格評価表!DF108/生産者価格評価表!DF$124</f>
        <v>0</v>
      </c>
      <c r="DG108" s="950">
        <f>+生産者価格評価表!DG108/生産者価格評価表!DG$124</f>
        <v>0</v>
      </c>
    </row>
    <row r="109" spans="2:111">
      <c r="B109" s="265" t="s">
        <v>278</v>
      </c>
      <c r="C109" s="266" t="s">
        <v>279</v>
      </c>
      <c r="D109" s="947">
        <f>+生産者価格評価表!D109/生産者価格評価表!D$124</f>
        <v>5.595105987803325E-7</v>
      </c>
      <c r="E109" s="948">
        <f>+生産者価格評価表!E109/生産者価格評価表!E$124</f>
        <v>0</v>
      </c>
      <c r="F109" s="948">
        <f>+生産者価格評価表!F109/生産者価格評価表!F$124</f>
        <v>0</v>
      </c>
      <c r="G109" s="948">
        <f>+生産者価格評価表!G109/生産者価格評価表!G$124</f>
        <v>1.3907490156973835E-6</v>
      </c>
      <c r="H109" s="948">
        <f>+生産者価格評価表!H109/生産者価格評価表!H$124</f>
        <v>2.3345585561758923E-5</v>
      </c>
      <c r="I109" s="944">
        <v>0</v>
      </c>
      <c r="J109" s="948">
        <f>+生産者価格評価表!J109/生産者価格評価表!J$124</f>
        <v>3.6899668174307523E-5</v>
      </c>
      <c r="K109" s="948">
        <f>+生産者価格評価表!K109/生産者価格評価表!K$124</f>
        <v>1.1219351839423015E-4</v>
      </c>
      <c r="L109" s="948">
        <f>+生産者価格評価表!L109/生産者価格評価表!L$124</f>
        <v>1.1252797603483829E-4</v>
      </c>
      <c r="M109" s="948">
        <f>+生産者価格評価表!M109/生産者価格評価表!M$124</f>
        <v>1.9063717297781617E-5</v>
      </c>
      <c r="N109" s="944">
        <v>0</v>
      </c>
      <c r="O109" s="948">
        <f>+生産者価格評価表!O109/生産者価格評価表!O$124</f>
        <v>8.2087669037957429E-5</v>
      </c>
      <c r="P109" s="948">
        <f>+生産者価格評価表!P109/生産者価格評価表!P$124</f>
        <v>8.9590357160130004E-5</v>
      </c>
      <c r="Q109" s="948">
        <f>+生産者価格評価表!Q109/生産者価格評価表!Q$124</f>
        <v>6.8237284894042525E-5</v>
      </c>
      <c r="R109" s="948">
        <f>+生産者価格評価表!R109/生産者価格評価表!R$124</f>
        <v>2.416040109527518E-5</v>
      </c>
      <c r="S109" s="948">
        <f>+生産者価格評価表!S109/生産者価格評価表!S$124</f>
        <v>6.1372891001882702E-5</v>
      </c>
      <c r="T109" s="948">
        <f>+生産者価格評価表!T109/生産者価格評価表!T$124</f>
        <v>4.9682948758227251E-5</v>
      </c>
      <c r="U109" s="948">
        <f>+生産者価格評価表!U109/生産者価格評価表!U$124</f>
        <v>5.0154429468541989E-5</v>
      </c>
      <c r="V109" s="948">
        <f>+生産者価格評価表!V109/生産者価格評価表!V$124</f>
        <v>3.4877166621457034E-5</v>
      </c>
      <c r="W109" s="948">
        <f>+生産者価格評価表!W109/生産者価格評価表!W$124</f>
        <v>5.4810255000912759E-5</v>
      </c>
      <c r="X109" s="948">
        <f>+生産者価格評価表!X109/生産者価格評価表!X$124</f>
        <v>2.801225412129141E-6</v>
      </c>
      <c r="Y109" s="948">
        <f>+生産者価格評価表!Y109/生産者価格評価表!Y$124</f>
        <v>3.3365527131721082E-5</v>
      </c>
      <c r="Z109" s="948">
        <f>+生産者価格評価表!Z109/生産者価格評価表!Z$124</f>
        <v>1.028279254522219E-5</v>
      </c>
      <c r="AA109" s="948">
        <f>+生産者価格評価表!AA109/生産者価格評価表!AA$124</f>
        <v>6.4955944781820341E-5</v>
      </c>
      <c r="AB109" s="948">
        <f>+生産者価格評価表!AB109/生産者価格評価表!AB$124</f>
        <v>9.496888008513788E-5</v>
      </c>
      <c r="AC109" s="948">
        <f>+生産者価格評価表!AC109/生産者価格評価表!AC$124</f>
        <v>7.4707832858303768E-6</v>
      </c>
      <c r="AD109" s="948">
        <f>+生産者価格評価表!AD109/生産者価格評価表!AD$124</f>
        <v>4.9530030776122234E-6</v>
      </c>
      <c r="AE109" s="948">
        <f>+生産者価格評価表!AE109/生産者価格評価表!AE$124</f>
        <v>1.7360316192604722E-5</v>
      </c>
      <c r="AF109" s="948">
        <f>+生産者価格評価表!AF109/生産者価格評価表!AF$124</f>
        <v>5.0786520733552962E-5</v>
      </c>
      <c r="AG109" s="948">
        <f>+生産者価格評価表!AG109/生産者価格評価表!AG$124</f>
        <v>4.7596882994832623E-5</v>
      </c>
      <c r="AH109" s="948">
        <f>+生産者価格評価表!AH109/生産者価格評価表!AH$124</f>
        <v>5.4133897710933142E-5</v>
      </c>
      <c r="AI109" s="948">
        <f>+生産者価格評価表!AI109/生産者価格評価表!AI$124</f>
        <v>2.3336347102888093E-6</v>
      </c>
      <c r="AJ109" s="948">
        <f>+生産者価格評価表!AJ109/生産者価格評価表!AJ$124</f>
        <v>2.215439341975374E-6</v>
      </c>
      <c r="AK109" s="948">
        <f>+生産者価格評価表!AK109/生産者価格評価表!AK$124</f>
        <v>0</v>
      </c>
      <c r="AL109" s="948">
        <f>+生産者価格評価表!AL109/生産者価格評価表!AL$124</f>
        <v>1.2563708524166836E-5</v>
      </c>
      <c r="AM109" s="948">
        <f>+生産者価格評価表!AM109/生産者価格評価表!AM$124</f>
        <v>1.9838499857298455E-5</v>
      </c>
      <c r="AN109" s="948">
        <f>+生産者価格評価表!AN109/生産者価格評価表!AN$124</f>
        <v>1.959048518252236E-5</v>
      </c>
      <c r="AO109" s="948">
        <f>+生産者価格評価表!AO109/生産者価格評価表!AO$124</f>
        <v>6.1013501840320486E-6</v>
      </c>
      <c r="AP109" s="948">
        <f>+生産者価格評価表!AP109/生産者価格評価表!AP$124</f>
        <v>3.5391163695564469E-5</v>
      </c>
      <c r="AQ109" s="948">
        <f>+生産者価格評価表!AQ109/生産者価格評価表!AQ$124</f>
        <v>8.7409695248663236E-5</v>
      </c>
      <c r="AR109" s="948">
        <f>+生産者価格評価表!AR109/生産者価格評価表!AR$124</f>
        <v>9.0090431743769845E-6</v>
      </c>
      <c r="AS109" s="948">
        <f>+生産者価格評価表!AS109/生産者価格評価表!AS$124</f>
        <v>3.6511022807643662E-5</v>
      </c>
      <c r="AT109" s="948">
        <f>+生産者価格評価表!AT109/生産者価格評価表!AT$124</f>
        <v>4.3491237364451046E-5</v>
      </c>
      <c r="AU109" s="949">
        <f>+生産者価格評価表!AU109/生産者価格評価表!AU$124</f>
        <v>4.3711508898226377E-5</v>
      </c>
      <c r="AV109" s="949">
        <f>+生産者価格評価表!AV109/生産者価格評価表!AV$124</f>
        <v>1.2535380860645709E-5</v>
      </c>
      <c r="AW109" s="949">
        <f>+生産者価格評価表!AW109/生産者価格評価表!AW$124</f>
        <v>1.1729916651270971E-5</v>
      </c>
      <c r="AX109" s="949">
        <f>+生産者価格評価表!AX109/生産者価格評価表!AX$124</f>
        <v>1.6035983168487125E-4</v>
      </c>
      <c r="AY109" s="949">
        <f>+生産者価格評価表!AY109/生産者価格評価表!AY$124</f>
        <v>8.9647393660701249E-5</v>
      </c>
      <c r="AZ109" s="949">
        <f>+生産者価格評価表!AZ109/生産者価格評価表!AZ$124</f>
        <v>9.0860007827779875E-6</v>
      </c>
      <c r="BA109" s="949">
        <f>+生産者価格評価表!BA109/生産者価格評価表!BA$124</f>
        <v>5.2101309532142147E-5</v>
      </c>
      <c r="BB109" s="949">
        <f>+生産者価格評価表!BB109/生産者価格評価表!BB$124</f>
        <v>2.6519542782007303E-5</v>
      </c>
      <c r="BC109" s="949">
        <f>+生産者価格評価表!BC109/生産者価格評価表!BC$124</f>
        <v>2.7878982806767267E-5</v>
      </c>
      <c r="BD109" s="949">
        <f>+生産者価格評価表!BD109/生産者価格評価表!BD$124</f>
        <v>1.6000044554696337E-5</v>
      </c>
      <c r="BE109" s="949">
        <f>+生産者価格評価表!BE109/生産者価格評価表!BE$124</f>
        <v>6.4273414072543695E-5</v>
      </c>
      <c r="BF109" s="949">
        <f>+生産者価格評価表!BF109/生産者価格評価表!BF$124</f>
        <v>3.5641864848329019E-5</v>
      </c>
      <c r="BG109" s="949">
        <f>+生産者価格評価表!BG109/生産者価格評価表!BG$124</f>
        <v>5.6502700887472947E-6</v>
      </c>
      <c r="BH109" s="949">
        <f>+生産者価格評価表!BH109/生産者価格評価表!BH$124</f>
        <v>4.7031375720797753E-5</v>
      </c>
      <c r="BI109" s="949">
        <f>+生産者価格評価表!BI109/生産者価格評価表!BI$124</f>
        <v>8.8720253380923967E-5</v>
      </c>
      <c r="BJ109" s="949">
        <f>+生産者価格評価表!BJ109/生産者価格評価表!BJ$124</f>
        <v>4.6576962797271572E-5</v>
      </c>
      <c r="BK109" s="949">
        <f>+生産者価格評価表!BK109/生産者価格評価表!BK$124</f>
        <v>4.7635465773559486E-5</v>
      </c>
      <c r="BL109" s="949">
        <f>+生産者価格評価表!BL109/生産者価格評価表!BL$124</f>
        <v>3.2905283129669744E-6</v>
      </c>
      <c r="BM109" s="949">
        <f>+生産者価格評価表!BM109/生産者価格評価表!BM$124</f>
        <v>9.8703370085038505E-6</v>
      </c>
      <c r="BN109" s="949">
        <f>+生産者価格評価表!BN109/生産者価格評価表!BN$124</f>
        <v>1.9650277354788675E-5</v>
      </c>
      <c r="BO109" s="949">
        <f>+生産者価格評価表!BO109/生産者価格評価表!BO$124</f>
        <v>7.6265891824459038E-5</v>
      </c>
      <c r="BP109" s="949">
        <f>+生産者価格評価表!BP109/生産者価格評価表!BP$124</f>
        <v>3.0938995833189843E-5</v>
      </c>
      <c r="BQ109" s="949">
        <f>+生産者価格評価表!BQ109/生産者価格評価表!BQ$124</f>
        <v>6.5894306439262965E-5</v>
      </c>
      <c r="BR109" s="949">
        <f>+生産者価格評価表!BR109/生産者価格評価表!BR$124</f>
        <v>1.3946881949311991E-5</v>
      </c>
      <c r="BS109" s="949">
        <f>+生産者価格評価表!BS109/生産者価格評価表!BS$124</f>
        <v>4.3740824510528433E-5</v>
      </c>
      <c r="BT109" s="949">
        <f>+生産者価格評価表!BT109/生産者価格評価表!BT$124</f>
        <v>7.0727664144007289E-5</v>
      </c>
      <c r="BU109" s="949">
        <f>+生産者価格評価表!BU109/生産者価格評価表!BU$124</f>
        <v>6.9530977429029919E-5</v>
      </c>
      <c r="BV109" s="949">
        <f>+生産者価格評価表!BV109/生産者価格評価表!BV$124</f>
        <v>6.8486424449882815E-5</v>
      </c>
      <c r="BW109" s="949">
        <f>+生産者価格評価表!BW109/生産者価格評価表!BW$124</f>
        <v>5.7017775155743033E-5</v>
      </c>
      <c r="BX109" s="949">
        <f>+生産者価格評価表!BX109/生産者価格評価表!BX$124</f>
        <v>3.5955511036621295E-5</v>
      </c>
      <c r="BY109" s="949">
        <f>+生産者価格評価表!BY109/生産者価格評価表!BY$124</f>
        <v>0</v>
      </c>
      <c r="BZ109" s="949">
        <f>+生産者価格評価表!BZ109/生産者価格評価表!BZ$124</f>
        <v>2.2196708846261982E-3</v>
      </c>
      <c r="CA109" s="949">
        <f>+生産者価格評価表!CA109/生産者価格評価表!CA$124</f>
        <v>6.4790976338006422E-5</v>
      </c>
      <c r="CB109" s="949">
        <f>+生産者価格評価表!CB109/生産者価格評価表!CB$124</f>
        <v>1.354130913491472E-5</v>
      </c>
      <c r="CC109" s="949">
        <f>+生産者価格評価表!CC109/生産者価格評価表!CC$124</f>
        <v>4.7106301727939921E-5</v>
      </c>
      <c r="CD109" s="949">
        <f>+生産者価格評価表!CD109/生産者価格評価表!CD$124</f>
        <v>2.3910059461576592E-4</v>
      </c>
      <c r="CE109" s="949">
        <f>+生産者価格評価表!CE109/生産者価格評価表!CE$124</f>
        <v>5.6664515445249903E-5</v>
      </c>
      <c r="CF109" s="949">
        <f>+生産者価格評価表!CF109/生産者価格評価表!CF$124</f>
        <v>4.0720432694283171E-5</v>
      </c>
      <c r="CG109" s="949">
        <f>+生産者価格評価表!CG109/生産者価格評価表!CG$124</f>
        <v>5.6882744728997826E-5</v>
      </c>
      <c r="CH109" s="949">
        <f>+生産者価格評価表!CH109/生産者価格評価表!CH$124</f>
        <v>3.2947835205108687E-4</v>
      </c>
      <c r="CI109" s="949">
        <f>+生産者価格評価表!CI109/生産者価格評価表!CI$124</f>
        <v>4.9777293622010009E-4</v>
      </c>
      <c r="CJ109" s="949">
        <f>+生産者価格評価表!CJ109/生産者価格評価表!CJ$124</f>
        <v>9.1626659020898281E-4</v>
      </c>
      <c r="CK109" s="949">
        <f>+生産者価格評価表!CK109/生産者価格評価表!CK$124</f>
        <v>4.483559474713081E-5</v>
      </c>
      <c r="CL109" s="949">
        <f>+生産者価格評価表!CL109/生産者価格評価表!CL$124</f>
        <v>5.327268525798641E-4</v>
      </c>
      <c r="CM109" s="949">
        <f>+生産者価格評価表!CM109/生産者価格評価表!CM$124</f>
        <v>1.2494596373266778E-3</v>
      </c>
      <c r="CN109" s="949">
        <f>+生産者価格評価表!CN109/生産者価格評価表!CN$124</f>
        <v>1.1266465454883135E-4</v>
      </c>
      <c r="CO109" s="949">
        <f>+生産者価格評価表!CO109/生産者価格評価表!CO$124</f>
        <v>2.3250312950758785E-4</v>
      </c>
      <c r="CP109" s="949">
        <f>+生産者価格評価表!CP109/生産者価格評価表!CP$124</f>
        <v>3.1622668232761764E-5</v>
      </c>
      <c r="CQ109" s="949">
        <f>+生産者価格評価表!CQ109/生産者価格評価表!CQ$124</f>
        <v>1.1118123257513775E-2</v>
      </c>
      <c r="CR109" s="949">
        <f>+生産者価格評価表!CR109/生産者価格評価表!CR$124</f>
        <v>8.5998176129342321E-3</v>
      </c>
      <c r="CS109" s="949">
        <f>+生産者価格評価表!CS109/生産者価格評価表!CS$124</f>
        <v>1.3249576376809567E-2</v>
      </c>
      <c r="CT109" s="949">
        <f>+生産者価格評価表!CT109/生産者価格評価表!CT$124</f>
        <v>1.0025717473366865E-2</v>
      </c>
      <c r="CU109" s="949">
        <f>+生産者価格評価表!CU109/生産者価格評価表!CU$124</f>
        <v>7.2247411939426175E-5</v>
      </c>
      <c r="CV109" s="949">
        <f>+生産者価格評価表!CV109/生産者価格評価表!CV$124</f>
        <v>9.4592015816135773E-5</v>
      </c>
      <c r="CW109" s="949">
        <f>+生産者価格評価表!CW109/生産者価格評価表!CW$124</f>
        <v>6.2901518859152046E-4</v>
      </c>
      <c r="CX109" s="949">
        <f>+生産者価格評価表!CX109/生産者価格評価表!CX$124</f>
        <v>2.0132200152900845E-5</v>
      </c>
      <c r="CY109" s="949">
        <f>+生産者価格評価表!CY109/生産者価格評価表!CY$124</f>
        <v>9.2670004134845334E-4</v>
      </c>
      <c r="CZ109" s="949">
        <f>+生産者価格評価表!CZ109/生産者価格評価表!CZ$124</f>
        <v>1.0927262747793593E-2</v>
      </c>
      <c r="DA109" s="949">
        <f>+生産者価格評価表!DA109/生産者価格評価表!DA$124</f>
        <v>1.9974209138264834E-3</v>
      </c>
      <c r="DB109" s="949">
        <f>+生産者価格評価表!DB109/生産者価格評価表!DB$124</f>
        <v>1.5562158037387145E-2</v>
      </c>
      <c r="DC109" s="949">
        <f>+生産者価格評価表!DC109/生産者価格評価表!DC$124</f>
        <v>1.5057483829952501E-4</v>
      </c>
      <c r="DD109" s="949">
        <f>+生産者価格評価表!DD109/生産者価格評価表!DD$124</f>
        <v>3.7639557074398784E-4</v>
      </c>
      <c r="DE109" s="949">
        <f>+生産者価格評価表!DE109/生産者価格評価表!DE$124</f>
        <v>3.3183246223997503E-3</v>
      </c>
      <c r="DF109" s="949">
        <f>+生産者価格評価表!DF109/生産者価格評価表!DF$124</f>
        <v>0</v>
      </c>
      <c r="DG109" s="950">
        <f>+生産者価格評価表!DG109/生産者価格評価表!DG$124</f>
        <v>1.6034188660869802E-3</v>
      </c>
    </row>
    <row r="110" spans="2:111">
      <c r="B110" s="265" t="s">
        <v>280</v>
      </c>
      <c r="C110" s="266" t="s">
        <v>281</v>
      </c>
      <c r="D110" s="947">
        <f>+生産者価格評価表!D110/生産者価格評価表!D$124</f>
        <v>0</v>
      </c>
      <c r="E110" s="948">
        <f>+生産者価格評価表!E110/生産者価格評価表!E$124</f>
        <v>0</v>
      </c>
      <c r="F110" s="948">
        <f>+生産者価格評価表!F110/生産者価格評価表!F$124</f>
        <v>0</v>
      </c>
      <c r="G110" s="948">
        <f>+生産者価格評価表!G110/生産者価格評価表!G$124</f>
        <v>0</v>
      </c>
      <c r="H110" s="948">
        <f>+生産者価格評価表!H110/生産者価格評価表!H$124</f>
        <v>0</v>
      </c>
      <c r="I110" s="944">
        <v>0</v>
      </c>
      <c r="J110" s="948">
        <f>+生産者価格評価表!J110/生産者価格評価表!J$124</f>
        <v>0</v>
      </c>
      <c r="K110" s="948">
        <f>+生産者価格評価表!K110/生産者価格評価表!K$124</f>
        <v>0</v>
      </c>
      <c r="L110" s="948">
        <f>+生産者価格評価表!L110/生産者価格評価表!L$124</f>
        <v>0</v>
      </c>
      <c r="M110" s="948">
        <f>+生産者価格評価表!M110/生産者価格評価表!M$124</f>
        <v>0</v>
      </c>
      <c r="N110" s="944">
        <v>0</v>
      </c>
      <c r="O110" s="948">
        <f>+生産者価格評価表!O110/生産者価格評価表!O$124</f>
        <v>0</v>
      </c>
      <c r="P110" s="948">
        <f>+生産者価格評価表!P110/生産者価格評価表!P$124</f>
        <v>0</v>
      </c>
      <c r="Q110" s="948">
        <f>+生産者価格評価表!Q110/生産者価格評価表!Q$124</f>
        <v>0</v>
      </c>
      <c r="R110" s="948">
        <f>+生産者価格評価表!R110/生産者価格評価表!R$124</f>
        <v>0</v>
      </c>
      <c r="S110" s="948">
        <f>+生産者価格評価表!S110/生産者価格評価表!S$124</f>
        <v>0</v>
      </c>
      <c r="T110" s="948">
        <f>+生産者価格評価表!T110/生産者価格評価表!T$124</f>
        <v>0</v>
      </c>
      <c r="U110" s="948">
        <f>+生産者価格評価表!U110/生産者価格評価表!U$124</f>
        <v>0</v>
      </c>
      <c r="V110" s="948">
        <f>+生産者価格評価表!V110/生産者価格評価表!V$124</f>
        <v>0</v>
      </c>
      <c r="W110" s="948">
        <f>+生産者価格評価表!W110/生産者価格評価表!W$124</f>
        <v>0</v>
      </c>
      <c r="X110" s="948">
        <f>+生産者価格評価表!X110/生産者価格評価表!X$124</f>
        <v>0</v>
      </c>
      <c r="Y110" s="948">
        <f>+生産者価格評価表!Y110/生産者価格評価表!Y$124</f>
        <v>0</v>
      </c>
      <c r="Z110" s="948">
        <f>+生産者価格評価表!Z110/生産者価格評価表!Z$124</f>
        <v>0</v>
      </c>
      <c r="AA110" s="948">
        <f>+生産者価格評価表!AA110/生産者価格評価表!AA$124</f>
        <v>0</v>
      </c>
      <c r="AB110" s="948">
        <f>+生産者価格評価表!AB110/生産者価格評価表!AB$124</f>
        <v>0</v>
      </c>
      <c r="AC110" s="948">
        <f>+生産者価格評価表!AC110/生産者価格評価表!AC$124</f>
        <v>0</v>
      </c>
      <c r="AD110" s="948">
        <f>+生産者価格評価表!AD110/生産者価格評価表!AD$124</f>
        <v>0</v>
      </c>
      <c r="AE110" s="948">
        <f>+生産者価格評価表!AE110/生産者価格評価表!AE$124</f>
        <v>0</v>
      </c>
      <c r="AF110" s="948">
        <f>+生産者価格評価表!AF110/生産者価格評価表!AF$124</f>
        <v>0</v>
      </c>
      <c r="AG110" s="948">
        <f>+生産者価格評価表!AG110/生産者価格評価表!AG$124</f>
        <v>0</v>
      </c>
      <c r="AH110" s="948">
        <f>+生産者価格評価表!AH110/生産者価格評価表!AH$124</f>
        <v>0</v>
      </c>
      <c r="AI110" s="948">
        <f>+生産者価格評価表!AI110/生産者価格評価表!AI$124</f>
        <v>0</v>
      </c>
      <c r="AJ110" s="948">
        <f>+生産者価格評価表!AJ110/生産者価格評価表!AJ$124</f>
        <v>0</v>
      </c>
      <c r="AK110" s="948">
        <f>+生産者価格評価表!AK110/生産者価格評価表!AK$124</f>
        <v>0</v>
      </c>
      <c r="AL110" s="948">
        <f>+生産者価格評価表!AL110/生産者価格評価表!AL$124</f>
        <v>0</v>
      </c>
      <c r="AM110" s="948">
        <f>+生産者価格評価表!AM110/生産者価格評価表!AM$124</f>
        <v>0</v>
      </c>
      <c r="AN110" s="948">
        <f>+生産者価格評価表!AN110/生産者価格評価表!AN$124</f>
        <v>0</v>
      </c>
      <c r="AO110" s="948">
        <f>+生産者価格評価表!AO110/生産者価格評価表!AO$124</f>
        <v>0</v>
      </c>
      <c r="AP110" s="948">
        <f>+生産者価格評価表!AP110/生産者価格評価表!AP$124</f>
        <v>0</v>
      </c>
      <c r="AQ110" s="948">
        <f>+生産者価格評価表!AQ110/生産者価格評価表!AQ$124</f>
        <v>0</v>
      </c>
      <c r="AR110" s="948">
        <f>+生産者価格評価表!AR110/生産者価格評価表!AR$124</f>
        <v>0</v>
      </c>
      <c r="AS110" s="948">
        <f>+生産者価格評価表!AS110/生産者価格評価表!AS$124</f>
        <v>0</v>
      </c>
      <c r="AT110" s="948">
        <f>+生産者価格評価表!AT110/生産者価格評価表!AT$124</f>
        <v>0</v>
      </c>
      <c r="AU110" s="949">
        <f>+生産者価格評価表!AU110/生産者価格評価表!AU$124</f>
        <v>0</v>
      </c>
      <c r="AV110" s="949">
        <f>+生産者価格評価表!AV110/生産者価格評価表!AV$124</f>
        <v>0</v>
      </c>
      <c r="AW110" s="949">
        <f>+生産者価格評価表!AW110/生産者価格評価表!AW$124</f>
        <v>0</v>
      </c>
      <c r="AX110" s="949">
        <f>+生産者価格評価表!AX110/生産者価格評価表!AX$124</f>
        <v>0</v>
      </c>
      <c r="AY110" s="949">
        <f>+生産者価格評価表!AY110/生産者価格評価表!AY$124</f>
        <v>0</v>
      </c>
      <c r="AZ110" s="949">
        <f>+生産者価格評価表!AZ110/生産者価格評価表!AZ$124</f>
        <v>0</v>
      </c>
      <c r="BA110" s="949">
        <f>+生産者価格評価表!BA110/生産者価格評価表!BA$124</f>
        <v>0</v>
      </c>
      <c r="BB110" s="949">
        <f>+生産者価格評価表!BB110/生産者価格評価表!BB$124</f>
        <v>0</v>
      </c>
      <c r="BC110" s="949">
        <f>+生産者価格評価表!BC110/生産者価格評価表!BC$124</f>
        <v>0</v>
      </c>
      <c r="BD110" s="949">
        <f>+生産者価格評価表!BD110/生産者価格評価表!BD$124</f>
        <v>0</v>
      </c>
      <c r="BE110" s="949">
        <f>+生産者価格評価表!BE110/生産者価格評価表!BE$124</f>
        <v>0</v>
      </c>
      <c r="BF110" s="949">
        <f>+生産者価格評価表!BF110/生産者価格評価表!BF$124</f>
        <v>0</v>
      </c>
      <c r="BG110" s="949">
        <f>+生産者価格評価表!BG110/生産者価格評価表!BG$124</f>
        <v>0</v>
      </c>
      <c r="BH110" s="949">
        <f>+生産者価格評価表!BH110/生産者価格評価表!BH$124</f>
        <v>0</v>
      </c>
      <c r="BI110" s="949">
        <f>+生産者価格評価表!BI110/生産者価格評価表!BI$124</f>
        <v>0</v>
      </c>
      <c r="BJ110" s="949">
        <f>+生産者価格評価表!BJ110/生産者価格評価表!BJ$124</f>
        <v>0</v>
      </c>
      <c r="BK110" s="949">
        <f>+生産者価格評価表!BK110/生産者価格評価表!BK$124</f>
        <v>4.7447678129248477E-6</v>
      </c>
      <c r="BL110" s="949">
        <f>+生産者価格評価表!BL110/生産者価格評価表!BL$124</f>
        <v>0</v>
      </c>
      <c r="BM110" s="949">
        <f>+生産者価格評価表!BM110/生産者価格評価表!BM$124</f>
        <v>0</v>
      </c>
      <c r="BN110" s="949">
        <f>+生産者価格評価表!BN110/生産者価格評価表!BN$124</f>
        <v>0</v>
      </c>
      <c r="BO110" s="949">
        <f>+生産者価格評価表!BO110/生産者価格評価表!BO$124</f>
        <v>0</v>
      </c>
      <c r="BP110" s="949">
        <f>+生産者価格評価表!BP110/生産者価格評価表!BP$124</f>
        <v>0</v>
      </c>
      <c r="BQ110" s="949">
        <f>+生産者価格評価表!BQ110/生産者価格評価表!BQ$124</f>
        <v>0</v>
      </c>
      <c r="BR110" s="949">
        <f>+生産者価格評価表!BR110/生産者価格評価表!BR$124</f>
        <v>0</v>
      </c>
      <c r="BS110" s="949">
        <f>+生産者価格評価表!BS110/生産者価格評価表!BS$124</f>
        <v>0</v>
      </c>
      <c r="BT110" s="949">
        <f>+生産者価格評価表!BT110/生産者価格評価表!BT$124</f>
        <v>0</v>
      </c>
      <c r="BU110" s="949">
        <f>+生産者価格評価表!BU110/生産者価格評価表!BU$124</f>
        <v>1.5421253824995385E-5</v>
      </c>
      <c r="BV110" s="949">
        <f>+生産者価格評価表!BV110/生産者価格評価表!BV$124</f>
        <v>0</v>
      </c>
      <c r="BW110" s="949">
        <f>+生産者価格評価表!BW110/生産者価格評価表!BW$124</f>
        <v>0</v>
      </c>
      <c r="BX110" s="949">
        <f>+生産者価格評価表!BX110/生産者価格評価表!BX$124</f>
        <v>0</v>
      </c>
      <c r="BY110" s="949">
        <f>+生産者価格評価表!BY110/生産者価格評価表!BY$124</f>
        <v>0</v>
      </c>
      <c r="BZ110" s="949">
        <f>+生産者価格評価表!BZ110/生産者価格評価表!BZ$124</f>
        <v>0</v>
      </c>
      <c r="CA110" s="949">
        <f>+生産者価格評価表!CA110/生産者価格評価表!CA$124</f>
        <v>0</v>
      </c>
      <c r="CB110" s="949">
        <f>+生産者価格評価表!CB110/生産者価格評価表!CB$124</f>
        <v>0</v>
      </c>
      <c r="CC110" s="949">
        <f>+生産者価格評価表!CC110/生産者価格評価表!CC$124</f>
        <v>0</v>
      </c>
      <c r="CD110" s="949">
        <f>+生産者価格評価表!CD110/生産者価格評価表!CD$124</f>
        <v>0</v>
      </c>
      <c r="CE110" s="949">
        <f>+生産者価格評価表!CE110/生産者価格評価表!CE$124</f>
        <v>0</v>
      </c>
      <c r="CF110" s="949">
        <f>+生産者価格評価表!CF110/生産者価格評価表!CF$124</f>
        <v>0</v>
      </c>
      <c r="CG110" s="949">
        <f>+生産者価格評価表!CG110/生産者価格評価表!CG$124</f>
        <v>0</v>
      </c>
      <c r="CH110" s="949">
        <f>+生産者価格評価表!CH110/生産者価格評価表!CH$124</f>
        <v>0</v>
      </c>
      <c r="CI110" s="949">
        <f>+生産者価格評価表!CI110/生産者価格評価表!CI$124</f>
        <v>2.5982809638604284E-5</v>
      </c>
      <c r="CJ110" s="949">
        <f>+生産者価格評価表!CJ110/生産者価格評価表!CJ$124</f>
        <v>4.3972163635607207E-2</v>
      </c>
      <c r="CK110" s="949">
        <f>+生産者価格評価表!CK110/生産者価格評価表!CK$124</f>
        <v>0</v>
      </c>
      <c r="CL110" s="949">
        <f>+生産者価格評価表!CL110/生産者価格評価表!CL$124</f>
        <v>2.9509212455629085E-4</v>
      </c>
      <c r="CM110" s="949">
        <f>+生産者価格評価表!CM110/生産者価格評価表!CM$124</f>
        <v>3.8219694679491774E-2</v>
      </c>
      <c r="CN110" s="949">
        <f>+生産者価格評価表!CN110/生産者価格評価表!CN$124</f>
        <v>0</v>
      </c>
      <c r="CO110" s="949">
        <f>+生産者価格評価表!CO110/生産者価格評価表!CO$124</f>
        <v>1.0746491878917376E-4</v>
      </c>
      <c r="CP110" s="949">
        <f>+生産者価格評価表!CP110/生産者価格評価表!CP$124</f>
        <v>1.2328507183079579E-6</v>
      </c>
      <c r="CQ110" s="949">
        <f>+生産者価格評価表!CQ110/生産者価格評価表!CQ$124</f>
        <v>0</v>
      </c>
      <c r="CR110" s="949">
        <f>+生産者価格評価表!CR110/生産者価格評価表!CR$124</f>
        <v>0</v>
      </c>
      <c r="CS110" s="949">
        <f>+生産者価格評価表!CS110/生産者価格評価表!CS$124</f>
        <v>0</v>
      </c>
      <c r="CT110" s="949">
        <f>+生産者価格評価表!CT110/生産者価格評価表!CT$124</f>
        <v>0</v>
      </c>
      <c r="CU110" s="949">
        <f>+生産者価格評価表!CU110/生産者価格評価表!CU$124</f>
        <v>0</v>
      </c>
      <c r="CV110" s="949">
        <f>+生産者価格評価表!CV110/生産者価格評価表!CV$124</f>
        <v>0</v>
      </c>
      <c r="CW110" s="949">
        <f>+生産者価格評価表!CW110/生産者価格評価表!CW$124</f>
        <v>1.4274100156886561E-2</v>
      </c>
      <c r="CX110" s="949">
        <f>+生産者価格評価表!CX110/生産者価格評価表!CX$124</f>
        <v>0</v>
      </c>
      <c r="CY110" s="949">
        <f>+生産者価格評価表!CY110/生産者価格評価表!CY$124</f>
        <v>0</v>
      </c>
      <c r="CZ110" s="949">
        <f>+生産者価格評価表!CZ110/生産者価格評価表!CZ$124</f>
        <v>1.6643382917817212E-3</v>
      </c>
      <c r="DA110" s="949">
        <f>+生産者価格評価表!DA110/生産者価格評価表!DA$124</f>
        <v>1.580721002812721E-4</v>
      </c>
      <c r="DB110" s="949">
        <f>+生産者価格評価表!DB110/生産者価格評価表!DB$124</f>
        <v>0</v>
      </c>
      <c r="DC110" s="949">
        <f>+生産者価格評価表!DC110/生産者価格評価表!DC$124</f>
        <v>2.4294127380440941E-2</v>
      </c>
      <c r="DD110" s="949">
        <f>+生産者価格評価表!DD110/生産者価格評価表!DD$124</f>
        <v>0</v>
      </c>
      <c r="DE110" s="949">
        <f>+生産者価格評価表!DE110/生産者価格評価表!DE$124</f>
        <v>1.153901725313822E-3</v>
      </c>
      <c r="DF110" s="949">
        <f>+生産者価格評価表!DF110/生産者価格評価表!DF$124</f>
        <v>0</v>
      </c>
      <c r="DG110" s="950">
        <f>+生産者価格評価表!DG110/生産者価格評価表!DG$124</f>
        <v>3.4710808474593683E-4</v>
      </c>
    </row>
    <row r="111" spans="2:111">
      <c r="B111" s="265" t="s">
        <v>282</v>
      </c>
      <c r="C111" s="266" t="s">
        <v>283</v>
      </c>
      <c r="D111" s="947">
        <f>+生産者価格評価表!D111/生産者価格評価表!D$124</f>
        <v>0</v>
      </c>
      <c r="E111" s="948">
        <f>+生産者価格評価表!E111/生産者価格評価表!E$124</f>
        <v>5.7477063344842866E-3</v>
      </c>
      <c r="F111" s="948">
        <f>+生産者価格評価表!F111/生産者価格評価表!F$124</f>
        <v>0</v>
      </c>
      <c r="G111" s="948">
        <f>+生産者価格評価表!G111/生産者価格評価表!G$124</f>
        <v>0</v>
      </c>
      <c r="H111" s="948">
        <f>+生産者価格評価表!H111/生産者価格評価表!H$124</f>
        <v>0</v>
      </c>
      <c r="I111" s="944">
        <v>0</v>
      </c>
      <c r="J111" s="948">
        <f>+生産者価格評価表!J111/生産者価格評価表!J$124</f>
        <v>0</v>
      </c>
      <c r="K111" s="948">
        <f>+生産者価格評価表!K111/生産者価格評価表!K$124</f>
        <v>0</v>
      </c>
      <c r="L111" s="948">
        <f>+生産者価格評価表!L111/生産者価格評価表!L$124</f>
        <v>0</v>
      </c>
      <c r="M111" s="948">
        <f>+生産者価格評価表!M111/生産者価格評価表!M$124</f>
        <v>0</v>
      </c>
      <c r="N111" s="944">
        <v>0</v>
      </c>
      <c r="O111" s="948">
        <f>+生産者価格評価表!O111/生産者価格評価表!O$124</f>
        <v>0</v>
      </c>
      <c r="P111" s="948">
        <f>+生産者価格評価表!P111/生産者価格評価表!P$124</f>
        <v>0</v>
      </c>
      <c r="Q111" s="948">
        <f>+生産者価格評価表!Q111/生産者価格評価表!Q$124</f>
        <v>0</v>
      </c>
      <c r="R111" s="948">
        <f>+生産者価格評価表!R111/生産者価格評価表!R$124</f>
        <v>0</v>
      </c>
      <c r="S111" s="948">
        <f>+生産者価格評価表!S111/生産者価格評価表!S$124</f>
        <v>0</v>
      </c>
      <c r="T111" s="948">
        <f>+生産者価格評価表!T111/生産者価格評価表!T$124</f>
        <v>0</v>
      </c>
      <c r="U111" s="948">
        <f>+生産者価格評価表!U111/生産者価格評価表!U$124</f>
        <v>0</v>
      </c>
      <c r="V111" s="948">
        <f>+生産者価格評価表!V111/生産者価格評価表!V$124</f>
        <v>0</v>
      </c>
      <c r="W111" s="948">
        <f>+生産者価格評価表!W111/生産者価格評価表!W$124</f>
        <v>0</v>
      </c>
      <c r="X111" s="948">
        <f>+生産者価格評価表!X111/生産者価格評価表!X$124</f>
        <v>0</v>
      </c>
      <c r="Y111" s="948">
        <f>+生産者価格評価表!Y111/生産者価格評価表!Y$124</f>
        <v>0</v>
      </c>
      <c r="Z111" s="948">
        <f>+生産者価格評価表!Z111/生産者価格評価表!Z$124</f>
        <v>0</v>
      </c>
      <c r="AA111" s="948">
        <f>+生産者価格評価表!AA111/生産者価格評価表!AA$124</f>
        <v>0</v>
      </c>
      <c r="AB111" s="948">
        <f>+生産者価格評価表!AB111/生産者価格評価表!AB$124</f>
        <v>0</v>
      </c>
      <c r="AC111" s="948">
        <f>+生産者価格評価表!AC111/生産者価格評価表!AC$124</f>
        <v>0</v>
      </c>
      <c r="AD111" s="948">
        <f>+生産者価格評価表!AD111/生産者価格評価表!AD$124</f>
        <v>0</v>
      </c>
      <c r="AE111" s="948">
        <f>+生産者価格評価表!AE111/生産者価格評価表!AE$124</f>
        <v>0</v>
      </c>
      <c r="AF111" s="948">
        <f>+生産者価格評価表!AF111/生産者価格評価表!AF$124</f>
        <v>0</v>
      </c>
      <c r="AG111" s="948">
        <f>+生産者価格評価表!AG111/生産者価格評価表!AG$124</f>
        <v>0</v>
      </c>
      <c r="AH111" s="948">
        <f>+生産者価格評価表!AH111/生産者価格評価表!AH$124</f>
        <v>0</v>
      </c>
      <c r="AI111" s="948">
        <f>+生産者価格評価表!AI111/生産者価格評価表!AI$124</f>
        <v>0</v>
      </c>
      <c r="AJ111" s="948">
        <f>+生産者価格評価表!AJ111/生産者価格評価表!AJ$124</f>
        <v>0</v>
      </c>
      <c r="AK111" s="948">
        <f>+生産者価格評価表!AK111/生産者価格評価表!AK$124</f>
        <v>0</v>
      </c>
      <c r="AL111" s="948">
        <f>+生産者価格評価表!AL111/生産者価格評価表!AL$124</f>
        <v>0</v>
      </c>
      <c r="AM111" s="948">
        <f>+生産者価格評価表!AM111/生産者価格評価表!AM$124</f>
        <v>0</v>
      </c>
      <c r="AN111" s="948">
        <f>+生産者価格評価表!AN111/生産者価格評価表!AN$124</f>
        <v>0</v>
      </c>
      <c r="AO111" s="948">
        <f>+生産者価格評価表!AO111/生産者価格評価表!AO$124</f>
        <v>0</v>
      </c>
      <c r="AP111" s="948">
        <f>+生産者価格評価表!AP111/生産者価格評価表!AP$124</f>
        <v>0</v>
      </c>
      <c r="AQ111" s="948">
        <f>+生産者価格評価表!AQ111/生産者価格評価表!AQ$124</f>
        <v>0</v>
      </c>
      <c r="AR111" s="948">
        <f>+生産者価格評価表!AR111/生産者価格評価表!AR$124</f>
        <v>0</v>
      </c>
      <c r="AS111" s="948">
        <f>+生産者価格評価表!AS111/生産者価格評価表!AS$124</f>
        <v>0</v>
      </c>
      <c r="AT111" s="948">
        <f>+生産者価格評価表!AT111/生産者価格評価表!AT$124</f>
        <v>0</v>
      </c>
      <c r="AU111" s="949">
        <f>+生産者価格評価表!AU111/生産者価格評価表!AU$124</f>
        <v>0</v>
      </c>
      <c r="AV111" s="949">
        <f>+生産者価格評価表!AV111/生産者価格評価表!AV$124</f>
        <v>0</v>
      </c>
      <c r="AW111" s="949">
        <f>+生産者価格評価表!AW111/生産者価格評価表!AW$124</f>
        <v>0</v>
      </c>
      <c r="AX111" s="949">
        <f>+生産者価格評価表!AX111/生産者価格評価表!AX$124</f>
        <v>0</v>
      </c>
      <c r="AY111" s="949">
        <f>+生産者価格評価表!AY111/生産者価格評価表!AY$124</f>
        <v>0</v>
      </c>
      <c r="AZ111" s="949">
        <f>+生産者価格評価表!AZ111/生産者価格評価表!AZ$124</f>
        <v>0</v>
      </c>
      <c r="BA111" s="949">
        <f>+生産者価格評価表!BA111/生産者価格評価表!BA$124</f>
        <v>0</v>
      </c>
      <c r="BB111" s="949">
        <f>+生産者価格評価表!BB111/生産者価格評価表!BB$124</f>
        <v>0</v>
      </c>
      <c r="BC111" s="949">
        <f>+生産者価格評価表!BC111/生産者価格評価表!BC$124</f>
        <v>0</v>
      </c>
      <c r="BD111" s="949">
        <f>+生産者価格評価表!BD111/生産者価格評価表!BD$124</f>
        <v>0</v>
      </c>
      <c r="BE111" s="949">
        <f>+生産者価格評価表!BE111/生産者価格評価表!BE$124</f>
        <v>0</v>
      </c>
      <c r="BF111" s="949">
        <f>+生産者価格評価表!BF111/生産者価格評価表!BF$124</f>
        <v>0</v>
      </c>
      <c r="BG111" s="949">
        <f>+生産者価格評価表!BG111/生産者価格評価表!BG$124</f>
        <v>0</v>
      </c>
      <c r="BH111" s="949">
        <f>+生産者価格評価表!BH111/生産者価格評価表!BH$124</f>
        <v>0</v>
      </c>
      <c r="BI111" s="949">
        <f>+生産者価格評価表!BI111/生産者価格評価表!BI$124</f>
        <v>0</v>
      </c>
      <c r="BJ111" s="949">
        <f>+生産者価格評価表!BJ111/生産者価格評価表!BJ$124</f>
        <v>0</v>
      </c>
      <c r="BK111" s="949">
        <f>+生産者価格評価表!BK111/生産者価格評価表!BK$124</f>
        <v>0</v>
      </c>
      <c r="BL111" s="949">
        <f>+生産者価格評価表!BL111/生産者価格評価表!BL$124</f>
        <v>0</v>
      </c>
      <c r="BM111" s="949">
        <f>+生産者価格評価表!BM111/生産者価格評価表!BM$124</f>
        <v>0</v>
      </c>
      <c r="BN111" s="949">
        <f>+生産者価格評価表!BN111/生産者価格評価表!BN$124</f>
        <v>0</v>
      </c>
      <c r="BO111" s="949">
        <f>+生産者価格評価表!BO111/生産者価格評価表!BO$124</f>
        <v>0</v>
      </c>
      <c r="BP111" s="949">
        <f>+生産者価格評価表!BP111/生産者価格評価表!BP$124</f>
        <v>0</v>
      </c>
      <c r="BQ111" s="949">
        <f>+生産者価格評価表!BQ111/生産者価格評価表!BQ$124</f>
        <v>0</v>
      </c>
      <c r="BR111" s="949">
        <f>+生産者価格評価表!BR111/生産者価格評価表!BR$124</f>
        <v>0</v>
      </c>
      <c r="BS111" s="949">
        <f>+生産者価格評価表!BS111/生産者価格評価表!BS$124</f>
        <v>0</v>
      </c>
      <c r="BT111" s="949">
        <f>+生産者価格評価表!BT111/生産者価格評価表!BT$124</f>
        <v>0</v>
      </c>
      <c r="BU111" s="949">
        <f>+生産者価格評価表!BU111/生産者価格評価表!BU$124</f>
        <v>0</v>
      </c>
      <c r="BV111" s="949">
        <f>+生産者価格評価表!BV111/生産者価格評価表!BV$124</f>
        <v>0</v>
      </c>
      <c r="BW111" s="949">
        <f>+生産者価格評価表!BW111/生産者価格評価表!BW$124</f>
        <v>0</v>
      </c>
      <c r="BX111" s="949">
        <f>+生産者価格評価表!BX111/生産者価格評価表!BX$124</f>
        <v>0</v>
      </c>
      <c r="BY111" s="949">
        <f>+生産者価格評価表!BY111/生産者価格評価表!BY$124</f>
        <v>0</v>
      </c>
      <c r="BZ111" s="949">
        <f>+生産者価格評価表!BZ111/生産者価格評価表!BZ$124</f>
        <v>0</v>
      </c>
      <c r="CA111" s="949">
        <f>+生産者価格評価表!CA111/生産者価格評価表!CA$124</f>
        <v>0</v>
      </c>
      <c r="CB111" s="949">
        <f>+生産者価格評価表!CB111/生産者価格評価表!CB$124</f>
        <v>0</v>
      </c>
      <c r="CC111" s="949">
        <f>+生産者価格評価表!CC111/生産者価格評価表!CC$124</f>
        <v>0</v>
      </c>
      <c r="CD111" s="949">
        <f>+生産者価格評価表!CD111/生産者価格評価表!CD$124</f>
        <v>0</v>
      </c>
      <c r="CE111" s="949">
        <f>+生産者価格評価表!CE111/生産者価格評価表!CE$124</f>
        <v>0</v>
      </c>
      <c r="CF111" s="949">
        <f>+生産者価格評価表!CF111/生産者価格評価表!CF$124</f>
        <v>0</v>
      </c>
      <c r="CG111" s="949">
        <f>+生産者価格評価表!CG111/生産者価格評価表!CG$124</f>
        <v>0</v>
      </c>
      <c r="CH111" s="949">
        <f>+生産者価格評価表!CH111/生産者価格評価表!CH$124</f>
        <v>0</v>
      </c>
      <c r="CI111" s="949">
        <f>+生産者価格評価表!CI111/生産者価格評価表!CI$124</f>
        <v>0</v>
      </c>
      <c r="CJ111" s="949">
        <f>+生産者価格評価表!CJ111/生産者価格評価表!CJ$124</f>
        <v>0</v>
      </c>
      <c r="CK111" s="949">
        <f>+生産者価格評価表!CK111/生産者価格評価表!CK$124</f>
        <v>0</v>
      </c>
      <c r="CL111" s="949">
        <f>+生産者価格評価表!CL111/生産者価格評価表!CL$124</f>
        <v>0</v>
      </c>
      <c r="CM111" s="949">
        <f>+生産者価格評価表!CM111/生産者価格評価表!CM$124</f>
        <v>0</v>
      </c>
      <c r="CN111" s="949">
        <f>+生産者価格評価表!CN111/生産者価格評価表!CN$124</f>
        <v>0</v>
      </c>
      <c r="CO111" s="949">
        <f>+生産者価格評価表!CO111/生産者価格評価表!CO$124</f>
        <v>2.4444099359752626E-4</v>
      </c>
      <c r="CP111" s="949">
        <f>+生産者価格評価表!CP111/生産者価格評価表!CP$124</f>
        <v>0</v>
      </c>
      <c r="CQ111" s="949">
        <f>+生産者価格評価表!CQ111/生産者価格評価表!CQ$124</f>
        <v>0</v>
      </c>
      <c r="CR111" s="949">
        <f>+生産者価格評価表!CR111/生産者価格評価表!CR$124</f>
        <v>0</v>
      </c>
      <c r="CS111" s="949">
        <f>+生産者価格評価表!CS111/生産者価格評価表!CS$124</f>
        <v>0</v>
      </c>
      <c r="CT111" s="949">
        <f>+生産者価格評価表!CT111/生産者価格評価表!CT$124</f>
        <v>0</v>
      </c>
      <c r="CU111" s="949">
        <f>+生産者価格評価表!CU111/生産者価格評価表!CU$124</f>
        <v>0</v>
      </c>
      <c r="CV111" s="949">
        <f>+生産者価格評価表!CV111/生産者価格評価表!CV$124</f>
        <v>0</v>
      </c>
      <c r="CW111" s="949">
        <f>+生産者価格評価表!CW111/生産者価格評価表!CW$124</f>
        <v>0</v>
      </c>
      <c r="CX111" s="949">
        <f>+生産者価格評価表!CX111/生産者価格評価表!CX$124</f>
        <v>0</v>
      </c>
      <c r="CY111" s="949">
        <f>+生産者価格評価表!CY111/生産者価格評価表!CY$124</f>
        <v>0</v>
      </c>
      <c r="CZ111" s="949">
        <f>+生産者価格評価表!CZ111/生産者価格評価表!CZ$124</f>
        <v>0</v>
      </c>
      <c r="DA111" s="949">
        <f>+生産者価格評価表!DA111/生産者価格評価表!DA$124</f>
        <v>0</v>
      </c>
      <c r="DB111" s="949">
        <f>+生産者価格評価表!DB111/生産者価格評価表!DB$124</f>
        <v>0</v>
      </c>
      <c r="DC111" s="949">
        <f>+生産者価格評価表!DC111/生産者価格評価表!DC$124</f>
        <v>5.6332139929736241E-4</v>
      </c>
      <c r="DD111" s="949">
        <f>+生産者価格評価表!DD111/生産者価格評価表!DD$124</f>
        <v>2.3179004178494498E-3</v>
      </c>
      <c r="DE111" s="949">
        <f>+生産者価格評価表!DE111/生産者価格評価表!DE$124</f>
        <v>0</v>
      </c>
      <c r="DF111" s="949">
        <f>+生産者価格評価表!DF111/生産者価格評価表!DF$124</f>
        <v>0</v>
      </c>
      <c r="DG111" s="950">
        <f>+生産者価格評価表!DG111/生産者価格評価表!DG$124</f>
        <v>0</v>
      </c>
    </row>
    <row r="112" spans="2:111">
      <c r="B112" s="265" t="s">
        <v>284</v>
      </c>
      <c r="C112" s="266" t="s">
        <v>285</v>
      </c>
      <c r="D112" s="947">
        <f>+生産者価格評価表!D112/生産者価格評価表!D$124</f>
        <v>4.2107995925450883E-6</v>
      </c>
      <c r="E112" s="948">
        <f>+生産者価格評価表!E112/生産者価格評価表!E$124</f>
        <v>0</v>
      </c>
      <c r="F112" s="948">
        <f>+生産者価格評価表!F112/生産者価格評価表!F$124</f>
        <v>2.4676273012467207E-3</v>
      </c>
      <c r="G112" s="948">
        <f>+生産者価格評価表!G112/生産者価格評価表!G$124</f>
        <v>8.2208719594556464E-5</v>
      </c>
      <c r="H112" s="948">
        <f>+生産者価格評価表!H112/生産者価格評価表!H$124</f>
        <v>5.3383572317888752E-4</v>
      </c>
      <c r="I112" s="944">
        <v>0</v>
      </c>
      <c r="J112" s="948">
        <f>+生産者価格評価表!J112/生産者価格評価表!J$124</f>
        <v>1.9643646881028413E-4</v>
      </c>
      <c r="K112" s="948">
        <f>+生産者価格評価表!K112/生産者価格評価表!K$124</f>
        <v>2.0874218122724294E-4</v>
      </c>
      <c r="L112" s="948">
        <f>+生産者価格評価表!L112/生産者価格評価表!L$124</f>
        <v>9.2435784972038046E-5</v>
      </c>
      <c r="M112" s="948">
        <f>+生産者価格評価表!M112/生産者価格評価表!M$124</f>
        <v>3.8278577476586673E-5</v>
      </c>
      <c r="N112" s="944">
        <v>0</v>
      </c>
      <c r="O112" s="948">
        <f>+生産者価格評価表!O112/生産者価格評価表!O$124</f>
        <v>7.7299021483114136E-5</v>
      </c>
      <c r="P112" s="948">
        <f>+生産者価格評価表!P112/生産者価格評価表!P$124</f>
        <v>7.237044306078416E-5</v>
      </c>
      <c r="Q112" s="948">
        <f>+生産者価格評価表!Q112/生産者価格評価表!Q$124</f>
        <v>5.7877829101547625E-5</v>
      </c>
      <c r="R112" s="948">
        <f>+生産者価格評価表!R112/生産者価格評価表!R$124</f>
        <v>1.2999157024640281E-4</v>
      </c>
      <c r="S112" s="948">
        <f>+生産者価格評価表!S112/生産者価格評価表!S$124</f>
        <v>2.6877910420487328E-5</v>
      </c>
      <c r="T112" s="948">
        <f>+生産者価格評価表!T112/生産者価格評価表!T$124</f>
        <v>3.8032242193548505E-5</v>
      </c>
      <c r="U112" s="948">
        <f>+生産者価格評価表!U112/生産者価格評価表!U$124</f>
        <v>1.0886844678608137E-4</v>
      </c>
      <c r="V112" s="948">
        <f>+生産者価格評価表!V112/生産者価格評価表!V$124</f>
        <v>3.1699832238378165E-4</v>
      </c>
      <c r="W112" s="948">
        <f>+生産者価格評価表!W112/生産者価格評価表!W$124</f>
        <v>2.4725172484943691E-4</v>
      </c>
      <c r="X112" s="948">
        <f>+生産者価格評価表!X112/生産者価格評価表!X$124</f>
        <v>2.2340920704931593E-5</v>
      </c>
      <c r="Y112" s="948">
        <f>+生産者価格評価表!Y112/生産者価格評価表!Y$124</f>
        <v>6.8783176347127136E-5</v>
      </c>
      <c r="Z112" s="948">
        <f>+生産者価格評価表!Z112/生産者価格評価表!Z$124</f>
        <v>4.9608204035242671E-5</v>
      </c>
      <c r="AA112" s="948">
        <f>+生産者価格評価表!AA112/生産者価格評価表!AA$124</f>
        <v>1.8409394167552163E-4</v>
      </c>
      <c r="AB112" s="948">
        <f>+生産者価格評価表!AB112/生産者価格評価表!AB$124</f>
        <v>7.4498285687795947E-5</v>
      </c>
      <c r="AC112" s="948">
        <f>+生産者価格評価表!AC112/生産者価格評価表!AC$124</f>
        <v>3.1577260940583387E-4</v>
      </c>
      <c r="AD112" s="948">
        <f>+生産者価格評価表!AD112/生産者価格評価表!AD$124</f>
        <v>4.3979463894370217E-5</v>
      </c>
      <c r="AE112" s="948">
        <f>+生産者価格評価表!AE112/生産者価格評価表!AE$124</f>
        <v>4.426669433053467E-5</v>
      </c>
      <c r="AF112" s="948">
        <f>+生産者価格評価表!AF112/生産者価格評価表!AF$124</f>
        <v>4.1156465312711671E-5</v>
      </c>
      <c r="AG112" s="948">
        <f>+生産者価格評価表!AG112/生産者価格評価表!AG$124</f>
        <v>6.914205222251426E-5</v>
      </c>
      <c r="AH112" s="948">
        <f>+生産者価格評価表!AH112/生産者価格評価表!AH$124</f>
        <v>4.2760853857684987E-5</v>
      </c>
      <c r="AI112" s="948">
        <f>+生産者価格評価表!AI112/生産者価格評価表!AI$124</f>
        <v>2.2039384735054505E-4</v>
      </c>
      <c r="AJ112" s="948">
        <f>+生産者価格評価表!AJ112/生産者価格評価表!AJ$124</f>
        <v>9.9968764653800431E-5</v>
      </c>
      <c r="AK112" s="948">
        <f>+生産者価格評価表!AK112/生産者価格評価表!AK$124</f>
        <v>1.8957714629135474E-3</v>
      </c>
      <c r="AL112" s="948">
        <f>+生産者価格評価表!AL112/生産者価格評価表!AL$124</f>
        <v>2.1043272318219418E-4</v>
      </c>
      <c r="AM112" s="948">
        <f>+生産者価格評価表!AM112/生産者価格評価表!AM$124</f>
        <v>4.1548462890553696E-5</v>
      </c>
      <c r="AN112" s="948">
        <f>+生産者価格評価表!AN112/生産者価格評価表!AN$124</f>
        <v>3.0744964822952579E-5</v>
      </c>
      <c r="AO112" s="948">
        <f>+生産者価格評価表!AO112/生産者価格評価表!AO$124</f>
        <v>8.6771010833312085E-5</v>
      </c>
      <c r="AP112" s="948">
        <f>+生産者価格評価表!AP112/生産者価格評価表!AP$124</f>
        <v>3.9723766075133287E-5</v>
      </c>
      <c r="AQ112" s="948">
        <f>+生産者価格評価表!AQ112/生産者価格評価表!AQ$124</f>
        <v>1.2704050908016743E-4</v>
      </c>
      <c r="AR112" s="948">
        <f>+生産者価格評価表!AR112/生産者価格評価表!AR$124</f>
        <v>3.5963881524779253E-5</v>
      </c>
      <c r="AS112" s="948">
        <f>+生産者価格評価表!AS112/生産者価格評価表!AS$124</f>
        <v>6.0746326744034814E-5</v>
      </c>
      <c r="AT112" s="948">
        <f>+生産者価格評価表!AT112/生産者価格評価表!AT$124</f>
        <v>7.0025066641507926E-5</v>
      </c>
      <c r="AU112" s="949">
        <f>+生産者価格評価表!AU112/生産者価格評価表!AU$124</f>
        <v>1.0567884163416077E-4</v>
      </c>
      <c r="AV112" s="949">
        <f>+生産者価格評価表!AV112/生産者価格評価表!AV$124</f>
        <v>9.3753745930145351E-5</v>
      </c>
      <c r="AW112" s="949">
        <f>+生産者価格評価表!AW112/生産者価格評価表!AW$124</f>
        <v>1.0746762532929474E-4</v>
      </c>
      <c r="AX112" s="949">
        <f>+生産者価格評価表!AX112/生産者価格評価表!AX$124</f>
        <v>9.039938728616375E-5</v>
      </c>
      <c r="AY112" s="949">
        <f>+生産者価格評価表!AY112/生産者価格評価表!AY$124</f>
        <v>2.4721356581183551E-4</v>
      </c>
      <c r="AZ112" s="949">
        <f>+生産者価格評価表!AZ112/生産者価格評価表!AZ$124</f>
        <v>1.1164396187150412E-4</v>
      </c>
      <c r="BA112" s="949">
        <f>+生産者価格評価表!BA112/生産者価格評価表!BA$124</f>
        <v>1.8247258097519125E-4</v>
      </c>
      <c r="BB112" s="949">
        <f>+生産者価格評価表!BB112/生産者価格評価表!BB$124</f>
        <v>3.5706139364669022E-5</v>
      </c>
      <c r="BC112" s="949">
        <f>+生産者価格評価表!BC112/生産者価格評価表!BC$124</f>
        <v>8.0449419669357427E-5</v>
      </c>
      <c r="BD112" s="949">
        <f>+生産者価格評価表!BD112/生産者価格評価表!BD$124</f>
        <v>1.5780574916999176E-4</v>
      </c>
      <c r="BE112" s="949">
        <f>+生産者価格評価表!BE112/生産者価格評価表!BE$124</f>
        <v>4.9303025053319952E-5</v>
      </c>
      <c r="BF112" s="949">
        <f>+生産者価格評価表!BF112/生産者価格評価表!BF$124</f>
        <v>4.8208983954684057E-5</v>
      </c>
      <c r="BG112" s="949">
        <f>+生産者価格評価表!BG112/生産者価格評価表!BG$124</f>
        <v>9.3654394132161771E-5</v>
      </c>
      <c r="BH112" s="949">
        <f>+生産者価格評価表!BH112/生産者価格評価表!BH$124</f>
        <v>4.8042626410595939E-5</v>
      </c>
      <c r="BI112" s="949">
        <f>+生産者価格評価表!BI112/生産者価格評価表!BI$124</f>
        <v>1.832889811762621E-4</v>
      </c>
      <c r="BJ112" s="949">
        <f>+生産者価格評価表!BJ112/生産者価格評価表!BJ$124</f>
        <v>4.9960618901254054E-5</v>
      </c>
      <c r="BK112" s="949">
        <f>+生産者価格評価表!BK112/生産者価格評価表!BK$124</f>
        <v>1.815311859613813E-4</v>
      </c>
      <c r="BL112" s="949">
        <f>+生産者価格評価表!BL112/生産者価格評価表!BL$124</f>
        <v>8.9677864956059944E-5</v>
      </c>
      <c r="BM112" s="949">
        <f>+生産者価格評価表!BM112/生産者価格評価表!BM$124</f>
        <v>2.4965831858206425E-4</v>
      </c>
      <c r="BN112" s="949">
        <f>+生産者価格評価表!BN112/生産者価格評価表!BN$124</f>
        <v>1.2846904061037786E-4</v>
      </c>
      <c r="BO112" s="949">
        <f>+生産者価格評価表!BO112/生産者価格評価表!BO$124</f>
        <v>4.349036831326159E-4</v>
      </c>
      <c r="BP112" s="949">
        <f>+生産者価格評価表!BP112/生産者価格評価表!BP$124</f>
        <v>4.3122115631007385E-4</v>
      </c>
      <c r="BQ112" s="949">
        <f>+生産者価格評価表!BQ112/生産者価格評価表!BQ$124</f>
        <v>3.2224947276014318E-5</v>
      </c>
      <c r="BR112" s="949">
        <f>+生産者価格評価表!BR112/生産者価格評価表!BR$124</f>
        <v>8.3619825899243283E-5</v>
      </c>
      <c r="BS112" s="949">
        <f>+生産者価格評価表!BS112/生産者価格評価表!BS$124</f>
        <v>4.326136403850263E-4</v>
      </c>
      <c r="BT112" s="949">
        <f>+生産者価格評価表!BT112/生産者価格評価表!BT$124</f>
        <v>0</v>
      </c>
      <c r="BU112" s="949">
        <f>+生産者価格評価表!BU112/生産者価格評価表!BU$124</f>
        <v>6.0059841481925093E-4</v>
      </c>
      <c r="BV112" s="949">
        <f>+生産者価格評価表!BV112/生産者価格評価表!BV$124</f>
        <v>2.0537697620653936E-4</v>
      </c>
      <c r="BW112" s="949">
        <f>+生産者価格評価表!BW112/生産者価格評価表!BW$124</f>
        <v>1.5101736656569253E-3</v>
      </c>
      <c r="BX112" s="949">
        <f>+生産者価格評価表!BX112/生産者価格評価表!BX$124</f>
        <v>9.3632164091300425E-4</v>
      </c>
      <c r="BY112" s="949">
        <f>+生産者価格評価表!BY112/生産者価格評価表!BY$124</f>
        <v>4.3286999918113904E-4</v>
      </c>
      <c r="BZ112" s="949">
        <f>+生産者価格評価表!BZ112/生産者価格評価表!BZ$124</f>
        <v>2.3628650409295902E-4</v>
      </c>
      <c r="CA112" s="949">
        <f>+生産者価格評価表!CA112/生産者価格評価表!CA$124</f>
        <v>4.3714523430180859E-4</v>
      </c>
      <c r="CB112" s="949">
        <f>+生産者価格評価表!CB112/生産者価格評価表!CB$124</f>
        <v>0</v>
      </c>
      <c r="CC112" s="949">
        <f>+生産者価格評価表!CC112/生産者価格評価表!CC$124</f>
        <v>1.7217773841853969E-4</v>
      </c>
      <c r="CD112" s="949">
        <f>+生産者価格評価表!CD112/生産者価格評価表!CD$124</f>
        <v>1.0667821720310043E-4</v>
      </c>
      <c r="CE112" s="949">
        <f>+生産者価格評価表!CE112/生産者価格評価表!CE$124</f>
        <v>1.9217837295030135E-4</v>
      </c>
      <c r="CF112" s="949">
        <f>+生産者価格評価表!CF112/生産者価格評価表!CF$124</f>
        <v>2.466135823971378E-4</v>
      </c>
      <c r="CG112" s="949">
        <f>+生産者価格評価表!CG112/生産者価格評価表!CG$124</f>
        <v>5.834517255675504E-4</v>
      </c>
      <c r="CH112" s="949">
        <f>+生産者価格評価表!CH112/生産者価格評価表!CH$124</f>
        <v>3.301342799118321E-4</v>
      </c>
      <c r="CI112" s="949">
        <f>+生産者価格評価表!CI112/生産者価格評価表!CI$124</f>
        <v>3.8864125481045822E-4</v>
      </c>
      <c r="CJ112" s="949">
        <f>+生産者価格評価表!CJ112/生産者価格評価表!CJ$124</f>
        <v>1.2637043125810579E-3</v>
      </c>
      <c r="CK112" s="949">
        <f>+生産者価格評価表!CK112/生産者価格評価表!CK$124</f>
        <v>9.3150138567980661E-4</v>
      </c>
      <c r="CL112" s="949">
        <f>+生産者価格評価表!CL112/生産者価格評価表!CL$124</f>
        <v>9.5435261994509228E-5</v>
      </c>
      <c r="CM112" s="949">
        <f>+生産者価格評価表!CM112/生産者価格評価表!CM$124</f>
        <v>3.1306432325605435E-3</v>
      </c>
      <c r="CN112" s="949">
        <f>+生産者価格評価表!CN112/生産者価格評価表!CN$124</f>
        <v>3.0185944197533152E-4</v>
      </c>
      <c r="CO112" s="949">
        <f>+生産者価格評価表!CO112/生産者価格評価表!CO$124</f>
        <v>3.8595672627388133E-3</v>
      </c>
      <c r="CP112" s="949">
        <f>+生産者価格評価表!CP112/生産者価格評価表!CP$124</f>
        <v>3.2822185619676022E-3</v>
      </c>
      <c r="CQ112" s="949">
        <f>+生産者価格評価表!CQ112/生産者価格評価表!CQ$124</f>
        <v>2.6613155600951037E-4</v>
      </c>
      <c r="CR112" s="949">
        <f>+生産者価格評価表!CR112/生産者価格評価表!CR$124</f>
        <v>2.4840986458629042E-4</v>
      </c>
      <c r="CS112" s="949">
        <f>+生産者価格評価表!CS112/生産者価格評価表!CS$124</f>
        <v>2.0320932889238789E-4</v>
      </c>
      <c r="CT112" s="949">
        <f>+生産者価格評価表!CT112/生産者価格評価表!CT$124</f>
        <v>2.4971647912810436E-4</v>
      </c>
      <c r="CU112" s="949">
        <f>+生産者価格評価表!CU112/生産者価格評価表!CU$124</f>
        <v>2.3046081053673768E-3</v>
      </c>
      <c r="CV112" s="949">
        <f>+生産者価格評価表!CV112/生産者価格評価表!CV$124</f>
        <v>9.1569624655448529E-4</v>
      </c>
      <c r="CW112" s="949">
        <f>+生産者価格評価表!CW112/生産者価格評価表!CW$124</f>
        <v>1.5027824282485096E-3</v>
      </c>
      <c r="CX112" s="949">
        <f>+生産者価格評価表!CX112/生産者価格評価表!CX$124</f>
        <v>5.2963150074102257E-4</v>
      </c>
      <c r="CY112" s="949">
        <f>+生産者価格評価表!CY112/生産者価格評価表!CY$124</f>
        <v>7.1743261773933858E-4</v>
      </c>
      <c r="CZ112" s="949">
        <f>+生産者価格評価表!CZ112/生産者価格評価表!CZ$124</f>
        <v>1.7385970372690638E-3</v>
      </c>
      <c r="DA112" s="949">
        <f>+生産者価格評価表!DA112/生産者価格評価表!DA$124</f>
        <v>4.6692309286500854E-4</v>
      </c>
      <c r="DB112" s="949">
        <f>+生産者価格評価表!DB112/生産者価格評価表!DB$124</f>
        <v>1.6212585597847589E-3</v>
      </c>
      <c r="DC112" s="949">
        <f>+生産者価格評価表!DC112/生産者価格評価表!DC$124</f>
        <v>2.5962592622591871E-3</v>
      </c>
      <c r="DD112" s="949">
        <f>+生産者価格評価表!DD112/生産者価格評価表!DD$124</f>
        <v>1.4253784220215825E-3</v>
      </c>
      <c r="DE112" s="949">
        <f>+生産者価格評価表!DE112/生産者価格評価表!DE$124</f>
        <v>3.7427168429538132E-3</v>
      </c>
      <c r="DF112" s="949">
        <f>+生産者価格評価表!DF112/生産者価格評価表!DF$124</f>
        <v>0</v>
      </c>
      <c r="DG112" s="950">
        <f>+生産者価格評価表!DG112/生産者価格評価表!DG$124</f>
        <v>1.4670326210697853E-3</v>
      </c>
    </row>
    <row r="113" spans="2:111" ht="14.25" thickBot="1">
      <c r="B113" s="265" t="s">
        <v>286</v>
      </c>
      <c r="C113" s="266" t="s">
        <v>287</v>
      </c>
      <c r="D113" s="947">
        <f>+生産者価格評価表!D113/生産者価格評価表!D$124</f>
        <v>2.4385015372360767E-4</v>
      </c>
      <c r="E113" s="948">
        <f>+生産者価格評価表!E113/生産者価格評価表!E$124</f>
        <v>3.4999205489256795E-4</v>
      </c>
      <c r="F113" s="948">
        <f>+生産者価格評価表!F113/生産者価格評価表!F$124</f>
        <v>8.2333761111335506E-4</v>
      </c>
      <c r="G113" s="948">
        <f>+生産者価格評価表!G113/生産者価格評価表!G$124</f>
        <v>3.9154220621933676E-3</v>
      </c>
      <c r="H113" s="948">
        <f>+生産者価格評価表!H113/生産者価格評価表!H$124</f>
        <v>5.0442565217234984E-4</v>
      </c>
      <c r="I113" s="944">
        <v>0</v>
      </c>
      <c r="J113" s="948">
        <f>+生産者価格評価表!J113/生産者価格評価表!J$124</f>
        <v>1.0965441832828224E-3</v>
      </c>
      <c r="K113" s="948">
        <f>+生産者価格評価表!K113/生産者価格評価表!K$124</f>
        <v>9.6616343892144305E-4</v>
      </c>
      <c r="L113" s="948">
        <f>+生産者価格評価表!L113/生産者価格評価表!L$124</f>
        <v>2.9440473970462422E-4</v>
      </c>
      <c r="M113" s="948">
        <f>+生産者価格評価表!M113/生産者価格評価表!M$124</f>
        <v>2.8848575986646437E-6</v>
      </c>
      <c r="N113" s="951">
        <v>0</v>
      </c>
      <c r="O113" s="948">
        <f>+生産者価格評価表!O113/生産者価格評価表!O$124</f>
        <v>9.2937399091564722E-4</v>
      </c>
      <c r="P113" s="948">
        <f>+生産者価格評価表!P113/生産者価格評価表!P$124</f>
        <v>1.1571177725114787E-3</v>
      </c>
      <c r="Q113" s="948">
        <f>+生産者価格評価表!Q113/生産者価格評価表!Q$124</f>
        <v>1.0789944883537544E-3</v>
      </c>
      <c r="R113" s="948">
        <f>+生産者価格評価表!R113/生産者価格評価表!R$124</f>
        <v>1.0517974536733011E-3</v>
      </c>
      <c r="S113" s="948">
        <f>+生産者価格評価表!S113/生産者価格評価表!S$124</f>
        <v>4.6302062658966597E-4</v>
      </c>
      <c r="T113" s="948">
        <f>+生産者価格評価表!T113/生産者価格評価表!T$124</f>
        <v>6.0496866678188719E-4</v>
      </c>
      <c r="U113" s="948">
        <f>+生産者価格評価表!U113/生産者価格評価表!U$124</f>
        <v>8.9100078648821882E-4</v>
      </c>
      <c r="V113" s="948">
        <f>+生産者価格評価表!V113/生産者価格評価表!V$124</f>
        <v>9.795011290972197E-4</v>
      </c>
      <c r="W113" s="948">
        <f>+生産者価格評価表!W113/生産者価格評価表!W$124</f>
        <v>8.0728965381014935E-4</v>
      </c>
      <c r="X113" s="948">
        <f>+生産者価格評価表!X113/生産者価格評価表!X$124</f>
        <v>1.7179318470123141E-4</v>
      </c>
      <c r="Y113" s="948">
        <f>+生産者価格評価表!Y113/生産者価格評価表!Y$124</f>
        <v>2.4459811775777451E-4</v>
      </c>
      <c r="Z113" s="948">
        <f>+生産者価格評価表!Z113/生産者価格評価表!Z$124</f>
        <v>5.1462116291200771E-4</v>
      </c>
      <c r="AA113" s="948">
        <f>+生産者価格評価表!AA113/生産者価格評価表!AA$124</f>
        <v>5.6032577584009798E-4</v>
      </c>
      <c r="AB113" s="948">
        <f>+生産者価格評価表!AB113/生産者価格評価表!AB$124</f>
        <v>8.4754775603059255E-4</v>
      </c>
      <c r="AC113" s="948">
        <f>+生産者価格評価表!AC113/生産者価格評価表!AC$124</f>
        <v>7.7558503699582965E-4</v>
      </c>
      <c r="AD113" s="948">
        <f>+生産者価格評価表!AD113/生産者価格評価表!AD$124</f>
        <v>1.4945255555083649E-5</v>
      </c>
      <c r="AE113" s="948">
        <f>+生産者価格評価表!AE113/生産者価格評価表!AE$124</f>
        <v>1.3206793664771475E-4</v>
      </c>
      <c r="AF113" s="948">
        <f>+生産者価格評価表!AF113/生産者価格評価表!AF$124</f>
        <v>1.2919225034900323E-4</v>
      </c>
      <c r="AG113" s="948">
        <f>+生産者価格評価表!AG113/生産者価格評価表!AG$124</f>
        <v>3.2508876049398345E-4</v>
      </c>
      <c r="AH113" s="948">
        <f>+生産者価格評価表!AH113/生産者価格評価表!AH$124</f>
        <v>1.5834053141039939E-3</v>
      </c>
      <c r="AI113" s="948">
        <f>+生産者価格評価表!AI113/生産者価格評価表!AI$124</f>
        <v>1.1826142670294366E-3</v>
      </c>
      <c r="AJ113" s="948">
        <f>+生産者価格評価表!AJ113/生産者価格評価表!AJ$124</f>
        <v>6.7103543998390494E-4</v>
      </c>
      <c r="AK113" s="948">
        <f>+生産者価格評価表!AK113/生産者価格評価表!AK$124</f>
        <v>1.2577217091940553E-3</v>
      </c>
      <c r="AL113" s="948">
        <f>+生産者価格評価表!AL113/生産者価格評価表!AL$124</f>
        <v>1.1762787763413868E-3</v>
      </c>
      <c r="AM113" s="948">
        <f>+生産者価格評価表!AM113/生産者価格評価表!AM$124</f>
        <v>9.095533828385183E-5</v>
      </c>
      <c r="AN113" s="948">
        <f>+生産者価格評価表!AN113/生産者価格評価表!AN$124</f>
        <v>7.9816679728791587E-5</v>
      </c>
      <c r="AO113" s="948">
        <f>+生産者価格評価表!AO113/生産者価格評価表!AO$124</f>
        <v>2.1439040784846283E-4</v>
      </c>
      <c r="AP113" s="948">
        <f>+生産者価格評価表!AP113/生産者価格評価表!AP$124</f>
        <v>6.0399212326485993E-4</v>
      </c>
      <c r="AQ113" s="948">
        <f>+生産者価格評価表!AQ113/生産者価格評価表!AQ$124</f>
        <v>4.1380914731018793E-4</v>
      </c>
      <c r="AR113" s="948">
        <f>+生産者価格評価表!AR113/生産者価格評価表!AR$124</f>
        <v>3.1860673637008896E-4</v>
      </c>
      <c r="AS113" s="948">
        <f>+生産者価格評価表!AS113/生産者価格評価表!AS$124</f>
        <v>9.0851992280109725E-4</v>
      </c>
      <c r="AT113" s="948">
        <f>+生産者価格評価表!AT113/生産者価格評価表!AT$124</f>
        <v>3.5372439012135116E-4</v>
      </c>
      <c r="AU113" s="949">
        <f>+生産者価格評価表!AU113/生産者価格評価表!AU$124</f>
        <v>1.0893085658063941E-3</v>
      </c>
      <c r="AV113" s="949">
        <f>+生産者価格評価表!AV113/生産者価格評価表!AV$124</f>
        <v>1.1304679625366734E-3</v>
      </c>
      <c r="AW113" s="949">
        <f>+生産者価格評価表!AW113/生産者価格評価表!AW$124</f>
        <v>4.8848266398053585E-4</v>
      </c>
      <c r="AX113" s="949">
        <f>+生産者価格評価表!AX113/生産者価格評価表!AX$124</f>
        <v>6.2043043364408683E-4</v>
      </c>
      <c r="AY113" s="949">
        <f>+生産者価格評価表!AY113/生産者価格評価表!AY$124</f>
        <v>3.190074454893368E-3</v>
      </c>
      <c r="AZ113" s="949">
        <f>+生産者価格評価表!AZ113/生産者価格評価表!AZ$124</f>
        <v>9.7268511313445194E-4</v>
      </c>
      <c r="BA113" s="949">
        <f>+生産者価格評価表!BA113/生産者価格評価表!BA$124</f>
        <v>5.1293562237974904E-4</v>
      </c>
      <c r="BB113" s="949">
        <f>+生産者価格評価表!BB113/生産者価格評価表!BB$124</f>
        <v>3.2804255620616469E-4</v>
      </c>
      <c r="BC113" s="949">
        <f>+生産者価格評価表!BC113/生産者価格評価表!BC$124</f>
        <v>8.3067237124890485E-4</v>
      </c>
      <c r="BD113" s="949">
        <f>+生産者価格評価表!BD113/生産者価格評価表!BD$124</f>
        <v>7.8876915810644594E-4</v>
      </c>
      <c r="BE113" s="949">
        <f>+生産者価格評価表!BE113/生産者価格評価表!BE$124</f>
        <v>9.1124934722101392E-4</v>
      </c>
      <c r="BF113" s="949">
        <f>+生産者価格評価表!BF113/生産者価格評価表!BF$124</f>
        <v>1.1938432704053103E-4</v>
      </c>
      <c r="BG113" s="949">
        <f>+生産者価格評価表!BG113/生産者価格評価表!BG$124</f>
        <v>1.153589027044737E-4</v>
      </c>
      <c r="BH113" s="949">
        <f>+生産者価格評価表!BH113/生産者価格評価表!BH$124</f>
        <v>3.2414979796542288E-4</v>
      </c>
      <c r="BI113" s="949">
        <f>+生産者価格評価表!BI113/生産者価格評価表!BI$124</f>
        <v>5.4593117772789126E-4</v>
      </c>
      <c r="BJ113" s="949">
        <f>+生産者価格評価表!BJ113/生産者価格評価表!BJ$124</f>
        <v>1.1423366526606455E-3</v>
      </c>
      <c r="BK113" s="949">
        <f>+生産者価格評価表!BK113/生産者価格評価表!BK$124</f>
        <v>1.0877693190537397E-3</v>
      </c>
      <c r="BL113" s="949">
        <f>+生産者価格評価表!BL113/生産者価格評価表!BL$124</f>
        <v>2.580871040137097E-4</v>
      </c>
      <c r="BM113" s="949">
        <f>+生産者価格評価表!BM113/生産者価格評価表!BM$124</f>
        <v>5.7126902851587977E-4</v>
      </c>
      <c r="BN113" s="949">
        <f>+生産者価格評価表!BN113/生産者価格評価表!BN$124</f>
        <v>2.2871373625419318E-5</v>
      </c>
      <c r="BO113" s="949">
        <f>+生産者価格評価表!BO113/生産者価格評価表!BO$124</f>
        <v>2.1554025427770332E-3</v>
      </c>
      <c r="BP113" s="949">
        <f>+生産者価格評価表!BP113/生産者価格評価表!BP$124</f>
        <v>4.4767777436226735E-4</v>
      </c>
      <c r="BQ113" s="949">
        <f>+生産者価格評価表!BQ113/生産者価格評価表!BQ$124</f>
        <v>2.5896297917232839E-5</v>
      </c>
      <c r="BR113" s="949">
        <f>+生産者価格評価表!BR113/生産者価格評価表!BR$124</f>
        <v>1.3509011321900222E-4</v>
      </c>
      <c r="BS113" s="949">
        <f>+生産者価格評価表!BS113/生産者価格評価表!BS$124</f>
        <v>1.1719879710093029E-3</v>
      </c>
      <c r="BT113" s="949">
        <f>+生産者価格評価表!BT113/生産者価格評価表!BT$124</f>
        <v>2.8432341376368343E-3</v>
      </c>
      <c r="BU113" s="949">
        <f>+生産者価格評価表!BU113/生産者価格評価表!BU$124</f>
        <v>1.921162779533616E-3</v>
      </c>
      <c r="BV113" s="949">
        <f>+生産者価格評価表!BV113/生産者価格評価表!BV$124</f>
        <v>3.2731985068358612E-3</v>
      </c>
      <c r="BW113" s="949">
        <f>+生産者価格評価表!BW113/生産者価格評価表!BW$124</f>
        <v>1.1474978676851426E-3</v>
      </c>
      <c r="BX113" s="949">
        <f>+生産者価格評価表!BX113/生産者価格評価表!BX$124</f>
        <v>4.9313528885122713E-4</v>
      </c>
      <c r="BY113" s="949">
        <f>+生産者価格評価表!BY113/生産者価格評価表!BY$124</f>
        <v>0</v>
      </c>
      <c r="BZ113" s="949">
        <f>+生産者価格評価表!BZ113/生産者価格評価表!BZ$124</f>
        <v>2.9178895352936947E-3</v>
      </c>
      <c r="CA113" s="949">
        <f>+生産者価格評価表!CA113/生産者価格評価表!CA$124</f>
        <v>1.7831653824807421E-3</v>
      </c>
      <c r="CB113" s="949">
        <f>+生産者価格評価表!CB113/生産者価格評価表!CB$124</f>
        <v>9.334761503843182E-4</v>
      </c>
      <c r="CC113" s="949">
        <f>+生産者価格評価表!CC113/生産者価格評価表!CC$124</f>
        <v>1.0305554903716676E-3</v>
      </c>
      <c r="CD113" s="949">
        <f>+生産者価格評価表!CD113/生産者価格評価表!CD$124</f>
        <v>1.3525469014756578E-3</v>
      </c>
      <c r="CE113" s="949">
        <f>+生産者価格評価表!CE113/生産者価格評価表!CE$124</f>
        <v>4.8364345036182761E-3</v>
      </c>
      <c r="CF113" s="949">
        <f>+生産者価格評価表!CF113/生産者価格評価表!CF$124</f>
        <v>3.191215722239371E-3</v>
      </c>
      <c r="CG113" s="949">
        <f>+生産者価格評価表!CG113/生産者価格評価表!CG$124</f>
        <v>3.4687967757050741E-3</v>
      </c>
      <c r="CH113" s="949">
        <f>+生産者価格評価表!CH113/生産者価格評価表!CH$124</f>
        <v>3.2869123861819266E-3</v>
      </c>
      <c r="CI113" s="949">
        <f>+生産者価格評価表!CI113/生産者価格評価表!CI$124</f>
        <v>2.6622179508446644E-3</v>
      </c>
      <c r="CJ113" s="949">
        <f>+生産者価格評価表!CJ113/生産者価格評価表!CJ$124</f>
        <v>2.0653747071312225E-3</v>
      </c>
      <c r="CK113" s="949">
        <f>+生産者価格評価表!CK113/生産者価格評価表!CK$124</f>
        <v>6.2557078619949796E-4</v>
      </c>
      <c r="CL113" s="949">
        <f>+生産者価格評価表!CL113/生産者価格評価表!CL$124</f>
        <v>1.8214564905734583E-3</v>
      </c>
      <c r="CM113" s="949">
        <f>+生産者価格評価表!CM113/生産者価格評価表!CM$124</f>
        <v>2.1654247599365286E-3</v>
      </c>
      <c r="CN113" s="949">
        <f>+生産者価格評価表!CN113/生産者価格評価表!CN$124</f>
        <v>2.8041117512008561E-3</v>
      </c>
      <c r="CO113" s="949">
        <f>+生産者価格評価表!CO113/生産者価格評価表!CO$124</f>
        <v>1.7565966562820055E-3</v>
      </c>
      <c r="CP113" s="949">
        <f>+生産者価格評価表!CP113/生産者価格評価表!CP$124</f>
        <v>7.2387170544222735E-3</v>
      </c>
      <c r="CQ113" s="949">
        <f>+生産者価格評価表!CQ113/生産者価格評価表!CQ$124</f>
        <v>1.2687876718814578E-3</v>
      </c>
      <c r="CR113" s="949">
        <f>+生産者価格評価表!CR113/生産者価格評価表!CR$124</f>
        <v>5.062392635520877E-3</v>
      </c>
      <c r="CS113" s="949">
        <f>+生産者価格評価表!CS113/生産者価格評価表!CS$124</f>
        <v>4.2457581242075944E-3</v>
      </c>
      <c r="CT113" s="949">
        <f>+生産者価格評価表!CT113/生産者価格評価表!CT$124</f>
        <v>5.0050084591894669E-3</v>
      </c>
      <c r="CU113" s="949">
        <f>+生産者価格評価表!CU113/生産者価格評価表!CU$124</f>
        <v>4.4737129141878265E-3</v>
      </c>
      <c r="CV113" s="949">
        <f>+生産者価格評価表!CV113/生産者価格評価表!CV$124</f>
        <v>1.5574230462651998E-3</v>
      </c>
      <c r="CW113" s="949">
        <f>+生産者価格評価表!CW113/生産者価格評価表!CW$124</f>
        <v>1.0946669680123797E-3</v>
      </c>
      <c r="CX113" s="949">
        <f>+生産者価格評価表!CX113/生産者価格評価表!CX$124</f>
        <v>1.0985622097027556E-3</v>
      </c>
      <c r="CY113" s="949">
        <f>+生産者価格評価表!CY113/生産者価格評価表!CY$124</f>
        <v>1.7150867683727591E-3</v>
      </c>
      <c r="CZ113" s="949">
        <f>+生産者価格評価表!CZ113/生産者価格評価表!CZ$124</f>
        <v>2.2958502491342392E-3</v>
      </c>
      <c r="DA113" s="949">
        <f>+生産者価格評価表!DA113/生産者価格評価表!DA$124</f>
        <v>6.2925457925103005E-4</v>
      </c>
      <c r="DB113" s="949">
        <f>+生産者価格評価表!DB113/生産者価格評価表!DB$124</f>
        <v>4.1888304805336616E-3</v>
      </c>
      <c r="DC113" s="949">
        <f>+生産者価格評価表!DC113/生産者価格評価表!DC$124</f>
        <v>2.0673499718308831E-3</v>
      </c>
      <c r="DD113" s="949">
        <f>+生産者価格評価表!DD113/生産者価格評価表!DD$124</f>
        <v>2.9588833124836672E-3</v>
      </c>
      <c r="DE113" s="949">
        <f>+生産者価格評価表!DE113/生産者価格評価表!DE$124</f>
        <v>2.6355267237048998E-3</v>
      </c>
      <c r="DF113" s="949">
        <f>+生産者価格評価表!DF113/生産者価格評価表!DF$124</f>
        <v>0</v>
      </c>
      <c r="DG113" s="950">
        <f>+生産者価格評価表!DG113/生産者価格評価表!DG$124</f>
        <v>1.1583199465310906E-4</v>
      </c>
    </row>
    <row r="114" spans="2:111" ht="14.25" thickBot="1">
      <c r="B114" s="267" t="s">
        <v>288</v>
      </c>
      <c r="C114" s="268" t="s">
        <v>289</v>
      </c>
      <c r="D114" s="952">
        <f>+生産者価格評価表!D114/生産者価格評価表!D$124</f>
        <v>9.2974696171757108E-3</v>
      </c>
      <c r="E114" s="953">
        <f>+生産者価格評価表!E114/生産者価格評価表!E$124</f>
        <v>1.4340597922796048E-4</v>
      </c>
      <c r="F114" s="953">
        <f>+生産者価格評価表!F114/生産者価格評価表!F$124</f>
        <v>1.0354031882389651E-3</v>
      </c>
      <c r="G114" s="953">
        <f>+生産者価格評価表!G114/生産者価格評価表!G$124</f>
        <v>8.7756262890504894E-4</v>
      </c>
      <c r="H114" s="953">
        <f>+生産者価格評価表!H114/生産者価格評価表!H$124</f>
        <v>1.2403965787071196E-2</v>
      </c>
      <c r="I114" s="951">
        <v>0</v>
      </c>
      <c r="J114" s="953">
        <f>+生産者価格評価表!J114/生産者価格評価表!J$124</f>
        <v>7.470147897125896E-3</v>
      </c>
      <c r="K114" s="953">
        <f>+生産者価格評価表!K114/生産者価格評価表!K$124</f>
        <v>3.8346610082624377E-3</v>
      </c>
      <c r="L114" s="953">
        <f>+生産者価格評価表!L114/生産者価格評価表!L$124</f>
        <v>5.708198309490064E-3</v>
      </c>
      <c r="M114" s="953">
        <f>+生産者価格評価表!M114/生産者価格評価表!M$124</f>
        <v>2.543478401869588E-3</v>
      </c>
      <c r="N114" s="954">
        <v>0</v>
      </c>
      <c r="O114" s="953">
        <f>+生産者価格評価表!O114/生産者価格評価表!O$124</f>
        <v>2.1284417293222094E-3</v>
      </c>
      <c r="P114" s="953">
        <f>+生産者価格評価表!P114/生産者価格評価表!P$124</f>
        <v>2.3959570059893321E-3</v>
      </c>
      <c r="Q114" s="953">
        <f>+生産者価格評価表!Q114/生産者価格評価表!Q$124</f>
        <v>6.3126851016473973E-3</v>
      </c>
      <c r="R114" s="953">
        <f>+生産者価格評価表!R114/生産者価格評価表!R$124</f>
        <v>1.9823347979435056E-3</v>
      </c>
      <c r="S114" s="953">
        <f>+生産者価格評価表!S114/生産者価格評価表!S$124</f>
        <v>1.4577713432581054E-3</v>
      </c>
      <c r="T114" s="953">
        <f>+生産者価格評価表!T114/生産者価格評価表!T$124</f>
        <v>2.1868473164241048E-3</v>
      </c>
      <c r="U114" s="953">
        <f>+生産者価格評価表!U114/生産者価格評価表!U$124</f>
        <v>2.1453037685739665E-3</v>
      </c>
      <c r="V114" s="953">
        <f>+生産者価格評価表!V114/生産者価格評価表!V$124</f>
        <v>3.0115249024194866E-4</v>
      </c>
      <c r="W114" s="953">
        <f>+生産者価格評価表!W114/生産者価格評価表!W$124</f>
        <v>2.0451778316411301E-3</v>
      </c>
      <c r="X114" s="953">
        <f>+生産者価格評価表!X114/生産者価格評価表!X$124</f>
        <v>7.1224600232988483E-5</v>
      </c>
      <c r="Y114" s="953">
        <f>+生産者価格評価表!Y114/生産者価格評価表!Y$124</f>
        <v>3.3790786165930497E-4</v>
      </c>
      <c r="Z114" s="953">
        <f>+生産者価格評価表!Z114/生産者価格評価表!Z$124</f>
        <v>1.401970983604684E-3</v>
      </c>
      <c r="AA114" s="953">
        <f>+生産者価格評価表!AA114/生産者価格評価表!AA$124</f>
        <v>7.6497555451683474E-3</v>
      </c>
      <c r="AB114" s="953">
        <f>+生産者価格評価表!AB114/生産者価格評価表!AB$124</f>
        <v>4.7920656792427947E-4</v>
      </c>
      <c r="AC114" s="953">
        <f>+生産者価格評価表!AC114/生産者価格評価表!AC$124</f>
        <v>1.1632029775142955E-3</v>
      </c>
      <c r="AD114" s="953">
        <f>+生産者価格評価表!AD114/生産者価格評価表!AD$124</f>
        <v>2.5405856364614114E-4</v>
      </c>
      <c r="AE114" s="953">
        <f>+生産者価格評価表!AE114/生産者価格評価表!AE$124</f>
        <v>8.2700435058253221E-3</v>
      </c>
      <c r="AF114" s="953">
        <f>+生産者価格評価表!AF114/生産者価格評価表!AF$124</f>
        <v>1.4236587963191178E-3</v>
      </c>
      <c r="AG114" s="953">
        <f>+生産者価格評価表!AG114/生産者価格評価表!AG$124</f>
        <v>5.4286985449938201E-3</v>
      </c>
      <c r="AH114" s="953">
        <f>+生産者価格評価表!AH114/生産者価格評価表!AH$124</f>
        <v>4.3961292069124285E-3</v>
      </c>
      <c r="AI114" s="953">
        <f>+生産者価格評価表!AI114/生産者価格評価表!AI$124</f>
        <v>1.747831364483126E-2</v>
      </c>
      <c r="AJ114" s="953">
        <f>+生産者価格評価表!AJ114/生産者価格評価表!AJ$124</f>
        <v>9.4220991248623199E-3</v>
      </c>
      <c r="AK114" s="953">
        <f>+生産者価格評価表!AK114/生産者価格評価表!AK$124</f>
        <v>1.2410210622028413E-3</v>
      </c>
      <c r="AL114" s="953">
        <f>+生産者価格評価表!AL114/生産者価格評価表!AL$124</f>
        <v>1.2651742166746941E-2</v>
      </c>
      <c r="AM114" s="953">
        <f>+生産者価格評価表!AM114/生産者価格評価表!AM$124</f>
        <v>5.9122244756905301E-3</v>
      </c>
      <c r="AN114" s="953">
        <f>+生産者価格評価表!AN114/生産者価格評価表!AN$124</f>
        <v>4.3836061128372603E-3</v>
      </c>
      <c r="AO114" s="953">
        <f>+生産者価格評価表!AO114/生産者価格評価表!AO$124</f>
        <v>1.5055976852593423E-2</v>
      </c>
      <c r="AP114" s="953">
        <f>+生産者価格評価表!AP114/生産者価格評価表!AP$124</f>
        <v>7.8253811447635199E-3</v>
      </c>
      <c r="AQ114" s="953">
        <f>+生産者価格評価表!AQ114/生産者価格評価表!AQ$124</f>
        <v>4.8997017521214435E-3</v>
      </c>
      <c r="AR114" s="953">
        <f>+生産者価格評価表!AR114/生産者価格評価表!AR$124</f>
        <v>2.8438897973902919E-3</v>
      </c>
      <c r="AS114" s="953">
        <f>+生産者価格評価表!AS114/生産者価格評価表!AS$124</f>
        <v>3.1827865239842938E-3</v>
      </c>
      <c r="AT114" s="953">
        <f>+生産者価格評価表!AT114/生産者価格評価表!AT$124</f>
        <v>6.4275116039018863E-3</v>
      </c>
      <c r="AU114" s="955">
        <f>+生産者価格評価表!AU114/生産者価格評価表!AU$124</f>
        <v>7.8788762678004293E-3</v>
      </c>
      <c r="AV114" s="955">
        <f>+生産者価格評価表!AV114/生産者価格評価表!AV$124</f>
        <v>5.0888295573863667E-3</v>
      </c>
      <c r="AW114" s="955">
        <f>+生産者価格評価表!AW114/生産者価格評価表!AW$124</f>
        <v>2.4205827216491238E-3</v>
      </c>
      <c r="AX114" s="955">
        <f>+生産者価格評価表!AX114/生産者価格評価表!AX$124</f>
        <v>4.8448032377882393E-4</v>
      </c>
      <c r="AY114" s="955">
        <f>+生産者価格評価表!AY114/生産者価格評価表!AY$124</f>
        <v>4.3747604469621983E-4</v>
      </c>
      <c r="AZ114" s="955">
        <f>+生産者価格評価表!AZ114/生産者価格評価表!AZ$124</f>
        <v>3.9241238150220853E-3</v>
      </c>
      <c r="BA114" s="955">
        <f>+生産者価格評価表!BA114/生産者価格評価表!BA$124</f>
        <v>3.4507865479503413E-4</v>
      </c>
      <c r="BB114" s="955">
        <f>+生産者価格評価表!BB114/生産者価格評価表!BB$124</f>
        <v>1.2658994993899287E-3</v>
      </c>
      <c r="BC114" s="955">
        <f>+生産者価格評価表!BC114/生産者価格評価表!BC$124</f>
        <v>7.7307562972157937E-3</v>
      </c>
      <c r="BD114" s="955">
        <f>+生産者価格評価表!BD114/生産者価格評価表!BD$124</f>
        <v>5.4203572767471059E-3</v>
      </c>
      <c r="BE114" s="955">
        <f>+生産者価格評価表!BE114/生産者価格評価表!BE$124</f>
        <v>1.3547590193636477E-3</v>
      </c>
      <c r="BF114" s="955">
        <f>+生産者価格評価表!BF114/生産者価格評価表!BF$124</f>
        <v>3.6506093860954453E-4</v>
      </c>
      <c r="BG114" s="955">
        <f>+生産者価格評価表!BG114/生産者価格評価表!BG$124</f>
        <v>7.3645900515414324E-4</v>
      </c>
      <c r="BH114" s="955">
        <f>+生産者価格評価表!BH114/生産者価格評価表!BH$124</f>
        <v>4.0888498267932749E-4</v>
      </c>
      <c r="BI114" s="955">
        <f>+生産者価格評価表!BI114/生産者価格評価表!BI$124</f>
        <v>3.3450698850392229E-3</v>
      </c>
      <c r="BJ114" s="955">
        <f>+生産者価格評価表!BJ114/生産者価格評価表!BJ$124</f>
        <v>6.0719745273989925E-3</v>
      </c>
      <c r="BK114" s="955">
        <f>+生産者価格評価表!BK114/生産者価格評価表!BK$124</f>
        <v>9.8973164954710533E-4</v>
      </c>
      <c r="BL114" s="955">
        <f>+生産者価格評価表!BL114/生産者価格評価表!BL$124</f>
        <v>2.0975143678176682E-3</v>
      </c>
      <c r="BM114" s="955">
        <f>+生産者価格評価表!BM114/生産者価格評価表!BM$124</f>
        <v>1.4241043812154948E-2</v>
      </c>
      <c r="BN114" s="955">
        <f>+生産者価格評価表!BN114/生産者価格評価表!BN$124</f>
        <v>1.7597595139519289E-2</v>
      </c>
      <c r="BO114" s="955">
        <f>+生産者価格評価表!BO114/生産者価格評価表!BO$124</f>
        <v>1.2119512809683031E-2</v>
      </c>
      <c r="BP114" s="955">
        <f>+生産者価格評価表!BP114/生産者価格評価表!BP$124</f>
        <v>1.4265678205577488E-2</v>
      </c>
      <c r="BQ114" s="955">
        <f>+生産者価格評価表!BQ114/生産者価格評価表!BQ$124</f>
        <v>3.3447069290248673E-3</v>
      </c>
      <c r="BR114" s="955">
        <f>+生産者価格評価表!BR114/生産者価格評価表!BR$124</f>
        <v>2.4298044065274495E-3</v>
      </c>
      <c r="BS114" s="955">
        <f>+生産者価格評価表!BS114/生産者価格評価表!BS$124</f>
        <v>7.9802760520063312E-3</v>
      </c>
      <c r="BT114" s="955">
        <f>+生産者価格評価表!BT114/生産者価格評価表!BT$124</f>
        <v>7.3363870082510324E-3</v>
      </c>
      <c r="BU114" s="955">
        <f>+生産者価格評価表!BU114/生産者価格評価表!BU$124</f>
        <v>4.5849080182025891E-3</v>
      </c>
      <c r="BV114" s="955">
        <f>+生産者価格評価表!BV114/生産者価格評価表!BV$124</f>
        <v>1.0407623285219511E-2</v>
      </c>
      <c r="BW114" s="955">
        <f>+生産者価格評価表!BW114/生産者価格評価表!BW$124</f>
        <v>1.0184720640005054E-2</v>
      </c>
      <c r="BX114" s="955">
        <f>+生産者価格評価表!BX114/生産者価格評価表!BX$124</f>
        <v>6.7644265103156366E-3</v>
      </c>
      <c r="BY114" s="955">
        <f>+生産者価格評価表!BY114/生産者価格評価表!BY$124</f>
        <v>8.2697691089543839E-5</v>
      </c>
      <c r="BZ114" s="955">
        <f>+生産者価格評価表!BZ114/生産者価格評価表!BZ$124</f>
        <v>5.8462202749813919E-3</v>
      </c>
      <c r="CA114" s="955">
        <f>+生産者価格評価表!CA114/生産者価格評価表!CA$124</f>
        <v>1.7614427429738008E-3</v>
      </c>
      <c r="CB114" s="955">
        <f>+生産者価格評価表!CB114/生産者価格評価表!CB$124</f>
        <v>0</v>
      </c>
      <c r="CC114" s="955">
        <f>+生産者価格評価表!CC114/生産者価格評価表!CC$124</f>
        <v>1.1391028115246948E-2</v>
      </c>
      <c r="CD114" s="955">
        <f>+生産者価格評価表!CD114/生産者価格評価表!CD$124</f>
        <v>3.1815048855801786E-3</v>
      </c>
      <c r="CE114" s="955">
        <f>+生産者価格評価表!CE114/生産者価格評価表!CE$124</f>
        <v>6.0806489455960322E-3</v>
      </c>
      <c r="CF114" s="955">
        <f>+生産者価格評価表!CF114/生産者価格評価表!CF$124</f>
        <v>2.4296968257612249E-3</v>
      </c>
      <c r="CG114" s="955">
        <f>+生産者価格評価表!CG114/生産者価格評価表!CG$124</f>
        <v>4.2183243754510321E-3</v>
      </c>
      <c r="CH114" s="955">
        <f>+生産者価格評価表!CH114/生産者価格評価表!CH$124</f>
        <v>9.9429982290815885E-4</v>
      </c>
      <c r="CI114" s="955">
        <f>+生産者価格評価表!CI114/生産者価格評価表!CI$124</f>
        <v>6.2877299729296255E-3</v>
      </c>
      <c r="CJ114" s="955">
        <f>+生産者価格評価表!CJ114/生産者価格評価表!CJ$124</f>
        <v>4.6774063202019104E-3</v>
      </c>
      <c r="CK114" s="955">
        <f>+生産者価格評価表!CK114/生産者価格評価表!CK$124</f>
        <v>8.9260471374488098E-4</v>
      </c>
      <c r="CL114" s="955">
        <f>+生産者価格評価表!CL114/生産者価格評価表!CL$124</f>
        <v>1.1334576700829468E-2</v>
      </c>
      <c r="CM114" s="955">
        <f>+生産者価格評価表!CM114/生産者価格評価表!CM$124</f>
        <v>3.5245828103606094E-3</v>
      </c>
      <c r="CN114" s="955">
        <f>+生産者価格評価表!CN114/生産者価格評価表!CN$124</f>
        <v>2.7944952598466991E-4</v>
      </c>
      <c r="CO114" s="955">
        <f>+生産者価格評価表!CO114/生産者価格評価表!CO$124</f>
        <v>8.2608267484416669E-3</v>
      </c>
      <c r="CP114" s="955">
        <f>+生産者価格評価表!CP114/生産者価格評価表!CP$124</f>
        <v>5.2995597256855675E-4</v>
      </c>
      <c r="CQ114" s="955">
        <f>+生産者価格評価表!CQ114/生産者価格評価表!CQ$124</f>
        <v>1.4149305169256123E-3</v>
      </c>
      <c r="CR114" s="955">
        <f>+生産者価格評価表!CR114/生産者価格評価表!CR$124</f>
        <v>1.7812641993303329E-2</v>
      </c>
      <c r="CS114" s="955">
        <f>+生産者価格評価表!CS114/生産者価格評価表!CS$124</f>
        <v>6.3887154734630757E-3</v>
      </c>
      <c r="CT114" s="955">
        <f>+生産者価格評価表!CT114/生産者価格評価表!CT$124</f>
        <v>3.2207470486156535E-3</v>
      </c>
      <c r="CU114" s="955">
        <f>+生産者価格評価表!CU114/生産者価格評価表!CU$124</f>
        <v>1.262756724077959E-2</v>
      </c>
      <c r="CV114" s="955">
        <f>+生産者価格評価表!CV114/生産者価格評価表!CV$124</f>
        <v>3.7186892941956568E-3</v>
      </c>
      <c r="CW114" s="955">
        <f>+生産者価格評価表!CW114/生産者価格評価表!CW$124</f>
        <v>1.7942390689992395E-4</v>
      </c>
      <c r="CX114" s="955">
        <f>+生産者価格評価表!CX114/生産者価格評価表!CX$124</f>
        <v>5.1117014225249601E-3</v>
      </c>
      <c r="CY114" s="955">
        <f>+生産者価格評価表!CY114/生産者価格評価表!CY$124</f>
        <v>3.5126119093745866E-3</v>
      </c>
      <c r="CZ114" s="955">
        <f>+生産者価格評価表!CZ114/生産者価格評価表!CZ$124</f>
        <v>1.960632951643683E-2</v>
      </c>
      <c r="DA114" s="955">
        <f>+生産者価格評価表!DA114/生産者価格評価表!DA$124</f>
        <v>1.5147100585094632E-3</v>
      </c>
      <c r="DB114" s="955">
        <f>+生産者価格評価表!DB114/生産者価格評価表!DB$124</f>
        <v>9.2157978744043002E-3</v>
      </c>
      <c r="DC114" s="955">
        <f>+生産者価格評価表!DC114/生産者価格評価表!DC$124</f>
        <v>1.4439544536315064E-3</v>
      </c>
      <c r="DD114" s="955">
        <f>+生産者価格評価表!DD114/生産者価格評価表!DD$124</f>
        <v>1.505523374521339E-3</v>
      </c>
      <c r="DE114" s="955">
        <f>+生産者価格評価表!DE114/生産者価格評価表!DE$124</f>
        <v>5.9974832656332858E-3</v>
      </c>
      <c r="DF114" s="955">
        <f>+生産者価格評価表!DF114/生産者価格評価表!DF$124</f>
        <v>4.8984919719003794E-4</v>
      </c>
      <c r="DG114" s="956">
        <f>+生産者価格評価表!DG114/生産者価格評価表!DG$124</f>
        <v>0</v>
      </c>
    </row>
    <row r="115" spans="2:111" ht="20.45" customHeight="1" thickBot="1">
      <c r="B115" s="246">
        <v>700</v>
      </c>
      <c r="C115" s="247" t="s">
        <v>18</v>
      </c>
      <c r="D115" s="957">
        <f>+生産者価格評価表!D115/生産者価格評価表!D$124</f>
        <v>0.45969746760293745</v>
      </c>
      <c r="E115" s="958">
        <f>+生産者価格評価表!E115/生産者価格評価表!E$124</f>
        <v>0.68721466847915758</v>
      </c>
      <c r="F115" s="958">
        <f>+生産者価格評価表!F115/生産者価格評価表!F$124</f>
        <v>0.39001031290201871</v>
      </c>
      <c r="G115" s="958">
        <f>+生産者価格評価表!G115/生産者価格評価表!G$124</f>
        <v>0.35917499532167496</v>
      </c>
      <c r="H115" s="958">
        <f>+生産者価格評価表!H115/生産者価格評価表!H$124</f>
        <v>0.44448237282170266</v>
      </c>
      <c r="I115" s="954">
        <v>0</v>
      </c>
      <c r="J115" s="958">
        <f>+生産者価格評価表!J115/生産者価格評価表!J$124</f>
        <v>0.44054988645212406</v>
      </c>
      <c r="K115" s="958">
        <f>+生産者価格評価表!K115/生産者価格評価表!K$124</f>
        <v>0.68045207247519857</v>
      </c>
      <c r="L115" s="958">
        <f>+生産者価格評価表!L115/生産者価格評価表!L$124</f>
        <v>0.47119086598523846</v>
      </c>
      <c r="M115" s="958">
        <f>+生産者価格評価表!M115/生産者価格評価表!M$124</f>
        <v>0.74404629955931534</v>
      </c>
      <c r="N115" s="959">
        <v>0</v>
      </c>
      <c r="O115" s="958">
        <f>+生産者価格評価表!O115/生産者価格評価表!O$124</f>
        <v>0.57341177276829547</v>
      </c>
      <c r="P115" s="958">
        <f>+生産者価格評価表!P115/生産者価格評価表!P$124</f>
        <v>0.54937280899507479</v>
      </c>
      <c r="Q115" s="958">
        <f>+生産者価格評価表!Q115/生産者価格評価表!Q$124</f>
        <v>0.53147751824857981</v>
      </c>
      <c r="R115" s="958">
        <f>+生産者価格評価表!R115/生産者価格評価表!R$124</f>
        <v>0.58494387022084338</v>
      </c>
      <c r="S115" s="958">
        <f>+生産者価格評価表!S115/生産者価格評価表!S$124</f>
        <v>0.76592439211385654</v>
      </c>
      <c r="T115" s="958">
        <f>+生産者価格評価表!T115/生産者価格評価表!T$124</f>
        <v>0.54368066248772928</v>
      </c>
      <c r="U115" s="958">
        <f>+生産者価格評価表!U115/生産者価格評価表!U$124</f>
        <v>0.39390814798532575</v>
      </c>
      <c r="V115" s="958">
        <f>+生産者価格評価表!V115/生産者価格評価表!V$124</f>
        <v>0.62663699085360602</v>
      </c>
      <c r="W115" s="958">
        <f>+生産者価格評価表!W115/生産者価格評価表!W$124</f>
        <v>0.56763219918606012</v>
      </c>
      <c r="X115" s="958">
        <f>+生産者価格評価表!X115/生産者価格評価表!X$124</f>
        <v>0.84364126882836776</v>
      </c>
      <c r="Y115" s="958">
        <f>+生産者価格評価表!Y115/生産者価格評価表!Y$124</f>
        <v>0.65523749428303202</v>
      </c>
      <c r="Z115" s="958">
        <f>+生産者価格評価表!Z115/生産者価格評価表!Z$124</f>
        <v>0.69514841696208129</v>
      </c>
      <c r="AA115" s="958">
        <f>+生産者価格評価表!AA115/生産者価格評価表!AA$124</f>
        <v>0.59462578644727648</v>
      </c>
      <c r="AB115" s="958">
        <f>+生産者価格評価表!AB115/生産者価格評価表!AB$124</f>
        <v>0.58522037173743879</v>
      </c>
      <c r="AC115" s="958">
        <f>+生産者価格評価表!AC115/生産者価格評価表!AC$124</f>
        <v>0.6697452468959264</v>
      </c>
      <c r="AD115" s="958">
        <f>+生産者価格評価表!AD115/生産者価格評価表!AD$124</f>
        <v>0.5858848261776759</v>
      </c>
      <c r="AE115" s="958">
        <f>+生産者価格評価表!AE115/生産者価格評価表!AE$124</f>
        <v>0.68380783174691295</v>
      </c>
      <c r="AF115" s="958">
        <f>+生産者価格評価表!AF115/生産者価格評価表!AF$124</f>
        <v>0.58704264993172672</v>
      </c>
      <c r="AG115" s="958">
        <f>+生産者価格評価表!AG115/生産者価格評価表!AG$124</f>
        <v>0.4666601163389627</v>
      </c>
      <c r="AH115" s="958">
        <f>+生産者価格評価表!AH115/生産者価格評価表!AH$124</f>
        <v>0.59129265434351086</v>
      </c>
      <c r="AI115" s="958">
        <f>+生産者価格評価表!AI115/生産者価格評価表!AI$124</f>
        <v>0.49183788372505299</v>
      </c>
      <c r="AJ115" s="958">
        <f>+生産者価格評価表!AJ115/生産者価格評価表!AJ$124</f>
        <v>0.48067181828074063</v>
      </c>
      <c r="AK115" s="958">
        <f>+生産者価格評価表!AK115/生産者価格評価表!AK$124</f>
        <v>0.50012112398165254</v>
      </c>
      <c r="AL115" s="958">
        <f>+生産者価格評価表!AL115/生産者価格評価表!AL$124</f>
        <v>0.49771066182610246</v>
      </c>
      <c r="AM115" s="958">
        <f>+生産者価格評価表!AM115/生産者価格評価表!AM$124</f>
        <v>0.73710703345470141</v>
      </c>
      <c r="AN115" s="958">
        <f>+生産者価格評価表!AN115/生産者価格評価表!AN$124</f>
        <v>0.75940966679587463</v>
      </c>
      <c r="AO115" s="958">
        <f>+生産者価格評価表!AO115/生産者価格評価表!AO$124</f>
        <v>0.59200863058365372</v>
      </c>
      <c r="AP115" s="958">
        <f>+生産者価格評価表!AP115/生産者価格評価表!AP$124</f>
        <v>0.59195373295100584</v>
      </c>
      <c r="AQ115" s="958">
        <f>+生産者価格評価表!AQ115/生産者価格評価表!AQ$124</f>
        <v>0.85511738994649988</v>
      </c>
      <c r="AR115" s="958">
        <f>+生産者価格評価表!AR115/生産者価格評価表!AR$124</f>
        <v>0.80473193359530593</v>
      </c>
      <c r="AS115" s="958">
        <f>+生産者価格評価表!AS115/生産者価格評価表!AS$124</f>
        <v>0.52179955618704499</v>
      </c>
      <c r="AT115" s="958">
        <f>+生産者価格評価表!AT115/生産者価格評価表!AT$124</f>
        <v>0.53353425396481535</v>
      </c>
      <c r="AU115" s="960">
        <f>+生産者価格評価表!AU115/生産者価格評価表!AU$124</f>
        <v>0.55615316317313246</v>
      </c>
      <c r="AV115" s="960">
        <f>+生産者価格評価表!AV115/生産者価格評価表!AV$124</f>
        <v>0.50004499315867745</v>
      </c>
      <c r="AW115" s="960">
        <f>+生産者価格評価表!AW115/生産者価格評価表!AW$124</f>
        <v>0.60384052065193883</v>
      </c>
      <c r="AX115" s="960">
        <f>+生産者価格評価表!AX115/生産者価格評価表!AX$124</f>
        <v>0.55729112691249616</v>
      </c>
      <c r="AY115" s="960">
        <f>+生産者価格評価表!AY115/生産者価格評価表!AY$124</f>
        <v>0.67086365311960483</v>
      </c>
      <c r="AZ115" s="960">
        <f>+生産者価格評価表!AZ115/生産者価格評価表!AZ$124</f>
        <v>0.663072812441304</v>
      </c>
      <c r="BA115" s="960">
        <f>+生産者価格評価表!BA115/生産者価格評価表!BA$124</f>
        <v>0.65207910989037221</v>
      </c>
      <c r="BB115" s="960">
        <f>+生産者価格評価表!BB115/生産者価格評価表!BB$124</f>
        <v>0.67994878310288753</v>
      </c>
      <c r="BC115" s="960">
        <f>+生産者価格評価表!BC115/生産者価格評価表!BC$124</f>
        <v>0.63780453343422083</v>
      </c>
      <c r="BD115" s="960">
        <f>+生産者価格評価表!BD115/生産者価格評価表!BD$124</f>
        <v>0.66824679299401946</v>
      </c>
      <c r="BE115" s="960">
        <f>+生産者価格評価表!BE115/生産者価格評価表!BE$124</f>
        <v>0.70586805120873786</v>
      </c>
      <c r="BF115" s="960">
        <f>+生産者価格評価表!BF115/生産者価格評価表!BF$124</f>
        <v>0.85123330069643099</v>
      </c>
      <c r="BG115" s="960">
        <f>+生産者価格評価表!BG115/生産者価格評価表!BG$124</f>
        <v>0.77981442878652918</v>
      </c>
      <c r="BH115" s="960">
        <f>+生産者価格評価表!BH115/生産者価格評価表!BH$124</f>
        <v>0.74003943712126208</v>
      </c>
      <c r="BI115" s="960">
        <f>+生産者価格評価表!BI115/生産者価格評価表!BI$124</f>
        <v>0.73125057266311977</v>
      </c>
      <c r="BJ115" s="960">
        <f>+生産者価格評価表!BJ115/生産者価格評価表!BJ$124</f>
        <v>0.63793900470446541</v>
      </c>
      <c r="BK115" s="960">
        <f>+生産者価格評価表!BK115/生産者価格評価表!BK$124</f>
        <v>0.58171161984154107</v>
      </c>
      <c r="BL115" s="960">
        <f>+生産者価格評価表!BL115/生産者価格評価表!BL$124</f>
        <v>0.82338179221257002</v>
      </c>
      <c r="BM115" s="960">
        <f>+生産者価格評価表!BM115/生産者価格評価表!BM$124</f>
        <v>0.5285036301763647</v>
      </c>
      <c r="BN115" s="960">
        <f>+生産者価格評価表!BN115/生産者価格評価表!BN$124</f>
        <v>0.52020481815396413</v>
      </c>
      <c r="BO115" s="960">
        <f>+生産者価格評価表!BO115/生産者価格評価表!BO$124</f>
        <v>0.50136810255948328</v>
      </c>
      <c r="BP115" s="960">
        <f>+生産者価格評価表!BP115/生産者価格評価表!BP$124</f>
        <v>0.46943799899615218</v>
      </c>
      <c r="BQ115" s="960">
        <f>+生産者価格評価表!BQ115/生産者価格評価表!BQ$124</f>
        <v>0.54813340698390856</v>
      </c>
      <c r="BR115" s="960">
        <f>+生産者価格評価表!BR115/生産者価格評価表!BR$124</f>
        <v>0.74785640522158858</v>
      </c>
      <c r="BS115" s="960">
        <f>+生産者価格評価表!BS115/生産者価格評価表!BS$124</f>
        <v>0.58146873560296541</v>
      </c>
      <c r="BT115" s="960">
        <f>+生産者価格評価表!BT115/生産者価格評価表!BT$124</f>
        <v>0.35894290066253765</v>
      </c>
      <c r="BU115" s="960">
        <f>+生産者価格評価表!BU115/生産者価格評価表!BU$124</f>
        <v>0.29359935947231497</v>
      </c>
      <c r="BV115" s="960">
        <f>+生産者価格評価表!BV115/生産者価格評価表!BV$124</f>
        <v>0.37254972260243513</v>
      </c>
      <c r="BW115" s="960">
        <f>+生産者価格評価表!BW115/生産者価格評価表!BW$124</f>
        <v>0.28229276036112055</v>
      </c>
      <c r="BX115" s="960">
        <f>+生産者価格評価表!BX115/生産者価格評価表!BX$124</f>
        <v>0.35633757839790714</v>
      </c>
      <c r="BY115" s="960">
        <f>+生産者価格評価表!BY115/生産者価格評価表!BY$124</f>
        <v>0.10904158762640431</v>
      </c>
      <c r="BZ115" s="960">
        <f>+生産者価格評価表!BZ115/生産者価格評価表!BZ$124</f>
        <v>0.34569526677947371</v>
      </c>
      <c r="CA115" s="960">
        <f>+生産者価格評価表!CA115/生産者価格評価表!CA$124</f>
        <v>0.21933163780252096</v>
      </c>
      <c r="CB115" s="960">
        <f>+生産者価格評価表!CB115/生産者価格評価表!CB$124</f>
        <v>1</v>
      </c>
      <c r="CC115" s="960">
        <f>+生産者価格評価表!CC115/生産者価格評価表!CC$124</f>
        <v>0.70152052278149901</v>
      </c>
      <c r="CD115" s="960">
        <f>+生産者価格評価表!CD115/生産者価格評価表!CD$124</f>
        <v>0.76381928163871593</v>
      </c>
      <c r="CE115" s="960">
        <f>+生産者価格評価表!CE115/生産者価格評価表!CE$124</f>
        <v>0.31785813368317534</v>
      </c>
      <c r="CF115" s="960">
        <f>+生産者価格評価表!CF115/生産者価格評価表!CF$124</f>
        <v>0.39866763433983593</v>
      </c>
      <c r="CG115" s="960">
        <f>+生産者価格評価表!CG115/生産者価格評価表!CG$124</f>
        <v>0.39934067336460904</v>
      </c>
      <c r="CH115" s="960">
        <f>+生産者価格評価表!CH115/生産者価格評価表!CH$124</f>
        <v>0.21825885743520798</v>
      </c>
      <c r="CI115" s="960">
        <f>+生産者価格評価表!CI115/生産者価格評価表!CI$124</f>
        <v>0.54767352173433892</v>
      </c>
      <c r="CJ115" s="960">
        <f>+生産者価格評価表!CJ115/生産者価格評価表!CJ$124</f>
        <v>0.54265528767366111</v>
      </c>
      <c r="CK115" s="960">
        <f>+生産者価格評価表!CK115/生産者価格評価表!CK$124</f>
        <v>0.36309394619222374</v>
      </c>
      <c r="CL115" s="960">
        <f>+生産者価格評価表!CL115/生産者価格評価表!CL$124</f>
        <v>0.59121896729456713</v>
      </c>
      <c r="CM115" s="960">
        <f>+生産者価格評価表!CM115/生産者価格評価表!CM$124</f>
        <v>0.50795492300698319</v>
      </c>
      <c r="CN115" s="960">
        <f>+生産者価格評価表!CN115/生産者価格評価表!CN$124</f>
        <v>0.27432418935891406</v>
      </c>
      <c r="CO115" s="960">
        <f>+生産者価格評価表!CO115/生産者価格評価表!CO$124</f>
        <v>0.20443825810429186</v>
      </c>
      <c r="CP115" s="960">
        <f>+生産者価格評価表!CP115/生産者価格評価表!CP$124</f>
        <v>0.46242446500226642</v>
      </c>
      <c r="CQ115" s="960">
        <f>+生産者価格評価表!CQ115/生産者価格評価表!CQ$124</f>
        <v>0.46789932659860584</v>
      </c>
      <c r="CR115" s="960">
        <f>+生産者価格評価表!CR115/生産者価格評価表!CR$124</f>
        <v>0.44125706979510293</v>
      </c>
      <c r="CS115" s="960">
        <f>+生産者価格評価表!CS115/生産者価格評価表!CS$124</f>
        <v>0.28620858826506218</v>
      </c>
      <c r="CT115" s="960">
        <f>+生産者価格評価表!CT115/生産者価格評価表!CT$124</f>
        <v>0.23197117633026237</v>
      </c>
      <c r="CU115" s="960">
        <f>+生産者価格評価表!CU115/生産者価格評価表!CU$124</f>
        <v>0.37973870527867304</v>
      </c>
      <c r="CV115" s="960">
        <f>+生産者価格評価表!CV115/生産者価格評価表!CV$124</f>
        <v>0.40864689616008654</v>
      </c>
      <c r="CW115" s="960">
        <f>+生産者価格評価表!CW115/生産者価格評価表!CW$124</f>
        <v>0.83093431607772816</v>
      </c>
      <c r="CX115" s="960">
        <f>+生産者価格評価表!CX115/生産者価格評価表!CX$124</f>
        <v>0.66261005751722357</v>
      </c>
      <c r="CY115" s="960">
        <f>+生産者価格評価表!CY115/生産者価格評価表!CY$124</f>
        <v>0.26062223035179161</v>
      </c>
      <c r="CZ115" s="960">
        <f>+生産者価格評価表!CZ115/生産者価格評価表!CZ$124</f>
        <v>0.58411145383201046</v>
      </c>
      <c r="DA115" s="960">
        <f>+生産者価格評価表!DA115/生産者価格評価表!DA$124</f>
        <v>0.59164824577579567</v>
      </c>
      <c r="DB115" s="960">
        <f>+生産者価格評価表!DB115/生産者価格評価表!DB$124</f>
        <v>0.3521853482046895</v>
      </c>
      <c r="DC115" s="960">
        <f>+生産者価格評価表!DC115/生産者価格評価表!DC$124</f>
        <v>0.32067482521783575</v>
      </c>
      <c r="DD115" s="960">
        <f>+生産者価格評価表!DD115/生産者価格評価表!DD$124</f>
        <v>0.30605934720478206</v>
      </c>
      <c r="DE115" s="960">
        <f>+生産者価格評価表!DE115/生産者価格評価表!DE$124</f>
        <v>0.26281472032151032</v>
      </c>
      <c r="DF115" s="960">
        <f>+生産者価格評価表!DF115/生産者価格評価表!DF$124</f>
        <v>1</v>
      </c>
      <c r="DG115" s="961">
        <f>+生産者価格評価表!DG115/生産者価格評価表!DG$124</f>
        <v>0.34997521753801136</v>
      </c>
    </row>
    <row r="116" spans="2:111">
      <c r="B116" s="248" t="s">
        <v>1974</v>
      </c>
      <c r="C116" s="692" t="s">
        <v>19</v>
      </c>
      <c r="D116" s="962">
        <f>+生産者価格評価表!D116/生産者価格評価表!D$124</f>
        <v>3.0858070663526125E-3</v>
      </c>
      <c r="E116" s="963">
        <f>+生産者価格評価表!E116/生産者価格評価表!E$124</f>
        <v>1.513676896986823E-3</v>
      </c>
      <c r="F116" s="963">
        <f>+生産者価格評価表!F116/生産者価格評価表!F$124</f>
        <v>1.3524321774717424E-3</v>
      </c>
      <c r="G116" s="963">
        <f>+生産者価格評価表!G116/生産者価格評価表!G$124</f>
        <v>1.320933415109375E-2</v>
      </c>
      <c r="H116" s="963">
        <f>+生産者価格評価表!H116/生産者価格評価表!H$124</f>
        <v>2.076793774167042E-2</v>
      </c>
      <c r="I116" s="959">
        <v>0</v>
      </c>
      <c r="J116" s="963">
        <f>+生産者価格評価表!J116/生産者価格評価表!J$124</f>
        <v>1.9531726931602666E-2</v>
      </c>
      <c r="K116" s="963">
        <f>+生産者価格評価表!K116/生産者価格評価表!K$124</f>
        <v>5.8910135809244349E-3</v>
      </c>
      <c r="L116" s="963">
        <f>+生産者価格評価表!L116/生産者価格評価表!L$124</f>
        <v>3.8099431164675315E-3</v>
      </c>
      <c r="M116" s="963">
        <f>+生産者価格評価表!M116/生産者価格評価表!M$124</f>
        <v>1.9205134462982674E-3</v>
      </c>
      <c r="N116" s="944">
        <v>0</v>
      </c>
      <c r="O116" s="963">
        <f>+生産者価格評価表!O116/生産者価格評価表!O$124</f>
        <v>8.462252921101034E-3</v>
      </c>
      <c r="P116" s="963">
        <f>+生産者価格評価表!P116/生産者価格評価表!P$124</f>
        <v>9.2106648797999294E-3</v>
      </c>
      <c r="Q116" s="963">
        <f>+生産者価格評価表!Q116/生産者価格評価表!Q$124</f>
        <v>6.813940709265858E-3</v>
      </c>
      <c r="R116" s="963">
        <f>+生産者価格評価表!R116/生産者価格評価表!R$124</f>
        <v>1.1932269627620786E-2</v>
      </c>
      <c r="S116" s="963">
        <f>+生産者価格評価表!S116/生産者価格評価表!S$124</f>
        <v>1.0602089004554768E-2</v>
      </c>
      <c r="T116" s="963">
        <f>+生産者価格評価表!T116/生産者価格評価表!T$124</f>
        <v>1.219546081950665E-2</v>
      </c>
      <c r="U116" s="963">
        <f>+生産者価格評価表!U116/生産者価格評価表!U$124</f>
        <v>1.3160271211301847E-2</v>
      </c>
      <c r="V116" s="963">
        <f>+生産者価格評価表!V116/生産者価格評価表!V$124</f>
        <v>2.6218481190057933E-2</v>
      </c>
      <c r="W116" s="963">
        <f>+生産者価格評価表!W116/生産者価格評価表!W$124</f>
        <v>6.1363813032068509E-3</v>
      </c>
      <c r="X116" s="963">
        <f>+生産者価格評価表!X116/生産者価格評価表!X$124</f>
        <v>1.6844319463869338E-3</v>
      </c>
      <c r="Y116" s="963">
        <f>+生産者価格評価表!Y116/生産者価格評価表!Y$124</f>
        <v>1.3057405574862844E-2</v>
      </c>
      <c r="Z116" s="963">
        <f>+生産者価格評価表!Z116/生産者価格評価表!Z$124</f>
        <v>6.4939596920350782E-3</v>
      </c>
      <c r="AA116" s="963">
        <f>+生産者価格評価表!AA116/生産者価格評価表!AA$124</f>
        <v>1.2175728232829449E-2</v>
      </c>
      <c r="AB116" s="963">
        <f>+生産者価格評価表!AB116/生産者価格評価表!AB$124</f>
        <v>8.4144798200028806E-3</v>
      </c>
      <c r="AC116" s="963">
        <f>+生産者価格評価表!AC116/生産者価格評価表!AC$124</f>
        <v>9.6807529425327644E-3</v>
      </c>
      <c r="AD116" s="963">
        <f>+生産者価格評価表!AD116/生産者価格評価表!AD$124</f>
        <v>1.7223051727884308E-3</v>
      </c>
      <c r="AE116" s="963">
        <f>+生産者価格評価表!AE116/生産者価格評価表!AE$124</f>
        <v>4.5843343322625411E-3</v>
      </c>
      <c r="AF116" s="963">
        <f>+生産者価格評価表!AF116/生産者価格評価表!AF$124</f>
        <v>1.3964666206062357E-2</v>
      </c>
      <c r="AG116" s="963">
        <f>+生産者価格評価表!AG116/生産者価格評価表!AG$124</f>
        <v>1.0856146011468117E-2</v>
      </c>
      <c r="AH116" s="963">
        <f>+生産者価格評価表!AH116/生産者価格評価表!AH$124</f>
        <v>9.9148763488194937E-3</v>
      </c>
      <c r="AI116" s="963">
        <f>+生産者価格評価表!AI116/生産者価格評価表!AI$124</f>
        <v>8.8166693968696856E-3</v>
      </c>
      <c r="AJ116" s="963">
        <f>+生産者価格評価表!AJ116/生産者価格評価表!AJ$124</f>
        <v>9.6245652298146481E-3</v>
      </c>
      <c r="AK116" s="963">
        <f>+生産者価格評価表!AK116/生産者価格評価表!AK$124</f>
        <v>1.1683626179591707E-2</v>
      </c>
      <c r="AL116" s="963">
        <f>+生産者価格評価表!AL116/生産者価格評価表!AL$124</f>
        <v>1.5552292860521689E-2</v>
      </c>
      <c r="AM116" s="963">
        <f>+生産者価格評価表!AM116/生産者価格評価表!AM$124</f>
        <v>1.0900183788575993E-2</v>
      </c>
      <c r="AN116" s="963">
        <f>+生産者価格評価表!AN116/生産者価格評価表!AN$124</f>
        <v>1.9698350562731468E-3</v>
      </c>
      <c r="AO116" s="963">
        <f>+生産者価格評価表!AO116/生産者価格評価表!AO$124</f>
        <v>4.2687621331787004E-3</v>
      </c>
      <c r="AP116" s="963">
        <f>+生産者価格評価表!AP116/生産者価格評価表!AP$124</f>
        <v>1.9850418663237895E-3</v>
      </c>
      <c r="AQ116" s="963">
        <f>+生産者価格評価表!AQ116/生産者価格評価表!AQ$124</f>
        <v>4.8541245825838132E-3</v>
      </c>
      <c r="AR116" s="963">
        <f>+生産者価格評価表!AR116/生産者価格評価表!AR$124</f>
        <v>7.8561806741940816E-3</v>
      </c>
      <c r="AS116" s="963">
        <f>+生産者価格評価表!AS116/生産者価格評価表!AS$124</f>
        <v>1.3113502639036377E-2</v>
      </c>
      <c r="AT116" s="963">
        <f>+生産者価格評価表!AT116/生産者価格評価表!AT$124</f>
        <v>9.0943160745226605E-3</v>
      </c>
      <c r="AU116" s="964">
        <f>+生産者価格評価表!AU116/生産者価格評価表!AU$124</f>
        <v>1.0099692796641965E-2</v>
      </c>
      <c r="AV116" s="964">
        <f>+生産者価格評価表!AV116/生産者価格評価表!AV$124</f>
        <v>1.1622527228359708E-2</v>
      </c>
      <c r="AW116" s="964">
        <f>+生産者価格評価表!AW116/生産者価格評価表!AW$124</f>
        <v>1.4378970803468893E-2</v>
      </c>
      <c r="AX116" s="964">
        <f>+生産者価格評価表!AX116/生産者価格評価表!AX$124</f>
        <v>1.4045683071811492E-2</v>
      </c>
      <c r="AY116" s="964">
        <f>+生産者価格評価表!AY116/生産者価格評価表!AY$124</f>
        <v>1.0053983966763219E-2</v>
      </c>
      <c r="AZ116" s="964">
        <f>+生産者価格評価表!AZ116/生産者価格評価表!AZ$124</f>
        <v>1.0893782080397157E-2</v>
      </c>
      <c r="BA116" s="964">
        <f>+生産者価格評価表!BA116/生産者価格評価表!BA$124</f>
        <v>9.5698316576331433E-3</v>
      </c>
      <c r="BB116" s="964">
        <f>+生産者価格評価表!BB116/生産者価格評価表!BB$124</f>
        <v>1.8885372944208556E-2</v>
      </c>
      <c r="BC116" s="964">
        <f>+生産者価格評価表!BC116/生産者価格評価表!BC$124</f>
        <v>5.4890315530021876E-3</v>
      </c>
      <c r="BD116" s="964">
        <f>+生産者価格評価表!BD116/生産者価格評価表!BD$124</f>
        <v>6.384041376209613E-3</v>
      </c>
      <c r="BE116" s="964">
        <f>+生産者価格評価表!BE116/生産者価格評価表!BE$124</f>
        <v>1.6510353914001415E-2</v>
      </c>
      <c r="BF116" s="964">
        <f>+生産者価格評価表!BF116/生産者価格評価表!BF$124</f>
        <v>4.4238639941309088E-3</v>
      </c>
      <c r="BG116" s="964">
        <f>+生産者価格評価表!BG116/生産者価格評価表!BG$124</f>
        <v>5.0240987521518567E-3</v>
      </c>
      <c r="BH116" s="964">
        <f>+生産者価格評価表!BH116/生産者価格評価表!BH$124</f>
        <v>5.3740109276666712E-3</v>
      </c>
      <c r="BI116" s="964">
        <f>+生産者価格評価表!BI116/生産者価格評価表!BI$124</f>
        <v>7.1754160150430115E-3</v>
      </c>
      <c r="BJ116" s="964">
        <f>+生産者価格評価表!BJ116/生産者価格評価表!BJ$124</f>
        <v>6.6485376080963957E-3</v>
      </c>
      <c r="BK116" s="964">
        <f>+生産者価格評価表!BK116/生産者価格評価表!BK$124</f>
        <v>1.4173885894011546E-2</v>
      </c>
      <c r="BL116" s="964">
        <f>+生産者価格評価表!BL116/生産者価格評価表!BL$124</f>
        <v>6.9060950126888267E-3</v>
      </c>
      <c r="BM116" s="964">
        <f>+生産者価格評価表!BM116/生産者価格評価表!BM$124</f>
        <v>1.3260162878372247E-2</v>
      </c>
      <c r="BN116" s="964">
        <f>+生産者価格評価表!BN116/生産者価格評価表!BN$124</f>
        <v>1.2139278276444725E-2</v>
      </c>
      <c r="BO116" s="964">
        <f>+生産者価格評価表!BO116/生産者価格評価表!BO$124</f>
        <v>1.1066564703184624E-2</v>
      </c>
      <c r="BP116" s="964">
        <f>+生産者価格評価表!BP116/生産者価格評価表!BP$124</f>
        <v>9.67935979985334E-3</v>
      </c>
      <c r="BQ116" s="964">
        <f>+生産者価格評価表!BQ116/生産者価格評価表!BQ$124</f>
        <v>3.4060696391508827E-3</v>
      </c>
      <c r="BR116" s="964">
        <f>+生産者価格評価表!BR116/生産者価格評価表!BR$124</f>
        <v>8.6471692515678149E-3</v>
      </c>
      <c r="BS116" s="964">
        <f>+生産者価格評価表!BS116/生産者価格評価表!BS$124</f>
        <v>7.4636917438848406E-3</v>
      </c>
      <c r="BT116" s="964">
        <f>+生産者価格評価表!BT116/生産者価格評価表!BT$124</f>
        <v>1.8038410148130974E-2</v>
      </c>
      <c r="BU116" s="964">
        <f>+生産者価格評価表!BU116/生産者価格評価表!BU$124</f>
        <v>1.4341023252976036E-2</v>
      </c>
      <c r="BV116" s="964">
        <f>+生産者価格評価表!BV116/生産者価格評価表!BV$124</f>
        <v>2.5304983462509655E-2</v>
      </c>
      <c r="BW116" s="964">
        <f>+生産者価格評価表!BW116/生産者価格評価表!BW$124</f>
        <v>5.3010774214637757E-3</v>
      </c>
      <c r="BX116" s="964">
        <f>+生産者価格評価表!BX116/生産者価格評価表!BX$124</f>
        <v>3.5274757467533375E-3</v>
      </c>
      <c r="BY116" s="964">
        <f>+生産者価格評価表!BY116/生産者価格評価表!BY$124</f>
        <v>0</v>
      </c>
      <c r="BZ116" s="964">
        <f>+生産者価格評価表!BZ116/生産者価格評価表!BZ$124</f>
        <v>1.3009641714394232E-2</v>
      </c>
      <c r="CA116" s="964">
        <f>+生産者価格評価表!CA116/生産者価格評価表!CA$124</f>
        <v>5.1391552295789473E-3</v>
      </c>
      <c r="CB116" s="964">
        <f>+生産者価格評価表!CB116/生産者価格評価表!CB$124</f>
        <v>0</v>
      </c>
      <c r="CC116" s="964">
        <f>+生産者価格評価表!CC116/生産者価格評価表!CC$124</f>
        <v>6.7994200541005925E-3</v>
      </c>
      <c r="CD116" s="964">
        <f>+生産者価格評価表!CD116/生産者価格評価表!CD$124</f>
        <v>9.5487016857433871E-3</v>
      </c>
      <c r="CE116" s="964">
        <f>+生産者価格評価表!CE116/生産者価格評価表!CE$124</f>
        <v>9.2614180279337009E-3</v>
      </c>
      <c r="CF116" s="964">
        <f>+生産者価格評価表!CF116/生産者価格評価表!CF$124</f>
        <v>1.1343288688367323E-2</v>
      </c>
      <c r="CG116" s="964">
        <f>+生産者価格評価表!CG116/生産者価格評価表!CG$124</f>
        <v>2.0711410846899127E-2</v>
      </c>
      <c r="CH116" s="964">
        <f>+生産者価格評価表!CH116/生産者価格評価表!CH$124</f>
        <v>3.116631584332881E-3</v>
      </c>
      <c r="CI116" s="964">
        <f>+生産者価格評価表!CI116/生産者価格評価表!CI$124</f>
        <v>2.0944317888117237E-3</v>
      </c>
      <c r="CJ116" s="964">
        <f>+生産者価格評価表!CJ116/生産者価格評価表!CJ$124</f>
        <v>7.8662374161156921E-3</v>
      </c>
      <c r="CK116" s="964">
        <f>+生産者価格評価表!CK116/生産者価格評価表!CK$124</f>
        <v>9.5314900157918575E-3</v>
      </c>
      <c r="CL116" s="964">
        <f>+生産者価格評価表!CL116/生産者価格評価表!CL$124</f>
        <v>3.6570348080818172E-3</v>
      </c>
      <c r="CM116" s="964">
        <f>+生産者価格評価表!CM116/生産者価格評価表!CM$124</f>
        <v>1.7680011958615259E-2</v>
      </c>
      <c r="CN116" s="964">
        <f>+生産者価格評価表!CN116/生産者価格評価表!CN$124</f>
        <v>8.6823441145106456E-3</v>
      </c>
      <c r="CO116" s="964">
        <f>+生産者価格評価表!CO116/生産者価格評価表!CO$124</f>
        <v>3.7700143133659182E-3</v>
      </c>
      <c r="CP116" s="964">
        <f>+生産者価格評価表!CP116/生産者価格評価表!CP$124</f>
        <v>1.868720205387177E-3</v>
      </c>
      <c r="CQ116" s="964">
        <f>+生産者価格評価表!CQ116/生産者価格評価表!CQ$124</f>
        <v>6.0120533590714616E-3</v>
      </c>
      <c r="CR116" s="964">
        <f>+生産者価格評価表!CR116/生産者価格評価表!CR$124</f>
        <v>1.4763729150290943E-2</v>
      </c>
      <c r="CS116" s="964">
        <f>+生産者価格評価表!CS116/生産者価格評価表!CS$124</f>
        <v>1.0637751473897564E-2</v>
      </c>
      <c r="CT116" s="964">
        <f>+生産者価格評価表!CT116/生産者価格評価表!CT$124</f>
        <v>1.2414333322453921E-2</v>
      </c>
      <c r="CU116" s="964">
        <f>+生産者価格評価表!CU116/生産者価格評価表!CU$124</f>
        <v>3.5058684900490238E-2</v>
      </c>
      <c r="CV116" s="964">
        <f>+生産者価格評価表!CV116/生産者価格評価表!CV$124</f>
        <v>4.1051299120076412E-3</v>
      </c>
      <c r="CW116" s="964">
        <f>+生産者価格評価表!CW116/生産者価格評価表!CW$124</f>
        <v>9.0371162374284497E-3</v>
      </c>
      <c r="CX116" s="964">
        <f>+生産者価格評価表!CX116/生産者価格評価表!CX$124</f>
        <v>5.7193634065597736E-3</v>
      </c>
      <c r="CY116" s="964">
        <f>+生産者価格評価表!CY116/生産者価格評価表!CY$124</f>
        <v>9.9617831852631972E-3</v>
      </c>
      <c r="CZ116" s="964">
        <f>+生産者価格評価表!CZ116/生産者価格評価表!CZ$124</f>
        <v>2.0351707904026559E-2</v>
      </c>
      <c r="DA116" s="964">
        <f>+生産者価格評価表!DA116/生産者価格評価表!DA$124</f>
        <v>1.2283461881077583E-2</v>
      </c>
      <c r="DB116" s="964">
        <f>+生産者価格評価表!DB116/生産者価格評価表!DB$124</f>
        <v>1.4060071909301447E-2</v>
      </c>
      <c r="DC116" s="964">
        <f>+生産者価格評価表!DC116/生産者価格評価表!DC$124</f>
        <v>1.7438326894608527E-2</v>
      </c>
      <c r="DD116" s="964">
        <f>+生産者価格評価表!DD116/生産者価格評価表!DD$124</f>
        <v>1.6316669938049512E-2</v>
      </c>
      <c r="DE116" s="964">
        <f>+生産者価格評価表!DE116/生産者価格評価表!DE$124</f>
        <v>1.4604558506347565E-2</v>
      </c>
      <c r="DF116" s="964">
        <f>+生産者価格評価表!DF116/生産者価格評価表!DF$124</f>
        <v>0</v>
      </c>
      <c r="DG116" s="965">
        <f>+生産者価格評価表!DG116/生産者価格評価表!DG$124</f>
        <v>1.9978418389753356E-3</v>
      </c>
    </row>
    <row r="117" spans="2:111">
      <c r="B117" s="248" t="s">
        <v>1975</v>
      </c>
      <c r="C117" s="692" t="s">
        <v>20</v>
      </c>
      <c r="D117" s="947">
        <f>+生産者価格評価表!D117/生産者価格評価表!D$124</f>
        <v>0.24944167112619126</v>
      </c>
      <c r="E117" s="948">
        <f>+生産者価格評価表!E117/生産者価格評価表!E$124</f>
        <v>0.13616537193219569</v>
      </c>
      <c r="F117" s="948">
        <f>+生産者価格評価表!F117/生産者価格評価表!F$124</f>
        <v>0.14505252571500774</v>
      </c>
      <c r="G117" s="948">
        <f>+生産者価格評価表!G117/生産者価格評価表!G$124</f>
        <v>0.21107675961042333</v>
      </c>
      <c r="H117" s="948">
        <f>+生産者価格評価表!H117/生産者価格評価表!H$124</f>
        <v>0.18775375913570461</v>
      </c>
      <c r="I117" s="944">
        <v>0</v>
      </c>
      <c r="J117" s="948">
        <f>+生産者価格評価表!J117/生産者価格評価表!J$124</f>
        <v>0.2324406417286409</v>
      </c>
      <c r="K117" s="948">
        <f>+生産者価格評価表!K117/生産者価格評価表!K$124</f>
        <v>0.15071912055249009</v>
      </c>
      <c r="L117" s="948">
        <f>+生産者価格評価表!L117/生産者価格評価表!L$124</f>
        <v>6.9579943757017898E-2</v>
      </c>
      <c r="M117" s="948">
        <f>+生産者価格評価表!M117/生産者価格評価表!M$124</f>
        <v>3.8313340339222061E-2</v>
      </c>
      <c r="N117" s="944">
        <v>0</v>
      </c>
      <c r="O117" s="948">
        <f>+生産者価格評価表!O117/生産者価格評価表!O$124</f>
        <v>0.32903390725220893</v>
      </c>
      <c r="P117" s="948">
        <f>+生産者価格評価表!P117/生産者価格評価表!P$124</f>
        <v>0.20637780374524359</v>
      </c>
      <c r="Q117" s="948">
        <f>+生産者価格評価表!Q117/生産者価格評価表!Q$124</f>
        <v>0.17824910125657775</v>
      </c>
      <c r="R117" s="948">
        <f>+生産者価格評価表!R117/生産者価格評価表!R$124</f>
        <v>0.21932932137519609</v>
      </c>
      <c r="S117" s="948">
        <f>+生産者価格評価表!S117/生産者価格評価表!S$124</f>
        <v>9.6582336557838988E-2</v>
      </c>
      <c r="T117" s="948">
        <f>+生産者価格評価表!T117/生産者価格評価表!T$124</f>
        <v>0.26319865759889183</v>
      </c>
      <c r="U117" s="948">
        <f>+生産者価格評価表!U117/生産者価格評価表!U$124</f>
        <v>0.29907735869702795</v>
      </c>
      <c r="V117" s="948">
        <f>+生産者価格評価表!V117/生産者価格評価表!V$124</f>
        <v>0.13193468544022049</v>
      </c>
      <c r="W117" s="948">
        <f>+生産者価格評価表!W117/生産者価格評価表!W$124</f>
        <v>0.14493236361682499</v>
      </c>
      <c r="X117" s="948">
        <f>+生産者価格評価表!X117/生産者価格評価表!X$124</f>
        <v>3.8767168756472674E-2</v>
      </c>
      <c r="Y117" s="948">
        <f>+生産者価格評価表!Y117/生産者価格評価表!Y$124</f>
        <v>0.10194417737153783</v>
      </c>
      <c r="Z117" s="948">
        <f>+生産者価格評価表!Z117/生産者価格評価表!Z$124</f>
        <v>9.9911213854767811E-2</v>
      </c>
      <c r="AA117" s="948">
        <f>+生産者価格評価表!AA117/生産者価格評価表!AA$124</f>
        <v>0.25193689374712031</v>
      </c>
      <c r="AB117" s="948">
        <f>+生産者価格評価表!AB117/生産者価格評価表!AB$124</f>
        <v>9.0923853741197949E-2</v>
      </c>
      <c r="AC117" s="948">
        <f>+生産者価格評価表!AC117/生産者価格評価表!AC$124</f>
        <v>0.11973072042096367</v>
      </c>
      <c r="AD117" s="948">
        <f>+生産者価格評価表!AD117/生産者価格評価表!AD$124</f>
        <v>9.5652700377200917E-3</v>
      </c>
      <c r="AE117" s="948">
        <f>+生産者価格評価表!AE117/生産者価格評価表!AE$124</f>
        <v>3.8534129255255664E-2</v>
      </c>
      <c r="AF117" s="948">
        <f>+生産者価格評価表!AF117/生産者価格評価表!AF$124</f>
        <v>0.24556109818981758</v>
      </c>
      <c r="AG117" s="948">
        <f>+生産者価格評価表!AG117/生産者価格評価表!AG$124</f>
        <v>0.18048085607501949</v>
      </c>
      <c r="AH117" s="948">
        <f>+生産者価格評価表!AH117/生産者価格評価表!AH$124</f>
        <v>0.40932498253409422</v>
      </c>
      <c r="AI117" s="948">
        <f>+生産者価格評価表!AI117/生産者価格評価表!AI$124</f>
        <v>0.12819605970984968</v>
      </c>
      <c r="AJ117" s="948">
        <f>+生産者価格評価表!AJ117/生産者価格評価表!AJ$124</f>
        <v>0.19833528913049098</v>
      </c>
      <c r="AK117" s="948">
        <f>+生産者価格評価表!AK117/生産者価格評価表!AK$124</f>
        <v>0.21956799453758927</v>
      </c>
      <c r="AL117" s="948">
        <f>+生産者価格評価表!AL117/生産者価格評価表!AL$124</f>
        <v>0.27151118590936618</v>
      </c>
      <c r="AM117" s="948">
        <f>+生産者価格評価表!AM117/生産者価格評価表!AM$124</f>
        <v>1.9714771634111838E-2</v>
      </c>
      <c r="AN117" s="948">
        <f>+生産者価格評価表!AN117/生産者価格評価表!AN$124</f>
        <v>7.3365529700756132E-2</v>
      </c>
      <c r="AO117" s="948">
        <f>+生産者価格評価表!AO117/生産者価格評価表!AO$124</f>
        <v>0.22421494295102665</v>
      </c>
      <c r="AP117" s="948">
        <f>+生産者価格評価表!AP117/生産者価格評価表!AP$124</f>
        <v>9.4816381401414226E-2</v>
      </c>
      <c r="AQ117" s="948">
        <f>+生産者価格評価表!AQ117/生産者価格評価表!AQ$124</f>
        <v>8.536726075412078E-2</v>
      </c>
      <c r="AR117" s="948">
        <f>+生産者価格評価表!AR117/生産者価格評価表!AR$124</f>
        <v>0.1702008932027676</v>
      </c>
      <c r="AS117" s="948">
        <f>+生産者価格評価表!AS117/生産者価格評価表!AS$124</f>
        <v>0.22430742621655825</v>
      </c>
      <c r="AT117" s="948">
        <f>+生産者価格評価表!AT117/生産者価格評価表!AT$124</f>
        <v>0.27286344109458355</v>
      </c>
      <c r="AU117" s="949">
        <f>+生産者価格評価表!AU117/生産者価格評価表!AU$124</f>
        <v>0.241731078264009</v>
      </c>
      <c r="AV117" s="949">
        <f>+生産者価格評価表!AV117/生産者価格評価表!AV$124</f>
        <v>0.3349199159372796</v>
      </c>
      <c r="AW117" s="949">
        <f>+生産者価格評価表!AW117/生産者価格評価表!AW$124</f>
        <v>0.1772274229458321</v>
      </c>
      <c r="AX117" s="949">
        <f>+生産者価格評価表!AX117/生産者価格評価表!AX$124</f>
        <v>8.5446761547447875E-2</v>
      </c>
      <c r="AY117" s="949">
        <f>+生産者価格評価表!AY117/生産者価格評価表!AY$124</f>
        <v>0.30201953408796739</v>
      </c>
      <c r="AZ117" s="949">
        <f>+生産者価格評価表!AZ117/生産者価格評価表!AZ$124</f>
        <v>0.15183589339345355</v>
      </c>
      <c r="BA117" s="949">
        <f>+生産者価格評価表!BA117/生産者価格評価表!BA$124</f>
        <v>0.21183256460570427</v>
      </c>
      <c r="BB117" s="949">
        <f>+生産者価格評価表!BB117/生産者価格評価表!BB$124</f>
        <v>0.2405447495060988</v>
      </c>
      <c r="BC117" s="949">
        <f>+生産者価格評価表!BC117/生産者価格評価表!BC$124</f>
        <v>0.14547661184676225</v>
      </c>
      <c r="BD117" s="949">
        <f>+生産者価格評価表!BD117/生産者価格評価表!BD$124</f>
        <v>0.25944303514520695</v>
      </c>
      <c r="BE117" s="949">
        <f>+生産者価格評価表!BE117/生産者価格評価表!BE$124</f>
        <v>0.20487298263980119</v>
      </c>
      <c r="BF117" s="949">
        <f>+生産者価格評価表!BF117/生産者価格評価表!BF$124</f>
        <v>8.1982710250087992E-2</v>
      </c>
      <c r="BG117" s="949">
        <f>+生産者価格評価表!BG117/生産者価格評価表!BG$124</f>
        <v>9.6456073551200061E-2</v>
      </c>
      <c r="BH117" s="949">
        <f>+生産者価格評価表!BH117/生産者価格評価表!BH$124</f>
        <v>0.20250822366719126</v>
      </c>
      <c r="BI117" s="949">
        <f>+生産者価格評価表!BI117/生産者価格評価表!BI$124</f>
        <v>0.18492063197216774</v>
      </c>
      <c r="BJ117" s="949">
        <f>+生産者価格評価表!BJ117/生産者価格評価表!BJ$124</f>
        <v>0.20590568449275262</v>
      </c>
      <c r="BK117" s="949">
        <f>+生産者価格評価表!BK117/生産者価格評価表!BK$124</f>
        <v>0.27546200228281548</v>
      </c>
      <c r="BL117" s="949">
        <f>+生産者価格評価表!BL117/生産者価格評価表!BL$124</f>
        <v>0.24511461294009038</v>
      </c>
      <c r="BM117" s="949">
        <f>+生産者価格評価表!BM117/生産者価格評価表!BM$124</f>
        <v>0.33342914485219605</v>
      </c>
      <c r="BN117" s="949">
        <f>+生産者価格評価表!BN117/生産者価格評価表!BN$124</f>
        <v>0.34133302057048875</v>
      </c>
      <c r="BO117" s="949">
        <f>+生産者価格評価表!BO117/生産者価格評価表!BO$124</f>
        <v>0.32297640749026363</v>
      </c>
      <c r="BP117" s="949">
        <f>+生産者価格評価表!BP117/生産者価格評価表!BP$124</f>
        <v>0.40094917080642561</v>
      </c>
      <c r="BQ117" s="949">
        <f>+生産者価格評価表!BQ117/生産者価格評価表!BQ$124</f>
        <v>4.4491759669540602E-2</v>
      </c>
      <c r="BR117" s="949">
        <f>+生産者価格評価表!BR117/生産者価格評価表!BR$124</f>
        <v>8.1254885469815241E-2</v>
      </c>
      <c r="BS117" s="949">
        <f>+生産者価格評価表!BS117/生産者価格評価表!BS$124</f>
        <v>9.0941502318663228E-2</v>
      </c>
      <c r="BT117" s="949">
        <f>+生産者価格評価表!BT117/生産者価格評価表!BT$124</f>
        <v>0.46950972735282165</v>
      </c>
      <c r="BU117" s="949">
        <f>+生産者価格評価表!BU117/生産者価格評価表!BU$124</f>
        <v>0.51189962647958109</v>
      </c>
      <c r="BV117" s="949">
        <f>+生産者価格評価表!BV117/生産者価格評価表!BV$124</f>
        <v>0.35290551143569021</v>
      </c>
      <c r="BW117" s="949">
        <f>+生産者価格評価表!BW117/生産者価格評価表!BW$124</f>
        <v>0.19341211856529969</v>
      </c>
      <c r="BX117" s="949">
        <f>+生産者価格評価表!BX117/生産者価格評価表!BX$124</f>
        <v>7.9917718419657682E-2</v>
      </c>
      <c r="BY117" s="949">
        <f>+生産者価格評価表!BY117/生産者価格評価表!BY$124</f>
        <v>0</v>
      </c>
      <c r="BZ117" s="949">
        <f>+生産者価格評価表!BZ117/生産者価格評価表!BZ$124</f>
        <v>0.35420957416011434</v>
      </c>
      <c r="CA117" s="949">
        <f>+生産者価格評価表!CA117/生産者価格評価表!CA$124</f>
        <v>0.55559343226171942</v>
      </c>
      <c r="CB117" s="949">
        <f>+生産者価格評価表!CB117/生産者価格評価表!CB$124</f>
        <v>0</v>
      </c>
      <c r="CC117" s="949">
        <f>+生産者価格評価表!CC117/生産者価格評価表!CC$124</f>
        <v>0.18269742949148773</v>
      </c>
      <c r="CD117" s="949">
        <f>+生産者価格評価表!CD117/生産者価格評価表!CD$124</f>
        <v>0.28730687594206256</v>
      </c>
      <c r="CE117" s="949">
        <f>+生産者価格評価表!CE117/生産者価格評価表!CE$124</f>
        <v>0.46338982784574551</v>
      </c>
      <c r="CF117" s="949">
        <f>+生産者価格評価表!CF117/生産者価格評価表!CF$124</f>
        <v>0.3200491950124727</v>
      </c>
      <c r="CG117" s="949">
        <f>+生産者価格評価表!CG117/生産者価格評価表!CG$124</f>
        <v>0.26912174745408196</v>
      </c>
      <c r="CH117" s="949">
        <f>+生産者価格評価表!CH117/生産者価格評価表!CH$124</f>
        <v>0.59669849128971686</v>
      </c>
      <c r="CI117" s="949">
        <f>+生産者価格評価表!CI117/生産者価格評価表!CI$124</f>
        <v>8.3449051164324189E-2</v>
      </c>
      <c r="CJ117" s="949">
        <f>+生産者価格評価表!CJ117/生産者価格評価表!CJ$124</f>
        <v>0.16035811393261759</v>
      </c>
      <c r="CK117" s="949">
        <f>+生産者価格評価表!CK117/生産者価格評価表!CK$124</f>
        <v>0.38711094579480126</v>
      </c>
      <c r="CL117" s="949">
        <f>+生産者価格評価表!CL117/生産者価格評価表!CL$124</f>
        <v>0.17368149474539557</v>
      </c>
      <c r="CM117" s="949">
        <f>+生産者価格評価表!CM117/生産者価格評価表!CM$124</f>
        <v>0.27396276737843406</v>
      </c>
      <c r="CN117" s="949">
        <f>+生産者価格評価表!CN117/生産者価格評価表!CN$124</f>
        <v>0.34565265542479912</v>
      </c>
      <c r="CO117" s="949">
        <f>+生産者価格評価表!CO117/生産者価格評価表!CO$124</f>
        <v>0.59791055648966995</v>
      </c>
      <c r="CP117" s="949">
        <f>+生産者価格評価表!CP117/生産者価格評価表!CP$124</f>
        <v>0.38456474581253486</v>
      </c>
      <c r="CQ117" s="949">
        <f>+生産者価格評価表!CQ117/生産者価格評価表!CQ$124</f>
        <v>0.43467646645304231</v>
      </c>
      <c r="CR117" s="949">
        <f>+生産者価格評価表!CR117/生産者価格評価表!CR$124</f>
        <v>0.4880917104612531</v>
      </c>
      <c r="CS117" s="949">
        <f>+生産者価格評価表!CS117/生産者価格評価表!CS$124</f>
        <v>0.65633174225428537</v>
      </c>
      <c r="CT117" s="949">
        <f>+生産者価格評価表!CT117/生産者価格評価表!CT$124</f>
        <v>0.62225167876823018</v>
      </c>
      <c r="CU117" s="949">
        <f>+生産者価格評価表!CU117/生産者価格評価表!CU$124</f>
        <v>0.53301026078513036</v>
      </c>
      <c r="CV117" s="949">
        <f>+生産者価格評価表!CV117/生産者価格評価表!CV$124</f>
        <v>0.14214981552787481</v>
      </c>
      <c r="CW117" s="949">
        <f>+生産者価格評価表!CW117/生産者価格評価表!CW$124</f>
        <v>0.1321184956503321</v>
      </c>
      <c r="CX117" s="949">
        <f>+生産者価格評価表!CX117/生産者価格評価表!CX$124</f>
        <v>0.25227719453307729</v>
      </c>
      <c r="CY117" s="949">
        <f>+生産者価格評価表!CY117/生産者価格評価表!CY$124</f>
        <v>0.5291328909868066</v>
      </c>
      <c r="CZ117" s="949">
        <f>+生産者価格評価表!CZ117/生産者価格評価表!CZ$124</f>
        <v>0.32440889404289175</v>
      </c>
      <c r="DA117" s="949">
        <f>+生産者価格評価表!DA117/生産者価格評価表!DA$124</f>
        <v>0.29759219927046188</v>
      </c>
      <c r="DB117" s="949">
        <f>+生産者価格評価表!DB117/生産者価格評価表!DB$124</f>
        <v>0.30913648829495649</v>
      </c>
      <c r="DC117" s="949">
        <f>+生産者価格評価表!DC117/生産者価格評価表!DC$124</f>
        <v>0.26994004295540652</v>
      </c>
      <c r="DD117" s="949">
        <f>+生産者価格評価表!DD117/生産者価格評価表!DD$124</f>
        <v>0.35607828038209433</v>
      </c>
      <c r="DE117" s="949">
        <f>+生産者価格評価表!DE117/生産者価格評価表!DE$124</f>
        <v>0.38192151149292441</v>
      </c>
      <c r="DF117" s="949">
        <f>+生産者価格評価表!DF117/生産者価格評価表!DF$124</f>
        <v>0</v>
      </c>
      <c r="DG117" s="950">
        <f>+生産者価格評価表!DG117/生産者価格評価表!DG$124</f>
        <v>6.0152214252022296E-3</v>
      </c>
    </row>
    <row r="118" spans="2:111">
      <c r="B118" s="248" t="s">
        <v>1976</v>
      </c>
      <c r="C118" s="692" t="s">
        <v>21</v>
      </c>
      <c r="D118" s="947">
        <f>+生産者価格評価表!D118/生産者価格評価表!D$124</f>
        <v>0.1567299497592281</v>
      </c>
      <c r="E118" s="948">
        <f>+生産者価格評価表!E118/生産者価格評価表!E$124</f>
        <v>3.6612489549494039E-2</v>
      </c>
      <c r="F118" s="948">
        <f>+生産者価格評価表!F118/生産者価格評価表!F$124</f>
        <v>0.33550954184046439</v>
      </c>
      <c r="G118" s="948">
        <f>+生産者価格評価表!G118/生産者価格評価表!G$124</f>
        <v>0.33566237435162111</v>
      </c>
      <c r="H118" s="948">
        <f>+生産者価格評価表!H118/生産者価格評価表!H$124</f>
        <v>0.25116635350486743</v>
      </c>
      <c r="I118" s="944">
        <v>0</v>
      </c>
      <c r="J118" s="948">
        <f>+生産者価格評価表!J118/生産者価格評価表!J$124</f>
        <v>0.15790588956689014</v>
      </c>
      <c r="K118" s="948">
        <f>+生産者価格評価表!K118/生産者価格評価表!K$124</f>
        <v>8.7220994748789832E-2</v>
      </c>
      <c r="L118" s="948">
        <f>+生産者価格評価表!L118/生産者価格評価表!L$124</f>
        <v>8.5966915623947579E-2</v>
      </c>
      <c r="M118" s="948">
        <f>+生産者価格評価表!M118/生産者価格評価表!M$124</f>
        <v>0.16098826915043224</v>
      </c>
      <c r="N118" s="944">
        <v>0</v>
      </c>
      <c r="O118" s="948">
        <f>+生産者価格評価表!O118/生産者価格評価表!O$124</f>
        <v>-7.5844858165264289E-2</v>
      </c>
      <c r="P118" s="948">
        <f>+生産者価格評価表!P118/生産者価格評価表!P$124</f>
        <v>0.14346149330783045</v>
      </c>
      <c r="Q118" s="948">
        <f>+生産者価格評価表!Q118/生産者価格評価表!Q$124</f>
        <v>0.17294292909974601</v>
      </c>
      <c r="R118" s="948">
        <f>+生産者価格評価表!R118/生産者価格評価表!R$124</f>
        <v>9.2341511090068468E-2</v>
      </c>
      <c r="S118" s="948">
        <f>+生産者価格評価表!S118/生産者価格評価表!S$124</f>
        <v>5.499335164413835E-2</v>
      </c>
      <c r="T118" s="948">
        <f>+生産者価格評価表!T118/生産者価格評価表!T$124</f>
        <v>5.5857616133419032E-2</v>
      </c>
      <c r="U118" s="948">
        <f>+生産者価格評価表!U118/生産者価格評価表!U$124</f>
        <v>0.14655158053526707</v>
      </c>
      <c r="V118" s="948">
        <f>+生産者価格評価表!V118/生産者価格評価表!V$124</f>
        <v>8.7070560592052551E-2</v>
      </c>
      <c r="W118" s="948">
        <f>+生産者価格評価表!W118/生産者価格評価表!W$124</f>
        <v>0.12104712690985329</v>
      </c>
      <c r="X118" s="948">
        <f>+生産者価格評価表!X118/生産者価格評価表!X$124</f>
        <v>2.5000385742515771E-2</v>
      </c>
      <c r="Y118" s="948">
        <f>+生産者価格評価表!Y118/生産者価格評価表!Y$124</f>
        <v>9.684372682998868E-2</v>
      </c>
      <c r="Z118" s="948">
        <f>+生産者価格評価表!Z118/生産者価格評価表!Z$124</f>
        <v>0.11114298275200492</v>
      </c>
      <c r="AA118" s="948">
        <f>+生産者価格評価表!AA118/生産者価格評価表!AA$124</f>
        <v>1.8904034624832009E-2</v>
      </c>
      <c r="AB118" s="948">
        <f>+生産者価格評価表!AB118/生産者価格評価表!AB$124</f>
        <v>9.1558379374281199E-2</v>
      </c>
      <c r="AC118" s="948">
        <f>+生産者価格評価表!AC118/生産者価格評価表!AC$124</f>
        <v>0.11494418466423521</v>
      </c>
      <c r="AD118" s="948">
        <f>+生産者価格評価表!AD118/生産者価格評価表!AD$124</f>
        <v>8.5416400069915577E-2</v>
      </c>
      <c r="AE118" s="948">
        <f>+生産者価格評価表!AE118/生産者価格評価表!AE$124</f>
        <v>0.12172328607779234</v>
      </c>
      <c r="AF118" s="948">
        <f>+生産者価格評価表!AF118/生産者価格評価表!AF$124</f>
        <v>3.7282750341672125E-2</v>
      </c>
      <c r="AG118" s="948">
        <f>+生産者価格評価表!AG118/生産者価格評価表!AG$124</f>
        <v>0.16673918796182652</v>
      </c>
      <c r="AH118" s="948">
        <f>+生産者価格評価表!AH118/生産者価格評価表!AH$124</f>
        <v>-7.2149829017031847E-2</v>
      </c>
      <c r="AI118" s="948">
        <f>+生産者価格評価表!AI118/生産者価格評価表!AI$124</f>
        <v>0.23711663778240219</v>
      </c>
      <c r="AJ118" s="948">
        <f>+生産者価格評価表!AJ118/生産者価格評価表!AJ$124</f>
        <v>0.13858536761027684</v>
      </c>
      <c r="AK118" s="948">
        <f>+生産者価格評価表!AK118/生産者価格評価表!AK$124</f>
        <v>0.14485475654593463</v>
      </c>
      <c r="AL118" s="948">
        <f>+生産者価格評価表!AL118/生産者価格評価表!AL$124</f>
        <v>8.1638990516166243E-2</v>
      </c>
      <c r="AM118" s="948">
        <f>+生産者価格評価表!AM118/生産者価格評価表!AM$124</f>
        <v>0.11656660147802617</v>
      </c>
      <c r="AN118" s="948">
        <f>+生産者価格評価表!AN118/生産者価格評価表!AN$124</f>
        <v>0.14189851343042365</v>
      </c>
      <c r="AO118" s="948">
        <f>+生産者価格評価表!AO118/生産者価格評価表!AO$124</f>
        <v>7.1813474207029576E-2</v>
      </c>
      <c r="AP118" s="948">
        <f>+生産者価格評価表!AP118/生産者価格評価表!AP$124</f>
        <v>0.25511499064245186</v>
      </c>
      <c r="AQ118" s="948">
        <f>+生産者価格評価表!AQ118/生産者価格評価表!AQ$124</f>
        <v>-5.3670627734147972E-3</v>
      </c>
      <c r="AR118" s="948">
        <f>+生産者価格評価表!AR118/生産者価格評価表!AR$124</f>
        <v>-2.1198485693749831E-2</v>
      </c>
      <c r="AS118" s="948">
        <f>+生産者価格評価表!AS118/生産者価格評価表!AS$124</f>
        <v>0.13215672707935064</v>
      </c>
      <c r="AT118" s="948">
        <f>+生産者価格評価表!AT118/生産者価格評価表!AT$124</f>
        <v>7.8370234088549998E-2</v>
      </c>
      <c r="AU118" s="949">
        <f>+生産者価格評価表!AU118/生産者価格評価表!AU$124</f>
        <v>7.0952640392801372E-2</v>
      </c>
      <c r="AV118" s="949">
        <f>+生産者価格評価表!AV118/生産者価格評価表!AV$124</f>
        <v>5.0907476395346013E-2</v>
      </c>
      <c r="AW118" s="949">
        <f>+生産者価格評価表!AW118/生産者価格評価表!AW$124</f>
        <v>6.4697112337466459E-2</v>
      </c>
      <c r="AX118" s="949">
        <f>+生産者価格評価表!AX118/生産者価格評価表!AX$124</f>
        <v>0.37292701560362124</v>
      </c>
      <c r="AY118" s="949">
        <f>+生産者価格評価表!AY118/生産者価格評価表!AY$124</f>
        <v>-0.11000297071612868</v>
      </c>
      <c r="AZ118" s="949">
        <f>+生産者価格評価表!AZ118/生産者価格評価表!AZ$124</f>
        <v>-2.6000691425963042E-2</v>
      </c>
      <c r="BA118" s="949">
        <f>+生産者価格評価表!BA118/生産者価格評価表!BA$124</f>
        <v>-0.17857587608534337</v>
      </c>
      <c r="BB118" s="949">
        <f>+生産者価格評価表!BB118/生産者価格評価表!BB$124</f>
        <v>-8.6068412800906283E-2</v>
      </c>
      <c r="BC118" s="949">
        <f>+生産者価格評価表!BC118/生産者価格評価表!BC$124</f>
        <v>5.9290211326376754E-2</v>
      </c>
      <c r="BD118" s="949">
        <f>+生産者価格評価表!BD118/生産者価格評価表!BD$124</f>
        <v>-9.6153471294622109E-2</v>
      </c>
      <c r="BE118" s="949">
        <f>+生産者価格評価表!BE118/生産者価格評価表!BE$124</f>
        <v>-2.401189211807387E-2</v>
      </c>
      <c r="BF118" s="949">
        <f>+生産者価格評価表!BF118/生産者価格評価表!BF$124</f>
        <v>1.3897382200459977E-2</v>
      </c>
      <c r="BG118" s="949">
        <f>+生産者価格評価表!BG118/生産者価格評価表!BG$124</f>
        <v>2.6101399326744622E-2</v>
      </c>
      <c r="BH118" s="949">
        <f>+生産者価格評価表!BH118/生産者価格評価表!BH$124</f>
        <v>-5.7241301078782302E-2</v>
      </c>
      <c r="BI118" s="949">
        <f>+生産者価格評価表!BI118/生産者価格評価表!BI$124</f>
        <v>-6.3895870377502842E-3</v>
      </c>
      <c r="BJ118" s="949">
        <f>+生産者価格評価表!BJ118/生産者価格評価表!BJ$124</f>
        <v>1.6873293218699622E-2</v>
      </c>
      <c r="BK118" s="949">
        <f>+生産者価格評価表!BK118/生産者価格評価表!BK$124</f>
        <v>-2.1745590125629905E-3</v>
      </c>
      <c r="BL118" s="949">
        <f>+生産者価格評価表!BL118/生産者価格評価表!BL$124</f>
        <v>-0.12226754254680532</v>
      </c>
      <c r="BM118" s="949">
        <f>+生産者価格評価表!BM118/生産者価格評価表!BM$124</f>
        <v>3.7022645983772584E-2</v>
      </c>
      <c r="BN118" s="949">
        <f>+生産者価格評価表!BN118/生産者価格評価表!BN$124</f>
        <v>3.8792931062992628E-2</v>
      </c>
      <c r="BO118" s="949">
        <f>+生産者価格評価表!BO118/生産者価格評価表!BO$124</f>
        <v>1.9804300809579733E-2</v>
      </c>
      <c r="BP118" s="949">
        <f>+生産者価格評価表!BP118/生産者価格評価表!BP$124</f>
        <v>2.3175746995546555E-2</v>
      </c>
      <c r="BQ118" s="949">
        <f>+生産者価格評価表!BQ118/生産者価格評価表!BQ$124</f>
        <v>0.14337285997292612</v>
      </c>
      <c r="BR118" s="949">
        <f>+生産者価格評価表!BR118/生産者価格評価表!BR$124</f>
        <v>-7.2351711175289062E-3</v>
      </c>
      <c r="BS118" s="949">
        <f>+生産者価格評価表!BS118/生産者価格評価表!BS$124</f>
        <v>0.13745059636222778</v>
      </c>
      <c r="BT118" s="949">
        <f>+生産者価格評価表!BT118/生産者価格評価表!BT$124</f>
        <v>2.6849781346061339E-2</v>
      </c>
      <c r="BU118" s="949">
        <f>+生産者価格評価表!BU118/生産者価格評価表!BU$124</f>
        <v>2.5028796158188791E-2</v>
      </c>
      <c r="BV118" s="949">
        <f>+生産者価格評価表!BV118/生産者価格評価表!BV$124</f>
        <v>0.17018763146863777</v>
      </c>
      <c r="BW118" s="949">
        <f>+生産者価格評価表!BW118/生産者価格評価表!BW$124</f>
        <v>0.1694396530644203</v>
      </c>
      <c r="BX118" s="949">
        <f>+生産者価格評価表!BX118/生産者価格評価表!BX$124</f>
        <v>0.33366682376823065</v>
      </c>
      <c r="BY118" s="949">
        <f>+生産者価格評価表!BY118/生産者価格評価表!BY$124</f>
        <v>0.44350120389554026</v>
      </c>
      <c r="BZ118" s="949">
        <f>+生産者価格評価表!BZ118/生産者価格評価表!BZ$124</f>
        <v>-0.15540104405654909</v>
      </c>
      <c r="CA118" s="949">
        <f>+生産者価格評価表!CA118/生産者価格評価表!CA$124</f>
        <v>3.0533383016107991E-2</v>
      </c>
      <c r="CB118" s="949">
        <f>+生産者価格評価表!CB118/生産者価格評価表!CB$124</f>
        <v>0</v>
      </c>
      <c r="CC118" s="949">
        <f>+生産者価格評価表!CC118/生産者価格評価表!CC$124</f>
        <v>4.0731195067106728E-2</v>
      </c>
      <c r="CD118" s="949">
        <f>+生産者価格評価表!CD118/生産者価格評価表!CD$124</f>
        <v>-0.28615107389253619</v>
      </c>
      <c r="CE118" s="949">
        <f>+生産者価格評価表!CE118/生産者価格評価表!CE$124</f>
        <v>3.5790415062025877E-2</v>
      </c>
      <c r="CF118" s="949">
        <f>+生産者価格評価表!CF118/生産者価格評価表!CF$124</f>
        <v>4.2757843701292521E-2</v>
      </c>
      <c r="CG118" s="949">
        <f>+生産者価格評価表!CG118/生産者価格評価表!CG$124</f>
        <v>0.25673569698456616</v>
      </c>
      <c r="CH118" s="949">
        <f>+生産者価格評価表!CH118/生産者価格評価表!CH$124</f>
        <v>3.3686207410350791E-2</v>
      </c>
      <c r="CI118" s="949">
        <f>+生産者価格評価表!CI118/生産者価格評価表!CI$124</f>
        <v>0.15986006487953494</v>
      </c>
      <c r="CJ118" s="949">
        <f>+生産者価格評価表!CJ118/生産者価格評価表!CJ$124</f>
        <v>7.4440586260751701E-2</v>
      </c>
      <c r="CK118" s="949">
        <f>+生産者価格評価表!CK118/生産者価格評価表!CK$124</f>
        <v>0.11826791458131383</v>
      </c>
      <c r="CL118" s="949">
        <f>+生産者価格評価表!CL118/生産者価格評価表!CL$124</f>
        <v>0.12822215270330609</v>
      </c>
      <c r="CM118" s="949">
        <f>+生産者価格評価表!CM118/生産者価格評価表!CM$124</f>
        <v>5.5412488247679151E-2</v>
      </c>
      <c r="CN118" s="949">
        <f>+生産者価格評価表!CN118/生産者価格評価表!CN$124</f>
        <v>0</v>
      </c>
      <c r="CO118" s="949">
        <f>+生産者価格評価表!CO118/生産者価格評価表!CO$124</f>
        <v>4.133689095984462E-3</v>
      </c>
      <c r="CP118" s="949">
        <f>+生産者価格評価表!CP118/生産者価格評価表!CP$124</f>
        <v>4.8101758010920502E-2</v>
      </c>
      <c r="CQ118" s="949">
        <f>+生産者価格評価表!CQ118/生産者価格評価表!CQ$124</f>
        <v>2.9589199381154806E-2</v>
      </c>
      <c r="CR118" s="949">
        <f>+生産者価格評価表!CR118/生産者価格評価表!CR$124</f>
        <v>1.4892543732606079E-2</v>
      </c>
      <c r="CS118" s="949">
        <f>+生産者価格評価表!CS118/生産者価格評価表!CS$124</f>
        <v>1.001598083824711E-2</v>
      </c>
      <c r="CT118" s="949">
        <f>+生産者価格評価表!CT118/生産者価格評価表!CT$124</f>
        <v>5.880846469171274E-2</v>
      </c>
      <c r="CU118" s="949">
        <f>+生産者価格評価表!CU118/生産者価格評価表!CU$124</f>
        <v>-8.3245357492563472E-3</v>
      </c>
      <c r="CV118" s="949">
        <f>+生産者価格評価表!CV118/生産者価格評価表!CV$124</f>
        <v>8.7197903839513952E-2</v>
      </c>
      <c r="CW118" s="949">
        <f>+生産者価格評価表!CW118/生産者価格評価表!CW$124</f>
        <v>-8.2361947794514334E-2</v>
      </c>
      <c r="CX118" s="949">
        <f>+生産者価格評価表!CX118/生産者価格評価表!CX$124</f>
        <v>5.6341910903680674E-3</v>
      </c>
      <c r="CY118" s="949">
        <f>+生産者価格評価表!CY118/生産者価格評価表!CY$124</f>
        <v>5.8908348444087967E-2</v>
      </c>
      <c r="CZ118" s="949">
        <f>+生産者価格評価表!CZ118/生産者価格評価表!CZ$124</f>
        <v>-0.10767000685735791</v>
      </c>
      <c r="DA118" s="949">
        <f>+生産者価格評価表!DA118/生産者価格評価表!DA$124</f>
        <v>2.4104419305357823E-3</v>
      </c>
      <c r="DB118" s="949">
        <f>+生産者価格評価表!DB118/生産者価格評価表!DB$124</f>
        <v>9.5590952605846574E-2</v>
      </c>
      <c r="DC118" s="949">
        <f>+生産者価格評価表!DC118/生産者価格評価表!DC$124</f>
        <v>0.15478616653151006</v>
      </c>
      <c r="DD118" s="949">
        <f>+生産者価格評価表!DD118/生産者価格評価表!DD$124</f>
        <v>0.22006720040868324</v>
      </c>
      <c r="DE118" s="949">
        <f>+生産者価格評価表!DE118/生産者価格評価表!DE$124</f>
        <v>4.0596259277818375E-2</v>
      </c>
      <c r="DF118" s="949">
        <f>+生産者価格評価表!DF118/生産者価格評価表!DF$124</f>
        <v>0</v>
      </c>
      <c r="DG118" s="950">
        <f>+生産者価格評価表!DG118/生産者価格評価表!DG$124</f>
        <v>0.58007890650206728</v>
      </c>
    </row>
    <row r="119" spans="2:111">
      <c r="B119" s="248" t="s">
        <v>1977</v>
      </c>
      <c r="C119" s="692" t="s">
        <v>22</v>
      </c>
      <c r="D119" s="947">
        <f>+生産者価格評価表!D119/生産者価格評価表!D$124</f>
        <v>0.14464319922295168</v>
      </c>
      <c r="E119" s="948">
        <f>+生産者価格評価表!E119/生産者価格評価表!E$124</f>
        <v>0.12191672163748289</v>
      </c>
      <c r="F119" s="948">
        <f>+生産者価格評価表!F119/生産者価格評価表!F$124</f>
        <v>7.0819044475942616E-2</v>
      </c>
      <c r="G119" s="948">
        <f>+生産者価格評価表!G119/生産者価格評価表!G$124</f>
        <v>5.714711327635278E-2</v>
      </c>
      <c r="H119" s="948">
        <f>+生産者価格評価表!H119/生産者価格評価表!H$124</f>
        <v>7.0159736936575109E-2</v>
      </c>
      <c r="I119" s="944">
        <v>0</v>
      </c>
      <c r="J119" s="948">
        <f>+生産者価格評価表!J119/生産者価格評価表!J$124</f>
        <v>9.7046127298428778E-2</v>
      </c>
      <c r="K119" s="948">
        <f>+生産者価格評価表!K119/生産者価格評価表!K$124</f>
        <v>5.9932646347222202E-2</v>
      </c>
      <c r="L119" s="948">
        <f>+生産者価格評価表!L119/生産者価格評価表!L$124</f>
        <v>8.9423608171019034E-2</v>
      </c>
      <c r="M119" s="948">
        <f>+生産者価格評価表!M119/生産者価格評価表!M$124</f>
        <v>2.3324941113912125E-2</v>
      </c>
      <c r="N119" s="944">
        <v>0</v>
      </c>
      <c r="O119" s="948">
        <f>+生産者価格評価表!O119/生産者価格評価表!O$124</f>
        <v>0.1818893061196041</v>
      </c>
      <c r="P119" s="948">
        <f>+生産者価格評価表!P119/生産者価格評価表!P$124</f>
        <v>6.2155689475219711E-2</v>
      </c>
      <c r="Q119" s="948">
        <f>+生産者価格評価表!Q119/生産者価格評価表!Q$124</f>
        <v>6.7109879871889225E-2</v>
      </c>
      <c r="R119" s="948">
        <f>+生産者価格評価表!R119/生産者価格評価表!R$124</f>
        <v>5.8436369075972952E-2</v>
      </c>
      <c r="S119" s="948">
        <f>+生産者価格評価表!S119/生産者価格評価表!S$124</f>
        <v>5.0719165492243673E-2</v>
      </c>
      <c r="T119" s="948">
        <f>+生産者価格評価表!T119/生産者価格評価表!T$124</f>
        <v>7.6430600349893116E-2</v>
      </c>
      <c r="U119" s="948">
        <f>+生産者価格評価表!U119/生産者価格評価表!U$124</f>
        <v>0.10238014604739704</v>
      </c>
      <c r="V119" s="948">
        <f>+生産者価格評価表!V119/生産者価格評価表!V$124</f>
        <v>8.833136608144089E-2</v>
      </c>
      <c r="W119" s="948">
        <f>+生産者価格評価表!W119/生産者価格評価表!W$124</f>
        <v>0.1499699963951632</v>
      </c>
      <c r="X119" s="948">
        <f>+生産者価格評価表!X119/生産者価格評価表!X$124</f>
        <v>9.6430784199839609E-2</v>
      </c>
      <c r="Y119" s="948">
        <f>+生産者価格評価表!Y119/生産者価格評価表!Y$124</f>
        <v>0.12703725424285048</v>
      </c>
      <c r="Z119" s="948">
        <f>+生産者価格評価表!Z119/生産者価格評価表!Z$124</f>
        <v>0.13258546432672039</v>
      </c>
      <c r="AA119" s="948">
        <f>+生産者価格評価表!AA119/生産者価格評価表!AA$124</f>
        <v>0.14312501654115534</v>
      </c>
      <c r="AB119" s="948">
        <f>+生産者価格評価表!AB119/生産者価格評価表!AB$124</f>
        <v>0.21064956300363288</v>
      </c>
      <c r="AC119" s="948">
        <f>+生産者価格評価表!AC119/生産者価格評価表!AC$124</f>
        <v>8.578703332705459E-2</v>
      </c>
      <c r="AD119" s="948">
        <f>+生産者価格評価表!AD119/生産者価格評価表!AD$124</f>
        <v>2.1983362040242014E-2</v>
      </c>
      <c r="AE119" s="948">
        <f>+生産者価格評価表!AE119/生産者価格評価表!AE$124</f>
        <v>0.12427360522883149</v>
      </c>
      <c r="AF119" s="948">
        <f>+生産者価格評価表!AF119/生産者価格評価表!AF$124</f>
        <v>9.2636024495584349E-2</v>
      </c>
      <c r="AG119" s="948">
        <f>+生産者価格評価表!AG119/生産者価格評価表!AG$124</f>
        <v>0.15209750460916627</v>
      </c>
      <c r="AH119" s="948">
        <f>+生産者価格評価表!AH119/生産者価格評価表!AH$124</f>
        <v>4.3189402687289075E-2</v>
      </c>
      <c r="AI119" s="948">
        <f>+生産者価格評価表!AI119/生産者価格評価表!AI$124</f>
        <v>0.109575198510861</v>
      </c>
      <c r="AJ119" s="948">
        <f>+生産者価格評価表!AJ119/生産者価格評価表!AJ$124</f>
        <v>0.11815624562098453</v>
      </c>
      <c r="AK119" s="948">
        <f>+生産者価格評価表!AK119/生産者価格評価表!AK$124</f>
        <v>9.8681506951346087E-2</v>
      </c>
      <c r="AL119" s="948">
        <f>+生産者価格評価表!AL119/生産者価格評価表!AL$124</f>
        <v>9.3253174534738179E-2</v>
      </c>
      <c r="AM119" s="948">
        <f>+生産者価格評価表!AM119/生産者価格評価表!AM$124</f>
        <v>7.7955772601935563E-2</v>
      </c>
      <c r="AN119" s="948">
        <f>+生産者価格評価表!AN119/生産者価格評価表!AN$124</f>
        <v>2.2454989905273663E-2</v>
      </c>
      <c r="AO119" s="948">
        <f>+生産者価格評価表!AO119/生産者価格評価表!AO$124</f>
        <v>7.0242655541107007E-2</v>
      </c>
      <c r="AP119" s="948">
        <f>+生産者価格評価表!AP119/生産者価格評価表!AP$124</f>
        <v>2.1229507241754295E-2</v>
      </c>
      <c r="AQ119" s="948">
        <f>+生産者価格評価表!AQ119/生産者価格評価表!AQ$124</f>
        <v>2.7478179063268146E-2</v>
      </c>
      <c r="AR119" s="948">
        <f>+生産者価格評価表!AR119/生産者価格評価表!AR$124</f>
        <v>2.742737643929747E-2</v>
      </c>
      <c r="AS119" s="948">
        <f>+生産者価格評価表!AS119/生産者価格評価表!AS$124</f>
        <v>6.6281017468386855E-2</v>
      </c>
      <c r="AT119" s="948">
        <f>+生産者価格評価表!AT119/生産者価格評価表!AT$124</f>
        <v>7.4336681292117582E-2</v>
      </c>
      <c r="AU119" s="949">
        <f>+生産者価格評価表!AU119/生産者価格評価表!AU$124</f>
        <v>0.10927906145317036</v>
      </c>
      <c r="AV119" s="949">
        <f>+生産者価格評価表!AV119/生産者価格評価表!AV$124</f>
        <v>9.0320109274864294E-2</v>
      </c>
      <c r="AW119" s="949">
        <f>+生産者価格評価表!AW119/生産者価格評価表!AW$124</f>
        <v>0.16437886804076351</v>
      </c>
      <c r="AX119" s="949">
        <f>+生産者価格評価表!AX119/生産者価格評価表!AX$124</f>
        <v>4.1478088637931634E-2</v>
      </c>
      <c r="AY119" s="949">
        <f>+生産者価格評価表!AY119/生産者価格評価表!AY$124</f>
        <v>0.1291578327679653</v>
      </c>
      <c r="AZ119" s="949">
        <f>+生産者価格評価表!AZ119/生産者価格評価表!AZ$124</f>
        <v>0.21217880810749609</v>
      </c>
      <c r="BA119" s="949">
        <f>+生産者価格評価表!BA119/生産者価格評価表!BA$124</f>
        <v>0.29658160916026194</v>
      </c>
      <c r="BB119" s="949">
        <f>+生産者価格評価表!BB119/生産者価格評価表!BB$124</f>
        <v>0.18824430683643281</v>
      </c>
      <c r="BC119" s="949">
        <f>+生産者価格評価表!BC119/生産者価格評価表!BC$124</f>
        <v>0.14578699151200347</v>
      </c>
      <c r="BD119" s="949">
        <f>+生産者価格評価表!BD119/生産者価格評価表!BD$124</f>
        <v>0.21848254350301194</v>
      </c>
      <c r="BE119" s="949">
        <f>+生産者価格評価表!BE119/生産者価格評価表!BE$124</f>
        <v>0.15611632919589039</v>
      </c>
      <c r="BF119" s="949">
        <f>+生産者価格評価表!BF119/生産者価格評価表!BF$124</f>
        <v>9.353594824794878E-2</v>
      </c>
      <c r="BG119" s="949">
        <f>+生産者価格評価表!BG119/生産者価格評価表!BG$124</f>
        <v>0.10824151430413731</v>
      </c>
      <c r="BH119" s="949">
        <f>+生産者価格評価表!BH119/生産者価格評価表!BH$124</f>
        <v>0.11367589949127466</v>
      </c>
      <c r="BI119" s="949">
        <f>+生産者価格評価表!BI119/生産者価格評価表!BI$124</f>
        <v>0.11730814806144958</v>
      </c>
      <c r="BJ119" s="949">
        <f>+生産者価格評価表!BJ119/生産者価格評価表!BJ$124</f>
        <v>0.12505492344628275</v>
      </c>
      <c r="BK119" s="949">
        <f>+生産者価格評価表!BK119/生産者価格評価表!BK$124</f>
        <v>0.11487303525573121</v>
      </c>
      <c r="BL119" s="949">
        <f>+生産者価格評価表!BL119/生産者価格評価表!BL$124</f>
        <v>3.195383783640305E-2</v>
      </c>
      <c r="BM119" s="949">
        <f>+生産者価格評価表!BM119/生産者価格評価表!BM$124</f>
        <v>4.1264787701116787E-2</v>
      </c>
      <c r="BN119" s="949">
        <f>+生産者価格評価表!BN119/生産者価格評価表!BN$124</f>
        <v>3.9365396876746006E-2</v>
      </c>
      <c r="BO119" s="949">
        <f>+生産者価格評価表!BO119/生産者価格評価表!BO$124</f>
        <v>9.2852834097540124E-2</v>
      </c>
      <c r="BP119" s="949">
        <f>+生産者価格評価表!BP119/生産者価格評価表!BP$124</f>
        <v>7.7105528436149748E-2</v>
      </c>
      <c r="BQ119" s="949">
        <f>+生産者価格評価表!BQ119/生産者価格評価表!BQ$124</f>
        <v>0.21722485970608385</v>
      </c>
      <c r="BR119" s="949">
        <f>+生産者価格評価表!BR119/生産者価格評価表!BR$124</f>
        <v>0.16716915931058157</v>
      </c>
      <c r="BS119" s="949">
        <f>+生産者価格評価表!BS119/生産者価格評価表!BS$124</f>
        <v>0.14009522222376375</v>
      </c>
      <c r="BT119" s="949">
        <f>+生産者価格評価表!BT119/生産者価格評価表!BT$124</f>
        <v>4.515106542559872E-2</v>
      </c>
      <c r="BU119" s="949">
        <f>+生産者価格評価表!BU119/生産者価格評価表!BU$124</f>
        <v>9.8237418542819102E-2</v>
      </c>
      <c r="BV119" s="949">
        <f>+生産者価格評価表!BV119/生産者価格評価表!BV$124</f>
        <v>7.5750485575160148E-2</v>
      </c>
      <c r="BW119" s="949">
        <f>+生産者価格評価表!BW119/生産者価格評価表!BW$124</f>
        <v>0.27122195007344291</v>
      </c>
      <c r="BX119" s="949">
        <f>+生産者価格評価表!BX119/生産者価格評価表!BX$124</f>
        <v>0.16897012081159507</v>
      </c>
      <c r="BY119" s="949">
        <f>+生産者価格評価表!BY119/生産者価格評価表!BY$124</f>
        <v>0.37561978494708292</v>
      </c>
      <c r="BZ119" s="949">
        <f>+生産者価格評価表!BZ119/生産者価格評価表!BZ$124</f>
        <v>0.46534465995556373</v>
      </c>
      <c r="CA119" s="949">
        <f>+生産者価格評価表!CA119/生産者価格評価表!CA$124</f>
        <v>0.10835793228850255</v>
      </c>
      <c r="CB119" s="949">
        <f>+生産者価格評価表!CB119/生産者価格評価表!CB$124</f>
        <v>0</v>
      </c>
      <c r="CC119" s="949">
        <f>+生産者価格評価表!CC119/生産者価格評価表!CC$124</f>
        <v>5.80599932769977E-2</v>
      </c>
      <c r="CD119" s="949">
        <f>+生産者価格評価表!CD119/生産者価格評価表!CD$124</f>
        <v>0.27579416941647772</v>
      </c>
      <c r="CE119" s="949">
        <f>+生産者価格評価表!CE119/生産者価格評価表!CE$124</f>
        <v>0.10906493360717484</v>
      </c>
      <c r="CF119" s="949">
        <f>+生産者価格評価表!CF119/生産者価格評価表!CF$124</f>
        <v>0.17120378014107707</v>
      </c>
      <c r="CG119" s="949">
        <f>+生産者価格評価表!CG119/生産者価格評価表!CG$124</f>
        <v>3.0436675110163517E-2</v>
      </c>
      <c r="CH119" s="949">
        <f>+生産者価格評価表!CH119/生産者価格評価表!CH$124</f>
        <v>6.990057300796855E-2</v>
      </c>
      <c r="CI119" s="949">
        <f>+生産者価格評価表!CI119/生産者価格評価表!CI$124</f>
        <v>0.18951771312879873</v>
      </c>
      <c r="CJ119" s="949">
        <f>+生産者価格評価表!CJ119/生産者価格評価表!CJ$124</f>
        <v>0.18452254481525762</v>
      </c>
      <c r="CK119" s="949">
        <f>+生産者価格評価表!CK119/生産者価格評価表!CK$124</f>
        <v>6.9025551557927528E-2</v>
      </c>
      <c r="CL119" s="949">
        <f>+生産者価格評価表!CL119/生産者価格評価表!CL$124</f>
        <v>7.3533752443781408E-2</v>
      </c>
      <c r="CM119" s="949">
        <f>+生産者価格評価表!CM119/生産者価格評価表!CM$124</f>
        <v>0.11874073940938906</v>
      </c>
      <c r="CN119" s="949">
        <f>+生産者価格評価表!CN119/生産者価格評価表!CN$124</f>
        <v>0</v>
      </c>
      <c r="CO119" s="949">
        <f>+生産者価格評価表!CO119/生産者価格評価表!CO$124</f>
        <v>8.0629505984117347E-2</v>
      </c>
      <c r="CP119" s="949">
        <f>+生産者価格評価表!CP119/生産者価格評価表!CP$124</f>
        <v>7.9233116782253116E-2</v>
      </c>
      <c r="CQ119" s="949">
        <f>+生産者価格評価表!CQ119/生産者価格評価表!CQ$124</f>
        <v>6.8366271972938569E-2</v>
      </c>
      <c r="CR119" s="949">
        <f>+生産者価格評価表!CR119/生産者価格評価表!CR$124</f>
        <v>1.8797079192824549E-2</v>
      </c>
      <c r="CS119" s="949">
        <f>+生産者価格評価表!CS119/生産者価格評価表!CS$124</f>
        <v>2.6337305456146223E-2</v>
      </c>
      <c r="CT119" s="949">
        <f>+生産者価格評価表!CT119/生産者価格評価表!CT$124</f>
        <v>6.7074152628685005E-2</v>
      </c>
      <c r="CU119" s="949">
        <f>+生産者価格評価表!CU119/生産者価格評価表!CU$124</f>
        <v>4.4305787132699295E-2</v>
      </c>
      <c r="CV119" s="949">
        <f>+生産者価格評価表!CV119/生産者価格評価表!CV$124</f>
        <v>0.33554509400632304</v>
      </c>
      <c r="CW119" s="949">
        <f>+生産者価格評価表!CW119/生産者価格評価表!CW$124</f>
        <v>0.10748201334359796</v>
      </c>
      <c r="CX119" s="949">
        <f>+生産者価格評価表!CX119/生産者価格評価表!CX$124</f>
        <v>4.2153297400948551E-2</v>
      </c>
      <c r="CY119" s="949">
        <f>+生産者価格評価表!CY119/生産者価格評価表!CY$124</f>
        <v>7.0748606316126839E-2</v>
      </c>
      <c r="CZ119" s="949">
        <f>+生産者価格評価表!CZ119/生産者価格評価表!CZ$124</f>
        <v>0.178306601936842</v>
      </c>
      <c r="DA119" s="949">
        <f>+生産者価格評価表!DA119/生産者価格評価表!DA$124</f>
        <v>6.0957956923662918E-2</v>
      </c>
      <c r="DB119" s="949">
        <f>+生産者価格評価表!DB119/生産者価格評価表!DB$124</f>
        <v>0.15966008849003721</v>
      </c>
      <c r="DC119" s="949">
        <f>+生産者価格評価表!DC119/生産者価格評価表!DC$124</f>
        <v>0.1813865279418613</v>
      </c>
      <c r="DD119" s="949">
        <f>+生産者価格評価表!DD119/生産者価格評価表!DD$124</f>
        <v>2.8093500912963226E-2</v>
      </c>
      <c r="DE119" s="949">
        <f>+生産者価格評価表!DE119/生産者価格評価表!DE$124</f>
        <v>0.1821180235146754</v>
      </c>
      <c r="DF119" s="949">
        <f>+生産者価格評価表!DF119/生産者価格評価表!DF$124</f>
        <v>0</v>
      </c>
      <c r="DG119" s="950">
        <f>+生産者価格評価表!DG119/生産者価格評価表!DG$124</f>
        <v>3.2011071824879583E-2</v>
      </c>
    </row>
    <row r="120" spans="2:111">
      <c r="B120" s="248" t="s">
        <v>1978</v>
      </c>
      <c r="C120" s="692" t="s">
        <v>1979</v>
      </c>
      <c r="D120" s="947">
        <f>+生産者価格評価表!D120/生産者価格評価表!D$124</f>
        <v>0</v>
      </c>
      <c r="E120" s="948">
        <f>+生産者価格評価表!E120/生産者価格評価表!E$124</f>
        <v>0</v>
      </c>
      <c r="F120" s="948">
        <f>+生産者価格評価表!F120/生産者価格評価表!F$124</f>
        <v>0</v>
      </c>
      <c r="G120" s="948">
        <f>+生産者価格評価表!G120/生産者価格評価表!G$124</f>
        <v>0</v>
      </c>
      <c r="H120" s="948">
        <f>+生産者価格評価表!H120/生産者価格評価表!H$124</f>
        <v>0</v>
      </c>
      <c r="I120" s="944">
        <v>0</v>
      </c>
      <c r="J120" s="948">
        <f>+生産者価格評価表!J120/生産者価格評価表!J$124</f>
        <v>0</v>
      </c>
      <c r="K120" s="948">
        <f>+生産者価格評価表!K120/生産者価格評価表!K$124</f>
        <v>0</v>
      </c>
      <c r="L120" s="948">
        <f>+生産者価格評価表!L120/生産者価格評価表!L$124</f>
        <v>0</v>
      </c>
      <c r="M120" s="948">
        <f>+生産者価格評価表!M120/生産者価格評価表!M$124</f>
        <v>0</v>
      </c>
      <c r="N120" s="944">
        <v>0</v>
      </c>
      <c r="O120" s="948">
        <f>+生産者価格評価表!O120/生産者価格評価表!O$124</f>
        <v>0</v>
      </c>
      <c r="P120" s="948">
        <f>+生産者価格評価表!P120/生産者価格評価表!P$124</f>
        <v>0</v>
      </c>
      <c r="Q120" s="948">
        <f>+生産者価格評価表!Q120/生産者価格評価表!Q$124</f>
        <v>0</v>
      </c>
      <c r="R120" s="948">
        <f>+生産者価格評価表!R120/生産者価格評価表!R$124</f>
        <v>0</v>
      </c>
      <c r="S120" s="948">
        <f>+生産者価格評価表!S120/生産者価格評価表!S$124</f>
        <v>0</v>
      </c>
      <c r="T120" s="948">
        <f>+生産者価格評価表!T120/生産者価格評価表!T$124</f>
        <v>0</v>
      </c>
      <c r="U120" s="948">
        <f>+生産者価格評価表!U120/生産者価格評価表!U$124</f>
        <v>0</v>
      </c>
      <c r="V120" s="948">
        <f>+生産者価格評価表!V120/生産者価格評価表!V$124</f>
        <v>0</v>
      </c>
      <c r="W120" s="948">
        <f>+生産者価格評価表!W120/生産者価格評価表!W$124</f>
        <v>0</v>
      </c>
      <c r="X120" s="948">
        <f>+生産者価格評価表!X120/生産者価格評価表!X$124</f>
        <v>0</v>
      </c>
      <c r="Y120" s="948">
        <f>+生産者価格評価表!Y120/生産者価格評価表!Y$124</f>
        <v>0</v>
      </c>
      <c r="Z120" s="948">
        <f>+生産者価格評価表!Z120/生産者価格評価表!Z$124</f>
        <v>0</v>
      </c>
      <c r="AA120" s="948">
        <f>+生産者価格評価表!AA120/生産者価格評価表!AA$124</f>
        <v>0</v>
      </c>
      <c r="AB120" s="948">
        <f>+生産者価格評価表!AB120/生産者価格評価表!AB$124</f>
        <v>0</v>
      </c>
      <c r="AC120" s="948">
        <f>+生産者価格評価表!AC120/生産者価格評価表!AC$124</f>
        <v>0</v>
      </c>
      <c r="AD120" s="948">
        <f>+生産者価格評価表!AD120/生産者価格評価表!AD$124</f>
        <v>0</v>
      </c>
      <c r="AE120" s="948">
        <f>+生産者価格評価表!AE120/生産者価格評価表!AE$124</f>
        <v>0</v>
      </c>
      <c r="AF120" s="948">
        <f>+生産者価格評価表!AF120/生産者価格評価表!AF$124</f>
        <v>0</v>
      </c>
      <c r="AG120" s="948">
        <f>+生産者価格評価表!AG120/生産者価格評価表!AG$124</f>
        <v>0</v>
      </c>
      <c r="AH120" s="948">
        <f>+生産者価格評価表!AH120/生産者価格評価表!AH$124</f>
        <v>0</v>
      </c>
      <c r="AI120" s="948">
        <f>+生産者価格評価表!AI120/生産者価格評価表!AI$124</f>
        <v>0</v>
      </c>
      <c r="AJ120" s="948">
        <f>+生産者価格評価表!AJ120/生産者価格評価表!AJ$124</f>
        <v>0</v>
      </c>
      <c r="AK120" s="948">
        <f>+生産者価格評価表!AK120/生産者価格評価表!AK$124</f>
        <v>0</v>
      </c>
      <c r="AL120" s="948">
        <f>+生産者価格評価表!AL120/生産者価格評価表!AL$124</f>
        <v>0</v>
      </c>
      <c r="AM120" s="948">
        <f>+生産者価格評価表!AM120/生産者価格評価表!AM$124</f>
        <v>0</v>
      </c>
      <c r="AN120" s="948">
        <f>+生産者価格評価表!AN120/生産者価格評価表!AN$124</f>
        <v>0</v>
      </c>
      <c r="AO120" s="948">
        <f>+生産者価格評価表!AO120/生産者価格評価表!AO$124</f>
        <v>0</v>
      </c>
      <c r="AP120" s="948">
        <f>+生産者価格評価表!AP120/生産者価格評価表!AP$124</f>
        <v>0</v>
      </c>
      <c r="AQ120" s="948">
        <f>+生産者価格評価表!AQ120/生産者価格評価表!AQ$124</f>
        <v>0</v>
      </c>
      <c r="AR120" s="948">
        <f>+生産者価格評価表!AR120/生産者価格評価表!AR$124</f>
        <v>0</v>
      </c>
      <c r="AS120" s="948">
        <f>+生産者価格評価表!AS120/生産者価格評価表!AS$124</f>
        <v>0</v>
      </c>
      <c r="AT120" s="948">
        <f>+生産者価格評価表!AT120/生産者価格評価表!AT$124</f>
        <v>0</v>
      </c>
      <c r="AU120" s="949">
        <f>+生産者価格評価表!AU120/生産者価格評価表!AU$124</f>
        <v>0</v>
      </c>
      <c r="AV120" s="949">
        <f>+生産者価格評価表!AV120/生産者価格評価表!AV$124</f>
        <v>0</v>
      </c>
      <c r="AW120" s="949">
        <f>+生産者価格評価表!AW120/生産者価格評価表!AW$124</f>
        <v>0</v>
      </c>
      <c r="AX120" s="949">
        <f>+生産者価格評価表!AX120/生産者価格評価表!AX$124</f>
        <v>0</v>
      </c>
      <c r="AY120" s="949">
        <f>+生産者価格評価表!AY120/生産者価格評価表!AY$124</f>
        <v>0</v>
      </c>
      <c r="AZ120" s="949">
        <f>+生産者価格評価表!AZ120/生産者価格評価表!AZ$124</f>
        <v>0</v>
      </c>
      <c r="BA120" s="949">
        <f>+生産者価格評価表!BA120/生産者価格評価表!BA$124</f>
        <v>0</v>
      </c>
      <c r="BB120" s="949">
        <f>+生産者価格評価表!BB120/生産者価格評価表!BB$124</f>
        <v>0</v>
      </c>
      <c r="BC120" s="949">
        <f>+生産者価格評価表!BC120/生産者価格評価表!BC$124</f>
        <v>0</v>
      </c>
      <c r="BD120" s="949">
        <f>+生産者価格評価表!BD120/生産者価格評価表!BD$124</f>
        <v>0</v>
      </c>
      <c r="BE120" s="949">
        <f>+生産者価格評価表!BE120/生産者価格評価表!BE$124</f>
        <v>0</v>
      </c>
      <c r="BF120" s="949">
        <f>+生産者価格評価表!BF120/生産者価格評価表!BF$124</f>
        <v>0</v>
      </c>
      <c r="BG120" s="949">
        <f>+生産者価格評価表!BG120/生産者価格評価表!BG$124</f>
        <v>0</v>
      </c>
      <c r="BH120" s="949">
        <f>+生産者価格評価表!BH120/生産者価格評価表!BH$124</f>
        <v>0</v>
      </c>
      <c r="BI120" s="949">
        <f>+生産者価格評価表!BI120/生産者価格評価表!BI$124</f>
        <v>0</v>
      </c>
      <c r="BJ120" s="949">
        <f>+生産者価格評価表!BJ120/生産者価格評価表!BJ$124</f>
        <v>0</v>
      </c>
      <c r="BK120" s="949">
        <f>+生産者価格評価表!BK120/生産者価格評価表!BK$124</f>
        <v>0</v>
      </c>
      <c r="BL120" s="949">
        <f>+生産者価格評価表!BL120/生産者価格評価表!BL$124</f>
        <v>0</v>
      </c>
      <c r="BM120" s="949">
        <f>+生産者価格評価表!BM120/生産者価格評価表!BM$124</f>
        <v>0</v>
      </c>
      <c r="BN120" s="949">
        <f>+生産者価格評価表!BN120/生産者価格評価表!BN$124</f>
        <v>0</v>
      </c>
      <c r="BO120" s="949">
        <f>+生産者価格評価表!BO120/生産者価格評価表!BO$124</f>
        <v>0</v>
      </c>
      <c r="BP120" s="949">
        <f>+生産者価格評価表!BP120/生産者価格評価表!BP$124</f>
        <v>0</v>
      </c>
      <c r="BQ120" s="949">
        <f>+生産者価格評価表!BQ120/生産者価格評価表!BQ$124</f>
        <v>0</v>
      </c>
      <c r="BR120" s="949">
        <f>+生産者価格評価表!BR120/生産者価格評価表!BR$124</f>
        <v>0</v>
      </c>
      <c r="BS120" s="949">
        <f>+生産者価格評価表!BS120/生産者価格評価表!BS$124</f>
        <v>3.1008990321367197E-2</v>
      </c>
      <c r="BT120" s="949">
        <f>+生産者価格評価表!BT120/生産者価格評価表!BT$124</f>
        <v>4.3059715237261334E-2</v>
      </c>
      <c r="BU120" s="949">
        <f>+生産者価格評価表!BU120/生産者価格評価表!BU$124</f>
        <v>0</v>
      </c>
      <c r="BV120" s="949">
        <f>+生産者価格評価表!BV120/生産者価格評価表!BV$124</f>
        <v>0</v>
      </c>
      <c r="BW120" s="949">
        <f>+生産者価格評価表!BW120/生産者価格評価表!BW$124</f>
        <v>0</v>
      </c>
      <c r="BX120" s="949">
        <f>+生産者価格評価表!BX120/生産者価格評価表!BX$124</f>
        <v>0</v>
      </c>
      <c r="BY120" s="949">
        <f>+生産者価格評価表!BY120/生産者価格評価表!BY$124</f>
        <v>0</v>
      </c>
      <c r="BZ120" s="949">
        <f>+生産者価格評価表!BZ120/生産者価格評価表!BZ$124</f>
        <v>0</v>
      </c>
      <c r="CA120" s="949">
        <f>+生産者価格評価表!CA120/生産者価格評価表!CA$124</f>
        <v>0</v>
      </c>
      <c r="CB120" s="949">
        <f>+生産者価格評価表!CB120/生産者価格評価表!CB$124</f>
        <v>0</v>
      </c>
      <c r="CC120" s="949">
        <f>+生産者価格評価表!CC120/生産者価格評価表!CC$124</f>
        <v>0</v>
      </c>
      <c r="CD120" s="949">
        <f>+生産者価格評価表!CD120/生産者価格評価表!CD$124</f>
        <v>0</v>
      </c>
      <c r="CE120" s="949">
        <f>+生産者価格評価表!CE120/生産者価格評価表!CE$124</f>
        <v>0</v>
      </c>
      <c r="CF120" s="949">
        <f>+生産者価格評価表!CF120/生産者価格評価表!CF$124</f>
        <v>0</v>
      </c>
      <c r="CG120" s="949">
        <f>+生産者価格評価表!CG120/生産者価格評価表!CG$124</f>
        <v>5.3019171238755591E-4</v>
      </c>
      <c r="CH120" s="949">
        <f>+生産者価格評価表!CH120/生産者価格評価表!CH$124</f>
        <v>0</v>
      </c>
      <c r="CI120" s="949">
        <f>+生産者価格評価表!CI120/生産者価格評価表!CI$124</f>
        <v>0</v>
      </c>
      <c r="CJ120" s="949">
        <f>+生産者価格評価表!CJ120/生産者価格評価表!CJ$124</f>
        <v>0</v>
      </c>
      <c r="CK120" s="949">
        <f>+生産者価格評価表!CK120/生産者価格評価表!CK$124</f>
        <v>0</v>
      </c>
      <c r="CL120" s="949">
        <f>+生産者価格評価表!CL120/生産者価格評価表!CL$124</f>
        <v>0</v>
      </c>
      <c r="CM120" s="949">
        <f>+生産者価格評価表!CM120/生産者価格評価表!CM$124</f>
        <v>0</v>
      </c>
      <c r="CN120" s="949">
        <f>+生産者価格評価表!CN120/生産者価格評価表!CN$124</f>
        <v>0.36956840478419423</v>
      </c>
      <c r="CO120" s="949">
        <f>+生産者価格評価表!CO120/生産者価格評価表!CO$124</f>
        <v>0.10022217794966347</v>
      </c>
      <c r="CP120" s="949">
        <f>+生産者価格評価表!CP120/生産者価格評価表!CP$124</f>
        <v>1.4177239216671196E-2</v>
      </c>
      <c r="CQ120" s="949">
        <f>+生産者価格評価表!CQ120/生産者価格評価表!CQ$124</f>
        <v>0</v>
      </c>
      <c r="CR120" s="949">
        <f>+生産者価格評価表!CR120/生産者価格評価表!CR$124</f>
        <v>1.8653660284931415E-3</v>
      </c>
      <c r="CS120" s="949">
        <f>+生産者価格評価表!CS120/生産者価格評価表!CS$124</f>
        <v>2.9982809836121118E-3</v>
      </c>
      <c r="CT120" s="949">
        <f>+生産者価格評価表!CT120/生産者価格評価表!CT$124</f>
        <v>0</v>
      </c>
      <c r="CU120" s="949">
        <f>+生産者価格評価表!CU120/生産者価格評価表!CU$124</f>
        <v>0</v>
      </c>
      <c r="CV120" s="949">
        <f>+生産者価格評価表!CV120/生産者価格評価表!CV$124</f>
        <v>0</v>
      </c>
      <c r="CW120" s="949">
        <f>+生産者価格評価表!CW120/生産者価格評価表!CW$124</f>
        <v>0</v>
      </c>
      <c r="CX120" s="949">
        <f>+生産者価格評価表!CX120/生産者価格評価表!CX$124</f>
        <v>0</v>
      </c>
      <c r="CY120" s="949">
        <f>+生産者価格評価表!CY120/生産者価格評価表!CY$124</f>
        <v>0</v>
      </c>
      <c r="CZ120" s="949">
        <f>+生産者価格評価表!CZ120/生産者価格評価表!CZ$124</f>
        <v>0</v>
      </c>
      <c r="DA120" s="949">
        <f>+生産者価格評価表!DA120/生産者価格評価表!DA$124</f>
        <v>0</v>
      </c>
      <c r="DB120" s="949">
        <f>+生産者価格評価表!DB120/生産者価格評価表!DB$124</f>
        <v>0</v>
      </c>
      <c r="DC120" s="949">
        <f>+生産者価格評価表!DC120/生産者価格評価表!DC$124</f>
        <v>0</v>
      </c>
      <c r="DD120" s="949">
        <f>+生産者価格評価表!DD120/生産者価格評価表!DD$124</f>
        <v>0</v>
      </c>
      <c r="DE120" s="949">
        <f>+生産者価格評価表!DE120/生産者価格評価表!DE$124</f>
        <v>0</v>
      </c>
      <c r="DF120" s="949">
        <f>+生産者価格評価表!DF120/生産者価格評価表!DF$124</f>
        <v>0</v>
      </c>
      <c r="DG120" s="950">
        <f>+生産者価格評価表!DG120/生産者価格評価表!DG$124</f>
        <v>0</v>
      </c>
    </row>
    <row r="121" spans="2:111" ht="14.25" thickBot="1">
      <c r="B121" s="248" t="s">
        <v>1980</v>
      </c>
      <c r="C121" s="692" t="s">
        <v>1981</v>
      </c>
      <c r="D121" s="947">
        <f>+生産者価格評価表!D121/生産者価格評価表!D$124</f>
        <v>2.7333491526916196E-2</v>
      </c>
      <c r="E121" s="948">
        <f>+生産者価格評価表!E121/生産者価格評価表!E$124</f>
        <v>2.1827472556616032E-2</v>
      </c>
      <c r="F121" s="948">
        <f>+生産者価格評価表!F121/生産者価格評価表!F$124</f>
        <v>5.728123210593869E-2</v>
      </c>
      <c r="G121" s="948">
        <f>+生産者価格評価表!G121/生産者価格評価表!G$124</f>
        <v>3.6447204926712919E-2</v>
      </c>
      <c r="H121" s="948">
        <f>+生産者価格評価表!H121/生産者価格評価表!H$124</f>
        <v>2.6806689374318453E-2</v>
      </c>
      <c r="I121" s="944">
        <v>0</v>
      </c>
      <c r="J121" s="948">
        <f>+生産者価格評価表!J121/生産者価格評価表!J$124</f>
        <v>5.2539429737334054E-2</v>
      </c>
      <c r="K121" s="948">
        <f>+生産者価格評価表!K121/生産者価格評価表!K$124</f>
        <v>1.9367779390164912E-2</v>
      </c>
      <c r="L121" s="948">
        <f>+生産者価格評価表!L121/生産者価格評価表!L$124</f>
        <v>0.28014567687211561</v>
      </c>
      <c r="M121" s="948">
        <f>+生産者価格評価表!M121/生産者価格評価表!M$124</f>
        <v>3.284568747533291E-2</v>
      </c>
      <c r="N121" s="951">
        <v>0</v>
      </c>
      <c r="O121" s="948">
        <f>+生産者価格評価表!O121/生産者価格評価表!O$124</f>
        <v>-1.6949418020367816E-2</v>
      </c>
      <c r="P121" s="948">
        <f>+生産者価格評価表!P121/生産者価格評価表!P$124</f>
        <v>2.9423626268189146E-2</v>
      </c>
      <c r="Q121" s="948">
        <f>+生産者価格評価表!Q121/生産者価格評価表!Q$124</f>
        <v>4.3410701837538791E-2</v>
      </c>
      <c r="R121" s="948">
        <f>+生産者価格評価表!R121/生産者価格評価表!R$124</f>
        <v>3.3018619295104676E-2</v>
      </c>
      <c r="S121" s="948">
        <f>+生産者価格評価表!S121/生産者価格評価表!S$124</f>
        <v>2.1179082817237349E-2</v>
      </c>
      <c r="T121" s="948">
        <f>+生産者価格評価表!T121/生産者価格評価表!T$124</f>
        <v>4.8638456745645861E-2</v>
      </c>
      <c r="U121" s="948">
        <f>+生産者価格評価表!U121/生産者価格評価表!U$124</f>
        <v>4.4924697239888137E-2</v>
      </c>
      <c r="V121" s="948">
        <f>+生産者価格評価表!V121/生産者価格評価表!V$124</f>
        <v>3.9811101344959923E-2</v>
      </c>
      <c r="W121" s="948">
        <f>+生産者価格評価表!W121/生産者価格評価表!W$124</f>
        <v>1.0284575108216671E-2</v>
      </c>
      <c r="X121" s="948">
        <f>+生産者価格評価表!X121/生産者価格評価表!X$124</f>
        <v>-5.5226388608766355E-3</v>
      </c>
      <c r="Y121" s="948">
        <f>+生産者価格評価表!Y121/生産者価格評価表!Y$124</f>
        <v>5.8818701979995551E-3</v>
      </c>
      <c r="Z121" s="948">
        <f>+生産者価格評価表!Z121/生産者価格評価表!Z$124</f>
        <v>-4.5278907605878674E-2</v>
      </c>
      <c r="AA121" s="948">
        <f>+生産者価格評価表!AA121/生産者価格評価表!AA$124</f>
        <v>-2.0764750490608063E-2</v>
      </c>
      <c r="AB121" s="948">
        <f>+生産者価格評価表!AB121/生産者価格評価表!AB$124</f>
        <v>1.323408033250713E-2</v>
      </c>
      <c r="AC121" s="948">
        <f>+生産者価格評価表!AC121/生産者価格評価表!AC$124</f>
        <v>1.1525897905983883E-4</v>
      </c>
      <c r="AD121" s="948">
        <f>+生産者価格評価表!AD121/生産者価格評価表!AD$124</f>
        <v>0.30102695236227051</v>
      </c>
      <c r="AE121" s="948">
        <f>+生産者価格評価表!AE121/生産者価格評価表!AE$124</f>
        <v>2.7078221332683183E-2</v>
      </c>
      <c r="AF121" s="948">
        <f>+生産者価格評価表!AF121/生産者価格評価表!AF$124</f>
        <v>2.3514082501757169E-2</v>
      </c>
      <c r="AG121" s="948">
        <f>+生産者価格評価表!AG121/生産者価格評価表!AG$124</f>
        <v>2.3168084254420601E-2</v>
      </c>
      <c r="AH121" s="948">
        <f>+生産者価格評価表!AH121/生産者価格評価表!AH$124</f>
        <v>1.8447793542179732E-2</v>
      </c>
      <c r="AI121" s="948">
        <f>+生産者価格評価表!AI121/生産者価格評価表!AI$124</f>
        <v>2.446187707469662E-2</v>
      </c>
      <c r="AJ121" s="948">
        <f>+生産者価格評価表!AJ121/生産者価格評価表!AJ$124</f>
        <v>5.4632875084448952E-2</v>
      </c>
      <c r="AK121" s="948">
        <f>+生産者価格評価表!AK121/生産者価格評価表!AK$124</f>
        <v>2.5099342127381446E-2</v>
      </c>
      <c r="AL121" s="948">
        <f>+生産者価格評価表!AL121/生産者価格評価表!AL$124</f>
        <v>4.0338598333052665E-2</v>
      </c>
      <c r="AM121" s="948">
        <f>+生産者価格評価表!AM121/生産者価格評価表!AM$124</f>
        <v>3.7757269621967113E-2</v>
      </c>
      <c r="AN121" s="948">
        <f>+生産者価格評価表!AN121/生産者価格評価表!AN$124</f>
        <v>9.0474845361725664E-4</v>
      </c>
      <c r="AO121" s="948">
        <f>+生産者価格評価表!AO121/生産者価格評価表!AO$124</f>
        <v>3.7457252683548561E-2</v>
      </c>
      <c r="AP121" s="948">
        <f>+生産者価格評価表!AP121/生産者価格評価表!AP$124</f>
        <v>3.4902269234976725E-2</v>
      </c>
      <c r="AQ121" s="948">
        <f>+生産者価格評価表!AQ121/生産者価格評価表!AQ$124</f>
        <v>3.2555526025070877E-2</v>
      </c>
      <c r="AR121" s="948">
        <f>+生産者価格評価表!AR121/生産者価格評価表!AR$124</f>
        <v>1.0986435344917471E-2</v>
      </c>
      <c r="AS121" s="948">
        <f>+生産者価格評価表!AS121/生産者価格評価表!AS$124</f>
        <v>4.2347742906759883E-2</v>
      </c>
      <c r="AT121" s="948">
        <f>+生産者価格評価表!AT121/生産者価格評価表!AT$124</f>
        <v>3.1808236173565339E-2</v>
      </c>
      <c r="AU121" s="949">
        <f>+生産者価格評価表!AU121/生産者価格評価表!AU$124</f>
        <v>1.1789567490775E-2</v>
      </c>
      <c r="AV121" s="949">
        <f>+生産者価格評価表!AV121/生産者価格評価表!AV$124</f>
        <v>1.2191013712844499E-2</v>
      </c>
      <c r="AW121" s="949">
        <f>+生産者価格評価表!AW121/生産者価格評価表!AW$124</f>
        <v>-2.4518564065457046E-2</v>
      </c>
      <c r="AX121" s="949">
        <f>+生産者価格評価表!AX121/生産者価格評価表!AX$124</f>
        <v>-7.118352734891352E-2</v>
      </c>
      <c r="AY121" s="949">
        <f>+生産者価格評価表!AY121/生産者価格評価表!AY$124</f>
        <v>-2.0851739239896722E-3</v>
      </c>
      <c r="AZ121" s="949">
        <f>+生産者価格評価表!AZ121/生産者価格評価表!AZ$124</f>
        <v>-1.1976559813931233E-2</v>
      </c>
      <c r="BA121" s="949">
        <f>+生産者価格評価表!BA121/生産者価格評価表!BA$124</f>
        <v>8.5166654196464405E-3</v>
      </c>
      <c r="BB121" s="949">
        <f>+生産者価格評価表!BB121/生産者価格評価表!BB$124</f>
        <v>-4.1548774262139314E-2</v>
      </c>
      <c r="BC121" s="949">
        <f>+生産者価格評価表!BC121/生産者価格評価表!BC$124</f>
        <v>6.1564382258771618E-3</v>
      </c>
      <c r="BD121" s="949">
        <f>+生産者価格評価表!BD121/生産者価格評価表!BD$124</f>
        <v>-5.6394493322718856E-2</v>
      </c>
      <c r="BE121" s="949">
        <f>+生産者価格評価表!BE121/生産者価格評価表!BE$124</f>
        <v>-5.9351378594027025E-2</v>
      </c>
      <c r="BF121" s="949">
        <f>+生産者価格評価表!BF121/生産者価格評価表!BF$124</f>
        <v>-4.5071684304874148E-2</v>
      </c>
      <c r="BG121" s="949">
        <f>+生産者価格評価表!BG121/生産者価格評価表!BG$124</f>
        <v>-1.5633354067334074E-2</v>
      </c>
      <c r="BH121" s="949">
        <f>+生産者価格評価表!BH121/生産者価格評価表!BH$124</f>
        <v>-4.3528443829008749E-3</v>
      </c>
      <c r="BI121" s="949">
        <f>+生産者価格評価表!BI121/生産者価格評価表!BI$124</f>
        <v>-3.4261319473944805E-2</v>
      </c>
      <c r="BJ121" s="949">
        <f>+生産者価格評価表!BJ121/生産者価格評価表!BJ$124</f>
        <v>7.6199011098407841E-3</v>
      </c>
      <c r="BK121" s="949">
        <f>+生産者価格評価表!BK121/生産者価格評価表!BK$124</f>
        <v>1.5956444458663448E-2</v>
      </c>
      <c r="BL121" s="949">
        <f>+生産者価格評価表!BL121/生産者価格評価表!BL$124</f>
        <v>1.4912301387824192E-2</v>
      </c>
      <c r="BM121" s="949">
        <f>+生産者価格評価表!BM121/生産者価格評価表!BM$124</f>
        <v>4.6523034956818379E-2</v>
      </c>
      <c r="BN121" s="949">
        <f>+生産者価格評価表!BN121/生産者価格評価表!BN$124</f>
        <v>4.8174540912118244E-2</v>
      </c>
      <c r="BO121" s="949">
        <f>+生産者価格評価表!BO121/生産者価格評価表!BO$124</f>
        <v>5.447989762571321E-2</v>
      </c>
      <c r="BP121" s="949">
        <f>+生産者価格評価表!BP121/生産者価格評価表!BP$124</f>
        <v>4.4418716721984428E-2</v>
      </c>
      <c r="BQ121" s="949">
        <f>+生産者価格評価表!BQ121/生産者価格評価表!BQ$124</f>
        <v>4.3376047124823361E-2</v>
      </c>
      <c r="BR121" s="949">
        <f>+生産者価格評価表!BR121/生産者価格評価表!BR$124</f>
        <v>3.1475434407029768E-3</v>
      </c>
      <c r="BS121" s="949">
        <f>+生産者価格評価表!BS121/生産者価格評価表!BS$124</f>
        <v>4.2604557429437251E-2</v>
      </c>
      <c r="BT121" s="949">
        <f>+生産者価格評価表!BT121/生産者価格評価表!BT$124</f>
        <v>3.8450993902264398E-2</v>
      </c>
      <c r="BU121" s="949">
        <f>+生産者価格評価表!BU121/生産者価格評価表!BU$124</f>
        <v>5.7592301251102034E-2</v>
      </c>
      <c r="BV121" s="949">
        <f>+生産者価格評価表!BV121/生産者価格評価表!BV$124</f>
        <v>1.6181596087609336E-2</v>
      </c>
      <c r="BW121" s="949">
        <f>+生産者価格評価表!BW121/生産者価格評価表!BW$124</f>
        <v>7.8337000741445992E-2</v>
      </c>
      <c r="BX121" s="949">
        <f>+生産者価格評価表!BX121/生産者価格評価表!BX$124</f>
        <v>5.9067589860966649E-2</v>
      </c>
      <c r="BY121" s="949">
        <f>+生産者価格評価表!BY121/生産者価格評価表!BY$124</f>
        <v>7.1837423530972458E-2</v>
      </c>
      <c r="BZ121" s="949">
        <f>+生産者価格評価表!BZ121/生産者価格評価表!BZ$124</f>
        <v>-8.0108482690010915E-3</v>
      </c>
      <c r="CA121" s="949">
        <f>+生産者価格評価表!CA121/生産者価格評価表!CA$124</f>
        <v>8.3533661724465511E-2</v>
      </c>
      <c r="CB121" s="949">
        <f>+生産者価格評価表!CB121/生産者価格評価表!CB$124</f>
        <v>0</v>
      </c>
      <c r="CC121" s="949">
        <f>+生産者価格評価表!CC121/生産者価格評価表!CC$124</f>
        <v>1.0909005687153426E-2</v>
      </c>
      <c r="CD121" s="949">
        <f>+生産者価格評価表!CD121/生産者価格評価表!CD$124</f>
        <v>-5.0314951052265626E-2</v>
      </c>
      <c r="CE121" s="949">
        <f>+生産者価格評価表!CE121/生産者価格評価表!CE$124</f>
        <v>6.4637733592421004E-2</v>
      </c>
      <c r="CF121" s="949">
        <f>+生産者価格評価表!CF121/生産者価格評価表!CF$124</f>
        <v>5.5981869499551445E-2</v>
      </c>
      <c r="CG121" s="949">
        <f>+生産者価格評価表!CG121/生産者価格評価表!CG$124</f>
        <v>2.5106491385969744E-2</v>
      </c>
      <c r="CH121" s="949">
        <f>+生産者価格評価表!CH121/生産者価格評価表!CH$124</f>
        <v>7.8339239272422825E-2</v>
      </c>
      <c r="CI121" s="949">
        <f>+生産者価格評価表!CI121/生産者価格評価表!CI$124</f>
        <v>1.7408844677765233E-2</v>
      </c>
      <c r="CJ121" s="949">
        <f>+生産者価格評価表!CJ121/生産者価格評価表!CJ$124</f>
        <v>3.015837955887999E-2</v>
      </c>
      <c r="CK121" s="949">
        <f>+生産者価格評価表!CK121/生産者価格評価表!CK$124</f>
        <v>5.2980783609270721E-2</v>
      </c>
      <c r="CL121" s="949">
        <f>+生産者価格評価表!CL121/生産者価格評価表!CL$124</f>
        <v>2.9686716488995398E-2</v>
      </c>
      <c r="CM121" s="949">
        <f>+生産者価格評価表!CM121/生産者価格評価表!CM$124</f>
        <v>2.6258075702742415E-2</v>
      </c>
      <c r="CN121" s="949">
        <f>+生産者価格評価表!CN121/生産者価格評価表!CN$124</f>
        <v>1.7724063175821149E-3</v>
      </c>
      <c r="CO121" s="949">
        <f>+生産者価格評価表!CO121/生産者価格評価表!CO$124</f>
        <v>9.0779644749112848E-3</v>
      </c>
      <c r="CP121" s="949">
        <f>+生産者価格評価表!CP121/生産者価格評価表!CP$124</f>
        <v>1.3089681327452548E-2</v>
      </c>
      <c r="CQ121" s="949">
        <f>+生産者価格評価表!CQ121/生産者価格評価表!CQ$124</f>
        <v>1.2175783718184428E-2</v>
      </c>
      <c r="CR121" s="949">
        <f>+生産者価格評価表!CR121/生産者価格評価表!CR$124</f>
        <v>2.0333072520300758E-2</v>
      </c>
      <c r="CS121" s="949">
        <f>+生産者価格評価表!CS121/生産者価格評価表!CS$124</f>
        <v>7.4721865466785753E-3</v>
      </c>
      <c r="CT121" s="949">
        <f>+生産者価格評価表!CT121/生産者価格評価表!CT$124</f>
        <v>1.0230942203550773E-2</v>
      </c>
      <c r="CU121" s="949">
        <f>+生産者価格評価表!CU121/生産者価格評価表!CU$124</f>
        <v>3.2436306593039331E-2</v>
      </c>
      <c r="CV121" s="949">
        <f>+生産者価格評価表!CV121/生産者価格評価表!CV$124</f>
        <v>2.2356755011509591E-2</v>
      </c>
      <c r="CW121" s="949">
        <f>+生産者価格評価表!CW121/生産者価格評価表!CW$124</f>
        <v>2.7919536138121658E-3</v>
      </c>
      <c r="CX121" s="949">
        <f>+生産者価格評価表!CX121/生産者価格評価表!CX$124</f>
        <v>3.1607498329537201E-2</v>
      </c>
      <c r="CY121" s="949">
        <f>+生産者価格評価表!CY121/生産者価格評価表!CY$124</f>
        <v>7.0670483437466292E-2</v>
      </c>
      <c r="CZ121" s="949">
        <f>+生産者価格評価表!CZ121/生産者価格評価表!CZ$124</f>
        <v>4.9475625425368034E-4</v>
      </c>
      <c r="DA121" s="949">
        <f>+生産者価格評価表!DA121/生産者価格評価表!DA$124</f>
        <v>3.5108639444052354E-2</v>
      </c>
      <c r="DB121" s="949">
        <f>+生産者価格評価表!DB121/生産者価格評価表!DB$124</f>
        <v>6.9372018289258472E-2</v>
      </c>
      <c r="DC121" s="949">
        <f>+生産者価格評価表!DC121/生産者価格評価表!DC$124</f>
        <v>5.578126264434994E-2</v>
      </c>
      <c r="DD121" s="949">
        <f>+生産者価格評価表!DD121/生産者価格評価表!DD$124</f>
        <v>7.3392453072935959E-2</v>
      </c>
      <c r="DE121" s="949">
        <f>+生産者価格評価表!DE121/生産者価格評価表!DE$124</f>
        <v>0.11795566038562909</v>
      </c>
      <c r="DF121" s="949">
        <f>+生産者価格評価表!DF121/生産者価格評価表!DF$124</f>
        <v>0</v>
      </c>
      <c r="DG121" s="950">
        <f>+生産者価格評価表!DG121/生産者価格評価表!DG$124</f>
        <v>3.2882048817173305E-2</v>
      </c>
    </row>
    <row r="122" spans="2:111" ht="14.25" thickBot="1">
      <c r="B122" s="249" t="s">
        <v>1982</v>
      </c>
      <c r="C122" s="693" t="s">
        <v>23</v>
      </c>
      <c r="D122" s="952">
        <f>+生産者価格評価表!D122/生産者価格評価表!D$124</f>
        <v>-4.0931586304577397E-2</v>
      </c>
      <c r="E122" s="953">
        <f>+生産者価格評価表!E122/生産者価格評価表!E$124</f>
        <v>-5.2504010519331097E-3</v>
      </c>
      <c r="F122" s="953">
        <f>+生産者価格評価表!F122/生産者価格評価表!F$124</f>
        <v>-2.5089216843797912E-5</v>
      </c>
      <c r="G122" s="953">
        <f>+生産者価格評価表!G122/生産者価格評価表!G$124</f>
        <v>-1.2717781637878931E-2</v>
      </c>
      <c r="H122" s="953">
        <f>+生産者価格評価表!H122/生産者価格評価表!H$124</f>
        <v>-1.1368495148384812E-3</v>
      </c>
      <c r="I122" s="951">
        <v>0</v>
      </c>
      <c r="J122" s="953">
        <f>+生産者価格評価表!J122/生産者価格評価表!J$124</f>
        <v>-1.3701715020606837E-5</v>
      </c>
      <c r="K122" s="953">
        <f>+生産者価格評価表!K122/生産者価格評価表!K$124</f>
        <v>-3.5836270947900567E-3</v>
      </c>
      <c r="L122" s="953">
        <f>+生産者価格評価表!L122/生産者価格評価表!L$124</f>
        <v>-1.1695352580607495E-4</v>
      </c>
      <c r="M122" s="953">
        <f>+生産者価格評価表!M122/生産者価格評価表!M$124</f>
        <v>-1.4390510845129286E-3</v>
      </c>
      <c r="N122" s="954">
        <v>0</v>
      </c>
      <c r="O122" s="953">
        <f>+生産者価格評価表!O122/生産者価格評価表!O$124</f>
        <v>-2.9628755774113983E-6</v>
      </c>
      <c r="P122" s="953">
        <f>+生産者価格評価表!P122/生産者価格評価表!P$124</f>
        <v>-2.0866713574518739E-6</v>
      </c>
      <c r="Q122" s="953">
        <f>+生産者価格評価表!Q122/生産者価格評価表!Q$124</f>
        <v>-4.0710235973851209E-6</v>
      </c>
      <c r="R122" s="953">
        <f>+生産者価格評価表!R122/生産者価格評価表!R$124</f>
        <v>-1.9606848063666622E-6</v>
      </c>
      <c r="S122" s="953">
        <f>+生産者価格評価表!S122/生産者価格評価表!S$124</f>
        <v>-4.1762986970608785E-7</v>
      </c>
      <c r="T122" s="953">
        <f>+生産者価格評価表!T122/生産者価格評価表!T$124</f>
        <v>-1.4541350856066514E-6</v>
      </c>
      <c r="U122" s="953">
        <f>+生産者価格評価表!U122/生産者価格評価表!U$124</f>
        <v>-2.2017162078254426E-6</v>
      </c>
      <c r="V122" s="953">
        <f>+生産者価格評価表!V122/生産者価格評価表!V$124</f>
        <v>-3.1855023377911577E-6</v>
      </c>
      <c r="W122" s="953">
        <f>+生産者価格評価表!W122/生産者価格評価表!W$124</f>
        <v>-2.6425193250741389E-6</v>
      </c>
      <c r="X122" s="953">
        <f>+生産者価格評価表!X122/生産者価格評価表!X$124</f>
        <v>-1.4006127060645705E-6</v>
      </c>
      <c r="Y122" s="953">
        <f>+生産者価格評価表!Y122/生産者価格評価表!Y$124</f>
        <v>-1.9285002714147794E-6</v>
      </c>
      <c r="Z122" s="953">
        <f>+生産者価格評価表!Z122/生産者価格評価表!Z$124</f>
        <v>-3.1299817308383645E-6</v>
      </c>
      <c r="AA122" s="953">
        <f>+生産者価格評価表!AA122/生産者価格評価表!AA$124</f>
        <v>-2.7091026055940471E-6</v>
      </c>
      <c r="AB122" s="953">
        <f>+生産者価格評価表!AB122/生産者価格評価表!AB$124</f>
        <v>-7.280090607183535E-7</v>
      </c>
      <c r="AC122" s="953">
        <f>+生産者価格評価表!AC122/生産者価格評価表!AC$124</f>
        <v>-3.1972297723831821E-6</v>
      </c>
      <c r="AD122" s="953">
        <f>+生産者価格評価表!AD122/生産者価格評価表!AD$124</f>
        <v>-5.5991158606125691E-3</v>
      </c>
      <c r="AE122" s="953">
        <f>+生産者価格評価表!AE122/生産者価格評価表!AE$124</f>
        <v>-1.4079737382485584E-6</v>
      </c>
      <c r="AF122" s="953">
        <f>+生産者価格評価表!AF122/生産者価格評価表!AF$124</f>
        <v>-1.2716666202362962E-6</v>
      </c>
      <c r="AG122" s="953">
        <f>+生産者価格評価表!AG122/生産者価格評価表!AG$124</f>
        <v>-1.895250863616175E-6</v>
      </c>
      <c r="AH122" s="953">
        <f>+生産者価格評価表!AH122/生産者価格評価表!AH$124</f>
        <v>-1.9880438861583385E-5</v>
      </c>
      <c r="AI122" s="953">
        <f>+生産者価格評価表!AI122/生産者価格評価表!AI$124</f>
        <v>-4.3261997321507927E-6</v>
      </c>
      <c r="AJ122" s="953">
        <f>+生産者価格評価表!AJ122/生産者価格評価表!AJ$124</f>
        <v>-6.1609567566594315E-6</v>
      </c>
      <c r="AK122" s="953">
        <f>+生産者価格評価表!AK122/生産者価格評価表!AK$124</f>
        <v>-8.3503234956069886E-6</v>
      </c>
      <c r="AL122" s="953">
        <f>+生産者価格評価表!AL122/生産者価格評価表!AL$124</f>
        <v>-4.9039799473692091E-6</v>
      </c>
      <c r="AM122" s="953">
        <f>+生産者価格評価表!AM122/生産者価格評価表!AM$124</f>
        <v>-1.6325793181792279E-6</v>
      </c>
      <c r="AN122" s="953">
        <f>+生産者価格評価表!AN122/生産者価格評価表!AN$124</f>
        <v>-3.2833422184448134E-6</v>
      </c>
      <c r="AO122" s="953">
        <f>+生産者価格評価表!AO122/生産者価格評価表!AO$124</f>
        <v>-5.7180995443315435E-6</v>
      </c>
      <c r="AP122" s="953">
        <f>+生産者価格評価表!AP122/生産者価格評価表!AP$124</f>
        <v>-1.9233379267259818E-6</v>
      </c>
      <c r="AQ122" s="953">
        <f>+生産者価格評価表!AQ122/生産者価格評価表!AQ$124</f>
        <v>-5.4175981287598703E-6</v>
      </c>
      <c r="AR122" s="953">
        <f>+生産者価格評価表!AR122/生産者価格評価表!AR$124</f>
        <v>-4.3335627327625569E-6</v>
      </c>
      <c r="AS122" s="953">
        <f>+生産者価格評価表!AS122/生産者価格評価表!AS$124</f>
        <v>-5.9724971370436155E-6</v>
      </c>
      <c r="AT122" s="953">
        <f>+生産者価格評価表!AT122/生産者価格評価表!AT$124</f>
        <v>-7.162688154355809E-6</v>
      </c>
      <c r="AU122" s="955">
        <f>+生産者価格評価表!AU122/生産者価格評価表!AU$124</f>
        <v>-5.2035705302212747E-6</v>
      </c>
      <c r="AV122" s="955">
        <f>+生産者価格評価表!AV122/生産者価格評価表!AV$124</f>
        <v>-6.0357073716160338E-6</v>
      </c>
      <c r="AW122" s="955">
        <f>+生産者価格評価表!AW122/生産者価格評価表!AW$124</f>
        <v>-4.3307140127207788E-6</v>
      </c>
      <c r="AX122" s="955">
        <f>+生産者価格評価表!AX122/生産者価格評価表!AX$124</f>
        <v>-5.1484243949197227E-6</v>
      </c>
      <c r="AY122" s="955">
        <f>+生産者価格評価表!AY122/生産者価格評価表!AY$124</f>
        <v>-6.8593021824222868E-6</v>
      </c>
      <c r="AZ122" s="955">
        <f>+生産者価格評価表!AZ122/生産者価格評価表!AZ$124</f>
        <v>-4.0447827565279035E-6</v>
      </c>
      <c r="BA122" s="955">
        <f>+生産者価格評価表!BA122/生産者価格評価表!BA$124</f>
        <v>-3.9046482745933172E-6</v>
      </c>
      <c r="BB122" s="955">
        <f>+生産者価格評価表!BB122/生産者価格評価表!BB$124</f>
        <v>-6.0253265821575428E-6</v>
      </c>
      <c r="BC122" s="955">
        <f>+生産者価格評価表!BC122/生産者価格評価表!BC$124</f>
        <v>-3.8178982427356198E-6</v>
      </c>
      <c r="BD122" s="955">
        <f>+生産者価格評価表!BD122/生産者価格評価表!BD$124</f>
        <v>-8.448401107052047E-6</v>
      </c>
      <c r="BE122" s="955">
        <f>+生産者価格評価表!BE122/生産者価格評価表!BE$124</f>
        <v>-4.4462463299601835E-6</v>
      </c>
      <c r="BF122" s="955">
        <f>+生産者価格評価表!BF122/生産者価格評価表!BF$124</f>
        <v>-1.5210841845121377E-6</v>
      </c>
      <c r="BG122" s="955">
        <f>+生産者価格評価表!BG122/生産者価格評価表!BG$124</f>
        <v>-4.160653428986645E-6</v>
      </c>
      <c r="BH122" s="955">
        <f>+生産者価格評価表!BH122/生産者価格評価表!BH$124</f>
        <v>-3.4257457113410633E-6</v>
      </c>
      <c r="BI122" s="955">
        <f>+生産者価格評価表!BI122/生産者価格評価表!BI$124</f>
        <v>-3.8622000849904711E-6</v>
      </c>
      <c r="BJ122" s="955">
        <f>+生産者価格評価表!BJ122/生産者価格評価表!BJ$124</f>
        <v>-4.1344580137554575E-5</v>
      </c>
      <c r="BK122" s="955">
        <f>+生産者価格評価表!BK122/生産者価格評価表!BK$124</f>
        <v>-2.4287201997557269E-6</v>
      </c>
      <c r="BL122" s="955">
        <f>+生産者価格評価表!BL122/生産者価格評価表!BL$124</f>
        <v>-1.0968427709889916E-6</v>
      </c>
      <c r="BM122" s="955">
        <f>+生産者価格評価表!BM122/生産者価格評価表!BM$124</f>
        <v>-3.4065486407477816E-6</v>
      </c>
      <c r="BN122" s="955">
        <f>+生産者価格評価表!BN122/生産者価格評価表!BN$124</f>
        <v>-9.9858527543669185E-6</v>
      </c>
      <c r="BO122" s="955">
        <f>+生産者価格評価表!BO122/生産者価格評価表!BO$124</f>
        <v>-2.5481072857646263E-3</v>
      </c>
      <c r="BP122" s="955">
        <f>+生産者価格評価表!BP122/生産者価格評価表!BP$124</f>
        <v>-2.4766521756111957E-2</v>
      </c>
      <c r="BQ122" s="955">
        <f>+生産者価格評価表!BQ122/生産者価格評価表!BQ$124</f>
        <v>-5.0030964333849634E-6</v>
      </c>
      <c r="BR122" s="955">
        <f>+生産者価格評価表!BR122/生産者価格評価表!BR$124</f>
        <v>-8.3999157672722989E-4</v>
      </c>
      <c r="BS122" s="955">
        <f>+生産者価格評価表!BS122/生産者価格評価表!BS$124</f>
        <v>-3.1033296002309561E-2</v>
      </c>
      <c r="BT122" s="955">
        <f>+生産者価格評価表!BT122/生産者価格評価表!BT$124</f>
        <v>-2.5940746762050196E-6</v>
      </c>
      <c r="BU122" s="955">
        <f>+生産者価格評価表!BU122/生産者価格評価表!BU$124</f>
        <v>-6.9852515698223491E-4</v>
      </c>
      <c r="BV122" s="955">
        <f>+生産者価格評価表!BV122/生産者価格評価表!BV$124</f>
        <v>-1.2879930632042102E-2</v>
      </c>
      <c r="BW122" s="955">
        <f>+生産者価格評価表!BW122/生産者価格評価表!BW$124</f>
        <v>-4.5602271931075366E-6</v>
      </c>
      <c r="BX122" s="955">
        <f>+生産者価格評価表!BX122/生産者価格評価表!BX$124</f>
        <v>-1.4873070051104719E-3</v>
      </c>
      <c r="BY122" s="955">
        <f>+生産者価格評価表!BY122/生産者価格評価表!BY$124</f>
        <v>0</v>
      </c>
      <c r="BZ122" s="955">
        <f>+生産者価格評価表!BZ122/生産者価格評価表!BZ$124</f>
        <v>-1.4847250283995896E-2</v>
      </c>
      <c r="CA122" s="955">
        <f>+生産者価格評価表!CA122/生産者価格評価表!CA$124</f>
        <v>-2.4892023228954316E-3</v>
      </c>
      <c r="CB122" s="955">
        <f>+生産者価格評価表!CB122/生産者価格評価表!CB$124</f>
        <v>0</v>
      </c>
      <c r="CC122" s="955">
        <f>+生産者価格評価表!CC122/生産者価格評価表!CC$124</f>
        <v>-7.1756635834522144E-4</v>
      </c>
      <c r="CD122" s="955">
        <f>+生産者価格評価表!CD122/生産者価格評価表!CD$124</f>
        <v>-3.0037381976982208E-6</v>
      </c>
      <c r="CE122" s="955">
        <f>+生産者価格評価表!CE122/生産者価格評価表!CE$124</f>
        <v>-2.4618184761497317E-6</v>
      </c>
      <c r="CF122" s="955">
        <f>+生産者価格評価表!CF122/生産者価格評価表!CF$124</f>
        <v>-3.6113825970852468E-6</v>
      </c>
      <c r="CG122" s="955">
        <f>+生産者価格評価表!CG122/生産者価格評価表!CG$124</f>
        <v>-1.9828868586770827E-3</v>
      </c>
      <c r="CH122" s="955">
        <f>+生産者価格評価表!CH122/生産者価格評価表!CH$124</f>
        <v>0</v>
      </c>
      <c r="CI122" s="955">
        <f>+生産者価格評価表!CI122/生産者価格評価表!CI$124</f>
        <v>-3.627373573644332E-6</v>
      </c>
      <c r="CJ122" s="955">
        <f>+生産者価格評価表!CJ122/生産者価格評価表!CJ$124</f>
        <v>-1.1496572835710884E-6</v>
      </c>
      <c r="CK122" s="955">
        <f>+生産者価格評価表!CK122/生産者価格評価表!CK$124</f>
        <v>-1.0631751328905592E-5</v>
      </c>
      <c r="CL122" s="955">
        <f>+生産者価格評価表!CL122/生産者価格評価表!CL$124</f>
        <v>-1.1848412740346441E-7</v>
      </c>
      <c r="CM122" s="955">
        <f>+生産者価格評価表!CM122/生産者価格評価表!CM$124</f>
        <v>-9.0057038432097377E-6</v>
      </c>
      <c r="CN122" s="955">
        <f>+生産者価格評価表!CN122/生産者価格評価表!CN$124</f>
        <v>0</v>
      </c>
      <c r="CO122" s="955">
        <f>+生産者価格評価表!CO122/生産者価格評価表!CO$124</f>
        <v>-1.8216641200441866E-4</v>
      </c>
      <c r="CP122" s="955">
        <f>+生産者価格評価表!CP122/生産者価格評価表!CP$124</f>
        <v>-3.4597263574858822E-3</v>
      </c>
      <c r="CQ122" s="955">
        <f>+生産者価格評価表!CQ122/生産者価格評価表!CQ$124</f>
        <v>-1.871910148299738E-2</v>
      </c>
      <c r="CR122" s="955">
        <f>+生産者価格評価表!CR122/生産者価格評価表!CR$124</f>
        <v>-5.7088087148526652E-7</v>
      </c>
      <c r="CS122" s="955">
        <f>+生産者価格評価表!CS122/生産者価格評価表!CS$124</f>
        <v>-1.8358179289730025E-6</v>
      </c>
      <c r="CT122" s="955">
        <f>+生産者価格評価表!CT122/生産者価格評価表!CT$124</f>
        <v>-2.7507479448950897E-3</v>
      </c>
      <c r="CU122" s="955">
        <f>+生産者価格評価表!CU122/生産者価格評価表!CU$124</f>
        <v>-1.6225208940776101E-2</v>
      </c>
      <c r="CV122" s="955">
        <f>+生産者価格評価表!CV122/生産者価格評価表!CV$124</f>
        <v>-1.5944573156295829E-6</v>
      </c>
      <c r="CW122" s="955">
        <f>+生産者価格評価表!CW122/生産者価格評価表!CW$124</f>
        <v>-1.9471283844961572E-6</v>
      </c>
      <c r="CX122" s="955">
        <f>+生産者価格評価表!CX122/生産者価格評価表!CX$124</f>
        <v>-1.60227771442732E-6</v>
      </c>
      <c r="CY122" s="955">
        <f>+生産者価格評価表!CY122/生産者価格評価表!CY$124</f>
        <v>-4.4342721542466106E-5</v>
      </c>
      <c r="CZ122" s="955">
        <f>+生産者価格評価表!CZ122/生産者価格評価表!CZ$124</f>
        <v>-3.4071126666553811E-6</v>
      </c>
      <c r="DA122" s="955">
        <f>+生産者価格評価表!DA122/生産者価格評価表!DA$124</f>
        <v>-9.452255863055245E-7</v>
      </c>
      <c r="DB122" s="955">
        <f>+生産者価格評価表!DB122/生産者価格評価表!DB$124</f>
        <v>-4.9677940897549606E-6</v>
      </c>
      <c r="DC122" s="955">
        <f>+生産者価格評価表!DC122/生産者価格評価表!DC$124</f>
        <v>-7.1521855719689195E-6</v>
      </c>
      <c r="DD122" s="955">
        <f>+生産者価格評価表!DD122/生産者価格評価表!DD$124</f>
        <v>-7.4519195084301528E-6</v>
      </c>
      <c r="DE122" s="955">
        <f>+生産者価格評価表!DE122/生産者価格評価表!DE$124</f>
        <v>-1.073349890527262E-5</v>
      </c>
      <c r="DF122" s="955">
        <f>+生産者価格評価表!DF122/生産者価格評価表!DF$124</f>
        <v>0</v>
      </c>
      <c r="DG122" s="956">
        <f>+生産者価格評価表!DG122/生産者価格評価表!DG$124</f>
        <v>-2.9603079463091154E-3</v>
      </c>
    </row>
    <row r="123" spans="2:111" ht="24.6" customHeight="1" thickBot="1">
      <c r="B123" s="249" t="s">
        <v>1983</v>
      </c>
      <c r="C123" s="693" t="s">
        <v>24</v>
      </c>
      <c r="D123" s="966">
        <f>+生産者価格評価表!D123/生産者価格評価表!D$124</f>
        <v>0.5403025323970625</v>
      </c>
      <c r="E123" s="967">
        <f>+生産者価格評価表!E123/生産者価格評価表!E$124</f>
        <v>0.31278533152084237</v>
      </c>
      <c r="F123" s="967">
        <f>+生産者価格評価表!F123/生産者価格評価表!F$124</f>
        <v>0.6099896870979814</v>
      </c>
      <c r="G123" s="967">
        <f>+生産者価格評価表!G123/生産者価格評価表!G$124</f>
        <v>0.64082500467832493</v>
      </c>
      <c r="H123" s="967">
        <f>+生産者価格評価表!H123/生産者価格評価表!H$124</f>
        <v>0.55551762717829745</v>
      </c>
      <c r="I123" s="954">
        <v>0</v>
      </c>
      <c r="J123" s="967">
        <f>+生産者価格評価表!J123/生産者価格評価表!J$124</f>
        <v>0.55945011354787599</v>
      </c>
      <c r="K123" s="967">
        <f>+生産者価格評価表!K123/生産者価格評価表!K$124</f>
        <v>0.31954792752480143</v>
      </c>
      <c r="L123" s="967">
        <f>+生産者価格評価表!L123/生産者価格評価表!L$124</f>
        <v>0.52880913401476148</v>
      </c>
      <c r="M123" s="967">
        <f>+生産者価格評価表!M123/生産者価格評価表!M$124</f>
        <v>0.25595370044068466</v>
      </c>
      <c r="N123" s="954">
        <v>0</v>
      </c>
      <c r="O123" s="967">
        <f>+生産者価格評価表!O123/生産者価格評価表!O$124</f>
        <v>0.42658822723170453</v>
      </c>
      <c r="P123" s="967">
        <f>+生産者価格評価表!P123/生産者価格評価表!P$124</f>
        <v>0.45062719100492532</v>
      </c>
      <c r="Q123" s="967">
        <f>+生産者価格評価表!Q123/生産者価格評価表!Q$124</f>
        <v>0.46852248175142019</v>
      </c>
      <c r="R123" s="967">
        <f>+生産者価格評価表!R123/生産者価格評価表!R$124</f>
        <v>0.41505612977915662</v>
      </c>
      <c r="S123" s="967">
        <f>+生産者価格評価表!S123/生産者価格評価表!S$124</f>
        <v>0.2340756078861434</v>
      </c>
      <c r="T123" s="967">
        <f>+生産者価格評価表!T123/生産者価格評価表!T$124</f>
        <v>0.45631933751227083</v>
      </c>
      <c r="U123" s="967">
        <f>+生産者価格評価表!U123/生産者価格評価表!U$124</f>
        <v>0.60609185201467419</v>
      </c>
      <c r="V123" s="967">
        <f>+生産者価格評価表!V123/生産者価格評価表!V$124</f>
        <v>0.37336300914639398</v>
      </c>
      <c r="W123" s="967">
        <f>+生産者価格評価表!W123/生産者価格評価表!W$124</f>
        <v>0.43236780081393994</v>
      </c>
      <c r="X123" s="967">
        <f>+生産者価格評価表!X123/生産者価格評価表!X$124</f>
        <v>0.15635873117163229</v>
      </c>
      <c r="Y123" s="967">
        <f>+生産者価格評価表!Y123/生産者価格評価表!Y$124</f>
        <v>0.34476250571696793</v>
      </c>
      <c r="Z123" s="967">
        <f>+生産者価格評価表!Z123/生産者価格評価表!Z$124</f>
        <v>0.30485158303791871</v>
      </c>
      <c r="AA123" s="967">
        <f>+生産者価格評価表!AA123/生産者価格評価表!AA$124</f>
        <v>0.40537421355272346</v>
      </c>
      <c r="AB123" s="967">
        <f>+生産者価格評価表!AB123/生産者価格評価表!AB$124</f>
        <v>0.41477962826256132</v>
      </c>
      <c r="AC123" s="967">
        <f>+生産者価格評価表!AC123/生産者価格評価表!AC$124</f>
        <v>0.33025475310407371</v>
      </c>
      <c r="AD123" s="967">
        <f>+生産者価格評価表!AD123/生産者価格評価表!AD$124</f>
        <v>0.41411517382232405</v>
      </c>
      <c r="AE123" s="967">
        <f>+生産者価格評価表!AE123/生産者価格評価表!AE$124</f>
        <v>0.31619216825308699</v>
      </c>
      <c r="AF123" s="967">
        <f>+生産者価格評価表!AF123/生産者価格評価表!AF$124</f>
        <v>0.41295735006827328</v>
      </c>
      <c r="AG123" s="967">
        <f>+生産者価格評価表!AG123/生産者価格評価表!AG$124</f>
        <v>0.53333988366103735</v>
      </c>
      <c r="AH123" s="967">
        <f>+生産者価格評価表!AH123/生産者価格評価表!AH$124</f>
        <v>0.40870734565648908</v>
      </c>
      <c r="AI123" s="967">
        <f>+生産者価格評価表!AI123/生産者価格評価表!AI$124</f>
        <v>0.50816211627494701</v>
      </c>
      <c r="AJ123" s="967">
        <f>+生産者価格評価表!AJ123/生産者価格評価表!AJ$124</f>
        <v>0.51932818171925932</v>
      </c>
      <c r="AK123" s="967">
        <f>+生産者価格評価表!AK123/生産者価格評価表!AK$124</f>
        <v>0.49987887601834757</v>
      </c>
      <c r="AL123" s="967">
        <f>+生産者価格評価表!AL123/生産者価格評価表!AL$124</f>
        <v>0.50228933817389754</v>
      </c>
      <c r="AM123" s="967">
        <f>+生産者価格評価表!AM123/生産者価格評価表!AM$124</f>
        <v>0.26289296654529848</v>
      </c>
      <c r="AN123" s="967">
        <f>+生産者価格評価表!AN123/生産者価格評価表!AN$124</f>
        <v>0.2405903332041254</v>
      </c>
      <c r="AO123" s="967">
        <f>+生産者価格評価表!AO123/生産者価格評価表!AO$124</f>
        <v>0.40799136941634623</v>
      </c>
      <c r="AP123" s="967">
        <f>+生産者価格評価表!AP123/生産者価格評価表!AP$124</f>
        <v>0.40804626704899427</v>
      </c>
      <c r="AQ123" s="967">
        <f>+生産者価格評価表!AQ123/生産者価格評価表!AQ$124</f>
        <v>0.14488261005350003</v>
      </c>
      <c r="AR123" s="967">
        <f>+生産者価格評価表!AR123/生産者価格評価表!AR$124</f>
        <v>0.19526806640469402</v>
      </c>
      <c r="AS123" s="967">
        <f>+生産者価格評価表!AS123/生産者価格評価表!AS$124</f>
        <v>0.47820044381295496</v>
      </c>
      <c r="AT123" s="967">
        <f>+生産者価格評価表!AT123/生産者価格評価表!AT$124</f>
        <v>0.4664657460351847</v>
      </c>
      <c r="AU123" s="968">
        <f>+生産者価格評価表!AU123/生産者価格評価表!AU$124</f>
        <v>0.44384683682686749</v>
      </c>
      <c r="AV123" s="968">
        <f>+生産者価格評価表!AV123/生産者価格評価表!AV$124</f>
        <v>0.49995500684132249</v>
      </c>
      <c r="AW123" s="968">
        <f>+生産者価格評価表!AW123/生産者価格評価表!AW$124</f>
        <v>0.39615947934806123</v>
      </c>
      <c r="AX123" s="968">
        <f>+生産者価格評価表!AX123/生産者価格評価表!AX$124</f>
        <v>0.44270887308750378</v>
      </c>
      <c r="AY123" s="968">
        <f>+生産者価格評価表!AY123/生産者価格評価表!AY$124</f>
        <v>0.32913634688039511</v>
      </c>
      <c r="AZ123" s="968">
        <f>+生産者価格評価表!AZ123/生産者価格評価表!AZ$124</f>
        <v>0.33692718755869594</v>
      </c>
      <c r="BA123" s="968">
        <f>+生産者価格評価表!BA123/生産者価格評価表!BA$124</f>
        <v>0.34792089010962779</v>
      </c>
      <c r="BB123" s="968">
        <f>+生産者価格評価表!BB123/生産者価格評価表!BB$124</f>
        <v>0.32005121689711241</v>
      </c>
      <c r="BC123" s="968">
        <f>+生産者価格評価表!BC123/生産者価格評価表!BC$124</f>
        <v>0.36219546656577906</v>
      </c>
      <c r="BD123" s="968">
        <f>+生産者価格評価表!BD123/生産者価格評価表!BD$124</f>
        <v>0.33175320700598049</v>
      </c>
      <c r="BE123" s="968">
        <f>+生産者価格評価表!BE123/生産者価格評価表!BE$124</f>
        <v>0.29413194879126203</v>
      </c>
      <c r="BF123" s="968">
        <f>+生産者価格評価表!BF123/生産者価格評価表!BF$124</f>
        <v>0.14876669930356903</v>
      </c>
      <c r="BG123" s="968">
        <f>+生産者価格評価表!BG123/生産者価格評価表!BG$124</f>
        <v>0.22018557121347077</v>
      </c>
      <c r="BH123" s="968">
        <f>+生産者価格評価表!BH123/生産者価格評価表!BH$124</f>
        <v>0.25996056287873803</v>
      </c>
      <c r="BI123" s="968">
        <f>+生産者価格評価表!BI123/生産者価格評価表!BI$124</f>
        <v>0.26874942733688029</v>
      </c>
      <c r="BJ123" s="968">
        <f>+生産者価格評価表!BJ123/生産者価格評価表!BJ$124</f>
        <v>0.36206099529553459</v>
      </c>
      <c r="BK123" s="968">
        <f>+生産者価格評価表!BK123/生産者価格評価表!BK$124</f>
        <v>0.41828838015845893</v>
      </c>
      <c r="BL123" s="968">
        <f>+生産者価格評価表!BL123/生産者価格評価表!BL$124</f>
        <v>0.17661820778743012</v>
      </c>
      <c r="BM123" s="968">
        <f>+生産者価格評価表!BM123/生産者価格評価表!BM$124</f>
        <v>0.47149636982363535</v>
      </c>
      <c r="BN123" s="968">
        <f>+生産者価格評価表!BN123/生産者価格評価表!BN$124</f>
        <v>0.47979518184603587</v>
      </c>
      <c r="BO123" s="968">
        <f>+生産者価格評価表!BO123/生産者価格評価表!BO$124</f>
        <v>0.49863189744051667</v>
      </c>
      <c r="BP123" s="968">
        <f>+生産者価格評価表!BP123/生産者価格評価表!BP$124</f>
        <v>0.53056200100384776</v>
      </c>
      <c r="BQ123" s="968">
        <f>+生産者価格評価表!BQ123/生産者価格評価表!BQ$124</f>
        <v>0.45186659301609144</v>
      </c>
      <c r="BR123" s="968">
        <f>+生産者価格評価表!BR123/生産者価格評価表!BR$124</f>
        <v>0.25214359477841147</v>
      </c>
      <c r="BS123" s="968">
        <f>+生産者価格評価表!BS123/生産者価格評価表!BS$124</f>
        <v>0.41853126439703453</v>
      </c>
      <c r="BT123" s="968">
        <f>+生産者価格評価表!BT123/生産者価格評価表!BT$124</f>
        <v>0.64105709933746224</v>
      </c>
      <c r="BU123" s="968">
        <f>+生産者価格評価表!BU123/生産者価格評価表!BU$124</f>
        <v>0.70640064052768492</v>
      </c>
      <c r="BV123" s="968">
        <f>+生産者価格評価表!BV123/生産者価格評価表!BV$124</f>
        <v>0.62745027739756498</v>
      </c>
      <c r="BW123" s="968">
        <f>+生産者価格評価表!BW123/生産者価格評価表!BW$124</f>
        <v>0.7177072396388795</v>
      </c>
      <c r="BX123" s="968">
        <f>+生産者価格評価表!BX123/生産者価格評価表!BX$124</f>
        <v>0.64366242160209286</v>
      </c>
      <c r="BY123" s="968">
        <f>+生産者価格評価表!BY123/生産者価格評価表!BY$124</f>
        <v>0.89095841237359563</v>
      </c>
      <c r="BZ123" s="968">
        <f>+生産者価格評価表!BZ123/生産者価格評価表!BZ$124</f>
        <v>0.65430473322052618</v>
      </c>
      <c r="CA123" s="968">
        <f>+生産者価格評価表!CA123/生産者価格評価表!CA$124</f>
        <v>0.78066836219747893</v>
      </c>
      <c r="CB123" s="968">
        <f>+生産者価格評価表!CB123/生産者価格評価表!CB$124</f>
        <v>0</v>
      </c>
      <c r="CC123" s="968">
        <f>+生産者価格評価表!CC123/生産者価格評価表!CC$124</f>
        <v>0.29847947721850099</v>
      </c>
      <c r="CD123" s="968">
        <f>+生産者価格評価表!CD123/生産者価格評価表!CD$124</f>
        <v>0.23618071836128421</v>
      </c>
      <c r="CE123" s="968">
        <f>+生産者価格評価表!CE123/生産者価格評価表!CE$124</f>
        <v>0.68214186631682472</v>
      </c>
      <c r="CF123" s="968">
        <f>+生産者価格評価表!CF123/生産者価格評価表!CF$124</f>
        <v>0.60133236566016413</v>
      </c>
      <c r="CG123" s="968">
        <f>+生産者価格評価表!CG123/生産者価格評価表!CG$124</f>
        <v>0.60065932663539101</v>
      </c>
      <c r="CH123" s="968">
        <f>+生産者価格評価表!CH123/生産者価格評価表!CH$124</f>
        <v>0.78174114256479199</v>
      </c>
      <c r="CI123" s="968">
        <f>+生産者価格評価表!CI123/生産者価格評価表!CI$124</f>
        <v>0.45232647826566114</v>
      </c>
      <c r="CJ123" s="968">
        <f>+生産者価格評価表!CJ123/生産者価格評価表!CJ$124</f>
        <v>0.457344712326339</v>
      </c>
      <c r="CK123" s="968">
        <f>+生産者価格評価表!CK123/生産者価格評価表!CK$124</f>
        <v>0.63690605380777621</v>
      </c>
      <c r="CL123" s="968">
        <f>+生産者価格評価表!CL123/生産者価格評価表!CL$124</f>
        <v>0.40878103270543292</v>
      </c>
      <c r="CM123" s="968">
        <f>+生産者価格評価表!CM123/生産者価格評価表!CM$124</f>
        <v>0.49204507699301675</v>
      </c>
      <c r="CN123" s="968">
        <f>+生産者価格評価表!CN123/生産者価格評価表!CN$124</f>
        <v>0.72567581064108599</v>
      </c>
      <c r="CO123" s="968">
        <f>+生産者価格評価表!CO123/生産者価格評価表!CO$124</f>
        <v>0.79556174189570816</v>
      </c>
      <c r="CP123" s="968">
        <f>+生産者価格評価表!CP123/生産者価格評価表!CP$124</f>
        <v>0.53757553499773358</v>
      </c>
      <c r="CQ123" s="968">
        <f>+生産者価格評価表!CQ123/生産者価格評価表!CQ$124</f>
        <v>0.53210067340139422</v>
      </c>
      <c r="CR123" s="968">
        <f>+生産者価格評価表!CR123/生産者価格評価表!CR$124</f>
        <v>0.55874293020489718</v>
      </c>
      <c r="CS123" s="968">
        <f>+生産者価格評価表!CS123/生産者価格評価表!CS$124</f>
        <v>0.71379141173493788</v>
      </c>
      <c r="CT123" s="968">
        <f>+生産者価格評価表!CT123/生産者価格評価表!CT$124</f>
        <v>0.76802882366973757</v>
      </c>
      <c r="CU123" s="968">
        <f>+生産者価格評価表!CU123/生産者価格評価表!CU$124</f>
        <v>0.62026129472132696</v>
      </c>
      <c r="CV123" s="968">
        <f>+生産者価格評価表!CV123/生産者価格評価表!CV$124</f>
        <v>0.59135310383991346</v>
      </c>
      <c r="CW123" s="968">
        <f>+生産者価格評価表!CW123/生産者価格評価表!CW$124</f>
        <v>0.16906568392227184</v>
      </c>
      <c r="CX123" s="968">
        <f>+生産者価格評価表!CX123/生産者価格評価表!CX$124</f>
        <v>0.33738994248277643</v>
      </c>
      <c r="CY123" s="968">
        <f>+生産者価格評価表!CY123/生産者価格評価表!CY$124</f>
        <v>0.73937776964820834</v>
      </c>
      <c r="CZ123" s="968">
        <f>+生産者価格評価表!CZ123/生産者価格評価表!CZ$124</f>
        <v>0.41588854616798948</v>
      </c>
      <c r="DA123" s="968">
        <f>+生産者価格評価表!DA123/生産者価格評価表!DA$124</f>
        <v>0.40835175422420428</v>
      </c>
      <c r="DB123" s="968">
        <f>+生産者価格評価表!DB123/生産者価格評価表!DB$124</f>
        <v>0.64781465179531039</v>
      </c>
      <c r="DC123" s="968">
        <f>+生産者価格評価表!DC123/生産者価格評価表!DC$124</f>
        <v>0.67932517478216436</v>
      </c>
      <c r="DD123" s="968">
        <f>+生産者価格評価表!DD123/生産者価格評価表!DD$124</f>
        <v>0.69394065279521788</v>
      </c>
      <c r="DE123" s="968">
        <f>+生産者価格評価表!DE123/生産者価格評価表!DE$124</f>
        <v>0.73718527967848957</v>
      </c>
      <c r="DF123" s="968">
        <f>+生産者価格評価表!DF123/生産者価格評価表!DF$124</f>
        <v>0</v>
      </c>
      <c r="DG123" s="969">
        <f>+生産者価格評価表!DG123/生産者価格評価表!DG$124</f>
        <v>0.65002478246198869</v>
      </c>
    </row>
    <row r="124" spans="2:111" ht="24.6" customHeight="1" thickBot="1">
      <c r="B124" s="249" t="s">
        <v>1984</v>
      </c>
      <c r="C124" s="694" t="s">
        <v>30</v>
      </c>
      <c r="D124" s="966">
        <f>+生産者価格評価表!D124/生産者価格評価表!D$124</f>
        <v>1</v>
      </c>
      <c r="E124" s="967">
        <f>+生産者価格評価表!E124/生産者価格評価表!E$124</f>
        <v>1</v>
      </c>
      <c r="F124" s="967">
        <f>+生産者価格評価表!F124/生産者価格評価表!F$124</f>
        <v>1</v>
      </c>
      <c r="G124" s="967">
        <f>+生産者価格評価表!G124/生産者価格評価表!G$124</f>
        <v>1</v>
      </c>
      <c r="H124" s="967">
        <f>+生産者価格評価表!H124/生産者価格評価表!H$124</f>
        <v>1</v>
      </c>
      <c r="I124" s="954">
        <v>0</v>
      </c>
      <c r="J124" s="967">
        <f>+生産者価格評価表!J124/生産者価格評価表!J$124</f>
        <v>1</v>
      </c>
      <c r="K124" s="967">
        <f>+生産者価格評価表!K124/生産者価格評価表!K$124</f>
        <v>1</v>
      </c>
      <c r="L124" s="967">
        <f>+生産者価格評価表!L124/生産者価格評価表!L$124</f>
        <v>1</v>
      </c>
      <c r="M124" s="967">
        <f>+生産者価格評価表!M124/生産者価格評価表!M$124</f>
        <v>1</v>
      </c>
      <c r="N124" s="967" t="e">
        <f>+生産者価格評価表!N124/生産者価格評価表!N$124</f>
        <v>#DIV/0!</v>
      </c>
      <c r="O124" s="967">
        <f>+生産者価格評価表!O124/生産者価格評価表!O$124</f>
        <v>1</v>
      </c>
      <c r="P124" s="967">
        <f>+生産者価格評価表!P124/生産者価格評価表!P$124</f>
        <v>1</v>
      </c>
      <c r="Q124" s="967">
        <f>+生産者価格評価表!Q124/生産者価格評価表!Q$124</f>
        <v>1</v>
      </c>
      <c r="R124" s="967">
        <f>+生産者価格評価表!R124/生産者価格評価表!R$124</f>
        <v>1</v>
      </c>
      <c r="S124" s="967">
        <f>+生産者価格評価表!S124/生産者価格評価表!S$124</f>
        <v>1</v>
      </c>
      <c r="T124" s="967">
        <f>+生産者価格評価表!T124/生産者価格評価表!T$124</f>
        <v>1</v>
      </c>
      <c r="U124" s="967">
        <f>+生産者価格評価表!U124/生産者価格評価表!U$124</f>
        <v>1</v>
      </c>
      <c r="V124" s="967">
        <f>+生産者価格評価表!V124/生産者価格評価表!V$124</f>
        <v>1</v>
      </c>
      <c r="W124" s="967">
        <f>+生産者価格評価表!W124/生産者価格評価表!W$124</f>
        <v>1</v>
      </c>
      <c r="X124" s="967">
        <f>+生産者価格評価表!X124/生産者価格評価表!X$124</f>
        <v>1</v>
      </c>
      <c r="Y124" s="967">
        <f>+生産者価格評価表!Y124/生産者価格評価表!Y$124</f>
        <v>1</v>
      </c>
      <c r="Z124" s="967">
        <f>+生産者価格評価表!Z124/生産者価格評価表!Z$124</f>
        <v>1</v>
      </c>
      <c r="AA124" s="967">
        <f>+生産者価格評価表!AA124/生産者価格評価表!AA$124</f>
        <v>1</v>
      </c>
      <c r="AB124" s="967">
        <f>+生産者価格評価表!AB124/生産者価格評価表!AB$124</f>
        <v>1</v>
      </c>
      <c r="AC124" s="967">
        <f>+生産者価格評価表!AC124/生産者価格評価表!AC$124</f>
        <v>1</v>
      </c>
      <c r="AD124" s="967">
        <f>+生産者価格評価表!AD124/生産者価格評価表!AD$124</f>
        <v>1</v>
      </c>
      <c r="AE124" s="967">
        <f>+生産者価格評価表!AE124/生産者価格評価表!AE$124</f>
        <v>1</v>
      </c>
      <c r="AF124" s="967">
        <f>+生産者価格評価表!AF124/生産者価格評価表!AF$124</f>
        <v>1</v>
      </c>
      <c r="AG124" s="967">
        <f>+生産者価格評価表!AG124/生産者価格評価表!AG$124</f>
        <v>1</v>
      </c>
      <c r="AH124" s="967">
        <f>+生産者価格評価表!AH124/生産者価格評価表!AH$124</f>
        <v>1</v>
      </c>
      <c r="AI124" s="967">
        <f>+生産者価格評価表!AI124/生産者価格評価表!AI$124</f>
        <v>1</v>
      </c>
      <c r="AJ124" s="967">
        <f>+生産者価格評価表!AJ124/生産者価格評価表!AJ$124</f>
        <v>1</v>
      </c>
      <c r="AK124" s="967">
        <f>+生産者価格評価表!AK124/生産者価格評価表!AK$124</f>
        <v>1</v>
      </c>
      <c r="AL124" s="967">
        <f>+生産者価格評価表!AL124/生産者価格評価表!AL$124</f>
        <v>1</v>
      </c>
      <c r="AM124" s="967">
        <f>+生産者価格評価表!AM124/生産者価格評価表!AM$124</f>
        <v>1</v>
      </c>
      <c r="AN124" s="967">
        <f>+生産者価格評価表!AN124/生産者価格評価表!AN$124</f>
        <v>1</v>
      </c>
      <c r="AO124" s="967">
        <f>+生産者価格評価表!AO124/生産者価格評価表!AO$124</f>
        <v>1</v>
      </c>
      <c r="AP124" s="967">
        <f>+生産者価格評価表!AP124/生産者価格評価表!AP$124</f>
        <v>1</v>
      </c>
      <c r="AQ124" s="967">
        <f>+生産者価格評価表!AQ124/生産者価格評価表!AQ$124</f>
        <v>1</v>
      </c>
      <c r="AR124" s="967">
        <f>+生産者価格評価表!AR124/生産者価格評価表!AR$124</f>
        <v>1</v>
      </c>
      <c r="AS124" s="967">
        <f>+生産者価格評価表!AS124/生産者価格評価表!AS$124</f>
        <v>1</v>
      </c>
      <c r="AT124" s="967">
        <f>+生産者価格評価表!AT124/生産者価格評価表!AT$124</f>
        <v>1</v>
      </c>
      <c r="AU124" s="968">
        <f>+生産者価格評価表!AU124/生産者価格評価表!AU$124</f>
        <v>1</v>
      </c>
      <c r="AV124" s="968">
        <f>+生産者価格評価表!AV124/生産者価格評価表!AV$124</f>
        <v>1</v>
      </c>
      <c r="AW124" s="968">
        <f>+生産者価格評価表!AW124/生産者価格評価表!AW$124</f>
        <v>1</v>
      </c>
      <c r="AX124" s="968">
        <f>+生産者価格評価表!AX124/生産者価格評価表!AX$124</f>
        <v>1</v>
      </c>
      <c r="AY124" s="968">
        <f>+生産者価格評価表!AY124/生産者価格評価表!AY$124</f>
        <v>1</v>
      </c>
      <c r="AZ124" s="968">
        <f>+生産者価格評価表!AZ124/生産者価格評価表!AZ$124</f>
        <v>1</v>
      </c>
      <c r="BA124" s="968">
        <f>+生産者価格評価表!BA124/生産者価格評価表!BA$124</f>
        <v>1</v>
      </c>
      <c r="BB124" s="968">
        <f>+生産者価格評価表!BB124/生産者価格評価表!BB$124</f>
        <v>1</v>
      </c>
      <c r="BC124" s="968">
        <f>+生産者価格評価表!BC124/生産者価格評価表!BC$124</f>
        <v>1</v>
      </c>
      <c r="BD124" s="968">
        <f>+生産者価格評価表!BD124/生産者価格評価表!BD$124</f>
        <v>1</v>
      </c>
      <c r="BE124" s="968">
        <f>+生産者価格評価表!BE124/生産者価格評価表!BE$124</f>
        <v>1</v>
      </c>
      <c r="BF124" s="968">
        <f>+生産者価格評価表!BF124/生産者価格評価表!BF$124</f>
        <v>1</v>
      </c>
      <c r="BG124" s="968">
        <f>+生産者価格評価表!BG124/生産者価格評価表!BG$124</f>
        <v>1</v>
      </c>
      <c r="BH124" s="968">
        <f>+生産者価格評価表!BH124/生産者価格評価表!BH$124</f>
        <v>1</v>
      </c>
      <c r="BI124" s="968">
        <f>+生産者価格評価表!BI124/生産者価格評価表!BI$124</f>
        <v>1</v>
      </c>
      <c r="BJ124" s="968">
        <f>+生産者価格評価表!BJ124/生産者価格評価表!BJ$124</f>
        <v>1</v>
      </c>
      <c r="BK124" s="968">
        <f>+生産者価格評価表!BK124/生産者価格評価表!BK$124</f>
        <v>1</v>
      </c>
      <c r="BL124" s="968">
        <f>+生産者価格評価表!BL124/生産者価格評価表!BL$124</f>
        <v>1</v>
      </c>
      <c r="BM124" s="968">
        <f>+生産者価格評価表!BM124/生産者価格評価表!BM$124</f>
        <v>1</v>
      </c>
      <c r="BN124" s="968">
        <f>+生産者価格評価表!BN124/生産者価格評価表!BN$124</f>
        <v>1</v>
      </c>
      <c r="BO124" s="968">
        <f>+生産者価格評価表!BO124/生産者価格評価表!BO$124</f>
        <v>1</v>
      </c>
      <c r="BP124" s="968">
        <f>+生産者価格評価表!BP124/生産者価格評価表!BP$124</f>
        <v>1</v>
      </c>
      <c r="BQ124" s="968">
        <f>+生産者価格評価表!BQ124/生産者価格評価表!BQ$124</f>
        <v>1</v>
      </c>
      <c r="BR124" s="968">
        <f>+生産者価格評価表!BR124/生産者価格評価表!BR$124</f>
        <v>1</v>
      </c>
      <c r="BS124" s="968">
        <f>+生産者価格評価表!BS124/生産者価格評価表!BS$124</f>
        <v>1</v>
      </c>
      <c r="BT124" s="968">
        <f>+生産者価格評価表!BT124/生産者価格評価表!BT$124</f>
        <v>1</v>
      </c>
      <c r="BU124" s="968">
        <f>+生産者価格評価表!BU124/生産者価格評価表!BU$124</f>
        <v>1</v>
      </c>
      <c r="BV124" s="968">
        <f>+生産者価格評価表!BV124/生産者価格評価表!BV$124</f>
        <v>1</v>
      </c>
      <c r="BW124" s="968">
        <f>+生産者価格評価表!BW124/生産者価格評価表!BW$124</f>
        <v>1</v>
      </c>
      <c r="BX124" s="968">
        <f>+生産者価格評価表!BX124/生産者価格評価表!BX$124</f>
        <v>1</v>
      </c>
      <c r="BY124" s="968">
        <f>+生産者価格評価表!BY124/生産者価格評価表!BY$124</f>
        <v>1</v>
      </c>
      <c r="BZ124" s="968">
        <f>+生産者価格評価表!BZ124/生産者価格評価表!BZ$124</f>
        <v>1</v>
      </c>
      <c r="CA124" s="968">
        <f>+生産者価格評価表!CA124/生産者価格評価表!CA$124</f>
        <v>1</v>
      </c>
      <c r="CB124" s="968">
        <f>+生産者価格評価表!CB124/生産者価格評価表!CB$124</f>
        <v>1</v>
      </c>
      <c r="CC124" s="968">
        <f>+生産者価格評価表!CC124/生産者価格評価表!CC$124</f>
        <v>1</v>
      </c>
      <c r="CD124" s="968">
        <f>+生産者価格評価表!CD124/生産者価格評価表!CD$124</f>
        <v>1</v>
      </c>
      <c r="CE124" s="968">
        <f>+生産者価格評価表!CE124/生産者価格評価表!CE$124</f>
        <v>1</v>
      </c>
      <c r="CF124" s="968">
        <f>+生産者価格評価表!CF124/生産者価格評価表!CF$124</f>
        <v>1</v>
      </c>
      <c r="CG124" s="968">
        <f>+生産者価格評価表!CG124/生産者価格評価表!CG$124</f>
        <v>1</v>
      </c>
      <c r="CH124" s="968">
        <f>+生産者価格評価表!CH124/生産者価格評価表!CH$124</f>
        <v>1</v>
      </c>
      <c r="CI124" s="968">
        <f>+生産者価格評価表!CI124/生産者価格評価表!CI$124</f>
        <v>1</v>
      </c>
      <c r="CJ124" s="968">
        <f>+生産者価格評価表!CJ124/生産者価格評価表!CJ$124</f>
        <v>1</v>
      </c>
      <c r="CK124" s="968">
        <f>+生産者価格評価表!CK124/生産者価格評価表!CK$124</f>
        <v>1</v>
      </c>
      <c r="CL124" s="968">
        <f>+生産者価格評価表!CL124/生産者価格評価表!CL$124</f>
        <v>1</v>
      </c>
      <c r="CM124" s="968">
        <f>+生産者価格評価表!CM124/生産者価格評価表!CM$124</f>
        <v>1</v>
      </c>
      <c r="CN124" s="968">
        <f>+生産者価格評価表!CN124/生産者価格評価表!CN$124</f>
        <v>1</v>
      </c>
      <c r="CO124" s="968">
        <f>+生産者価格評価表!CO124/生産者価格評価表!CO$124</f>
        <v>1</v>
      </c>
      <c r="CP124" s="968">
        <f>+生産者価格評価表!CP124/生産者価格評価表!CP$124</f>
        <v>1</v>
      </c>
      <c r="CQ124" s="968">
        <f>+生産者価格評価表!CQ124/生産者価格評価表!CQ$124</f>
        <v>1</v>
      </c>
      <c r="CR124" s="968">
        <f>+生産者価格評価表!CR124/生産者価格評価表!CR$124</f>
        <v>1</v>
      </c>
      <c r="CS124" s="968">
        <f>+生産者価格評価表!CS124/生産者価格評価表!CS$124</f>
        <v>1</v>
      </c>
      <c r="CT124" s="968">
        <f>+生産者価格評価表!CT124/生産者価格評価表!CT$124</f>
        <v>1</v>
      </c>
      <c r="CU124" s="968">
        <f>+生産者価格評価表!CU124/生産者価格評価表!CU$124</f>
        <v>1</v>
      </c>
      <c r="CV124" s="968">
        <f>+生産者価格評価表!CV124/生産者価格評価表!CV$124</f>
        <v>1</v>
      </c>
      <c r="CW124" s="968">
        <f>+生産者価格評価表!CW124/生産者価格評価表!CW$124</f>
        <v>1</v>
      </c>
      <c r="CX124" s="968">
        <f>+生産者価格評価表!CX124/生産者価格評価表!CX$124</f>
        <v>1</v>
      </c>
      <c r="CY124" s="968">
        <f>+生産者価格評価表!CY124/生産者価格評価表!CY$124</f>
        <v>1</v>
      </c>
      <c r="CZ124" s="968">
        <f>+生産者価格評価表!CZ124/生産者価格評価表!CZ$124</f>
        <v>1</v>
      </c>
      <c r="DA124" s="968">
        <f>+生産者価格評価表!DA124/生産者価格評価表!DA$124</f>
        <v>1</v>
      </c>
      <c r="DB124" s="968">
        <f>+生産者価格評価表!DB124/生産者価格評価表!DB$124</f>
        <v>1</v>
      </c>
      <c r="DC124" s="968">
        <f>+生産者価格評価表!DC124/生産者価格評価表!DC$124</f>
        <v>1</v>
      </c>
      <c r="DD124" s="968">
        <f>+生産者価格評価表!DD124/生産者価格評価表!DD$124</f>
        <v>1</v>
      </c>
      <c r="DE124" s="968">
        <f>+生産者価格評価表!DE124/生産者価格評価表!DE$124</f>
        <v>1</v>
      </c>
      <c r="DF124" s="968">
        <f>+生産者価格評価表!DF124/生産者価格評価表!DF$124</f>
        <v>1</v>
      </c>
      <c r="DG124" s="969">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269" customWidth="1"/>
    <col min="2" max="2" width="4.796875" style="270" customWidth="1"/>
    <col min="3" max="3" width="29.796875" style="271" customWidth="1"/>
    <col min="4" max="113" width="8.3984375" style="270" customWidth="1"/>
    <col min="114" max="114" width="12.59765625" style="270"/>
    <col min="115" max="116" width="17.09765625" style="270" customWidth="1"/>
    <col min="117" max="117" width="15.5" style="270" customWidth="1"/>
    <col min="118" max="16384" width="12.59765625" style="270"/>
  </cols>
  <sheetData>
    <row r="1" spans="1:117" ht="14.1" customHeight="1">
      <c r="D1" s="272"/>
    </row>
    <row r="2" spans="1:117" ht="36" customHeight="1">
      <c r="D2" s="273"/>
    </row>
    <row r="3" spans="1:117" s="277" customFormat="1" ht="7.5" customHeight="1">
      <c r="A3" s="274"/>
      <c r="B3" s="275"/>
      <c r="C3" s="276"/>
      <c r="D3" s="275"/>
      <c r="E3" s="275"/>
      <c r="F3" s="275"/>
      <c r="G3" s="275"/>
      <c r="H3" s="275"/>
      <c r="I3" s="275"/>
      <c r="J3" s="275"/>
      <c r="K3" s="275"/>
      <c r="L3" s="275"/>
      <c r="M3" s="275"/>
      <c r="N3" s="275"/>
      <c r="O3" s="275"/>
      <c r="P3" s="275"/>
      <c r="Q3" s="275"/>
      <c r="R3" s="275"/>
      <c r="S3" s="275"/>
    </row>
    <row r="4" spans="1:117" ht="7.5" customHeight="1" thickBot="1">
      <c r="A4" s="278"/>
      <c r="B4" s="279"/>
      <c r="C4" s="280"/>
      <c r="D4" s="279"/>
      <c r="E4" s="279"/>
      <c r="F4" s="279"/>
      <c r="G4" s="279"/>
      <c r="H4" s="279"/>
      <c r="I4" s="279"/>
      <c r="J4" s="279"/>
      <c r="K4" s="279"/>
      <c r="L4" s="279"/>
      <c r="M4" s="279"/>
      <c r="N4" s="279"/>
      <c r="O4" s="279"/>
      <c r="P4" s="279"/>
      <c r="Q4" s="279"/>
      <c r="R4" s="279"/>
      <c r="S4" s="279"/>
    </row>
    <row r="5" spans="1:117" s="285" customFormat="1" ht="17.45" customHeight="1">
      <c r="A5" s="281"/>
      <c r="B5" s="1078" t="s">
        <v>1858</v>
      </c>
      <c r="C5" s="1079"/>
      <c r="D5" s="233" t="s">
        <v>88</v>
      </c>
      <c r="E5" s="233" t="s">
        <v>90</v>
      </c>
      <c r="F5" s="233" t="s">
        <v>92</v>
      </c>
      <c r="G5" s="233" t="s">
        <v>94</v>
      </c>
      <c r="H5" s="233" t="s">
        <v>96</v>
      </c>
      <c r="I5" s="233" t="s">
        <v>98</v>
      </c>
      <c r="J5" s="233" t="s">
        <v>100</v>
      </c>
      <c r="K5" s="233" t="s">
        <v>102</v>
      </c>
      <c r="L5" s="233" t="s">
        <v>104</v>
      </c>
      <c r="M5" s="233" t="s">
        <v>106</v>
      </c>
      <c r="N5" s="233" t="s">
        <v>108</v>
      </c>
      <c r="O5" s="233" t="s">
        <v>110</v>
      </c>
      <c r="P5" s="233" t="s">
        <v>112</v>
      </c>
      <c r="Q5" s="233" t="s">
        <v>114</v>
      </c>
      <c r="R5" s="233" t="s">
        <v>116</v>
      </c>
      <c r="S5" s="233" t="s">
        <v>118</v>
      </c>
      <c r="T5" s="233" t="s">
        <v>120</v>
      </c>
      <c r="U5" s="233" t="s">
        <v>122</v>
      </c>
      <c r="V5" s="233" t="s">
        <v>124</v>
      </c>
      <c r="W5" s="233" t="s">
        <v>126</v>
      </c>
      <c r="X5" s="233" t="s">
        <v>128</v>
      </c>
      <c r="Y5" s="233" t="s">
        <v>130</v>
      </c>
      <c r="Z5" s="233" t="s">
        <v>132</v>
      </c>
      <c r="AA5" s="233" t="s">
        <v>134</v>
      </c>
      <c r="AB5" s="233" t="s">
        <v>136</v>
      </c>
      <c r="AC5" s="233" t="s">
        <v>138</v>
      </c>
      <c r="AD5" s="233" t="s">
        <v>140</v>
      </c>
      <c r="AE5" s="233" t="s">
        <v>142</v>
      </c>
      <c r="AF5" s="233" t="s">
        <v>144</v>
      </c>
      <c r="AG5" s="233" t="s">
        <v>145</v>
      </c>
      <c r="AH5" s="233" t="s">
        <v>146</v>
      </c>
      <c r="AI5" s="233" t="s">
        <v>148</v>
      </c>
      <c r="AJ5" s="233" t="s">
        <v>150</v>
      </c>
      <c r="AK5" s="233" t="s">
        <v>152</v>
      </c>
      <c r="AL5" s="233" t="s">
        <v>153</v>
      </c>
      <c r="AM5" s="233" t="s">
        <v>154</v>
      </c>
      <c r="AN5" s="233" t="s">
        <v>156</v>
      </c>
      <c r="AO5" s="233" t="s">
        <v>158</v>
      </c>
      <c r="AP5" s="233" t="s">
        <v>160</v>
      </c>
      <c r="AQ5" s="233" t="s">
        <v>162</v>
      </c>
      <c r="AR5" s="233" t="s">
        <v>164</v>
      </c>
      <c r="AS5" s="233" t="s">
        <v>166</v>
      </c>
      <c r="AT5" s="233" t="s">
        <v>168</v>
      </c>
      <c r="AU5" s="233" t="s">
        <v>170</v>
      </c>
      <c r="AV5" s="233" t="s">
        <v>171</v>
      </c>
      <c r="AW5" s="233" t="s">
        <v>172</v>
      </c>
      <c r="AX5" s="233" t="s">
        <v>173</v>
      </c>
      <c r="AY5" s="233" t="s">
        <v>175</v>
      </c>
      <c r="AZ5" s="233" t="s">
        <v>177</v>
      </c>
      <c r="BA5" s="233" t="s">
        <v>179</v>
      </c>
      <c r="BB5" s="233" t="s">
        <v>181</v>
      </c>
      <c r="BC5" s="233" t="s">
        <v>183</v>
      </c>
      <c r="BD5" s="233" t="s">
        <v>185</v>
      </c>
      <c r="BE5" s="233" t="s">
        <v>187</v>
      </c>
      <c r="BF5" s="233" t="s">
        <v>189</v>
      </c>
      <c r="BG5" s="233" t="s">
        <v>191</v>
      </c>
      <c r="BH5" s="233" t="s">
        <v>193</v>
      </c>
      <c r="BI5" s="233" t="s">
        <v>195</v>
      </c>
      <c r="BJ5" s="233" t="s">
        <v>197</v>
      </c>
      <c r="BK5" s="233" t="s">
        <v>199</v>
      </c>
      <c r="BL5" s="233" t="s">
        <v>200</v>
      </c>
      <c r="BM5" s="233" t="s">
        <v>202</v>
      </c>
      <c r="BN5" s="233" t="s">
        <v>204</v>
      </c>
      <c r="BO5" s="233" t="s">
        <v>206</v>
      </c>
      <c r="BP5" s="233" t="s">
        <v>208</v>
      </c>
      <c r="BQ5" s="233" t="s">
        <v>210</v>
      </c>
      <c r="BR5" s="233" t="s">
        <v>212</v>
      </c>
      <c r="BS5" s="233" t="s">
        <v>214</v>
      </c>
      <c r="BT5" s="233" t="s">
        <v>215</v>
      </c>
      <c r="BU5" s="233" t="s">
        <v>216</v>
      </c>
      <c r="BV5" s="233" t="s">
        <v>217</v>
      </c>
      <c r="BW5" s="233" t="s">
        <v>218</v>
      </c>
      <c r="BX5" s="233" t="s">
        <v>220</v>
      </c>
      <c r="BY5" s="233" t="s">
        <v>222</v>
      </c>
      <c r="BZ5" s="233" t="s">
        <v>224</v>
      </c>
      <c r="CA5" s="233" t="s">
        <v>226</v>
      </c>
      <c r="CB5" s="233" t="s">
        <v>228</v>
      </c>
      <c r="CC5" s="233" t="s">
        <v>230</v>
      </c>
      <c r="CD5" s="233" t="s">
        <v>232</v>
      </c>
      <c r="CE5" s="233" t="s">
        <v>234</v>
      </c>
      <c r="CF5" s="233" t="s">
        <v>236</v>
      </c>
      <c r="CG5" s="233" t="s">
        <v>238</v>
      </c>
      <c r="CH5" s="233" t="s">
        <v>240</v>
      </c>
      <c r="CI5" s="233" t="s">
        <v>242</v>
      </c>
      <c r="CJ5" s="233" t="s">
        <v>244</v>
      </c>
      <c r="CK5" s="233" t="s">
        <v>246</v>
      </c>
      <c r="CL5" s="233" t="s">
        <v>248</v>
      </c>
      <c r="CM5" s="233" t="s">
        <v>250</v>
      </c>
      <c r="CN5" s="233" t="s">
        <v>252</v>
      </c>
      <c r="CO5" s="233" t="s">
        <v>253</v>
      </c>
      <c r="CP5" s="233" t="s">
        <v>255</v>
      </c>
      <c r="CQ5" s="233" t="s">
        <v>257</v>
      </c>
      <c r="CR5" s="233" t="s">
        <v>259</v>
      </c>
      <c r="CS5" s="233" t="s">
        <v>261</v>
      </c>
      <c r="CT5" s="233" t="s">
        <v>263</v>
      </c>
      <c r="CU5" s="233" t="s">
        <v>265</v>
      </c>
      <c r="CV5" s="233" t="s">
        <v>266</v>
      </c>
      <c r="CW5" s="233" t="s">
        <v>268</v>
      </c>
      <c r="CX5" s="233" t="s">
        <v>270</v>
      </c>
      <c r="CY5" s="233" t="s">
        <v>272</v>
      </c>
      <c r="CZ5" s="233" t="s">
        <v>274</v>
      </c>
      <c r="DA5" s="233" t="s">
        <v>276</v>
      </c>
      <c r="DB5" s="233" t="s">
        <v>278</v>
      </c>
      <c r="DC5" s="233" t="s">
        <v>280</v>
      </c>
      <c r="DD5" s="233" t="s">
        <v>282</v>
      </c>
      <c r="DE5" s="233" t="s">
        <v>284</v>
      </c>
      <c r="DF5" s="233" t="s">
        <v>286</v>
      </c>
      <c r="DG5" s="282" t="s">
        <v>288</v>
      </c>
      <c r="DH5" s="283"/>
      <c r="DI5" s="284"/>
    </row>
    <row r="6" spans="1:117" s="290" customFormat="1" ht="44.45" customHeight="1" thickBot="1">
      <c r="A6" s="286"/>
      <c r="B6" s="1080"/>
      <c r="C6" s="1081"/>
      <c r="D6" s="240" t="s">
        <v>89</v>
      </c>
      <c r="E6" s="240" t="s">
        <v>91</v>
      </c>
      <c r="F6" s="240" t="s">
        <v>93</v>
      </c>
      <c r="G6" s="240" t="s">
        <v>95</v>
      </c>
      <c r="H6" s="240" t="s">
        <v>97</v>
      </c>
      <c r="I6" s="240" t="s">
        <v>99</v>
      </c>
      <c r="J6" s="240" t="s">
        <v>101</v>
      </c>
      <c r="K6" s="240" t="s">
        <v>103</v>
      </c>
      <c r="L6" s="240" t="s">
        <v>105</v>
      </c>
      <c r="M6" s="240" t="s">
        <v>107</v>
      </c>
      <c r="N6" s="240" t="s">
        <v>109</v>
      </c>
      <c r="O6" s="240" t="s">
        <v>111</v>
      </c>
      <c r="P6" s="240" t="s">
        <v>113</v>
      </c>
      <c r="Q6" s="240" t="s">
        <v>115</v>
      </c>
      <c r="R6" s="240" t="s">
        <v>117</v>
      </c>
      <c r="S6" s="240" t="s">
        <v>119</v>
      </c>
      <c r="T6" s="240" t="s">
        <v>121</v>
      </c>
      <c r="U6" s="240" t="s">
        <v>123</v>
      </c>
      <c r="V6" s="240" t="s">
        <v>125</v>
      </c>
      <c r="W6" s="240" t="s">
        <v>127</v>
      </c>
      <c r="X6" s="240" t="s">
        <v>129</v>
      </c>
      <c r="Y6" s="240" t="s">
        <v>131</v>
      </c>
      <c r="Z6" s="240" t="s">
        <v>133</v>
      </c>
      <c r="AA6" s="240" t="s">
        <v>135</v>
      </c>
      <c r="AB6" s="240" t="s">
        <v>137</v>
      </c>
      <c r="AC6" s="240" t="s">
        <v>139</v>
      </c>
      <c r="AD6" s="240" t="s">
        <v>141</v>
      </c>
      <c r="AE6" s="240" t="s">
        <v>143</v>
      </c>
      <c r="AF6" s="240" t="s">
        <v>65</v>
      </c>
      <c r="AG6" s="240" t="s">
        <v>66</v>
      </c>
      <c r="AH6" s="240" t="s">
        <v>147</v>
      </c>
      <c r="AI6" s="240" t="s">
        <v>149</v>
      </c>
      <c r="AJ6" s="240" t="s">
        <v>151</v>
      </c>
      <c r="AK6" s="240" t="s">
        <v>67</v>
      </c>
      <c r="AL6" s="240" t="s">
        <v>68</v>
      </c>
      <c r="AM6" s="240" t="s">
        <v>155</v>
      </c>
      <c r="AN6" s="240" t="s">
        <v>157</v>
      </c>
      <c r="AO6" s="240" t="s">
        <v>159</v>
      </c>
      <c r="AP6" s="240" t="s">
        <v>161</v>
      </c>
      <c r="AQ6" s="240" t="s">
        <v>163</v>
      </c>
      <c r="AR6" s="240" t="s">
        <v>165</v>
      </c>
      <c r="AS6" s="240" t="s">
        <v>167</v>
      </c>
      <c r="AT6" s="240" t="s">
        <v>169</v>
      </c>
      <c r="AU6" s="240" t="s">
        <v>0</v>
      </c>
      <c r="AV6" s="240" t="s">
        <v>1</v>
      </c>
      <c r="AW6" s="240" t="s">
        <v>2</v>
      </c>
      <c r="AX6" s="240" t="s">
        <v>174</v>
      </c>
      <c r="AY6" s="240" t="s">
        <v>176</v>
      </c>
      <c r="AZ6" s="240" t="s">
        <v>178</v>
      </c>
      <c r="BA6" s="240" t="s">
        <v>180</v>
      </c>
      <c r="BB6" s="240" t="s">
        <v>182</v>
      </c>
      <c r="BC6" s="240" t="s">
        <v>184</v>
      </c>
      <c r="BD6" s="240" t="s">
        <v>186</v>
      </c>
      <c r="BE6" s="240" t="s">
        <v>188</v>
      </c>
      <c r="BF6" s="240" t="s">
        <v>190</v>
      </c>
      <c r="BG6" s="240" t="s">
        <v>192</v>
      </c>
      <c r="BH6" s="240" t="s">
        <v>194</v>
      </c>
      <c r="BI6" s="240" t="s">
        <v>196</v>
      </c>
      <c r="BJ6" s="240" t="s">
        <v>198</v>
      </c>
      <c r="BK6" s="240" t="s">
        <v>3</v>
      </c>
      <c r="BL6" s="240" t="s">
        <v>201</v>
      </c>
      <c r="BM6" s="240" t="s">
        <v>203</v>
      </c>
      <c r="BN6" s="240" t="s">
        <v>205</v>
      </c>
      <c r="BO6" s="240" t="s">
        <v>207</v>
      </c>
      <c r="BP6" s="240" t="s">
        <v>209</v>
      </c>
      <c r="BQ6" s="240" t="s">
        <v>211</v>
      </c>
      <c r="BR6" s="240" t="s">
        <v>213</v>
      </c>
      <c r="BS6" s="240" t="s">
        <v>4</v>
      </c>
      <c r="BT6" s="240" t="s">
        <v>5</v>
      </c>
      <c r="BU6" s="240" t="s">
        <v>29</v>
      </c>
      <c r="BV6" s="240" t="s">
        <v>6</v>
      </c>
      <c r="BW6" s="240" t="s">
        <v>219</v>
      </c>
      <c r="BX6" s="240" t="s">
        <v>221</v>
      </c>
      <c r="BY6" s="240" t="s">
        <v>223</v>
      </c>
      <c r="BZ6" s="240" t="s">
        <v>225</v>
      </c>
      <c r="CA6" s="240" t="s">
        <v>227</v>
      </c>
      <c r="CB6" s="240" t="s">
        <v>229</v>
      </c>
      <c r="CC6" s="240" t="s">
        <v>231</v>
      </c>
      <c r="CD6" s="240" t="s">
        <v>233</v>
      </c>
      <c r="CE6" s="240" t="s">
        <v>235</v>
      </c>
      <c r="CF6" s="240" t="s">
        <v>237</v>
      </c>
      <c r="CG6" s="240" t="s">
        <v>239</v>
      </c>
      <c r="CH6" s="240" t="s">
        <v>241</v>
      </c>
      <c r="CI6" s="240" t="s">
        <v>243</v>
      </c>
      <c r="CJ6" s="240" t="s">
        <v>245</v>
      </c>
      <c r="CK6" s="240" t="s">
        <v>247</v>
      </c>
      <c r="CL6" s="240" t="s">
        <v>249</v>
      </c>
      <c r="CM6" s="240" t="s">
        <v>251</v>
      </c>
      <c r="CN6" s="240" t="s">
        <v>7</v>
      </c>
      <c r="CO6" s="240" t="s">
        <v>254</v>
      </c>
      <c r="CP6" s="240" t="s">
        <v>256</v>
      </c>
      <c r="CQ6" s="240" t="s">
        <v>258</v>
      </c>
      <c r="CR6" s="240" t="s">
        <v>260</v>
      </c>
      <c r="CS6" s="240" t="s">
        <v>262</v>
      </c>
      <c r="CT6" s="240" t="s">
        <v>264</v>
      </c>
      <c r="CU6" s="240" t="s">
        <v>36</v>
      </c>
      <c r="CV6" s="240" t="s">
        <v>267</v>
      </c>
      <c r="CW6" s="240" t="s">
        <v>269</v>
      </c>
      <c r="CX6" s="240" t="s">
        <v>271</v>
      </c>
      <c r="CY6" s="240" t="s">
        <v>273</v>
      </c>
      <c r="CZ6" s="240" t="s">
        <v>275</v>
      </c>
      <c r="DA6" s="240" t="s">
        <v>277</v>
      </c>
      <c r="DB6" s="240" t="s">
        <v>279</v>
      </c>
      <c r="DC6" s="240" t="s">
        <v>281</v>
      </c>
      <c r="DD6" s="240" t="s">
        <v>283</v>
      </c>
      <c r="DE6" s="240" t="s">
        <v>285</v>
      </c>
      <c r="DF6" s="240" t="s">
        <v>287</v>
      </c>
      <c r="DG6" s="287" t="s">
        <v>289</v>
      </c>
      <c r="DH6" s="288"/>
      <c r="DI6" s="289"/>
      <c r="DK6" s="290">
        <f>SUM(DK7:DK114)</f>
        <v>114107196.04923819</v>
      </c>
      <c r="DL6" s="290">
        <f>SUM(DL7:DL114)</f>
        <v>75486803.285794616</v>
      </c>
      <c r="DM6" s="291">
        <f>+DL6/DK6</f>
        <v>0.66154288160074881</v>
      </c>
    </row>
    <row r="7" spans="1:117" ht="15.6" customHeight="1">
      <c r="A7" s="292">
        <v>1</v>
      </c>
      <c r="B7" s="94" t="s">
        <v>293</v>
      </c>
      <c r="C7" s="293" t="s">
        <v>89</v>
      </c>
      <c r="D7" s="294">
        <f t="array" ref="D7:DG114">MINVERSE(I!D7:DG114-MMULT(I!D7:DG114-Ḿ!D7:DG114,投入係数表!D7:DG114))</f>
        <v>1.0112550131468157</v>
      </c>
      <c r="E7" s="295">
        <v>3.4319379185008506E-2</v>
      </c>
      <c r="F7" s="295">
        <v>4.4101350511768691E-3</v>
      </c>
      <c r="G7" s="295">
        <v>4.1964639714360872E-4</v>
      </c>
      <c r="H7" s="295">
        <v>4.2440336901455314E-3</v>
      </c>
      <c r="I7" s="295">
        <v>0</v>
      </c>
      <c r="J7" s="295">
        <v>2.3138891047118313E-5</v>
      </c>
      <c r="K7" s="295">
        <v>4.1764900927838411E-2</v>
      </c>
      <c r="L7" s="295">
        <v>1.0414430725485486E-2</v>
      </c>
      <c r="M7" s="295">
        <v>7.8651170678159188E-2</v>
      </c>
      <c r="N7" s="295">
        <v>0</v>
      </c>
      <c r="O7" s="295">
        <v>3.5590606127266027E-3</v>
      </c>
      <c r="P7" s="295">
        <v>1.0470327297386361E-3</v>
      </c>
      <c r="Q7" s="295">
        <v>4.2219021483135444E-5</v>
      </c>
      <c r="R7" s="295">
        <v>1.6629800917116346E-5</v>
      </c>
      <c r="S7" s="295">
        <v>1.3525280986905054E-3</v>
      </c>
      <c r="T7" s="295">
        <v>1.5440065260879165E-4</v>
      </c>
      <c r="U7" s="295">
        <v>5.4924595830708893E-5</v>
      </c>
      <c r="V7" s="295">
        <v>4.4523106604323798E-5</v>
      </c>
      <c r="W7" s="295">
        <v>1.0864656499412546E-5</v>
      </c>
      <c r="X7" s="295">
        <v>2.3143032596916453E-6</v>
      </c>
      <c r="Y7" s="295">
        <v>1.6688079311649915E-4</v>
      </c>
      <c r="Z7" s="295">
        <v>2.2164749156662547E-5</v>
      </c>
      <c r="AA7" s="295">
        <v>3.755409108800044E-4</v>
      </c>
      <c r="AB7" s="295">
        <v>1.0613294474251878E-3</v>
      </c>
      <c r="AC7" s="295">
        <v>2.7474908941788691E-4</v>
      </c>
      <c r="AD7" s="295">
        <v>8.6835075451895072E-7</v>
      </c>
      <c r="AE7" s="295">
        <v>4.4997095565408625E-6</v>
      </c>
      <c r="AF7" s="295">
        <v>9.913877077479578E-6</v>
      </c>
      <c r="AG7" s="295">
        <v>1.0869506619455148E-2</v>
      </c>
      <c r="AH7" s="295">
        <v>6.2235516953590452E-4</v>
      </c>
      <c r="AI7" s="295">
        <v>1.403534802795201E-5</v>
      </c>
      <c r="AJ7" s="295">
        <v>1.0797896850875024E-5</v>
      </c>
      <c r="AK7" s="295">
        <v>3.0939978255078827E-5</v>
      </c>
      <c r="AL7" s="295">
        <v>1.9889907093924739E-4</v>
      </c>
      <c r="AM7" s="295">
        <v>6.5205991378308796E-6</v>
      </c>
      <c r="AN7" s="295">
        <v>6.9549262744480791E-6</v>
      </c>
      <c r="AO7" s="295">
        <v>8.3770217232582236E-6</v>
      </c>
      <c r="AP7" s="295">
        <v>4.8384837489862609E-6</v>
      </c>
      <c r="AQ7" s="295">
        <v>1.0145148268640128E-5</v>
      </c>
      <c r="AR7" s="295">
        <v>7.505014608360314E-6</v>
      </c>
      <c r="AS7" s="295">
        <v>1.223122188007444E-5</v>
      </c>
      <c r="AT7" s="295">
        <v>8.567217243899869E-6</v>
      </c>
      <c r="AU7" s="295">
        <v>3.2711053462371471E-5</v>
      </c>
      <c r="AV7" s="295">
        <v>2.0766659800050205E-5</v>
      </c>
      <c r="AW7" s="295">
        <v>4.1613851061745379E-5</v>
      </c>
      <c r="AX7" s="295">
        <v>1.6060926530968256E-5</v>
      </c>
      <c r="AY7" s="295">
        <v>8.4769553852735228E-6</v>
      </c>
      <c r="AZ7" s="295">
        <v>3.9573084745585477E-5</v>
      </c>
      <c r="BA7" s="295">
        <v>3.2693328901352056E-5</v>
      </c>
      <c r="BB7" s="295">
        <v>5.2550110549068192E-6</v>
      </c>
      <c r="BC7" s="295">
        <v>2.171683583322789E-5</v>
      </c>
      <c r="BD7" s="295">
        <v>3.4431267387297887E-5</v>
      </c>
      <c r="BE7" s="295">
        <v>9.5126698567076726E-6</v>
      </c>
      <c r="BF7" s="295">
        <v>5.4080052651114741E-5</v>
      </c>
      <c r="BG7" s="295">
        <v>7.3942858243110279E-5</v>
      </c>
      <c r="BH7" s="295">
        <v>5.6252142353855791E-5</v>
      </c>
      <c r="BI7" s="295">
        <v>3.8426626475845356E-5</v>
      </c>
      <c r="BJ7" s="295">
        <v>3.7081875979742803E-5</v>
      </c>
      <c r="BK7" s="295">
        <v>4.6002954391546072E-4</v>
      </c>
      <c r="BL7" s="295">
        <v>2.2024902711268726E-5</v>
      </c>
      <c r="BM7" s="295">
        <v>2.1616268451413352E-4</v>
      </c>
      <c r="BN7" s="295">
        <v>1.829208343885454E-5</v>
      </c>
      <c r="BO7" s="295">
        <v>5.2359119412615179E-4</v>
      </c>
      <c r="BP7" s="295">
        <v>4.7866086246130881E-4</v>
      </c>
      <c r="BQ7" s="295">
        <v>5.1429644680105015E-6</v>
      </c>
      <c r="BR7" s="295">
        <v>7.8085324430327606E-6</v>
      </c>
      <c r="BS7" s="295">
        <v>1.665694343902314E-5</v>
      </c>
      <c r="BT7" s="295">
        <v>5.3819329644823734E-5</v>
      </c>
      <c r="BU7" s="295">
        <v>4.1264013327314191E-5</v>
      </c>
      <c r="BV7" s="295">
        <v>6.5250563658645737E-6</v>
      </c>
      <c r="BW7" s="295">
        <v>4.0057105765361167E-6</v>
      </c>
      <c r="BX7" s="295">
        <v>3.444546576153134E-6</v>
      </c>
      <c r="BY7" s="295">
        <v>3.2217850990261395E-6</v>
      </c>
      <c r="BZ7" s="295">
        <v>9.3361482675181429E-6</v>
      </c>
      <c r="CA7" s="295">
        <v>1.1321590397118315E-5</v>
      </c>
      <c r="CB7" s="295">
        <v>4.7382828258183089E-5</v>
      </c>
      <c r="CC7" s="295">
        <v>1.4530462880597246E-5</v>
      </c>
      <c r="CD7" s="295">
        <v>2.4478375164301743E-5</v>
      </c>
      <c r="CE7" s="295">
        <v>1.0028219851749583E-5</v>
      </c>
      <c r="CF7" s="295">
        <v>1.1372521609239046E-5</v>
      </c>
      <c r="CG7" s="295">
        <v>7.5113019891927593E-5</v>
      </c>
      <c r="CH7" s="295">
        <v>4.1221871535840254E-6</v>
      </c>
      <c r="CI7" s="295">
        <v>1.0389403223443404E-5</v>
      </c>
      <c r="CJ7" s="295">
        <v>2.7821136237003548E-5</v>
      </c>
      <c r="CK7" s="295">
        <v>1.1280311320832661E-5</v>
      </c>
      <c r="CL7" s="295">
        <v>1.015427981749737E-5</v>
      </c>
      <c r="CM7" s="295">
        <v>5.5939092211864108E-5</v>
      </c>
      <c r="CN7" s="295">
        <v>1.8699803517097861E-5</v>
      </c>
      <c r="CO7" s="295">
        <v>5.1996061288808282E-4</v>
      </c>
      <c r="CP7" s="295">
        <v>3.5961753933168745E-4</v>
      </c>
      <c r="CQ7" s="295">
        <v>3.5106659791305205E-4</v>
      </c>
      <c r="CR7" s="295">
        <v>2.0605860533220098E-5</v>
      </c>
      <c r="CS7" s="295">
        <v>9.584712878213796E-4</v>
      </c>
      <c r="CT7" s="295">
        <v>1.4501636867000139E-3</v>
      </c>
      <c r="CU7" s="295">
        <v>6.9221037786490296E-4</v>
      </c>
      <c r="CV7" s="295">
        <v>3.0809956335371885E-5</v>
      </c>
      <c r="CW7" s="295">
        <v>1.7550922860351143E-5</v>
      </c>
      <c r="CX7" s="295">
        <v>8.8835353107943139E-5</v>
      </c>
      <c r="CY7" s="295">
        <v>7.3422572443098577E-6</v>
      </c>
      <c r="CZ7" s="295">
        <v>5.7578803775542907E-3</v>
      </c>
      <c r="DA7" s="295">
        <v>6.9514528918206385E-3</v>
      </c>
      <c r="DB7" s="295">
        <v>5.7924006643515941E-5</v>
      </c>
      <c r="DC7" s="295">
        <v>6.6213692808180988E-4</v>
      </c>
      <c r="DD7" s="295">
        <v>1.2010369987338256E-3</v>
      </c>
      <c r="DE7" s="295">
        <v>1.2595106404688628E-3</v>
      </c>
      <c r="DF7" s="295">
        <v>1.3768509302775195E-4</v>
      </c>
      <c r="DG7" s="296">
        <v>1.807318313178093E-5</v>
      </c>
      <c r="DI7" s="297"/>
      <c r="DK7" s="270">
        <f t="array" ref="DK7:DK114">MMULT(D7:DG114,生産者価格評価表!DZ7:DZ114)</f>
        <v>319356.39772831101</v>
      </c>
      <c r="DL7" s="270">
        <f t="array" ref="DL7:DL114">MMULT(D123:DG230,生産者価格評価表!DZ7:DZ114)</f>
        <v>104047.78904999371</v>
      </c>
    </row>
    <row r="8" spans="1:117" ht="15.6" customHeight="1">
      <c r="A8" s="292">
        <v>2</v>
      </c>
      <c r="B8" s="98" t="s">
        <v>90</v>
      </c>
      <c r="C8" s="293" t="s">
        <v>91</v>
      </c>
      <c r="D8" s="298">
        <v>1.6318079816044441E-3</v>
      </c>
      <c r="E8" s="299">
        <v>1.0266981782730691</v>
      </c>
      <c r="F8" s="299">
        <v>1.3792848744140595E-2</v>
      </c>
      <c r="G8" s="299">
        <v>1.536141899052829E-4</v>
      </c>
      <c r="H8" s="299">
        <v>2.3149186600201723E-4</v>
      </c>
      <c r="I8" s="299">
        <v>0</v>
      </c>
      <c r="J8" s="299">
        <v>2.0738952936466245E-6</v>
      </c>
      <c r="K8" s="299">
        <v>2.0336930127483718E-2</v>
      </c>
      <c r="L8" s="299">
        <v>4.531072300202863E-4</v>
      </c>
      <c r="M8" s="299">
        <v>2.1404370939667001E-3</v>
      </c>
      <c r="N8" s="299">
        <v>0</v>
      </c>
      <c r="O8" s="299">
        <v>3.795169246498731E-4</v>
      </c>
      <c r="P8" s="299">
        <v>1.4738548640721354E-4</v>
      </c>
      <c r="Q8" s="299">
        <v>8.1844198424696719E-6</v>
      </c>
      <c r="R8" s="299">
        <v>2.1485083679208737E-6</v>
      </c>
      <c r="S8" s="299">
        <v>3.3759420652561767E-5</v>
      </c>
      <c r="T8" s="299">
        <v>5.154835201880829E-6</v>
      </c>
      <c r="U8" s="299">
        <v>1.7682936094417379E-6</v>
      </c>
      <c r="V8" s="299">
        <v>2.67578632908124E-4</v>
      </c>
      <c r="W8" s="299">
        <v>2.604011670710319E-6</v>
      </c>
      <c r="X8" s="299">
        <v>2.5461955979179928E-7</v>
      </c>
      <c r="Y8" s="299">
        <v>6.1817203983674171E-5</v>
      </c>
      <c r="Z8" s="299">
        <v>7.1311236145999599E-6</v>
      </c>
      <c r="AA8" s="299">
        <v>4.1170615270594056E-6</v>
      </c>
      <c r="AB8" s="299">
        <v>8.6651767790309257E-5</v>
      </c>
      <c r="AC8" s="299">
        <v>9.406724124015614E-5</v>
      </c>
      <c r="AD8" s="299">
        <v>7.5015835243292809E-8</v>
      </c>
      <c r="AE8" s="299">
        <v>2.2169582933544529E-7</v>
      </c>
      <c r="AF8" s="299">
        <v>9.6610309156083623E-7</v>
      </c>
      <c r="AG8" s="299">
        <v>2.00595221599987E-5</v>
      </c>
      <c r="AH8" s="299">
        <v>8.6792374585748545E-3</v>
      </c>
      <c r="AI8" s="299">
        <v>1.2574488059215061E-6</v>
      </c>
      <c r="AJ8" s="299">
        <v>5.4241583149015936E-7</v>
      </c>
      <c r="AK8" s="299">
        <v>8.7760557055637075E-6</v>
      </c>
      <c r="AL8" s="299">
        <v>9.1959375441728313E-6</v>
      </c>
      <c r="AM8" s="299">
        <v>5.708761677927382E-9</v>
      </c>
      <c r="AN8" s="299">
        <v>2.4325170790057073E-7</v>
      </c>
      <c r="AO8" s="299">
        <v>6.9583038489024494E-7</v>
      </c>
      <c r="AP8" s="299">
        <v>1.6247030133639739E-7</v>
      </c>
      <c r="AQ8" s="299">
        <v>4.3653148068392185E-7</v>
      </c>
      <c r="AR8" s="299">
        <v>3.7119396517763537E-7</v>
      </c>
      <c r="AS8" s="299">
        <v>7.237468778238189E-7</v>
      </c>
      <c r="AT8" s="299">
        <v>3.3773354915553283E-7</v>
      </c>
      <c r="AU8" s="299">
        <v>4.5660139680047592E-7</v>
      </c>
      <c r="AV8" s="299">
        <v>5.450371913872084E-7</v>
      </c>
      <c r="AW8" s="299">
        <v>1.044591622973988E-6</v>
      </c>
      <c r="AX8" s="299">
        <v>9.1433402257230378E-7</v>
      </c>
      <c r="AY8" s="299">
        <v>9.1076123901221224E-7</v>
      </c>
      <c r="AZ8" s="299">
        <v>6.0692115004747622E-7</v>
      </c>
      <c r="BA8" s="299">
        <v>9.4815181151016814E-7</v>
      </c>
      <c r="BB8" s="299">
        <v>4.0809302942862649E-7</v>
      </c>
      <c r="BC8" s="299">
        <v>4.3458165176394942E-7</v>
      </c>
      <c r="BD8" s="299">
        <v>1.1836344289406376E-6</v>
      </c>
      <c r="BE8" s="299">
        <v>3.7544491680273431E-7</v>
      </c>
      <c r="BF8" s="299">
        <v>6.1060336451792619E-7</v>
      </c>
      <c r="BG8" s="299">
        <v>5.6258096148641173E-7</v>
      </c>
      <c r="BH8" s="299">
        <v>6.6532933170679891E-7</v>
      </c>
      <c r="BI8" s="299">
        <v>8.4734521847490061E-7</v>
      </c>
      <c r="BJ8" s="299">
        <v>3.5657172581320037E-7</v>
      </c>
      <c r="BK8" s="299">
        <v>3.6026764333901276E-5</v>
      </c>
      <c r="BL8" s="299">
        <v>4.556928128548002E-7</v>
      </c>
      <c r="BM8" s="299">
        <v>9.6588717613637612E-7</v>
      </c>
      <c r="BN8" s="299">
        <v>7.1823465689112175E-7</v>
      </c>
      <c r="BO8" s="299">
        <v>1.4342623511860174E-6</v>
      </c>
      <c r="BP8" s="299">
        <v>1.2104371302843554E-6</v>
      </c>
      <c r="BQ8" s="299">
        <v>3.5475615585186745E-7</v>
      </c>
      <c r="BR8" s="299">
        <v>5.7262289503942164E-6</v>
      </c>
      <c r="BS8" s="299">
        <v>6.2410047457991106E-7</v>
      </c>
      <c r="BT8" s="299">
        <v>8.2232944576640296E-7</v>
      </c>
      <c r="BU8" s="299">
        <v>5.487344987708934E-7</v>
      </c>
      <c r="BV8" s="299">
        <v>3.9260524858550124E-7</v>
      </c>
      <c r="BW8" s="299">
        <v>2.2476244701345434E-7</v>
      </c>
      <c r="BX8" s="299">
        <v>1.761287791292609E-7</v>
      </c>
      <c r="BY8" s="299">
        <v>6.9967361216103416E-8</v>
      </c>
      <c r="BZ8" s="299">
        <v>1.1746668330471406E-6</v>
      </c>
      <c r="CA8" s="299">
        <v>3.6957199345937924E-7</v>
      </c>
      <c r="CB8" s="299">
        <v>1.2009225922965153E-6</v>
      </c>
      <c r="CC8" s="299">
        <v>8.8893134538689158E-7</v>
      </c>
      <c r="CD8" s="299">
        <v>1.9563394599120164E-6</v>
      </c>
      <c r="CE8" s="299">
        <v>5.7506678336016985E-7</v>
      </c>
      <c r="CF8" s="299">
        <v>4.9323409132209465E-7</v>
      </c>
      <c r="CG8" s="299">
        <v>7.2444320925381975E-6</v>
      </c>
      <c r="CH8" s="299">
        <v>6.0294296928784953E-7</v>
      </c>
      <c r="CI8" s="299">
        <v>1.733925301826701E-6</v>
      </c>
      <c r="CJ8" s="299">
        <v>7.9300189749951192E-7</v>
      </c>
      <c r="CK8" s="299">
        <v>9.9049898201983221E-7</v>
      </c>
      <c r="CL8" s="299">
        <v>1.4416236253955796E-6</v>
      </c>
      <c r="CM8" s="299">
        <v>1.5509053456334981E-6</v>
      </c>
      <c r="CN8" s="299">
        <v>5.0919212950631465E-6</v>
      </c>
      <c r="CO8" s="299">
        <v>1.2681130358512492E-4</v>
      </c>
      <c r="CP8" s="299">
        <v>4.3365465879001473E-4</v>
      </c>
      <c r="CQ8" s="299">
        <v>7.3634983477056405E-5</v>
      </c>
      <c r="CR8" s="299">
        <v>1.5092718534343989E-6</v>
      </c>
      <c r="CS8" s="299">
        <v>2.7138493925581619E-4</v>
      </c>
      <c r="CT8" s="299">
        <v>4.3900446354438934E-4</v>
      </c>
      <c r="CU8" s="299">
        <v>1.3013592398775717E-5</v>
      </c>
      <c r="CV8" s="299">
        <v>9.9924155804799657E-7</v>
      </c>
      <c r="CW8" s="299">
        <v>5.2790238632156423E-7</v>
      </c>
      <c r="CX8" s="299">
        <v>4.7261467053379651E-7</v>
      </c>
      <c r="CY8" s="299">
        <v>4.9352370147458284E-7</v>
      </c>
      <c r="CZ8" s="299">
        <v>1.2357117820854138E-3</v>
      </c>
      <c r="DA8" s="299">
        <v>2.5632177402428761E-3</v>
      </c>
      <c r="DB8" s="299">
        <v>1.2181246217256238E-6</v>
      </c>
      <c r="DC8" s="299">
        <v>4.7802919322043007E-6</v>
      </c>
      <c r="DD8" s="299">
        <v>1.3778032608717111E-5</v>
      </c>
      <c r="DE8" s="299">
        <v>9.6042797587239499E-5</v>
      </c>
      <c r="DF8" s="299">
        <v>4.671319252683534E-6</v>
      </c>
      <c r="DG8" s="300">
        <v>2.0460965456668947E-6</v>
      </c>
      <c r="DI8" s="297"/>
      <c r="DK8" s="270">
        <v>132553.47264207492</v>
      </c>
      <c r="DL8" s="270">
        <v>51126.852520716413</v>
      </c>
    </row>
    <row r="9" spans="1:117" ht="15.6" customHeight="1">
      <c r="A9" s="292">
        <v>3</v>
      </c>
      <c r="B9" s="98" t="s">
        <v>92</v>
      </c>
      <c r="C9" s="293" t="s">
        <v>93</v>
      </c>
      <c r="D9" s="298">
        <v>3.330649443639138E-2</v>
      </c>
      <c r="E9" s="299">
        <v>2.7624827545654658E-2</v>
      </c>
      <c r="F9" s="299">
        <v>1.0005010187147318</v>
      </c>
      <c r="G9" s="299">
        <v>3.8840254879900545E-5</v>
      </c>
      <c r="H9" s="299">
        <v>1.4557876010345798E-4</v>
      </c>
      <c r="I9" s="299">
        <v>0</v>
      </c>
      <c r="J9" s="299">
        <v>8.1485770211916611E-7</v>
      </c>
      <c r="K9" s="299">
        <v>1.8986576171906746E-3</v>
      </c>
      <c r="L9" s="299">
        <v>3.542673290292721E-4</v>
      </c>
      <c r="M9" s="299">
        <v>2.6424027002490799E-3</v>
      </c>
      <c r="N9" s="299">
        <v>0</v>
      </c>
      <c r="O9" s="299">
        <v>1.268665905602306E-4</v>
      </c>
      <c r="P9" s="299">
        <v>3.8244897437062017E-5</v>
      </c>
      <c r="Q9" s="299">
        <v>1.8399716761090217E-6</v>
      </c>
      <c r="R9" s="299">
        <v>6.117624280810477E-7</v>
      </c>
      <c r="S9" s="299">
        <v>4.5364974661841559E-5</v>
      </c>
      <c r="T9" s="299">
        <v>5.2124579868227378E-6</v>
      </c>
      <c r="U9" s="299">
        <v>1.8524919605111491E-6</v>
      </c>
      <c r="V9" s="299">
        <v>8.3699929066443945E-6</v>
      </c>
      <c r="W9" s="299">
        <v>4.2547997902198479E-7</v>
      </c>
      <c r="X9" s="299">
        <v>8.2712879421761149E-8</v>
      </c>
      <c r="Y9" s="299">
        <v>7.0847665490359328E-6</v>
      </c>
      <c r="Z9" s="299">
        <v>9.1315775780206203E-7</v>
      </c>
      <c r="AA9" s="299">
        <v>1.2459439448245793E-5</v>
      </c>
      <c r="AB9" s="299">
        <v>3.7147809853997979E-5</v>
      </c>
      <c r="AC9" s="299">
        <v>1.1468432259685779E-5</v>
      </c>
      <c r="AD9" s="299">
        <v>3.0503658739239055E-8</v>
      </c>
      <c r="AE9" s="299">
        <v>1.5375369407703491E-7</v>
      </c>
      <c r="AF9" s="299">
        <v>3.5109608645324135E-7</v>
      </c>
      <c r="AG9" s="299">
        <v>3.5806098598181572E-4</v>
      </c>
      <c r="AH9" s="299">
        <v>2.444602607214279E-4</v>
      </c>
      <c r="AI9" s="299">
        <v>4.9474498532888407E-7</v>
      </c>
      <c r="AJ9" s="299">
        <v>3.6922650082596363E-7</v>
      </c>
      <c r="AK9" s="299">
        <v>1.2457695551170957E-6</v>
      </c>
      <c r="AL9" s="299">
        <v>6.7800801503272689E-6</v>
      </c>
      <c r="AM9" s="299">
        <v>2.1467978822934771E-7</v>
      </c>
      <c r="AN9" s="299">
        <v>2.3509313715419361E-7</v>
      </c>
      <c r="AO9" s="299">
        <v>2.9358975476448263E-7</v>
      </c>
      <c r="AP9" s="299">
        <v>1.6337257690836807E-7</v>
      </c>
      <c r="AQ9" s="299">
        <v>3.4501908192530425E-7</v>
      </c>
      <c r="AR9" s="299">
        <v>2.5654728055624663E-7</v>
      </c>
      <c r="AS9" s="299">
        <v>4.2117442045775667E-7</v>
      </c>
      <c r="AT9" s="299">
        <v>2.9058168552769223E-7</v>
      </c>
      <c r="AU9" s="299">
        <v>1.0878198235714756E-6</v>
      </c>
      <c r="AV9" s="299">
        <v>6.9720032819086818E-7</v>
      </c>
      <c r="AW9" s="299">
        <v>1.3959447819964582E-6</v>
      </c>
      <c r="AX9" s="299">
        <v>5.5194114321191072E-7</v>
      </c>
      <c r="AY9" s="299">
        <v>3.0242566049948497E-7</v>
      </c>
      <c r="AZ9" s="299">
        <v>1.3174340744004198E-6</v>
      </c>
      <c r="BA9" s="299">
        <v>1.0999447572236081E-6</v>
      </c>
      <c r="BB9" s="299">
        <v>1.8340962341581552E-7</v>
      </c>
      <c r="BC9" s="299">
        <v>7.2565490155009219E-7</v>
      </c>
      <c r="BD9" s="299">
        <v>1.1631679240986383E-6</v>
      </c>
      <c r="BE9" s="299">
        <v>3.2262793053307508E-7</v>
      </c>
      <c r="BF9" s="299">
        <v>1.794705490124572E-6</v>
      </c>
      <c r="BG9" s="299">
        <v>2.4468447695321608E-6</v>
      </c>
      <c r="BH9" s="299">
        <v>1.8675782137447353E-6</v>
      </c>
      <c r="BI9" s="299">
        <v>1.2862085546596036E-6</v>
      </c>
      <c r="BJ9" s="299">
        <v>1.2290275076530765E-6</v>
      </c>
      <c r="BK9" s="299">
        <v>1.6066239737702609E-5</v>
      </c>
      <c r="BL9" s="299">
        <v>7.3628057716849116E-7</v>
      </c>
      <c r="BM9" s="299">
        <v>7.1395283759852256E-6</v>
      </c>
      <c r="BN9" s="299">
        <v>6.2150396740564883E-7</v>
      </c>
      <c r="BO9" s="299">
        <v>1.7260582187552352E-5</v>
      </c>
      <c r="BP9" s="299">
        <v>1.5776730827045599E-5</v>
      </c>
      <c r="BQ9" s="299">
        <v>1.7869371152827866E-7</v>
      </c>
      <c r="BR9" s="299">
        <v>4.047182887546887E-7</v>
      </c>
      <c r="BS9" s="299">
        <v>5.6411987450442942E-7</v>
      </c>
      <c r="BT9" s="299">
        <v>1.7916040583467383E-6</v>
      </c>
      <c r="BU9" s="299">
        <v>1.3715822096167076E-6</v>
      </c>
      <c r="BV9" s="299">
        <v>2.2479474418725187E-7</v>
      </c>
      <c r="BW9" s="299">
        <v>1.3758305465368413E-7</v>
      </c>
      <c r="BX9" s="299">
        <v>1.1788201164431562E-7</v>
      </c>
      <c r="BY9" s="299">
        <v>1.0780614864415627E-7</v>
      </c>
      <c r="BZ9" s="299">
        <v>3.3746924089723671E-7</v>
      </c>
      <c r="CA9" s="299">
        <v>3.8197702339364907E-7</v>
      </c>
      <c r="CB9" s="299">
        <v>1.5897371734495573E-6</v>
      </c>
      <c r="CC9" s="299">
        <v>5.009889695753114E-7</v>
      </c>
      <c r="CD9" s="299">
        <v>8.5588720054172403E-7</v>
      </c>
      <c r="CE9" s="299">
        <v>3.4475705565191693E-7</v>
      </c>
      <c r="CF9" s="299">
        <v>3.8692428630406377E-7</v>
      </c>
      <c r="CG9" s="299">
        <v>2.6585243949736786E-6</v>
      </c>
      <c r="CH9" s="299">
        <v>1.5117155448794111E-7</v>
      </c>
      <c r="CI9" s="299">
        <v>3.865319593846398E-7</v>
      </c>
      <c r="CJ9" s="299">
        <v>9.3565412420134579E-7</v>
      </c>
      <c r="CK9" s="299">
        <v>3.9665268716473526E-7</v>
      </c>
      <c r="CL9" s="299">
        <v>3.7125285395044102E-7</v>
      </c>
      <c r="CM9" s="299">
        <v>1.8802027878860065E-6</v>
      </c>
      <c r="CN9" s="299">
        <v>7.4655622359043458E-7</v>
      </c>
      <c r="CO9" s="299">
        <v>2.0376600108388132E-5</v>
      </c>
      <c r="CP9" s="299">
        <v>2.3020919706624775E-5</v>
      </c>
      <c r="CQ9" s="299">
        <v>1.3448438253263573E-5</v>
      </c>
      <c r="CR9" s="299">
        <v>7.1681518749801863E-7</v>
      </c>
      <c r="CS9" s="299">
        <v>3.8532225515207172E-5</v>
      </c>
      <c r="CT9" s="299">
        <v>5.9032114613487775E-5</v>
      </c>
      <c r="CU9" s="299">
        <v>2.3105569543680223E-5</v>
      </c>
      <c r="CV9" s="299">
        <v>1.0392851501449217E-6</v>
      </c>
      <c r="CW9" s="299">
        <v>5.9096861024412494E-7</v>
      </c>
      <c r="CX9" s="299">
        <v>2.9343830775466299E-6</v>
      </c>
      <c r="CY9" s="299">
        <v>2.542870891102936E-7</v>
      </c>
      <c r="CZ9" s="299">
        <v>2.212965250086889E-4</v>
      </c>
      <c r="DA9" s="299">
        <v>2.9481957928746271E-4</v>
      </c>
      <c r="DB9" s="299">
        <v>1.9368502639989281E-6</v>
      </c>
      <c r="DC9" s="299">
        <v>2.19038806114913E-5</v>
      </c>
      <c r="DD9" s="299">
        <v>3.9862685711042308E-5</v>
      </c>
      <c r="DE9" s="299">
        <v>4.3909664611320374E-5</v>
      </c>
      <c r="DF9" s="299">
        <v>4.6499436945075646E-6</v>
      </c>
      <c r="DG9" s="300">
        <v>6.4734697942985671E-7</v>
      </c>
      <c r="DI9" s="297"/>
      <c r="DK9" s="270">
        <v>26082.575422354286</v>
      </c>
      <c r="DL9" s="270">
        <v>16898.666328525174</v>
      </c>
    </row>
    <row r="10" spans="1:117" ht="15.6" customHeight="1">
      <c r="A10" s="292">
        <v>4</v>
      </c>
      <c r="B10" s="98" t="s">
        <v>94</v>
      </c>
      <c r="C10" s="293" t="s">
        <v>95</v>
      </c>
      <c r="D10" s="298">
        <v>2.2118372526842806E-4</v>
      </c>
      <c r="E10" s="299">
        <v>3.591789489513292E-5</v>
      </c>
      <c r="F10" s="299">
        <v>3.9821323488943097E-6</v>
      </c>
      <c r="G10" s="299">
        <v>1.0330616516388191</v>
      </c>
      <c r="H10" s="299">
        <v>3.7769680037609717E-5</v>
      </c>
      <c r="I10" s="299">
        <v>0</v>
      </c>
      <c r="J10" s="299">
        <v>9.9328045119149514E-6</v>
      </c>
      <c r="K10" s="299">
        <v>1.4558859328542493E-4</v>
      </c>
      <c r="L10" s="299">
        <v>6.8399258499868497E-6</v>
      </c>
      <c r="M10" s="299">
        <v>4.4037261394799806E-5</v>
      </c>
      <c r="N10" s="299">
        <v>0</v>
      </c>
      <c r="O10" s="299">
        <v>6.8394240025569112E-6</v>
      </c>
      <c r="P10" s="299">
        <v>3.7248449066522124E-6</v>
      </c>
      <c r="Q10" s="299">
        <v>1.1765962097955298E-2</v>
      </c>
      <c r="R10" s="299">
        <v>4.5558234405836844E-4</v>
      </c>
      <c r="S10" s="299">
        <v>1.7063533099186595E-4</v>
      </c>
      <c r="T10" s="299">
        <v>2.6901877648402072E-5</v>
      </c>
      <c r="U10" s="299">
        <v>7.8263797128831549E-6</v>
      </c>
      <c r="V10" s="299">
        <v>3.0425864359480695E-6</v>
      </c>
      <c r="W10" s="299">
        <v>4.3866340590164351E-5</v>
      </c>
      <c r="X10" s="299">
        <v>7.2973138081842397E-7</v>
      </c>
      <c r="Y10" s="299">
        <v>2.5640251819419046E-6</v>
      </c>
      <c r="Z10" s="299">
        <v>1.7030210740955477E-6</v>
      </c>
      <c r="AA10" s="299">
        <v>4.4251693544960428E-6</v>
      </c>
      <c r="AB10" s="299">
        <v>2.9565732890297895E-6</v>
      </c>
      <c r="AC10" s="299">
        <v>1.5724743887083551E-4</v>
      </c>
      <c r="AD10" s="299">
        <v>1.9941564244238433E-7</v>
      </c>
      <c r="AE10" s="299">
        <v>8.9562544903569634E-7</v>
      </c>
      <c r="AF10" s="299">
        <v>2.7131274284527619E-6</v>
      </c>
      <c r="AG10" s="299">
        <v>4.3362886732918403E-6</v>
      </c>
      <c r="AH10" s="299">
        <v>1.965580310490916E-4</v>
      </c>
      <c r="AI10" s="299">
        <v>3.0062510270379266E-5</v>
      </c>
      <c r="AJ10" s="299">
        <v>1.9971647694660859E-6</v>
      </c>
      <c r="AK10" s="299">
        <v>7.5605007093580787E-5</v>
      </c>
      <c r="AL10" s="299">
        <v>7.0923269715043568E-6</v>
      </c>
      <c r="AM10" s="299">
        <v>2.1017826737502519E-6</v>
      </c>
      <c r="AN10" s="299">
        <v>1.9190641474111727E-6</v>
      </c>
      <c r="AO10" s="299">
        <v>3.7981275584463452E-6</v>
      </c>
      <c r="AP10" s="299">
        <v>1.0731463873592853E-6</v>
      </c>
      <c r="AQ10" s="299">
        <v>1.8374688310076626E-6</v>
      </c>
      <c r="AR10" s="299">
        <v>4.7457253835665791E-6</v>
      </c>
      <c r="AS10" s="299">
        <v>7.8953643570872834E-6</v>
      </c>
      <c r="AT10" s="299">
        <v>2.669918225689644E-6</v>
      </c>
      <c r="AU10" s="299">
        <v>1.66302194974977E-6</v>
      </c>
      <c r="AV10" s="299">
        <v>1.6126105477036439E-6</v>
      </c>
      <c r="AW10" s="299">
        <v>6.6021471500919141E-6</v>
      </c>
      <c r="AX10" s="299">
        <v>1.6868644727308352E-6</v>
      </c>
      <c r="AY10" s="299">
        <v>3.8946425681185865E-6</v>
      </c>
      <c r="AZ10" s="299">
        <v>2.3615299219317906E-6</v>
      </c>
      <c r="BA10" s="299">
        <v>2.7692690823790796E-6</v>
      </c>
      <c r="BB10" s="299">
        <v>9.2443427439652939E-7</v>
      </c>
      <c r="BC10" s="299">
        <v>4.0567272732426408E-6</v>
      </c>
      <c r="BD10" s="299">
        <v>1.6941150160480618E-6</v>
      </c>
      <c r="BE10" s="299">
        <v>1.3544225397200392E-6</v>
      </c>
      <c r="BF10" s="299">
        <v>1.4768658829319648E-6</v>
      </c>
      <c r="BG10" s="299">
        <v>1.8890112482644454E-6</v>
      </c>
      <c r="BH10" s="299">
        <v>2.033890446182215E-6</v>
      </c>
      <c r="BI10" s="299">
        <v>1.6169480242853074E-5</v>
      </c>
      <c r="BJ10" s="299">
        <v>2.3804413171160994E-6</v>
      </c>
      <c r="BK10" s="299">
        <v>2.0675150929114238E-4</v>
      </c>
      <c r="BL10" s="299">
        <v>1.4712457580414523E-6</v>
      </c>
      <c r="BM10" s="299">
        <v>2.0165065895611024E-4</v>
      </c>
      <c r="BN10" s="299">
        <v>6.2062766442737432E-5</v>
      </c>
      <c r="BO10" s="299">
        <v>2.3482952249143622E-5</v>
      </c>
      <c r="BP10" s="299">
        <v>1.7115641534720486E-5</v>
      </c>
      <c r="BQ10" s="299">
        <v>1.7898266162625313E-5</v>
      </c>
      <c r="BR10" s="299">
        <v>4.2591651523864025E-6</v>
      </c>
      <c r="BS10" s="299">
        <v>4.7898675055370433E-6</v>
      </c>
      <c r="BT10" s="299">
        <v>2.0079282075757404E-6</v>
      </c>
      <c r="BU10" s="299">
        <v>3.7385842643788526E-6</v>
      </c>
      <c r="BV10" s="299">
        <v>1.3042265327132524E-6</v>
      </c>
      <c r="BW10" s="299">
        <v>8.9067698274657541E-7</v>
      </c>
      <c r="BX10" s="299">
        <v>1.5308109920020508E-6</v>
      </c>
      <c r="BY10" s="299">
        <v>1.1085437120746323E-6</v>
      </c>
      <c r="BZ10" s="299">
        <v>2.4516551451984721E-6</v>
      </c>
      <c r="CA10" s="299">
        <v>1.2438401140068075E-6</v>
      </c>
      <c r="CB10" s="299">
        <v>6.2269499555732699E-6</v>
      </c>
      <c r="CC10" s="299">
        <v>3.9762480458412069E-6</v>
      </c>
      <c r="CD10" s="299">
        <v>1.0033602045341422E-5</v>
      </c>
      <c r="CE10" s="299">
        <v>2.2818974950546476E-6</v>
      </c>
      <c r="CF10" s="299">
        <v>5.1945722845706165E-6</v>
      </c>
      <c r="CG10" s="299">
        <v>3.8664651846237667E-5</v>
      </c>
      <c r="CH10" s="299">
        <v>7.644920201115444E-7</v>
      </c>
      <c r="CI10" s="299">
        <v>1.6696144049569565E-6</v>
      </c>
      <c r="CJ10" s="299">
        <v>1.7869894713164746E-6</v>
      </c>
      <c r="CK10" s="299">
        <v>1.6992676974847508E-6</v>
      </c>
      <c r="CL10" s="299">
        <v>1.595421483080432E-6</v>
      </c>
      <c r="CM10" s="299">
        <v>5.3726324249665814E-6</v>
      </c>
      <c r="CN10" s="299">
        <v>1.7253803632734485E-6</v>
      </c>
      <c r="CO10" s="299">
        <v>1.5996129729033838E-5</v>
      </c>
      <c r="CP10" s="299">
        <v>1.5347702480416197E-5</v>
      </c>
      <c r="CQ10" s="299">
        <v>5.2599229599396274E-6</v>
      </c>
      <c r="CR10" s="299">
        <v>2.6071539459989372E-6</v>
      </c>
      <c r="CS10" s="299">
        <v>2.5176212997710125E-5</v>
      </c>
      <c r="CT10" s="299">
        <v>4.1829238705366531E-5</v>
      </c>
      <c r="CU10" s="299">
        <v>2.6529147792687076E-6</v>
      </c>
      <c r="CV10" s="299">
        <v>1.4882763082447206E-6</v>
      </c>
      <c r="CW10" s="299">
        <v>1.0941325273567069E-6</v>
      </c>
      <c r="CX10" s="299">
        <v>1.1067540519578507E-6</v>
      </c>
      <c r="CY10" s="299">
        <v>1.6385224922443621E-6</v>
      </c>
      <c r="CZ10" s="299">
        <v>2.9436547467382205E-4</v>
      </c>
      <c r="DA10" s="299">
        <v>4.2445677721520699E-4</v>
      </c>
      <c r="DB10" s="299">
        <v>2.5998441009160148E-6</v>
      </c>
      <c r="DC10" s="299">
        <v>4.0204868547537414E-6</v>
      </c>
      <c r="DD10" s="299">
        <v>1.0433640760360793E-6</v>
      </c>
      <c r="DE10" s="299">
        <v>2.7397091617960243E-5</v>
      </c>
      <c r="DF10" s="299">
        <v>1.7486805896248814E-5</v>
      </c>
      <c r="DG10" s="300">
        <v>2.0325304047330229E-6</v>
      </c>
      <c r="DI10" s="297"/>
      <c r="DK10" s="270">
        <v>9942.5359990848556</v>
      </c>
      <c r="DL10" s="270">
        <v>2875.2939729627847</v>
      </c>
    </row>
    <row r="11" spans="1:117" ht="15.6" customHeight="1">
      <c r="A11" s="292">
        <v>5</v>
      </c>
      <c r="B11" s="98" t="s">
        <v>96</v>
      </c>
      <c r="C11" s="293" t="s">
        <v>97</v>
      </c>
      <c r="D11" s="298">
        <v>4.4997866382654793E-6</v>
      </c>
      <c r="E11" s="299">
        <v>1.8902356771805618E-4</v>
      </c>
      <c r="F11" s="299">
        <v>1.726305688142342E-5</v>
      </c>
      <c r="G11" s="299">
        <v>1.6991136333127578E-5</v>
      </c>
      <c r="H11" s="299">
        <v>1.0223328210225473</v>
      </c>
      <c r="I11" s="299">
        <v>0</v>
      </c>
      <c r="J11" s="299">
        <v>4.7172723074792116E-7</v>
      </c>
      <c r="K11" s="299">
        <v>5.265515647127442E-3</v>
      </c>
      <c r="L11" s="299">
        <v>1.1355995191688897E-4</v>
      </c>
      <c r="M11" s="299">
        <v>9.3054469571637584E-4</v>
      </c>
      <c r="N11" s="299">
        <v>0</v>
      </c>
      <c r="O11" s="299">
        <v>1.6192114516401884E-6</v>
      </c>
      <c r="P11" s="299">
        <v>1.0710746447526623E-5</v>
      </c>
      <c r="Q11" s="299">
        <v>2.0843506120043409E-6</v>
      </c>
      <c r="R11" s="299">
        <v>9.5062460655609847E-7</v>
      </c>
      <c r="S11" s="299">
        <v>8.3239883225527187E-6</v>
      </c>
      <c r="T11" s="299">
        <v>1.246704859962401E-6</v>
      </c>
      <c r="U11" s="299">
        <v>4.8560323901392909E-7</v>
      </c>
      <c r="V11" s="299">
        <v>3.1457234560729645E-5</v>
      </c>
      <c r="W11" s="299">
        <v>6.1083313677336137E-7</v>
      </c>
      <c r="X11" s="299">
        <v>7.027403823034029E-8</v>
      </c>
      <c r="Y11" s="299">
        <v>1.5978449449893974E-5</v>
      </c>
      <c r="Z11" s="299">
        <v>1.7981464633633226E-6</v>
      </c>
      <c r="AA11" s="299">
        <v>8.2694595199557744E-7</v>
      </c>
      <c r="AB11" s="299">
        <v>8.1232711060338279E-5</v>
      </c>
      <c r="AC11" s="299">
        <v>2.438068946777784E-5</v>
      </c>
      <c r="AD11" s="299">
        <v>2.8148851243954173E-8</v>
      </c>
      <c r="AE11" s="299">
        <v>7.8892351269635567E-8</v>
      </c>
      <c r="AF11" s="299">
        <v>2.8945087568234596E-7</v>
      </c>
      <c r="AG11" s="299">
        <v>4.7959942031210183E-7</v>
      </c>
      <c r="AH11" s="299">
        <v>3.38899738936345E-5</v>
      </c>
      <c r="AI11" s="299">
        <v>6.4222749105955844E-7</v>
      </c>
      <c r="AJ11" s="299">
        <v>2.0844146794095906E-7</v>
      </c>
      <c r="AK11" s="299">
        <v>2.0837176130346181E-6</v>
      </c>
      <c r="AL11" s="299">
        <v>2.4591755538576567E-6</v>
      </c>
      <c r="AM11" s="299">
        <v>5.0375634759161335E-8</v>
      </c>
      <c r="AN11" s="299">
        <v>2.2408218135754987E-7</v>
      </c>
      <c r="AO11" s="299">
        <v>4.2307955889652946E-7</v>
      </c>
      <c r="AP11" s="299">
        <v>1.0403692991926943E-7</v>
      </c>
      <c r="AQ11" s="299">
        <v>1.6333758000175951E-7</v>
      </c>
      <c r="AR11" s="299">
        <v>2.5415301367793993E-7</v>
      </c>
      <c r="AS11" s="299">
        <v>1.7275253531030215E-7</v>
      </c>
      <c r="AT11" s="299">
        <v>1.2960016046726032E-7</v>
      </c>
      <c r="AU11" s="299">
        <v>1.91836457174401E-7</v>
      </c>
      <c r="AV11" s="299">
        <v>4.4021902002281706E-7</v>
      </c>
      <c r="AW11" s="299">
        <v>2.814038721753934E-7</v>
      </c>
      <c r="AX11" s="299">
        <v>2.0553713214000856E-7</v>
      </c>
      <c r="AY11" s="299">
        <v>3.8049499607410327E-7</v>
      </c>
      <c r="AZ11" s="299">
        <v>4.0315782310938823E-7</v>
      </c>
      <c r="BA11" s="299">
        <v>2.8886174409771381E-7</v>
      </c>
      <c r="BB11" s="299">
        <v>2.1220354117187353E-7</v>
      </c>
      <c r="BC11" s="299">
        <v>2.1757574607789952E-7</v>
      </c>
      <c r="BD11" s="299">
        <v>3.9590530487729729E-7</v>
      </c>
      <c r="BE11" s="299">
        <v>2.3481616922618171E-7</v>
      </c>
      <c r="BF11" s="299">
        <v>1.9044104994484852E-7</v>
      </c>
      <c r="BG11" s="299">
        <v>1.8788482278494753E-7</v>
      </c>
      <c r="BH11" s="299">
        <v>2.1072370588337872E-7</v>
      </c>
      <c r="BI11" s="299">
        <v>2.6667182004992071E-7</v>
      </c>
      <c r="BJ11" s="299">
        <v>1.4939319452486826E-7</v>
      </c>
      <c r="BK11" s="299">
        <v>4.0157366608201096E-4</v>
      </c>
      <c r="BL11" s="299">
        <v>2.4173724520888373E-7</v>
      </c>
      <c r="BM11" s="299">
        <v>3.4726812944553727E-7</v>
      </c>
      <c r="BN11" s="299">
        <v>5.2665434429002858E-7</v>
      </c>
      <c r="BO11" s="299">
        <v>5.0926532168207013E-7</v>
      </c>
      <c r="BP11" s="299">
        <v>4.4216695127071591E-7</v>
      </c>
      <c r="BQ11" s="299">
        <v>1.1313153397965749E-7</v>
      </c>
      <c r="BR11" s="299">
        <v>1.8917390153389716E-7</v>
      </c>
      <c r="BS11" s="299">
        <v>3.296870830258815E-7</v>
      </c>
      <c r="BT11" s="299">
        <v>3.7968301638087583E-7</v>
      </c>
      <c r="BU11" s="299">
        <v>2.8196718416229334E-7</v>
      </c>
      <c r="BV11" s="299">
        <v>2.1302251537340444E-7</v>
      </c>
      <c r="BW11" s="299">
        <v>2.1015601843577005E-7</v>
      </c>
      <c r="BX11" s="299">
        <v>1.6338351957986772E-7</v>
      </c>
      <c r="BY11" s="299">
        <v>6.0291079721821575E-8</v>
      </c>
      <c r="BZ11" s="299">
        <v>4.9875417755368416E-7</v>
      </c>
      <c r="CA11" s="299">
        <v>2.9468297977050876E-7</v>
      </c>
      <c r="CB11" s="299">
        <v>1.0914917093033637E-6</v>
      </c>
      <c r="CC11" s="299">
        <v>6.4114276611803903E-7</v>
      </c>
      <c r="CD11" s="299">
        <v>1.9871156961541403E-6</v>
      </c>
      <c r="CE11" s="299">
        <v>4.8436174000011932E-7</v>
      </c>
      <c r="CF11" s="299">
        <v>3.0880943448065746E-7</v>
      </c>
      <c r="CG11" s="299">
        <v>7.571356078366995E-6</v>
      </c>
      <c r="CH11" s="299">
        <v>1.7948297051110091E-7</v>
      </c>
      <c r="CI11" s="299">
        <v>7.8464064028288265E-7</v>
      </c>
      <c r="CJ11" s="299">
        <v>8.2362767973020251E-7</v>
      </c>
      <c r="CK11" s="299">
        <v>1.5439353833735094E-6</v>
      </c>
      <c r="CL11" s="299">
        <v>7.2479299428297912E-7</v>
      </c>
      <c r="CM11" s="299">
        <v>1.3695904525560219E-6</v>
      </c>
      <c r="CN11" s="299">
        <v>2.6120180435352275E-6</v>
      </c>
      <c r="CO11" s="299">
        <v>5.6703087056992558E-5</v>
      </c>
      <c r="CP11" s="299">
        <v>8.6870505935419007E-5</v>
      </c>
      <c r="CQ11" s="299">
        <v>6.9613295269991372E-5</v>
      </c>
      <c r="CR11" s="299">
        <v>8.2458641456689254E-7</v>
      </c>
      <c r="CS11" s="299">
        <v>2.2566940203034883E-4</v>
      </c>
      <c r="CT11" s="299">
        <v>4.1705886754614272E-4</v>
      </c>
      <c r="CU11" s="299">
        <v>3.343528621759677E-6</v>
      </c>
      <c r="CV11" s="299">
        <v>9.5387715058408893E-7</v>
      </c>
      <c r="CW11" s="299">
        <v>6.7810113937630637E-7</v>
      </c>
      <c r="CX11" s="299">
        <v>2.4386558099048013E-7</v>
      </c>
      <c r="CY11" s="299">
        <v>3.9589395441002909E-7</v>
      </c>
      <c r="CZ11" s="299">
        <v>2.1025535322200866E-3</v>
      </c>
      <c r="DA11" s="299">
        <v>2.8464503198185119E-3</v>
      </c>
      <c r="DB11" s="299">
        <v>8.3201757698968902E-7</v>
      </c>
      <c r="DC11" s="299">
        <v>1.1945938511422443E-5</v>
      </c>
      <c r="DD11" s="299">
        <v>6.7682570431727407E-6</v>
      </c>
      <c r="DE11" s="299">
        <v>1.247182023990567E-4</v>
      </c>
      <c r="DF11" s="299">
        <v>1.0853227410467467E-5</v>
      </c>
      <c r="DG11" s="300">
        <v>8.5050848670948329E-7</v>
      </c>
      <c r="DI11" s="297"/>
      <c r="DK11" s="270">
        <v>52031.187845773573</v>
      </c>
      <c r="DL11" s="270">
        <v>19881.338766744146</v>
      </c>
    </row>
    <row r="12" spans="1:117" ht="15.6" customHeight="1">
      <c r="A12" s="292">
        <v>6</v>
      </c>
      <c r="B12" s="98" t="s">
        <v>98</v>
      </c>
      <c r="C12" s="293" t="s">
        <v>99</v>
      </c>
      <c r="D12" s="298">
        <v>4.0363507869981136E-9</v>
      </c>
      <c r="E12" s="299">
        <v>1.8368439686294634E-9</v>
      </c>
      <c r="F12" s="299">
        <v>3.5460199777539681E-9</v>
      </c>
      <c r="G12" s="299">
        <v>1.6564243600370746E-9</v>
      </c>
      <c r="H12" s="299">
        <v>4.6166551101654163E-9</v>
      </c>
      <c r="I12" s="299">
        <v>1</v>
      </c>
      <c r="J12" s="299">
        <v>7.1828537391753212E-9</v>
      </c>
      <c r="K12" s="299">
        <v>2.1566062041614808E-9</v>
      </c>
      <c r="L12" s="299">
        <v>1.6251201410660045E-9</v>
      </c>
      <c r="M12" s="299">
        <v>1.2093982347911051E-9</v>
      </c>
      <c r="N12" s="299">
        <v>0</v>
      </c>
      <c r="O12" s="299">
        <v>3.9498582468033896E-9</v>
      </c>
      <c r="P12" s="299">
        <v>1.671248889998307E-9</v>
      </c>
      <c r="Q12" s="299">
        <v>1.9323368477790314E-9</v>
      </c>
      <c r="R12" s="299">
        <v>1.3670534417094858E-9</v>
      </c>
      <c r="S12" s="299">
        <v>6.6263972927600365E-9</v>
      </c>
      <c r="T12" s="299">
        <v>1.990331161049482E-9</v>
      </c>
      <c r="U12" s="299">
        <v>1.9943296053101227E-9</v>
      </c>
      <c r="V12" s="299">
        <v>2.8108475702672211E-8</v>
      </c>
      <c r="W12" s="299">
        <v>7.9575750007814369E-9</v>
      </c>
      <c r="X12" s="299">
        <v>3.2646527488661506E-8</v>
      </c>
      <c r="Y12" s="299">
        <v>5.5824245388048851E-9</v>
      </c>
      <c r="Z12" s="299">
        <v>2.248728776821304E-9</v>
      </c>
      <c r="AA12" s="299">
        <v>7.7721748570662271E-9</v>
      </c>
      <c r="AB12" s="299">
        <v>1.6079716997323276E-9</v>
      </c>
      <c r="AC12" s="299">
        <v>1.9517290289328653E-9</v>
      </c>
      <c r="AD12" s="299">
        <v>1.3740277543432552E-7</v>
      </c>
      <c r="AE12" s="299">
        <v>1.1302660710324665E-7</v>
      </c>
      <c r="AF12" s="299">
        <v>2.0384023014954497E-9</v>
      </c>
      <c r="AG12" s="299">
        <v>2.4299785307369226E-9</v>
      </c>
      <c r="AH12" s="299">
        <v>1.9404971724588796E-9</v>
      </c>
      <c r="AI12" s="299">
        <v>4.9230613720730816E-9</v>
      </c>
      <c r="AJ12" s="299">
        <v>4.0231039441716845E-9</v>
      </c>
      <c r="AK12" s="299">
        <v>8.401094915583344E-9</v>
      </c>
      <c r="AL12" s="299">
        <v>6.7734027157289773E-9</v>
      </c>
      <c r="AM12" s="299">
        <v>9.2963083465091531E-9</v>
      </c>
      <c r="AN12" s="299">
        <v>6.4951445310729588E-9</v>
      </c>
      <c r="AO12" s="299">
        <v>9.6882007450647683E-9</v>
      </c>
      <c r="AP12" s="299">
        <v>2.456522909863758E-9</v>
      </c>
      <c r="AQ12" s="299">
        <v>4.175366880765621E-9</v>
      </c>
      <c r="AR12" s="299">
        <v>2.7311780378418875E-9</v>
      </c>
      <c r="AS12" s="299">
        <v>1.9430562877015119E-9</v>
      </c>
      <c r="AT12" s="299">
        <v>2.4122514137065931E-9</v>
      </c>
      <c r="AU12" s="299">
        <v>1.3943560981301009E-9</v>
      </c>
      <c r="AV12" s="299">
        <v>1.4095848829400332E-9</v>
      </c>
      <c r="AW12" s="299">
        <v>1.1271697172877487E-9</v>
      </c>
      <c r="AX12" s="299">
        <v>2.424534792914076E-9</v>
      </c>
      <c r="AY12" s="299">
        <v>2.2882403268433824E-9</v>
      </c>
      <c r="AZ12" s="299">
        <v>1.2582233307382068E-9</v>
      </c>
      <c r="BA12" s="299">
        <v>9.495274047512838E-10</v>
      </c>
      <c r="BB12" s="299">
        <v>6.5976163529602111E-10</v>
      </c>
      <c r="BC12" s="299">
        <v>1.3338583471648875E-9</v>
      </c>
      <c r="BD12" s="299">
        <v>8.4100586836034934E-10</v>
      </c>
      <c r="BE12" s="299">
        <v>9.0199035879683618E-10</v>
      </c>
      <c r="BF12" s="299">
        <v>1.4743134470608047E-9</v>
      </c>
      <c r="BG12" s="299">
        <v>1.6184570444582755E-9</v>
      </c>
      <c r="BH12" s="299">
        <v>1.9013624874843749E-9</v>
      </c>
      <c r="BI12" s="299">
        <v>2.0614584301027841E-9</v>
      </c>
      <c r="BJ12" s="299">
        <v>1.9909427216023562E-9</v>
      </c>
      <c r="BK12" s="299">
        <v>2.0415043930892652E-9</v>
      </c>
      <c r="BL12" s="299">
        <v>4.208671124904294E-9</v>
      </c>
      <c r="BM12" s="299">
        <v>1.3330352717227114E-9</v>
      </c>
      <c r="BN12" s="299">
        <v>1.3252359807385128E-9</v>
      </c>
      <c r="BO12" s="299">
        <v>3.0484169107605928E-9</v>
      </c>
      <c r="BP12" s="299">
        <v>1.733910866041997E-9</v>
      </c>
      <c r="BQ12" s="299">
        <v>6.5150039385220837E-8</v>
      </c>
      <c r="BR12" s="299">
        <v>1.2139103834779979E-7</v>
      </c>
      <c r="BS12" s="299">
        <v>4.8663753231326626E-9</v>
      </c>
      <c r="BT12" s="299">
        <v>5.1427781987659918E-9</v>
      </c>
      <c r="BU12" s="299">
        <v>2.1145882398840473E-9</v>
      </c>
      <c r="BV12" s="299">
        <v>7.7492495641309435E-10</v>
      </c>
      <c r="BW12" s="299">
        <v>1.1728956450428683E-9</v>
      </c>
      <c r="BX12" s="299">
        <v>6.4713659947603232E-10</v>
      </c>
      <c r="BY12" s="299">
        <v>9.7200356284549119E-11</v>
      </c>
      <c r="BZ12" s="299">
        <v>2.6355003702243091E-9</v>
      </c>
      <c r="CA12" s="299">
        <v>3.8401288787723002E-9</v>
      </c>
      <c r="CB12" s="299">
        <v>2.0868010364581918E-8</v>
      </c>
      <c r="CC12" s="299">
        <v>5.4769150986344557E-9</v>
      </c>
      <c r="CD12" s="299">
        <v>1.2389426852973136E-8</v>
      </c>
      <c r="CE12" s="299">
        <v>1.9069058434959395E-9</v>
      </c>
      <c r="CF12" s="299">
        <v>2.9022407198825561E-9</v>
      </c>
      <c r="CG12" s="299">
        <v>1.2508357918059765E-9</v>
      </c>
      <c r="CH12" s="299">
        <v>1.1853501673240839E-9</v>
      </c>
      <c r="CI12" s="299">
        <v>1.1744746291300117E-9</v>
      </c>
      <c r="CJ12" s="299">
        <v>8.198945846074235E-10</v>
      </c>
      <c r="CK12" s="299">
        <v>6.8329791302351606E-10</v>
      </c>
      <c r="CL12" s="299">
        <v>6.485029143721986E-10</v>
      </c>
      <c r="CM12" s="299">
        <v>1.1935545828199472E-9</v>
      </c>
      <c r="CN12" s="299">
        <v>1.6748997912937076E-9</v>
      </c>
      <c r="CO12" s="299">
        <v>1.4854808420463486E-9</v>
      </c>
      <c r="CP12" s="299">
        <v>1.2409325189821291E-9</v>
      </c>
      <c r="CQ12" s="299">
        <v>1.0942767005653972E-9</v>
      </c>
      <c r="CR12" s="299">
        <v>2.4427084717298644E-9</v>
      </c>
      <c r="CS12" s="299">
        <v>1.8049579682777183E-9</v>
      </c>
      <c r="CT12" s="299">
        <v>1.5691906328716261E-9</v>
      </c>
      <c r="CU12" s="299">
        <v>1.0297474908859337E-9</v>
      </c>
      <c r="CV12" s="299">
        <v>1.0120749638255159E-9</v>
      </c>
      <c r="CW12" s="299">
        <v>7.5778471597217385E-10</v>
      </c>
      <c r="CX12" s="299">
        <v>1.2668500377905179E-9</v>
      </c>
      <c r="CY12" s="299">
        <v>6.8963609032803157E-10</v>
      </c>
      <c r="CZ12" s="299">
        <v>5.3795677822409273E-9</v>
      </c>
      <c r="DA12" s="299">
        <v>2.9915687976371903E-9</v>
      </c>
      <c r="DB12" s="299">
        <v>2.5444099092965182E-9</v>
      </c>
      <c r="DC12" s="299">
        <v>3.0524033779296572E-9</v>
      </c>
      <c r="DD12" s="299">
        <v>9.8541578710716861E-10</v>
      </c>
      <c r="DE12" s="299">
        <v>2.040222156208702E-9</v>
      </c>
      <c r="DF12" s="299">
        <v>1.2622785297341396E-9</v>
      </c>
      <c r="DG12" s="300">
        <v>1.3330631695001966E-9</v>
      </c>
      <c r="DI12" s="297"/>
      <c r="DK12" s="270">
        <v>0.38640317646292854</v>
      </c>
      <c r="DL12" s="270">
        <v>0.25251973060881178</v>
      </c>
    </row>
    <row r="13" spans="1:117" ht="15.6" customHeight="1">
      <c r="A13" s="292">
        <v>7</v>
      </c>
      <c r="B13" s="98" t="s">
        <v>100</v>
      </c>
      <c r="C13" s="293" t="s">
        <v>101</v>
      </c>
      <c r="D13" s="298">
        <v>5.9083749721473713E-6</v>
      </c>
      <c r="E13" s="299">
        <v>1.7801539515640886E-6</v>
      </c>
      <c r="F13" s="299">
        <v>4.6457397823459062E-6</v>
      </c>
      <c r="G13" s="299">
        <v>1.6914705445112263E-5</v>
      </c>
      <c r="H13" s="299">
        <v>6.5450552736832262E-7</v>
      </c>
      <c r="I13" s="299">
        <v>0</v>
      </c>
      <c r="J13" s="299">
        <v>1.0000954308257715</v>
      </c>
      <c r="K13" s="299">
        <v>2.7846037414953223E-6</v>
      </c>
      <c r="L13" s="299">
        <v>8.5396822282659074E-6</v>
      </c>
      <c r="M13" s="299">
        <v>3.7288682241113509E-6</v>
      </c>
      <c r="N13" s="299">
        <v>0</v>
      </c>
      <c r="O13" s="299">
        <v>4.0426001342171097E-6</v>
      </c>
      <c r="P13" s="299">
        <v>2.031107493011459E-6</v>
      </c>
      <c r="Q13" s="299">
        <v>2.8785100780403674E-6</v>
      </c>
      <c r="R13" s="299">
        <v>2.9736667416191572E-5</v>
      </c>
      <c r="S13" s="299">
        <v>5.5739658016550302E-5</v>
      </c>
      <c r="T13" s="299">
        <v>7.0079181194231459E-6</v>
      </c>
      <c r="U13" s="299">
        <v>2.3168099689979426E-6</v>
      </c>
      <c r="V13" s="299">
        <v>2.1528576804397833E-4</v>
      </c>
      <c r="W13" s="299">
        <v>1.215546959824117E-3</v>
      </c>
      <c r="X13" s="299">
        <v>-8.1180150736989546E-6</v>
      </c>
      <c r="Y13" s="299">
        <v>4.3888825224493893E-5</v>
      </c>
      <c r="Z13" s="299">
        <v>1.4590167743667724E-5</v>
      </c>
      <c r="AA13" s="299">
        <v>1.1296843595064397E-5</v>
      </c>
      <c r="AB13" s="299">
        <v>2.0824654943938739E-5</v>
      </c>
      <c r="AC13" s="299">
        <v>2.0916270838686745E-5</v>
      </c>
      <c r="AD13" s="299">
        <v>-5.1443934271661407E-5</v>
      </c>
      <c r="AE13" s="299">
        <v>7.2720987755017872E-4</v>
      </c>
      <c r="AF13" s="299">
        <v>5.4620890910555655E-6</v>
      </c>
      <c r="AG13" s="299">
        <v>2.3758747734523281E-5</v>
      </c>
      <c r="AH13" s="299">
        <v>5.196040751179078E-6</v>
      </c>
      <c r="AI13" s="299">
        <v>1.807549468603218E-3</v>
      </c>
      <c r="AJ13" s="299">
        <v>1.0543451632704785E-3</v>
      </c>
      <c r="AK13" s="299">
        <v>1.6220440027693958E-3</v>
      </c>
      <c r="AL13" s="299">
        <v>1.0388752236995299E-3</v>
      </c>
      <c r="AM13" s="299">
        <v>6.7714567546389333E-3</v>
      </c>
      <c r="AN13" s="299">
        <v>1.9346461656613379E-3</v>
      </c>
      <c r="AO13" s="299">
        <v>7.2285653478509871E-4</v>
      </c>
      <c r="AP13" s="299">
        <v>4.2359536584166482E-4</v>
      </c>
      <c r="AQ13" s="299">
        <v>2.9877571842368699E-3</v>
      </c>
      <c r="AR13" s="299">
        <v>2.2807739342721887E-4</v>
      </c>
      <c r="AS13" s="299">
        <v>1.6451309248747138E-4</v>
      </c>
      <c r="AT13" s="299">
        <v>1.5357651934978455E-4</v>
      </c>
      <c r="AU13" s="299">
        <v>5.6610492198564859E-5</v>
      </c>
      <c r="AV13" s="299">
        <v>6.2931118965395421E-5</v>
      </c>
      <c r="AW13" s="299">
        <v>3.0537664920441009E-5</v>
      </c>
      <c r="AX13" s="299">
        <v>2.0381274301335477E-5</v>
      </c>
      <c r="AY13" s="299">
        <v>5.5631606431673564E-5</v>
      </c>
      <c r="AZ13" s="299">
        <v>5.8625749517833773E-5</v>
      </c>
      <c r="BA13" s="299">
        <v>4.1989998528767111E-5</v>
      </c>
      <c r="BB13" s="299">
        <v>1.0784784160224534E-5</v>
      </c>
      <c r="BC13" s="299">
        <v>4.3856791329433094E-5</v>
      </c>
      <c r="BD13" s="299">
        <v>1.7021488906619015E-5</v>
      </c>
      <c r="BE13" s="299">
        <v>1.1311137120345547E-5</v>
      </c>
      <c r="BF13" s="299">
        <v>5.4164937899815346E-5</v>
      </c>
      <c r="BG13" s="299">
        <v>6.1654758825425242E-5</v>
      </c>
      <c r="BH13" s="299">
        <v>4.3296692247658522E-5</v>
      </c>
      <c r="BI13" s="299">
        <v>1.4985566041156854E-4</v>
      </c>
      <c r="BJ13" s="299">
        <v>4.5076541120176743E-5</v>
      </c>
      <c r="BK13" s="299">
        <v>6.9316246504700656E-5</v>
      </c>
      <c r="BL13" s="299">
        <v>2.7578308014250202E-7</v>
      </c>
      <c r="BM13" s="299">
        <v>9.1052166992140664E-5</v>
      </c>
      <c r="BN13" s="299">
        <v>5.6670100975109457E-5</v>
      </c>
      <c r="BO13" s="299">
        <v>2.2001749483802633E-4</v>
      </c>
      <c r="BP13" s="299">
        <v>2.1374645286360744E-4</v>
      </c>
      <c r="BQ13" s="299">
        <v>7.2374321121167643E-6</v>
      </c>
      <c r="BR13" s="299">
        <v>2.8121042355640396E-6</v>
      </c>
      <c r="BS13" s="299">
        <v>7.8622843002910527E-6</v>
      </c>
      <c r="BT13" s="299">
        <v>2.5434822295929498E-6</v>
      </c>
      <c r="BU13" s="299">
        <v>7.0646482626788086E-7</v>
      </c>
      <c r="BV13" s="299">
        <v>5.199170661317715E-7</v>
      </c>
      <c r="BW13" s="299">
        <v>5.5861042266951712E-7</v>
      </c>
      <c r="BX13" s="299">
        <v>1.2020683775097015E-6</v>
      </c>
      <c r="BY13" s="299">
        <v>1.0177998683049291E-6</v>
      </c>
      <c r="BZ13" s="299">
        <v>3.2230184408511185E-6</v>
      </c>
      <c r="CA13" s="299">
        <v>-5.8225601865514624E-7</v>
      </c>
      <c r="CB13" s="299">
        <v>-3.9341772133280201E-6</v>
      </c>
      <c r="CC13" s="299">
        <v>-4.7334054884413509E-7</v>
      </c>
      <c r="CD13" s="299">
        <v>4.2739743938912012E-8</v>
      </c>
      <c r="CE13" s="299">
        <v>3.1396659744895959E-7</v>
      </c>
      <c r="CF13" s="299">
        <v>1.7244214807200601E-6</v>
      </c>
      <c r="CG13" s="299">
        <v>4.4351711952376505E-6</v>
      </c>
      <c r="CH13" s="299">
        <v>1.0043531377452383E-7</v>
      </c>
      <c r="CI13" s="299">
        <v>8.5992041273574102E-7</v>
      </c>
      <c r="CJ13" s="299">
        <v>9.240795292332024E-7</v>
      </c>
      <c r="CK13" s="299">
        <v>6.1334419490053984E-7</v>
      </c>
      <c r="CL13" s="299">
        <v>9.1985586277690926E-7</v>
      </c>
      <c r="CM13" s="299">
        <v>1.8570430246122981E-6</v>
      </c>
      <c r="CN13" s="299">
        <v>1.3430859646752513E-6</v>
      </c>
      <c r="CO13" s="299">
        <v>1.6266377706176012E-6</v>
      </c>
      <c r="CP13" s="299">
        <v>3.3630126797733569E-6</v>
      </c>
      <c r="CQ13" s="299">
        <v>2.3898309032954611E-6</v>
      </c>
      <c r="CR13" s="299">
        <v>6.8406981271223955E-6</v>
      </c>
      <c r="CS13" s="299">
        <v>1.5301122490453275E-6</v>
      </c>
      <c r="CT13" s="299">
        <v>1.0209572959369464E-6</v>
      </c>
      <c r="CU13" s="299">
        <v>9.8833076324885598E-7</v>
      </c>
      <c r="CV13" s="299">
        <v>1.4442013470757997E-6</v>
      </c>
      <c r="CW13" s="299">
        <v>4.3939574854645591E-7</v>
      </c>
      <c r="CX13" s="299">
        <v>1.1261114958913058E-5</v>
      </c>
      <c r="CY13" s="299">
        <v>3.4858035583392732E-7</v>
      </c>
      <c r="CZ13" s="299">
        <v>-5.547319140668093E-7</v>
      </c>
      <c r="DA13" s="299">
        <v>1.5571633792444614E-7</v>
      </c>
      <c r="DB13" s="299">
        <v>1.4290681357965546E-6</v>
      </c>
      <c r="DC13" s="299">
        <v>2.3502917303166498E-6</v>
      </c>
      <c r="DD13" s="299">
        <v>1.8071585219084664E-6</v>
      </c>
      <c r="DE13" s="299">
        <v>4.2108063826438103E-6</v>
      </c>
      <c r="DF13" s="299">
        <v>8.1750455680159003E-6</v>
      </c>
      <c r="DG13" s="300">
        <v>1.0078237655577711E-5</v>
      </c>
      <c r="DI13" s="297"/>
      <c r="DK13" s="270">
        <v>19139.406947453062</v>
      </c>
      <c r="DL13" s="270">
        <v>6815.937907077192</v>
      </c>
    </row>
    <row r="14" spans="1:117" ht="15.6" customHeight="1">
      <c r="A14" s="292">
        <v>8</v>
      </c>
      <c r="B14" s="98" t="s">
        <v>102</v>
      </c>
      <c r="C14" s="293" t="s">
        <v>103</v>
      </c>
      <c r="D14" s="298">
        <v>3.7557214874834509E-4</v>
      </c>
      <c r="E14" s="299">
        <v>1.942839507398731E-2</v>
      </c>
      <c r="F14" s="299">
        <v>1.5831118262086281E-3</v>
      </c>
      <c r="G14" s="299">
        <v>3.3112261833928361E-3</v>
      </c>
      <c r="H14" s="299">
        <v>1.0753698221320355E-2</v>
      </c>
      <c r="I14" s="299">
        <v>0</v>
      </c>
      <c r="J14" s="299">
        <v>1.4645743592230929E-5</v>
      </c>
      <c r="K14" s="299">
        <v>1.0738302220827711</v>
      </c>
      <c r="L14" s="299">
        <v>2.3111577097527546E-2</v>
      </c>
      <c r="M14" s="299">
        <v>8.479662186563719E-2</v>
      </c>
      <c r="N14" s="299">
        <v>0</v>
      </c>
      <c r="O14" s="299">
        <v>1.4806201882363576E-4</v>
      </c>
      <c r="P14" s="299">
        <v>1.9772491681668957E-3</v>
      </c>
      <c r="Q14" s="299">
        <v>3.6391372639489627E-4</v>
      </c>
      <c r="R14" s="299">
        <v>3.9062629573936251E-5</v>
      </c>
      <c r="S14" s="299">
        <v>1.6602839698287486E-3</v>
      </c>
      <c r="T14" s="299">
        <v>2.3472951018350222E-4</v>
      </c>
      <c r="U14" s="299">
        <v>7.9615974143469438E-5</v>
      </c>
      <c r="V14" s="299">
        <v>8.4374190086165113E-5</v>
      </c>
      <c r="W14" s="299">
        <v>8.4640267203572314E-5</v>
      </c>
      <c r="X14" s="299">
        <v>7.2994642374257737E-6</v>
      </c>
      <c r="Y14" s="299">
        <v>3.2019720627124004E-3</v>
      </c>
      <c r="Z14" s="299">
        <v>3.3376410587470978E-4</v>
      </c>
      <c r="AA14" s="299">
        <v>1.2982492024612671E-4</v>
      </c>
      <c r="AB14" s="299">
        <v>4.0540896660999047E-3</v>
      </c>
      <c r="AC14" s="299">
        <v>4.9295016629754282E-3</v>
      </c>
      <c r="AD14" s="299">
        <v>3.1636402868049357E-6</v>
      </c>
      <c r="AE14" s="299">
        <v>1.1134777452782288E-5</v>
      </c>
      <c r="AF14" s="299">
        <v>3.9912092578691051E-5</v>
      </c>
      <c r="AG14" s="299">
        <v>7.1252439017345252E-5</v>
      </c>
      <c r="AH14" s="299">
        <v>6.713286925964893E-3</v>
      </c>
      <c r="AI14" s="299">
        <v>3.6971507829888054E-5</v>
      </c>
      <c r="AJ14" s="299">
        <v>1.5379323748966169E-5</v>
      </c>
      <c r="AK14" s="299">
        <v>2.9002228043668491E-4</v>
      </c>
      <c r="AL14" s="299">
        <v>4.3385288471244228E-4</v>
      </c>
      <c r="AM14" s="299">
        <v>5.4500989748193854E-6</v>
      </c>
      <c r="AN14" s="299">
        <v>4.9232075527436695E-6</v>
      </c>
      <c r="AO14" s="299">
        <v>1.5246491836513097E-5</v>
      </c>
      <c r="AP14" s="299">
        <v>3.0763878715588385E-6</v>
      </c>
      <c r="AQ14" s="299">
        <v>1.3907284540463691E-5</v>
      </c>
      <c r="AR14" s="299">
        <v>6.9021248857921612E-6</v>
      </c>
      <c r="AS14" s="299">
        <v>9.9094553534815695E-6</v>
      </c>
      <c r="AT14" s="299">
        <v>7.2654416086202205E-6</v>
      </c>
      <c r="AU14" s="299">
        <v>1.0225896196028819E-5</v>
      </c>
      <c r="AV14" s="299">
        <v>8.6567514621673705E-6</v>
      </c>
      <c r="AW14" s="299">
        <v>1.600309673242047E-5</v>
      </c>
      <c r="AX14" s="299">
        <v>1.3612019091341021E-5</v>
      </c>
      <c r="AY14" s="299">
        <v>1.9221350010111932E-5</v>
      </c>
      <c r="AZ14" s="299">
        <v>1.3595846466530318E-5</v>
      </c>
      <c r="BA14" s="299">
        <v>1.780781463751081E-5</v>
      </c>
      <c r="BB14" s="299">
        <v>6.8834809198296689E-6</v>
      </c>
      <c r="BC14" s="299">
        <v>1.0663403846856551E-5</v>
      </c>
      <c r="BD14" s="299">
        <v>1.5522446143114353E-5</v>
      </c>
      <c r="BE14" s="299">
        <v>1.0108899078253484E-5</v>
      </c>
      <c r="BF14" s="299">
        <v>1.105145909574381E-5</v>
      </c>
      <c r="BG14" s="299">
        <v>1.0616136203222686E-5</v>
      </c>
      <c r="BH14" s="299">
        <v>1.4531012368434951E-5</v>
      </c>
      <c r="BI14" s="299">
        <v>1.543161452775237E-5</v>
      </c>
      <c r="BJ14" s="299">
        <v>6.3591505373633039E-6</v>
      </c>
      <c r="BK14" s="299">
        <v>1.4677722187389755E-3</v>
      </c>
      <c r="BL14" s="299">
        <v>6.4871338663846452E-6</v>
      </c>
      <c r="BM14" s="299">
        <v>1.9520603946609049E-5</v>
      </c>
      <c r="BN14" s="299">
        <v>1.6213288325261465E-5</v>
      </c>
      <c r="BO14" s="299">
        <v>1.5901312923108475E-5</v>
      </c>
      <c r="BP14" s="299">
        <v>9.6860558495649665E-6</v>
      </c>
      <c r="BQ14" s="299">
        <v>4.9239085348664895E-6</v>
      </c>
      <c r="BR14" s="299">
        <v>1.4101871204506559E-5</v>
      </c>
      <c r="BS14" s="299">
        <v>1.1871174353145288E-5</v>
      </c>
      <c r="BT14" s="299">
        <v>1.5378229530468583E-5</v>
      </c>
      <c r="BU14" s="299">
        <v>8.7514185626799006E-6</v>
      </c>
      <c r="BV14" s="299">
        <v>7.2272109956538292E-6</v>
      </c>
      <c r="BW14" s="299">
        <v>4.3458286699655588E-6</v>
      </c>
      <c r="BX14" s="299">
        <v>3.6145542424930502E-6</v>
      </c>
      <c r="BY14" s="299">
        <v>1.319726226221503E-6</v>
      </c>
      <c r="BZ14" s="299">
        <v>1.9482526533477501E-5</v>
      </c>
      <c r="CA14" s="299">
        <v>6.3963388133433263E-6</v>
      </c>
      <c r="CB14" s="299">
        <v>1.9236830050832806E-5</v>
      </c>
      <c r="CC14" s="299">
        <v>1.2063657905577174E-5</v>
      </c>
      <c r="CD14" s="299">
        <v>3.2061781681809948E-5</v>
      </c>
      <c r="CE14" s="299">
        <v>1.0385992251870934E-5</v>
      </c>
      <c r="CF14" s="299">
        <v>1.1134662523973964E-5</v>
      </c>
      <c r="CG14" s="299">
        <v>1.1791108437244904E-4</v>
      </c>
      <c r="CH14" s="299">
        <v>4.8951696915579571E-6</v>
      </c>
      <c r="CI14" s="299">
        <v>2.5746968556265115E-5</v>
      </c>
      <c r="CJ14" s="299">
        <v>1.2331096715624468E-5</v>
      </c>
      <c r="CK14" s="299">
        <v>2.2832463609937726E-5</v>
      </c>
      <c r="CL14" s="299">
        <v>2.562665623679711E-5</v>
      </c>
      <c r="CM14" s="299">
        <v>5.3761984613889989E-5</v>
      </c>
      <c r="CN14" s="299">
        <v>2.1227280653645021E-4</v>
      </c>
      <c r="CO14" s="299">
        <v>2.4794709079467062E-3</v>
      </c>
      <c r="CP14" s="299">
        <v>9.8209388083537867E-4</v>
      </c>
      <c r="CQ14" s="299">
        <v>1.4399887216071442E-3</v>
      </c>
      <c r="CR14" s="299">
        <v>4.4993963684626233E-5</v>
      </c>
      <c r="CS14" s="299">
        <v>4.290094589525016E-3</v>
      </c>
      <c r="CT14" s="299">
        <v>6.8660761565116947E-3</v>
      </c>
      <c r="CU14" s="299">
        <v>5.4308096600086777E-4</v>
      </c>
      <c r="CV14" s="299">
        <v>1.1648236518635334E-5</v>
      </c>
      <c r="CW14" s="299">
        <v>1.1209172825411292E-5</v>
      </c>
      <c r="CX14" s="299">
        <v>8.6829696866120576E-6</v>
      </c>
      <c r="CY14" s="299">
        <v>1.0029121888103951E-5</v>
      </c>
      <c r="CZ14" s="299">
        <v>2.3217411032406671E-2</v>
      </c>
      <c r="DA14" s="299">
        <v>5.0349350683952437E-2</v>
      </c>
      <c r="DB14" s="299">
        <v>2.9773522480346691E-5</v>
      </c>
      <c r="DC14" s="299">
        <v>6.8791591942622861E-5</v>
      </c>
      <c r="DD14" s="299">
        <v>5.0331968122100941E-4</v>
      </c>
      <c r="DE14" s="299">
        <v>1.7659117743835694E-3</v>
      </c>
      <c r="DF14" s="299">
        <v>1.5144255005608489E-4</v>
      </c>
      <c r="DG14" s="300">
        <v>5.5898164263464612E-5</v>
      </c>
      <c r="DI14" s="297"/>
      <c r="DK14" s="270">
        <v>1860542.1671748913</v>
      </c>
      <c r="DL14" s="270">
        <v>599460.40587540006</v>
      </c>
    </row>
    <row r="15" spans="1:117" ht="15.6" customHeight="1">
      <c r="A15" s="292">
        <v>9</v>
      </c>
      <c r="B15" s="98" t="s">
        <v>104</v>
      </c>
      <c r="C15" s="293" t="s">
        <v>105</v>
      </c>
      <c r="D15" s="298">
        <v>9.0767718806147068E-6</v>
      </c>
      <c r="E15" s="299">
        <v>3.6352998890375559E-5</v>
      </c>
      <c r="F15" s="299">
        <v>4.1451715434665749E-6</v>
      </c>
      <c r="G15" s="299">
        <v>2.8230580791844772E-6</v>
      </c>
      <c r="H15" s="299">
        <v>2.0877769060462488E-3</v>
      </c>
      <c r="I15" s="299">
        <v>0</v>
      </c>
      <c r="J15" s="299">
        <v>8.3664891051579581E-6</v>
      </c>
      <c r="K15" s="299">
        <v>3.3919788224301309E-4</v>
      </c>
      <c r="L15" s="299">
        <v>1.0101300185590327</v>
      </c>
      <c r="M15" s="299">
        <v>3.2175862536991906E-5</v>
      </c>
      <c r="N15" s="299">
        <v>0</v>
      </c>
      <c r="O15" s="299">
        <v>3.9490918670786083E-6</v>
      </c>
      <c r="P15" s="299">
        <v>5.0382459389066343E-6</v>
      </c>
      <c r="Q15" s="299">
        <v>6.499296301909055E-6</v>
      </c>
      <c r="R15" s="299">
        <v>4.3929604114259176E-6</v>
      </c>
      <c r="S15" s="299">
        <v>5.2850991800161576E-6</v>
      </c>
      <c r="T15" s="299">
        <v>4.1124384340759188E-6</v>
      </c>
      <c r="U15" s="299">
        <v>3.5535720480970958E-6</v>
      </c>
      <c r="V15" s="299">
        <v>2.1764102615231499E-6</v>
      </c>
      <c r="W15" s="299">
        <v>3.1639349225149797E-6</v>
      </c>
      <c r="X15" s="299">
        <v>8.2686944573767897E-7</v>
      </c>
      <c r="Y15" s="299">
        <v>4.2337417540561696E-6</v>
      </c>
      <c r="Z15" s="299">
        <v>2.5753742065629781E-6</v>
      </c>
      <c r="AA15" s="299">
        <v>7.0412392912151844E-6</v>
      </c>
      <c r="AB15" s="299">
        <v>2.8895414841880981E-5</v>
      </c>
      <c r="AC15" s="299">
        <v>5.0496898183565359E-6</v>
      </c>
      <c r="AD15" s="299">
        <v>4.796787249126448E-7</v>
      </c>
      <c r="AE15" s="299">
        <v>6.0213477501694786E-6</v>
      </c>
      <c r="AF15" s="299">
        <v>3.3029256389883132E-6</v>
      </c>
      <c r="AG15" s="299">
        <v>5.2631847444597504E-6</v>
      </c>
      <c r="AH15" s="299">
        <v>7.9720552738459836E-6</v>
      </c>
      <c r="AI15" s="299">
        <v>1.3182768695791553E-5</v>
      </c>
      <c r="AJ15" s="299">
        <v>8.2941568445179478E-6</v>
      </c>
      <c r="AK15" s="299">
        <v>3.8472406918855184E-6</v>
      </c>
      <c r="AL15" s="299">
        <v>1.036585180237223E-5</v>
      </c>
      <c r="AM15" s="299">
        <v>6.1239037553991618E-6</v>
      </c>
      <c r="AN15" s="299">
        <v>5.7894736309418122E-6</v>
      </c>
      <c r="AO15" s="299">
        <v>1.1788765343263043E-5</v>
      </c>
      <c r="AP15" s="299">
        <v>7.292370533998748E-6</v>
      </c>
      <c r="AQ15" s="299">
        <v>5.2050606538470175E-6</v>
      </c>
      <c r="AR15" s="299">
        <v>3.8295550411847663E-6</v>
      </c>
      <c r="AS15" s="299">
        <v>4.4977062803114854E-6</v>
      </c>
      <c r="AT15" s="299">
        <v>6.2595091291376915E-6</v>
      </c>
      <c r="AU15" s="299">
        <v>7.479930267696156E-6</v>
      </c>
      <c r="AV15" s="299">
        <v>5.4464185394215942E-6</v>
      </c>
      <c r="AW15" s="299">
        <v>3.9897249321575866E-6</v>
      </c>
      <c r="AX15" s="299">
        <v>2.4866153401968672E-6</v>
      </c>
      <c r="AY15" s="299">
        <v>2.6094618590265189E-6</v>
      </c>
      <c r="AZ15" s="299">
        <v>6.1360773288906648E-6</v>
      </c>
      <c r="BA15" s="299">
        <v>3.1072768249468737E-6</v>
      </c>
      <c r="BB15" s="299">
        <v>2.7168704160283993E-6</v>
      </c>
      <c r="BC15" s="299">
        <v>7.243395077101E-6</v>
      </c>
      <c r="BD15" s="299">
        <v>5.7999282946720949E-6</v>
      </c>
      <c r="BE15" s="299">
        <v>2.9752147707210943E-6</v>
      </c>
      <c r="BF15" s="299">
        <v>2.5373646152909818E-6</v>
      </c>
      <c r="BG15" s="299">
        <v>2.4201821787776729E-6</v>
      </c>
      <c r="BH15" s="299">
        <v>3.1605503175108832E-6</v>
      </c>
      <c r="BI15" s="299">
        <v>5.3183622266454312E-6</v>
      </c>
      <c r="BJ15" s="299">
        <v>6.2239098404781085E-6</v>
      </c>
      <c r="BK15" s="299">
        <v>5.1804603171024543E-6</v>
      </c>
      <c r="BL15" s="299">
        <v>4.3472346714026496E-6</v>
      </c>
      <c r="BM15" s="299">
        <v>1.1415588891446669E-5</v>
      </c>
      <c r="BN15" s="299">
        <v>1.3447978939082801E-5</v>
      </c>
      <c r="BO15" s="299">
        <v>1.0022701324942287E-5</v>
      </c>
      <c r="BP15" s="299">
        <v>1.0864695376598928E-5</v>
      </c>
      <c r="BQ15" s="299">
        <v>3.4837654262697365E-6</v>
      </c>
      <c r="BR15" s="299">
        <v>3.3324807514910165E-6</v>
      </c>
      <c r="BS15" s="299">
        <v>7.9365536284758558E-6</v>
      </c>
      <c r="BT15" s="299">
        <v>6.2980535710525797E-6</v>
      </c>
      <c r="BU15" s="299">
        <v>2.7891040786870569E-5</v>
      </c>
      <c r="BV15" s="299">
        <v>7.9335454814846821E-6</v>
      </c>
      <c r="BW15" s="299">
        <v>7.8182902199946991E-6</v>
      </c>
      <c r="BX15" s="299">
        <v>6.2343822770435722E-6</v>
      </c>
      <c r="BY15" s="299">
        <v>9.1529572736352558E-7</v>
      </c>
      <c r="BZ15" s="299">
        <v>6.3636184127385558E-6</v>
      </c>
      <c r="CA15" s="299">
        <v>3.6343991634033231E-6</v>
      </c>
      <c r="CB15" s="299">
        <v>1.2393858360393812E-5</v>
      </c>
      <c r="CC15" s="299">
        <v>1.5225461556743543E-5</v>
      </c>
      <c r="CD15" s="299">
        <v>2.0815523779612974E-5</v>
      </c>
      <c r="CE15" s="299">
        <v>7.9710092772473447E-6</v>
      </c>
      <c r="CF15" s="299">
        <v>4.5076282187389104E-6</v>
      </c>
      <c r="CG15" s="299">
        <v>7.1772645812109333E-5</v>
      </c>
      <c r="CH15" s="299">
        <v>1.7249807911559545E-6</v>
      </c>
      <c r="CI15" s="299">
        <v>7.5676019195590554E-6</v>
      </c>
      <c r="CJ15" s="299">
        <v>4.7743232331083076E-6</v>
      </c>
      <c r="CK15" s="299">
        <v>3.0867032461293378E-6</v>
      </c>
      <c r="CL15" s="299">
        <v>1.0179675001956043E-5</v>
      </c>
      <c r="CM15" s="299">
        <v>5.1008559991107249E-6</v>
      </c>
      <c r="CN15" s="299">
        <v>1.5239940187274377E-5</v>
      </c>
      <c r="CO15" s="299">
        <v>1.8109779029486483E-4</v>
      </c>
      <c r="CP15" s="299">
        <v>1.8528339165995544E-5</v>
      </c>
      <c r="CQ15" s="299">
        <v>1.7839257991796568E-4</v>
      </c>
      <c r="CR15" s="299">
        <v>1.335010069600342E-5</v>
      </c>
      <c r="CS15" s="299">
        <v>4.290906990761169E-4</v>
      </c>
      <c r="CT15" s="299">
        <v>7.1246972808124544E-4</v>
      </c>
      <c r="CU15" s="299">
        <v>1.0134402102027693E-5</v>
      </c>
      <c r="CV15" s="299">
        <v>4.8776371385952104E-6</v>
      </c>
      <c r="CW15" s="299">
        <v>2.3493124690612476E-6</v>
      </c>
      <c r="CX15" s="299">
        <v>6.1538621749444424E-6</v>
      </c>
      <c r="CY15" s="299">
        <v>4.8270401032865707E-6</v>
      </c>
      <c r="CZ15" s="299">
        <v>5.1203360317780607E-3</v>
      </c>
      <c r="DA15" s="299">
        <v>1.574763333834471E-2</v>
      </c>
      <c r="DB15" s="299">
        <v>8.2783581670747352E-6</v>
      </c>
      <c r="DC15" s="299">
        <v>3.36770938266619E-6</v>
      </c>
      <c r="DD15" s="299">
        <v>2.5657284759961527E-5</v>
      </c>
      <c r="DE15" s="299">
        <v>3.0298126898131841E-4</v>
      </c>
      <c r="DF15" s="299">
        <v>7.1641419616332298E-6</v>
      </c>
      <c r="DG15" s="300">
        <v>9.0919440229968076E-4</v>
      </c>
      <c r="DI15" s="297"/>
      <c r="DK15" s="270">
        <v>335830.20289671468</v>
      </c>
      <c r="DL15" s="270">
        <v>92422.2737871438</v>
      </c>
    </row>
    <row r="16" spans="1:117" ht="15.6" customHeight="1">
      <c r="A16" s="292">
        <v>10</v>
      </c>
      <c r="B16" s="98" t="s">
        <v>106</v>
      </c>
      <c r="C16" s="293" t="s">
        <v>107</v>
      </c>
      <c r="D16" s="298">
        <v>4.1527945214267408E-3</v>
      </c>
      <c r="E16" s="299">
        <v>0.18651865132294621</v>
      </c>
      <c r="F16" s="299">
        <v>1.8353014974674401E-2</v>
      </c>
      <c r="G16" s="299">
        <v>1.2202830156911794E-3</v>
      </c>
      <c r="H16" s="299">
        <v>5.1703459410905719E-2</v>
      </c>
      <c r="I16" s="299">
        <v>0</v>
      </c>
      <c r="J16" s="299">
        <v>1.3764896855372182E-6</v>
      </c>
      <c r="K16" s="299">
        <v>4.115345493537175E-3</v>
      </c>
      <c r="L16" s="299">
        <v>1.2883955610766765E-4</v>
      </c>
      <c r="M16" s="299">
        <v>1.0277295348248656</v>
      </c>
      <c r="N16" s="299">
        <v>0</v>
      </c>
      <c r="O16" s="299">
        <v>8.1791753379162782E-5</v>
      </c>
      <c r="P16" s="299">
        <v>3.3139344034911557E-5</v>
      </c>
      <c r="Q16" s="299">
        <v>1.6723310844058957E-5</v>
      </c>
      <c r="R16" s="299">
        <v>2.750697965556495E-6</v>
      </c>
      <c r="S16" s="299">
        <v>1.4153051338038502E-5</v>
      </c>
      <c r="T16" s="299">
        <v>3.4003299808086778E-6</v>
      </c>
      <c r="U16" s="299">
        <v>1.7746866287167399E-6</v>
      </c>
      <c r="V16" s="299">
        <v>3.4462170279453522E-4</v>
      </c>
      <c r="W16" s="299">
        <v>2.2541541877702222E-6</v>
      </c>
      <c r="X16" s="299">
        <v>3.93875367716421E-7</v>
      </c>
      <c r="Y16" s="299">
        <v>1.4860039951631445E-5</v>
      </c>
      <c r="Z16" s="299">
        <v>3.0754510115440491E-6</v>
      </c>
      <c r="AA16" s="299">
        <v>3.6388479535342279E-6</v>
      </c>
      <c r="AB16" s="299">
        <v>2.5681741951316398E-5</v>
      </c>
      <c r="AC16" s="299">
        <v>2.143969317032202E-5</v>
      </c>
      <c r="AD16" s="299">
        <v>1.6062030307214577E-7</v>
      </c>
      <c r="AE16" s="299">
        <v>1.9715458401122689E-7</v>
      </c>
      <c r="AF16" s="299">
        <v>1.697393367543496E-6</v>
      </c>
      <c r="AG16" s="299">
        <v>4.6181232262963579E-5</v>
      </c>
      <c r="AH16" s="299">
        <v>1.5818023955702666E-3</v>
      </c>
      <c r="AI16" s="299">
        <v>1.2626706483365235E-6</v>
      </c>
      <c r="AJ16" s="299">
        <v>9.9569273440738193E-7</v>
      </c>
      <c r="AK16" s="299">
        <v>3.0974585855164008E-6</v>
      </c>
      <c r="AL16" s="299">
        <v>3.5965756524283617E-6</v>
      </c>
      <c r="AM16" s="299">
        <v>3.022607341830223E-7</v>
      </c>
      <c r="AN16" s="299">
        <v>5.7313809798672307E-7</v>
      </c>
      <c r="AO16" s="299">
        <v>1.0648357512903054E-6</v>
      </c>
      <c r="AP16" s="299">
        <v>1.0201154698132635E-6</v>
      </c>
      <c r="AQ16" s="299">
        <v>8.1173047361707112E-7</v>
      </c>
      <c r="AR16" s="299">
        <v>1.070062105245241E-6</v>
      </c>
      <c r="AS16" s="299">
        <v>1.1220059111615306E-6</v>
      </c>
      <c r="AT16" s="299">
        <v>9.6147902796222908E-7</v>
      </c>
      <c r="AU16" s="299">
        <v>1.3810144448172111E-6</v>
      </c>
      <c r="AV16" s="299">
        <v>1.2379025989484814E-6</v>
      </c>
      <c r="AW16" s="299">
        <v>1.7346930419868933E-6</v>
      </c>
      <c r="AX16" s="299">
        <v>1.5573669238913492E-6</v>
      </c>
      <c r="AY16" s="299">
        <v>1.4710092453520499E-6</v>
      </c>
      <c r="AZ16" s="299">
        <v>1.865433694686495E-6</v>
      </c>
      <c r="BA16" s="299">
        <v>2.0290623459357959E-6</v>
      </c>
      <c r="BB16" s="299">
        <v>1.2048067114024224E-6</v>
      </c>
      <c r="BC16" s="299">
        <v>1.7098395799753606E-6</v>
      </c>
      <c r="BD16" s="299">
        <v>1.9241000110245975E-6</v>
      </c>
      <c r="BE16" s="299">
        <v>1.2720012394484504E-6</v>
      </c>
      <c r="BF16" s="299">
        <v>1.4433849413248546E-6</v>
      </c>
      <c r="BG16" s="299">
        <v>1.2937985741845752E-6</v>
      </c>
      <c r="BH16" s="299">
        <v>1.9087474451897914E-6</v>
      </c>
      <c r="BI16" s="299">
        <v>1.8443798916629245E-6</v>
      </c>
      <c r="BJ16" s="299">
        <v>1.2177139445598005E-6</v>
      </c>
      <c r="BK16" s="299">
        <v>3.0555309083657168E-5</v>
      </c>
      <c r="BL16" s="299">
        <v>5.4136875009085302E-7</v>
      </c>
      <c r="BM16" s="299">
        <v>2.6018391274420648E-6</v>
      </c>
      <c r="BN16" s="299">
        <v>1.7635895246362317E-6</v>
      </c>
      <c r="BO16" s="299">
        <v>7.586206914139347E-5</v>
      </c>
      <c r="BP16" s="299">
        <v>3.0057751927833808E-6</v>
      </c>
      <c r="BQ16" s="299">
        <v>4.5570769546127598E-7</v>
      </c>
      <c r="BR16" s="299">
        <v>1.5972108991386396E-6</v>
      </c>
      <c r="BS16" s="299">
        <v>1.0275016140075213E-6</v>
      </c>
      <c r="BT16" s="299">
        <v>9.7752946861966889E-7</v>
      </c>
      <c r="BU16" s="299">
        <v>2.3880508946481982E-5</v>
      </c>
      <c r="BV16" s="299">
        <v>5.4957505433740915E-7</v>
      </c>
      <c r="BW16" s="299">
        <v>3.0279838750665436E-7</v>
      </c>
      <c r="BX16" s="299">
        <v>3.3169772034791775E-7</v>
      </c>
      <c r="BY16" s="299">
        <v>9.6156672032336839E-8</v>
      </c>
      <c r="BZ16" s="299">
        <v>1.3118257790051287E-6</v>
      </c>
      <c r="CA16" s="299">
        <v>5.0757899381873183E-7</v>
      </c>
      <c r="CB16" s="299">
        <v>2.6987891023139756E-6</v>
      </c>
      <c r="CC16" s="299">
        <v>5.0760110302670938E-7</v>
      </c>
      <c r="CD16" s="299">
        <v>9.6287948316752759E-7</v>
      </c>
      <c r="CE16" s="299">
        <v>5.5982169789154766E-7</v>
      </c>
      <c r="CF16" s="299">
        <v>5.2636985846280894E-7</v>
      </c>
      <c r="CG16" s="299">
        <v>2.5899502552646621E-6</v>
      </c>
      <c r="CH16" s="299">
        <v>3.4116360341648828E-7</v>
      </c>
      <c r="CI16" s="299">
        <v>1.8122860291880693E-6</v>
      </c>
      <c r="CJ16" s="299">
        <v>1.6309926343116712E-5</v>
      </c>
      <c r="CK16" s="299">
        <v>1.3276553425236453E-6</v>
      </c>
      <c r="CL16" s="299">
        <v>1.9052890207883378E-6</v>
      </c>
      <c r="CM16" s="299">
        <v>1.459107386408674E-5</v>
      </c>
      <c r="CN16" s="299">
        <v>1.539989835391366E-6</v>
      </c>
      <c r="CO16" s="299">
        <v>1.5460055631015586E-4</v>
      </c>
      <c r="CP16" s="299">
        <v>2.3560645968820236E-3</v>
      </c>
      <c r="CQ16" s="299">
        <v>5.0694894353052668E-5</v>
      </c>
      <c r="CR16" s="299">
        <v>1.215185755471202E-6</v>
      </c>
      <c r="CS16" s="299">
        <v>1.0685312630998537E-4</v>
      </c>
      <c r="CT16" s="299">
        <v>1.1737071683822052E-4</v>
      </c>
      <c r="CU16" s="299">
        <v>6.0967289396054884E-6</v>
      </c>
      <c r="CV16" s="299">
        <v>1.0902558586666676E-6</v>
      </c>
      <c r="CW16" s="299">
        <v>9.2295920644249807E-6</v>
      </c>
      <c r="CX16" s="299">
        <v>2.116204915438918E-6</v>
      </c>
      <c r="CY16" s="299">
        <v>5.5658854700522509E-7</v>
      </c>
      <c r="CZ16" s="299">
        <v>3.5492165859969481E-4</v>
      </c>
      <c r="DA16" s="299">
        <v>6.3837828721349777E-4</v>
      </c>
      <c r="DB16" s="299">
        <v>1.8688649988011421E-6</v>
      </c>
      <c r="DC16" s="299">
        <v>5.2061203835307608E-4</v>
      </c>
      <c r="DD16" s="299">
        <v>4.5426852707581332E-3</v>
      </c>
      <c r="DE16" s="299">
        <v>2.9764213979240002E-5</v>
      </c>
      <c r="DF16" s="299">
        <v>7.1524528187938175E-6</v>
      </c>
      <c r="DG16" s="300">
        <v>1.2947499247459435E-6</v>
      </c>
      <c r="DI16" s="297"/>
      <c r="DK16" s="270">
        <v>190129.80346424447</v>
      </c>
      <c r="DL16" s="270">
        <v>101134.09414957147</v>
      </c>
    </row>
    <row r="17" spans="1:116" ht="15.6" customHeight="1">
      <c r="A17" s="292">
        <v>11</v>
      </c>
      <c r="B17" s="98" t="s">
        <v>108</v>
      </c>
      <c r="C17" s="293" t="s">
        <v>109</v>
      </c>
      <c r="D17" s="298">
        <v>0</v>
      </c>
      <c r="E17" s="299">
        <v>0</v>
      </c>
      <c r="F17" s="299">
        <v>0</v>
      </c>
      <c r="G17" s="299">
        <v>0</v>
      </c>
      <c r="H17" s="299">
        <v>0</v>
      </c>
      <c r="I17" s="299">
        <v>0</v>
      </c>
      <c r="J17" s="299">
        <v>0</v>
      </c>
      <c r="K17" s="299">
        <v>0</v>
      </c>
      <c r="L17" s="299">
        <v>0</v>
      </c>
      <c r="M17" s="299">
        <v>0</v>
      </c>
      <c r="N17" s="299">
        <v>1</v>
      </c>
      <c r="O17" s="299">
        <v>0</v>
      </c>
      <c r="P17" s="299">
        <v>0</v>
      </c>
      <c r="Q17" s="299">
        <v>0</v>
      </c>
      <c r="R17" s="299">
        <v>0</v>
      </c>
      <c r="S17" s="299">
        <v>0</v>
      </c>
      <c r="T17" s="299">
        <v>0</v>
      </c>
      <c r="U17" s="299">
        <v>0</v>
      </c>
      <c r="V17" s="299">
        <v>0</v>
      </c>
      <c r="W17" s="299">
        <v>0</v>
      </c>
      <c r="X17" s="299">
        <v>0</v>
      </c>
      <c r="Y17" s="299">
        <v>0</v>
      </c>
      <c r="Z17" s="299">
        <v>0</v>
      </c>
      <c r="AA17" s="299">
        <v>0</v>
      </c>
      <c r="AB17" s="299">
        <v>0</v>
      </c>
      <c r="AC17" s="299">
        <v>0</v>
      </c>
      <c r="AD17" s="299">
        <v>0</v>
      </c>
      <c r="AE17" s="299">
        <v>0</v>
      </c>
      <c r="AF17" s="299">
        <v>0</v>
      </c>
      <c r="AG17" s="299">
        <v>0</v>
      </c>
      <c r="AH17" s="299">
        <v>0</v>
      </c>
      <c r="AI17" s="299">
        <v>0</v>
      </c>
      <c r="AJ17" s="299">
        <v>0</v>
      </c>
      <c r="AK17" s="299">
        <v>0</v>
      </c>
      <c r="AL17" s="299">
        <v>0</v>
      </c>
      <c r="AM17" s="299">
        <v>0</v>
      </c>
      <c r="AN17" s="299">
        <v>0</v>
      </c>
      <c r="AO17" s="299">
        <v>0</v>
      </c>
      <c r="AP17" s="299">
        <v>0</v>
      </c>
      <c r="AQ17" s="299">
        <v>0</v>
      </c>
      <c r="AR17" s="299">
        <v>0</v>
      </c>
      <c r="AS17" s="299">
        <v>0</v>
      </c>
      <c r="AT17" s="299">
        <v>0</v>
      </c>
      <c r="AU17" s="299">
        <v>0</v>
      </c>
      <c r="AV17" s="299">
        <v>0</v>
      </c>
      <c r="AW17" s="299">
        <v>0</v>
      </c>
      <c r="AX17" s="299">
        <v>0</v>
      </c>
      <c r="AY17" s="299">
        <v>0</v>
      </c>
      <c r="AZ17" s="299">
        <v>0</v>
      </c>
      <c r="BA17" s="299">
        <v>0</v>
      </c>
      <c r="BB17" s="299">
        <v>0</v>
      </c>
      <c r="BC17" s="299">
        <v>0</v>
      </c>
      <c r="BD17" s="299">
        <v>0</v>
      </c>
      <c r="BE17" s="299">
        <v>0</v>
      </c>
      <c r="BF17" s="299">
        <v>0</v>
      </c>
      <c r="BG17" s="299">
        <v>0</v>
      </c>
      <c r="BH17" s="299">
        <v>0</v>
      </c>
      <c r="BI17" s="299">
        <v>0</v>
      </c>
      <c r="BJ17" s="299">
        <v>0</v>
      </c>
      <c r="BK17" s="299">
        <v>0</v>
      </c>
      <c r="BL17" s="299">
        <v>0</v>
      </c>
      <c r="BM17" s="299">
        <v>0</v>
      </c>
      <c r="BN17" s="299">
        <v>0</v>
      </c>
      <c r="BO17" s="299">
        <v>0</v>
      </c>
      <c r="BP17" s="299">
        <v>0</v>
      </c>
      <c r="BQ17" s="299">
        <v>0</v>
      </c>
      <c r="BR17" s="299">
        <v>0</v>
      </c>
      <c r="BS17" s="299">
        <v>0</v>
      </c>
      <c r="BT17" s="299">
        <v>0</v>
      </c>
      <c r="BU17" s="299">
        <v>0</v>
      </c>
      <c r="BV17" s="299">
        <v>0</v>
      </c>
      <c r="BW17" s="299">
        <v>0</v>
      </c>
      <c r="BX17" s="299">
        <v>0</v>
      </c>
      <c r="BY17" s="299">
        <v>0</v>
      </c>
      <c r="BZ17" s="299">
        <v>0</v>
      </c>
      <c r="CA17" s="299">
        <v>0</v>
      </c>
      <c r="CB17" s="299">
        <v>0</v>
      </c>
      <c r="CC17" s="299">
        <v>0</v>
      </c>
      <c r="CD17" s="299">
        <v>0</v>
      </c>
      <c r="CE17" s="299">
        <v>0</v>
      </c>
      <c r="CF17" s="299">
        <v>0</v>
      </c>
      <c r="CG17" s="299">
        <v>0</v>
      </c>
      <c r="CH17" s="299">
        <v>0</v>
      </c>
      <c r="CI17" s="299">
        <v>0</v>
      </c>
      <c r="CJ17" s="299">
        <v>0</v>
      </c>
      <c r="CK17" s="299">
        <v>0</v>
      </c>
      <c r="CL17" s="299">
        <v>0</v>
      </c>
      <c r="CM17" s="299">
        <v>0</v>
      </c>
      <c r="CN17" s="299">
        <v>0</v>
      </c>
      <c r="CO17" s="299">
        <v>0</v>
      </c>
      <c r="CP17" s="299">
        <v>0</v>
      </c>
      <c r="CQ17" s="299">
        <v>0</v>
      </c>
      <c r="CR17" s="299">
        <v>0</v>
      </c>
      <c r="CS17" s="299">
        <v>0</v>
      </c>
      <c r="CT17" s="299">
        <v>0</v>
      </c>
      <c r="CU17" s="299">
        <v>0</v>
      </c>
      <c r="CV17" s="299">
        <v>0</v>
      </c>
      <c r="CW17" s="299">
        <v>0</v>
      </c>
      <c r="CX17" s="299">
        <v>0</v>
      </c>
      <c r="CY17" s="299">
        <v>0</v>
      </c>
      <c r="CZ17" s="299">
        <v>0</v>
      </c>
      <c r="DA17" s="299">
        <v>0</v>
      </c>
      <c r="DB17" s="299">
        <v>0</v>
      </c>
      <c r="DC17" s="299">
        <v>0</v>
      </c>
      <c r="DD17" s="299">
        <v>0</v>
      </c>
      <c r="DE17" s="299">
        <v>0</v>
      </c>
      <c r="DF17" s="299">
        <v>0</v>
      </c>
      <c r="DG17" s="300">
        <v>0</v>
      </c>
      <c r="DI17" s="297"/>
      <c r="DK17" s="270">
        <v>0</v>
      </c>
      <c r="DL17" s="270">
        <v>0</v>
      </c>
    </row>
    <row r="18" spans="1:116" ht="15.6" customHeight="1">
      <c r="A18" s="292">
        <v>12</v>
      </c>
      <c r="B18" s="98" t="s">
        <v>110</v>
      </c>
      <c r="C18" s="293" t="s">
        <v>111</v>
      </c>
      <c r="D18" s="298">
        <v>6.3807579047962215E-5</v>
      </c>
      <c r="E18" s="299">
        <v>2.6861672267698431E-5</v>
      </c>
      <c r="F18" s="299">
        <v>6.7955901379837736E-5</v>
      </c>
      <c r="G18" s="299">
        <v>1.9210771788342318E-4</v>
      </c>
      <c r="H18" s="299">
        <v>1.8567013276714127E-3</v>
      </c>
      <c r="I18" s="299">
        <v>0</v>
      </c>
      <c r="J18" s="299">
        <v>4.7045396654652545E-5</v>
      </c>
      <c r="K18" s="299">
        <v>4.1727662235462867E-5</v>
      </c>
      <c r="L18" s="299">
        <v>4.8545205434098129E-5</v>
      </c>
      <c r="M18" s="299">
        <v>2.3494945661837769E-5</v>
      </c>
      <c r="N18" s="299">
        <v>0</v>
      </c>
      <c r="O18" s="299">
        <v>1.0383616116093575</v>
      </c>
      <c r="P18" s="299">
        <v>4.1284419822194121E-2</v>
      </c>
      <c r="Q18" s="299">
        <v>1.1532116756713236E-4</v>
      </c>
      <c r="R18" s="299">
        <v>9.9861883211784354E-4</v>
      </c>
      <c r="S18" s="299">
        <v>1.5740797136073678E-4</v>
      </c>
      <c r="T18" s="299">
        <v>7.4433959413834877E-4</v>
      </c>
      <c r="U18" s="299">
        <v>7.9570850697375457E-5</v>
      </c>
      <c r="V18" s="299">
        <v>3.2883737247264388E-4</v>
      </c>
      <c r="W18" s="299">
        <v>2.6273799622753808E-5</v>
      </c>
      <c r="X18" s="299">
        <v>9.4481799192597614E-6</v>
      </c>
      <c r="Y18" s="299">
        <v>2.0961042159482375E-5</v>
      </c>
      <c r="Z18" s="299">
        <v>2.1123411669951716E-5</v>
      </c>
      <c r="AA18" s="299">
        <v>2.167675171249394E-3</v>
      </c>
      <c r="AB18" s="299">
        <v>4.0399534944491675E-5</v>
      </c>
      <c r="AC18" s="299">
        <v>4.5314728910607484E-5</v>
      </c>
      <c r="AD18" s="299">
        <v>4.4498300377741472E-6</v>
      </c>
      <c r="AE18" s="299">
        <v>1.8660908156418222E-5</v>
      </c>
      <c r="AF18" s="299">
        <v>9.6218909643563605E-5</v>
      </c>
      <c r="AG18" s="299">
        <v>2.8926694602536989E-3</v>
      </c>
      <c r="AH18" s="299">
        <v>1.0376212138350238E-2</v>
      </c>
      <c r="AI18" s="299">
        <v>8.0301519308630261E-4</v>
      </c>
      <c r="AJ18" s="299">
        <v>3.9014744200061272E-5</v>
      </c>
      <c r="AK18" s="299">
        <v>5.1979886136690466E-5</v>
      </c>
      <c r="AL18" s="299">
        <v>4.7021779517258938E-4</v>
      </c>
      <c r="AM18" s="299">
        <v>2.0652872580564236E-5</v>
      </c>
      <c r="AN18" s="299">
        <v>1.8030384732355839E-5</v>
      </c>
      <c r="AO18" s="299">
        <v>3.6551960243256982E-5</v>
      </c>
      <c r="AP18" s="299">
        <v>1.8542375239778777E-5</v>
      </c>
      <c r="AQ18" s="299">
        <v>3.591406130173861E-5</v>
      </c>
      <c r="AR18" s="299">
        <v>8.4976404012790814E-5</v>
      </c>
      <c r="AS18" s="299">
        <v>5.9066521743744034E-5</v>
      </c>
      <c r="AT18" s="299">
        <v>9.9565936878990538E-5</v>
      </c>
      <c r="AU18" s="299">
        <v>6.0749467910233092E-5</v>
      </c>
      <c r="AV18" s="299">
        <v>7.0713528299688947E-5</v>
      </c>
      <c r="AW18" s="299">
        <v>7.5010501763447931E-5</v>
      </c>
      <c r="AX18" s="299">
        <v>4.9399905806759138E-4</v>
      </c>
      <c r="AY18" s="299">
        <v>6.5398902307217576E-5</v>
      </c>
      <c r="AZ18" s="299">
        <v>4.396464383610238E-5</v>
      </c>
      <c r="BA18" s="299">
        <v>6.806559680986329E-4</v>
      </c>
      <c r="BB18" s="299">
        <v>3.356168935812483E-5</v>
      </c>
      <c r="BC18" s="299">
        <v>4.9690676650284591E-5</v>
      </c>
      <c r="BD18" s="299">
        <v>7.4179142134038476E-5</v>
      </c>
      <c r="BE18" s="299">
        <v>4.1171850451707995E-5</v>
      </c>
      <c r="BF18" s="299">
        <v>2.7629493722689251E-4</v>
      </c>
      <c r="BG18" s="299">
        <v>1.1861266570662644E-4</v>
      </c>
      <c r="BH18" s="299">
        <v>2.2580031924568204E-4</v>
      </c>
      <c r="BI18" s="299">
        <v>8.6430206632054937E-4</v>
      </c>
      <c r="BJ18" s="299">
        <v>1.079805712893143E-4</v>
      </c>
      <c r="BK18" s="299">
        <v>1.0309595093933868E-3</v>
      </c>
      <c r="BL18" s="299">
        <v>8.5575977768234535E-5</v>
      </c>
      <c r="BM18" s="299">
        <v>1.4710782013152161E-4</v>
      </c>
      <c r="BN18" s="299">
        <v>6.2795917521594449E-4</v>
      </c>
      <c r="BO18" s="299">
        <v>1.7700401784093321E-4</v>
      </c>
      <c r="BP18" s="299">
        <v>8.9802461914083756E-5</v>
      </c>
      <c r="BQ18" s="299">
        <v>2.4750865100273896E-5</v>
      </c>
      <c r="BR18" s="299">
        <v>5.520195668310203E-5</v>
      </c>
      <c r="BS18" s="299">
        <v>8.0192705614885336E-5</v>
      </c>
      <c r="BT18" s="299">
        <v>6.5357921150132223E-5</v>
      </c>
      <c r="BU18" s="299">
        <v>1.0163839619874171E-4</v>
      </c>
      <c r="BV18" s="299">
        <v>3.842933989733194E-5</v>
      </c>
      <c r="BW18" s="299">
        <v>1.8761038705754759E-5</v>
      </c>
      <c r="BX18" s="299">
        <v>2.2039049276994361E-5</v>
      </c>
      <c r="BY18" s="299">
        <v>1.2619768069348962E-5</v>
      </c>
      <c r="BZ18" s="299">
        <v>1.9701133825903629E-4</v>
      </c>
      <c r="CA18" s="299">
        <v>4.3962374000181909E-5</v>
      </c>
      <c r="CB18" s="299">
        <v>9.0346699012267277E-5</v>
      </c>
      <c r="CC18" s="299">
        <v>6.0854907656631633E-4</v>
      </c>
      <c r="CD18" s="299">
        <v>1.118022933854005E-4</v>
      </c>
      <c r="CE18" s="299">
        <v>1.5950592414125465E-4</v>
      </c>
      <c r="CF18" s="299">
        <v>1.664097616974606E-4</v>
      </c>
      <c r="CG18" s="299">
        <v>3.0427384601541612E-4</v>
      </c>
      <c r="CH18" s="299">
        <v>3.423684715773255E-5</v>
      </c>
      <c r="CI18" s="299">
        <v>4.3687900933791739E-5</v>
      </c>
      <c r="CJ18" s="299">
        <v>5.347068563877432E-5</v>
      </c>
      <c r="CK18" s="299">
        <v>1.1811425657262847E-4</v>
      </c>
      <c r="CL18" s="299">
        <v>4.0042338409143197E-5</v>
      </c>
      <c r="CM18" s="299">
        <v>7.1694380788376181E-5</v>
      </c>
      <c r="CN18" s="299">
        <v>5.6133818288900147E-5</v>
      </c>
      <c r="CO18" s="299">
        <v>2.6570407369621032E-5</v>
      </c>
      <c r="CP18" s="299">
        <v>5.8028506746327491E-5</v>
      </c>
      <c r="CQ18" s="299">
        <v>5.2476207370730136E-5</v>
      </c>
      <c r="CR18" s="299">
        <v>6.0687407015032856E-4</v>
      </c>
      <c r="CS18" s="299">
        <v>7.1791485733932952E-5</v>
      </c>
      <c r="CT18" s="299">
        <v>5.5044257428419656E-5</v>
      </c>
      <c r="CU18" s="299">
        <v>1.2544530539785546E-4</v>
      </c>
      <c r="CV18" s="299">
        <v>6.3434245712406696E-5</v>
      </c>
      <c r="CW18" s="299">
        <v>3.2841843602273127E-5</v>
      </c>
      <c r="CX18" s="299">
        <v>6.8826390939680511E-5</v>
      </c>
      <c r="CY18" s="299">
        <v>1.0005820166273668E-4</v>
      </c>
      <c r="CZ18" s="299">
        <v>2.6986496790009382E-4</v>
      </c>
      <c r="DA18" s="299">
        <v>3.3324899053535966E-5</v>
      </c>
      <c r="DB18" s="299">
        <v>8.099602863262849E-5</v>
      </c>
      <c r="DC18" s="299">
        <v>6.7413339108915536E-4</v>
      </c>
      <c r="DD18" s="299">
        <v>5.5166728088645872E-5</v>
      </c>
      <c r="DE18" s="299">
        <v>1.188814232962979E-4</v>
      </c>
      <c r="DF18" s="299">
        <v>3.5202663375155743E-3</v>
      </c>
      <c r="DG18" s="300">
        <v>4.5125244920335937E-5</v>
      </c>
      <c r="DI18" s="297"/>
      <c r="DK18" s="270">
        <v>145994.0807106432</v>
      </c>
      <c r="DL18" s="270">
        <v>35757.609683052076</v>
      </c>
    </row>
    <row r="19" spans="1:116" ht="15.6" customHeight="1">
      <c r="A19" s="292">
        <v>13</v>
      </c>
      <c r="B19" s="98" t="s">
        <v>112</v>
      </c>
      <c r="C19" s="293" t="s">
        <v>113</v>
      </c>
      <c r="D19" s="298">
        <v>2.19935930559979E-4</v>
      </c>
      <c r="E19" s="299">
        <v>7.7669824229435386E-5</v>
      </c>
      <c r="F19" s="299">
        <v>4.0001597719131955E-4</v>
      </c>
      <c r="G19" s="299">
        <v>3.7896136685834246E-5</v>
      </c>
      <c r="H19" s="299">
        <v>3.3077122837254011E-4</v>
      </c>
      <c r="I19" s="299">
        <v>0</v>
      </c>
      <c r="J19" s="299">
        <v>2.3251759004125388E-4</v>
      </c>
      <c r="K19" s="299">
        <v>1.3633114003662293E-4</v>
      </c>
      <c r="L19" s="299">
        <v>5.7017385195258936E-5</v>
      </c>
      <c r="M19" s="299">
        <v>5.510396601735191E-5</v>
      </c>
      <c r="N19" s="299">
        <v>0</v>
      </c>
      <c r="O19" s="299">
        <v>1.9625129644125161E-4</v>
      </c>
      <c r="P19" s="299">
        <v>1.0011122437500928</v>
      </c>
      <c r="Q19" s="299">
        <v>1.1227157317277069E-4</v>
      </c>
      <c r="R19" s="299">
        <v>1.7310480906967005E-4</v>
      </c>
      <c r="S19" s="299">
        <v>1.564258041635354E-4</v>
      </c>
      <c r="T19" s="299">
        <v>1.4583806324798047E-4</v>
      </c>
      <c r="U19" s="299">
        <v>8.1945595521092213E-5</v>
      </c>
      <c r="V19" s="299">
        <v>5.0420671729396749E-4</v>
      </c>
      <c r="W19" s="299">
        <v>8.633866304726992E-5</v>
      </c>
      <c r="X19" s="299">
        <v>1.3898620714001455E-5</v>
      </c>
      <c r="Y19" s="299">
        <v>6.3201733006602227E-5</v>
      </c>
      <c r="Z19" s="299">
        <v>7.5037535402033072E-5</v>
      </c>
      <c r="AA19" s="299">
        <v>1.1734629686710281E-4</v>
      </c>
      <c r="AB19" s="299">
        <v>1.718368208218722E-4</v>
      </c>
      <c r="AC19" s="299">
        <v>8.8753663344816287E-5</v>
      </c>
      <c r="AD19" s="299">
        <v>5.5923629010945416E-6</v>
      </c>
      <c r="AE19" s="299">
        <v>4.1294757675341617E-5</v>
      </c>
      <c r="AF19" s="299">
        <v>1.0398346147083004E-4</v>
      </c>
      <c r="AG19" s="299">
        <v>1.6899006596392762E-4</v>
      </c>
      <c r="AH19" s="299">
        <v>3.6721204209553388E-4</v>
      </c>
      <c r="AI19" s="299">
        <v>5.6518317732362478E-4</v>
      </c>
      <c r="AJ19" s="299">
        <v>9.8533296606858473E-5</v>
      </c>
      <c r="AK19" s="299">
        <v>3.6322234099348791E-4</v>
      </c>
      <c r="AL19" s="299">
        <v>1.8547374919225385E-4</v>
      </c>
      <c r="AM19" s="299">
        <v>2.4945052676333225E-5</v>
      </c>
      <c r="AN19" s="299">
        <v>4.2779234634385798E-5</v>
      </c>
      <c r="AO19" s="299">
        <v>1.2618143900128054E-4</v>
      </c>
      <c r="AP19" s="299">
        <v>7.6280245329785575E-5</v>
      </c>
      <c r="AQ19" s="299">
        <v>9.8641252586990271E-5</v>
      </c>
      <c r="AR19" s="299">
        <v>1.5859278324118969E-4</v>
      </c>
      <c r="AS19" s="299">
        <v>1.0671137655238778E-4</v>
      </c>
      <c r="AT19" s="299">
        <v>9.7697029344095957E-5</v>
      </c>
      <c r="AU19" s="299">
        <v>1.24425103155655E-4</v>
      </c>
      <c r="AV19" s="299">
        <v>1.0489702079627709E-4</v>
      </c>
      <c r="AW19" s="299">
        <v>1.2947534288062959E-4</v>
      </c>
      <c r="AX19" s="299">
        <v>1.4828280192614513E-4</v>
      </c>
      <c r="AY19" s="299">
        <v>3.6315261970962736E-4</v>
      </c>
      <c r="AZ19" s="299">
        <v>1.496158480183589E-4</v>
      </c>
      <c r="BA19" s="299">
        <v>4.6449221610256639E-4</v>
      </c>
      <c r="BB19" s="299">
        <v>7.8962281921711393E-5</v>
      </c>
      <c r="BC19" s="299">
        <v>8.8194168009673356E-5</v>
      </c>
      <c r="BD19" s="299">
        <v>1.9611538363574818E-4</v>
      </c>
      <c r="BE19" s="299">
        <v>1.1537637980707074E-4</v>
      </c>
      <c r="BF19" s="299">
        <v>2.0572113618087573E-4</v>
      </c>
      <c r="BG19" s="299">
        <v>8.3064922476571966E-5</v>
      </c>
      <c r="BH19" s="299">
        <v>9.2963550824787486E-5</v>
      </c>
      <c r="BI19" s="299">
        <v>1.2313885750069424E-4</v>
      </c>
      <c r="BJ19" s="299">
        <v>6.7990682688901495E-5</v>
      </c>
      <c r="BK19" s="299">
        <v>2.7077919428603416E-4</v>
      </c>
      <c r="BL19" s="299">
        <v>1.7739681619045433E-4</v>
      </c>
      <c r="BM19" s="299">
        <v>3.315949908257512E-4</v>
      </c>
      <c r="BN19" s="299">
        <v>1.6840348009588727E-4</v>
      </c>
      <c r="BO19" s="299">
        <v>1.7062266640717111E-4</v>
      </c>
      <c r="BP19" s="299">
        <v>1.7403983716456797E-4</v>
      </c>
      <c r="BQ19" s="299">
        <v>3.032465007921626E-5</v>
      </c>
      <c r="BR19" s="299">
        <v>6.6009916170095813E-5</v>
      </c>
      <c r="BS19" s="299">
        <v>1.2743526083441788E-4</v>
      </c>
      <c r="BT19" s="299">
        <v>2.2302461883062441E-4</v>
      </c>
      <c r="BU19" s="299">
        <v>3.1167040037009532E-4</v>
      </c>
      <c r="BV19" s="299">
        <v>1.2690620803932267E-4</v>
      </c>
      <c r="BW19" s="299">
        <v>3.6563866234911799E-5</v>
      </c>
      <c r="BX19" s="299">
        <v>2.4899944623445437E-5</v>
      </c>
      <c r="BY19" s="299">
        <v>1.0644784615883824E-5</v>
      </c>
      <c r="BZ19" s="299">
        <v>8.8568398186632046E-5</v>
      </c>
      <c r="CA19" s="299">
        <v>7.8217179495068955E-5</v>
      </c>
      <c r="CB19" s="299">
        <v>1.4580593143474749E-4</v>
      </c>
      <c r="CC19" s="299">
        <v>1.6224521883812225E-4</v>
      </c>
      <c r="CD19" s="299">
        <v>1.7375296874378205E-4</v>
      </c>
      <c r="CE19" s="299">
        <v>5.1815855583616546E-5</v>
      </c>
      <c r="CF19" s="299">
        <v>1.5726160120395938E-4</v>
      </c>
      <c r="CG19" s="299">
        <v>2.1080410211263783E-4</v>
      </c>
      <c r="CH19" s="299">
        <v>1.2265734570755482E-4</v>
      </c>
      <c r="CI19" s="299">
        <v>6.7711942154009868E-5</v>
      </c>
      <c r="CJ19" s="299">
        <v>8.6208876285802111E-5</v>
      </c>
      <c r="CK19" s="299">
        <v>9.422513990488897E-5</v>
      </c>
      <c r="CL19" s="299">
        <v>9.2974722976479947E-5</v>
      </c>
      <c r="CM19" s="299">
        <v>1.213741360185635E-4</v>
      </c>
      <c r="CN19" s="299">
        <v>3.3825005093380465E-4</v>
      </c>
      <c r="CO19" s="299">
        <v>3.0478015066489138E-5</v>
      </c>
      <c r="CP19" s="299">
        <v>9.5500193178628059E-5</v>
      </c>
      <c r="CQ19" s="299">
        <v>2.436819778562123E-4</v>
      </c>
      <c r="CR19" s="299">
        <v>8.1872786985972765E-4</v>
      </c>
      <c r="CS19" s="299">
        <v>4.4234712880285266E-4</v>
      </c>
      <c r="CT19" s="299">
        <v>2.2385347905403544E-4</v>
      </c>
      <c r="CU19" s="299">
        <v>1.5142273914650543E-3</v>
      </c>
      <c r="CV19" s="299">
        <v>2.4463902316410068E-4</v>
      </c>
      <c r="CW19" s="299">
        <v>4.4489952839777817E-5</v>
      </c>
      <c r="CX19" s="299">
        <v>1.1189493562028049E-4</v>
      </c>
      <c r="CY19" s="299">
        <v>1.4031344904079555E-4</v>
      </c>
      <c r="CZ19" s="299">
        <v>4.4183815405710112E-4</v>
      </c>
      <c r="DA19" s="299">
        <v>1.3305524698714437E-4</v>
      </c>
      <c r="DB19" s="299">
        <v>7.4167470361995039E-4</v>
      </c>
      <c r="DC19" s="299">
        <v>3.0424049970174564E-4</v>
      </c>
      <c r="DD19" s="299">
        <v>6.5097775439084879E-4</v>
      </c>
      <c r="DE19" s="299">
        <v>2.2743881139427642E-4</v>
      </c>
      <c r="DF19" s="299">
        <v>4.9747990210020031E-4</v>
      </c>
      <c r="DG19" s="300">
        <v>6.497333637056106E-5</v>
      </c>
      <c r="DI19" s="297"/>
      <c r="DK19" s="270">
        <v>115545.61936321262</v>
      </c>
      <c r="DL19" s="270">
        <v>16465.148268632063</v>
      </c>
    </row>
    <row r="20" spans="1:116" ht="15.6" customHeight="1">
      <c r="A20" s="292">
        <v>14</v>
      </c>
      <c r="B20" s="98" t="s">
        <v>114</v>
      </c>
      <c r="C20" s="293" t="s">
        <v>115</v>
      </c>
      <c r="D20" s="298">
        <v>2.2161081749688173E-4</v>
      </c>
      <c r="E20" s="299">
        <v>2.1167786267986834E-3</v>
      </c>
      <c r="F20" s="299">
        <v>2.0403482486003763E-4</v>
      </c>
      <c r="G20" s="299">
        <v>4.2560842357170182E-3</v>
      </c>
      <c r="H20" s="299">
        <v>3.116307678262503E-4</v>
      </c>
      <c r="I20" s="299">
        <v>0</v>
      </c>
      <c r="J20" s="299">
        <v>3.1107623195118322E-4</v>
      </c>
      <c r="K20" s="299">
        <v>2.5528568550286563E-4</v>
      </c>
      <c r="L20" s="299">
        <v>1.3733613699828102E-4</v>
      </c>
      <c r="M20" s="299">
        <v>2.778528032910077E-4</v>
      </c>
      <c r="N20" s="299">
        <v>0</v>
      </c>
      <c r="O20" s="299">
        <v>1.8172227887994791E-4</v>
      </c>
      <c r="P20" s="299">
        <v>2.1682470948270366E-4</v>
      </c>
      <c r="Q20" s="299">
        <v>1.0580113748087545</v>
      </c>
      <c r="R20" s="299">
        <v>4.054083066772058E-2</v>
      </c>
      <c r="S20" s="299">
        <v>1.1611501227619564E-2</v>
      </c>
      <c r="T20" s="299">
        <v>1.9748960768158604E-3</v>
      </c>
      <c r="U20" s="299">
        <v>5.1787532299155928E-4</v>
      </c>
      <c r="V20" s="299">
        <v>2.2464378228908584E-4</v>
      </c>
      <c r="W20" s="299">
        <v>2.1839564309574438E-4</v>
      </c>
      <c r="X20" s="299">
        <v>4.0636906038802871E-5</v>
      </c>
      <c r="Y20" s="299">
        <v>1.3759208540052801E-4</v>
      </c>
      <c r="Z20" s="299">
        <v>1.0576706318576334E-4</v>
      </c>
      <c r="AA20" s="299">
        <v>2.8817777745658883E-4</v>
      </c>
      <c r="AB20" s="299">
        <v>1.3364789522922924E-4</v>
      </c>
      <c r="AC20" s="299">
        <v>1.8631568800158552E-4</v>
      </c>
      <c r="AD20" s="299">
        <v>1.5555302311981098E-5</v>
      </c>
      <c r="AE20" s="299">
        <v>5.5787231870484516E-5</v>
      </c>
      <c r="AF20" s="299">
        <v>2.2282603781445141E-4</v>
      </c>
      <c r="AG20" s="299">
        <v>1.3379356992745034E-4</v>
      </c>
      <c r="AH20" s="299">
        <v>2.3308455640883707E-4</v>
      </c>
      <c r="AI20" s="299">
        <v>2.6656240457246473E-3</v>
      </c>
      <c r="AJ20" s="299">
        <v>1.54866998851369E-4</v>
      </c>
      <c r="AK20" s="299">
        <v>6.7061421535420098E-3</v>
      </c>
      <c r="AL20" s="299">
        <v>5.5092330997935526E-4</v>
      </c>
      <c r="AM20" s="299">
        <v>1.6997485546613162E-4</v>
      </c>
      <c r="AN20" s="299">
        <v>1.5504321987795403E-4</v>
      </c>
      <c r="AO20" s="299">
        <v>3.0374241943931268E-4</v>
      </c>
      <c r="AP20" s="299">
        <v>8.8178336702854408E-5</v>
      </c>
      <c r="AQ20" s="299">
        <v>1.4561905293483633E-4</v>
      </c>
      <c r="AR20" s="299">
        <v>4.1292308622896889E-4</v>
      </c>
      <c r="AS20" s="299">
        <v>6.86212587580717E-4</v>
      </c>
      <c r="AT20" s="299">
        <v>2.2330834350279047E-4</v>
      </c>
      <c r="AU20" s="299">
        <v>1.3539447390901237E-4</v>
      </c>
      <c r="AV20" s="299">
        <v>1.2695732785822126E-4</v>
      </c>
      <c r="AW20" s="299">
        <v>5.5784694120838377E-4</v>
      </c>
      <c r="AX20" s="299">
        <v>1.3229734004490998E-4</v>
      </c>
      <c r="AY20" s="299">
        <v>3.2397157580298531E-4</v>
      </c>
      <c r="AZ20" s="299">
        <v>1.8954402206974665E-4</v>
      </c>
      <c r="BA20" s="299">
        <v>2.2769476682261961E-4</v>
      </c>
      <c r="BB20" s="299">
        <v>7.0244860749892667E-5</v>
      </c>
      <c r="BC20" s="299">
        <v>3.4479725265335569E-4</v>
      </c>
      <c r="BD20" s="299">
        <v>1.2727420639214654E-4</v>
      </c>
      <c r="BE20" s="299">
        <v>9.9848168680171525E-5</v>
      </c>
      <c r="BF20" s="299">
        <v>1.0951286249590153E-4</v>
      </c>
      <c r="BG20" s="299">
        <v>1.4444418877144585E-4</v>
      </c>
      <c r="BH20" s="299">
        <v>1.5006334669029236E-4</v>
      </c>
      <c r="BI20" s="299">
        <v>1.2811887271048257E-3</v>
      </c>
      <c r="BJ20" s="299">
        <v>1.9858260583963716E-4</v>
      </c>
      <c r="BK20" s="299">
        <v>1.2282503543486758E-2</v>
      </c>
      <c r="BL20" s="299">
        <v>1.2383329473181494E-4</v>
      </c>
      <c r="BM20" s="299">
        <v>1.7948404003454647E-2</v>
      </c>
      <c r="BN20" s="299">
        <v>4.8713506214203041E-3</v>
      </c>
      <c r="BO20" s="299">
        <v>5.2601415934800787E-4</v>
      </c>
      <c r="BP20" s="299">
        <v>1.0229256996138695E-3</v>
      </c>
      <c r="BQ20" s="299">
        <v>1.5913339841341519E-3</v>
      </c>
      <c r="BR20" s="299">
        <v>3.2206427078588015E-4</v>
      </c>
      <c r="BS20" s="299">
        <v>3.7900612770702782E-4</v>
      </c>
      <c r="BT20" s="299">
        <v>1.5977413772420219E-4</v>
      </c>
      <c r="BU20" s="299">
        <v>3.2495068254160674E-4</v>
      </c>
      <c r="BV20" s="299">
        <v>1.0532574661704595E-4</v>
      </c>
      <c r="BW20" s="299">
        <v>7.0248093400688438E-5</v>
      </c>
      <c r="BX20" s="299">
        <v>1.2091387298382721E-4</v>
      </c>
      <c r="BY20" s="299">
        <v>8.6803177771222509E-5</v>
      </c>
      <c r="BZ20" s="299">
        <v>1.916817688061078E-4</v>
      </c>
      <c r="CA20" s="299">
        <v>1.0526833682250707E-4</v>
      </c>
      <c r="CB20" s="299">
        <v>5.3184276275279206E-4</v>
      </c>
      <c r="CC20" s="299">
        <v>3.4791306885079853E-4</v>
      </c>
      <c r="CD20" s="299">
        <v>8.8650538326761881E-4</v>
      </c>
      <c r="CE20" s="299">
        <v>1.9298536138624209E-4</v>
      </c>
      <c r="CF20" s="299">
        <v>4.4315112625129379E-4</v>
      </c>
      <c r="CG20" s="299">
        <v>3.43336914997354E-3</v>
      </c>
      <c r="CH20" s="299">
        <v>6.201128073973704E-5</v>
      </c>
      <c r="CI20" s="299">
        <v>1.2368854216393663E-4</v>
      </c>
      <c r="CJ20" s="299">
        <v>1.3925065607143188E-4</v>
      </c>
      <c r="CK20" s="299">
        <v>1.147918781788322E-4</v>
      </c>
      <c r="CL20" s="299">
        <v>1.1695557186991779E-4</v>
      </c>
      <c r="CM20" s="299">
        <v>3.7466289229255278E-4</v>
      </c>
      <c r="CN20" s="299">
        <v>1.0053177508169813E-4</v>
      </c>
      <c r="CO20" s="299">
        <v>1.3773985463332649E-4</v>
      </c>
      <c r="CP20" s="299">
        <v>1.9997513376046521E-4</v>
      </c>
      <c r="CQ20" s="299">
        <v>7.8672759060499929E-5</v>
      </c>
      <c r="CR20" s="299">
        <v>1.8652087210758013E-4</v>
      </c>
      <c r="CS20" s="299">
        <v>1.4193683707002753E-4</v>
      </c>
      <c r="CT20" s="299">
        <v>9.9670587528814187E-5</v>
      </c>
      <c r="CU20" s="299">
        <v>1.9135451612269872E-4</v>
      </c>
      <c r="CV20" s="299">
        <v>1.0872297986299331E-4</v>
      </c>
      <c r="CW20" s="299">
        <v>7.6912306941413866E-5</v>
      </c>
      <c r="CX20" s="299">
        <v>8.1974824830740383E-5</v>
      </c>
      <c r="CY20" s="299">
        <v>1.284823680073112E-4</v>
      </c>
      <c r="CZ20" s="299">
        <v>3.075699031465584E-4</v>
      </c>
      <c r="DA20" s="299">
        <v>3.2650619820506684E-4</v>
      </c>
      <c r="DB20" s="299">
        <v>1.6346832033544965E-4</v>
      </c>
      <c r="DC20" s="299">
        <v>3.2104888223128883E-4</v>
      </c>
      <c r="DD20" s="299">
        <v>4.7524513004893653E-5</v>
      </c>
      <c r="DE20" s="299">
        <v>3.1249296958597026E-4</v>
      </c>
      <c r="DF20" s="299">
        <v>1.1703913382729646E-3</v>
      </c>
      <c r="DG20" s="300">
        <v>1.5579774488094425E-4</v>
      </c>
      <c r="DI20" s="297"/>
      <c r="DK20" s="270">
        <v>190979.97826607572</v>
      </c>
      <c r="DL20" s="270">
        <v>89101.399682564952</v>
      </c>
    </row>
    <row r="21" spans="1:116" ht="15.6" customHeight="1">
      <c r="A21" s="292">
        <v>15</v>
      </c>
      <c r="B21" s="98" t="s">
        <v>116</v>
      </c>
      <c r="C21" s="293" t="s">
        <v>117</v>
      </c>
      <c r="D21" s="298">
        <v>5.4234553149810451E-5</v>
      </c>
      <c r="E21" s="299">
        <v>4.337950707097205E-5</v>
      </c>
      <c r="F21" s="299">
        <v>5.5547296885860956E-5</v>
      </c>
      <c r="G21" s="299">
        <v>5.2058664885652803E-5</v>
      </c>
      <c r="H21" s="299">
        <v>9.0637738288590371E-5</v>
      </c>
      <c r="I21" s="299">
        <v>0</v>
      </c>
      <c r="J21" s="299">
        <v>1.166510921737332E-4</v>
      </c>
      <c r="K21" s="299">
        <v>9.8699849152608131E-5</v>
      </c>
      <c r="L21" s="299">
        <v>7.6262023899458607E-5</v>
      </c>
      <c r="M21" s="299">
        <v>3.7855107351778646E-5</v>
      </c>
      <c r="N21" s="299">
        <v>0</v>
      </c>
      <c r="O21" s="299">
        <v>2.2209572260949818E-4</v>
      </c>
      <c r="P21" s="299">
        <v>1.7511957204149829E-4</v>
      </c>
      <c r="Q21" s="299">
        <v>1.0812379778220219E-4</v>
      </c>
      <c r="R21" s="299">
        <v>1.0031133347470538</v>
      </c>
      <c r="S21" s="299">
        <v>2.2093661023582411E-4</v>
      </c>
      <c r="T21" s="299">
        <v>1.9368447363974717E-4</v>
      </c>
      <c r="U21" s="299">
        <v>1.1225444772134166E-4</v>
      </c>
      <c r="V21" s="299">
        <v>1.5815837534897942E-4</v>
      </c>
      <c r="W21" s="299">
        <v>1.5241354323157846E-4</v>
      </c>
      <c r="X21" s="299">
        <v>2.744149394948214E-5</v>
      </c>
      <c r="Y21" s="299">
        <v>9.7559514260045035E-5</v>
      </c>
      <c r="Z21" s="299">
        <v>1.3845698572980043E-4</v>
      </c>
      <c r="AA21" s="299">
        <v>1.7845574419973683E-4</v>
      </c>
      <c r="AB21" s="299">
        <v>2.6305621437482243E-4</v>
      </c>
      <c r="AC21" s="299">
        <v>1.1102802528546556E-4</v>
      </c>
      <c r="AD21" s="299">
        <v>7.7620143264602684E-6</v>
      </c>
      <c r="AE21" s="299">
        <v>6.953469657287386E-5</v>
      </c>
      <c r="AF21" s="299">
        <v>1.3980743525468712E-4</v>
      </c>
      <c r="AG21" s="299">
        <v>1.946660205137457E-4</v>
      </c>
      <c r="AH21" s="299">
        <v>2.3739088856652432E-4</v>
      </c>
      <c r="AI21" s="299">
        <v>1.4999633676820995E-4</v>
      </c>
      <c r="AJ21" s="299">
        <v>1.1999745374993575E-4</v>
      </c>
      <c r="AK21" s="299">
        <v>5.6455720539394169E-4</v>
      </c>
      <c r="AL21" s="299">
        <v>2.3381708851313821E-4</v>
      </c>
      <c r="AM21" s="299">
        <v>5.7834610045625651E-5</v>
      </c>
      <c r="AN21" s="299">
        <v>6.4940439706235816E-5</v>
      </c>
      <c r="AO21" s="299">
        <v>1.6487936250920502E-4</v>
      </c>
      <c r="AP21" s="299">
        <v>4.96998557879307E-5</v>
      </c>
      <c r="AQ21" s="299">
        <v>1.5530458206464059E-4</v>
      </c>
      <c r="AR21" s="299">
        <v>2.7223504368135645E-4</v>
      </c>
      <c r="AS21" s="299">
        <v>8.6873556457349525E-5</v>
      </c>
      <c r="AT21" s="299">
        <v>1.0431355687050574E-4</v>
      </c>
      <c r="AU21" s="299">
        <v>1.1786262086951038E-4</v>
      </c>
      <c r="AV21" s="299">
        <v>1.0159175951566333E-4</v>
      </c>
      <c r="AW21" s="299">
        <v>1.2246958060961285E-4</v>
      </c>
      <c r="AX21" s="299">
        <v>1.3460477106351312E-4</v>
      </c>
      <c r="AY21" s="299">
        <v>3.2365001776910241E-4</v>
      </c>
      <c r="AZ21" s="299">
        <v>1.3222719933904216E-4</v>
      </c>
      <c r="BA21" s="299">
        <v>1.563648063462567E-4</v>
      </c>
      <c r="BB21" s="299">
        <v>9.2659635123854667E-5</v>
      </c>
      <c r="BC21" s="299">
        <v>1.2557123953925938E-4</v>
      </c>
      <c r="BD21" s="299">
        <v>2.7065498476196235E-4</v>
      </c>
      <c r="BE21" s="299">
        <v>2.1785356956648531E-4</v>
      </c>
      <c r="BF21" s="299">
        <v>1.1546337765205797E-4</v>
      </c>
      <c r="BG21" s="299">
        <v>1.4178789839701519E-4</v>
      </c>
      <c r="BH21" s="299">
        <v>1.336391747080991E-4</v>
      </c>
      <c r="BI21" s="299">
        <v>7.2774337243745261E-4</v>
      </c>
      <c r="BJ21" s="299">
        <v>1.2637334728054787E-4</v>
      </c>
      <c r="BK21" s="299">
        <v>4.7313895643871632E-4</v>
      </c>
      <c r="BL21" s="299">
        <v>8.0442886820944899E-5</v>
      </c>
      <c r="BM21" s="299">
        <v>1.1429399119429404E-3</v>
      </c>
      <c r="BN21" s="299">
        <v>2.4019572101111079E-3</v>
      </c>
      <c r="BO21" s="299">
        <v>6.8119688860786125E-5</v>
      </c>
      <c r="BP21" s="299">
        <v>6.7388108430525083E-5</v>
      </c>
      <c r="BQ21" s="299">
        <v>1.5350299002066652E-4</v>
      </c>
      <c r="BR21" s="299">
        <v>2.21850913942003E-4</v>
      </c>
      <c r="BS21" s="299">
        <v>7.0000987092767083E-4</v>
      </c>
      <c r="BT21" s="299">
        <v>4.2609682978825964E-4</v>
      </c>
      <c r="BU21" s="299">
        <v>1.6283196725116444E-4</v>
      </c>
      <c r="BV21" s="299">
        <v>3.5406761225395848E-4</v>
      </c>
      <c r="BW21" s="299">
        <v>1.2832869399346947E-4</v>
      </c>
      <c r="BX21" s="299">
        <v>2.8206881207637816E-4</v>
      </c>
      <c r="BY21" s="299">
        <v>7.5221606996077699E-5</v>
      </c>
      <c r="BZ21" s="299">
        <v>1.3334613180788257E-4</v>
      </c>
      <c r="CA21" s="299">
        <v>7.2714526019383144E-5</v>
      </c>
      <c r="CB21" s="299">
        <v>1.8020823026013532E-4</v>
      </c>
      <c r="CC21" s="299">
        <v>1.4418022637525553E-4</v>
      </c>
      <c r="CD21" s="299">
        <v>2.140719359768557E-4</v>
      </c>
      <c r="CE21" s="299">
        <v>9.9697570667231871E-5</v>
      </c>
      <c r="CF21" s="299">
        <v>3.3239106735393718E-4</v>
      </c>
      <c r="CG21" s="299">
        <v>4.2346772100510709E-4</v>
      </c>
      <c r="CH21" s="299">
        <v>5.566722825416502E-5</v>
      </c>
      <c r="CI21" s="299">
        <v>4.3736443057427088E-4</v>
      </c>
      <c r="CJ21" s="299">
        <v>1.5953233760915381E-4</v>
      </c>
      <c r="CK21" s="299">
        <v>3.0178744628985683E-4</v>
      </c>
      <c r="CL21" s="299">
        <v>4.1826857425388973E-4</v>
      </c>
      <c r="CM21" s="299">
        <v>2.3043265556800765E-4</v>
      </c>
      <c r="CN21" s="299">
        <v>1.5944805020770474E-4</v>
      </c>
      <c r="CO21" s="299">
        <v>3.8193967598795249E-4</v>
      </c>
      <c r="CP21" s="299">
        <v>6.0998431268038705E-4</v>
      </c>
      <c r="CQ21" s="299">
        <v>2.7289703680736312E-4</v>
      </c>
      <c r="CR21" s="299">
        <v>1.292582380864058E-4</v>
      </c>
      <c r="CS21" s="299">
        <v>7.9567219039390082E-4</v>
      </c>
      <c r="CT21" s="299">
        <v>3.9549911963309786E-4</v>
      </c>
      <c r="CU21" s="299">
        <v>1.6809488500036151E-3</v>
      </c>
      <c r="CV21" s="299">
        <v>2.7911006079828671E-4</v>
      </c>
      <c r="CW21" s="299">
        <v>1.0671570342823983E-4</v>
      </c>
      <c r="CX21" s="299">
        <v>7.7083685032804062E-5</v>
      </c>
      <c r="CY21" s="299">
        <v>2.1085640455773E-4</v>
      </c>
      <c r="CZ21" s="299">
        <v>2.8337523379031278E-4</v>
      </c>
      <c r="DA21" s="299">
        <v>3.1046655717003907E-4</v>
      </c>
      <c r="DB21" s="299">
        <v>1.1443951786851426E-4</v>
      </c>
      <c r="DC21" s="299">
        <v>5.4768194948340092E-4</v>
      </c>
      <c r="DD21" s="299">
        <v>4.8624277545665962E-5</v>
      </c>
      <c r="DE21" s="299">
        <v>3.0502805682864297E-4</v>
      </c>
      <c r="DF21" s="299">
        <v>9.1418309500269175E-5</v>
      </c>
      <c r="DG21" s="300">
        <v>9.5252191896304147E-5</v>
      </c>
      <c r="DI21" s="297"/>
      <c r="DK21" s="270">
        <v>128806.83672263192</v>
      </c>
      <c r="DL21" s="270">
        <v>27066.743040081601</v>
      </c>
    </row>
    <row r="22" spans="1:116" ht="15.6" customHeight="1">
      <c r="A22" s="292">
        <v>16</v>
      </c>
      <c r="B22" s="98" t="s">
        <v>118</v>
      </c>
      <c r="C22" s="293" t="s">
        <v>119</v>
      </c>
      <c r="D22" s="298">
        <v>3.1060749849053716E-3</v>
      </c>
      <c r="E22" s="299">
        <v>7.1687960739779408E-4</v>
      </c>
      <c r="F22" s="299">
        <v>2.4369436868924683E-3</v>
      </c>
      <c r="G22" s="299">
        <v>5.1587915144499154E-4</v>
      </c>
      <c r="H22" s="299">
        <v>3.0748521068182336E-4</v>
      </c>
      <c r="I22" s="299">
        <v>0</v>
      </c>
      <c r="J22" s="299">
        <v>4.2641124417751341E-4</v>
      </c>
      <c r="K22" s="299">
        <v>1.3051995684471975E-3</v>
      </c>
      <c r="L22" s="299">
        <v>1.4302585127311644E-3</v>
      </c>
      <c r="M22" s="299">
        <v>5.2669438326376162E-4</v>
      </c>
      <c r="N22" s="299">
        <v>0</v>
      </c>
      <c r="O22" s="299">
        <v>1.1879689912052986E-3</v>
      </c>
      <c r="P22" s="299">
        <v>1.6408471052252762E-3</v>
      </c>
      <c r="Q22" s="299">
        <v>2.7321564616355236E-3</v>
      </c>
      <c r="R22" s="299">
        <v>1.8554233682873593E-3</v>
      </c>
      <c r="S22" s="299">
        <v>1.1608241036615925</v>
      </c>
      <c r="T22" s="299">
        <v>0.12360705065690128</v>
      </c>
      <c r="U22" s="299">
        <v>4.2220316299188355E-2</v>
      </c>
      <c r="V22" s="299">
        <v>3.9582443633733857E-4</v>
      </c>
      <c r="W22" s="299">
        <v>2.9808684401662019E-4</v>
      </c>
      <c r="X22" s="299">
        <v>7.5330646252381591E-5</v>
      </c>
      <c r="Y22" s="299">
        <v>2.2005074368391058E-4</v>
      </c>
      <c r="Z22" s="299">
        <v>3.8472383304631792E-4</v>
      </c>
      <c r="AA22" s="299">
        <v>1.1301769831343525E-2</v>
      </c>
      <c r="AB22" s="299">
        <v>3.6263756842251278E-3</v>
      </c>
      <c r="AC22" s="299">
        <v>1.6282456115536545E-3</v>
      </c>
      <c r="AD22" s="299">
        <v>3.3803215705907591E-5</v>
      </c>
      <c r="AE22" s="299">
        <v>1.1948774048732154E-4</v>
      </c>
      <c r="AF22" s="299">
        <v>9.9231910036202205E-4</v>
      </c>
      <c r="AG22" s="299">
        <v>1.7235745836487416E-3</v>
      </c>
      <c r="AH22" s="299">
        <v>8.5853914552690635E-4</v>
      </c>
      <c r="AI22" s="299">
        <v>2.5717294171883694E-3</v>
      </c>
      <c r="AJ22" s="299">
        <v>3.9008599599248681E-4</v>
      </c>
      <c r="AK22" s="299">
        <v>8.6595402645081553E-3</v>
      </c>
      <c r="AL22" s="299">
        <v>7.4517825267693735E-3</v>
      </c>
      <c r="AM22" s="299">
        <v>1.5552587784472334E-4</v>
      </c>
      <c r="AN22" s="299">
        <v>1.7464113795416096E-4</v>
      </c>
      <c r="AO22" s="299">
        <v>2.5769794452453951E-4</v>
      </c>
      <c r="AP22" s="299">
        <v>2.8311695568002706E-4</v>
      </c>
      <c r="AQ22" s="299">
        <v>3.7577008537220804E-4</v>
      </c>
      <c r="AR22" s="299">
        <v>3.5708283073851215E-4</v>
      </c>
      <c r="AS22" s="299">
        <v>3.2636801616061452E-4</v>
      </c>
      <c r="AT22" s="299">
        <v>6.968458412061827E-4</v>
      </c>
      <c r="AU22" s="299">
        <v>5.2187655329485958E-4</v>
      </c>
      <c r="AV22" s="299">
        <v>5.1654591724919379E-4</v>
      </c>
      <c r="AW22" s="299">
        <v>4.1137246932458215E-4</v>
      </c>
      <c r="AX22" s="299">
        <v>8.1676756112842902E-4</v>
      </c>
      <c r="AY22" s="299">
        <v>1.7107873283031898E-3</v>
      </c>
      <c r="AZ22" s="299">
        <v>1.4291817772093564E-3</v>
      </c>
      <c r="BA22" s="299">
        <v>1.9431794435708905E-3</v>
      </c>
      <c r="BB22" s="299">
        <v>2.6672291072099417E-4</v>
      </c>
      <c r="BC22" s="299">
        <v>1.1913564403565645E-3</v>
      </c>
      <c r="BD22" s="299">
        <v>1.3218587338859208E-3</v>
      </c>
      <c r="BE22" s="299">
        <v>6.1095838343926481E-4</v>
      </c>
      <c r="BF22" s="299">
        <v>3.675398293209548E-4</v>
      </c>
      <c r="BG22" s="299">
        <v>2.9419059524230293E-4</v>
      </c>
      <c r="BH22" s="299">
        <v>5.4804077597197479E-4</v>
      </c>
      <c r="BI22" s="299">
        <v>2.5690492977547484E-4</v>
      </c>
      <c r="BJ22" s="299">
        <v>3.1082853208931952E-4</v>
      </c>
      <c r="BK22" s="299">
        <v>7.5046030477584893E-3</v>
      </c>
      <c r="BL22" s="299">
        <v>5.4564364005315854E-4</v>
      </c>
      <c r="BM22" s="299">
        <v>2.3787179332939528E-3</v>
      </c>
      <c r="BN22" s="299">
        <v>2.2048980877933423E-3</v>
      </c>
      <c r="BO22" s="299">
        <v>4.7576534458076687E-4</v>
      </c>
      <c r="BP22" s="299">
        <v>2.7881689249715234E-4</v>
      </c>
      <c r="BQ22" s="299">
        <v>2.0948741138754557E-4</v>
      </c>
      <c r="BR22" s="299">
        <v>3.9448933946953856E-4</v>
      </c>
      <c r="BS22" s="299">
        <v>6.2801051334543888E-4</v>
      </c>
      <c r="BT22" s="299">
        <v>6.5865656573557056E-4</v>
      </c>
      <c r="BU22" s="299">
        <v>6.2853726350073998E-4</v>
      </c>
      <c r="BV22" s="299">
        <v>1.0752242902747539E-3</v>
      </c>
      <c r="BW22" s="299">
        <v>2.9081889532891049E-4</v>
      </c>
      <c r="BX22" s="299">
        <v>2.4255995074668683E-4</v>
      </c>
      <c r="BY22" s="299">
        <v>1.2963241926805649E-4</v>
      </c>
      <c r="BZ22" s="299">
        <v>4.4691835992594629E-4</v>
      </c>
      <c r="CA22" s="299">
        <v>5.2055236024329524E-4</v>
      </c>
      <c r="CB22" s="299">
        <v>1.0464171638059584E-3</v>
      </c>
      <c r="CC22" s="299">
        <v>7.07008934512769E-4</v>
      </c>
      <c r="CD22" s="299">
        <v>1.8734455915392775E-3</v>
      </c>
      <c r="CE22" s="299">
        <v>1.3938917560273518E-3</v>
      </c>
      <c r="CF22" s="299">
        <v>2.5350065717409148E-3</v>
      </c>
      <c r="CG22" s="299">
        <v>6.434885645105263E-3</v>
      </c>
      <c r="CH22" s="299">
        <v>4.7163832516475116E-4</v>
      </c>
      <c r="CI22" s="299">
        <v>7.6624328529176884E-4</v>
      </c>
      <c r="CJ22" s="299">
        <v>8.8951692612579316E-4</v>
      </c>
      <c r="CK22" s="299">
        <v>2.5705988270211142E-3</v>
      </c>
      <c r="CL22" s="299">
        <v>7.8588364537926091E-4</v>
      </c>
      <c r="CM22" s="299">
        <v>2.5753264544204901E-2</v>
      </c>
      <c r="CN22" s="299">
        <v>5.6605220941492707E-4</v>
      </c>
      <c r="CO22" s="299">
        <v>1.3847985531447009E-3</v>
      </c>
      <c r="CP22" s="299">
        <v>3.6409066091953463E-3</v>
      </c>
      <c r="CQ22" s="299">
        <v>5.9362220336073833E-4</v>
      </c>
      <c r="CR22" s="299">
        <v>2.9519936955340192E-3</v>
      </c>
      <c r="CS22" s="299">
        <v>1.4166120072110439E-3</v>
      </c>
      <c r="CT22" s="299">
        <v>1.1182021838024273E-3</v>
      </c>
      <c r="CU22" s="299">
        <v>2.0903130144475572E-3</v>
      </c>
      <c r="CV22" s="299">
        <v>4.1133050196932814E-4</v>
      </c>
      <c r="CW22" s="299">
        <v>1.3588575149132E-3</v>
      </c>
      <c r="CX22" s="299">
        <v>4.9195879570695315E-4</v>
      </c>
      <c r="CY22" s="299">
        <v>1.4713174450833807E-3</v>
      </c>
      <c r="CZ22" s="299">
        <v>8.5884400904463201E-4</v>
      </c>
      <c r="DA22" s="299">
        <v>4.8850034245147614E-4</v>
      </c>
      <c r="DB22" s="299">
        <v>8.1142857128492713E-4</v>
      </c>
      <c r="DC22" s="299">
        <v>7.4201838672594705E-4</v>
      </c>
      <c r="DD22" s="299">
        <v>4.3999632138202652E-4</v>
      </c>
      <c r="DE22" s="299">
        <v>4.9546190906096181E-4</v>
      </c>
      <c r="DF22" s="299">
        <v>6.7977282186452381E-2</v>
      </c>
      <c r="DG22" s="300">
        <v>4.2094582502277573E-4</v>
      </c>
      <c r="DI22" s="297"/>
      <c r="DK22" s="270">
        <v>311814.17982953152</v>
      </c>
      <c r="DL22" s="270">
        <v>141934.76663578342</v>
      </c>
    </row>
    <row r="23" spans="1:116" ht="15.6" customHeight="1">
      <c r="A23" s="292">
        <v>17</v>
      </c>
      <c r="B23" s="98" t="s">
        <v>120</v>
      </c>
      <c r="C23" s="293" t="s">
        <v>121</v>
      </c>
      <c r="D23" s="298">
        <v>2.3567602749034695E-2</v>
      </c>
      <c r="E23" s="299">
        <v>4.5416116848630231E-3</v>
      </c>
      <c r="F23" s="299">
        <v>1.7675911419958962E-2</v>
      </c>
      <c r="G23" s="299">
        <v>1.8667417470552925E-3</v>
      </c>
      <c r="H23" s="299">
        <v>7.8058291389588642E-4</v>
      </c>
      <c r="I23" s="299">
        <v>0</v>
      </c>
      <c r="J23" s="299">
        <v>6.0617678059430354E-4</v>
      </c>
      <c r="K23" s="299">
        <v>7.2216691309739071E-3</v>
      </c>
      <c r="L23" s="299">
        <v>9.2730139172297089E-3</v>
      </c>
      <c r="M23" s="299">
        <v>2.6611080516294513E-3</v>
      </c>
      <c r="N23" s="299">
        <v>0</v>
      </c>
      <c r="O23" s="299">
        <v>1.437047931848137E-3</v>
      </c>
      <c r="P23" s="299">
        <v>1.894116372914912E-3</v>
      </c>
      <c r="Q23" s="299">
        <v>1.2940753414544348E-3</v>
      </c>
      <c r="R23" s="299">
        <v>3.6143878818746364E-3</v>
      </c>
      <c r="S23" s="299">
        <v>1.2031287105585531E-3</v>
      </c>
      <c r="T23" s="299">
        <v>1.007269314600604</v>
      </c>
      <c r="U23" s="299">
        <v>9.3960128909687175E-4</v>
      </c>
      <c r="V23" s="299">
        <v>1.4573006746806093E-3</v>
      </c>
      <c r="W23" s="299">
        <v>7.574494994842775E-4</v>
      </c>
      <c r="X23" s="299">
        <v>1.1830204600721578E-4</v>
      </c>
      <c r="Y23" s="299">
        <v>8.7729160132213194E-4</v>
      </c>
      <c r="Z23" s="299">
        <v>1.9214068943511015E-3</v>
      </c>
      <c r="AA23" s="299">
        <v>2.7851878881038142E-3</v>
      </c>
      <c r="AB23" s="299">
        <v>1.2212280462720349E-2</v>
      </c>
      <c r="AC23" s="299">
        <v>7.8150239114714842E-3</v>
      </c>
      <c r="AD23" s="299">
        <v>4.3229426898869189E-5</v>
      </c>
      <c r="AE23" s="299">
        <v>1.5079041984190604E-4</v>
      </c>
      <c r="AF23" s="299">
        <v>1.7034948290749134E-3</v>
      </c>
      <c r="AG23" s="299">
        <v>1.3142135849891962E-3</v>
      </c>
      <c r="AH23" s="299">
        <v>2.8128262882671493E-3</v>
      </c>
      <c r="AI23" s="299">
        <v>2.4718142366726044E-3</v>
      </c>
      <c r="AJ23" s="299">
        <v>5.3432235478339748E-4</v>
      </c>
      <c r="AK23" s="299">
        <v>1.0577213248161918E-2</v>
      </c>
      <c r="AL23" s="299">
        <v>1.1266482071937724E-3</v>
      </c>
      <c r="AM23" s="299">
        <v>1.5677054796182387E-4</v>
      </c>
      <c r="AN23" s="299">
        <v>1.7282419863140613E-4</v>
      </c>
      <c r="AO23" s="299">
        <v>3.2711742324565134E-4</v>
      </c>
      <c r="AP23" s="299">
        <v>4.8739653017111677E-4</v>
      </c>
      <c r="AQ23" s="299">
        <v>3.3388738567389397E-4</v>
      </c>
      <c r="AR23" s="299">
        <v>4.670639048289129E-4</v>
      </c>
      <c r="AS23" s="299">
        <v>4.9990493106595666E-4</v>
      </c>
      <c r="AT23" s="299">
        <v>2.2974592969205263E-3</v>
      </c>
      <c r="AU23" s="299">
        <v>6.0766735304408994E-4</v>
      </c>
      <c r="AV23" s="299">
        <v>7.1190553030052483E-4</v>
      </c>
      <c r="AW23" s="299">
        <v>9.3911053480689717E-4</v>
      </c>
      <c r="AX23" s="299">
        <v>7.5580783222050339E-4</v>
      </c>
      <c r="AY23" s="299">
        <v>1.4695659617684753E-3</v>
      </c>
      <c r="AZ23" s="299">
        <v>1.4458966479758307E-3</v>
      </c>
      <c r="BA23" s="299">
        <v>3.8595219914528927E-3</v>
      </c>
      <c r="BB23" s="299">
        <v>3.6311300333881932E-4</v>
      </c>
      <c r="BC23" s="299">
        <v>3.8539725791852035E-3</v>
      </c>
      <c r="BD23" s="299">
        <v>1.0044937934386453E-3</v>
      </c>
      <c r="BE23" s="299">
        <v>8.5912181074722371E-4</v>
      </c>
      <c r="BF23" s="299">
        <v>4.4670492194629489E-4</v>
      </c>
      <c r="BG23" s="299">
        <v>3.5898328440907501E-4</v>
      </c>
      <c r="BH23" s="299">
        <v>6.3440139148557501E-4</v>
      </c>
      <c r="BI23" s="299">
        <v>4.8247858028528933E-4</v>
      </c>
      <c r="BJ23" s="299">
        <v>4.7733321053863506E-4</v>
      </c>
      <c r="BK23" s="299">
        <v>2.9918374994579223E-3</v>
      </c>
      <c r="BL23" s="299">
        <v>1.0622747672961227E-3</v>
      </c>
      <c r="BM23" s="299">
        <v>4.8060709677373543E-4</v>
      </c>
      <c r="BN23" s="299">
        <v>8.7821903585156853E-4</v>
      </c>
      <c r="BO23" s="299">
        <v>6.2078478000856293E-4</v>
      </c>
      <c r="BP23" s="299">
        <v>3.4044733900740609E-4</v>
      </c>
      <c r="BQ23" s="299">
        <v>1.4158721837243684E-4</v>
      </c>
      <c r="BR23" s="299">
        <v>2.1123365925695284E-4</v>
      </c>
      <c r="BS23" s="299">
        <v>5.1845906284399528E-4</v>
      </c>
      <c r="BT23" s="299">
        <v>1.080848234597853E-3</v>
      </c>
      <c r="BU23" s="299">
        <v>3.2431095969065364E-3</v>
      </c>
      <c r="BV23" s="299">
        <v>1.3389306842048353E-3</v>
      </c>
      <c r="BW23" s="299">
        <v>3.6194562779791767E-4</v>
      </c>
      <c r="BX23" s="299">
        <v>2.5344468464141796E-4</v>
      </c>
      <c r="BY23" s="299">
        <v>9.6752346559214118E-5</v>
      </c>
      <c r="BZ23" s="299">
        <v>7.0293385472182011E-4</v>
      </c>
      <c r="CA23" s="299">
        <v>7.1494101229455261E-4</v>
      </c>
      <c r="CB23" s="299">
        <v>1.4180344860433571E-3</v>
      </c>
      <c r="CC23" s="299">
        <v>1.0340592231257958E-3</v>
      </c>
      <c r="CD23" s="299">
        <v>2.4015828788174556E-3</v>
      </c>
      <c r="CE23" s="299">
        <v>1.2122730139507193E-3</v>
      </c>
      <c r="CF23" s="299">
        <v>1.5030614265369362E-3</v>
      </c>
      <c r="CG23" s="299">
        <v>7.459699588668026E-3</v>
      </c>
      <c r="CH23" s="299">
        <v>7.349790596519099E-4</v>
      </c>
      <c r="CI23" s="299">
        <v>7.772097886924776E-4</v>
      </c>
      <c r="CJ23" s="299">
        <v>6.0844425514214112E-4</v>
      </c>
      <c r="CK23" s="299">
        <v>6.8524453836623744E-4</v>
      </c>
      <c r="CL23" s="299">
        <v>6.4474221096525038E-4</v>
      </c>
      <c r="CM23" s="299">
        <v>7.2449463531242973E-4</v>
      </c>
      <c r="CN23" s="299">
        <v>6.1559706792711712E-4</v>
      </c>
      <c r="CO23" s="299">
        <v>7.5835843240355967E-4</v>
      </c>
      <c r="CP23" s="299">
        <v>1.9223528288577799E-3</v>
      </c>
      <c r="CQ23" s="299">
        <v>1.822675890830649E-3</v>
      </c>
      <c r="CR23" s="299">
        <v>3.0391576398110364E-3</v>
      </c>
      <c r="CS23" s="299">
        <v>3.0766275748705736E-3</v>
      </c>
      <c r="CT23" s="299">
        <v>3.4789806065864798E-3</v>
      </c>
      <c r="CU23" s="299">
        <v>1.6950057143689263E-3</v>
      </c>
      <c r="CV23" s="299">
        <v>4.9553354957518607E-4</v>
      </c>
      <c r="CW23" s="299">
        <v>6.1149382602025042E-4</v>
      </c>
      <c r="CX23" s="299">
        <v>5.6573088434043971E-4</v>
      </c>
      <c r="CY23" s="299">
        <v>6.3074229247585321E-4</v>
      </c>
      <c r="CZ23" s="299">
        <v>1.8323025229233878E-3</v>
      </c>
      <c r="DA23" s="299">
        <v>2.4114842687076145E-3</v>
      </c>
      <c r="DB23" s="299">
        <v>1.309380242740493E-3</v>
      </c>
      <c r="DC23" s="299">
        <v>7.8455029549434944E-4</v>
      </c>
      <c r="DD23" s="299">
        <v>1.032785513909471E-3</v>
      </c>
      <c r="DE23" s="299">
        <v>1.2066829127367223E-3</v>
      </c>
      <c r="DF23" s="299">
        <v>0.13688939523718713</v>
      </c>
      <c r="DG23" s="300">
        <v>4.3244303880724932E-4</v>
      </c>
      <c r="DI23" s="297"/>
      <c r="DK23" s="270">
        <v>362412.83529217867</v>
      </c>
      <c r="DL23" s="270">
        <v>188148.46830857734</v>
      </c>
    </row>
    <row r="24" spans="1:116" ht="15.6" customHeight="1">
      <c r="A24" s="292">
        <v>18</v>
      </c>
      <c r="B24" s="98" t="s">
        <v>122</v>
      </c>
      <c r="C24" s="293" t="s">
        <v>123</v>
      </c>
      <c r="D24" s="298">
        <v>7.135602080165594E-4</v>
      </c>
      <c r="E24" s="299">
        <v>4.276497795763E-4</v>
      </c>
      <c r="F24" s="299">
        <v>4.5622827970819756E-4</v>
      </c>
      <c r="G24" s="299">
        <v>2.7959484850171635E-4</v>
      </c>
      <c r="H24" s="299">
        <v>5.2907961613348061E-4</v>
      </c>
      <c r="I24" s="299">
        <v>0</v>
      </c>
      <c r="J24" s="299">
        <v>9.1756025365101934E-4</v>
      </c>
      <c r="K24" s="299">
        <v>4.1987148382238533E-3</v>
      </c>
      <c r="L24" s="299">
        <v>1.2533822052435742E-3</v>
      </c>
      <c r="M24" s="299">
        <v>6.5414708377253383E-4</v>
      </c>
      <c r="N24" s="299">
        <v>0</v>
      </c>
      <c r="O24" s="299">
        <v>5.6332183192447515E-4</v>
      </c>
      <c r="P24" s="299">
        <v>7.1212885649988146E-4</v>
      </c>
      <c r="Q24" s="299">
        <v>5.4841540945234552E-4</v>
      </c>
      <c r="R24" s="299">
        <v>7.7181602040424647E-4</v>
      </c>
      <c r="S24" s="299">
        <v>8.2075271743162572E-4</v>
      </c>
      <c r="T24" s="299">
        <v>1.5847119197685893E-3</v>
      </c>
      <c r="U24" s="299">
        <v>1.0192916311242677</v>
      </c>
      <c r="V24" s="299">
        <v>4.7662460655047611E-4</v>
      </c>
      <c r="W24" s="299">
        <v>4.8006282074345195E-4</v>
      </c>
      <c r="X24" s="299">
        <v>1.4943925494758436E-4</v>
      </c>
      <c r="Y24" s="299">
        <v>3.6249182520206244E-4</v>
      </c>
      <c r="Z24" s="299">
        <v>2.9304072556617263E-4</v>
      </c>
      <c r="AA24" s="299">
        <v>1.2567977174855818E-3</v>
      </c>
      <c r="AB24" s="299">
        <v>2.895270274298806E-3</v>
      </c>
      <c r="AC24" s="299">
        <v>2.8195222797603474E-3</v>
      </c>
      <c r="AD24" s="299">
        <v>7.3048926724146433E-5</v>
      </c>
      <c r="AE24" s="299">
        <v>2.3903942870332566E-4</v>
      </c>
      <c r="AF24" s="299">
        <v>7.0630679583902876E-4</v>
      </c>
      <c r="AG24" s="299">
        <v>4.5786489546443485E-4</v>
      </c>
      <c r="AH24" s="299">
        <v>6.72591434655814E-4</v>
      </c>
      <c r="AI24" s="299">
        <v>2.2935647065909118E-3</v>
      </c>
      <c r="AJ24" s="299">
        <v>4.5103370104879729E-4</v>
      </c>
      <c r="AK24" s="299">
        <v>1.1221203891528765E-3</v>
      </c>
      <c r="AL24" s="299">
        <v>4.9644651777687281E-4</v>
      </c>
      <c r="AM24" s="299">
        <v>2.6538958539960985E-4</v>
      </c>
      <c r="AN24" s="299">
        <v>2.6860254574330862E-4</v>
      </c>
      <c r="AO24" s="299">
        <v>1.1201887657754661E-3</v>
      </c>
      <c r="AP24" s="299">
        <v>2.9023223752999304E-4</v>
      </c>
      <c r="AQ24" s="299">
        <v>5.7542083469552167E-4</v>
      </c>
      <c r="AR24" s="299">
        <v>9.3554198020085876E-4</v>
      </c>
      <c r="AS24" s="299">
        <v>4.995187942038829E-4</v>
      </c>
      <c r="AT24" s="299">
        <v>2.7747080706540324E-3</v>
      </c>
      <c r="AU24" s="299">
        <v>9.6579930077738589E-4</v>
      </c>
      <c r="AV24" s="299">
        <v>8.0420815585923345E-4</v>
      </c>
      <c r="AW24" s="299">
        <v>1.5008840193271417E-3</v>
      </c>
      <c r="AX24" s="299">
        <v>1.3598576933371675E-3</v>
      </c>
      <c r="AY24" s="299">
        <v>8.0882275995662731E-4</v>
      </c>
      <c r="AZ24" s="299">
        <v>6.405504429069902E-4</v>
      </c>
      <c r="BA24" s="299">
        <v>5.0503998481926321E-3</v>
      </c>
      <c r="BB24" s="299">
        <v>7.7070845265352571E-4</v>
      </c>
      <c r="BC24" s="299">
        <v>5.4694335728537049E-4</v>
      </c>
      <c r="BD24" s="299">
        <v>2.7798924914042089E-3</v>
      </c>
      <c r="BE24" s="299">
        <v>8.7195502455021104E-4</v>
      </c>
      <c r="BF24" s="299">
        <v>8.4600427157908943E-4</v>
      </c>
      <c r="BG24" s="299">
        <v>6.2134999209642594E-4</v>
      </c>
      <c r="BH24" s="299">
        <v>5.7087509618390013E-4</v>
      </c>
      <c r="BI24" s="299">
        <v>8.4776127473024944E-4</v>
      </c>
      <c r="BJ24" s="299">
        <v>1.3076311502192442E-3</v>
      </c>
      <c r="BK24" s="299">
        <v>4.0183731703996913E-3</v>
      </c>
      <c r="BL24" s="299">
        <v>1.8809479998188573E-3</v>
      </c>
      <c r="BM24" s="299">
        <v>7.542775287614086E-4</v>
      </c>
      <c r="BN24" s="299">
        <v>8.9793444188430223E-4</v>
      </c>
      <c r="BO24" s="299">
        <v>7.1350886381535287E-4</v>
      </c>
      <c r="BP24" s="299">
        <v>5.5810585344311429E-4</v>
      </c>
      <c r="BQ24" s="299">
        <v>1.0051186950031457E-3</v>
      </c>
      <c r="BR24" s="299">
        <v>2.9268546257148341E-3</v>
      </c>
      <c r="BS24" s="299">
        <v>2.2756841277043957E-3</v>
      </c>
      <c r="BT24" s="299">
        <v>2.7842593627657088E-3</v>
      </c>
      <c r="BU24" s="299">
        <v>2.6703164478467795E-3</v>
      </c>
      <c r="BV24" s="299">
        <v>7.9851151499532053E-3</v>
      </c>
      <c r="BW24" s="299">
        <v>1.0774856863676214E-3</v>
      </c>
      <c r="BX24" s="299">
        <v>8.2805416642266325E-4</v>
      </c>
      <c r="BY24" s="299">
        <v>4.7073002046208281E-4</v>
      </c>
      <c r="BZ24" s="299">
        <v>1.125721606177744E-3</v>
      </c>
      <c r="CA24" s="299">
        <v>9.1492978060504261E-4</v>
      </c>
      <c r="CB24" s="299">
        <v>1.1558270655858053E-3</v>
      </c>
      <c r="CC24" s="299">
        <v>8.5081557014778889E-4</v>
      </c>
      <c r="CD24" s="299">
        <v>1.3676922504781846E-3</v>
      </c>
      <c r="CE24" s="299">
        <v>1.0448060217568003E-3</v>
      </c>
      <c r="CF24" s="299">
        <v>9.4727989426533689E-4</v>
      </c>
      <c r="CG24" s="299">
        <v>2.7612433468586521E-3</v>
      </c>
      <c r="CH24" s="299">
        <v>2.8611492700280137E-3</v>
      </c>
      <c r="CI24" s="299">
        <v>4.3376794737189769E-3</v>
      </c>
      <c r="CJ24" s="299">
        <v>2.2773885250408511E-3</v>
      </c>
      <c r="CK24" s="299">
        <v>2.9025981239728994E-3</v>
      </c>
      <c r="CL24" s="299">
        <v>4.2836966318974901E-3</v>
      </c>
      <c r="CM24" s="299">
        <v>3.9996034838531778E-2</v>
      </c>
      <c r="CN24" s="299">
        <v>2.9198378089066628E-3</v>
      </c>
      <c r="CO24" s="299">
        <v>1.6619004996894428E-3</v>
      </c>
      <c r="CP24" s="299">
        <v>1.2870691023311242E-2</v>
      </c>
      <c r="CQ24" s="299">
        <v>1.4209547532306817E-3</v>
      </c>
      <c r="CR24" s="299">
        <v>4.2619237880732845E-3</v>
      </c>
      <c r="CS24" s="299">
        <v>2.8977253270382141E-3</v>
      </c>
      <c r="CT24" s="299">
        <v>8.8294179025319452E-4</v>
      </c>
      <c r="CU24" s="299">
        <v>1.6719455294024875E-2</v>
      </c>
      <c r="CV24" s="299">
        <v>9.0889118326184797E-4</v>
      </c>
      <c r="CW24" s="299">
        <v>1.4324505763480136E-2</v>
      </c>
      <c r="CX24" s="299">
        <v>1.0872523049099204E-3</v>
      </c>
      <c r="CY24" s="299">
        <v>1.6487725273528178E-3</v>
      </c>
      <c r="CZ24" s="299">
        <v>1.0914177938661711E-3</v>
      </c>
      <c r="DA24" s="299">
        <v>9.3216041210516186E-4</v>
      </c>
      <c r="DB24" s="299">
        <v>1.2561788000396649E-3</v>
      </c>
      <c r="DC24" s="299">
        <v>2.7170427929040048E-3</v>
      </c>
      <c r="DD24" s="299">
        <v>4.9420723426901129E-4</v>
      </c>
      <c r="DE24" s="299">
        <v>1.2043148092588008E-3</v>
      </c>
      <c r="DF24" s="299">
        <v>9.5788364181698745E-4</v>
      </c>
      <c r="DG24" s="300">
        <v>7.7369809644648173E-4</v>
      </c>
      <c r="DI24" s="297"/>
      <c r="DK24" s="270">
        <v>376638.80429274205</v>
      </c>
      <c r="DL24" s="270">
        <v>214897.69018953218</v>
      </c>
    </row>
    <row r="25" spans="1:116" ht="15.6" customHeight="1">
      <c r="A25" s="292">
        <v>19</v>
      </c>
      <c r="B25" s="98" t="s">
        <v>124</v>
      </c>
      <c r="C25" s="293" t="s">
        <v>125</v>
      </c>
      <c r="D25" s="298">
        <v>1.6634127938011951E-2</v>
      </c>
      <c r="E25" s="299">
        <v>5.9053313954808475E-4</v>
      </c>
      <c r="F25" s="299">
        <v>8.2931922707254059E-4</v>
      </c>
      <c r="G25" s="299">
        <v>7.5889965140614514E-5</v>
      </c>
      <c r="H25" s="299">
        <v>7.6373824255217569E-5</v>
      </c>
      <c r="I25" s="299">
        <v>0</v>
      </c>
      <c r="J25" s="299">
        <v>5.683897665118041E-6</v>
      </c>
      <c r="K25" s="299">
        <v>6.9691111445636586E-4</v>
      </c>
      <c r="L25" s="299">
        <v>1.8663327067859988E-4</v>
      </c>
      <c r="M25" s="299">
        <v>1.298838645873918E-3</v>
      </c>
      <c r="N25" s="299">
        <v>0</v>
      </c>
      <c r="O25" s="299">
        <v>9.7753578861729963E-5</v>
      </c>
      <c r="P25" s="299">
        <v>2.8630154411418295E-5</v>
      </c>
      <c r="Q25" s="299">
        <v>1.6318996489595584E-5</v>
      </c>
      <c r="R25" s="299">
        <v>6.7562702147975956E-6</v>
      </c>
      <c r="S25" s="299">
        <v>5.1525309104206151E-5</v>
      </c>
      <c r="T25" s="299">
        <v>1.551091940922721E-5</v>
      </c>
      <c r="U25" s="299">
        <v>9.3236062245646649E-6</v>
      </c>
      <c r="V25" s="299">
        <v>1.1049210230676527</v>
      </c>
      <c r="W25" s="299">
        <v>3.5216267234090622E-3</v>
      </c>
      <c r="X25" s="299">
        <v>1.2525280547172036E-5</v>
      </c>
      <c r="Y25" s="299">
        <v>4.2107274913167408E-3</v>
      </c>
      <c r="Z25" s="299">
        <v>2.8663123553675446E-3</v>
      </c>
      <c r="AA25" s="299">
        <v>3.7327400601014116E-4</v>
      </c>
      <c r="AB25" s="299">
        <v>7.437782001261464E-4</v>
      </c>
      <c r="AC25" s="299">
        <v>8.3753584573986099E-4</v>
      </c>
      <c r="AD25" s="299">
        <v>3.279835954449241E-6</v>
      </c>
      <c r="AE25" s="299">
        <v>-9.7913334177950496E-4</v>
      </c>
      <c r="AF25" s="299">
        <v>6.3835032804464143E-5</v>
      </c>
      <c r="AG25" s="299">
        <v>2.9024307233315642E-4</v>
      </c>
      <c r="AH25" s="299">
        <v>3.1614916986476625E-5</v>
      </c>
      <c r="AI25" s="299">
        <v>3.5788840654722554E-5</v>
      </c>
      <c r="AJ25" s="299">
        <v>6.3629560920261185E-6</v>
      </c>
      <c r="AK25" s="299">
        <v>1.7345385689742494E-5</v>
      </c>
      <c r="AL25" s="299">
        <v>7.1854485082372985E-5</v>
      </c>
      <c r="AM25" s="299">
        <v>-8.7830139789094985E-4</v>
      </c>
      <c r="AN25" s="299">
        <v>-8.2441362200160264E-5</v>
      </c>
      <c r="AO25" s="299">
        <v>-8.1130458315316773E-5</v>
      </c>
      <c r="AP25" s="299">
        <v>-1.5787791563865601E-5</v>
      </c>
      <c r="AQ25" s="299">
        <v>1.4421029738328299E-5</v>
      </c>
      <c r="AR25" s="299">
        <v>5.4677175686801992E-6</v>
      </c>
      <c r="AS25" s="299">
        <v>-9.2509742336697344E-7</v>
      </c>
      <c r="AT25" s="299">
        <v>-1.0627374706325752E-6</v>
      </c>
      <c r="AU25" s="299">
        <v>4.0259206086905682E-6</v>
      </c>
      <c r="AV25" s="299">
        <v>1.0549207895879138E-5</v>
      </c>
      <c r="AW25" s="299">
        <v>5.8432945902383336E-6</v>
      </c>
      <c r="AX25" s="299">
        <v>1.4194949762409574E-5</v>
      </c>
      <c r="AY25" s="299">
        <v>7.7095185498885027E-6</v>
      </c>
      <c r="AZ25" s="299">
        <v>4.6552442908295954E-6</v>
      </c>
      <c r="BA25" s="299">
        <v>7.6375878946797506E-6</v>
      </c>
      <c r="BB25" s="299">
        <v>3.3321882344297798E-6</v>
      </c>
      <c r="BC25" s="299">
        <v>2.677455744127896E-5</v>
      </c>
      <c r="BD25" s="299">
        <v>6.9570126172997836E-6</v>
      </c>
      <c r="BE25" s="299">
        <v>4.5960199664273496E-6</v>
      </c>
      <c r="BF25" s="299">
        <v>4.0003424499911071E-6</v>
      </c>
      <c r="BG25" s="299">
        <v>3.2319084591256881E-6</v>
      </c>
      <c r="BH25" s="299">
        <v>5.3958465567901868E-6</v>
      </c>
      <c r="BI25" s="299">
        <v>1.1944562093179866E-6</v>
      </c>
      <c r="BJ25" s="299">
        <v>2.9180427878216272E-6</v>
      </c>
      <c r="BK25" s="299">
        <v>3.0770214971832129E-5</v>
      </c>
      <c r="BL25" s="299">
        <v>4.0025663172739814E-6</v>
      </c>
      <c r="BM25" s="299">
        <v>7.3678092643378151E-6</v>
      </c>
      <c r="BN25" s="299">
        <v>5.5819912363797486E-6</v>
      </c>
      <c r="BO25" s="299">
        <v>1.2427269570825655E-4</v>
      </c>
      <c r="BP25" s="299">
        <v>1.2605259505491033E-4</v>
      </c>
      <c r="BQ25" s="299">
        <v>6.4078475401021411E-5</v>
      </c>
      <c r="BR25" s="299">
        <v>7.8005117798411606E-5</v>
      </c>
      <c r="BS25" s="299">
        <v>1.2418387323854805E-5</v>
      </c>
      <c r="BT25" s="299">
        <v>1.2462828341196908E-5</v>
      </c>
      <c r="BU25" s="299">
        <v>3.3911242379747458E-6</v>
      </c>
      <c r="BV25" s="299">
        <v>3.0961755854559451E-6</v>
      </c>
      <c r="BW25" s="299">
        <v>6.0292683214107896E-6</v>
      </c>
      <c r="BX25" s="299">
        <v>2.8337744823798361E-6</v>
      </c>
      <c r="BY25" s="299">
        <v>4.7762706096875158E-7</v>
      </c>
      <c r="BZ25" s="299">
        <v>4.0847112993270662E-6</v>
      </c>
      <c r="CA25" s="299">
        <v>1.462000650011238E-6</v>
      </c>
      <c r="CB25" s="299">
        <v>3.5530477860519507E-6</v>
      </c>
      <c r="CC25" s="299">
        <v>4.0033533522836729E-6</v>
      </c>
      <c r="CD25" s="299">
        <v>2.7519315142158672E-6</v>
      </c>
      <c r="CE25" s="299">
        <v>2.3644288434258724E-6</v>
      </c>
      <c r="CF25" s="299">
        <v>9.1208328675100467E-6</v>
      </c>
      <c r="CG25" s="299">
        <v>4.7788556945567197E-6</v>
      </c>
      <c r="CH25" s="299">
        <v>1.1526237261745581E-6</v>
      </c>
      <c r="CI25" s="299">
        <v>3.0047892854713124E-6</v>
      </c>
      <c r="CJ25" s="299">
        <v>4.100932725516475E-6</v>
      </c>
      <c r="CK25" s="299">
        <v>1.6782923425761866E-6</v>
      </c>
      <c r="CL25" s="299">
        <v>3.4355748275832322E-6</v>
      </c>
      <c r="CM25" s="299">
        <v>5.7760866561746111E-6</v>
      </c>
      <c r="CN25" s="299">
        <v>3.4347065304716124E-6</v>
      </c>
      <c r="CO25" s="299">
        <v>1.2627528385528317E-5</v>
      </c>
      <c r="CP25" s="299">
        <v>1.8806398665889037E-5</v>
      </c>
      <c r="CQ25" s="299">
        <v>5.6095397074954017E-5</v>
      </c>
      <c r="CR25" s="299">
        <v>2.288991771296841E-5</v>
      </c>
      <c r="CS25" s="299">
        <v>2.1461472277583018E-5</v>
      </c>
      <c r="CT25" s="299">
        <v>2.7480110360175897E-5</v>
      </c>
      <c r="CU25" s="299">
        <v>1.5226956054584417E-5</v>
      </c>
      <c r="CV25" s="299">
        <v>2.7749958098279815E-6</v>
      </c>
      <c r="CW25" s="299">
        <v>2.9793348333642971E-6</v>
      </c>
      <c r="CX25" s="299">
        <v>5.8782837162481314E-6</v>
      </c>
      <c r="CY25" s="299">
        <v>1.9250927200462292E-6</v>
      </c>
      <c r="CZ25" s="299">
        <v>1.0352225643513944E-4</v>
      </c>
      <c r="DA25" s="299">
        <v>1.182343290854279E-4</v>
      </c>
      <c r="DB25" s="299">
        <v>9.0818957372345616E-6</v>
      </c>
      <c r="DC25" s="299">
        <v>6.5049121619434027E-5</v>
      </c>
      <c r="DD25" s="299">
        <v>4.6100098345880182E-5</v>
      </c>
      <c r="DE25" s="299">
        <v>2.5116923097188092E-4</v>
      </c>
      <c r="DF25" s="299">
        <v>8.9671128657046455E-6</v>
      </c>
      <c r="DG25" s="300">
        <v>2.7094985572750642E-4</v>
      </c>
      <c r="DI25" s="297"/>
      <c r="DK25" s="270">
        <v>20873.42207937091</v>
      </c>
      <c r="DL25" s="270">
        <v>9085.4812316773514</v>
      </c>
    </row>
    <row r="26" spans="1:116" ht="15.6" customHeight="1">
      <c r="A26" s="292">
        <v>20</v>
      </c>
      <c r="B26" s="98" t="s">
        <v>126</v>
      </c>
      <c r="C26" s="293" t="s">
        <v>127</v>
      </c>
      <c r="D26" s="298">
        <v>3.2910674721592825E-4</v>
      </c>
      <c r="E26" s="299">
        <v>2.6963322958803123E-4</v>
      </c>
      <c r="F26" s="299">
        <v>6.74033048989134E-5</v>
      </c>
      <c r="G26" s="299">
        <v>2.6492909365469353E-5</v>
      </c>
      <c r="H26" s="299">
        <v>3.0908617356292329E-4</v>
      </c>
      <c r="I26" s="299">
        <v>0</v>
      </c>
      <c r="J26" s="299">
        <v>7.4175590194959257E-5</v>
      </c>
      <c r="K26" s="299">
        <v>1.0118369696011159E-3</v>
      </c>
      <c r="L26" s="299">
        <v>6.7134203767131259E-4</v>
      </c>
      <c r="M26" s="299">
        <v>5.6640897722334761E-4</v>
      </c>
      <c r="N26" s="299">
        <v>0</v>
      </c>
      <c r="O26" s="299">
        <v>2.646711002509169E-3</v>
      </c>
      <c r="P26" s="299">
        <v>3.7538103032291778E-4</v>
      </c>
      <c r="Q26" s="299">
        <v>1.2102504862395102E-4</v>
      </c>
      <c r="R26" s="299">
        <v>1.4881336316429654E-4</v>
      </c>
      <c r="S26" s="299">
        <v>1.5639690013272891E-3</v>
      </c>
      <c r="T26" s="299">
        <v>3.2636653125304679E-4</v>
      </c>
      <c r="U26" s="299">
        <v>1.099562781709288E-4</v>
      </c>
      <c r="V26" s="299">
        <v>8.5254938025754665E-3</v>
      </c>
      <c r="W26" s="299">
        <v>1.0234225026294279</v>
      </c>
      <c r="X26" s="299">
        <v>2.6586299508381205E-3</v>
      </c>
      <c r="Y26" s="299">
        <v>6.4234507676580906E-3</v>
      </c>
      <c r="Z26" s="299">
        <v>4.1077124087883395E-3</v>
      </c>
      <c r="AA26" s="299">
        <v>7.1879621906524938E-3</v>
      </c>
      <c r="AB26" s="299">
        <v>5.8792456131596272E-3</v>
      </c>
      <c r="AC26" s="299">
        <v>1.0050769916600182E-2</v>
      </c>
      <c r="AD26" s="299">
        <v>1.3529354784431993E-5</v>
      </c>
      <c r="AE26" s="299">
        <v>6.7735810081728695E-5</v>
      </c>
      <c r="AF26" s="299">
        <v>7.9848122222661458E-4</v>
      </c>
      <c r="AG26" s="299">
        <v>4.6707946121158249E-3</v>
      </c>
      <c r="AH26" s="299">
        <v>4.054935724744932E-4</v>
      </c>
      <c r="AI26" s="299">
        <v>3.5196791087350023E-3</v>
      </c>
      <c r="AJ26" s="299">
        <v>2.3487431766190859E-4</v>
      </c>
      <c r="AK26" s="299">
        <v>3.385371900422659E-3</v>
      </c>
      <c r="AL26" s="299">
        <v>5.3400464397440996E-4</v>
      </c>
      <c r="AM26" s="299">
        <v>1.2267754036104899E-3</v>
      </c>
      <c r="AN26" s="299">
        <v>1.1663476508412395E-3</v>
      </c>
      <c r="AO26" s="299">
        <v>4.4875432137458904E-4</v>
      </c>
      <c r="AP26" s="299">
        <v>2.9419983060916015E-4</v>
      </c>
      <c r="AQ26" s="299">
        <v>2.2720933776357172E-3</v>
      </c>
      <c r="AR26" s="299">
        <v>2.657962872629329E-4</v>
      </c>
      <c r="AS26" s="299">
        <v>9.7457681331340469E-4</v>
      </c>
      <c r="AT26" s="299">
        <v>2.5451477085521338E-4</v>
      </c>
      <c r="AU26" s="299">
        <v>3.9062688393535003E-4</v>
      </c>
      <c r="AV26" s="299">
        <v>2.1414108744327432E-4</v>
      </c>
      <c r="AW26" s="299">
        <v>2.0128500394509061E-4</v>
      </c>
      <c r="AX26" s="299">
        <v>1.6972225475483014E-3</v>
      </c>
      <c r="AY26" s="299">
        <v>5.7522246935071532E-4</v>
      </c>
      <c r="AZ26" s="299">
        <v>2.6559683267025181E-4</v>
      </c>
      <c r="BA26" s="299">
        <v>2.8220172752461617E-4</v>
      </c>
      <c r="BB26" s="299">
        <v>5.2298245081586463E-4</v>
      </c>
      <c r="BC26" s="299">
        <v>5.9573939462251931E-4</v>
      </c>
      <c r="BD26" s="299">
        <v>6.1223596683208556E-4</v>
      </c>
      <c r="BE26" s="299">
        <v>3.559034890066702E-4</v>
      </c>
      <c r="BF26" s="299">
        <v>1.4658755596054672E-4</v>
      </c>
      <c r="BG26" s="299">
        <v>1.2064489083819308E-4</v>
      </c>
      <c r="BH26" s="299">
        <v>1.4675885786751155E-4</v>
      </c>
      <c r="BI26" s="299">
        <v>5.6407874159096906E-4</v>
      </c>
      <c r="BJ26" s="299">
        <v>1.7796035666315762E-4</v>
      </c>
      <c r="BK26" s="299">
        <v>7.5190695130251863E-4</v>
      </c>
      <c r="BL26" s="299">
        <v>1.6346123992014037E-4</v>
      </c>
      <c r="BM26" s="299">
        <v>1.1334557247432074E-4</v>
      </c>
      <c r="BN26" s="299">
        <v>1.6313108839109453E-4</v>
      </c>
      <c r="BO26" s="299">
        <v>1.8257404837316603E-4</v>
      </c>
      <c r="BP26" s="299">
        <v>2.2980318816627655E-4</v>
      </c>
      <c r="BQ26" s="299">
        <v>2.0822709222093653E-5</v>
      </c>
      <c r="BR26" s="299">
        <v>3.1349763386112977E-5</v>
      </c>
      <c r="BS26" s="299">
        <v>1.4861226079954505E-3</v>
      </c>
      <c r="BT26" s="299">
        <v>1.2797669920676965E-3</v>
      </c>
      <c r="BU26" s="299">
        <v>1.401102689724163E-5</v>
      </c>
      <c r="BV26" s="299">
        <v>1.298760593787349E-5</v>
      </c>
      <c r="BW26" s="299">
        <v>8.4391222779845772E-6</v>
      </c>
      <c r="BX26" s="299">
        <v>7.9607304023763069E-6</v>
      </c>
      <c r="BY26" s="299">
        <v>3.7842855741818193E-6</v>
      </c>
      <c r="BZ26" s="299">
        <v>5.4306508012269253E-5</v>
      </c>
      <c r="CA26" s="299">
        <v>2.3863536583794838E-5</v>
      </c>
      <c r="CB26" s="299">
        <v>6.8468167749465735E-5</v>
      </c>
      <c r="CC26" s="299">
        <v>2.1431368037996802E-5</v>
      </c>
      <c r="CD26" s="299">
        <v>4.9120818333173046E-5</v>
      </c>
      <c r="CE26" s="299">
        <v>1.5764752360414475E-5</v>
      </c>
      <c r="CF26" s="299">
        <v>1.68712771124947E-4</v>
      </c>
      <c r="CG26" s="299">
        <v>1.2417188369179291E-4</v>
      </c>
      <c r="CH26" s="299">
        <v>8.50470123413736E-6</v>
      </c>
      <c r="CI26" s="299">
        <v>2.4113277131116335E-5</v>
      </c>
      <c r="CJ26" s="299">
        <v>1.7964375745669424E-5</v>
      </c>
      <c r="CK26" s="299">
        <v>1.6419130834151072E-5</v>
      </c>
      <c r="CL26" s="299">
        <v>1.410646950291279E-5</v>
      </c>
      <c r="CM26" s="299">
        <v>8.3989480629110226E-5</v>
      </c>
      <c r="CN26" s="299">
        <v>5.5946183251019078E-5</v>
      </c>
      <c r="CO26" s="299">
        <v>2.9635669130794745E-5</v>
      </c>
      <c r="CP26" s="299">
        <v>1.4990094519503089E-3</v>
      </c>
      <c r="CQ26" s="299">
        <v>4.9950789393796364E-4</v>
      </c>
      <c r="CR26" s="299">
        <v>2.9612001287336706E-3</v>
      </c>
      <c r="CS26" s="299">
        <v>1.2268013867301403E-4</v>
      </c>
      <c r="CT26" s="299">
        <v>1.0101088643861039E-4</v>
      </c>
      <c r="CU26" s="299">
        <v>2.357403046164367E-5</v>
      </c>
      <c r="CV26" s="299">
        <v>2.3666558159279104E-5</v>
      </c>
      <c r="CW26" s="299">
        <v>4.9623829744078664E-5</v>
      </c>
      <c r="CX26" s="299">
        <v>1.5492845733532164E-4</v>
      </c>
      <c r="CY26" s="299">
        <v>1.2677178203691254E-5</v>
      </c>
      <c r="CZ26" s="299">
        <v>1.0970552374935946E-4</v>
      </c>
      <c r="DA26" s="299">
        <v>1.5073047679262214E-4</v>
      </c>
      <c r="DB26" s="299">
        <v>3.3129999283694288E-4</v>
      </c>
      <c r="DC26" s="299">
        <v>1.5143754596344045E-4</v>
      </c>
      <c r="DD26" s="299">
        <v>9.218922172819612E-4</v>
      </c>
      <c r="DE26" s="299">
        <v>5.0176626079325579E-5</v>
      </c>
      <c r="DF26" s="299">
        <v>1.823851345709719E-4</v>
      </c>
      <c r="DG26" s="300">
        <v>1.4052765722347816E-4</v>
      </c>
      <c r="DI26" s="297"/>
      <c r="DK26" s="270">
        <v>124482.23651374066</v>
      </c>
      <c r="DL26" s="270">
        <v>30322.058814373715</v>
      </c>
    </row>
    <row r="27" spans="1:116" ht="15.6" customHeight="1">
      <c r="A27" s="292">
        <v>21</v>
      </c>
      <c r="B27" s="98" t="s">
        <v>128</v>
      </c>
      <c r="C27" s="293" t="s">
        <v>129</v>
      </c>
      <c r="D27" s="298">
        <v>1.3383776472295682E-4</v>
      </c>
      <c r="E27" s="299">
        <v>1.5039104165218639E-5</v>
      </c>
      <c r="F27" s="299">
        <v>1.7738244217021862E-5</v>
      </c>
      <c r="G27" s="299">
        <v>4.4727070743906808E-6</v>
      </c>
      <c r="H27" s="299">
        <v>9.3099678341888094E-6</v>
      </c>
      <c r="I27" s="299">
        <v>0</v>
      </c>
      <c r="J27" s="299">
        <v>2.4150809314869449E-5</v>
      </c>
      <c r="K27" s="299">
        <v>4.0869526402615492E-5</v>
      </c>
      <c r="L27" s="299">
        <v>4.2539145877954302E-5</v>
      </c>
      <c r="M27" s="299">
        <v>2.5183082922310121E-5</v>
      </c>
      <c r="N27" s="299">
        <v>0</v>
      </c>
      <c r="O27" s="299">
        <v>2.132679166763714E-4</v>
      </c>
      <c r="P27" s="299">
        <v>5.9365452166374999E-5</v>
      </c>
      <c r="Q27" s="299">
        <v>7.1945835679274508E-5</v>
      </c>
      <c r="R27" s="299">
        <v>6.3023089889918069E-5</v>
      </c>
      <c r="S27" s="299">
        <v>9.1981190943997781E-5</v>
      </c>
      <c r="T27" s="299">
        <v>7.96319077993505E-5</v>
      </c>
      <c r="U27" s="299">
        <v>6.0919848009707957E-5</v>
      </c>
      <c r="V27" s="299">
        <v>5.8329172129284379E-3</v>
      </c>
      <c r="W27" s="299">
        <v>2.4418860992509004E-3</v>
      </c>
      <c r="X27" s="299">
        <v>1.1048076160723841</v>
      </c>
      <c r="Y27" s="299">
        <v>4.2597933094764007E-2</v>
      </c>
      <c r="Z27" s="299">
        <v>9.8967679488988335E-3</v>
      </c>
      <c r="AA27" s="299">
        <v>1.3995747752424004E-3</v>
      </c>
      <c r="AB27" s="299">
        <v>7.185070900912737E-4</v>
      </c>
      <c r="AC27" s="299">
        <v>1.2819341343531668E-2</v>
      </c>
      <c r="AD27" s="299">
        <v>5.245309973266859E-5</v>
      </c>
      <c r="AE27" s="299">
        <v>2.7928631542244062E-5</v>
      </c>
      <c r="AF27" s="299">
        <v>4.1503533200839572E-4</v>
      </c>
      <c r="AG27" s="299">
        <v>8.6137035211788962E-4</v>
      </c>
      <c r="AH27" s="299">
        <v>5.914471135428616E-5</v>
      </c>
      <c r="AI27" s="299">
        <v>2.3988716815715889E-4</v>
      </c>
      <c r="AJ27" s="299">
        <v>1.7691611063391887E-5</v>
      </c>
      <c r="AK27" s="299">
        <v>2.2131891529351315E-5</v>
      </c>
      <c r="AL27" s="299">
        <v>1.8586740946754208E-4</v>
      </c>
      <c r="AM27" s="299">
        <v>2.4454824542319513E-6</v>
      </c>
      <c r="AN27" s="299">
        <v>6.3832353125097863E-6</v>
      </c>
      <c r="AO27" s="299">
        <v>1.2888059705589525E-5</v>
      </c>
      <c r="AP27" s="299">
        <v>2.4104990753915835E-6</v>
      </c>
      <c r="AQ27" s="299">
        <v>1.2321190745101852E-5</v>
      </c>
      <c r="AR27" s="299">
        <v>1.2556808127180435E-5</v>
      </c>
      <c r="AS27" s="299">
        <v>1.5001948439549251E-5</v>
      </c>
      <c r="AT27" s="299">
        <v>1.4215378277112281E-5</v>
      </c>
      <c r="AU27" s="299">
        <v>2.5990754803398234E-5</v>
      </c>
      <c r="AV27" s="299">
        <v>1.0340472424371159E-5</v>
      </c>
      <c r="AW27" s="299">
        <v>4.8259403601571631E-5</v>
      </c>
      <c r="AX27" s="299">
        <v>6.2280813036322762E-5</v>
      </c>
      <c r="AY27" s="299">
        <v>6.7055278206548972E-5</v>
      </c>
      <c r="AZ27" s="299">
        <v>2.697764670225033E-5</v>
      </c>
      <c r="BA27" s="299">
        <v>5.9082931497181229E-5</v>
      </c>
      <c r="BB27" s="299">
        <v>1.169232665970283E-5</v>
      </c>
      <c r="BC27" s="299">
        <v>3.7252324503625971E-5</v>
      </c>
      <c r="BD27" s="299">
        <v>2.5162683893299316E-5</v>
      </c>
      <c r="BE27" s="299">
        <v>2.5083283172783057E-5</v>
      </c>
      <c r="BF27" s="299">
        <v>3.3217284782834105E-5</v>
      </c>
      <c r="BG27" s="299">
        <v>3.0155602486824077E-5</v>
      </c>
      <c r="BH27" s="299">
        <v>4.3771490476426683E-5</v>
      </c>
      <c r="BI27" s="299">
        <v>4.0134533259690168E-5</v>
      </c>
      <c r="BJ27" s="299">
        <v>1.5303362869286189E-5</v>
      </c>
      <c r="BK27" s="299">
        <v>1.4425079168649044E-4</v>
      </c>
      <c r="BL27" s="299">
        <v>5.0195172296043077E-6</v>
      </c>
      <c r="BM27" s="299">
        <v>1.4606987324090007E-5</v>
      </c>
      <c r="BN27" s="299">
        <v>1.744037994044787E-5</v>
      </c>
      <c r="BO27" s="299">
        <v>1.0243001878589293E-5</v>
      </c>
      <c r="BP27" s="299">
        <v>9.4451346420351329E-6</v>
      </c>
      <c r="BQ27" s="299">
        <v>4.6575906901208724E-6</v>
      </c>
      <c r="BR27" s="299">
        <v>1.1233174217681875E-4</v>
      </c>
      <c r="BS27" s="299">
        <v>1.846373005981255E-5</v>
      </c>
      <c r="BT27" s="299">
        <v>1.4613218537471164E-5</v>
      </c>
      <c r="BU27" s="299">
        <v>3.0223599554396043E-6</v>
      </c>
      <c r="BV27" s="299">
        <v>2.5670034359233735E-6</v>
      </c>
      <c r="BW27" s="299">
        <v>1.3609742212244995E-6</v>
      </c>
      <c r="BX27" s="299">
        <v>1.4764442564392573E-6</v>
      </c>
      <c r="BY27" s="299">
        <v>5.9266094391109812E-7</v>
      </c>
      <c r="BZ27" s="299">
        <v>2.5987036095047258E-6</v>
      </c>
      <c r="CA27" s="299">
        <v>3.6131362409974422E-6</v>
      </c>
      <c r="CB27" s="299">
        <v>1.5438134322959619E-5</v>
      </c>
      <c r="CC27" s="299">
        <v>4.2692610808984718E-6</v>
      </c>
      <c r="CD27" s="299">
        <v>9.5644559307574428E-6</v>
      </c>
      <c r="CE27" s="299">
        <v>2.7579852872060668E-6</v>
      </c>
      <c r="CF27" s="299">
        <v>4.3357668706651643E-6</v>
      </c>
      <c r="CG27" s="299">
        <v>1.1633278398329812E-5</v>
      </c>
      <c r="CH27" s="299">
        <v>1.4763148224335292E-6</v>
      </c>
      <c r="CI27" s="299">
        <v>2.4847605819739388E-6</v>
      </c>
      <c r="CJ27" s="299">
        <v>2.9938723400859805E-6</v>
      </c>
      <c r="CK27" s="299">
        <v>5.022237980917031E-6</v>
      </c>
      <c r="CL27" s="299">
        <v>2.4745536196426193E-6</v>
      </c>
      <c r="CM27" s="299">
        <v>1.6113107815543643E-5</v>
      </c>
      <c r="CN27" s="299">
        <v>3.2720115434801049E-6</v>
      </c>
      <c r="CO27" s="299">
        <v>8.502612749014708E-6</v>
      </c>
      <c r="CP27" s="299">
        <v>4.8369487244956746E-4</v>
      </c>
      <c r="CQ27" s="299">
        <v>7.8809401923944441E-5</v>
      </c>
      <c r="CR27" s="299">
        <v>6.1260830870117587E-5</v>
      </c>
      <c r="CS27" s="299">
        <v>1.0901584840943209E-5</v>
      </c>
      <c r="CT27" s="299">
        <v>8.304742472783908E-6</v>
      </c>
      <c r="CU27" s="299">
        <v>7.1784748523638809E-6</v>
      </c>
      <c r="CV27" s="299">
        <v>6.4176706608639603E-6</v>
      </c>
      <c r="CW27" s="299">
        <v>7.5836318082554015E-6</v>
      </c>
      <c r="CX27" s="299">
        <v>2.1985216991806387E-5</v>
      </c>
      <c r="CY27" s="299">
        <v>6.4222031696057464E-6</v>
      </c>
      <c r="CZ27" s="299">
        <v>1.2171193800791618E-5</v>
      </c>
      <c r="DA27" s="299">
        <v>9.431167379933908E-6</v>
      </c>
      <c r="DB27" s="299">
        <v>5.1267329779062418E-5</v>
      </c>
      <c r="DC27" s="299">
        <v>7.4103633408998766E-6</v>
      </c>
      <c r="DD27" s="299">
        <v>3.4426852524403488E-5</v>
      </c>
      <c r="DE27" s="299">
        <v>1.4240713117233202E-5</v>
      </c>
      <c r="DF27" s="299">
        <v>4.1035707515180262E-5</v>
      </c>
      <c r="DG27" s="300">
        <v>6.2672776333856556E-6</v>
      </c>
      <c r="DI27" s="297"/>
      <c r="DK27" s="270">
        <v>64795.528454814885</v>
      </c>
      <c r="DL27" s="270">
        <v>17909.43651566984</v>
      </c>
    </row>
    <row r="28" spans="1:116" ht="15.6" customHeight="1">
      <c r="A28" s="292">
        <v>22</v>
      </c>
      <c r="B28" s="98" t="s">
        <v>130</v>
      </c>
      <c r="C28" s="293" t="s">
        <v>131</v>
      </c>
      <c r="D28" s="298">
        <v>2.4882300625737067E-4</v>
      </c>
      <c r="E28" s="299">
        <v>1.603186537581294E-4</v>
      </c>
      <c r="F28" s="299">
        <v>1.0203554547154007E-4</v>
      </c>
      <c r="G28" s="299">
        <v>4.587023572795638E-5</v>
      </c>
      <c r="H28" s="299">
        <v>9.2610638625751507E-5</v>
      </c>
      <c r="I28" s="299">
        <v>0</v>
      </c>
      <c r="J28" s="299">
        <v>2.9165550352685735E-4</v>
      </c>
      <c r="K28" s="299">
        <v>6.9470487167596815E-4</v>
      </c>
      <c r="L28" s="299">
        <v>8.2984936264071717E-4</v>
      </c>
      <c r="M28" s="299">
        <v>3.3300193452845259E-4</v>
      </c>
      <c r="N28" s="299">
        <v>0</v>
      </c>
      <c r="O28" s="299">
        <v>4.0876970651146944E-3</v>
      </c>
      <c r="P28" s="299">
        <v>8.0110635405746737E-4</v>
      </c>
      <c r="Q28" s="299">
        <v>6.9308063430533601E-4</v>
      </c>
      <c r="R28" s="299">
        <v>6.1389172523639035E-4</v>
      </c>
      <c r="S28" s="299">
        <v>1.6392067948854052E-3</v>
      </c>
      <c r="T28" s="299">
        <v>1.1422915804250003E-3</v>
      </c>
      <c r="U28" s="299">
        <v>3.8241879284092083E-4</v>
      </c>
      <c r="V28" s="299">
        <v>1.4986585608915293E-3</v>
      </c>
      <c r="W28" s="299">
        <v>5.4943812496484178E-3</v>
      </c>
      <c r="X28" s="299">
        <v>5.2560644815054475E-4</v>
      </c>
      <c r="Y28" s="299">
        <v>1.0459713520468159</v>
      </c>
      <c r="Z28" s="299">
        <v>9.0464597569043154E-2</v>
      </c>
      <c r="AA28" s="299">
        <v>3.2742838973553956E-2</v>
      </c>
      <c r="AB28" s="299">
        <v>1.4258745204663597E-2</v>
      </c>
      <c r="AC28" s="299">
        <v>3.0082522390432159E-2</v>
      </c>
      <c r="AD28" s="299">
        <v>5.7531711956492237E-5</v>
      </c>
      <c r="AE28" s="299">
        <v>3.442840819620489E-4</v>
      </c>
      <c r="AF28" s="299">
        <v>8.3241279480306615E-3</v>
      </c>
      <c r="AG28" s="299">
        <v>1.828678185594089E-2</v>
      </c>
      <c r="AH28" s="299">
        <v>1.093134857272269E-3</v>
      </c>
      <c r="AI28" s="299">
        <v>3.9796522920672039E-3</v>
      </c>
      <c r="AJ28" s="299">
        <v>1.1895909091800843E-4</v>
      </c>
      <c r="AK28" s="299">
        <v>2.3124310388401403E-4</v>
      </c>
      <c r="AL28" s="299">
        <v>2.9421393505168702E-3</v>
      </c>
      <c r="AM28" s="299">
        <v>5.7425628184016422E-5</v>
      </c>
      <c r="AN28" s="299">
        <v>3.7009611290953448E-5</v>
      </c>
      <c r="AO28" s="299">
        <v>6.2639100697618356E-5</v>
      </c>
      <c r="AP28" s="299">
        <v>1.446742319154595E-5</v>
      </c>
      <c r="AQ28" s="299">
        <v>1.1562080030065364E-4</v>
      </c>
      <c r="AR28" s="299">
        <v>1.879222941661056E-4</v>
      </c>
      <c r="AS28" s="299">
        <v>8.6887499244460724E-5</v>
      </c>
      <c r="AT28" s="299">
        <v>1.6065288694495312E-4</v>
      </c>
      <c r="AU28" s="299">
        <v>3.7286157640151321E-4</v>
      </c>
      <c r="AV28" s="299">
        <v>9.0824937307143531E-5</v>
      </c>
      <c r="AW28" s="299">
        <v>5.8629953075215043E-4</v>
      </c>
      <c r="AX28" s="299">
        <v>1.1673371570346213E-3</v>
      </c>
      <c r="AY28" s="299">
        <v>3.0859449829862093E-4</v>
      </c>
      <c r="AZ28" s="299">
        <v>4.1162670050414845E-4</v>
      </c>
      <c r="BA28" s="299">
        <v>1.1980724365860283E-3</v>
      </c>
      <c r="BB28" s="299">
        <v>1.1886760299294307E-4</v>
      </c>
      <c r="BC28" s="299">
        <v>5.9994082789272159E-4</v>
      </c>
      <c r="BD28" s="299">
        <v>3.3235602977151925E-4</v>
      </c>
      <c r="BE28" s="299">
        <v>2.572222353416576E-4</v>
      </c>
      <c r="BF28" s="299">
        <v>3.9012307212307241E-4</v>
      </c>
      <c r="BG28" s="299">
        <v>3.0118679362823529E-4</v>
      </c>
      <c r="BH28" s="299">
        <v>4.5401271918587112E-4</v>
      </c>
      <c r="BI28" s="299">
        <v>1.8299064492193048E-4</v>
      </c>
      <c r="BJ28" s="299">
        <v>1.602048377457832E-4</v>
      </c>
      <c r="BK28" s="299">
        <v>6.992602318485904E-4</v>
      </c>
      <c r="BL28" s="299">
        <v>5.151115892677328E-5</v>
      </c>
      <c r="BM28" s="299">
        <v>1.2131438407573612E-4</v>
      </c>
      <c r="BN28" s="299">
        <v>1.6673798544255714E-4</v>
      </c>
      <c r="BO28" s="299">
        <v>1.0354028915008016E-4</v>
      </c>
      <c r="BP28" s="299">
        <v>9.4078435409392693E-5</v>
      </c>
      <c r="BQ28" s="299">
        <v>2.0732145590765701E-5</v>
      </c>
      <c r="BR28" s="299">
        <v>3.6008899179935518E-5</v>
      </c>
      <c r="BS28" s="299">
        <v>2.2111741527918699E-4</v>
      </c>
      <c r="BT28" s="299">
        <v>1.4484241691518467E-4</v>
      </c>
      <c r="BU28" s="299">
        <v>3.3257380049467784E-5</v>
      </c>
      <c r="BV28" s="299">
        <v>2.4771862337824222E-5</v>
      </c>
      <c r="BW28" s="299">
        <v>1.0457047098429891E-5</v>
      </c>
      <c r="BX28" s="299">
        <v>1.5565244136202798E-5</v>
      </c>
      <c r="BY28" s="299">
        <v>5.9911003378500958E-6</v>
      </c>
      <c r="BZ28" s="299">
        <v>2.2360485850147385E-5</v>
      </c>
      <c r="CA28" s="299">
        <v>2.786697484821396E-5</v>
      </c>
      <c r="CB28" s="299">
        <v>1.1898032558734532E-4</v>
      </c>
      <c r="CC28" s="299">
        <v>3.3208969249492012E-5</v>
      </c>
      <c r="CD28" s="299">
        <v>7.6969025286101217E-5</v>
      </c>
      <c r="CE28" s="299">
        <v>2.9090127260881948E-5</v>
      </c>
      <c r="CF28" s="299">
        <v>4.2126058600588225E-5</v>
      </c>
      <c r="CG28" s="299">
        <v>2.0678978020619571E-4</v>
      </c>
      <c r="CH28" s="299">
        <v>1.4006123493792486E-5</v>
      </c>
      <c r="CI28" s="299">
        <v>1.8747137281026291E-5</v>
      </c>
      <c r="CJ28" s="299">
        <v>2.0218295633645828E-5</v>
      </c>
      <c r="CK28" s="299">
        <v>5.1732931955779318E-5</v>
      </c>
      <c r="CL28" s="299">
        <v>1.793089299861221E-5</v>
      </c>
      <c r="CM28" s="299">
        <v>1.2172640066745874E-4</v>
      </c>
      <c r="CN28" s="299">
        <v>2.5919935630255835E-5</v>
      </c>
      <c r="CO28" s="299">
        <v>1.7288147414903828E-4</v>
      </c>
      <c r="CP28" s="299">
        <v>1.2369602578317874E-3</v>
      </c>
      <c r="CQ28" s="299">
        <v>1.0726569705011486E-3</v>
      </c>
      <c r="CR28" s="299">
        <v>4.3621336543250226E-4</v>
      </c>
      <c r="CS28" s="299">
        <v>8.591007420895545E-5</v>
      </c>
      <c r="CT28" s="299">
        <v>6.5772741915405745E-5</v>
      </c>
      <c r="CU28" s="299">
        <v>5.7891202592334718E-5</v>
      </c>
      <c r="CV28" s="299">
        <v>4.4763630270897754E-5</v>
      </c>
      <c r="CW28" s="299">
        <v>3.9458252968776955E-5</v>
      </c>
      <c r="CX28" s="299">
        <v>2.9591116703286724E-4</v>
      </c>
      <c r="CY28" s="299">
        <v>2.6555487630152439E-5</v>
      </c>
      <c r="CZ28" s="299">
        <v>6.7254480587568808E-5</v>
      </c>
      <c r="DA28" s="299">
        <v>7.1464035534359071E-5</v>
      </c>
      <c r="DB28" s="299">
        <v>2.0803746451043993E-4</v>
      </c>
      <c r="DC28" s="299">
        <v>5.9057628961483245E-5</v>
      </c>
      <c r="DD28" s="299">
        <v>6.6756779652052812E-4</v>
      </c>
      <c r="DE28" s="299">
        <v>5.4668805113140869E-5</v>
      </c>
      <c r="DF28" s="299">
        <v>4.7599709786203003E-4</v>
      </c>
      <c r="DG28" s="300">
        <v>6.057582747711019E-5</v>
      </c>
      <c r="DI28" s="297"/>
      <c r="DK28" s="270">
        <v>238197.42402621519</v>
      </c>
      <c r="DL28" s="270">
        <v>52818.192214575793</v>
      </c>
    </row>
    <row r="29" spans="1:116" ht="15.6" customHeight="1">
      <c r="A29" s="292">
        <v>23</v>
      </c>
      <c r="B29" s="98" t="s">
        <v>132</v>
      </c>
      <c r="C29" s="293" t="s">
        <v>133</v>
      </c>
      <c r="D29" s="298">
        <v>1.2514460598616044E-4</v>
      </c>
      <c r="E29" s="299">
        <v>1.8759912005452828E-5</v>
      </c>
      <c r="F29" s="299">
        <v>3.5335512024736954E-5</v>
      </c>
      <c r="G29" s="299">
        <v>3.1373049469363386E-5</v>
      </c>
      <c r="H29" s="299">
        <v>4.4577867666346937E-5</v>
      </c>
      <c r="I29" s="299">
        <v>0</v>
      </c>
      <c r="J29" s="299">
        <v>1.3935159016137261E-5</v>
      </c>
      <c r="K29" s="299">
        <v>9.3277599077880126E-5</v>
      </c>
      <c r="L29" s="299">
        <v>1.4902708245905934E-4</v>
      </c>
      <c r="M29" s="299">
        <v>2.0832825213788565E-5</v>
      </c>
      <c r="N29" s="299">
        <v>0</v>
      </c>
      <c r="O29" s="299">
        <v>4.7034805755154718E-4</v>
      </c>
      <c r="P29" s="299">
        <v>1.4125188143403254E-4</v>
      </c>
      <c r="Q29" s="299">
        <v>2.8226517349948553E-4</v>
      </c>
      <c r="R29" s="299">
        <v>2.7954151465895951E-4</v>
      </c>
      <c r="S29" s="299">
        <v>1.0969290831750927E-4</v>
      </c>
      <c r="T29" s="299">
        <v>1.9479027597057481E-4</v>
      </c>
      <c r="U29" s="299">
        <v>2.0915804286011222E-4</v>
      </c>
      <c r="V29" s="299">
        <v>6.5203717858010793E-5</v>
      </c>
      <c r="W29" s="299">
        <v>4.0749091497057841E-5</v>
      </c>
      <c r="X29" s="299">
        <v>4.4353929281707835E-6</v>
      </c>
      <c r="Y29" s="299">
        <v>2.0209166231083741E-5</v>
      </c>
      <c r="Z29" s="299">
        <v>1.0000830637073859</v>
      </c>
      <c r="AA29" s="299">
        <v>4.5739681908133654E-3</v>
      </c>
      <c r="AB29" s="299">
        <v>3.0621419518142031E-4</v>
      </c>
      <c r="AC29" s="299">
        <v>2.7412556883779529E-3</v>
      </c>
      <c r="AD29" s="299">
        <v>1.480865923355709E-6</v>
      </c>
      <c r="AE29" s="299">
        <v>7.3504748339715441E-6</v>
      </c>
      <c r="AF29" s="299">
        <v>1.0134853584685948E-2</v>
      </c>
      <c r="AG29" s="299">
        <v>1.6512851641869766E-4</v>
      </c>
      <c r="AH29" s="299">
        <v>6.0394806052510379E-4</v>
      </c>
      <c r="AI29" s="299">
        <v>1.7564414744824386E-4</v>
      </c>
      <c r="AJ29" s="299">
        <v>1.6224810850240785E-5</v>
      </c>
      <c r="AK29" s="299">
        <v>3.5885798296893758E-5</v>
      </c>
      <c r="AL29" s="299">
        <v>1.8718792960161152E-4</v>
      </c>
      <c r="AM29" s="299">
        <v>4.7508788141203212E-6</v>
      </c>
      <c r="AN29" s="299">
        <v>5.663225782993451E-6</v>
      </c>
      <c r="AO29" s="299">
        <v>1.071597138242014E-5</v>
      </c>
      <c r="AP29" s="299">
        <v>3.9627621049643836E-6</v>
      </c>
      <c r="AQ29" s="299">
        <v>1.1523364565584941E-5</v>
      </c>
      <c r="AR29" s="299">
        <v>1.1059242919467054E-4</v>
      </c>
      <c r="AS29" s="299">
        <v>2.1035021200887252E-5</v>
      </c>
      <c r="AT29" s="299">
        <v>4.1180312659701808E-5</v>
      </c>
      <c r="AU29" s="299">
        <v>5.3238254844523692E-5</v>
      </c>
      <c r="AV29" s="299">
        <v>4.172704348108872E-5</v>
      </c>
      <c r="AW29" s="299">
        <v>1.5707082471151358E-4</v>
      </c>
      <c r="AX29" s="299">
        <v>3.0523170688402283E-4</v>
      </c>
      <c r="AY29" s="299">
        <v>2.2083064025501983E-4</v>
      </c>
      <c r="AZ29" s="299">
        <v>3.9427958061916487E-4</v>
      </c>
      <c r="BA29" s="299">
        <v>5.6730891569945223E-4</v>
      </c>
      <c r="BB29" s="299">
        <v>3.2714220419227553E-5</v>
      </c>
      <c r="BC29" s="299">
        <v>6.8496139855769226E-4</v>
      </c>
      <c r="BD29" s="299">
        <v>3.4882162601297624E-4</v>
      </c>
      <c r="BE29" s="299">
        <v>2.8592374388092717E-4</v>
      </c>
      <c r="BF29" s="299">
        <v>3.459335699866534E-4</v>
      </c>
      <c r="BG29" s="299">
        <v>1.9171318260736224E-4</v>
      </c>
      <c r="BH29" s="299">
        <v>4.9740029812226987E-4</v>
      </c>
      <c r="BI29" s="299">
        <v>7.1611744355030253E-5</v>
      </c>
      <c r="BJ29" s="299">
        <v>1.0143878347899253E-4</v>
      </c>
      <c r="BK29" s="299">
        <v>6.7927428055441401E-4</v>
      </c>
      <c r="BL29" s="299">
        <v>1.6487260860025878E-5</v>
      </c>
      <c r="BM29" s="299">
        <v>7.1504286468606959E-5</v>
      </c>
      <c r="BN29" s="299">
        <v>8.4523876774258939E-5</v>
      </c>
      <c r="BO29" s="299">
        <v>6.2901210711954368E-5</v>
      </c>
      <c r="BP29" s="299">
        <v>5.6204885958812226E-5</v>
      </c>
      <c r="BQ29" s="299">
        <v>5.9735198463654615E-6</v>
      </c>
      <c r="BR29" s="299">
        <v>1.0034440847607548E-5</v>
      </c>
      <c r="BS29" s="299">
        <v>2.0612614381425927E-4</v>
      </c>
      <c r="BT29" s="299">
        <v>2.077283762202658E-5</v>
      </c>
      <c r="BU29" s="299">
        <v>2.5933840920767072E-5</v>
      </c>
      <c r="BV29" s="299">
        <v>1.9323205765584311E-5</v>
      </c>
      <c r="BW29" s="299">
        <v>7.6841930489089132E-6</v>
      </c>
      <c r="BX29" s="299">
        <v>1.3454702278075181E-5</v>
      </c>
      <c r="BY29" s="299">
        <v>4.3963462911777906E-6</v>
      </c>
      <c r="BZ29" s="299">
        <v>1.0343119583233914E-5</v>
      </c>
      <c r="CA29" s="299">
        <v>6.9329311007180585E-6</v>
      </c>
      <c r="CB29" s="299">
        <v>2.4499118949571161E-5</v>
      </c>
      <c r="CC29" s="299">
        <v>6.9840941580413004E-6</v>
      </c>
      <c r="CD29" s="299">
        <v>2.2613644083231568E-5</v>
      </c>
      <c r="CE29" s="299">
        <v>1.3091926243458941E-5</v>
      </c>
      <c r="CF29" s="299">
        <v>2.261298289581229E-5</v>
      </c>
      <c r="CG29" s="299">
        <v>4.0089713884288362E-5</v>
      </c>
      <c r="CH29" s="299">
        <v>3.3533349572963538E-6</v>
      </c>
      <c r="CI29" s="299">
        <v>7.7471016118330179E-6</v>
      </c>
      <c r="CJ29" s="299">
        <v>1.0308231709692876E-5</v>
      </c>
      <c r="CK29" s="299">
        <v>4.4355135596068483E-5</v>
      </c>
      <c r="CL29" s="299">
        <v>7.8050371505725969E-6</v>
      </c>
      <c r="CM29" s="299">
        <v>3.1726471187923457E-5</v>
      </c>
      <c r="CN29" s="299">
        <v>9.9033874216897016E-6</v>
      </c>
      <c r="CO29" s="299">
        <v>7.4563757840933156E-6</v>
      </c>
      <c r="CP29" s="299">
        <v>6.9108079438737655E-5</v>
      </c>
      <c r="CQ29" s="299">
        <v>4.6605451401575609E-5</v>
      </c>
      <c r="CR29" s="299">
        <v>4.7782084208854005E-5</v>
      </c>
      <c r="CS29" s="299">
        <v>1.0408061661624285E-5</v>
      </c>
      <c r="CT29" s="299">
        <v>1.0022651966696836E-5</v>
      </c>
      <c r="CU29" s="299">
        <v>2.3362699607248053E-5</v>
      </c>
      <c r="CV29" s="299">
        <v>1.3917021586463185E-5</v>
      </c>
      <c r="CW29" s="299">
        <v>2.3663103432195721E-5</v>
      </c>
      <c r="CX29" s="299">
        <v>7.6325077859844506E-5</v>
      </c>
      <c r="CY29" s="299">
        <v>1.1069124696354462E-5</v>
      </c>
      <c r="CZ29" s="299">
        <v>1.9936405467486135E-5</v>
      </c>
      <c r="DA29" s="299">
        <v>1.8148863260479318E-5</v>
      </c>
      <c r="DB29" s="299">
        <v>2.9395476703640835E-5</v>
      </c>
      <c r="DC29" s="299">
        <v>3.6912469452201927E-5</v>
      </c>
      <c r="DD29" s="299">
        <v>1.3850991397632054E-5</v>
      </c>
      <c r="DE29" s="299">
        <v>1.0838739760757026E-5</v>
      </c>
      <c r="DF29" s="299">
        <v>2.2148906841519122E-4</v>
      </c>
      <c r="DG29" s="300">
        <v>5.8522457827501794E-5</v>
      </c>
      <c r="DI29" s="297"/>
      <c r="DK29" s="270">
        <v>125657.80913685485</v>
      </c>
      <c r="DL29" s="270">
        <v>19759.826104856322</v>
      </c>
    </row>
    <row r="30" spans="1:116" ht="15.6" customHeight="1">
      <c r="A30" s="292">
        <v>24</v>
      </c>
      <c r="B30" s="98" t="s">
        <v>134</v>
      </c>
      <c r="C30" s="293" t="s">
        <v>135</v>
      </c>
      <c r="D30" s="298">
        <v>7.3949181097664399E-6</v>
      </c>
      <c r="E30" s="299">
        <v>2.4276328452258828E-6</v>
      </c>
      <c r="F30" s="299">
        <v>1.0375010466443213E-5</v>
      </c>
      <c r="G30" s="299">
        <v>5.6165613707106428E-6</v>
      </c>
      <c r="H30" s="299">
        <v>4.8208633285117675E-5</v>
      </c>
      <c r="I30" s="299">
        <v>0</v>
      </c>
      <c r="J30" s="299">
        <v>5.2676188103803572E-6</v>
      </c>
      <c r="K30" s="299">
        <v>4.099224812583595E-6</v>
      </c>
      <c r="L30" s="299">
        <v>3.9424244145646953E-6</v>
      </c>
      <c r="M30" s="299">
        <v>1.8142096762172871E-6</v>
      </c>
      <c r="N30" s="299">
        <v>0</v>
      </c>
      <c r="O30" s="299">
        <v>2.3454128660330253E-2</v>
      </c>
      <c r="P30" s="299">
        <v>1.4962284723494911E-2</v>
      </c>
      <c r="Q30" s="299">
        <v>3.3255295408869166E-5</v>
      </c>
      <c r="R30" s="299">
        <v>1.5082287969178347E-4</v>
      </c>
      <c r="S30" s="299">
        <v>1.924425180836023E-4</v>
      </c>
      <c r="T30" s="299">
        <v>4.2213722982721627E-5</v>
      </c>
      <c r="U30" s="299">
        <v>1.1072410786299028E-5</v>
      </c>
      <c r="V30" s="299">
        <v>1.7341701824959655E-5</v>
      </c>
      <c r="W30" s="299">
        <v>6.8146029393204687E-6</v>
      </c>
      <c r="X30" s="299">
        <v>5.6040240015186145E-7</v>
      </c>
      <c r="Y30" s="299">
        <v>2.443260773571382E-6</v>
      </c>
      <c r="Z30" s="299">
        <v>2.1914324527517886E-6</v>
      </c>
      <c r="AA30" s="299">
        <v>1.0000744956864629</v>
      </c>
      <c r="AB30" s="299">
        <v>6.9954270345346264E-6</v>
      </c>
      <c r="AC30" s="299">
        <v>3.9319599121001244E-6</v>
      </c>
      <c r="AD30" s="299">
        <v>2.2251988424766795E-7</v>
      </c>
      <c r="AE30" s="299">
        <v>5.6926393227206605E-5</v>
      </c>
      <c r="AF30" s="299">
        <v>7.1387181777218887E-5</v>
      </c>
      <c r="AG30" s="299">
        <v>8.350591402938867E-5</v>
      </c>
      <c r="AH30" s="299">
        <v>2.6754328730132099E-4</v>
      </c>
      <c r="AI30" s="299">
        <v>8.6858095789669302E-5</v>
      </c>
      <c r="AJ30" s="299">
        <v>1.4323042485667011E-5</v>
      </c>
      <c r="AK30" s="299">
        <v>1.5954237093836822E-5</v>
      </c>
      <c r="AL30" s="299">
        <v>7.9207065830875362E-4</v>
      </c>
      <c r="AM30" s="299">
        <v>7.9208218531523143E-6</v>
      </c>
      <c r="AN30" s="299">
        <v>4.2704268355589408E-6</v>
      </c>
      <c r="AO30" s="299">
        <v>9.2394786961716157E-6</v>
      </c>
      <c r="AP30" s="299">
        <v>2.4196968053887903E-6</v>
      </c>
      <c r="AQ30" s="299">
        <v>2.2076562186868391E-5</v>
      </c>
      <c r="AR30" s="299">
        <v>7.7988901260161851E-6</v>
      </c>
      <c r="AS30" s="299">
        <v>5.4210209741507146E-6</v>
      </c>
      <c r="AT30" s="299">
        <v>5.3854263532744619E-6</v>
      </c>
      <c r="AU30" s="299">
        <v>6.0288082942606443E-6</v>
      </c>
      <c r="AV30" s="299">
        <v>7.4387570905782726E-6</v>
      </c>
      <c r="AW30" s="299">
        <v>3.7350292513013899E-5</v>
      </c>
      <c r="AX30" s="299">
        <v>1.8114465761174311E-5</v>
      </c>
      <c r="AY30" s="299">
        <v>9.154758217894158E-6</v>
      </c>
      <c r="AZ30" s="299">
        <v>6.665909176023912E-6</v>
      </c>
      <c r="BA30" s="299">
        <v>2.4577653354176014E-5</v>
      </c>
      <c r="BB30" s="299">
        <v>2.7980812667182111E-6</v>
      </c>
      <c r="BC30" s="299">
        <v>7.3432376510028153E-6</v>
      </c>
      <c r="BD30" s="299">
        <v>7.3263443626848111E-6</v>
      </c>
      <c r="BE30" s="299">
        <v>5.1290729374039002E-6</v>
      </c>
      <c r="BF30" s="299">
        <v>1.2739458335628868E-5</v>
      </c>
      <c r="BG30" s="299">
        <v>5.7414690609479171E-6</v>
      </c>
      <c r="BH30" s="299">
        <v>9.6329996622353928E-6</v>
      </c>
      <c r="BI30" s="299">
        <v>2.3034366388604176E-5</v>
      </c>
      <c r="BJ30" s="299">
        <v>4.8592649811349198E-6</v>
      </c>
      <c r="BK30" s="299">
        <v>1.4896823880066888E-3</v>
      </c>
      <c r="BL30" s="299">
        <v>4.9828019977395007E-6</v>
      </c>
      <c r="BM30" s="299">
        <v>1.2690536288680565E-5</v>
      </c>
      <c r="BN30" s="299">
        <v>2.3806344679903501E-5</v>
      </c>
      <c r="BO30" s="299">
        <v>1.2851186236506696E-5</v>
      </c>
      <c r="BP30" s="299">
        <v>1.0548093333430936E-5</v>
      </c>
      <c r="BQ30" s="299">
        <v>1.9142473799367476E-6</v>
      </c>
      <c r="BR30" s="299">
        <v>2.8481018101867376E-6</v>
      </c>
      <c r="BS30" s="299">
        <v>8.0622372807337171E-6</v>
      </c>
      <c r="BT30" s="299">
        <v>5.5809213334977119E-6</v>
      </c>
      <c r="BU30" s="299">
        <v>7.3896893580334615E-6</v>
      </c>
      <c r="BV30" s="299">
        <v>3.4915100701729839E-6</v>
      </c>
      <c r="BW30" s="299">
        <v>1.3282212335782871E-6</v>
      </c>
      <c r="BX30" s="299">
        <v>1.2955092150616077E-6</v>
      </c>
      <c r="BY30" s="299">
        <v>6.2426332360977536E-7</v>
      </c>
      <c r="BZ30" s="299">
        <v>6.2972241409492719E-6</v>
      </c>
      <c r="CA30" s="299">
        <v>2.4833146913552249E-6</v>
      </c>
      <c r="CB30" s="299">
        <v>5.3364472853381099E-6</v>
      </c>
      <c r="CC30" s="299">
        <v>1.6538460323184416E-5</v>
      </c>
      <c r="CD30" s="299">
        <v>5.9158811026654145E-6</v>
      </c>
      <c r="CE30" s="299">
        <v>5.0735397724899548E-6</v>
      </c>
      <c r="CF30" s="299">
        <v>7.0173221269000976E-6</v>
      </c>
      <c r="CG30" s="299">
        <v>1.1817452606213044E-5</v>
      </c>
      <c r="CH30" s="299">
        <v>2.8301100207577258E-6</v>
      </c>
      <c r="CI30" s="299">
        <v>3.1196554132192607E-6</v>
      </c>
      <c r="CJ30" s="299">
        <v>3.6603445136557919E-6</v>
      </c>
      <c r="CK30" s="299">
        <v>8.894483406967965E-6</v>
      </c>
      <c r="CL30" s="299">
        <v>3.225232939064581E-6</v>
      </c>
      <c r="CM30" s="299">
        <v>9.479367984066748E-6</v>
      </c>
      <c r="CN30" s="299">
        <v>7.0229668696594307E-6</v>
      </c>
      <c r="CO30" s="299">
        <v>2.7310446839592896E-6</v>
      </c>
      <c r="CP30" s="299">
        <v>7.578249010534041E-6</v>
      </c>
      <c r="CQ30" s="299">
        <v>5.441164629355714E-6</v>
      </c>
      <c r="CR30" s="299">
        <v>2.6531787901293776E-5</v>
      </c>
      <c r="CS30" s="299">
        <v>9.572782762501939E-6</v>
      </c>
      <c r="CT30" s="299">
        <v>5.5444537733494773E-6</v>
      </c>
      <c r="CU30" s="299">
        <v>2.6565945001103059E-5</v>
      </c>
      <c r="CV30" s="299">
        <v>7.8662271976378146E-6</v>
      </c>
      <c r="CW30" s="299">
        <v>2.6985799435115339E-6</v>
      </c>
      <c r="CX30" s="299">
        <v>4.7263679801239502E-6</v>
      </c>
      <c r="CY30" s="299">
        <v>5.4687576028288482E-6</v>
      </c>
      <c r="CZ30" s="299">
        <v>1.3842797409244974E-5</v>
      </c>
      <c r="DA30" s="299">
        <v>3.6873266760116899E-6</v>
      </c>
      <c r="DB30" s="299">
        <v>1.4352984079010177E-5</v>
      </c>
      <c r="DC30" s="299">
        <v>2.2389116564830229E-5</v>
      </c>
      <c r="DD30" s="299">
        <v>1.0890247668412611E-5</v>
      </c>
      <c r="DE30" s="299">
        <v>8.6425183119031369E-6</v>
      </c>
      <c r="DF30" s="299">
        <v>1.3806063360978274E-4</v>
      </c>
      <c r="DG30" s="300">
        <v>1.1834190730574052E-5</v>
      </c>
      <c r="DI30" s="297"/>
      <c r="DK30" s="270">
        <v>53875.451004850118</v>
      </c>
      <c r="DL30" s="270">
        <v>10089.860551171698</v>
      </c>
    </row>
    <row r="31" spans="1:116" ht="15.6" customHeight="1">
      <c r="A31" s="292">
        <v>25</v>
      </c>
      <c r="B31" s="98" t="s">
        <v>136</v>
      </c>
      <c r="C31" s="293" t="s">
        <v>137</v>
      </c>
      <c r="D31" s="298">
        <v>1.7904025482830059E-5</v>
      </c>
      <c r="E31" s="299">
        <v>4.5776507606417761E-3</v>
      </c>
      <c r="F31" s="299">
        <v>2.2678929996171001E-4</v>
      </c>
      <c r="G31" s="299">
        <v>1.9020950075346842E-6</v>
      </c>
      <c r="H31" s="299">
        <v>9.147137702737384E-4</v>
      </c>
      <c r="I31" s="299">
        <v>0</v>
      </c>
      <c r="J31" s="299">
        <v>5.5282730082615591E-6</v>
      </c>
      <c r="K31" s="299">
        <v>9.9415612416016048E-5</v>
      </c>
      <c r="L31" s="299">
        <v>5.7889630631882881E-6</v>
      </c>
      <c r="M31" s="299">
        <v>1.4794208666622827E-5</v>
      </c>
      <c r="N31" s="299">
        <v>0</v>
      </c>
      <c r="O31" s="299">
        <v>4.7330606674966851E-6</v>
      </c>
      <c r="P31" s="299">
        <v>3.1667872994283898E-5</v>
      </c>
      <c r="Q31" s="299">
        <v>4.6589446040696219E-6</v>
      </c>
      <c r="R31" s="299">
        <v>3.5134314061781216E-6</v>
      </c>
      <c r="S31" s="299">
        <v>5.0919299355985814E-6</v>
      </c>
      <c r="T31" s="299">
        <v>3.6303001955653913E-6</v>
      </c>
      <c r="U31" s="299">
        <v>3.7645713663686072E-6</v>
      </c>
      <c r="V31" s="299">
        <v>9.6092530450351708E-6</v>
      </c>
      <c r="W31" s="299">
        <v>6.9023435234608363E-6</v>
      </c>
      <c r="X31" s="299">
        <v>3.4923745552208786E-6</v>
      </c>
      <c r="Y31" s="299">
        <v>2.9950471483765634E-6</v>
      </c>
      <c r="Z31" s="299">
        <v>2.6705083745424168E-6</v>
      </c>
      <c r="AA31" s="299">
        <v>8.4457582288170007E-6</v>
      </c>
      <c r="AB31" s="299">
        <v>1.0177280262259696</v>
      </c>
      <c r="AC31" s="299">
        <v>3.9468227665317198E-4</v>
      </c>
      <c r="AD31" s="299">
        <v>7.7571142934577621E-7</v>
      </c>
      <c r="AE31" s="299">
        <v>4.0486423899533762E-6</v>
      </c>
      <c r="AF31" s="299">
        <v>1.9721782334512988E-6</v>
      </c>
      <c r="AG31" s="299">
        <v>3.4110162218786373E-6</v>
      </c>
      <c r="AH31" s="299">
        <v>4.1832976606258809E-5</v>
      </c>
      <c r="AI31" s="299">
        <v>8.1667652205012706E-6</v>
      </c>
      <c r="AJ31" s="299">
        <v>7.4554201734673928E-6</v>
      </c>
      <c r="AK31" s="299">
        <v>2.6991352316781762E-6</v>
      </c>
      <c r="AL31" s="299">
        <v>8.1219767763111685E-6</v>
      </c>
      <c r="AM31" s="299">
        <v>4.3470433183576366E-6</v>
      </c>
      <c r="AN31" s="299">
        <v>3.6231904386377499E-6</v>
      </c>
      <c r="AO31" s="299">
        <v>7.3766014745464581E-6</v>
      </c>
      <c r="AP31" s="299">
        <v>3.7663967437739888E-6</v>
      </c>
      <c r="AQ31" s="299">
        <v>4.3926434129872444E-6</v>
      </c>
      <c r="AR31" s="299">
        <v>2.8448712649828149E-6</v>
      </c>
      <c r="AS31" s="299">
        <v>2.759849609952318E-6</v>
      </c>
      <c r="AT31" s="299">
        <v>3.5900640552375964E-6</v>
      </c>
      <c r="AU31" s="299">
        <v>3.9130529253772694E-6</v>
      </c>
      <c r="AV31" s="299">
        <v>2.8603846749173272E-6</v>
      </c>
      <c r="AW31" s="299">
        <v>3.3684403260887485E-6</v>
      </c>
      <c r="AX31" s="299">
        <v>2.2300070057761504E-6</v>
      </c>
      <c r="AY31" s="299">
        <v>2.0952940285799063E-6</v>
      </c>
      <c r="AZ31" s="299">
        <v>2.9841753177346006E-6</v>
      </c>
      <c r="BA31" s="299">
        <v>1.5330722039211151E-6</v>
      </c>
      <c r="BB31" s="299">
        <v>1.4578552524718451E-6</v>
      </c>
      <c r="BC31" s="299">
        <v>4.083791015682019E-6</v>
      </c>
      <c r="BD31" s="299">
        <v>3.0167402862106512E-6</v>
      </c>
      <c r="BE31" s="299">
        <v>2.0888108648763575E-6</v>
      </c>
      <c r="BF31" s="299">
        <v>1.8840436067514191E-6</v>
      </c>
      <c r="BG31" s="299">
        <v>1.934812442764693E-6</v>
      </c>
      <c r="BH31" s="299">
        <v>2.1623925694316343E-6</v>
      </c>
      <c r="BI31" s="299">
        <v>4.34394605456983E-6</v>
      </c>
      <c r="BJ31" s="299">
        <v>4.4332020486472983E-6</v>
      </c>
      <c r="BK31" s="299">
        <v>3.9422305599356077E-6</v>
      </c>
      <c r="BL31" s="299">
        <v>1.9852572084183481E-5</v>
      </c>
      <c r="BM31" s="299">
        <v>6.2201208902348163E-6</v>
      </c>
      <c r="BN31" s="299">
        <v>7.1861823650739394E-6</v>
      </c>
      <c r="BO31" s="299">
        <v>7.9595014310108517E-6</v>
      </c>
      <c r="BP31" s="299">
        <v>9.1903203726515273E-6</v>
      </c>
      <c r="BQ31" s="299">
        <v>1.3429172153242524E-5</v>
      </c>
      <c r="BR31" s="299">
        <v>6.2157133032929854E-6</v>
      </c>
      <c r="BS31" s="299">
        <v>1.5011800988658041E-5</v>
      </c>
      <c r="BT31" s="299">
        <v>1.925627267886349E-3</v>
      </c>
      <c r="BU31" s="299">
        <v>3.9388329068451543E-6</v>
      </c>
      <c r="BV31" s="299">
        <v>9.6141382514817635E-6</v>
      </c>
      <c r="BW31" s="299">
        <v>4.6367650258525589E-6</v>
      </c>
      <c r="BX31" s="299">
        <v>3.7372885182536295E-6</v>
      </c>
      <c r="BY31" s="299">
        <v>7.3902961259501268E-7</v>
      </c>
      <c r="BZ31" s="299">
        <v>2.8993162660013607E-5</v>
      </c>
      <c r="CA31" s="299">
        <v>1.1059508968549842E-5</v>
      </c>
      <c r="CB31" s="299">
        <v>4.0413411018015452E-6</v>
      </c>
      <c r="CC31" s="299">
        <v>1.2336032256291142E-5</v>
      </c>
      <c r="CD31" s="299">
        <v>6.8092603144537505E-6</v>
      </c>
      <c r="CE31" s="299">
        <v>5.9284642742477231E-6</v>
      </c>
      <c r="CF31" s="299">
        <v>8.0078946626270156E-5</v>
      </c>
      <c r="CG31" s="299">
        <v>1.4518452586746567E-5</v>
      </c>
      <c r="CH31" s="299">
        <v>2.6873343411936302E-4</v>
      </c>
      <c r="CI31" s="299">
        <v>1.8128270477522297E-5</v>
      </c>
      <c r="CJ31" s="299">
        <v>9.202445916387495E-6</v>
      </c>
      <c r="CK31" s="299">
        <v>2.6104723205938571E-6</v>
      </c>
      <c r="CL31" s="299">
        <v>9.1740002304976098E-6</v>
      </c>
      <c r="CM31" s="299">
        <v>7.0099626232349901E-6</v>
      </c>
      <c r="CN31" s="299">
        <v>1.1384057758287302E-4</v>
      </c>
      <c r="CO31" s="299">
        <v>1.8963381852455419E-5</v>
      </c>
      <c r="CP31" s="299">
        <v>2.1173534203397835E-4</v>
      </c>
      <c r="CQ31" s="299">
        <v>6.7242240872933817E-2</v>
      </c>
      <c r="CR31" s="299">
        <v>7.0001780169013901E-3</v>
      </c>
      <c r="CS31" s="299">
        <v>2.9580223921841105E-3</v>
      </c>
      <c r="CT31" s="299">
        <v>1.407782340422643E-3</v>
      </c>
      <c r="CU31" s="299">
        <v>6.5311286552339085E-6</v>
      </c>
      <c r="CV31" s="299">
        <v>3.6152873480979007E-6</v>
      </c>
      <c r="CW31" s="299">
        <v>3.5279220893316978E-6</v>
      </c>
      <c r="CX31" s="299">
        <v>4.5145657647878226E-6</v>
      </c>
      <c r="CY31" s="299">
        <v>3.3111070655295151E-6</v>
      </c>
      <c r="CZ31" s="299">
        <v>5.4171934792489821E-5</v>
      </c>
      <c r="DA31" s="299">
        <v>3.0728408143770762E-5</v>
      </c>
      <c r="DB31" s="299">
        <v>1.0706878538249659E-5</v>
      </c>
      <c r="DC31" s="299">
        <v>3.4487668344938837E-5</v>
      </c>
      <c r="DD31" s="299">
        <v>3.0023495332015069E-2</v>
      </c>
      <c r="DE31" s="299">
        <v>1.4462336778408548E-5</v>
      </c>
      <c r="DF31" s="299">
        <v>2.9313191976712125E-6</v>
      </c>
      <c r="DG31" s="300">
        <v>4.2014226786698253E-4</v>
      </c>
      <c r="DI31" s="297"/>
      <c r="DK31" s="270">
        <v>697636.13788566622</v>
      </c>
      <c r="DL31" s="270">
        <v>326345.90139451658</v>
      </c>
    </row>
    <row r="32" spans="1:116" ht="15.6" customHeight="1">
      <c r="A32" s="292">
        <v>26</v>
      </c>
      <c r="B32" s="98" t="s">
        <v>138</v>
      </c>
      <c r="C32" s="293" t="s">
        <v>139</v>
      </c>
      <c r="D32" s="298">
        <v>3.0106571547657613E-3</v>
      </c>
      <c r="E32" s="299">
        <v>3.405812476341383E-4</v>
      </c>
      <c r="F32" s="299">
        <v>7.1408426184972553E-4</v>
      </c>
      <c r="G32" s="299">
        <v>1.2097507053174558E-4</v>
      </c>
      <c r="H32" s="299">
        <v>2.4731163683720689E-4</v>
      </c>
      <c r="I32" s="299">
        <v>0</v>
      </c>
      <c r="J32" s="299">
        <v>8.4726347955993171E-4</v>
      </c>
      <c r="K32" s="299">
        <v>4.7112492654453219E-4</v>
      </c>
      <c r="L32" s="299">
        <v>4.0324818539195145E-4</v>
      </c>
      <c r="M32" s="299">
        <v>2.7802010750798962E-4</v>
      </c>
      <c r="N32" s="299">
        <v>0</v>
      </c>
      <c r="O32" s="299">
        <v>1.841717678183421E-3</v>
      </c>
      <c r="P32" s="299">
        <v>2.0556418496946198E-3</v>
      </c>
      <c r="Q32" s="299">
        <v>3.5952920171805889E-3</v>
      </c>
      <c r="R32" s="299">
        <v>3.0801546888983519E-3</v>
      </c>
      <c r="S32" s="299">
        <v>8.607149825235089E-4</v>
      </c>
      <c r="T32" s="299">
        <v>2.3485852514623681E-3</v>
      </c>
      <c r="U32" s="299">
        <v>3.3744715113992619E-3</v>
      </c>
      <c r="V32" s="299">
        <v>5.9654478650197895E-4</v>
      </c>
      <c r="W32" s="299">
        <v>1.0084443046321915E-3</v>
      </c>
      <c r="X32" s="299">
        <v>8.3390832324577537E-4</v>
      </c>
      <c r="Y32" s="299">
        <v>1.5524050781432976E-3</v>
      </c>
      <c r="Z32" s="299">
        <v>1.3725746808886884E-3</v>
      </c>
      <c r="AA32" s="299">
        <v>1.8731283666973374E-3</v>
      </c>
      <c r="AB32" s="299">
        <v>2.1029941951196873E-3</v>
      </c>
      <c r="AC32" s="299">
        <v>1.0080589603495127</v>
      </c>
      <c r="AD32" s="299">
        <v>1.1755391401242962E-4</v>
      </c>
      <c r="AE32" s="299">
        <v>1.3928528155960529E-3</v>
      </c>
      <c r="AF32" s="299">
        <v>5.8552834504455725E-4</v>
      </c>
      <c r="AG32" s="299">
        <v>1.1483190178556472E-3</v>
      </c>
      <c r="AH32" s="299">
        <v>7.7462452646595429E-4</v>
      </c>
      <c r="AI32" s="299">
        <v>2.7656429690610471E-4</v>
      </c>
      <c r="AJ32" s="299">
        <v>9.5378886593539848E-4</v>
      </c>
      <c r="AK32" s="299">
        <v>1.9100350068964136E-4</v>
      </c>
      <c r="AL32" s="299">
        <v>1.7491381164703996E-3</v>
      </c>
      <c r="AM32" s="299">
        <v>1.0274034317467759E-4</v>
      </c>
      <c r="AN32" s="299">
        <v>1.5412886331319102E-4</v>
      </c>
      <c r="AO32" s="299">
        <v>6.1628594484494745E-4</v>
      </c>
      <c r="AP32" s="299">
        <v>6.9842896946305599E-5</v>
      </c>
      <c r="AQ32" s="299">
        <v>8.6361841750333873E-5</v>
      </c>
      <c r="AR32" s="299">
        <v>2.4673651459670992E-4</v>
      </c>
      <c r="AS32" s="299">
        <v>7.4456538736831146E-4</v>
      </c>
      <c r="AT32" s="299">
        <v>5.2780216733536211E-4</v>
      </c>
      <c r="AU32" s="299">
        <v>3.395624566100542E-4</v>
      </c>
      <c r="AV32" s="299">
        <v>4.0469594272212281E-4</v>
      </c>
      <c r="AW32" s="299">
        <v>1.9005264070421403E-3</v>
      </c>
      <c r="AX32" s="299">
        <v>2.9697119398216989E-4</v>
      </c>
      <c r="AY32" s="299">
        <v>5.0451886309701738E-4</v>
      </c>
      <c r="AZ32" s="299">
        <v>5.4184353839700934E-4</v>
      </c>
      <c r="BA32" s="299">
        <v>4.5658798501946069E-4</v>
      </c>
      <c r="BB32" s="299">
        <v>3.1907273896708099E-4</v>
      </c>
      <c r="BC32" s="299">
        <v>5.2215921575014812E-4</v>
      </c>
      <c r="BD32" s="299">
        <v>5.4747350656660912E-4</v>
      </c>
      <c r="BE32" s="299">
        <v>9.1750318585841098E-4</v>
      </c>
      <c r="BF32" s="299">
        <v>1.1832274715636287E-3</v>
      </c>
      <c r="BG32" s="299">
        <v>1.3076646465167768E-3</v>
      </c>
      <c r="BH32" s="299">
        <v>1.7950789028024429E-3</v>
      </c>
      <c r="BI32" s="299">
        <v>1.9563138858148133E-3</v>
      </c>
      <c r="BJ32" s="299">
        <v>5.8403658255678614E-4</v>
      </c>
      <c r="BK32" s="299">
        <v>3.7266235500301686E-3</v>
      </c>
      <c r="BL32" s="299">
        <v>1.0256096979963127E-4</v>
      </c>
      <c r="BM32" s="299">
        <v>7.1976750231924941E-4</v>
      </c>
      <c r="BN32" s="299">
        <v>7.7695100038197864E-4</v>
      </c>
      <c r="BO32" s="299">
        <v>3.1601027208428374E-4</v>
      </c>
      <c r="BP32" s="299">
        <v>2.9205296961836704E-4</v>
      </c>
      <c r="BQ32" s="299">
        <v>1.1555522562019043E-4</v>
      </c>
      <c r="BR32" s="299">
        <v>6.4277270038083948E-4</v>
      </c>
      <c r="BS32" s="299">
        <v>3.3308727591350085E-4</v>
      </c>
      <c r="BT32" s="299">
        <v>3.7187891456861558E-4</v>
      </c>
      <c r="BU32" s="299">
        <v>6.9880008643466641E-5</v>
      </c>
      <c r="BV32" s="299">
        <v>9.4755995892183563E-5</v>
      </c>
      <c r="BW32" s="299">
        <v>4.7217819656286981E-5</v>
      </c>
      <c r="BX32" s="299">
        <v>4.9532174133517345E-5</v>
      </c>
      <c r="BY32" s="299">
        <v>2.3465948958488673E-5</v>
      </c>
      <c r="BZ32" s="299">
        <v>9.941864425808994E-5</v>
      </c>
      <c r="CA32" s="299">
        <v>8.4875991136171538E-5</v>
      </c>
      <c r="CB32" s="299">
        <v>2.1932867543459519E-4</v>
      </c>
      <c r="CC32" s="299">
        <v>6.8166702424592312E-5</v>
      </c>
      <c r="CD32" s="299">
        <v>1.5255800036465889E-4</v>
      </c>
      <c r="CE32" s="299">
        <v>6.5618512791607646E-5</v>
      </c>
      <c r="CF32" s="299">
        <v>1.3150563454306408E-4</v>
      </c>
      <c r="CG32" s="299">
        <v>1.9693794235034373E-4</v>
      </c>
      <c r="CH32" s="299">
        <v>3.6892534175705458E-5</v>
      </c>
      <c r="CI32" s="299">
        <v>1.074932796677249E-4</v>
      </c>
      <c r="CJ32" s="299">
        <v>1.4528464212171986E-4</v>
      </c>
      <c r="CK32" s="299">
        <v>1.8521716110313528E-4</v>
      </c>
      <c r="CL32" s="299">
        <v>1.1948690310002296E-4</v>
      </c>
      <c r="CM32" s="299">
        <v>6.4508250726692665E-4</v>
      </c>
      <c r="CN32" s="299">
        <v>1.1636806570516622E-4</v>
      </c>
      <c r="CO32" s="299">
        <v>6.616700193763307E-5</v>
      </c>
      <c r="CP32" s="299">
        <v>1.3301665651058838E-3</v>
      </c>
      <c r="CQ32" s="299">
        <v>4.0867513269156195E-4</v>
      </c>
      <c r="CR32" s="299">
        <v>1.42809951928626E-3</v>
      </c>
      <c r="CS32" s="299">
        <v>5.1197537273540647E-4</v>
      </c>
      <c r="CT32" s="299">
        <v>3.8190125356368359E-4</v>
      </c>
      <c r="CU32" s="299">
        <v>3.4103345835233913E-4</v>
      </c>
      <c r="CV32" s="299">
        <v>3.404204588470589E-4</v>
      </c>
      <c r="CW32" s="299">
        <v>4.649371061051344E-4</v>
      </c>
      <c r="CX32" s="299">
        <v>6.2158540465790551E-4</v>
      </c>
      <c r="CY32" s="299">
        <v>4.2918587699093571E-4</v>
      </c>
      <c r="CZ32" s="299">
        <v>5.6054178472300425E-4</v>
      </c>
      <c r="DA32" s="299">
        <v>3.4935047802064093E-4</v>
      </c>
      <c r="DB32" s="299">
        <v>3.5665751358983757E-3</v>
      </c>
      <c r="DC32" s="299">
        <v>2.8412906880058544E-4</v>
      </c>
      <c r="DD32" s="299">
        <v>1.3127076511046729E-4</v>
      </c>
      <c r="DE32" s="299">
        <v>8.5242059389616434E-4</v>
      </c>
      <c r="DF32" s="299">
        <v>1.416200624472994E-3</v>
      </c>
      <c r="DG32" s="300">
        <v>1.0503337857444277E-4</v>
      </c>
      <c r="DI32" s="297"/>
      <c r="DK32" s="270">
        <v>401731.66975393461</v>
      </c>
      <c r="DL32" s="270">
        <v>64277.522803282198</v>
      </c>
    </row>
    <row r="33" spans="1:116" ht="15.6" customHeight="1">
      <c r="A33" s="292">
        <v>27</v>
      </c>
      <c r="B33" s="98" t="s">
        <v>140</v>
      </c>
      <c r="C33" s="293" t="s">
        <v>141</v>
      </c>
      <c r="D33" s="298">
        <v>1.8994449967707494E-2</v>
      </c>
      <c r="E33" s="299">
        <v>5.8145383448005381E-3</v>
      </c>
      <c r="F33" s="299">
        <v>6.138670421851033E-3</v>
      </c>
      <c r="G33" s="299">
        <v>9.51474475589743E-3</v>
      </c>
      <c r="H33" s="299">
        <v>2.2356845735135241E-2</v>
      </c>
      <c r="I33" s="299">
        <v>0</v>
      </c>
      <c r="J33" s="299">
        <v>4.2521641599350332E-2</v>
      </c>
      <c r="K33" s="299">
        <v>5.8286977967857744E-3</v>
      </c>
      <c r="L33" s="299">
        <v>3.6910816700666395E-3</v>
      </c>
      <c r="M33" s="299">
        <v>4.309745645113547E-3</v>
      </c>
      <c r="N33" s="299">
        <v>0</v>
      </c>
      <c r="O33" s="299">
        <v>7.3497293366096257E-3</v>
      </c>
      <c r="P33" s="299">
        <v>3.3598831615270293E-3</v>
      </c>
      <c r="Q33" s="299">
        <v>5.0270943831307409E-3</v>
      </c>
      <c r="R33" s="299">
        <v>3.3631003426178321E-3</v>
      </c>
      <c r="S33" s="299">
        <v>6.6084436908054522E-3</v>
      </c>
      <c r="T33" s="299">
        <v>3.5516671926690687E-3</v>
      </c>
      <c r="U33" s="299">
        <v>3.5164500762704886E-3</v>
      </c>
      <c r="V33" s="299">
        <v>3.1710081236464321E-2</v>
      </c>
      <c r="W33" s="299">
        <v>9.6742707264147222E-3</v>
      </c>
      <c r="X33" s="299">
        <v>0.24074118646481665</v>
      </c>
      <c r="Y33" s="299">
        <v>1.4683087491552938E-2</v>
      </c>
      <c r="Z33" s="299">
        <v>4.4482994301104587E-3</v>
      </c>
      <c r="AA33" s="299">
        <v>7.8723292547837748E-3</v>
      </c>
      <c r="AB33" s="299">
        <v>3.070958739271453E-3</v>
      </c>
      <c r="AC33" s="299">
        <v>6.539527163321862E-3</v>
      </c>
      <c r="AD33" s="299">
        <v>1.0316760822085955</v>
      </c>
      <c r="AE33" s="299">
        <v>5.4306665409615817E-2</v>
      </c>
      <c r="AF33" s="299">
        <v>1.9059626599159066E-3</v>
      </c>
      <c r="AG33" s="299">
        <v>3.5246185446001417E-3</v>
      </c>
      <c r="AH33" s="299">
        <v>4.4341112726201245E-3</v>
      </c>
      <c r="AI33" s="299">
        <v>1.4822870431365161E-2</v>
      </c>
      <c r="AJ33" s="299">
        <v>9.9114369786407978E-3</v>
      </c>
      <c r="AK33" s="299">
        <v>2.0476296019662867E-2</v>
      </c>
      <c r="AL33" s="299">
        <v>1.6824611687984346E-2</v>
      </c>
      <c r="AM33" s="299">
        <v>4.7232822141677127E-3</v>
      </c>
      <c r="AN33" s="299">
        <v>4.6177287490893979E-3</v>
      </c>
      <c r="AO33" s="299">
        <v>5.1892654410622165E-3</v>
      </c>
      <c r="AP33" s="299">
        <v>2.6501570709156082E-3</v>
      </c>
      <c r="AQ33" s="299">
        <v>7.6441446726107139E-3</v>
      </c>
      <c r="AR33" s="299">
        <v>4.9022203578722098E-3</v>
      </c>
      <c r="AS33" s="299">
        <v>4.662174366178563E-3</v>
      </c>
      <c r="AT33" s="299">
        <v>4.4221784586455795E-3</v>
      </c>
      <c r="AU33" s="299">
        <v>2.455037591982821E-3</v>
      </c>
      <c r="AV33" s="299">
        <v>2.6243027583375727E-3</v>
      </c>
      <c r="AW33" s="299">
        <v>3.0950869948887694E-3</v>
      </c>
      <c r="AX33" s="299">
        <v>2.6006770073912135E-3</v>
      </c>
      <c r="AY33" s="299">
        <v>2.2612351712185436E-3</v>
      </c>
      <c r="AZ33" s="299">
        <v>2.36242148872042E-3</v>
      </c>
      <c r="BA33" s="299">
        <v>1.8985557394493786E-3</v>
      </c>
      <c r="BB33" s="299">
        <v>1.3966208706158965E-3</v>
      </c>
      <c r="BC33" s="299">
        <v>1.8798545244151307E-3</v>
      </c>
      <c r="BD33" s="299">
        <v>1.3693799377303359E-3</v>
      </c>
      <c r="BE33" s="299">
        <v>1.7856564064857648E-3</v>
      </c>
      <c r="BF33" s="299">
        <v>2.2458971863882531E-3</v>
      </c>
      <c r="BG33" s="299">
        <v>2.0071192966760383E-3</v>
      </c>
      <c r="BH33" s="299">
        <v>2.7838276553714728E-3</v>
      </c>
      <c r="BI33" s="299">
        <v>3.016874194426498E-3</v>
      </c>
      <c r="BJ33" s="299">
        <v>3.8903801021513496E-3</v>
      </c>
      <c r="BK33" s="299">
        <v>7.4004780845376211E-3</v>
      </c>
      <c r="BL33" s="299">
        <v>1.706640241587604E-2</v>
      </c>
      <c r="BM33" s="299">
        <v>5.4263728621893785E-3</v>
      </c>
      <c r="BN33" s="299">
        <v>5.7652394319201656E-3</v>
      </c>
      <c r="BO33" s="299">
        <v>9.8908052717813066E-3</v>
      </c>
      <c r="BP33" s="299">
        <v>5.3068674952291327E-3</v>
      </c>
      <c r="BQ33" s="299">
        <v>1.288314691472037E-2</v>
      </c>
      <c r="BR33" s="299">
        <v>1.6418819457428305E-2</v>
      </c>
      <c r="BS33" s="299">
        <v>1.1596347403417126E-2</v>
      </c>
      <c r="BT33" s="299">
        <v>1.1402402456833211E-2</v>
      </c>
      <c r="BU33" s="299">
        <v>6.3801402713429536E-3</v>
      </c>
      <c r="BV33" s="299">
        <v>2.3434584516312407E-3</v>
      </c>
      <c r="BW33" s="299">
        <v>1.8195495731907515E-3</v>
      </c>
      <c r="BX33" s="299">
        <v>1.4790812567693429E-3</v>
      </c>
      <c r="BY33" s="299">
        <v>3.6337492970609246E-4</v>
      </c>
      <c r="BZ33" s="299">
        <v>3.0027265735080204E-3</v>
      </c>
      <c r="CA33" s="299">
        <v>2.6129491318172895E-2</v>
      </c>
      <c r="CB33" s="299">
        <v>0.15255277804189685</v>
      </c>
      <c r="CC33" s="299">
        <v>3.9542510281779644E-2</v>
      </c>
      <c r="CD33" s="299">
        <v>8.9276211408593126E-2</v>
      </c>
      <c r="CE33" s="299">
        <v>1.1794049682177617E-2</v>
      </c>
      <c r="CF33" s="299">
        <v>3.0603858716993343E-3</v>
      </c>
      <c r="CG33" s="299">
        <v>2.8871737682152065E-3</v>
      </c>
      <c r="CH33" s="299">
        <v>5.8446761151014588E-3</v>
      </c>
      <c r="CI33" s="299">
        <v>2.5850138629066339E-3</v>
      </c>
      <c r="CJ33" s="299">
        <v>2.5463859552751719E-3</v>
      </c>
      <c r="CK33" s="299">
        <v>2.9371815713309813E-3</v>
      </c>
      <c r="CL33" s="299">
        <v>1.3900212212090441E-3</v>
      </c>
      <c r="CM33" s="299">
        <v>4.3845184177770712E-3</v>
      </c>
      <c r="CN33" s="299">
        <v>6.63209914100209E-3</v>
      </c>
      <c r="CO33" s="299">
        <v>3.4229998043875027E-3</v>
      </c>
      <c r="CP33" s="299">
        <v>4.6448852534128832E-3</v>
      </c>
      <c r="CQ33" s="299">
        <v>2.7606946748152733E-3</v>
      </c>
      <c r="CR33" s="299">
        <v>5.8347929528612171E-3</v>
      </c>
      <c r="CS33" s="299">
        <v>2.6257147953087571E-3</v>
      </c>
      <c r="CT33" s="299">
        <v>2.9978976046579533E-3</v>
      </c>
      <c r="CU33" s="299">
        <v>4.3848067945835663E-3</v>
      </c>
      <c r="CV33" s="299">
        <v>4.0410733694859124E-3</v>
      </c>
      <c r="CW33" s="299">
        <v>2.7614013488493762E-3</v>
      </c>
      <c r="CX33" s="299">
        <v>4.2145325639883083E-3</v>
      </c>
      <c r="CY33" s="299">
        <v>2.1414990037454591E-3</v>
      </c>
      <c r="CZ33" s="299">
        <v>1.0540688088562494E-2</v>
      </c>
      <c r="DA33" s="299">
        <v>3.9456466634726116E-3</v>
      </c>
      <c r="DB33" s="299">
        <v>6.6277218384342192E-3</v>
      </c>
      <c r="DC33" s="299">
        <v>9.5361140171681975E-3</v>
      </c>
      <c r="DD33" s="299">
        <v>2.4593818215368538E-3</v>
      </c>
      <c r="DE33" s="299">
        <v>6.5498054205744317E-3</v>
      </c>
      <c r="DF33" s="299">
        <v>3.2328687737789887E-3</v>
      </c>
      <c r="DG33" s="300">
        <v>7.4207133063926801E-3</v>
      </c>
      <c r="DI33" s="297"/>
      <c r="DK33" s="270">
        <v>1157479.4742472244</v>
      </c>
      <c r="DL33" s="270">
        <v>692567.71378852706</v>
      </c>
    </row>
    <row r="34" spans="1:116" ht="15.6" customHeight="1">
      <c r="A34" s="292">
        <v>28</v>
      </c>
      <c r="B34" s="98" t="s">
        <v>142</v>
      </c>
      <c r="C34" s="293" t="s">
        <v>143</v>
      </c>
      <c r="D34" s="298">
        <v>2.155915793197017E-4</v>
      </c>
      <c r="E34" s="299">
        <v>1.580004498023431E-4</v>
      </c>
      <c r="F34" s="299">
        <v>4.2539045326323867E-4</v>
      </c>
      <c r="G34" s="299">
        <v>5.4607540950896627E-5</v>
      </c>
      <c r="H34" s="299">
        <v>2.5324686011559056E-4</v>
      </c>
      <c r="I34" s="299">
        <v>0</v>
      </c>
      <c r="J34" s="299">
        <v>2.6165142282426866E-4</v>
      </c>
      <c r="K34" s="299">
        <v>1.4473063166059612E-4</v>
      </c>
      <c r="L34" s="299">
        <v>1.3173357762628202E-4</v>
      </c>
      <c r="M34" s="299">
        <v>7.7285633259415449E-5</v>
      </c>
      <c r="N34" s="299">
        <v>0</v>
      </c>
      <c r="O34" s="299">
        <v>2.8590086100507877E-4</v>
      </c>
      <c r="P34" s="299">
        <v>1.3790667332669239E-4</v>
      </c>
      <c r="Q34" s="299">
        <v>2.004728959831083E-4</v>
      </c>
      <c r="R34" s="299">
        <v>2.892524501585678E-4</v>
      </c>
      <c r="S34" s="299">
        <v>6.8375171095060678E-4</v>
      </c>
      <c r="T34" s="299">
        <v>1.9977520993847114E-4</v>
      </c>
      <c r="U34" s="299">
        <v>2.1662595289892542E-4</v>
      </c>
      <c r="V34" s="299">
        <v>2.2969873263193434E-3</v>
      </c>
      <c r="W34" s="299">
        <v>1.2579870489187912E-3</v>
      </c>
      <c r="X34" s="299">
        <v>4.7900975452977456E-4</v>
      </c>
      <c r="Y34" s="299">
        <v>3.7597289390995819E-3</v>
      </c>
      <c r="Z34" s="299">
        <v>4.48237157382604E-4</v>
      </c>
      <c r="AA34" s="299">
        <v>5.7117164192381704E-4</v>
      </c>
      <c r="AB34" s="299">
        <v>1.8470593872927616E-4</v>
      </c>
      <c r="AC34" s="299">
        <v>2.9299609026113988E-4</v>
      </c>
      <c r="AD34" s="299">
        <v>4.8549146652601926E-5</v>
      </c>
      <c r="AE34" s="299">
        <v>1.0144109851728043</v>
      </c>
      <c r="AF34" s="299">
        <v>3.06839637579842E-4</v>
      </c>
      <c r="AG34" s="299">
        <v>3.2316045373918817E-4</v>
      </c>
      <c r="AH34" s="299">
        <v>2.0704438458513151E-4</v>
      </c>
      <c r="AI34" s="299">
        <v>2.6996389003969561E-4</v>
      </c>
      <c r="AJ34" s="299">
        <v>4.5291672434688129E-4</v>
      </c>
      <c r="AK34" s="299">
        <v>3.3828116400655092E-4</v>
      </c>
      <c r="AL34" s="299">
        <v>3.447181077845007E-3</v>
      </c>
      <c r="AM34" s="299">
        <v>2.9622871273829527E-2</v>
      </c>
      <c r="AN34" s="299">
        <v>1.2819444301686217E-2</v>
      </c>
      <c r="AO34" s="299">
        <v>1.3022636349521376E-2</v>
      </c>
      <c r="AP34" s="299">
        <v>2.946483502680868E-3</v>
      </c>
      <c r="AQ34" s="299">
        <v>1.4789760721110681E-3</v>
      </c>
      <c r="AR34" s="299">
        <v>5.6428808274661168E-4</v>
      </c>
      <c r="AS34" s="299">
        <v>1.1842571243884865E-3</v>
      </c>
      <c r="AT34" s="299">
        <v>1.147397833275795E-3</v>
      </c>
      <c r="AU34" s="299">
        <v>5.3131456126323019E-4</v>
      </c>
      <c r="AV34" s="299">
        <v>5.7945028553544253E-4</v>
      </c>
      <c r="AW34" s="299">
        <v>2.5068041757093988E-4</v>
      </c>
      <c r="AX34" s="299">
        <v>3.0484933450993071E-4</v>
      </c>
      <c r="AY34" s="299">
        <v>3.1876583373671984E-4</v>
      </c>
      <c r="AZ34" s="299">
        <v>4.2661805025735511E-4</v>
      </c>
      <c r="BA34" s="299">
        <v>3.3751547258063401E-4</v>
      </c>
      <c r="BB34" s="299">
        <v>1.0539398831403709E-4</v>
      </c>
      <c r="BC34" s="299">
        <v>3.6511175251709963E-4</v>
      </c>
      <c r="BD34" s="299">
        <v>1.5843915006835292E-4</v>
      </c>
      <c r="BE34" s="299">
        <v>1.3785368377364918E-4</v>
      </c>
      <c r="BF34" s="299">
        <v>4.4390005814193409E-4</v>
      </c>
      <c r="BG34" s="299">
        <v>5.0681873168482614E-4</v>
      </c>
      <c r="BH34" s="299">
        <v>4.9436557562670903E-4</v>
      </c>
      <c r="BI34" s="299">
        <v>1.2428385787381416E-3</v>
      </c>
      <c r="BJ34" s="299">
        <v>6.1823384424556694E-4</v>
      </c>
      <c r="BK34" s="299">
        <v>2.0615158823116767E-4</v>
      </c>
      <c r="BL34" s="299">
        <v>3.4877183523767102E-4</v>
      </c>
      <c r="BM34" s="299">
        <v>5.6626270236061931E-4</v>
      </c>
      <c r="BN34" s="299">
        <v>2.4400603890163312E-4</v>
      </c>
      <c r="BO34" s="299">
        <v>1.2363812164291471E-2</v>
      </c>
      <c r="BP34" s="299">
        <v>4.6936610360177027E-3</v>
      </c>
      <c r="BQ34" s="299">
        <v>9.7321656320043005E-3</v>
      </c>
      <c r="BR34" s="299">
        <v>2.0193517010639919E-4</v>
      </c>
      <c r="BS34" s="299">
        <v>5.0902018345249311E-4</v>
      </c>
      <c r="BT34" s="299">
        <v>5.916189145210042E-4</v>
      </c>
      <c r="BU34" s="299">
        <v>1.5147560301040496E-4</v>
      </c>
      <c r="BV34" s="299">
        <v>5.6560927051560152E-5</v>
      </c>
      <c r="BW34" s="299">
        <v>1.1569885084455177E-4</v>
      </c>
      <c r="BX34" s="299">
        <v>6.4477580364643319E-5</v>
      </c>
      <c r="BY34" s="299">
        <v>8.9948538877097892E-6</v>
      </c>
      <c r="BZ34" s="299">
        <v>3.5529256495737526E-4</v>
      </c>
      <c r="CA34" s="299">
        <v>4.8682001740748359E-5</v>
      </c>
      <c r="CB34" s="299">
        <v>9.0302629536867748E-5</v>
      </c>
      <c r="CC34" s="299">
        <v>3.4294257285486929E-5</v>
      </c>
      <c r="CD34" s="299">
        <v>1.0342125290802747E-4</v>
      </c>
      <c r="CE34" s="299">
        <v>4.5179688238391742E-5</v>
      </c>
      <c r="CF34" s="299">
        <v>3.7682872622320988E-4</v>
      </c>
      <c r="CG34" s="299">
        <v>1.3655475705239204E-4</v>
      </c>
      <c r="CH34" s="299">
        <v>5.0093484850843342E-5</v>
      </c>
      <c r="CI34" s="299">
        <v>1.1045599693000929E-4</v>
      </c>
      <c r="CJ34" s="299">
        <v>6.0085656863219977E-5</v>
      </c>
      <c r="CK34" s="299">
        <v>3.8462835168331436E-5</v>
      </c>
      <c r="CL34" s="299">
        <v>5.5155611727581543E-5</v>
      </c>
      <c r="CM34" s="299">
        <v>8.332867204252738E-5</v>
      </c>
      <c r="CN34" s="299">
        <v>8.7531783223234477E-5</v>
      </c>
      <c r="CO34" s="299">
        <v>1.2156098180222308E-4</v>
      </c>
      <c r="CP34" s="299">
        <v>8.6144395438985736E-5</v>
      </c>
      <c r="CQ34" s="299">
        <v>8.8137699920879691E-5</v>
      </c>
      <c r="CR34" s="299">
        <v>1.7645771303416107E-4</v>
      </c>
      <c r="CS34" s="299">
        <v>1.4691522085396943E-4</v>
      </c>
      <c r="CT34" s="299">
        <v>1.2022569134733796E-4</v>
      </c>
      <c r="CU34" s="299">
        <v>1.4918019883635743E-4</v>
      </c>
      <c r="CV34" s="299">
        <v>7.3464974064821776E-5</v>
      </c>
      <c r="CW34" s="299">
        <v>5.3474977184191322E-5</v>
      </c>
      <c r="CX34" s="299">
        <v>1.292453272479231E-4</v>
      </c>
      <c r="CY34" s="299">
        <v>4.2052924847861234E-5</v>
      </c>
      <c r="CZ34" s="299">
        <v>3.6172572356047669E-4</v>
      </c>
      <c r="DA34" s="299">
        <v>3.9677681484134511E-4</v>
      </c>
      <c r="DB34" s="299">
        <v>1.6815380435509456E-4</v>
      </c>
      <c r="DC34" s="299">
        <v>2.5422484395603759E-4</v>
      </c>
      <c r="DD34" s="299">
        <v>6.7199916291861632E-5</v>
      </c>
      <c r="DE34" s="299">
        <v>1.7971930462395616E-4</v>
      </c>
      <c r="DF34" s="299">
        <v>1.1375619643483346E-4</v>
      </c>
      <c r="DG34" s="300">
        <v>6.7206897071195464E-5</v>
      </c>
      <c r="DI34" s="297"/>
      <c r="DK34" s="270">
        <v>161417.47961059122</v>
      </c>
      <c r="DL34" s="270">
        <v>87941.568151890999</v>
      </c>
    </row>
    <row r="35" spans="1:116" ht="15.6" customHeight="1">
      <c r="A35" s="292">
        <v>29</v>
      </c>
      <c r="B35" s="98" t="s">
        <v>144</v>
      </c>
      <c r="C35" s="293" t="s">
        <v>65</v>
      </c>
      <c r="D35" s="298">
        <v>1.2442023170736508E-2</v>
      </c>
      <c r="E35" s="299">
        <v>1.7810958276484137E-3</v>
      </c>
      <c r="F35" s="299">
        <v>3.2472051633729371E-3</v>
      </c>
      <c r="G35" s="299">
        <v>3.2332775297417892E-3</v>
      </c>
      <c r="H35" s="299">
        <v>4.5826730687855803E-3</v>
      </c>
      <c r="I35" s="299">
        <v>0</v>
      </c>
      <c r="J35" s="299">
        <v>1.0698348126797377E-3</v>
      </c>
      <c r="K35" s="299">
        <v>9.300452781453283E-3</v>
      </c>
      <c r="L35" s="299">
        <v>1.600241077762015E-2</v>
      </c>
      <c r="M35" s="299">
        <v>1.9876708360240564E-3</v>
      </c>
      <c r="N35" s="299">
        <v>0</v>
      </c>
      <c r="O35" s="299">
        <v>2.4066295450794152E-3</v>
      </c>
      <c r="P35" s="299">
        <v>5.8334450274057526E-3</v>
      </c>
      <c r="Q35" s="299">
        <v>8.4269391477021331E-3</v>
      </c>
      <c r="R35" s="299">
        <v>2.6343645266294152E-2</v>
      </c>
      <c r="S35" s="299">
        <v>2.5304043944441722E-3</v>
      </c>
      <c r="T35" s="299">
        <v>9.9472829837174911E-3</v>
      </c>
      <c r="U35" s="299">
        <v>1.860758869626605E-2</v>
      </c>
      <c r="V35" s="299">
        <v>6.834094343764795E-3</v>
      </c>
      <c r="W35" s="299">
        <v>3.9832664216683886E-3</v>
      </c>
      <c r="X35" s="299">
        <v>2.1878720922521511E-4</v>
      </c>
      <c r="Y35" s="299">
        <v>1.6946409402705464E-3</v>
      </c>
      <c r="Z35" s="299">
        <v>1.4149790196501431E-3</v>
      </c>
      <c r="AA35" s="299">
        <v>4.1165762887294278E-3</v>
      </c>
      <c r="AB35" s="299">
        <v>3.2706985766686895E-2</v>
      </c>
      <c r="AC35" s="299">
        <v>1.2976315153719451E-2</v>
      </c>
      <c r="AD35" s="299">
        <v>1.1914293022478489E-4</v>
      </c>
      <c r="AE35" s="299">
        <v>2.4336242506058374E-4</v>
      </c>
      <c r="AF35" s="299">
        <v>1.1098515765583883</v>
      </c>
      <c r="AG35" s="299">
        <v>1.3699588314985337E-2</v>
      </c>
      <c r="AH35" s="299">
        <v>3.8423310754103546E-2</v>
      </c>
      <c r="AI35" s="299">
        <v>1.5789219568020457E-2</v>
      </c>
      <c r="AJ35" s="299">
        <v>1.1302448798848163E-3</v>
      </c>
      <c r="AK35" s="299">
        <v>3.3280350250750363E-3</v>
      </c>
      <c r="AL35" s="299">
        <v>2.1916424220205753E-3</v>
      </c>
      <c r="AM35" s="299">
        <v>3.0099950869904939E-4</v>
      </c>
      <c r="AN35" s="299">
        <v>3.6779593150516442E-4</v>
      </c>
      <c r="AO35" s="299">
        <v>7.464902483515309E-4</v>
      </c>
      <c r="AP35" s="299">
        <v>3.2031877815282412E-4</v>
      </c>
      <c r="AQ35" s="299">
        <v>7.071922592650847E-4</v>
      </c>
      <c r="AR35" s="299">
        <v>2.7034074489363292E-3</v>
      </c>
      <c r="AS35" s="299">
        <v>1.6435746918511622E-3</v>
      </c>
      <c r="AT35" s="299">
        <v>3.8290779689061126E-3</v>
      </c>
      <c r="AU35" s="299">
        <v>4.8244688793814905E-3</v>
      </c>
      <c r="AV35" s="299">
        <v>2.7029197607048379E-3</v>
      </c>
      <c r="AW35" s="299">
        <v>9.5641444485152095E-3</v>
      </c>
      <c r="AX35" s="299">
        <v>1.040868795840225E-2</v>
      </c>
      <c r="AY35" s="299">
        <v>6.9860452058651962E-3</v>
      </c>
      <c r="AZ35" s="299">
        <v>1.1418202120157378E-2</v>
      </c>
      <c r="BA35" s="299">
        <v>2.1376246379504551E-2</v>
      </c>
      <c r="BB35" s="299">
        <v>1.7939868536317818E-3</v>
      </c>
      <c r="BC35" s="299">
        <v>6.0176464033343965E-2</v>
      </c>
      <c r="BD35" s="299">
        <v>1.8696687804888659E-2</v>
      </c>
      <c r="BE35" s="299">
        <v>2.1692397228439766E-2</v>
      </c>
      <c r="BF35" s="299">
        <v>2.6238353224250256E-2</v>
      </c>
      <c r="BG35" s="299">
        <v>1.108201706625658E-2</v>
      </c>
      <c r="BH35" s="299">
        <v>2.5535149929665584E-2</v>
      </c>
      <c r="BI35" s="299">
        <v>3.3398036371394785E-3</v>
      </c>
      <c r="BJ35" s="299">
        <v>8.5439924287835176E-3</v>
      </c>
      <c r="BK35" s="299">
        <v>4.1454094482714018E-2</v>
      </c>
      <c r="BL35" s="299">
        <v>1.6713279398311905E-3</v>
      </c>
      <c r="BM35" s="299">
        <v>6.9658405328110818E-3</v>
      </c>
      <c r="BN35" s="299">
        <v>8.502728826815853E-3</v>
      </c>
      <c r="BO35" s="299">
        <v>6.5043493804500781E-3</v>
      </c>
      <c r="BP35" s="299">
        <v>5.6300221838750429E-3</v>
      </c>
      <c r="BQ35" s="299">
        <v>4.8709134170593963E-4</v>
      </c>
      <c r="BR35" s="299">
        <v>8.2464667575997169E-4</v>
      </c>
      <c r="BS35" s="299">
        <v>2.2255864255189557E-2</v>
      </c>
      <c r="BT35" s="299">
        <v>2.0231196260823764E-3</v>
      </c>
      <c r="BU35" s="299">
        <v>2.7095668665330255E-3</v>
      </c>
      <c r="BV35" s="299">
        <v>1.9717836639999366E-3</v>
      </c>
      <c r="BW35" s="299">
        <v>7.6080217611593736E-4</v>
      </c>
      <c r="BX35" s="299">
        <v>1.4013321726951168E-3</v>
      </c>
      <c r="BY35" s="299">
        <v>4.5782377926418324E-4</v>
      </c>
      <c r="BZ35" s="299">
        <v>9.4103104606966452E-4</v>
      </c>
      <c r="CA35" s="299">
        <v>6.33250223949519E-4</v>
      </c>
      <c r="CB35" s="299">
        <v>2.1037214768499677E-3</v>
      </c>
      <c r="CC35" s="299">
        <v>6.0325171596295533E-4</v>
      </c>
      <c r="CD35" s="299">
        <v>2.138554003669824E-3</v>
      </c>
      <c r="CE35" s="299">
        <v>1.3149809235875492E-3</v>
      </c>
      <c r="CF35" s="299">
        <v>2.2904692299406289E-3</v>
      </c>
      <c r="CG35" s="299">
        <v>4.0501649799519366E-3</v>
      </c>
      <c r="CH35" s="299">
        <v>3.0444164723999697E-4</v>
      </c>
      <c r="CI35" s="299">
        <v>6.9709159978853215E-4</v>
      </c>
      <c r="CJ35" s="299">
        <v>9.783261838012796E-4</v>
      </c>
      <c r="CK35" s="299">
        <v>4.6156334017405593E-3</v>
      </c>
      <c r="CL35" s="299">
        <v>7.0212013552629828E-4</v>
      </c>
      <c r="CM35" s="299">
        <v>2.6999380458072714E-3</v>
      </c>
      <c r="CN35" s="299">
        <v>9.4541408952287566E-4</v>
      </c>
      <c r="CO35" s="299">
        <v>6.8938732055037831E-4</v>
      </c>
      <c r="CP35" s="299">
        <v>6.9484977368812779E-3</v>
      </c>
      <c r="CQ35" s="299">
        <v>3.3688265631592446E-3</v>
      </c>
      <c r="CR35" s="299">
        <v>9.8276401681041386E-4</v>
      </c>
      <c r="CS35" s="299">
        <v>8.4071777991959185E-4</v>
      </c>
      <c r="CT35" s="299">
        <v>7.8590044019177644E-4</v>
      </c>
      <c r="CU35" s="299">
        <v>2.2379885295364717E-3</v>
      </c>
      <c r="CV35" s="299">
        <v>1.083628134939461E-3</v>
      </c>
      <c r="CW35" s="299">
        <v>2.3463122247117359E-3</v>
      </c>
      <c r="CX35" s="299">
        <v>5.365887407490502E-3</v>
      </c>
      <c r="CY35" s="299">
        <v>1.0085294644656591E-3</v>
      </c>
      <c r="CZ35" s="299">
        <v>1.8201280241792257E-3</v>
      </c>
      <c r="DA35" s="299">
        <v>1.7703436251596566E-3</v>
      </c>
      <c r="DB35" s="299">
        <v>2.0623612290056013E-3</v>
      </c>
      <c r="DC35" s="299">
        <v>3.7927128133339863E-3</v>
      </c>
      <c r="DD35" s="299">
        <v>1.3910326684459465E-3</v>
      </c>
      <c r="DE35" s="299">
        <v>8.0284602856765038E-4</v>
      </c>
      <c r="DF35" s="299">
        <v>2.0824551464638085E-2</v>
      </c>
      <c r="DG35" s="300">
        <v>1.4395962568776205E-3</v>
      </c>
      <c r="DI35" s="297"/>
      <c r="DK35" s="270">
        <v>2229512.7131263618</v>
      </c>
      <c r="DL35" s="270">
        <v>1054247.4405938429</v>
      </c>
    </row>
    <row r="36" spans="1:116" ht="15.6" customHeight="1">
      <c r="A36" s="292">
        <v>30</v>
      </c>
      <c r="B36" s="98" t="s">
        <v>145</v>
      </c>
      <c r="C36" s="293" t="s">
        <v>66</v>
      </c>
      <c r="D36" s="298">
        <v>4.7415079951015443E-4</v>
      </c>
      <c r="E36" s="299">
        <v>2.8495602016079778E-4</v>
      </c>
      <c r="F36" s="299">
        <v>6.7428038101141608E-4</v>
      </c>
      <c r="G36" s="299">
        <v>2.9953487047537381E-4</v>
      </c>
      <c r="H36" s="299">
        <v>2.7646384489086225E-4</v>
      </c>
      <c r="I36" s="299">
        <v>0</v>
      </c>
      <c r="J36" s="299">
        <v>1.4808068063879654E-3</v>
      </c>
      <c r="K36" s="299">
        <v>1.8113694591921972E-4</v>
      </c>
      <c r="L36" s="299">
        <v>1.4167228184167873E-4</v>
      </c>
      <c r="M36" s="299">
        <v>1.0109728692106496E-4</v>
      </c>
      <c r="N36" s="299">
        <v>0</v>
      </c>
      <c r="O36" s="299">
        <v>2.3128128708643035E-4</v>
      </c>
      <c r="P36" s="299">
        <v>1.283202667945759E-3</v>
      </c>
      <c r="Q36" s="299">
        <v>2.8810341833659849E-4</v>
      </c>
      <c r="R36" s="299">
        <v>3.699239290681929E-4</v>
      </c>
      <c r="S36" s="299">
        <v>1.3680172376259934E-4</v>
      </c>
      <c r="T36" s="299">
        <v>2.2512393437128998E-4</v>
      </c>
      <c r="U36" s="299">
        <v>1.4736387655137431E-4</v>
      </c>
      <c r="V36" s="299">
        <v>5.139766440612146E-4</v>
      </c>
      <c r="W36" s="299">
        <v>2.1434768325979774E-4</v>
      </c>
      <c r="X36" s="299">
        <v>7.8892281482152883E-5</v>
      </c>
      <c r="Y36" s="299">
        <v>2.4891674148251619E-4</v>
      </c>
      <c r="Z36" s="299">
        <v>2.843383523867563E-4</v>
      </c>
      <c r="AA36" s="299">
        <v>1.0765426426880059E-4</v>
      </c>
      <c r="AB36" s="299">
        <v>7.5618574102319076E-4</v>
      </c>
      <c r="AC36" s="299">
        <v>1.6623761675001259E-4</v>
      </c>
      <c r="AD36" s="299">
        <v>2.0631597572265979E-5</v>
      </c>
      <c r="AE36" s="299">
        <v>1.5817661446999171E-4</v>
      </c>
      <c r="AF36" s="299">
        <v>3.0563413645135395E-4</v>
      </c>
      <c r="AG36" s="299">
        <v>1.0098867577333202</v>
      </c>
      <c r="AH36" s="299">
        <v>3.8243875059201841E-3</v>
      </c>
      <c r="AI36" s="299">
        <v>2.3089071610504327E-4</v>
      </c>
      <c r="AJ36" s="299">
        <v>3.467095768161124E-4</v>
      </c>
      <c r="AK36" s="299">
        <v>2.7139994419541133E-4</v>
      </c>
      <c r="AL36" s="299">
        <v>5.2143291883946226E-4</v>
      </c>
      <c r="AM36" s="299">
        <v>2.8569814657790479E-4</v>
      </c>
      <c r="AN36" s="299">
        <v>3.5734639861189445E-4</v>
      </c>
      <c r="AO36" s="299">
        <v>3.1269681484250516E-4</v>
      </c>
      <c r="AP36" s="299">
        <v>1.4919420899887822E-4</v>
      </c>
      <c r="AQ36" s="299">
        <v>2.2885202176517434E-4</v>
      </c>
      <c r="AR36" s="299">
        <v>2.0772878539501241E-4</v>
      </c>
      <c r="AS36" s="299">
        <v>7.5844277831934453E-4</v>
      </c>
      <c r="AT36" s="299">
        <v>4.2317866311403251E-4</v>
      </c>
      <c r="AU36" s="299">
        <v>2.4959907640082989E-3</v>
      </c>
      <c r="AV36" s="299">
        <v>1.4797665267239641E-3</v>
      </c>
      <c r="AW36" s="299">
        <v>3.4032607868057581E-3</v>
      </c>
      <c r="AX36" s="299">
        <v>8.2608581730197941E-4</v>
      </c>
      <c r="AY36" s="299">
        <v>1.4933794609277865E-4</v>
      </c>
      <c r="AZ36" s="299">
        <v>3.0280584676544158E-3</v>
      </c>
      <c r="BA36" s="299">
        <v>2.1396042384794309E-3</v>
      </c>
      <c r="BB36" s="299">
        <v>1.6599156049898237E-4</v>
      </c>
      <c r="BC36" s="299">
        <v>1.4626749228415573E-3</v>
      </c>
      <c r="BD36" s="299">
        <v>2.5946801619720784E-3</v>
      </c>
      <c r="BE36" s="299">
        <v>4.9208823038092431E-4</v>
      </c>
      <c r="BF36" s="299">
        <v>4.5860994452319621E-3</v>
      </c>
      <c r="BG36" s="299">
        <v>6.5405514913012283E-3</v>
      </c>
      <c r="BH36" s="299">
        <v>4.7079030753722165E-3</v>
      </c>
      <c r="BI36" s="299">
        <v>2.82200275280068E-3</v>
      </c>
      <c r="BJ36" s="299">
        <v>3.1029720864699972E-3</v>
      </c>
      <c r="BK36" s="299">
        <v>1.6275042392534815E-3</v>
      </c>
      <c r="BL36" s="299">
        <v>1.5217392154936952E-3</v>
      </c>
      <c r="BM36" s="299">
        <v>2.4073492957597033E-4</v>
      </c>
      <c r="BN36" s="299">
        <v>2.649459965610116E-4</v>
      </c>
      <c r="BO36" s="299">
        <v>9.9451557756895367E-4</v>
      </c>
      <c r="BP36" s="299">
        <v>9.3646195792580539E-4</v>
      </c>
      <c r="BQ36" s="299">
        <v>2.3653546106614342E-4</v>
      </c>
      <c r="BR36" s="299">
        <v>9.7687734573658833E-5</v>
      </c>
      <c r="BS36" s="299">
        <v>7.0818043860715785E-4</v>
      </c>
      <c r="BT36" s="299">
        <v>4.3959028938117782E-3</v>
      </c>
      <c r="BU36" s="299">
        <v>1.5509950155159267E-4</v>
      </c>
      <c r="BV36" s="299">
        <v>9.1829608873688614E-5</v>
      </c>
      <c r="BW36" s="299">
        <v>4.8495973911421726E-5</v>
      </c>
      <c r="BX36" s="299">
        <v>4.071096527772305E-5</v>
      </c>
      <c r="BY36" s="299">
        <v>1.2357378443580968E-5</v>
      </c>
      <c r="BZ36" s="299">
        <v>2.5570754273374064E-4</v>
      </c>
      <c r="CA36" s="299">
        <v>6.2487945521218235E-4</v>
      </c>
      <c r="CB36" s="299">
        <v>2.9009595582360562E-3</v>
      </c>
      <c r="CC36" s="299">
        <v>4.5792645567691937E-4</v>
      </c>
      <c r="CD36" s="299">
        <v>3.5727945519862874E-4</v>
      </c>
      <c r="CE36" s="299">
        <v>2.8305314331438501E-4</v>
      </c>
      <c r="CF36" s="299">
        <v>2.4912333566214518E-4</v>
      </c>
      <c r="CG36" s="299">
        <v>1.7407757389362904E-4</v>
      </c>
      <c r="CH36" s="299">
        <v>1.4772161144172564E-4</v>
      </c>
      <c r="CI36" s="299">
        <v>1.8965105995789468E-4</v>
      </c>
      <c r="CJ36" s="299">
        <v>1.4047447313247317E-4</v>
      </c>
      <c r="CK36" s="299">
        <v>1.6432185094957327E-4</v>
      </c>
      <c r="CL36" s="299">
        <v>1.6074412878218405E-4</v>
      </c>
      <c r="CM36" s="299">
        <v>1.2975645209545452E-4</v>
      </c>
      <c r="CN36" s="299">
        <v>3.9506517174371886E-4</v>
      </c>
      <c r="CO36" s="299">
        <v>1.108078831294944E-4</v>
      </c>
      <c r="CP36" s="299">
        <v>2.2871537933719284E-4</v>
      </c>
      <c r="CQ36" s="299">
        <v>3.9046330806292328E-4</v>
      </c>
      <c r="CR36" s="299">
        <v>3.2606016524759635E-4</v>
      </c>
      <c r="CS36" s="299">
        <v>4.9658622099944458E-4</v>
      </c>
      <c r="CT36" s="299">
        <v>3.7112948838168561E-4</v>
      </c>
      <c r="CU36" s="299">
        <v>1.1289387245418466E-3</v>
      </c>
      <c r="CV36" s="299">
        <v>7.8646617116597678E-4</v>
      </c>
      <c r="CW36" s="299">
        <v>9.1815501528274301E-5</v>
      </c>
      <c r="CX36" s="299">
        <v>7.6992924449742752E-3</v>
      </c>
      <c r="CY36" s="299">
        <v>7.6279796050846355E-5</v>
      </c>
      <c r="CZ36" s="299">
        <v>3.6576421255177808E-4</v>
      </c>
      <c r="DA36" s="299">
        <v>1.2551532628706159E-4</v>
      </c>
      <c r="DB36" s="299">
        <v>2.4776423072813347E-4</v>
      </c>
      <c r="DC36" s="299">
        <v>5.7329934361277375E-4</v>
      </c>
      <c r="DD36" s="299">
        <v>2.4725712091812021E-3</v>
      </c>
      <c r="DE36" s="299">
        <v>3.0585386451972905E-4</v>
      </c>
      <c r="DF36" s="299">
        <v>2.4001022606382383E-3</v>
      </c>
      <c r="DG36" s="300">
        <v>1.4030008851217407E-4</v>
      </c>
      <c r="DI36" s="297"/>
      <c r="DK36" s="270">
        <v>492648.32734930073</v>
      </c>
      <c r="DL36" s="270">
        <v>146553.22790420317</v>
      </c>
    </row>
    <row r="37" spans="1:116" ht="15.6" customHeight="1">
      <c r="A37" s="292">
        <v>31</v>
      </c>
      <c r="B37" s="98" t="s">
        <v>146</v>
      </c>
      <c r="C37" s="293" t="s">
        <v>147</v>
      </c>
      <c r="D37" s="298">
        <v>8.0945684952047576E-6</v>
      </c>
      <c r="E37" s="299">
        <v>3.6325731466636109E-6</v>
      </c>
      <c r="F37" s="299">
        <v>4.0132739489352363E-6</v>
      </c>
      <c r="G37" s="299">
        <v>1.9870742834438771E-5</v>
      </c>
      <c r="H37" s="299">
        <v>1.6016361075719732E-5</v>
      </c>
      <c r="I37" s="299">
        <v>0</v>
      </c>
      <c r="J37" s="299">
        <v>1.8180391957869907E-4</v>
      </c>
      <c r="K37" s="299">
        <v>9.9181439096334679E-6</v>
      </c>
      <c r="L37" s="299">
        <v>6.569151436177418E-6</v>
      </c>
      <c r="M37" s="299">
        <v>3.427550697119207E-6</v>
      </c>
      <c r="N37" s="299">
        <v>0</v>
      </c>
      <c r="O37" s="299">
        <v>1.5151110853518479E-5</v>
      </c>
      <c r="P37" s="299">
        <v>6.2434630336442995E-4</v>
      </c>
      <c r="Q37" s="299">
        <v>1.4018917353487497E-5</v>
      </c>
      <c r="R37" s="299">
        <v>1.0639179311892095E-4</v>
      </c>
      <c r="S37" s="299">
        <v>1.0732486438000367E-5</v>
      </c>
      <c r="T37" s="299">
        <v>1.8539123098130715E-5</v>
      </c>
      <c r="U37" s="299">
        <v>1.1495389058988725E-5</v>
      </c>
      <c r="V37" s="299">
        <v>2.6623990436713827E-5</v>
      </c>
      <c r="W37" s="299">
        <v>8.0162955233844189E-6</v>
      </c>
      <c r="X37" s="299">
        <v>1.0235442768491789E-5</v>
      </c>
      <c r="Y37" s="299">
        <v>5.6007551103873929E-6</v>
      </c>
      <c r="Z37" s="299">
        <v>4.5276712122532595E-6</v>
      </c>
      <c r="AA37" s="299">
        <v>1.4386064409103137E-5</v>
      </c>
      <c r="AB37" s="299">
        <v>7.4195681436032986E-6</v>
      </c>
      <c r="AC37" s="299">
        <v>3.0138165976694403E-5</v>
      </c>
      <c r="AD37" s="299">
        <v>5.0102356819119481E-7</v>
      </c>
      <c r="AE37" s="299">
        <v>2.4623597219434721E-5</v>
      </c>
      <c r="AF37" s="299">
        <v>1.0739248044053426E-5</v>
      </c>
      <c r="AG37" s="299">
        <v>1.7204656884464852E-5</v>
      </c>
      <c r="AH37" s="299">
        <v>1.0185341070515519</v>
      </c>
      <c r="AI37" s="299">
        <v>1.1416178850298872E-5</v>
      </c>
      <c r="AJ37" s="299">
        <v>1.6397622158441867E-5</v>
      </c>
      <c r="AK37" s="299">
        <v>1.0898902126427251E-4</v>
      </c>
      <c r="AL37" s="299">
        <v>4.8262422740193789E-5</v>
      </c>
      <c r="AM37" s="299">
        <v>8.2297724859835158E-6</v>
      </c>
      <c r="AN37" s="299">
        <v>1.2093732383102123E-5</v>
      </c>
      <c r="AO37" s="299">
        <v>3.6060248750398667E-5</v>
      </c>
      <c r="AP37" s="299">
        <v>6.9068904359913327E-6</v>
      </c>
      <c r="AQ37" s="299">
        <v>1.0279035326724972E-5</v>
      </c>
      <c r="AR37" s="299">
        <v>1.6843661957133772E-5</v>
      </c>
      <c r="AS37" s="299">
        <v>4.6322114949262838E-5</v>
      </c>
      <c r="AT37" s="299">
        <v>1.111570874414252E-5</v>
      </c>
      <c r="AU37" s="299">
        <v>7.867657098372565E-6</v>
      </c>
      <c r="AV37" s="299">
        <v>2.924275006761486E-5</v>
      </c>
      <c r="AW37" s="299">
        <v>6.7450020724064798E-5</v>
      </c>
      <c r="AX37" s="299">
        <v>3.8563907833961709E-5</v>
      </c>
      <c r="AY37" s="299">
        <v>3.0459013883403492E-5</v>
      </c>
      <c r="AZ37" s="299">
        <v>1.1015901370023092E-5</v>
      </c>
      <c r="BA37" s="299">
        <v>6.5014940599228679E-6</v>
      </c>
      <c r="BB37" s="299">
        <v>1.6904951717876497E-5</v>
      </c>
      <c r="BC37" s="299">
        <v>1.1571484933960849E-5</v>
      </c>
      <c r="BD37" s="299">
        <v>6.6341240581238451E-5</v>
      </c>
      <c r="BE37" s="299">
        <v>7.4863157260646958E-6</v>
      </c>
      <c r="BF37" s="299">
        <v>1.7448083532991521E-5</v>
      </c>
      <c r="BG37" s="299">
        <v>1.6621622493863563E-5</v>
      </c>
      <c r="BH37" s="299">
        <v>1.7584097506711428E-5</v>
      </c>
      <c r="BI37" s="299">
        <v>1.0522607662030644E-5</v>
      </c>
      <c r="BJ37" s="299">
        <v>1.1117209801834321E-5</v>
      </c>
      <c r="BK37" s="299">
        <v>1.445857751620816E-4</v>
      </c>
      <c r="BL37" s="299">
        <v>1.7545495792875737E-5</v>
      </c>
      <c r="BM37" s="299">
        <v>8.2448769526560777E-6</v>
      </c>
      <c r="BN37" s="299">
        <v>9.6409767826967282E-6</v>
      </c>
      <c r="BO37" s="299">
        <v>9.1399550331979884E-6</v>
      </c>
      <c r="BP37" s="299">
        <v>1.2633087107319798E-5</v>
      </c>
      <c r="BQ37" s="299">
        <v>1.8326226806044025E-5</v>
      </c>
      <c r="BR37" s="299">
        <v>6.3394651827996531E-4</v>
      </c>
      <c r="BS37" s="299">
        <v>3.0310470049216499E-5</v>
      </c>
      <c r="BT37" s="299">
        <v>3.8044569201608275E-5</v>
      </c>
      <c r="BU37" s="299">
        <v>1.5699547802565035E-5</v>
      </c>
      <c r="BV37" s="299">
        <v>1.7775832968842679E-5</v>
      </c>
      <c r="BW37" s="299">
        <v>4.7133832354360093E-6</v>
      </c>
      <c r="BX37" s="299">
        <v>3.283266674178472E-6</v>
      </c>
      <c r="BY37" s="299">
        <v>1.2624241584264666E-6</v>
      </c>
      <c r="BZ37" s="299">
        <v>2.0641257426840862E-5</v>
      </c>
      <c r="CA37" s="299">
        <v>6.9079957714343185E-6</v>
      </c>
      <c r="CB37" s="299">
        <v>1.4402643940120954E-5</v>
      </c>
      <c r="CC37" s="299">
        <v>4.5569591370136373E-6</v>
      </c>
      <c r="CD37" s="299">
        <v>8.3385210646775747E-6</v>
      </c>
      <c r="CE37" s="299">
        <v>3.9633613591665124E-6</v>
      </c>
      <c r="CF37" s="299">
        <v>6.6806486170109611E-6</v>
      </c>
      <c r="CG37" s="299">
        <v>1.0651203499698436E-5</v>
      </c>
      <c r="CH37" s="299">
        <v>4.8501463481972449E-5</v>
      </c>
      <c r="CI37" s="299">
        <v>6.1683921960887923E-5</v>
      </c>
      <c r="CJ37" s="299">
        <v>3.0966862582926122E-5</v>
      </c>
      <c r="CK37" s="299">
        <v>5.0484296898168297E-6</v>
      </c>
      <c r="CL37" s="299">
        <v>2.5920123625083456E-5</v>
      </c>
      <c r="CM37" s="299">
        <v>9.9641220714729334E-6</v>
      </c>
      <c r="CN37" s="299">
        <v>3.4402055683669258E-5</v>
      </c>
      <c r="CO37" s="299">
        <v>1.419363636270604E-5</v>
      </c>
      <c r="CP37" s="299">
        <v>3.8239380363077573E-5</v>
      </c>
      <c r="CQ37" s="299">
        <v>9.263324781750765E-6</v>
      </c>
      <c r="CR37" s="299">
        <v>2.6827860313200324E-5</v>
      </c>
      <c r="CS37" s="299">
        <v>1.4521662423467826E-5</v>
      </c>
      <c r="CT37" s="299">
        <v>1.0223994002251767E-5</v>
      </c>
      <c r="CU37" s="299">
        <v>1.5848967388105699E-4</v>
      </c>
      <c r="CV37" s="299">
        <v>6.2858623713983876E-5</v>
      </c>
      <c r="CW37" s="299">
        <v>1.2091808511614053E-5</v>
      </c>
      <c r="CX37" s="299">
        <v>8.4564672968710389E-6</v>
      </c>
      <c r="CY37" s="299">
        <v>1.6201385061498169E-5</v>
      </c>
      <c r="CZ37" s="299">
        <v>2.8609507438457146E-5</v>
      </c>
      <c r="DA37" s="299">
        <v>1.2184954693827882E-5</v>
      </c>
      <c r="DB37" s="299">
        <v>3.0370630532397737E-5</v>
      </c>
      <c r="DC37" s="299">
        <v>2.7766708688457071E-5</v>
      </c>
      <c r="DD37" s="299">
        <v>7.4155045460102429E-6</v>
      </c>
      <c r="DE37" s="299">
        <v>9.8882493437911929E-5</v>
      </c>
      <c r="DF37" s="299">
        <v>1.1263604280720858E-5</v>
      </c>
      <c r="DG37" s="300">
        <v>5.5747470825121925E-5</v>
      </c>
      <c r="DI37" s="297"/>
      <c r="DK37" s="270">
        <v>24482.576729258017</v>
      </c>
      <c r="DL37" s="270">
        <v>3666.5272728129194</v>
      </c>
    </row>
    <row r="38" spans="1:116" ht="15.6" customHeight="1">
      <c r="A38" s="292">
        <v>32</v>
      </c>
      <c r="B38" s="98" t="s">
        <v>148</v>
      </c>
      <c r="C38" s="293" t="s">
        <v>149</v>
      </c>
      <c r="D38" s="298">
        <v>4.3033709471237157E-5</v>
      </c>
      <c r="E38" s="299">
        <v>3.3116546843757484E-5</v>
      </c>
      <c r="F38" s="299">
        <v>5.9429370050682449E-5</v>
      </c>
      <c r="G38" s="299">
        <v>4.2217997032501989E-5</v>
      </c>
      <c r="H38" s="299">
        <v>2.1449498493720573E-5</v>
      </c>
      <c r="I38" s="299">
        <v>0</v>
      </c>
      <c r="J38" s="299">
        <v>4.9270869888050218E-5</v>
      </c>
      <c r="K38" s="299">
        <v>1.6553364610823564E-4</v>
      </c>
      <c r="L38" s="299">
        <v>1.5332120400376372E-3</v>
      </c>
      <c r="M38" s="299">
        <v>2.2105194409833293E-5</v>
      </c>
      <c r="N38" s="299">
        <v>0</v>
      </c>
      <c r="O38" s="299">
        <v>7.3901021138610416E-5</v>
      </c>
      <c r="P38" s="299">
        <v>2.4957075171326098E-4</v>
      </c>
      <c r="Q38" s="299">
        <v>4.6888916050737431E-5</v>
      </c>
      <c r="R38" s="299">
        <v>1.2763167426035173E-3</v>
      </c>
      <c r="S38" s="299">
        <v>2.1553096532197731E-5</v>
      </c>
      <c r="T38" s="299">
        <v>1.9062941758178465E-5</v>
      </c>
      <c r="U38" s="299">
        <v>2.4548440728359271E-5</v>
      </c>
      <c r="V38" s="299">
        <v>3.926678623344412E-5</v>
      </c>
      <c r="W38" s="299">
        <v>2.3110304966308026E-4</v>
      </c>
      <c r="X38" s="299">
        <v>1.040591199630814E-5</v>
      </c>
      <c r="Y38" s="299">
        <v>2.1132054125638688E-4</v>
      </c>
      <c r="Z38" s="299">
        <v>5.2348524168698891E-5</v>
      </c>
      <c r="AA38" s="299">
        <v>2.8045650801594144E-5</v>
      </c>
      <c r="AB38" s="299">
        <v>2.8863746169113958E-3</v>
      </c>
      <c r="AC38" s="299">
        <v>8.4455092373963709E-4</v>
      </c>
      <c r="AD38" s="299">
        <v>2.5528173943777472E-6</v>
      </c>
      <c r="AE38" s="299">
        <v>1.9355935002130225E-5</v>
      </c>
      <c r="AF38" s="299">
        <v>7.0311333444265922E-4</v>
      </c>
      <c r="AG38" s="299">
        <v>1.5187380691356986E-4</v>
      </c>
      <c r="AH38" s="299">
        <v>4.4587752912900989E-5</v>
      </c>
      <c r="AI38" s="299">
        <v>1.0080033569145921</v>
      </c>
      <c r="AJ38" s="299">
        <v>8.4105539303656036E-5</v>
      </c>
      <c r="AK38" s="299">
        <v>4.1448343348366489E-5</v>
      </c>
      <c r="AL38" s="299">
        <v>1.7986614726462028E-3</v>
      </c>
      <c r="AM38" s="299">
        <v>2.7214344508232418E-5</v>
      </c>
      <c r="AN38" s="299">
        <v>1.8695822006546967E-5</v>
      </c>
      <c r="AO38" s="299">
        <v>3.6258998194172743E-5</v>
      </c>
      <c r="AP38" s="299">
        <v>1.0128171122397121E-5</v>
      </c>
      <c r="AQ38" s="299">
        <v>6.2613754221432181E-5</v>
      </c>
      <c r="AR38" s="299">
        <v>5.4883276099016604E-5</v>
      </c>
      <c r="AS38" s="299">
        <v>1.0660909668541756E-4</v>
      </c>
      <c r="AT38" s="299">
        <v>6.6578402198319033E-4</v>
      </c>
      <c r="AU38" s="299">
        <v>3.1923820954139846E-4</v>
      </c>
      <c r="AV38" s="299">
        <v>5.5066256358170651E-5</v>
      </c>
      <c r="AW38" s="299">
        <v>1.2302754815916204E-3</v>
      </c>
      <c r="AX38" s="299">
        <v>5.7220822339229787E-4</v>
      </c>
      <c r="AY38" s="299">
        <v>1.4009707517189413E-3</v>
      </c>
      <c r="AZ38" s="299">
        <v>7.7656850370872761E-5</v>
      </c>
      <c r="BA38" s="299">
        <v>5.0187944280690583E-4</v>
      </c>
      <c r="BB38" s="299">
        <v>1.6864353782310073E-4</v>
      </c>
      <c r="BC38" s="299">
        <v>7.1867968126682437E-4</v>
      </c>
      <c r="BD38" s="299">
        <v>1.569841752484971E-4</v>
      </c>
      <c r="BE38" s="299">
        <v>2.4573347129326129E-4</v>
      </c>
      <c r="BF38" s="299">
        <v>3.4278469187001117E-3</v>
      </c>
      <c r="BG38" s="299">
        <v>1.1448547469515254E-3</v>
      </c>
      <c r="BH38" s="299">
        <v>5.023269329983266E-5</v>
      </c>
      <c r="BI38" s="299">
        <v>2.3403561336072875E-4</v>
      </c>
      <c r="BJ38" s="299">
        <v>1.5461822149840324E-3</v>
      </c>
      <c r="BK38" s="299">
        <v>1.9498651799019281E-3</v>
      </c>
      <c r="BL38" s="299">
        <v>2.5373989295819241E-5</v>
      </c>
      <c r="BM38" s="299">
        <v>6.8070649980934831E-4</v>
      </c>
      <c r="BN38" s="299">
        <v>4.9181814353749492E-4</v>
      </c>
      <c r="BO38" s="299">
        <v>4.1105890791764794E-5</v>
      </c>
      <c r="BP38" s="299">
        <v>4.2767893086378552E-5</v>
      </c>
      <c r="BQ38" s="299">
        <v>3.1606201490435815E-5</v>
      </c>
      <c r="BR38" s="299">
        <v>3.4636377285142308E-5</v>
      </c>
      <c r="BS38" s="299">
        <v>7.3282867180775126E-5</v>
      </c>
      <c r="BT38" s="299">
        <v>5.1481789769623361E-5</v>
      </c>
      <c r="BU38" s="299">
        <v>2.5324218729924977E-5</v>
      </c>
      <c r="BV38" s="299">
        <v>1.3368701870526264E-5</v>
      </c>
      <c r="BW38" s="299">
        <v>9.0239261013975293E-6</v>
      </c>
      <c r="BX38" s="299">
        <v>1.4032858781832784E-5</v>
      </c>
      <c r="BY38" s="299">
        <v>9.0624219830112262E-6</v>
      </c>
      <c r="BZ38" s="299">
        <v>7.2225108923399265E-5</v>
      </c>
      <c r="CA38" s="299">
        <v>3.1310990398012845E-5</v>
      </c>
      <c r="CB38" s="299">
        <v>1.4436201116589277E-4</v>
      </c>
      <c r="CC38" s="299">
        <v>1.8974254398176622E-5</v>
      </c>
      <c r="CD38" s="299">
        <v>1.3138995146199679E-4</v>
      </c>
      <c r="CE38" s="299">
        <v>1.6949090085500047E-5</v>
      </c>
      <c r="CF38" s="299">
        <v>3.3813300521829816E-5</v>
      </c>
      <c r="CG38" s="299">
        <v>2.7282344057955287E-5</v>
      </c>
      <c r="CH38" s="299">
        <v>9.4197598412895357E-6</v>
      </c>
      <c r="CI38" s="299">
        <v>1.9779941529112211E-5</v>
      </c>
      <c r="CJ38" s="299">
        <v>2.3387955376118028E-5</v>
      </c>
      <c r="CK38" s="299">
        <v>2.529402127729736E-5</v>
      </c>
      <c r="CL38" s="299">
        <v>1.7583683338259053E-5</v>
      </c>
      <c r="CM38" s="299">
        <v>2.3210208750225655E-5</v>
      </c>
      <c r="CN38" s="299">
        <v>4.4403358769125358E-5</v>
      </c>
      <c r="CO38" s="299">
        <v>1.0034254800234546E-4</v>
      </c>
      <c r="CP38" s="299">
        <v>3.3048953071414581E-4</v>
      </c>
      <c r="CQ38" s="299">
        <v>2.7132565234199774E-4</v>
      </c>
      <c r="CR38" s="299">
        <v>1.3590267139760841E-3</v>
      </c>
      <c r="CS38" s="299">
        <v>6.8695299467028885E-5</v>
      </c>
      <c r="CT38" s="299">
        <v>5.6319811662101707E-5</v>
      </c>
      <c r="CU38" s="299">
        <v>7.156292700687586E-5</v>
      </c>
      <c r="CV38" s="299">
        <v>8.0525623777271324E-5</v>
      </c>
      <c r="CW38" s="299">
        <v>1.8891494105411072E-5</v>
      </c>
      <c r="CX38" s="299">
        <v>8.302943849328165E-4</v>
      </c>
      <c r="CY38" s="299">
        <v>1.1222646087031372E-5</v>
      </c>
      <c r="CZ38" s="299">
        <v>1.3632302507205835E-4</v>
      </c>
      <c r="DA38" s="299">
        <v>7.3392311385114516E-5</v>
      </c>
      <c r="DB38" s="299">
        <v>5.4593492384370964E-5</v>
      </c>
      <c r="DC38" s="299">
        <v>1.7573376200592309E-4</v>
      </c>
      <c r="DD38" s="299">
        <v>9.9440008333770343E-5</v>
      </c>
      <c r="DE38" s="299">
        <v>4.0537253388833978E-5</v>
      </c>
      <c r="DF38" s="299">
        <v>9.0158149713887473E-5</v>
      </c>
      <c r="DG38" s="300">
        <v>1.5177667212774786E-4</v>
      </c>
      <c r="DI38" s="297"/>
      <c r="DK38" s="270">
        <v>150442.57372812167</v>
      </c>
      <c r="DL38" s="270">
        <v>40676.124624563243</v>
      </c>
    </row>
    <row r="39" spans="1:116" ht="15.6" customHeight="1">
      <c r="A39" s="292">
        <v>33</v>
      </c>
      <c r="B39" s="98" t="s">
        <v>150</v>
      </c>
      <c r="C39" s="293" t="s">
        <v>151</v>
      </c>
      <c r="D39" s="298">
        <v>1.4002269714915477E-4</v>
      </c>
      <c r="E39" s="299">
        <v>1.1990108750216337E-4</v>
      </c>
      <c r="F39" s="299">
        <v>1.9803853346289023E-4</v>
      </c>
      <c r="G39" s="299">
        <v>7.5679950984022139E-5</v>
      </c>
      <c r="H39" s="299">
        <v>4.6687018263174368E-5</v>
      </c>
      <c r="I39" s="299">
        <v>0</v>
      </c>
      <c r="J39" s="299">
        <v>2.417244654572884E-4</v>
      </c>
      <c r="K39" s="299">
        <v>5.4968173752586185E-5</v>
      </c>
      <c r="L39" s="299">
        <v>4.667500716830038E-5</v>
      </c>
      <c r="M39" s="299">
        <v>4.2877564122441092E-5</v>
      </c>
      <c r="N39" s="299">
        <v>0</v>
      </c>
      <c r="O39" s="299">
        <v>1.3738836149425939E-4</v>
      </c>
      <c r="P39" s="299">
        <v>7.4324723521452794E-5</v>
      </c>
      <c r="Q39" s="299">
        <v>8.4101571507000104E-5</v>
      </c>
      <c r="R39" s="299">
        <v>9.6951835284063244E-5</v>
      </c>
      <c r="S39" s="299">
        <v>2.609565971508404E-4</v>
      </c>
      <c r="T39" s="299">
        <v>1.4074992910209557E-4</v>
      </c>
      <c r="U39" s="299">
        <v>7.9217216877942794E-5</v>
      </c>
      <c r="V39" s="299">
        <v>1.2073884316784993E-4</v>
      </c>
      <c r="W39" s="299">
        <v>1.5876194476688332E-4</v>
      </c>
      <c r="X39" s="299">
        <v>8.2750394540486618E-5</v>
      </c>
      <c r="Y39" s="299">
        <v>1.7436570983123503E-4</v>
      </c>
      <c r="Z39" s="299">
        <v>1.947589890597421E-4</v>
      </c>
      <c r="AA39" s="299">
        <v>2.8594233592558945E-4</v>
      </c>
      <c r="AB39" s="299">
        <v>7.2057236630984777E-5</v>
      </c>
      <c r="AC39" s="299">
        <v>1.17511521199922E-4</v>
      </c>
      <c r="AD39" s="299">
        <v>1.2285242004059972E-5</v>
      </c>
      <c r="AE39" s="299">
        <v>1.4033242923349479E-4</v>
      </c>
      <c r="AF39" s="299">
        <v>1.4083799877071497E-4</v>
      </c>
      <c r="AG39" s="299">
        <v>1.1212565380270242E-4</v>
      </c>
      <c r="AH39" s="299">
        <v>6.9588569637574197E-5</v>
      </c>
      <c r="AI39" s="299">
        <v>1.4264663238935311E-4</v>
      </c>
      <c r="AJ39" s="299">
        <v>1.0592719265995465</v>
      </c>
      <c r="AK39" s="299">
        <v>1.6129079077338516E-4</v>
      </c>
      <c r="AL39" s="299">
        <v>4.2573714718892536E-4</v>
      </c>
      <c r="AM39" s="299">
        <v>2.2843133102969559E-4</v>
      </c>
      <c r="AN39" s="299">
        <v>1.8599945293019986E-4</v>
      </c>
      <c r="AO39" s="299">
        <v>2.2790700419150509E-4</v>
      </c>
      <c r="AP39" s="299">
        <v>1.08362956636717E-4</v>
      </c>
      <c r="AQ39" s="299">
        <v>1.6128551180265505E-4</v>
      </c>
      <c r="AR39" s="299">
        <v>1.2809804617580615E-4</v>
      </c>
      <c r="AS39" s="299">
        <v>1.5839705865093909E-4</v>
      </c>
      <c r="AT39" s="299">
        <v>1.5508012630280249E-4</v>
      </c>
      <c r="AU39" s="299">
        <v>8.5810801486635435E-5</v>
      </c>
      <c r="AV39" s="299">
        <v>7.5222697670098917E-5</v>
      </c>
      <c r="AW39" s="299">
        <v>6.6067012485379107E-5</v>
      </c>
      <c r="AX39" s="299">
        <v>7.2523997280764355E-5</v>
      </c>
      <c r="AY39" s="299">
        <v>1.3710140851374566E-4</v>
      </c>
      <c r="AZ39" s="299">
        <v>1.0361173468969227E-4</v>
      </c>
      <c r="BA39" s="299">
        <v>6.6314864074240777E-5</v>
      </c>
      <c r="BB39" s="299">
        <v>6.1679194185453108E-5</v>
      </c>
      <c r="BC39" s="299">
        <v>1.0139901038489779E-4</v>
      </c>
      <c r="BD39" s="299">
        <v>7.8265497703958704E-5</v>
      </c>
      <c r="BE39" s="299">
        <v>7.7849783110958004E-5</v>
      </c>
      <c r="BF39" s="299">
        <v>4.5748058433430237E-5</v>
      </c>
      <c r="BG39" s="299">
        <v>5.8031413186778561E-5</v>
      </c>
      <c r="BH39" s="299">
        <v>5.7561179900643034E-5</v>
      </c>
      <c r="BI39" s="299">
        <v>7.9826594547884942E-5</v>
      </c>
      <c r="BJ39" s="299">
        <v>8.2408496986245399E-5</v>
      </c>
      <c r="BK39" s="299">
        <v>4.3791877185343374E-4</v>
      </c>
      <c r="BL39" s="299">
        <v>5.4625598505883362E-5</v>
      </c>
      <c r="BM39" s="299">
        <v>1.6526945801336491E-2</v>
      </c>
      <c r="BN39" s="299">
        <v>1.9538322002183917E-2</v>
      </c>
      <c r="BO39" s="299">
        <v>3.1801272983751419E-2</v>
      </c>
      <c r="BP39" s="299">
        <v>1.7182383391397459E-2</v>
      </c>
      <c r="BQ39" s="299">
        <v>3.9383773968170425E-4</v>
      </c>
      <c r="BR39" s="299">
        <v>1.0799522998274213E-3</v>
      </c>
      <c r="BS39" s="299">
        <v>9.7999448067846132E-4</v>
      </c>
      <c r="BT39" s="299">
        <v>2.0250858754289347E-4</v>
      </c>
      <c r="BU39" s="299">
        <v>1.1558046114656736E-4</v>
      </c>
      <c r="BV39" s="299">
        <v>1.0588614355268325E-4</v>
      </c>
      <c r="BW39" s="299">
        <v>1.3813487400236624E-4</v>
      </c>
      <c r="BX39" s="299">
        <v>3.8896024926226484E-4</v>
      </c>
      <c r="BY39" s="299">
        <v>3.7082101089594286E-4</v>
      </c>
      <c r="BZ39" s="299">
        <v>4.4405844569275348E-4</v>
      </c>
      <c r="CA39" s="299">
        <v>3.6738790913157754E-5</v>
      </c>
      <c r="CB39" s="299">
        <v>4.5303922693211548E-4</v>
      </c>
      <c r="CC39" s="299">
        <v>9.7788624285934233E-5</v>
      </c>
      <c r="CD39" s="299">
        <v>1.1599411527069012E-4</v>
      </c>
      <c r="CE39" s="299">
        <v>1.0078168185426742E-4</v>
      </c>
      <c r="CF39" s="299">
        <v>2.924732270709042E-4</v>
      </c>
      <c r="CG39" s="299">
        <v>3.8642113107389492E-4</v>
      </c>
      <c r="CH39" s="299">
        <v>5.4225024050871731E-5</v>
      </c>
      <c r="CI39" s="299">
        <v>1.733454146137258E-4</v>
      </c>
      <c r="CJ39" s="299">
        <v>2.1995412839772977E-4</v>
      </c>
      <c r="CK39" s="299">
        <v>4.5362558616142015E-5</v>
      </c>
      <c r="CL39" s="299">
        <v>2.1051116951166548E-4</v>
      </c>
      <c r="CM39" s="299">
        <v>6.7165254839486032E-5</v>
      </c>
      <c r="CN39" s="299">
        <v>2.0203495231536626E-4</v>
      </c>
      <c r="CO39" s="299">
        <v>2.4187087358546621E-4</v>
      </c>
      <c r="CP39" s="299">
        <v>1.4497378451209993E-4</v>
      </c>
      <c r="CQ39" s="299">
        <v>8.1008732165668867E-5</v>
      </c>
      <c r="CR39" s="299">
        <v>1.1245345726836274E-4</v>
      </c>
      <c r="CS39" s="299">
        <v>1.2121166878177097E-4</v>
      </c>
      <c r="CT39" s="299">
        <v>8.1234766789318213E-5</v>
      </c>
      <c r="CU39" s="299">
        <v>6.1340135901530134E-5</v>
      </c>
      <c r="CV39" s="299">
        <v>8.4343044774939848E-5</v>
      </c>
      <c r="CW39" s="299">
        <v>7.1666060657138534E-5</v>
      </c>
      <c r="CX39" s="299">
        <v>4.9464773373681914E-5</v>
      </c>
      <c r="CY39" s="299">
        <v>5.1137705149381515E-5</v>
      </c>
      <c r="CZ39" s="299">
        <v>1.5068327012146847E-4</v>
      </c>
      <c r="DA39" s="299">
        <v>8.8741349277922797E-5</v>
      </c>
      <c r="DB39" s="299">
        <v>1.1519553985840326E-4</v>
      </c>
      <c r="DC39" s="299">
        <v>1.5314167779796663E-4</v>
      </c>
      <c r="DD39" s="299">
        <v>4.1525069513689889E-5</v>
      </c>
      <c r="DE39" s="299">
        <v>1.0598081261552958E-4</v>
      </c>
      <c r="DF39" s="299">
        <v>7.3231229779392959E-5</v>
      </c>
      <c r="DG39" s="300">
        <v>5.5775923696425487E-4</v>
      </c>
      <c r="DI39" s="297"/>
      <c r="DK39" s="270">
        <v>219972.49677935394</v>
      </c>
      <c r="DL39" s="270">
        <v>152867.29459074687</v>
      </c>
    </row>
    <row r="40" spans="1:116" ht="15.6" customHeight="1">
      <c r="A40" s="292">
        <v>34</v>
      </c>
      <c r="B40" s="98" t="s">
        <v>152</v>
      </c>
      <c r="C40" s="293" t="s">
        <v>67</v>
      </c>
      <c r="D40" s="298">
        <v>1.3556685006335393E-4</v>
      </c>
      <c r="E40" s="299">
        <v>1.2908503339538288E-5</v>
      </c>
      <c r="F40" s="299">
        <v>2.1645778829144247E-5</v>
      </c>
      <c r="G40" s="299">
        <v>6.2324161829376937E-6</v>
      </c>
      <c r="H40" s="299">
        <v>8.791684490365595E-6</v>
      </c>
      <c r="I40" s="299">
        <v>0</v>
      </c>
      <c r="J40" s="299">
        <v>2.0878383009503984E-5</v>
      </c>
      <c r="K40" s="299">
        <v>1.3078542385955526E-5</v>
      </c>
      <c r="L40" s="299">
        <v>5.0939745888061976E-5</v>
      </c>
      <c r="M40" s="299">
        <v>1.5648108563461372E-5</v>
      </c>
      <c r="N40" s="299">
        <v>0</v>
      </c>
      <c r="O40" s="299">
        <v>9.0008469453914781E-6</v>
      </c>
      <c r="P40" s="299">
        <v>7.716514367856019E-6</v>
      </c>
      <c r="Q40" s="299">
        <v>1.5976626569091862E-5</v>
      </c>
      <c r="R40" s="299">
        <v>2.867698906876259E-4</v>
      </c>
      <c r="S40" s="299">
        <v>1.2080526205825461E-5</v>
      </c>
      <c r="T40" s="299">
        <v>7.8475232053615323E-6</v>
      </c>
      <c r="U40" s="299">
        <v>6.9784768759736782E-6</v>
      </c>
      <c r="V40" s="299">
        <v>9.5440314167540576E-6</v>
      </c>
      <c r="W40" s="299">
        <v>9.2507022897585304E-5</v>
      </c>
      <c r="X40" s="299">
        <v>4.8482715400764391E-6</v>
      </c>
      <c r="Y40" s="299">
        <v>1.3872902840046324E-5</v>
      </c>
      <c r="Z40" s="299">
        <v>8.0789756896065835E-6</v>
      </c>
      <c r="AA40" s="299">
        <v>1.185777172897109E-5</v>
      </c>
      <c r="AB40" s="299">
        <v>1.0850296907524883E-5</v>
      </c>
      <c r="AC40" s="299">
        <v>2.174118930896135E-5</v>
      </c>
      <c r="AD40" s="299">
        <v>1.2850434791119035E-6</v>
      </c>
      <c r="AE40" s="299">
        <v>6.9732092024162317E-6</v>
      </c>
      <c r="AF40" s="299">
        <v>4.204408319852172E-5</v>
      </c>
      <c r="AG40" s="299">
        <v>1.4269928997048913E-5</v>
      </c>
      <c r="AH40" s="299">
        <v>1.0783709363644981E-5</v>
      </c>
      <c r="AI40" s="299">
        <v>1.310028896286599E-5</v>
      </c>
      <c r="AJ40" s="299">
        <v>1.670166776578888E-5</v>
      </c>
      <c r="AK40" s="299">
        <v>1.0021620658665655</v>
      </c>
      <c r="AL40" s="299">
        <v>1.5642931269788542E-5</v>
      </c>
      <c r="AM40" s="299">
        <v>9.7726743471206673E-6</v>
      </c>
      <c r="AN40" s="299">
        <v>8.38478353025108E-6</v>
      </c>
      <c r="AO40" s="299">
        <v>1.7375502859514092E-5</v>
      </c>
      <c r="AP40" s="299">
        <v>6.8161594047345992E-6</v>
      </c>
      <c r="AQ40" s="299">
        <v>1.2579024039706807E-5</v>
      </c>
      <c r="AR40" s="299">
        <v>9.8070824510451092E-6</v>
      </c>
      <c r="AS40" s="299">
        <v>1.4437922074986903E-5</v>
      </c>
      <c r="AT40" s="299">
        <v>2.3989864017770663E-4</v>
      </c>
      <c r="AU40" s="299">
        <v>9.6806493195718973E-5</v>
      </c>
      <c r="AV40" s="299">
        <v>8.7041714729401757E-5</v>
      </c>
      <c r="AW40" s="299">
        <v>3.3670745998857241E-4</v>
      </c>
      <c r="AX40" s="299">
        <v>2.6805352067806351E-3</v>
      </c>
      <c r="AY40" s="299">
        <v>1.9787392648132743E-2</v>
      </c>
      <c r="AZ40" s="299">
        <v>1.0383946576220484E-3</v>
      </c>
      <c r="BA40" s="299">
        <v>1.8432521513623963E-4</v>
      </c>
      <c r="BB40" s="299">
        <v>8.3747625721563755E-4</v>
      </c>
      <c r="BC40" s="299">
        <v>2.7886799483467262E-4</v>
      </c>
      <c r="BD40" s="299">
        <v>1.2950837268238633E-3</v>
      </c>
      <c r="BE40" s="299">
        <v>5.2684298572755798E-4</v>
      </c>
      <c r="BF40" s="299">
        <v>9.2088351469031725E-5</v>
      </c>
      <c r="BG40" s="299">
        <v>6.4657969546340647E-5</v>
      </c>
      <c r="BH40" s="299">
        <v>1.5911310784115959E-4</v>
      </c>
      <c r="BI40" s="299">
        <v>5.1245231392941376E-5</v>
      </c>
      <c r="BJ40" s="299">
        <v>3.7593321258323171E-5</v>
      </c>
      <c r="BK40" s="299">
        <v>2.249422030295382E-4</v>
      </c>
      <c r="BL40" s="299">
        <v>5.6255739922168541E-5</v>
      </c>
      <c r="BM40" s="299">
        <v>2.2712546538020653E-3</v>
      </c>
      <c r="BN40" s="299">
        <v>3.1931440543654058E-4</v>
      </c>
      <c r="BO40" s="299">
        <v>1.0691869664518973E-4</v>
      </c>
      <c r="BP40" s="299">
        <v>4.3117559322594043E-4</v>
      </c>
      <c r="BQ40" s="299">
        <v>1.5882975618131731E-5</v>
      </c>
      <c r="BR40" s="299">
        <v>2.1525926513028809E-5</v>
      </c>
      <c r="BS40" s="299">
        <v>2.9973490713314979E-5</v>
      </c>
      <c r="BT40" s="299">
        <v>1.366636797488747E-4</v>
      </c>
      <c r="BU40" s="299">
        <v>3.5446892884754956E-5</v>
      </c>
      <c r="BV40" s="299">
        <v>8.7538882792204552E-6</v>
      </c>
      <c r="BW40" s="299">
        <v>6.2053935889566534E-6</v>
      </c>
      <c r="BX40" s="299">
        <v>9.0712410354136862E-6</v>
      </c>
      <c r="BY40" s="299">
        <v>5.7785211378080014E-6</v>
      </c>
      <c r="BZ40" s="299">
        <v>1.4057673031592063E-5</v>
      </c>
      <c r="CA40" s="299">
        <v>2.2029448888284903E-5</v>
      </c>
      <c r="CB40" s="299">
        <v>5.6966107057128594E-5</v>
      </c>
      <c r="CC40" s="299">
        <v>4.6281350994683824E-5</v>
      </c>
      <c r="CD40" s="299">
        <v>1.1846713765206851E-5</v>
      </c>
      <c r="CE40" s="299">
        <v>5.936585639706482E-5</v>
      </c>
      <c r="CF40" s="299">
        <v>1.1524949977098816E-5</v>
      </c>
      <c r="CG40" s="299">
        <v>1.7306459810966188E-5</v>
      </c>
      <c r="CH40" s="299">
        <v>4.598069290435282E-6</v>
      </c>
      <c r="CI40" s="299">
        <v>1.141797890274699E-5</v>
      </c>
      <c r="CJ40" s="299">
        <v>1.5092470766845512E-5</v>
      </c>
      <c r="CK40" s="299">
        <v>1.018334727234136E-5</v>
      </c>
      <c r="CL40" s="299">
        <v>1.1292186619255903E-5</v>
      </c>
      <c r="CM40" s="299">
        <v>1.5706025237763334E-5</v>
      </c>
      <c r="CN40" s="299">
        <v>3.8647672177234932E-5</v>
      </c>
      <c r="CO40" s="299">
        <v>6.3715619462689121E-5</v>
      </c>
      <c r="CP40" s="299">
        <v>2.2924034349137466E-5</v>
      </c>
      <c r="CQ40" s="299">
        <v>8.2329468981750072E-5</v>
      </c>
      <c r="CR40" s="299">
        <v>9.7016176946372913E-5</v>
      </c>
      <c r="CS40" s="299">
        <v>3.3755218492751777E-4</v>
      </c>
      <c r="CT40" s="299">
        <v>2.0806018376441079E-4</v>
      </c>
      <c r="CU40" s="299">
        <v>8.2884926036075771E-5</v>
      </c>
      <c r="CV40" s="299">
        <v>2.9713327053819494E-5</v>
      </c>
      <c r="CW40" s="299">
        <v>6.1920815990862096E-6</v>
      </c>
      <c r="CX40" s="299">
        <v>2.9187794641798073E-4</v>
      </c>
      <c r="CY40" s="299">
        <v>6.7735416960547438E-6</v>
      </c>
      <c r="CZ40" s="299">
        <v>4.1875175721638636E-4</v>
      </c>
      <c r="DA40" s="299">
        <v>3.4341742015631154E-4</v>
      </c>
      <c r="DB40" s="299">
        <v>1.0008085229943296E-5</v>
      </c>
      <c r="DC40" s="299">
        <v>1.5538558865191984E-5</v>
      </c>
      <c r="DD40" s="299">
        <v>5.6859248079621616E-6</v>
      </c>
      <c r="DE40" s="299">
        <v>8.2424784249500365E-5</v>
      </c>
      <c r="DF40" s="299">
        <v>1.2572699501889133E-4</v>
      </c>
      <c r="DG40" s="300">
        <v>2.6414978324177686E-4</v>
      </c>
      <c r="DI40" s="297"/>
      <c r="DK40" s="270">
        <v>187613.89424606977</v>
      </c>
      <c r="DL40" s="270">
        <v>81927.811889540375</v>
      </c>
    </row>
    <row r="41" spans="1:116" ht="15.6" customHeight="1">
      <c r="A41" s="292">
        <v>35</v>
      </c>
      <c r="B41" s="98" t="s">
        <v>153</v>
      </c>
      <c r="C41" s="293" t="s">
        <v>68</v>
      </c>
      <c r="D41" s="298">
        <v>1.7480509275216364E-3</v>
      </c>
      <c r="E41" s="299">
        <v>4.101738618210935E-4</v>
      </c>
      <c r="F41" s="299">
        <v>3.0884030509941624E-3</v>
      </c>
      <c r="G41" s="299">
        <v>6.3468401636545293E-5</v>
      </c>
      <c r="H41" s="299">
        <v>5.7389103835888512E-5</v>
      </c>
      <c r="I41" s="299">
        <v>0</v>
      </c>
      <c r="J41" s="299">
        <v>1.0638926378204716E-4</v>
      </c>
      <c r="K41" s="299">
        <v>2.0045822570706478E-4</v>
      </c>
      <c r="L41" s="299">
        <v>1.0611446776012994E-4</v>
      </c>
      <c r="M41" s="299">
        <v>2.3055973654336487E-4</v>
      </c>
      <c r="N41" s="299">
        <v>0</v>
      </c>
      <c r="O41" s="299">
        <v>8.5697786240877244E-5</v>
      </c>
      <c r="P41" s="299">
        <v>4.7768571208789586E-5</v>
      </c>
      <c r="Q41" s="299">
        <v>1.4314481847775367E-4</v>
      </c>
      <c r="R41" s="299">
        <v>3.2638544751852582E-4</v>
      </c>
      <c r="S41" s="299">
        <v>4.4341969616776045E-4</v>
      </c>
      <c r="T41" s="299">
        <v>1.0113782266715429E-4</v>
      </c>
      <c r="U41" s="299">
        <v>5.8525014623677079E-5</v>
      </c>
      <c r="V41" s="299">
        <v>2.7487672724663065E-3</v>
      </c>
      <c r="W41" s="299">
        <v>5.890686287616723E-3</v>
      </c>
      <c r="X41" s="299">
        <v>5.3001665089478123E-5</v>
      </c>
      <c r="Y41" s="299">
        <v>3.3954826174946011E-4</v>
      </c>
      <c r="Z41" s="299">
        <v>4.1847610008254873E-4</v>
      </c>
      <c r="AA41" s="299">
        <v>2.2322852452131997E-4</v>
      </c>
      <c r="AB41" s="299">
        <v>8.7291601140738887E-4</v>
      </c>
      <c r="AC41" s="299">
        <v>2.9134171204787859E-4</v>
      </c>
      <c r="AD41" s="299">
        <v>1.5263292711412057E-5</v>
      </c>
      <c r="AE41" s="299">
        <v>4.2688518798749166E-3</v>
      </c>
      <c r="AF41" s="299">
        <v>1.1735017292986671E-4</v>
      </c>
      <c r="AG41" s="299">
        <v>2.3539882651981534E-4</v>
      </c>
      <c r="AH41" s="299">
        <v>1.0355921039136896E-4</v>
      </c>
      <c r="AI41" s="299">
        <v>3.2482124663880058E-3</v>
      </c>
      <c r="AJ41" s="299">
        <v>1.5311619811883616E-2</v>
      </c>
      <c r="AK41" s="299">
        <v>8.4415952857489554E-3</v>
      </c>
      <c r="AL41" s="299">
        <v>1.024098099706038</v>
      </c>
      <c r="AM41" s="299">
        <v>7.1045519481538963E-3</v>
      </c>
      <c r="AN41" s="299">
        <v>2.5614731788570237E-3</v>
      </c>
      <c r="AO41" s="299">
        <v>6.2142985141626621E-3</v>
      </c>
      <c r="AP41" s="299">
        <v>5.8829661518558453E-4</v>
      </c>
      <c r="AQ41" s="299">
        <v>2.5747551519832282E-2</v>
      </c>
      <c r="AR41" s="299">
        <v>3.5501989449050479E-3</v>
      </c>
      <c r="AS41" s="299">
        <v>2.7883631433762886E-3</v>
      </c>
      <c r="AT41" s="299">
        <v>1.4321194257748942E-3</v>
      </c>
      <c r="AU41" s="299">
        <v>2.8368026135788655E-3</v>
      </c>
      <c r="AV41" s="299">
        <v>3.5878995153967859E-3</v>
      </c>
      <c r="AW41" s="299">
        <v>7.5740616252223955E-4</v>
      </c>
      <c r="AX41" s="299">
        <v>5.0299257670826597E-3</v>
      </c>
      <c r="AY41" s="299">
        <v>1.5212955432323304E-3</v>
      </c>
      <c r="AZ41" s="299">
        <v>2.3838942111777178E-3</v>
      </c>
      <c r="BA41" s="299">
        <v>1.0200153623433305E-3</v>
      </c>
      <c r="BB41" s="299">
        <v>4.8372831954881552E-4</v>
      </c>
      <c r="BC41" s="299">
        <v>7.9927156936667897E-4</v>
      </c>
      <c r="BD41" s="299">
        <v>1.0485203395363947E-3</v>
      </c>
      <c r="BE41" s="299">
        <v>8.7037528109893585E-4</v>
      </c>
      <c r="BF41" s="299">
        <v>1.7656772266020496E-3</v>
      </c>
      <c r="BG41" s="299">
        <v>8.6239932388184075E-4</v>
      </c>
      <c r="BH41" s="299">
        <v>1.5408331789513651E-3</v>
      </c>
      <c r="BI41" s="299">
        <v>1.0853384598614054E-3</v>
      </c>
      <c r="BJ41" s="299">
        <v>4.9032364967910259E-4</v>
      </c>
      <c r="BK41" s="299">
        <v>1.0879025577502758E-3</v>
      </c>
      <c r="BL41" s="299">
        <v>3.7961154597303253E-5</v>
      </c>
      <c r="BM41" s="299">
        <v>3.3383056056446926E-3</v>
      </c>
      <c r="BN41" s="299">
        <v>5.797262236756264E-3</v>
      </c>
      <c r="BO41" s="299">
        <v>5.4519821783040106E-3</v>
      </c>
      <c r="BP41" s="299">
        <v>5.5129359542182947E-3</v>
      </c>
      <c r="BQ41" s="299">
        <v>1.8806771159669892E-4</v>
      </c>
      <c r="BR41" s="299">
        <v>3.8244842856869856E-4</v>
      </c>
      <c r="BS41" s="299">
        <v>2.8317852126780877E-3</v>
      </c>
      <c r="BT41" s="299">
        <v>9.1673990314078004E-5</v>
      </c>
      <c r="BU41" s="299">
        <v>8.3460305109904224E-5</v>
      </c>
      <c r="BV41" s="299">
        <v>5.2347852254375395E-5</v>
      </c>
      <c r="BW41" s="299">
        <v>5.6113056988087239E-5</v>
      </c>
      <c r="BX41" s="299">
        <v>1.1634935493531873E-4</v>
      </c>
      <c r="BY41" s="299">
        <v>9.6830112005736384E-5</v>
      </c>
      <c r="BZ41" s="299">
        <v>1.843084415232686E-4</v>
      </c>
      <c r="CA41" s="299">
        <v>3.2884451580728288E-5</v>
      </c>
      <c r="CB41" s="299">
        <v>2.4437585862783356E-4</v>
      </c>
      <c r="CC41" s="299">
        <v>5.0538605101458018E-5</v>
      </c>
      <c r="CD41" s="299">
        <v>8.8254332484642939E-5</v>
      </c>
      <c r="CE41" s="299">
        <v>5.4146751224063756E-5</v>
      </c>
      <c r="CF41" s="299">
        <v>1.1279404933980972E-4</v>
      </c>
      <c r="CG41" s="299">
        <v>1.5539035043343982E-4</v>
      </c>
      <c r="CH41" s="299">
        <v>3.0553334450349906E-5</v>
      </c>
      <c r="CI41" s="299">
        <v>8.6219249090439934E-5</v>
      </c>
      <c r="CJ41" s="299">
        <v>9.1355206613066427E-5</v>
      </c>
      <c r="CK41" s="299">
        <v>3.2683218830868247E-5</v>
      </c>
      <c r="CL41" s="299">
        <v>8.5627371294315008E-5</v>
      </c>
      <c r="CM41" s="299">
        <v>7.8468776874804621E-5</v>
      </c>
      <c r="CN41" s="299">
        <v>1.1410193467936141E-4</v>
      </c>
      <c r="CO41" s="299">
        <v>5.3796445934112063E-4</v>
      </c>
      <c r="CP41" s="299">
        <v>1.2080246352444086E-4</v>
      </c>
      <c r="CQ41" s="299">
        <v>1.2012736525688157E-4</v>
      </c>
      <c r="CR41" s="299">
        <v>1.0058988125661367E-4</v>
      </c>
      <c r="CS41" s="299">
        <v>7.5765697068983092E-5</v>
      </c>
      <c r="CT41" s="299">
        <v>7.0590420710902002E-5</v>
      </c>
      <c r="CU41" s="299">
        <v>5.1471034978361206E-5</v>
      </c>
      <c r="CV41" s="299">
        <v>7.7913843655877225E-5</v>
      </c>
      <c r="CW41" s="299">
        <v>3.8605691386101318E-5</v>
      </c>
      <c r="CX41" s="299">
        <v>4.6543465537989958E-4</v>
      </c>
      <c r="CY41" s="299">
        <v>2.9576871640562621E-5</v>
      </c>
      <c r="CZ41" s="299">
        <v>1.4589082102253446E-4</v>
      </c>
      <c r="DA41" s="299">
        <v>1.0327249097164676E-4</v>
      </c>
      <c r="DB41" s="299">
        <v>1.1583382883331898E-4</v>
      </c>
      <c r="DC41" s="299">
        <v>3.4020611514172088E-4</v>
      </c>
      <c r="DD41" s="299">
        <v>6.2330826102562951E-5</v>
      </c>
      <c r="DE41" s="299">
        <v>4.0044723733116076E-4</v>
      </c>
      <c r="DF41" s="299">
        <v>2.1984509463624574E-3</v>
      </c>
      <c r="DG41" s="300">
        <v>5.6188995149742055E-4</v>
      </c>
      <c r="DI41" s="297"/>
      <c r="DK41" s="270">
        <v>254227.29981168002</v>
      </c>
      <c r="DL41" s="270">
        <v>116750.38628186719</v>
      </c>
    </row>
    <row r="42" spans="1:116" ht="15.6" customHeight="1">
      <c r="A42" s="292">
        <v>36</v>
      </c>
      <c r="B42" s="98" t="s">
        <v>154</v>
      </c>
      <c r="C42" s="293" t="s">
        <v>155</v>
      </c>
      <c r="D42" s="298">
        <v>1.4765893005314529E-4</v>
      </c>
      <c r="E42" s="299">
        <v>6.9132179086396023E-5</v>
      </c>
      <c r="F42" s="299">
        <v>1.3004342283105434E-4</v>
      </c>
      <c r="G42" s="299">
        <v>5.3966182532264183E-5</v>
      </c>
      <c r="H42" s="299">
        <v>1.5217498079626865E-4</v>
      </c>
      <c r="I42" s="299">
        <v>0</v>
      </c>
      <c r="J42" s="299">
        <v>5.2959965447075023E-4</v>
      </c>
      <c r="K42" s="299">
        <v>9.1637709938224003E-5</v>
      </c>
      <c r="L42" s="299">
        <v>8.2558418904350706E-4</v>
      </c>
      <c r="M42" s="299">
        <v>3.8401297341987648E-5</v>
      </c>
      <c r="N42" s="299">
        <v>0</v>
      </c>
      <c r="O42" s="299">
        <v>6.9297362033737283E-5</v>
      </c>
      <c r="P42" s="299">
        <v>1.48311701298474E-4</v>
      </c>
      <c r="Q42" s="299">
        <v>3.5284321530267373E-4</v>
      </c>
      <c r="R42" s="299">
        <v>4.8436897073707921E-3</v>
      </c>
      <c r="S42" s="299">
        <v>9.6490046488925861E-5</v>
      </c>
      <c r="T42" s="299">
        <v>7.020602984013004E-5</v>
      </c>
      <c r="U42" s="299">
        <v>4.8080652915655881E-5</v>
      </c>
      <c r="V42" s="299">
        <v>5.8058915968442369E-5</v>
      </c>
      <c r="W42" s="299">
        <v>3.7104421043069143E-4</v>
      </c>
      <c r="X42" s="299">
        <v>4.2564963432824094E-5</v>
      </c>
      <c r="Y42" s="299">
        <v>1.9847233081464623E-4</v>
      </c>
      <c r="Z42" s="299">
        <v>1.1361158440457495E-4</v>
      </c>
      <c r="AA42" s="299">
        <v>9.8233350961067872E-5</v>
      </c>
      <c r="AB42" s="299">
        <v>3.5925286982284191E-4</v>
      </c>
      <c r="AC42" s="299">
        <v>3.3545246511531017E-4</v>
      </c>
      <c r="AD42" s="299">
        <v>1.2552032048114619E-5</v>
      </c>
      <c r="AE42" s="299">
        <v>5.2487785838749976E-5</v>
      </c>
      <c r="AF42" s="299">
        <v>3.7417468567008675E-4</v>
      </c>
      <c r="AG42" s="299">
        <v>1.0476032458862756E-3</v>
      </c>
      <c r="AH42" s="299">
        <v>2.8581211708420706E-4</v>
      </c>
      <c r="AI42" s="299">
        <v>2.809990976979503E-4</v>
      </c>
      <c r="AJ42" s="299">
        <v>2.8574300714681662E-3</v>
      </c>
      <c r="AK42" s="299">
        <v>5.1754458728620317E-4</v>
      </c>
      <c r="AL42" s="299">
        <v>5.4802377814870435E-4</v>
      </c>
      <c r="AM42" s="299">
        <v>1.3102144353472225</v>
      </c>
      <c r="AN42" s="299">
        <v>0.37235943036679781</v>
      </c>
      <c r="AO42" s="299">
        <v>0.13531764948895483</v>
      </c>
      <c r="AP42" s="299">
        <v>8.1506855610814805E-2</v>
      </c>
      <c r="AQ42" s="299">
        <v>1.3086213965025686E-4</v>
      </c>
      <c r="AR42" s="299">
        <v>2.3586929554049457E-4</v>
      </c>
      <c r="AS42" s="299">
        <v>2.9756586395268701E-2</v>
      </c>
      <c r="AT42" s="299">
        <v>2.7070966371803021E-2</v>
      </c>
      <c r="AU42" s="299">
        <v>9.42596518843139E-3</v>
      </c>
      <c r="AV42" s="299">
        <v>1.0497751057393095E-2</v>
      </c>
      <c r="AW42" s="299">
        <v>3.9707599908588203E-3</v>
      </c>
      <c r="AX42" s="299">
        <v>3.108346326183664E-4</v>
      </c>
      <c r="AY42" s="299">
        <v>1.3225858008380376E-3</v>
      </c>
      <c r="AZ42" s="299">
        <v>8.1574988473895344E-3</v>
      </c>
      <c r="BA42" s="299">
        <v>6.857626898251987E-3</v>
      </c>
      <c r="BB42" s="299">
        <v>1.0391339556360332E-3</v>
      </c>
      <c r="BC42" s="299">
        <v>6.5883684517379698E-3</v>
      </c>
      <c r="BD42" s="299">
        <v>1.5844662325530067E-3</v>
      </c>
      <c r="BE42" s="299">
        <v>1.2850886599781745E-3</v>
      </c>
      <c r="BF42" s="299">
        <v>8.1930646977981317E-3</v>
      </c>
      <c r="BG42" s="299">
        <v>1.06867227948603E-2</v>
      </c>
      <c r="BH42" s="299">
        <v>6.571878762265013E-3</v>
      </c>
      <c r="BI42" s="299">
        <v>2.7881082686908091E-2</v>
      </c>
      <c r="BJ42" s="299">
        <v>7.6395422643522389E-3</v>
      </c>
      <c r="BK42" s="299">
        <v>1.5386102699434297E-3</v>
      </c>
      <c r="BL42" s="299">
        <v>6.8925333329605164E-5</v>
      </c>
      <c r="BM42" s="299">
        <v>4.6286035421164535E-3</v>
      </c>
      <c r="BN42" s="299">
        <v>4.4444197060103299E-3</v>
      </c>
      <c r="BO42" s="299">
        <v>3.8059627576616539E-3</v>
      </c>
      <c r="BP42" s="299">
        <v>6.0071400030788681E-3</v>
      </c>
      <c r="BQ42" s="299">
        <v>1.3284217588894066E-4</v>
      </c>
      <c r="BR42" s="299">
        <v>2.8279844777995603E-4</v>
      </c>
      <c r="BS42" s="299">
        <v>3.5232128990366531E-4</v>
      </c>
      <c r="BT42" s="299">
        <v>7.6993427397188847E-5</v>
      </c>
      <c r="BU42" s="299">
        <v>9.1548686803243494E-5</v>
      </c>
      <c r="BV42" s="299">
        <v>4.4822540528942141E-5</v>
      </c>
      <c r="BW42" s="299">
        <v>4.3109377735810577E-5</v>
      </c>
      <c r="BX42" s="299">
        <v>9.6127200764112389E-5</v>
      </c>
      <c r="BY42" s="299">
        <v>7.9272333113621047E-5</v>
      </c>
      <c r="BZ42" s="299">
        <v>3.8988609542369329E-4</v>
      </c>
      <c r="CA42" s="299">
        <v>7.7808430898484738E-5</v>
      </c>
      <c r="CB42" s="299">
        <v>3.9255208317794923E-4</v>
      </c>
      <c r="CC42" s="299">
        <v>1.9858467894552439E-4</v>
      </c>
      <c r="CD42" s="299">
        <v>6.9974337535702255E-4</v>
      </c>
      <c r="CE42" s="299">
        <v>7.9434447550943868E-5</v>
      </c>
      <c r="CF42" s="299">
        <v>1.2986781022580367E-4</v>
      </c>
      <c r="CG42" s="299">
        <v>6.1996906451879715E-4</v>
      </c>
      <c r="CH42" s="299">
        <v>3.3635095555025256E-5</v>
      </c>
      <c r="CI42" s="299">
        <v>7.5769446580254533E-5</v>
      </c>
      <c r="CJ42" s="299">
        <v>7.3893441961889861E-5</v>
      </c>
      <c r="CK42" s="299">
        <v>4.8112060764004345E-5</v>
      </c>
      <c r="CL42" s="299">
        <v>7.5555606373280476E-5</v>
      </c>
      <c r="CM42" s="299">
        <v>4.7180785022888687E-5</v>
      </c>
      <c r="CN42" s="299">
        <v>1.4125090451099802E-4</v>
      </c>
      <c r="CO42" s="299">
        <v>7.6568977276238859E-5</v>
      </c>
      <c r="CP42" s="299">
        <v>7.2519508343665584E-5</v>
      </c>
      <c r="CQ42" s="299">
        <v>7.5947866700935219E-5</v>
      </c>
      <c r="CR42" s="299">
        <v>7.2617622889647237E-5</v>
      </c>
      <c r="CS42" s="299">
        <v>6.4919158254827259E-5</v>
      </c>
      <c r="CT42" s="299">
        <v>4.4973677260495072E-5</v>
      </c>
      <c r="CU42" s="299">
        <v>7.931990567690125E-5</v>
      </c>
      <c r="CV42" s="299">
        <v>1.7650008937419653E-4</v>
      </c>
      <c r="CW42" s="299">
        <v>3.187954212576193E-5</v>
      </c>
      <c r="CX42" s="299">
        <v>1.4159996282081713E-3</v>
      </c>
      <c r="CY42" s="299">
        <v>2.917834470818866E-5</v>
      </c>
      <c r="CZ42" s="299">
        <v>1.053470702231218E-4</v>
      </c>
      <c r="DA42" s="299">
        <v>9.3097480058514066E-5</v>
      </c>
      <c r="DB42" s="299">
        <v>1.1685247853977442E-4</v>
      </c>
      <c r="DC42" s="299">
        <v>7.1400618660967454E-5</v>
      </c>
      <c r="DD42" s="299">
        <v>4.1825542934641737E-5</v>
      </c>
      <c r="DE42" s="299">
        <v>1.4860611530227399E-4</v>
      </c>
      <c r="DF42" s="299">
        <v>1.2064309871920619E-4</v>
      </c>
      <c r="DG42" s="300">
        <v>5.0798964655883743E-4</v>
      </c>
      <c r="DI42" s="297"/>
      <c r="DK42" s="270">
        <v>1865639.6510792419</v>
      </c>
      <c r="DL42" s="270">
        <v>1080384.1538776634</v>
      </c>
    </row>
    <row r="43" spans="1:116" ht="15.6" customHeight="1">
      <c r="A43" s="292">
        <v>37</v>
      </c>
      <c r="B43" s="98" t="s">
        <v>156</v>
      </c>
      <c r="C43" s="293" t="s">
        <v>157</v>
      </c>
      <c r="D43" s="298">
        <v>4.4393633736607591E-4</v>
      </c>
      <c r="E43" s="299">
        <v>2.0919387410110632E-4</v>
      </c>
      <c r="F43" s="299">
        <v>3.8008538911433283E-4</v>
      </c>
      <c r="G43" s="299">
        <v>1.6051334338970232E-4</v>
      </c>
      <c r="H43" s="299">
        <v>4.6959874968155463E-4</v>
      </c>
      <c r="I43" s="299">
        <v>0</v>
      </c>
      <c r="J43" s="299">
        <v>1.5089843576055362E-3</v>
      </c>
      <c r="K43" s="299">
        <v>2.791659529179589E-4</v>
      </c>
      <c r="L43" s="299">
        <v>2.5486214912055823E-3</v>
      </c>
      <c r="M43" s="299">
        <v>1.159344341087011E-4</v>
      </c>
      <c r="N43" s="299">
        <v>0</v>
      </c>
      <c r="O43" s="299">
        <v>2.0927994834913711E-4</v>
      </c>
      <c r="P43" s="299">
        <v>4.4738751867224013E-4</v>
      </c>
      <c r="Q43" s="299">
        <v>1.073862055518618E-3</v>
      </c>
      <c r="R43" s="299">
        <v>1.4516179581542093E-2</v>
      </c>
      <c r="S43" s="299">
        <v>2.9688699852034015E-4</v>
      </c>
      <c r="T43" s="299">
        <v>2.157698492569199E-4</v>
      </c>
      <c r="U43" s="299">
        <v>1.4573383741330154E-4</v>
      </c>
      <c r="V43" s="299">
        <v>1.8154196760409861E-4</v>
      </c>
      <c r="W43" s="299">
        <v>9.0412042962058087E-4</v>
      </c>
      <c r="X43" s="299">
        <v>1.2867204426877422E-4</v>
      </c>
      <c r="Y43" s="299">
        <v>6.0884219415608862E-4</v>
      </c>
      <c r="Z43" s="299">
        <v>3.4959514196544967E-4</v>
      </c>
      <c r="AA43" s="299">
        <v>3.0184500148423122E-4</v>
      </c>
      <c r="AB43" s="299">
        <v>1.1048756362864321E-3</v>
      </c>
      <c r="AC43" s="299">
        <v>1.0301779712807704E-3</v>
      </c>
      <c r="AD43" s="299">
        <v>3.8025924646322755E-5</v>
      </c>
      <c r="AE43" s="299">
        <v>1.6807601602778885E-4</v>
      </c>
      <c r="AF43" s="299">
        <v>1.1249111961566514E-3</v>
      </c>
      <c r="AG43" s="299">
        <v>3.1749524860891915E-3</v>
      </c>
      <c r="AH43" s="299">
        <v>8.5544867188020455E-4</v>
      </c>
      <c r="AI43" s="299">
        <v>8.5976651599604893E-4</v>
      </c>
      <c r="AJ43" s="299">
        <v>8.5781101693943457E-3</v>
      </c>
      <c r="AK43" s="299">
        <v>1.2956623716978983E-3</v>
      </c>
      <c r="AL43" s="299">
        <v>1.6574952561581536E-3</v>
      </c>
      <c r="AM43" s="299">
        <v>2.4121269396792304E-4</v>
      </c>
      <c r="AN43" s="299">
        <v>1.117864719212889</v>
      </c>
      <c r="AO43" s="299">
        <v>4.5884739334800584E-2</v>
      </c>
      <c r="AP43" s="299">
        <v>0.2430426756952537</v>
      </c>
      <c r="AQ43" s="299">
        <v>3.9782726497152666E-4</v>
      </c>
      <c r="AR43" s="299">
        <v>6.8501705011252351E-4</v>
      </c>
      <c r="AS43" s="299">
        <v>8.8136776014846638E-2</v>
      </c>
      <c r="AT43" s="299">
        <v>8.3716156765200778E-2</v>
      </c>
      <c r="AU43" s="299">
        <v>2.6444028857161173E-2</v>
      </c>
      <c r="AV43" s="299">
        <v>2.9355030500869364E-2</v>
      </c>
      <c r="AW43" s="299">
        <v>1.1586243396460555E-2</v>
      </c>
      <c r="AX43" s="299">
        <v>9.3938194335465512E-4</v>
      </c>
      <c r="AY43" s="299">
        <v>3.9636766956351963E-3</v>
      </c>
      <c r="AZ43" s="299">
        <v>2.3959819466261509E-2</v>
      </c>
      <c r="BA43" s="299">
        <v>2.159194268393444E-2</v>
      </c>
      <c r="BB43" s="299">
        <v>3.0210615799554368E-3</v>
      </c>
      <c r="BC43" s="299">
        <v>1.9957192868946979E-2</v>
      </c>
      <c r="BD43" s="299">
        <v>5.5107203166192354E-3</v>
      </c>
      <c r="BE43" s="299">
        <v>3.7426345524651239E-3</v>
      </c>
      <c r="BF43" s="299">
        <v>2.3726875683898078E-2</v>
      </c>
      <c r="BG43" s="299">
        <v>3.246729467899051E-2</v>
      </c>
      <c r="BH43" s="299">
        <v>1.6710369562971693E-2</v>
      </c>
      <c r="BI43" s="299">
        <v>8.8799590172189954E-2</v>
      </c>
      <c r="BJ43" s="299">
        <v>2.0186327155284206E-2</v>
      </c>
      <c r="BK43" s="299">
        <v>4.55720146529702E-3</v>
      </c>
      <c r="BL43" s="299">
        <v>2.0551030337135544E-4</v>
      </c>
      <c r="BM43" s="299">
        <v>1.3831462763734044E-2</v>
      </c>
      <c r="BN43" s="299">
        <v>1.4031907114414443E-2</v>
      </c>
      <c r="BO43" s="299">
        <v>1.1479320079764902E-2</v>
      </c>
      <c r="BP43" s="299">
        <v>1.7440182441148068E-2</v>
      </c>
      <c r="BQ43" s="299">
        <v>4.0535879347978023E-4</v>
      </c>
      <c r="BR43" s="299">
        <v>8.872880252469062E-4</v>
      </c>
      <c r="BS43" s="299">
        <v>1.066749729357221E-3</v>
      </c>
      <c r="BT43" s="299">
        <v>2.2739629425209696E-4</v>
      </c>
      <c r="BU43" s="299">
        <v>2.7942311905869964E-4</v>
      </c>
      <c r="BV43" s="299">
        <v>1.3535558035591633E-4</v>
      </c>
      <c r="BW43" s="299">
        <v>1.3270927821073004E-4</v>
      </c>
      <c r="BX43" s="299">
        <v>3.0037870314502551E-4</v>
      </c>
      <c r="BY43" s="299">
        <v>2.4941287999529822E-4</v>
      </c>
      <c r="BZ43" s="299">
        <v>1.0883375286212511E-3</v>
      </c>
      <c r="CA43" s="299">
        <v>2.2888993301051027E-4</v>
      </c>
      <c r="CB43" s="299">
        <v>1.1448637976071493E-3</v>
      </c>
      <c r="CC43" s="299">
        <v>6.1951826039935258E-4</v>
      </c>
      <c r="CD43" s="299">
        <v>1.9140921707948835E-3</v>
      </c>
      <c r="CE43" s="299">
        <v>2.3971296874365653E-4</v>
      </c>
      <c r="CF43" s="299">
        <v>4.0026448938621092E-4</v>
      </c>
      <c r="CG43" s="299">
        <v>1.8773028899394695E-3</v>
      </c>
      <c r="CH43" s="299">
        <v>9.8688427263083611E-5</v>
      </c>
      <c r="CI43" s="299">
        <v>2.3031007517393165E-4</v>
      </c>
      <c r="CJ43" s="299">
        <v>2.257317143168746E-4</v>
      </c>
      <c r="CK43" s="299">
        <v>1.4050739616542116E-4</v>
      </c>
      <c r="CL43" s="299">
        <v>2.3138284856135083E-4</v>
      </c>
      <c r="CM43" s="299">
        <v>1.4115462456880189E-4</v>
      </c>
      <c r="CN43" s="299">
        <v>4.2432598248310819E-4</v>
      </c>
      <c r="CO43" s="299">
        <v>2.3621239444907176E-4</v>
      </c>
      <c r="CP43" s="299">
        <v>2.1625206450194101E-4</v>
      </c>
      <c r="CQ43" s="299">
        <v>2.2989833622304805E-4</v>
      </c>
      <c r="CR43" s="299">
        <v>2.1547248780103988E-4</v>
      </c>
      <c r="CS43" s="299">
        <v>1.9567076040160272E-4</v>
      </c>
      <c r="CT43" s="299">
        <v>1.3559026451788077E-4</v>
      </c>
      <c r="CU43" s="299">
        <v>2.3840596012392876E-4</v>
      </c>
      <c r="CV43" s="299">
        <v>5.0604415761575962E-4</v>
      </c>
      <c r="CW43" s="299">
        <v>9.5911033152833977E-5</v>
      </c>
      <c r="CX43" s="299">
        <v>3.92858511566491E-3</v>
      </c>
      <c r="CY43" s="299">
        <v>8.7581228132677571E-5</v>
      </c>
      <c r="CZ43" s="299">
        <v>3.1549198867698283E-4</v>
      </c>
      <c r="DA43" s="299">
        <v>2.8252810485336524E-4</v>
      </c>
      <c r="DB43" s="299">
        <v>3.5717912685874546E-4</v>
      </c>
      <c r="DC43" s="299">
        <v>2.1530855261678566E-4</v>
      </c>
      <c r="DD43" s="299">
        <v>1.2550024978597572E-4</v>
      </c>
      <c r="DE43" s="299">
        <v>4.3799426461082656E-4</v>
      </c>
      <c r="DF43" s="299">
        <v>3.5797032155787385E-4</v>
      </c>
      <c r="DG43" s="300">
        <v>1.5072560362167518E-3</v>
      </c>
      <c r="DI43" s="297"/>
      <c r="DK43" s="270">
        <v>2267461.3756892285</v>
      </c>
      <c r="DL43" s="270">
        <v>1131812.0660032507</v>
      </c>
    </row>
    <row r="44" spans="1:116" ht="15.6" customHeight="1">
      <c r="A44" s="292">
        <v>38</v>
      </c>
      <c r="B44" s="98" t="s">
        <v>158</v>
      </c>
      <c r="C44" s="293" t="s">
        <v>159</v>
      </c>
      <c r="D44" s="298">
        <v>4.3567221854348719E-5</v>
      </c>
      <c r="E44" s="299">
        <v>2.1407681549624582E-5</v>
      </c>
      <c r="F44" s="299">
        <v>7.7542990454736426E-5</v>
      </c>
      <c r="G44" s="299">
        <v>1.9800756385695478E-5</v>
      </c>
      <c r="H44" s="299">
        <v>6.7273920464075651E-5</v>
      </c>
      <c r="I44" s="299">
        <v>0</v>
      </c>
      <c r="J44" s="299">
        <v>3.0342744604005607E-4</v>
      </c>
      <c r="K44" s="299">
        <v>1.6928153144940642E-5</v>
      </c>
      <c r="L44" s="299">
        <v>5.1882941492189707E-5</v>
      </c>
      <c r="M44" s="299">
        <v>1.0650657978885559E-5</v>
      </c>
      <c r="N44" s="299">
        <v>0</v>
      </c>
      <c r="O44" s="299">
        <v>1.8539545900846516E-5</v>
      </c>
      <c r="P44" s="299">
        <v>1.3761035055658055E-5</v>
      </c>
      <c r="Q44" s="299">
        <v>3.6241478992261362E-5</v>
      </c>
      <c r="R44" s="299">
        <v>2.2270134314215581E-4</v>
      </c>
      <c r="S44" s="299">
        <v>1.9787383477388589E-5</v>
      </c>
      <c r="T44" s="299">
        <v>1.267924681737283E-5</v>
      </c>
      <c r="U44" s="299">
        <v>1.2213680580371243E-5</v>
      </c>
      <c r="V44" s="299">
        <v>2.2264702808293624E-5</v>
      </c>
      <c r="W44" s="299">
        <v>3.916894759193202E-5</v>
      </c>
      <c r="X44" s="299">
        <v>1.2858113374023253E-5</v>
      </c>
      <c r="Y44" s="299">
        <v>2.7853280156433509E-5</v>
      </c>
      <c r="Z44" s="299">
        <v>1.722844362000704E-5</v>
      </c>
      <c r="AA44" s="299">
        <v>1.8890845545814101E-5</v>
      </c>
      <c r="AB44" s="299">
        <v>3.0871493039449826E-5</v>
      </c>
      <c r="AC44" s="299">
        <v>2.5241825518109272E-5</v>
      </c>
      <c r="AD44" s="299">
        <v>3.5026310136716623E-6</v>
      </c>
      <c r="AE44" s="299">
        <v>1.5261539130939018E-5</v>
      </c>
      <c r="AF44" s="299">
        <v>3.5646502673689176E-5</v>
      </c>
      <c r="AG44" s="299">
        <v>4.148476728274759E-5</v>
      </c>
      <c r="AH44" s="299">
        <v>8.8182027803584701E-5</v>
      </c>
      <c r="AI44" s="299">
        <v>3.8985638993428171E-5</v>
      </c>
      <c r="AJ44" s="299">
        <v>8.6184866427321341E-5</v>
      </c>
      <c r="AK44" s="299">
        <v>8.59591848914117E-4</v>
      </c>
      <c r="AL44" s="299">
        <v>1.0422175850634812E-4</v>
      </c>
      <c r="AM44" s="299">
        <v>2.0273825853943476E-5</v>
      </c>
      <c r="AN44" s="299">
        <v>1.786342783890902E-5</v>
      </c>
      <c r="AO44" s="299">
        <v>1.00253213566646</v>
      </c>
      <c r="AP44" s="299">
        <v>1.2370436988110636E-5</v>
      </c>
      <c r="AQ44" s="299">
        <v>2.7359973735555692E-5</v>
      </c>
      <c r="AR44" s="299">
        <v>2.4811396025882142E-5</v>
      </c>
      <c r="AS44" s="299">
        <v>5.9770864990277327E-3</v>
      </c>
      <c r="AT44" s="299">
        <v>1.3045306716630576E-3</v>
      </c>
      <c r="AU44" s="299">
        <v>8.7729474152536697E-3</v>
      </c>
      <c r="AV44" s="299">
        <v>1.0190262056153896E-2</v>
      </c>
      <c r="AW44" s="299">
        <v>2.9254174734771885E-3</v>
      </c>
      <c r="AX44" s="299">
        <v>5.3538152754059999E-5</v>
      </c>
      <c r="AY44" s="299">
        <v>1.7835979711084088E-4</v>
      </c>
      <c r="AZ44" s="299">
        <v>3.410090239326292E-3</v>
      </c>
      <c r="BA44" s="299">
        <v>6.1297111884074239E-4</v>
      </c>
      <c r="BB44" s="299">
        <v>3.8727676455215464E-4</v>
      </c>
      <c r="BC44" s="299">
        <v>1.7736668055127078E-4</v>
      </c>
      <c r="BD44" s="299">
        <v>2.528973976663678E-4</v>
      </c>
      <c r="BE44" s="299">
        <v>5.7205123174297763E-4</v>
      </c>
      <c r="BF44" s="299">
        <v>4.0179160565153886E-3</v>
      </c>
      <c r="BG44" s="299">
        <v>3.5679395618439672E-3</v>
      </c>
      <c r="BH44" s="299">
        <v>1.0309195367294476E-2</v>
      </c>
      <c r="BI44" s="299">
        <v>1.0648345850815312E-2</v>
      </c>
      <c r="BJ44" s="299">
        <v>9.3104539601819719E-3</v>
      </c>
      <c r="BK44" s="299">
        <v>4.6271879594944073E-4</v>
      </c>
      <c r="BL44" s="299">
        <v>2.9433636987195335E-5</v>
      </c>
      <c r="BM44" s="299">
        <v>3.642175448055948E-4</v>
      </c>
      <c r="BN44" s="299">
        <v>4.2852662119200954E-4</v>
      </c>
      <c r="BO44" s="299">
        <v>5.0663220242658897E-4</v>
      </c>
      <c r="BP44" s="299">
        <v>2.2825053464310464E-3</v>
      </c>
      <c r="BQ44" s="299">
        <v>4.1949651508403258E-5</v>
      </c>
      <c r="BR44" s="299">
        <v>3.346715442652928E-5</v>
      </c>
      <c r="BS44" s="299">
        <v>1.3097494556038589E-4</v>
      </c>
      <c r="BT44" s="299">
        <v>3.6019666162318411E-5</v>
      </c>
      <c r="BU44" s="299">
        <v>1.873104529622542E-5</v>
      </c>
      <c r="BV44" s="299">
        <v>1.4730067455727262E-5</v>
      </c>
      <c r="BW44" s="299">
        <v>9.6203772354958259E-6</v>
      </c>
      <c r="BX44" s="299">
        <v>1.314944053276569E-5</v>
      </c>
      <c r="BY44" s="299">
        <v>8.186400697854162E-6</v>
      </c>
      <c r="BZ44" s="299">
        <v>3.449523432431226E-4</v>
      </c>
      <c r="CA44" s="299">
        <v>3.5575999468539653E-5</v>
      </c>
      <c r="CB44" s="299">
        <v>2.223397428756304E-4</v>
      </c>
      <c r="CC44" s="299">
        <v>5.3806297879981267E-5</v>
      </c>
      <c r="CD44" s="299">
        <v>6.6074277026611692E-4</v>
      </c>
      <c r="CE44" s="299">
        <v>1.9716909108505502E-5</v>
      </c>
      <c r="CF44" s="299">
        <v>2.2494955914660462E-5</v>
      </c>
      <c r="CG44" s="299">
        <v>3.6439138807785383E-5</v>
      </c>
      <c r="CH44" s="299">
        <v>1.7847357707397161E-5</v>
      </c>
      <c r="CI44" s="299">
        <v>2.2230570661858882E-5</v>
      </c>
      <c r="CJ44" s="299">
        <v>2.1552075725212857E-5</v>
      </c>
      <c r="CK44" s="299">
        <v>2.6126114041166102E-5</v>
      </c>
      <c r="CL44" s="299">
        <v>1.9102861711897714E-5</v>
      </c>
      <c r="CM44" s="299">
        <v>1.7065048804965742E-5</v>
      </c>
      <c r="CN44" s="299">
        <v>5.2322832242719284E-5</v>
      </c>
      <c r="CO44" s="299">
        <v>1.6343187628123951E-5</v>
      </c>
      <c r="CP44" s="299">
        <v>2.9046544244517945E-5</v>
      </c>
      <c r="CQ44" s="299">
        <v>2.3336770197893406E-5</v>
      </c>
      <c r="CR44" s="299">
        <v>3.2299283141413192E-5</v>
      </c>
      <c r="CS44" s="299">
        <v>2.2006301107103422E-5</v>
      </c>
      <c r="CT44" s="299">
        <v>1.5236308824905318E-5</v>
      </c>
      <c r="CU44" s="299">
        <v>2.1724690704007922E-5</v>
      </c>
      <c r="CV44" s="299">
        <v>1.2304324596409057E-4</v>
      </c>
      <c r="CW44" s="299">
        <v>1.1785829721532652E-5</v>
      </c>
      <c r="CX44" s="299">
        <v>1.3358276307279173E-3</v>
      </c>
      <c r="CY44" s="299">
        <v>1.056279566765516E-5</v>
      </c>
      <c r="CZ44" s="299">
        <v>3.5661252166172318E-5</v>
      </c>
      <c r="DA44" s="299">
        <v>2.2270617124666499E-5</v>
      </c>
      <c r="DB44" s="299">
        <v>2.1348969010568132E-5</v>
      </c>
      <c r="DC44" s="299">
        <v>2.5342148952321589E-5</v>
      </c>
      <c r="DD44" s="299">
        <v>1.4955268770572926E-5</v>
      </c>
      <c r="DE44" s="299">
        <v>2.9929968893461851E-5</v>
      </c>
      <c r="DF44" s="299">
        <v>4.6783925862048889E-5</v>
      </c>
      <c r="DG44" s="300">
        <v>1.051963949410985E-4</v>
      </c>
      <c r="DI44" s="297"/>
      <c r="DK44" s="270">
        <v>493099.17035648879</v>
      </c>
      <c r="DL44" s="270">
        <v>212260.20683069885</v>
      </c>
    </row>
    <row r="45" spans="1:116" ht="15.6" customHeight="1">
      <c r="A45" s="292">
        <v>39</v>
      </c>
      <c r="B45" s="98" t="s">
        <v>160</v>
      </c>
      <c r="C45" s="293" t="s">
        <v>161</v>
      </c>
      <c r="D45" s="298">
        <v>1.6403876590199463E-4</v>
      </c>
      <c r="E45" s="299">
        <v>8.1809224023965871E-5</v>
      </c>
      <c r="F45" s="299">
        <v>1.7618879918230356E-4</v>
      </c>
      <c r="G45" s="299">
        <v>6.3343167748160055E-5</v>
      </c>
      <c r="H45" s="299">
        <v>2.0659418836191764E-4</v>
      </c>
      <c r="I45" s="299">
        <v>0</v>
      </c>
      <c r="J45" s="299">
        <v>3.0111014800058222E-4</v>
      </c>
      <c r="K45" s="299">
        <v>1.0964584704506909E-4</v>
      </c>
      <c r="L45" s="299">
        <v>9.8297505940989635E-4</v>
      </c>
      <c r="M45" s="299">
        <v>4.5077553284154348E-5</v>
      </c>
      <c r="N45" s="299">
        <v>0</v>
      </c>
      <c r="O45" s="299">
        <v>7.2613369972733104E-5</v>
      </c>
      <c r="P45" s="299">
        <v>7.4918627795113966E-5</v>
      </c>
      <c r="Q45" s="299">
        <v>3.6028971511682081E-4</v>
      </c>
      <c r="R45" s="299">
        <v>2.0784232476114488E-2</v>
      </c>
      <c r="S45" s="299">
        <v>1.094656215065776E-4</v>
      </c>
      <c r="T45" s="299">
        <v>8.0703351788745801E-5</v>
      </c>
      <c r="U45" s="299">
        <v>5.3971692999806251E-5</v>
      </c>
      <c r="V45" s="299">
        <v>7.6557683397585028E-5</v>
      </c>
      <c r="W45" s="299">
        <v>6.1964420197078182E-4</v>
      </c>
      <c r="X45" s="299">
        <v>5.2006286064533447E-5</v>
      </c>
      <c r="Y45" s="299">
        <v>2.3898057503812147E-4</v>
      </c>
      <c r="Z45" s="299">
        <v>1.3353779885227427E-4</v>
      </c>
      <c r="AA45" s="299">
        <v>1.1030805415846074E-4</v>
      </c>
      <c r="AB45" s="299">
        <v>4.286237422396597E-4</v>
      </c>
      <c r="AC45" s="299">
        <v>4.0958078690436761E-4</v>
      </c>
      <c r="AD45" s="299">
        <v>1.5591163141698129E-5</v>
      </c>
      <c r="AE45" s="299">
        <v>6.9063163610475102E-5</v>
      </c>
      <c r="AF45" s="299">
        <v>1.7255949413820312E-4</v>
      </c>
      <c r="AG45" s="299">
        <v>4.9659105719342415E-4</v>
      </c>
      <c r="AH45" s="299">
        <v>3.199662594155133E-4</v>
      </c>
      <c r="AI45" s="299">
        <v>3.8464831249178047E-4</v>
      </c>
      <c r="AJ45" s="299">
        <v>2.3143098236173272E-3</v>
      </c>
      <c r="AK45" s="299">
        <v>1.2781218805781997E-3</v>
      </c>
      <c r="AL45" s="299">
        <v>1.4564587556286702E-3</v>
      </c>
      <c r="AM45" s="299">
        <v>1.0815313781280199E-4</v>
      </c>
      <c r="AN45" s="299">
        <v>8.5510510409016633E-5</v>
      </c>
      <c r="AO45" s="299">
        <v>8.6988065338797422E-4</v>
      </c>
      <c r="AP45" s="299">
        <v>1.0000524360645442</v>
      </c>
      <c r="AQ45" s="299">
        <v>1.659976648698424E-4</v>
      </c>
      <c r="AR45" s="299">
        <v>1.0281038739159045E-3</v>
      </c>
      <c r="AS45" s="299">
        <v>6.265257530069622E-2</v>
      </c>
      <c r="AT45" s="299">
        <v>3.2247897101597658E-2</v>
      </c>
      <c r="AU45" s="299">
        <v>1.7459500370784975E-2</v>
      </c>
      <c r="AV45" s="299">
        <v>1.1956313874992288E-2</v>
      </c>
      <c r="AW45" s="299">
        <v>6.0873873769420588E-3</v>
      </c>
      <c r="AX45" s="299">
        <v>5.1772538149439707E-4</v>
      </c>
      <c r="AY45" s="299">
        <v>3.898885446840914E-3</v>
      </c>
      <c r="AZ45" s="299">
        <v>6.7643516096068876E-3</v>
      </c>
      <c r="BA45" s="299">
        <v>1.806740907480173E-2</v>
      </c>
      <c r="BB45" s="299">
        <v>6.1198896966035629E-4</v>
      </c>
      <c r="BC45" s="299">
        <v>5.459249676261671E-3</v>
      </c>
      <c r="BD45" s="299">
        <v>2.7463933936186986E-3</v>
      </c>
      <c r="BE45" s="299">
        <v>1.6251478793365788E-3</v>
      </c>
      <c r="BF45" s="299">
        <v>6.8243671123472691E-3</v>
      </c>
      <c r="BG45" s="299">
        <v>6.2168294865488768E-3</v>
      </c>
      <c r="BH45" s="299">
        <v>8.8136236519717522E-3</v>
      </c>
      <c r="BI45" s="299">
        <v>4.1668372089989983E-2</v>
      </c>
      <c r="BJ45" s="299">
        <v>2.3004843114785255E-2</v>
      </c>
      <c r="BK45" s="299">
        <v>3.132731279275863E-3</v>
      </c>
      <c r="BL45" s="299">
        <v>8.5789543238850335E-5</v>
      </c>
      <c r="BM45" s="299">
        <v>2.7240597680747271E-3</v>
      </c>
      <c r="BN45" s="299">
        <v>4.4649314945279205E-3</v>
      </c>
      <c r="BO45" s="299">
        <v>1.4233163501820791E-3</v>
      </c>
      <c r="BP45" s="299">
        <v>2.0798124225090537E-3</v>
      </c>
      <c r="BQ45" s="299">
        <v>1.5599144272611723E-4</v>
      </c>
      <c r="BR45" s="299">
        <v>2.9545837290945382E-4</v>
      </c>
      <c r="BS45" s="299">
        <v>4.3293160400960249E-4</v>
      </c>
      <c r="BT45" s="299">
        <v>1.0636538943798418E-4</v>
      </c>
      <c r="BU45" s="299">
        <v>1.0921625974813295E-4</v>
      </c>
      <c r="BV45" s="299">
        <v>6.0465857803297691E-5</v>
      </c>
      <c r="BW45" s="299">
        <v>4.8579517967359647E-5</v>
      </c>
      <c r="BX45" s="299">
        <v>1.0451919096414321E-4</v>
      </c>
      <c r="BY45" s="299">
        <v>8.1862731036528699E-5</v>
      </c>
      <c r="BZ45" s="299">
        <v>9.3650983673098742E-4</v>
      </c>
      <c r="CA45" s="299">
        <v>9.4907810813173293E-5</v>
      </c>
      <c r="CB45" s="299">
        <v>4.8034298500084665E-4</v>
      </c>
      <c r="CC45" s="299">
        <v>2.3707355006490543E-4</v>
      </c>
      <c r="CD45" s="299">
        <v>1.6680339481971597E-3</v>
      </c>
      <c r="CE45" s="299">
        <v>7.9654908216351213E-5</v>
      </c>
      <c r="CF45" s="299">
        <v>1.4500953619121489E-4</v>
      </c>
      <c r="CG45" s="299">
        <v>2.4678099721218662E-4</v>
      </c>
      <c r="CH45" s="299">
        <v>5.2039414504316464E-5</v>
      </c>
      <c r="CI45" s="299">
        <v>9.6330224495697362E-5</v>
      </c>
      <c r="CJ45" s="299">
        <v>8.8712407647463122E-5</v>
      </c>
      <c r="CK45" s="299">
        <v>7.2310215526348752E-5</v>
      </c>
      <c r="CL45" s="299">
        <v>9.2262309297459977E-5</v>
      </c>
      <c r="CM45" s="299">
        <v>6.5654092586581636E-5</v>
      </c>
      <c r="CN45" s="299">
        <v>2.1510940338135729E-4</v>
      </c>
      <c r="CO45" s="299">
        <v>9.091524850281886E-5</v>
      </c>
      <c r="CP45" s="299">
        <v>1.0460088897685432E-4</v>
      </c>
      <c r="CQ45" s="299">
        <v>9.9588162742779291E-5</v>
      </c>
      <c r="CR45" s="299">
        <v>9.5004741276553039E-5</v>
      </c>
      <c r="CS45" s="299">
        <v>8.9450562124246028E-5</v>
      </c>
      <c r="CT45" s="299">
        <v>5.926104345306111E-5</v>
      </c>
      <c r="CU45" s="299">
        <v>1.2356731721599267E-4</v>
      </c>
      <c r="CV45" s="299">
        <v>2.5952097418926648E-4</v>
      </c>
      <c r="CW45" s="299">
        <v>4.1074931109572162E-5</v>
      </c>
      <c r="CX45" s="299">
        <v>2.2227666562817739E-3</v>
      </c>
      <c r="CY45" s="299">
        <v>3.990431633327889E-5</v>
      </c>
      <c r="CZ45" s="299">
        <v>1.1658451220250816E-4</v>
      </c>
      <c r="DA45" s="299">
        <v>1.124005217145902E-4</v>
      </c>
      <c r="DB45" s="299">
        <v>1.4136964404819728E-4</v>
      </c>
      <c r="DC45" s="299">
        <v>9.3619262707435205E-5</v>
      </c>
      <c r="DD45" s="299">
        <v>5.2019959656562276E-5</v>
      </c>
      <c r="DE45" s="299">
        <v>1.5447623203106438E-4</v>
      </c>
      <c r="DF45" s="299">
        <v>1.9084585178142833E-4</v>
      </c>
      <c r="DG45" s="300">
        <v>4.182133157278278E-4</v>
      </c>
      <c r="DI45" s="297"/>
      <c r="DK45" s="270">
        <v>617880.46694370324</v>
      </c>
      <c r="DL45" s="270">
        <v>381745.09910208569</v>
      </c>
    </row>
    <row r="46" spans="1:116" ht="15.6" customHeight="1">
      <c r="A46" s="292">
        <v>40</v>
      </c>
      <c r="B46" s="98" t="s">
        <v>162</v>
      </c>
      <c r="C46" s="293" t="s">
        <v>163</v>
      </c>
      <c r="D46" s="298">
        <v>3.0115074131819409E-5</v>
      </c>
      <c r="E46" s="299">
        <v>1.4320597431273691E-5</v>
      </c>
      <c r="F46" s="299">
        <v>3.411989807149654E-5</v>
      </c>
      <c r="G46" s="299">
        <v>1.0261810660581928E-5</v>
      </c>
      <c r="H46" s="299">
        <v>1.7717949257199622E-5</v>
      </c>
      <c r="I46" s="299">
        <v>0</v>
      </c>
      <c r="J46" s="299">
        <v>5.1656301118921066E-5</v>
      </c>
      <c r="K46" s="299">
        <v>5.9625875610763731E-5</v>
      </c>
      <c r="L46" s="299">
        <v>1.4383234928799194E-4</v>
      </c>
      <c r="M46" s="299">
        <v>1.291326664928402E-5</v>
      </c>
      <c r="N46" s="299">
        <v>0</v>
      </c>
      <c r="O46" s="299">
        <v>2.5813828549589223E-5</v>
      </c>
      <c r="P46" s="299">
        <v>1.8528183395505951E-5</v>
      </c>
      <c r="Q46" s="299">
        <v>6.8181094178308723E-5</v>
      </c>
      <c r="R46" s="299">
        <v>4.122645198610718E-4</v>
      </c>
      <c r="S46" s="299">
        <v>2.3370551519682044E-5</v>
      </c>
      <c r="T46" s="299">
        <v>1.5945991423602358E-5</v>
      </c>
      <c r="U46" s="299">
        <v>-6.7156747154847586E-5</v>
      </c>
      <c r="V46" s="299">
        <v>5.9209306264482045E-5</v>
      </c>
      <c r="W46" s="299">
        <v>5.292880410068884E-3</v>
      </c>
      <c r="X46" s="299">
        <v>2.0712405208884507E-5</v>
      </c>
      <c r="Y46" s="299">
        <v>2.3422382432248504E-4</v>
      </c>
      <c r="Z46" s="299">
        <v>5.1566231982809075E-5</v>
      </c>
      <c r="AA46" s="299">
        <v>5.7324118444294759E-5</v>
      </c>
      <c r="AB46" s="299">
        <v>1.3454637117772883E-4</v>
      </c>
      <c r="AC46" s="299">
        <v>4.3484451853709958E-4</v>
      </c>
      <c r="AD46" s="299">
        <v>2.6432260309442687E-6</v>
      </c>
      <c r="AE46" s="299">
        <v>1.5750833435434449E-5</v>
      </c>
      <c r="AF46" s="299">
        <v>1.7761557474168434E-4</v>
      </c>
      <c r="AG46" s="299">
        <v>1.2527010249308964E-4</v>
      </c>
      <c r="AH46" s="299">
        <v>8.7553069081980147E-5</v>
      </c>
      <c r="AI46" s="299">
        <v>3.6741579143332161E-4</v>
      </c>
      <c r="AJ46" s="299">
        <v>7.4914800384533249E-5</v>
      </c>
      <c r="AK46" s="299">
        <v>4.3491860714803708E-3</v>
      </c>
      <c r="AL46" s="299">
        <v>1.5062500404488548E-3</v>
      </c>
      <c r="AM46" s="299">
        <v>1.5432635143118711E-3</v>
      </c>
      <c r="AN46" s="299">
        <v>2.400321021715458E-3</v>
      </c>
      <c r="AO46" s="299">
        <v>6.1807547001926227E-4</v>
      </c>
      <c r="AP46" s="299">
        <v>4.8301374920982175E-4</v>
      </c>
      <c r="AQ46" s="299">
        <v>1.0556510988159873</v>
      </c>
      <c r="AR46" s="299">
        <v>7.770937906912416E-2</v>
      </c>
      <c r="AS46" s="299">
        <v>1.3817881895518949E-3</v>
      </c>
      <c r="AT46" s="299">
        <v>3.1363648952864088E-3</v>
      </c>
      <c r="AU46" s="299">
        <v>1.1493400392032951E-3</v>
      </c>
      <c r="AV46" s="299">
        <v>8.7149143160600469E-4</v>
      </c>
      <c r="AW46" s="299">
        <v>1.853573795930173E-3</v>
      </c>
      <c r="AX46" s="299">
        <v>2.2075161579919226E-3</v>
      </c>
      <c r="AY46" s="299">
        <v>4.3368530588403275E-3</v>
      </c>
      <c r="AZ46" s="299">
        <v>4.1204392387160045E-3</v>
      </c>
      <c r="BA46" s="299">
        <v>1.3213256926797601E-3</v>
      </c>
      <c r="BB46" s="299">
        <v>9.0607375521649727E-4</v>
      </c>
      <c r="BC46" s="299">
        <v>2.2355778641882798E-3</v>
      </c>
      <c r="BD46" s="299">
        <v>1.5652141037447631E-3</v>
      </c>
      <c r="BE46" s="299">
        <v>6.7745749312877557E-4</v>
      </c>
      <c r="BF46" s="299">
        <v>1.2113694018392733E-3</v>
      </c>
      <c r="BG46" s="299">
        <v>1.0791703107823128E-3</v>
      </c>
      <c r="BH46" s="299">
        <v>2.4540241405395548E-3</v>
      </c>
      <c r="BI46" s="299">
        <v>1.1138505727031848E-3</v>
      </c>
      <c r="BJ46" s="299">
        <v>6.1215498857769514E-4</v>
      </c>
      <c r="BK46" s="299">
        <v>2.5983360740813753E-3</v>
      </c>
      <c r="BL46" s="299">
        <v>1.3388811820275847E-5</v>
      </c>
      <c r="BM46" s="299">
        <v>2.9345806242740783E-4</v>
      </c>
      <c r="BN46" s="299">
        <v>4.2821945719815295E-4</v>
      </c>
      <c r="BO46" s="299">
        <v>1.6605287588104272E-4</v>
      </c>
      <c r="BP46" s="299">
        <v>8.9310997213482447E-4</v>
      </c>
      <c r="BQ46" s="299">
        <v>3.2926229115822481E-5</v>
      </c>
      <c r="BR46" s="299">
        <v>3.0336605728538111E-5</v>
      </c>
      <c r="BS46" s="299">
        <v>6.543893370359539E-5</v>
      </c>
      <c r="BT46" s="299">
        <v>2.2773416193300662E-5</v>
      </c>
      <c r="BU46" s="299">
        <v>1.4024623333930734E-5</v>
      </c>
      <c r="BV46" s="299">
        <v>7.8030385273694793E-6</v>
      </c>
      <c r="BW46" s="299">
        <v>6.9504493546325698E-6</v>
      </c>
      <c r="BX46" s="299">
        <v>1.139833497164978E-5</v>
      </c>
      <c r="BY46" s="299">
        <v>8.0282634333913763E-6</v>
      </c>
      <c r="BZ46" s="299">
        <v>3.6716570449318213E-5</v>
      </c>
      <c r="CA46" s="299">
        <v>1.4924168665038063E-5</v>
      </c>
      <c r="CB46" s="299">
        <v>8.0363485581160773E-5</v>
      </c>
      <c r="CC46" s="299">
        <v>1.6632081236137923E-5</v>
      </c>
      <c r="CD46" s="299">
        <v>5.5848061202003973E-5</v>
      </c>
      <c r="CE46" s="299">
        <v>1.1376482414913839E-5</v>
      </c>
      <c r="CF46" s="299">
        <v>1.8242347851007394E-5</v>
      </c>
      <c r="CG46" s="299">
        <v>3.0425453530140432E-5</v>
      </c>
      <c r="CH46" s="299">
        <v>5.0977117818695917E-6</v>
      </c>
      <c r="CI46" s="299">
        <v>1.3625182975377247E-5</v>
      </c>
      <c r="CJ46" s="299">
        <v>1.4707245900207711E-5</v>
      </c>
      <c r="CK46" s="299">
        <v>1.7586699820399788E-5</v>
      </c>
      <c r="CL46" s="299">
        <v>1.2631595849352004E-5</v>
      </c>
      <c r="CM46" s="299">
        <v>6.1807807875809977E-5</v>
      </c>
      <c r="CN46" s="299">
        <v>2.567923774586479E-5</v>
      </c>
      <c r="CO46" s="299">
        <v>1.2969074802060116E-5</v>
      </c>
      <c r="CP46" s="299">
        <v>4.964280003481947E-5</v>
      </c>
      <c r="CQ46" s="299">
        <v>8.7079256227304223E-5</v>
      </c>
      <c r="CR46" s="299">
        <v>3.4374274782644724E-5</v>
      </c>
      <c r="CS46" s="299">
        <v>1.9993780442775787E-5</v>
      </c>
      <c r="CT46" s="299">
        <v>2.1024197199838108E-5</v>
      </c>
      <c r="CU46" s="299">
        <v>2.0122299716294143E-5</v>
      </c>
      <c r="CV46" s="299">
        <v>4.7857854919303481E-5</v>
      </c>
      <c r="CW46" s="299">
        <v>7.7196775618804545E-6</v>
      </c>
      <c r="CX46" s="299">
        <v>4.200413788861854E-4</v>
      </c>
      <c r="CY46" s="299">
        <v>7.7738171803972856E-6</v>
      </c>
      <c r="CZ46" s="299">
        <v>4.0663522842885699E-5</v>
      </c>
      <c r="DA46" s="299">
        <v>2.639901586710793E-5</v>
      </c>
      <c r="DB46" s="299">
        <v>4.5919492907942359E-5</v>
      </c>
      <c r="DC46" s="299">
        <v>1.7663427847710263E-5</v>
      </c>
      <c r="DD46" s="299">
        <v>1.6171927842231606E-5</v>
      </c>
      <c r="DE46" s="299">
        <v>3.3486659236243059E-5</v>
      </c>
      <c r="DF46" s="299">
        <v>1.3869828376247414E-4</v>
      </c>
      <c r="DG46" s="300">
        <v>1.9089754820224346E-4</v>
      </c>
      <c r="DI46" s="297"/>
      <c r="DK46" s="270">
        <v>221140.37897105614</v>
      </c>
      <c r="DL46" s="270">
        <v>62235.742518455125</v>
      </c>
    </row>
    <row r="47" spans="1:116" ht="15.6" customHeight="1">
      <c r="A47" s="292">
        <v>41</v>
      </c>
      <c r="B47" s="98" t="s">
        <v>164</v>
      </c>
      <c r="C47" s="293" t="s">
        <v>165</v>
      </c>
      <c r="D47" s="298">
        <v>1.6601483637355979E-4</v>
      </c>
      <c r="E47" s="299">
        <v>9.6265568130941977E-5</v>
      </c>
      <c r="F47" s="299">
        <v>2.210385081112636E-4</v>
      </c>
      <c r="G47" s="299">
        <v>6.745230650297669E-5</v>
      </c>
      <c r="H47" s="299">
        <v>1.0579339121347461E-4</v>
      </c>
      <c r="I47" s="299">
        <v>0</v>
      </c>
      <c r="J47" s="299">
        <v>3.9184803105281638E-4</v>
      </c>
      <c r="K47" s="299">
        <v>6.0795826515171333E-4</v>
      </c>
      <c r="L47" s="299">
        <v>1.0645021102035151E-3</v>
      </c>
      <c r="M47" s="299">
        <v>8.4115240522626152E-5</v>
      </c>
      <c r="N47" s="299">
        <v>0</v>
      </c>
      <c r="O47" s="299">
        <v>8.5074880604464341E-5</v>
      </c>
      <c r="P47" s="299">
        <v>7.7885580397089348E-5</v>
      </c>
      <c r="Q47" s="299">
        <v>5.9958967267954551E-4</v>
      </c>
      <c r="R47" s="299">
        <v>4.255602746751787E-3</v>
      </c>
      <c r="S47" s="299">
        <v>1.1694080441351127E-4</v>
      </c>
      <c r="T47" s="299">
        <v>1.1148464246924961E-4</v>
      </c>
      <c r="U47" s="299">
        <v>7.7752833701828881E-4</v>
      </c>
      <c r="V47" s="299">
        <v>9.222373495134089E-5</v>
      </c>
      <c r="W47" s="299">
        <v>7.2048455112911497E-4</v>
      </c>
      <c r="X47" s="299">
        <v>5.2504710593727256E-5</v>
      </c>
      <c r="Y47" s="299">
        <v>1.7767862922298818E-4</v>
      </c>
      <c r="Z47" s="299">
        <v>1.0634373333976699E-4</v>
      </c>
      <c r="AA47" s="299">
        <v>1.1509501401460382E-4</v>
      </c>
      <c r="AB47" s="299">
        <v>9.554126631693662E-4</v>
      </c>
      <c r="AC47" s="299">
        <v>7.7784377374731227E-4</v>
      </c>
      <c r="AD47" s="299">
        <v>2.0584892612421055E-5</v>
      </c>
      <c r="AE47" s="299">
        <v>6.5032953692561321E-5</v>
      </c>
      <c r="AF47" s="299">
        <v>8.6645674947495859E-4</v>
      </c>
      <c r="AG47" s="299">
        <v>8.8340477239692893E-4</v>
      </c>
      <c r="AH47" s="299">
        <v>8.1768057387082314E-4</v>
      </c>
      <c r="AI47" s="299">
        <v>8.6749396119765705E-4</v>
      </c>
      <c r="AJ47" s="299">
        <v>2.7143583108191915E-4</v>
      </c>
      <c r="AK47" s="299">
        <v>9.2868043614613503E-4</v>
      </c>
      <c r="AL47" s="299">
        <v>1.0409546742266901E-3</v>
      </c>
      <c r="AM47" s="299">
        <v>1.0114842123582801E-4</v>
      </c>
      <c r="AN47" s="299">
        <v>6.2166677285865586E-4</v>
      </c>
      <c r="AO47" s="299">
        <v>3.2103134100702567E-4</v>
      </c>
      <c r="AP47" s="299">
        <v>1.6878206010510587E-4</v>
      </c>
      <c r="AQ47" s="299">
        <v>1.5485844093952002E-3</v>
      </c>
      <c r="AR47" s="299">
        <v>1.0089456405193555</v>
      </c>
      <c r="AS47" s="299">
        <v>1.5603394180181735E-2</v>
      </c>
      <c r="AT47" s="299">
        <v>1.7336407877689992E-2</v>
      </c>
      <c r="AU47" s="299">
        <v>1.2950919574874216E-2</v>
      </c>
      <c r="AV47" s="299">
        <v>7.2717356883338809E-3</v>
      </c>
      <c r="AW47" s="299">
        <v>1.1522875217285981E-2</v>
      </c>
      <c r="AX47" s="299">
        <v>5.8643858577476036E-3</v>
      </c>
      <c r="AY47" s="299">
        <v>1.7424514139727204E-2</v>
      </c>
      <c r="AZ47" s="299">
        <v>2.2979294054197293E-2</v>
      </c>
      <c r="BA47" s="299">
        <v>1.3354462660994874E-2</v>
      </c>
      <c r="BB47" s="299">
        <v>8.1316950463398169E-3</v>
      </c>
      <c r="BC47" s="299">
        <v>9.2238572805372412E-3</v>
      </c>
      <c r="BD47" s="299">
        <v>1.5492199619261106E-2</v>
      </c>
      <c r="BE47" s="299">
        <v>6.5882344915051587E-3</v>
      </c>
      <c r="BF47" s="299">
        <v>8.0054167665578446E-3</v>
      </c>
      <c r="BG47" s="299">
        <v>8.1418462670072057E-3</v>
      </c>
      <c r="BH47" s="299">
        <v>1.4567387080431633E-2</v>
      </c>
      <c r="BI47" s="299">
        <v>9.9312533758747802E-3</v>
      </c>
      <c r="BJ47" s="299">
        <v>5.8061568464706755E-3</v>
      </c>
      <c r="BK47" s="299">
        <v>5.5026856354603547E-3</v>
      </c>
      <c r="BL47" s="299">
        <v>8.9222818156655333E-5</v>
      </c>
      <c r="BM47" s="299">
        <v>2.800871692418056E-3</v>
      </c>
      <c r="BN47" s="299">
        <v>4.1345857904835715E-3</v>
      </c>
      <c r="BO47" s="299">
        <v>1.5431997221149688E-3</v>
      </c>
      <c r="BP47" s="299">
        <v>1.0758942634816419E-2</v>
      </c>
      <c r="BQ47" s="299">
        <v>3.2504121151633297E-4</v>
      </c>
      <c r="BR47" s="299">
        <v>2.7094430316841855E-4</v>
      </c>
      <c r="BS47" s="299">
        <v>4.7383491080672525E-4</v>
      </c>
      <c r="BT47" s="299">
        <v>1.1847791772199034E-4</v>
      </c>
      <c r="BU47" s="299">
        <v>9.6537563830138503E-5</v>
      </c>
      <c r="BV47" s="299">
        <v>6.1182500352934715E-5</v>
      </c>
      <c r="BW47" s="299">
        <v>5.096362404001753E-5</v>
      </c>
      <c r="BX47" s="299">
        <v>9.5827537047206689E-5</v>
      </c>
      <c r="BY47" s="299">
        <v>7.3635419036944977E-5</v>
      </c>
      <c r="BZ47" s="299">
        <v>3.3167107827605352E-4</v>
      </c>
      <c r="CA47" s="299">
        <v>1.008037014535155E-4</v>
      </c>
      <c r="CB47" s="299">
        <v>5.8311718239934939E-4</v>
      </c>
      <c r="CC47" s="299">
        <v>1.3279287386311228E-4</v>
      </c>
      <c r="CD47" s="299">
        <v>4.9037361313924446E-4</v>
      </c>
      <c r="CE47" s="299">
        <v>7.5305877153790558E-5</v>
      </c>
      <c r="CF47" s="299">
        <v>1.3201676063684362E-4</v>
      </c>
      <c r="CG47" s="299">
        <v>2.0459033052259634E-4</v>
      </c>
      <c r="CH47" s="299">
        <v>4.1432890635113551E-5</v>
      </c>
      <c r="CI47" s="299">
        <v>9.7757345913121761E-5</v>
      </c>
      <c r="CJ47" s="299">
        <v>1.0105092517881654E-4</v>
      </c>
      <c r="CK47" s="299">
        <v>8.9913446149459734E-5</v>
      </c>
      <c r="CL47" s="299">
        <v>9.2797201196066344E-5</v>
      </c>
      <c r="CM47" s="299">
        <v>2.801872889362703E-4</v>
      </c>
      <c r="CN47" s="299">
        <v>2.0254424014398679E-4</v>
      </c>
      <c r="CO47" s="299">
        <v>8.9200748161403123E-5</v>
      </c>
      <c r="CP47" s="299">
        <v>1.9380708844107854E-4</v>
      </c>
      <c r="CQ47" s="299">
        <v>9.835763123406335E-4</v>
      </c>
      <c r="CR47" s="299">
        <v>1.2643356169314237E-4</v>
      </c>
      <c r="CS47" s="299">
        <v>1.4886484286927927E-4</v>
      </c>
      <c r="CT47" s="299">
        <v>1.9630406850938979E-4</v>
      </c>
      <c r="CU47" s="299">
        <v>1.6914001403319477E-4</v>
      </c>
      <c r="CV47" s="299">
        <v>3.1347360762568256E-4</v>
      </c>
      <c r="CW47" s="299">
        <v>6.0253848900353448E-5</v>
      </c>
      <c r="CX47" s="299">
        <v>2.9645326110903781E-3</v>
      </c>
      <c r="CY47" s="299">
        <v>5.4615675187950314E-5</v>
      </c>
      <c r="CZ47" s="299">
        <v>3.7427331184712099E-4</v>
      </c>
      <c r="DA47" s="299">
        <v>2.2250001287375462E-4</v>
      </c>
      <c r="DB47" s="299">
        <v>4.1910334618474053E-4</v>
      </c>
      <c r="DC47" s="299">
        <v>1.0736951309134379E-4</v>
      </c>
      <c r="DD47" s="299">
        <v>8.4545561766849779E-5</v>
      </c>
      <c r="DE47" s="299">
        <v>2.5548050310941181E-4</v>
      </c>
      <c r="DF47" s="299">
        <v>6.8828015446736315E-4</v>
      </c>
      <c r="DG47" s="300">
        <v>5.2252896617534272E-4</v>
      </c>
      <c r="DI47" s="297"/>
      <c r="DK47" s="270">
        <v>851014.92127133009</v>
      </c>
      <c r="DL47" s="270">
        <v>363728.16465135402</v>
      </c>
    </row>
    <row r="48" spans="1:116" ht="15.6" customHeight="1">
      <c r="A48" s="292">
        <v>42</v>
      </c>
      <c r="B48" s="98" t="s">
        <v>166</v>
      </c>
      <c r="C48" s="293" t="s">
        <v>167</v>
      </c>
      <c r="D48" s="298">
        <v>3.169908196285411E-4</v>
      </c>
      <c r="E48" s="299">
        <v>2.7314314401602837E-4</v>
      </c>
      <c r="F48" s="299">
        <v>4.505541084230901E-4</v>
      </c>
      <c r="G48" s="299">
        <v>7.3991495099690605E-5</v>
      </c>
      <c r="H48" s="299">
        <v>1.9795000192514455E-4</v>
      </c>
      <c r="I48" s="299">
        <v>0</v>
      </c>
      <c r="J48" s="299">
        <v>4.0096717127355709E-4</v>
      </c>
      <c r="K48" s="299">
        <v>1.2591802844026868E-4</v>
      </c>
      <c r="L48" s="299">
        <v>1.214932057650569E-4</v>
      </c>
      <c r="M48" s="299">
        <v>9.7298698477174363E-5</v>
      </c>
      <c r="N48" s="299">
        <v>0</v>
      </c>
      <c r="O48" s="299">
        <v>3.1220579363019777E-4</v>
      </c>
      <c r="P48" s="299">
        <v>1.7731715668407736E-4</v>
      </c>
      <c r="Q48" s="299">
        <v>3.617197669546828E-4</v>
      </c>
      <c r="R48" s="299">
        <v>7.4563343226879519E-4</v>
      </c>
      <c r="S48" s="299">
        <v>5.9384374071253085E-4</v>
      </c>
      <c r="T48" s="299">
        <v>3.1959562187069019E-4</v>
      </c>
      <c r="U48" s="299">
        <v>1.7983614572023021E-4</v>
      </c>
      <c r="V48" s="299">
        <v>2.7243807698221E-4</v>
      </c>
      <c r="W48" s="299">
        <v>3.6109477658692845E-4</v>
      </c>
      <c r="X48" s="299">
        <v>1.8773410257266098E-4</v>
      </c>
      <c r="Y48" s="299">
        <v>3.9867199752245826E-4</v>
      </c>
      <c r="Z48" s="299">
        <v>4.4218811985031786E-4</v>
      </c>
      <c r="AA48" s="299">
        <v>6.4671813853843367E-4</v>
      </c>
      <c r="AB48" s="299">
        <v>1.6959777924518136E-4</v>
      </c>
      <c r="AC48" s="299">
        <v>2.203459609587396E-4</v>
      </c>
      <c r="AD48" s="299">
        <v>2.6694900020136742E-5</v>
      </c>
      <c r="AE48" s="299">
        <v>2.089666010273677E-4</v>
      </c>
      <c r="AF48" s="299">
        <v>3.2028282488936728E-4</v>
      </c>
      <c r="AG48" s="299">
        <v>2.6073524654234243E-4</v>
      </c>
      <c r="AH48" s="299">
        <v>1.6270278699891935E-4</v>
      </c>
      <c r="AI48" s="299">
        <v>3.2469283818544381E-4</v>
      </c>
      <c r="AJ48" s="299">
        <v>5.1367773756606262E-4</v>
      </c>
      <c r="AK48" s="299">
        <v>3.7138046696950266E-4</v>
      </c>
      <c r="AL48" s="299">
        <v>4.9950944556302135E-4</v>
      </c>
      <c r="AM48" s="299">
        <v>5.0903590620510078E-4</v>
      </c>
      <c r="AN48" s="299">
        <v>4.1869596238078478E-4</v>
      </c>
      <c r="AO48" s="299">
        <v>5.2789477054336078E-4</v>
      </c>
      <c r="AP48" s="299">
        <v>2.4355382766097408E-4</v>
      </c>
      <c r="AQ48" s="299">
        <v>3.5448261755142892E-4</v>
      </c>
      <c r="AR48" s="299">
        <v>2.9157153974245658E-4</v>
      </c>
      <c r="AS48" s="299">
        <v>1.0108918355816268</v>
      </c>
      <c r="AT48" s="299">
        <v>8.7353819220525408E-4</v>
      </c>
      <c r="AU48" s="299">
        <v>3.5345848159735202E-4</v>
      </c>
      <c r="AV48" s="299">
        <v>2.7420837411823201E-4</v>
      </c>
      <c r="AW48" s="299">
        <v>1.6675758597872807E-4</v>
      </c>
      <c r="AX48" s="299">
        <v>1.668115087600364E-4</v>
      </c>
      <c r="AY48" s="299">
        <v>3.3365592020559058E-4</v>
      </c>
      <c r="AZ48" s="299">
        <v>2.4788608182138236E-4</v>
      </c>
      <c r="BA48" s="299">
        <v>1.6021755459989421E-4</v>
      </c>
      <c r="BB48" s="299">
        <v>1.4615163137861843E-4</v>
      </c>
      <c r="BC48" s="299">
        <v>2.3624986645090184E-4</v>
      </c>
      <c r="BD48" s="299">
        <v>2.330721048689304E-4</v>
      </c>
      <c r="BE48" s="299">
        <v>1.9020379775389201E-4</v>
      </c>
      <c r="BF48" s="299">
        <v>1.0737020100350132E-4</v>
      </c>
      <c r="BG48" s="299">
        <v>1.3596096871361637E-4</v>
      </c>
      <c r="BH48" s="299">
        <v>1.3592968885659822E-4</v>
      </c>
      <c r="BI48" s="299">
        <v>6.485966392656463E-3</v>
      </c>
      <c r="BJ48" s="299">
        <v>9.5705207304334059E-4</v>
      </c>
      <c r="BK48" s="299">
        <v>4.7905569650794613E-3</v>
      </c>
      <c r="BL48" s="299">
        <v>1.3535239250013516E-4</v>
      </c>
      <c r="BM48" s="299">
        <v>3.407296544145548E-2</v>
      </c>
      <c r="BN48" s="299">
        <v>4.4228078605950946E-2</v>
      </c>
      <c r="BO48" s="299">
        <v>1.4842639062838371E-2</v>
      </c>
      <c r="BP48" s="299">
        <v>2.8491142007122754E-2</v>
      </c>
      <c r="BQ48" s="299">
        <v>8.9083885208929531E-4</v>
      </c>
      <c r="BR48" s="299">
        <v>2.4289504980091418E-3</v>
      </c>
      <c r="BS48" s="299">
        <v>2.2197101869664841E-3</v>
      </c>
      <c r="BT48" s="299">
        <v>2.7136799894657851E-4</v>
      </c>
      <c r="BU48" s="299">
        <v>2.6293875617600717E-4</v>
      </c>
      <c r="BV48" s="299">
        <v>2.3859355059641362E-4</v>
      </c>
      <c r="BW48" s="299">
        <v>3.1002549423159506E-4</v>
      </c>
      <c r="BX48" s="299">
        <v>8.5450672556187154E-4</v>
      </c>
      <c r="BY48" s="299">
        <v>7.2138021031684899E-4</v>
      </c>
      <c r="BZ48" s="299">
        <v>1.0585763583851565E-3</v>
      </c>
      <c r="CA48" s="299">
        <v>8.5692542270248892E-5</v>
      </c>
      <c r="CB48" s="299">
        <v>1.0429640124093181E-3</v>
      </c>
      <c r="CC48" s="299">
        <v>3.4661667703885706E-4</v>
      </c>
      <c r="CD48" s="299">
        <v>3.1924968058038206E-4</v>
      </c>
      <c r="CE48" s="299">
        <v>2.2855137185608069E-4</v>
      </c>
      <c r="CF48" s="299">
        <v>6.6329122493154495E-4</v>
      </c>
      <c r="CG48" s="299">
        <v>8.8240752711435833E-4</v>
      </c>
      <c r="CH48" s="299">
        <v>1.2410640752039318E-4</v>
      </c>
      <c r="CI48" s="299">
        <v>3.929573828507455E-4</v>
      </c>
      <c r="CJ48" s="299">
        <v>4.9968178268251697E-4</v>
      </c>
      <c r="CK48" s="299">
        <v>1.1451885612626465E-4</v>
      </c>
      <c r="CL48" s="299">
        <v>4.7650649997021748E-4</v>
      </c>
      <c r="CM48" s="299">
        <v>1.5657160804619647E-4</v>
      </c>
      <c r="CN48" s="299">
        <v>4.5956851657556806E-4</v>
      </c>
      <c r="CO48" s="299">
        <v>5.4786542913372511E-4</v>
      </c>
      <c r="CP48" s="299">
        <v>2.9197000013282502E-4</v>
      </c>
      <c r="CQ48" s="299">
        <v>1.8444691497426107E-4</v>
      </c>
      <c r="CR48" s="299">
        <v>2.5126450116442882E-4</v>
      </c>
      <c r="CS48" s="299">
        <v>2.767083963821082E-4</v>
      </c>
      <c r="CT48" s="299">
        <v>1.856567270281777E-4</v>
      </c>
      <c r="CU48" s="299">
        <v>1.422218969194101E-4</v>
      </c>
      <c r="CV48" s="299">
        <v>2.379786953226477E-4</v>
      </c>
      <c r="CW48" s="299">
        <v>1.6469801266545575E-4</v>
      </c>
      <c r="CX48" s="299">
        <v>1.772183774707628E-4</v>
      </c>
      <c r="CY48" s="299">
        <v>1.1760315465829177E-4</v>
      </c>
      <c r="CZ48" s="299">
        <v>3.3725457470207444E-4</v>
      </c>
      <c r="DA48" s="299">
        <v>2.0251854139633361E-4</v>
      </c>
      <c r="DB48" s="299">
        <v>2.6390309960736875E-4</v>
      </c>
      <c r="DC48" s="299">
        <v>3.519644145895449E-4</v>
      </c>
      <c r="DD48" s="299">
        <v>9.4519906812328699E-5</v>
      </c>
      <c r="DE48" s="299">
        <v>2.4544148341688253E-4</v>
      </c>
      <c r="DF48" s="299">
        <v>2.6243703701276592E-4</v>
      </c>
      <c r="DG48" s="300">
        <v>8.6633894452569043E-4</v>
      </c>
      <c r="DI48" s="297"/>
      <c r="DK48" s="270">
        <v>360307.96261267393</v>
      </c>
      <c r="DL48" s="270">
        <v>240339.21934389335</v>
      </c>
    </row>
    <row r="49" spans="1:116" ht="15.6" customHeight="1">
      <c r="A49" s="292">
        <v>43</v>
      </c>
      <c r="B49" s="98" t="s">
        <v>168</v>
      </c>
      <c r="C49" s="293" t="s">
        <v>169</v>
      </c>
      <c r="D49" s="298">
        <v>2.564931633465644E-3</v>
      </c>
      <c r="E49" s="299">
        <v>1.0565156914278204E-3</v>
      </c>
      <c r="F49" s="299">
        <v>8.8786072264604747E-4</v>
      </c>
      <c r="G49" s="299">
        <v>9.2782033138571085E-4</v>
      </c>
      <c r="H49" s="299">
        <v>9.0789812716570296E-4</v>
      </c>
      <c r="I49" s="299">
        <v>0</v>
      </c>
      <c r="J49" s="299">
        <v>4.6382688077804216E-3</v>
      </c>
      <c r="K49" s="299">
        <v>2.487233282913615E-3</v>
      </c>
      <c r="L49" s="299">
        <v>3.1134140074036011E-2</v>
      </c>
      <c r="M49" s="299">
        <v>7.1517749931059862E-4</v>
      </c>
      <c r="N49" s="299">
        <v>0</v>
      </c>
      <c r="O49" s="299">
        <v>6.5074287594556592E-4</v>
      </c>
      <c r="P49" s="299">
        <v>1.1990868240032942E-3</v>
      </c>
      <c r="Q49" s="299">
        <v>8.073121996680005E-3</v>
      </c>
      <c r="R49" s="299">
        <v>2.8964404192018751E-2</v>
      </c>
      <c r="S49" s="299">
        <v>1.2449525552180457E-3</v>
      </c>
      <c r="T49" s="299">
        <v>1.2620493307404044E-3</v>
      </c>
      <c r="U49" s="299">
        <v>6.7040475141219677E-4</v>
      </c>
      <c r="V49" s="299">
        <v>5.7540952038545698E-4</v>
      </c>
      <c r="W49" s="299">
        <v>8.3733472697179127E-3</v>
      </c>
      <c r="X49" s="299">
        <v>6.6474633605976413E-4</v>
      </c>
      <c r="Y49" s="299">
        <v>5.7919281170633096E-3</v>
      </c>
      <c r="Z49" s="299">
        <v>2.6120960658334927E-3</v>
      </c>
      <c r="AA49" s="299">
        <v>1.2161508596324892E-3</v>
      </c>
      <c r="AB49" s="299">
        <v>1.2548743763883596E-2</v>
      </c>
      <c r="AC49" s="299">
        <v>1.1775763319006743E-2</v>
      </c>
      <c r="AD49" s="299">
        <v>2.8112925520753612E-4</v>
      </c>
      <c r="AE49" s="299">
        <v>8.8258729731650009E-4</v>
      </c>
      <c r="AF49" s="299">
        <v>1.8209487028013707E-3</v>
      </c>
      <c r="AG49" s="299">
        <v>1.4304717517165144E-2</v>
      </c>
      <c r="AH49" s="299">
        <v>9.1677190578585126E-3</v>
      </c>
      <c r="AI49" s="299">
        <v>8.2265276271044751E-3</v>
      </c>
      <c r="AJ49" s="299">
        <v>5.9197729880596222E-3</v>
      </c>
      <c r="AK49" s="299">
        <v>1.0052572082390668E-2</v>
      </c>
      <c r="AL49" s="299">
        <v>5.4878986677864916E-3</v>
      </c>
      <c r="AM49" s="299">
        <v>6.9932729437771277E-4</v>
      </c>
      <c r="AN49" s="299">
        <v>7.5914582800425492E-4</v>
      </c>
      <c r="AO49" s="299">
        <v>7.7264726032310032E-3</v>
      </c>
      <c r="AP49" s="299">
        <v>5.2727450819142578E-4</v>
      </c>
      <c r="AQ49" s="299">
        <v>2.4264558742861176E-3</v>
      </c>
      <c r="AR49" s="299">
        <v>3.0266549765633243E-3</v>
      </c>
      <c r="AS49" s="299">
        <v>2.5373316140582865E-2</v>
      </c>
      <c r="AT49" s="299">
        <v>1.0542747077117574</v>
      </c>
      <c r="AU49" s="299">
        <v>1.5595498131478924E-2</v>
      </c>
      <c r="AV49" s="299">
        <v>1.8286260194677651E-2</v>
      </c>
      <c r="AW49" s="299">
        <v>2.9587102904051175E-2</v>
      </c>
      <c r="AX49" s="299">
        <v>6.6526507807873406E-3</v>
      </c>
      <c r="AY49" s="299">
        <v>1.7540955466334059E-2</v>
      </c>
      <c r="AZ49" s="299">
        <v>2.3905702314530028E-2</v>
      </c>
      <c r="BA49" s="299">
        <v>1.7083704815401887E-2</v>
      </c>
      <c r="BB49" s="299">
        <v>1.0295346102367495E-2</v>
      </c>
      <c r="BC49" s="299">
        <v>1.5714036998396016E-2</v>
      </c>
      <c r="BD49" s="299">
        <v>1.6748081456259441E-2</v>
      </c>
      <c r="BE49" s="299">
        <v>2.5796880406417706E-2</v>
      </c>
      <c r="BF49" s="299">
        <v>6.1132734728681975E-3</v>
      </c>
      <c r="BG49" s="299">
        <v>7.2927945072401674E-3</v>
      </c>
      <c r="BH49" s="299">
        <v>8.8549605460367248E-3</v>
      </c>
      <c r="BI49" s="299">
        <v>2.9643013965139339E-2</v>
      </c>
      <c r="BJ49" s="299">
        <v>6.3543010914069355E-3</v>
      </c>
      <c r="BK49" s="299">
        <v>1.6358655223176453E-2</v>
      </c>
      <c r="BL49" s="299">
        <v>7.8752902919212216E-4</v>
      </c>
      <c r="BM49" s="299">
        <v>1.0052366336017854E-2</v>
      </c>
      <c r="BN49" s="299">
        <v>3.8723537946659108E-2</v>
      </c>
      <c r="BO49" s="299">
        <v>4.5767865709263047E-3</v>
      </c>
      <c r="BP49" s="299">
        <v>4.5193659474325239E-3</v>
      </c>
      <c r="BQ49" s="299">
        <v>1.182644011957076E-3</v>
      </c>
      <c r="BR49" s="299">
        <v>3.2494383248519725E-3</v>
      </c>
      <c r="BS49" s="299">
        <v>2.8299006606118575E-3</v>
      </c>
      <c r="BT49" s="299">
        <v>6.7923209459964582E-4</v>
      </c>
      <c r="BU49" s="299">
        <v>2.0182245542812224E-3</v>
      </c>
      <c r="BV49" s="299">
        <v>4.0593628789789332E-4</v>
      </c>
      <c r="BW49" s="299">
        <v>3.7699596606209656E-4</v>
      </c>
      <c r="BX49" s="299">
        <v>9.2441589976071064E-4</v>
      </c>
      <c r="BY49" s="299">
        <v>8.4465217795383905E-4</v>
      </c>
      <c r="BZ49" s="299">
        <v>1.4708701859832559E-3</v>
      </c>
      <c r="CA49" s="299">
        <v>1.1294916500134717E-3</v>
      </c>
      <c r="CB49" s="299">
        <v>2.5270216338593504E-3</v>
      </c>
      <c r="CC49" s="299">
        <v>1.2107995290565263E-3</v>
      </c>
      <c r="CD49" s="299">
        <v>1.7021523385142021E-3</v>
      </c>
      <c r="CE49" s="299">
        <v>1.0539049713468647E-3</v>
      </c>
      <c r="CF49" s="299">
        <v>2.1872091985022748E-3</v>
      </c>
      <c r="CG49" s="299">
        <v>4.1938111063147682E-3</v>
      </c>
      <c r="CH49" s="299">
        <v>2.5764051865868345E-4</v>
      </c>
      <c r="CI49" s="299">
        <v>9.4762367685590594E-4</v>
      </c>
      <c r="CJ49" s="299">
        <v>6.3747162299985691E-4</v>
      </c>
      <c r="CK49" s="299">
        <v>4.5012000344587464E-4</v>
      </c>
      <c r="CL49" s="299">
        <v>8.0221268334636502E-4</v>
      </c>
      <c r="CM49" s="299">
        <v>5.8443198243307408E-4</v>
      </c>
      <c r="CN49" s="299">
        <v>2.2907116284434912E-3</v>
      </c>
      <c r="CO49" s="299">
        <v>7.4046116978729142E-4</v>
      </c>
      <c r="CP49" s="299">
        <v>7.4851256916187139E-4</v>
      </c>
      <c r="CQ49" s="299">
        <v>1.4819270078335128E-3</v>
      </c>
      <c r="CR49" s="299">
        <v>7.4188391239032457E-4</v>
      </c>
      <c r="CS49" s="299">
        <v>8.8713287950801828E-4</v>
      </c>
      <c r="CT49" s="299">
        <v>6.7404677430541371E-4</v>
      </c>
      <c r="CU49" s="299">
        <v>1.5924835207709576E-3</v>
      </c>
      <c r="CV49" s="299">
        <v>1.6482813640675469E-3</v>
      </c>
      <c r="CW49" s="299">
        <v>2.8192927925127812E-4</v>
      </c>
      <c r="CX49" s="299">
        <v>5.9520763396336499E-3</v>
      </c>
      <c r="CY49" s="299">
        <v>3.4449108332766269E-4</v>
      </c>
      <c r="CZ49" s="299">
        <v>1.561865834453835E-3</v>
      </c>
      <c r="DA49" s="299">
        <v>2.4649762451773288E-3</v>
      </c>
      <c r="DB49" s="299">
        <v>3.0218311581788524E-3</v>
      </c>
      <c r="DC49" s="299">
        <v>6.5939073909284502E-4</v>
      </c>
      <c r="DD49" s="299">
        <v>6.8068875154766811E-4</v>
      </c>
      <c r="DE49" s="299">
        <v>3.357558930073481E-3</v>
      </c>
      <c r="DF49" s="299">
        <v>1.6517247124466609E-3</v>
      </c>
      <c r="DG49" s="300">
        <v>2.5152751478765643E-3</v>
      </c>
      <c r="DI49" s="297"/>
      <c r="DK49" s="270">
        <v>1536132.7416457993</v>
      </c>
      <c r="DL49" s="270">
        <v>825158.0378590785</v>
      </c>
    </row>
    <row r="50" spans="1:116" ht="15.6" customHeight="1">
      <c r="A50" s="269">
        <v>44</v>
      </c>
      <c r="B50" s="98" t="s">
        <v>170</v>
      </c>
      <c r="C50" s="293" t="s">
        <v>0</v>
      </c>
      <c r="D50" s="298">
        <v>6.6851994595027461E-4</v>
      </c>
      <c r="E50" s="299">
        <v>3.2073807546106285E-4</v>
      </c>
      <c r="F50" s="299">
        <v>1.3090567148487345E-3</v>
      </c>
      <c r="G50" s="299">
        <v>3.1410402130370061E-4</v>
      </c>
      <c r="H50" s="299">
        <v>2.1200731321431072E-4</v>
      </c>
      <c r="I50" s="299">
        <v>0</v>
      </c>
      <c r="J50" s="299">
        <v>2.4077883573224582E-3</v>
      </c>
      <c r="K50" s="299">
        <v>2.2120575069776335E-4</v>
      </c>
      <c r="L50" s="299">
        <v>2.4533743219271948E-4</v>
      </c>
      <c r="M50" s="299">
        <v>1.5058586050030112E-4</v>
      </c>
      <c r="N50" s="299">
        <v>0</v>
      </c>
      <c r="O50" s="299">
        <v>2.6928447301710645E-4</v>
      </c>
      <c r="P50" s="299">
        <v>1.6739910193391293E-4</v>
      </c>
      <c r="Q50" s="299">
        <v>3.8679773668612999E-4</v>
      </c>
      <c r="R50" s="299">
        <v>4.3743002933451858E-4</v>
      </c>
      <c r="S50" s="299">
        <v>2.4074082930452086E-4</v>
      </c>
      <c r="T50" s="299">
        <v>1.4269856373163971E-4</v>
      </c>
      <c r="U50" s="299">
        <v>1.6036747681235879E-4</v>
      </c>
      <c r="V50" s="299">
        <v>3.5681716958532386E-4</v>
      </c>
      <c r="W50" s="299">
        <v>4.6753520855507874E-4</v>
      </c>
      <c r="X50" s="299">
        <v>1.8909970782438144E-4</v>
      </c>
      <c r="Y50" s="299">
        <v>3.2413751759673647E-4</v>
      </c>
      <c r="Z50" s="299">
        <v>1.8380217648147369E-4</v>
      </c>
      <c r="AA50" s="299">
        <v>2.2304824863861512E-4</v>
      </c>
      <c r="AB50" s="299">
        <v>2.4817467494258694E-4</v>
      </c>
      <c r="AC50" s="299">
        <v>1.6968529445412036E-4</v>
      </c>
      <c r="AD50" s="299">
        <v>5.1141712448079038E-5</v>
      </c>
      <c r="AE50" s="299">
        <v>2.059759777326883E-4</v>
      </c>
      <c r="AF50" s="299">
        <v>4.4134806423287319E-4</v>
      </c>
      <c r="AG50" s="299">
        <v>3.8837463397683905E-4</v>
      </c>
      <c r="AH50" s="299">
        <v>2.1457932648766558E-4</v>
      </c>
      <c r="AI50" s="299">
        <v>1.3108723389780401E-3</v>
      </c>
      <c r="AJ50" s="299">
        <v>4.56549412605621E-4</v>
      </c>
      <c r="AK50" s="299">
        <v>2.0705331996050728E-3</v>
      </c>
      <c r="AL50" s="299">
        <v>9.3914651154156765E-4</v>
      </c>
      <c r="AM50" s="299">
        <v>2.3654548408349882E-4</v>
      </c>
      <c r="AN50" s="299">
        <v>2.3342281608383739E-4</v>
      </c>
      <c r="AO50" s="299">
        <v>1.0402382819511254E-3</v>
      </c>
      <c r="AP50" s="299">
        <v>1.3186995501725905E-4</v>
      </c>
      <c r="AQ50" s="299">
        <v>3.2315870663682196E-4</v>
      </c>
      <c r="AR50" s="299">
        <v>3.0913291950174888E-4</v>
      </c>
      <c r="AS50" s="299">
        <v>7.2703437317549234E-4</v>
      </c>
      <c r="AT50" s="299">
        <v>8.0410818160969277E-4</v>
      </c>
      <c r="AU50" s="299">
        <v>1.0712426582289949</v>
      </c>
      <c r="AV50" s="299">
        <v>1.553971493556419E-2</v>
      </c>
      <c r="AW50" s="299">
        <v>1.0092187274660774E-2</v>
      </c>
      <c r="AX50" s="299">
        <v>9.672057597393455E-4</v>
      </c>
      <c r="AY50" s="299">
        <v>1.1472704549959285E-3</v>
      </c>
      <c r="AZ50" s="299">
        <v>9.0176104269216392E-3</v>
      </c>
      <c r="BA50" s="299">
        <v>9.329287072303457E-3</v>
      </c>
      <c r="BB50" s="299">
        <v>1.2047545288023601E-3</v>
      </c>
      <c r="BC50" s="299">
        <v>2.907796442507122E-4</v>
      </c>
      <c r="BD50" s="299">
        <v>2.0787559791636957E-3</v>
      </c>
      <c r="BE50" s="299">
        <v>6.9563532077363736E-4</v>
      </c>
      <c r="BF50" s="299">
        <v>2.6951150639141419E-3</v>
      </c>
      <c r="BG50" s="299">
        <v>2.5907497328111367E-3</v>
      </c>
      <c r="BH50" s="299">
        <v>6.0271347715200119E-3</v>
      </c>
      <c r="BI50" s="299">
        <v>1.6880186581856561E-2</v>
      </c>
      <c r="BJ50" s="299">
        <v>6.5904990552624523E-3</v>
      </c>
      <c r="BK50" s="299">
        <v>3.754418465110511E-4</v>
      </c>
      <c r="BL50" s="299">
        <v>4.2698173698100871E-4</v>
      </c>
      <c r="BM50" s="299">
        <v>4.1429313244364888E-3</v>
      </c>
      <c r="BN50" s="299">
        <v>6.6265092294136188E-4</v>
      </c>
      <c r="BO50" s="299">
        <v>2.5397416729920157E-3</v>
      </c>
      <c r="BP50" s="299">
        <v>2.8282758902344381E-3</v>
      </c>
      <c r="BQ50" s="299">
        <v>5.9358003762844541E-4</v>
      </c>
      <c r="BR50" s="299">
        <v>1.8855073040520559E-4</v>
      </c>
      <c r="BS50" s="299">
        <v>6.9434141867667767E-3</v>
      </c>
      <c r="BT50" s="299">
        <v>5.2457829183892655E-4</v>
      </c>
      <c r="BU50" s="299">
        <v>2.070342311159068E-4</v>
      </c>
      <c r="BV50" s="299">
        <v>1.5290559514553537E-4</v>
      </c>
      <c r="BW50" s="299">
        <v>1.0684619126987577E-4</v>
      </c>
      <c r="BX50" s="299">
        <v>8.4004748517726118E-5</v>
      </c>
      <c r="BY50" s="299">
        <v>2.3629220538130645E-5</v>
      </c>
      <c r="BZ50" s="299">
        <v>4.7448109116978994E-4</v>
      </c>
      <c r="CA50" s="299">
        <v>5.9398345352403752E-4</v>
      </c>
      <c r="CB50" s="299">
        <v>3.8250391938441227E-3</v>
      </c>
      <c r="CC50" s="299">
        <v>1.6568337712609697E-4</v>
      </c>
      <c r="CD50" s="299">
        <v>8.5290928440684118E-4</v>
      </c>
      <c r="CE50" s="299">
        <v>2.737387223374006E-4</v>
      </c>
      <c r="CF50" s="299">
        <v>2.7840775365093619E-4</v>
      </c>
      <c r="CG50" s="299">
        <v>4.6315819898745978E-4</v>
      </c>
      <c r="CH50" s="299">
        <v>1.539246572068152E-4</v>
      </c>
      <c r="CI50" s="299">
        <v>3.1790794885036664E-4</v>
      </c>
      <c r="CJ50" s="299">
        <v>2.6811599590376536E-4</v>
      </c>
      <c r="CK50" s="299">
        <v>4.0580746335063369E-4</v>
      </c>
      <c r="CL50" s="299">
        <v>2.2961580073883159E-4</v>
      </c>
      <c r="CM50" s="299">
        <v>2.0123641491157334E-4</v>
      </c>
      <c r="CN50" s="299">
        <v>4.7201193031549894E-4</v>
      </c>
      <c r="CO50" s="299">
        <v>1.8640465177350316E-4</v>
      </c>
      <c r="CP50" s="299">
        <v>4.4013429686496578E-4</v>
      </c>
      <c r="CQ50" s="299">
        <v>1.8897666964332822E-4</v>
      </c>
      <c r="CR50" s="299">
        <v>4.0454166282792022E-4</v>
      </c>
      <c r="CS50" s="299">
        <v>2.3617857285069218E-4</v>
      </c>
      <c r="CT50" s="299">
        <v>1.7559978587234975E-4</v>
      </c>
      <c r="CU50" s="299">
        <v>2.3502993229770758E-4</v>
      </c>
      <c r="CV50" s="299">
        <v>2.0839298495966825E-3</v>
      </c>
      <c r="CW50" s="299">
        <v>1.5508750398955209E-4</v>
      </c>
      <c r="CX50" s="299">
        <v>2.3960995962116673E-2</v>
      </c>
      <c r="CY50" s="299">
        <v>1.8441161098323251E-4</v>
      </c>
      <c r="CZ50" s="299">
        <v>4.2388764104949318E-4</v>
      </c>
      <c r="DA50" s="299">
        <v>1.8218275712156734E-4</v>
      </c>
      <c r="DB50" s="299">
        <v>3.1129550382591508E-4</v>
      </c>
      <c r="DC50" s="299">
        <v>3.2046270287478765E-4</v>
      </c>
      <c r="DD50" s="299">
        <v>1.4406552244015808E-4</v>
      </c>
      <c r="DE50" s="299">
        <v>2.5050581829990189E-4</v>
      </c>
      <c r="DF50" s="299">
        <v>1.7301000641811848E-4</v>
      </c>
      <c r="DG50" s="300">
        <v>1.4516758164925513E-4</v>
      </c>
      <c r="DI50" s="297"/>
      <c r="DK50" s="270">
        <v>1168563.2558377574</v>
      </c>
      <c r="DL50" s="270">
        <v>487780.940431975</v>
      </c>
    </row>
    <row r="51" spans="1:116" ht="15.6" customHeight="1">
      <c r="A51" s="269">
        <v>45</v>
      </c>
      <c r="B51" s="98" t="s">
        <v>171</v>
      </c>
      <c r="C51" s="293" t="s">
        <v>1</v>
      </c>
      <c r="D51" s="298">
        <v>1.1047221548233922E-3</v>
      </c>
      <c r="E51" s="299">
        <v>5.109925092996369E-4</v>
      </c>
      <c r="F51" s="299">
        <v>2.1554187286850174E-3</v>
      </c>
      <c r="G51" s="299">
        <v>5.8056121798900895E-4</v>
      </c>
      <c r="H51" s="299">
        <v>2.386019520449481E-4</v>
      </c>
      <c r="I51" s="299">
        <v>0</v>
      </c>
      <c r="J51" s="299">
        <v>2.0938110044150726E-3</v>
      </c>
      <c r="K51" s="299">
        <v>3.4909297195623068E-4</v>
      </c>
      <c r="L51" s="299">
        <v>3.8120533495581208E-4</v>
      </c>
      <c r="M51" s="299">
        <v>2.41929200370924E-4</v>
      </c>
      <c r="N51" s="299">
        <v>0</v>
      </c>
      <c r="O51" s="299">
        <v>4.1277666646431864E-4</v>
      </c>
      <c r="P51" s="299">
        <v>2.6112738227487798E-4</v>
      </c>
      <c r="Q51" s="299">
        <v>7.4665095391033946E-4</v>
      </c>
      <c r="R51" s="299">
        <v>4.6827133851763317E-4</v>
      </c>
      <c r="S51" s="299">
        <v>3.420614366198663E-4</v>
      </c>
      <c r="T51" s="299">
        <v>2.2134491891983478E-4</v>
      </c>
      <c r="U51" s="299">
        <v>2.7298721377337745E-4</v>
      </c>
      <c r="V51" s="299">
        <v>5.4564504926295004E-4</v>
      </c>
      <c r="W51" s="299">
        <v>7.3325455976979087E-4</v>
      </c>
      <c r="X51" s="299">
        <v>2.960127715684907E-4</v>
      </c>
      <c r="Y51" s="299">
        <v>4.9533454006874596E-4</v>
      </c>
      <c r="Z51" s="299">
        <v>2.6891825516969688E-4</v>
      </c>
      <c r="AA51" s="299">
        <v>3.1852844890675541E-4</v>
      </c>
      <c r="AB51" s="299">
        <v>3.9458880074746917E-4</v>
      </c>
      <c r="AC51" s="299">
        <v>2.4632061689636685E-4</v>
      </c>
      <c r="AD51" s="299">
        <v>8.4719890992651254E-5</v>
      </c>
      <c r="AE51" s="299">
        <v>3.3566196031518952E-4</v>
      </c>
      <c r="AF51" s="299">
        <v>2.0400562216190614E-3</v>
      </c>
      <c r="AG51" s="299">
        <v>6.404711369320398E-4</v>
      </c>
      <c r="AH51" s="299">
        <v>3.8256963419279548E-4</v>
      </c>
      <c r="AI51" s="299">
        <v>6.8864013055031364E-4</v>
      </c>
      <c r="AJ51" s="299">
        <v>7.3802218251402816E-4</v>
      </c>
      <c r="AK51" s="299">
        <v>2.4185109277181441E-3</v>
      </c>
      <c r="AL51" s="299">
        <v>1.6912503499791317E-3</v>
      </c>
      <c r="AM51" s="299">
        <v>3.6816335334921812E-4</v>
      </c>
      <c r="AN51" s="299">
        <v>3.4458248578449164E-4</v>
      </c>
      <c r="AO51" s="299">
        <v>1.3125429633828152E-3</v>
      </c>
      <c r="AP51" s="299">
        <v>3.7906124712402684E-4</v>
      </c>
      <c r="AQ51" s="299">
        <v>6.291868801034452E-4</v>
      </c>
      <c r="AR51" s="299">
        <v>6.3870005076208829E-4</v>
      </c>
      <c r="AS51" s="299">
        <v>5.4149643743767184E-4</v>
      </c>
      <c r="AT51" s="299">
        <v>8.3414968171816853E-4</v>
      </c>
      <c r="AU51" s="299">
        <v>3.3010679917495375E-3</v>
      </c>
      <c r="AV51" s="299">
        <v>1.0557020287876475</v>
      </c>
      <c r="AW51" s="299">
        <v>1.7889646815542482E-3</v>
      </c>
      <c r="AX51" s="299">
        <v>2.3360775886816661E-3</v>
      </c>
      <c r="AY51" s="299">
        <v>1.5035058611116722E-3</v>
      </c>
      <c r="AZ51" s="299">
        <v>1.389854284592345E-3</v>
      </c>
      <c r="BA51" s="299">
        <v>9.2975460805367509E-4</v>
      </c>
      <c r="BB51" s="299">
        <v>1.0456208184690902E-3</v>
      </c>
      <c r="BC51" s="299">
        <v>4.3688470070079119E-4</v>
      </c>
      <c r="BD51" s="299">
        <v>1.1678946602755346E-3</v>
      </c>
      <c r="BE51" s="299">
        <v>8.2399275953611982E-4</v>
      </c>
      <c r="BF51" s="299">
        <v>6.7058164806326924E-4</v>
      </c>
      <c r="BG51" s="299">
        <v>6.3524749549977058E-4</v>
      </c>
      <c r="BH51" s="299">
        <v>9.5580570343016611E-4</v>
      </c>
      <c r="BI51" s="299">
        <v>2.6005589761294188E-3</v>
      </c>
      <c r="BJ51" s="299">
        <v>1.399404105273128E-3</v>
      </c>
      <c r="BK51" s="299">
        <v>5.3141403595490455E-4</v>
      </c>
      <c r="BL51" s="299">
        <v>6.8501807062505617E-4</v>
      </c>
      <c r="BM51" s="299">
        <v>4.1772441671182072E-4</v>
      </c>
      <c r="BN51" s="299">
        <v>5.7730218635203235E-4</v>
      </c>
      <c r="BO51" s="299">
        <v>6.3157616693178091E-4</v>
      </c>
      <c r="BP51" s="299">
        <v>5.0574711803908336E-4</v>
      </c>
      <c r="BQ51" s="299">
        <v>9.663725020064096E-4</v>
      </c>
      <c r="BR51" s="299">
        <v>2.6897303501022718E-4</v>
      </c>
      <c r="BS51" s="299">
        <v>1.3997409587464369E-3</v>
      </c>
      <c r="BT51" s="299">
        <v>7.7346055757443889E-4</v>
      </c>
      <c r="BU51" s="299">
        <v>3.0250559035982874E-4</v>
      </c>
      <c r="BV51" s="299">
        <v>2.2508880981828789E-4</v>
      </c>
      <c r="BW51" s="299">
        <v>1.4873897104801146E-4</v>
      </c>
      <c r="BX51" s="299">
        <v>1.1998430093236133E-4</v>
      </c>
      <c r="BY51" s="299">
        <v>2.8889849103309962E-5</v>
      </c>
      <c r="BZ51" s="299">
        <v>2.3830337129044092E-4</v>
      </c>
      <c r="CA51" s="299">
        <v>9.7100384238137647E-4</v>
      </c>
      <c r="CB51" s="299">
        <v>6.2209765698961342E-3</v>
      </c>
      <c r="CC51" s="299">
        <v>1.7043434547495283E-4</v>
      </c>
      <c r="CD51" s="299">
        <v>6.7186307218647249E-4</v>
      </c>
      <c r="CE51" s="299">
        <v>4.0100081922238019E-4</v>
      </c>
      <c r="CF51" s="299">
        <v>4.0570992158578991E-4</v>
      </c>
      <c r="CG51" s="299">
        <v>5.0600121886182749E-4</v>
      </c>
      <c r="CH51" s="299">
        <v>2.2133271520229282E-4</v>
      </c>
      <c r="CI51" s="299">
        <v>4.6168123461080444E-4</v>
      </c>
      <c r="CJ51" s="299">
        <v>4.1637230881433188E-4</v>
      </c>
      <c r="CK51" s="299">
        <v>6.5980375355895388E-4</v>
      </c>
      <c r="CL51" s="299">
        <v>3.5522482379437377E-4</v>
      </c>
      <c r="CM51" s="299">
        <v>2.8877660715855588E-4</v>
      </c>
      <c r="CN51" s="299">
        <v>5.4424030417395358E-4</v>
      </c>
      <c r="CO51" s="299">
        <v>2.3116369172671998E-4</v>
      </c>
      <c r="CP51" s="299">
        <v>6.4518722963226316E-4</v>
      </c>
      <c r="CQ51" s="299">
        <v>2.1157136606447395E-4</v>
      </c>
      <c r="CR51" s="299">
        <v>5.8566130853131922E-4</v>
      </c>
      <c r="CS51" s="299">
        <v>3.2735482060395146E-4</v>
      </c>
      <c r="CT51" s="299">
        <v>2.0238327359250322E-4</v>
      </c>
      <c r="CU51" s="299">
        <v>3.5615228705167783E-4</v>
      </c>
      <c r="CV51" s="299">
        <v>3.5331931514016148E-3</v>
      </c>
      <c r="CW51" s="299">
        <v>2.4287027289992627E-4</v>
      </c>
      <c r="CX51" s="299">
        <v>3.9819160141177881E-2</v>
      </c>
      <c r="CY51" s="299">
        <v>2.1109204860641785E-4</v>
      </c>
      <c r="CZ51" s="299">
        <v>5.669758728786069E-4</v>
      </c>
      <c r="DA51" s="299">
        <v>2.1168452924316737E-4</v>
      </c>
      <c r="DB51" s="299">
        <v>3.8465941861776868E-4</v>
      </c>
      <c r="DC51" s="299">
        <v>4.5156849742398125E-4</v>
      </c>
      <c r="DD51" s="299">
        <v>1.8448251208999188E-4</v>
      </c>
      <c r="DE51" s="299">
        <v>3.0736405732398315E-4</v>
      </c>
      <c r="DF51" s="299">
        <v>2.0725913926470971E-4</v>
      </c>
      <c r="DG51" s="300">
        <v>1.908015295840745E-4</v>
      </c>
      <c r="DI51" s="297"/>
      <c r="DK51" s="270">
        <v>1861475.4562741353</v>
      </c>
      <c r="DL51" s="270">
        <v>815744.22517155367</v>
      </c>
    </row>
    <row r="52" spans="1:116">
      <c r="A52" s="269">
        <v>46</v>
      </c>
      <c r="B52" s="98" t="s">
        <v>172</v>
      </c>
      <c r="C52" s="293" t="s">
        <v>2</v>
      </c>
      <c r="D52" s="298">
        <v>1.9562400247398809E-4</v>
      </c>
      <c r="E52" s="299">
        <v>1.1370889575912825E-4</v>
      </c>
      <c r="F52" s="299">
        <v>4.0134348898865872E-4</v>
      </c>
      <c r="G52" s="299">
        <v>1.1629788788120262E-4</v>
      </c>
      <c r="H52" s="299">
        <v>5.8965250445558994E-5</v>
      </c>
      <c r="I52" s="299">
        <v>0</v>
      </c>
      <c r="J52" s="299">
        <v>3.1194513208970066E-4</v>
      </c>
      <c r="K52" s="299">
        <v>8.1631455719189725E-5</v>
      </c>
      <c r="L52" s="299">
        <v>7.0536699569798117E-5</v>
      </c>
      <c r="M52" s="299">
        <v>6.0903225679461267E-5</v>
      </c>
      <c r="N52" s="299">
        <v>0</v>
      </c>
      <c r="O52" s="299">
        <v>8.8631369818337465E-5</v>
      </c>
      <c r="P52" s="299">
        <v>7.1942465810925134E-5</v>
      </c>
      <c r="Q52" s="299">
        <v>1.1987744956656173E-4</v>
      </c>
      <c r="R52" s="299">
        <v>6.9033897973792575E-5</v>
      </c>
      <c r="S52" s="299">
        <v>8.4446911510572504E-5</v>
      </c>
      <c r="T52" s="299">
        <v>5.8931297944723854E-5</v>
      </c>
      <c r="U52" s="299">
        <v>6.2981669932595522E-5</v>
      </c>
      <c r="V52" s="299">
        <v>9.6950098497437567E-5</v>
      </c>
      <c r="W52" s="299">
        <v>1.2475294932343047E-4</v>
      </c>
      <c r="X52" s="299">
        <v>5.0694965121007377E-5</v>
      </c>
      <c r="Y52" s="299">
        <v>8.9993581002989741E-5</v>
      </c>
      <c r="Z52" s="299">
        <v>5.4113476038059071E-5</v>
      </c>
      <c r="AA52" s="299">
        <v>6.871420873014121E-5</v>
      </c>
      <c r="AB52" s="299">
        <v>7.5820251996501779E-5</v>
      </c>
      <c r="AC52" s="299">
        <v>5.9393615758268402E-5</v>
      </c>
      <c r="AD52" s="299">
        <v>1.4290427065671061E-5</v>
      </c>
      <c r="AE52" s="299">
        <v>5.6810984401378866E-5</v>
      </c>
      <c r="AF52" s="299">
        <v>7.4600107066686175E-5</v>
      </c>
      <c r="AG52" s="299">
        <v>1.0992662654101539E-4</v>
      </c>
      <c r="AH52" s="299">
        <v>8.514009073372983E-5</v>
      </c>
      <c r="AI52" s="299">
        <v>7.587346896491746E-5</v>
      </c>
      <c r="AJ52" s="299">
        <v>1.2730651853801699E-4</v>
      </c>
      <c r="AK52" s="299">
        <v>9.5820208353668141E-5</v>
      </c>
      <c r="AL52" s="299">
        <v>1.5082110923425807E-4</v>
      </c>
      <c r="AM52" s="299">
        <v>6.3317159601565258E-5</v>
      </c>
      <c r="AN52" s="299">
        <v>6.0515486108782912E-5</v>
      </c>
      <c r="AO52" s="299">
        <v>9.3715708279275921E-5</v>
      </c>
      <c r="AP52" s="299">
        <v>4.8071679636139042E-5</v>
      </c>
      <c r="AQ52" s="299">
        <v>9.002575450226437E-5</v>
      </c>
      <c r="AR52" s="299">
        <v>8.6970016181601851E-5</v>
      </c>
      <c r="AS52" s="299">
        <v>8.9270929812394821E-5</v>
      </c>
      <c r="AT52" s="299">
        <v>7.7176309748557716E-5</v>
      </c>
      <c r="AU52" s="299">
        <v>9.7270540187747588E-4</v>
      </c>
      <c r="AV52" s="299">
        <v>1.0753091428260476E-3</v>
      </c>
      <c r="AW52" s="299">
        <v>1.0250192062228085</v>
      </c>
      <c r="AX52" s="299">
        <v>1.0438714701075242E-4</v>
      </c>
      <c r="AY52" s="299">
        <v>9.770843758756172E-5</v>
      </c>
      <c r="AZ52" s="299">
        <v>2.7887365053326561E-4</v>
      </c>
      <c r="BA52" s="299">
        <v>6.4177935646057897E-5</v>
      </c>
      <c r="BB52" s="299">
        <v>1.9608387280029837E-4</v>
      </c>
      <c r="BC52" s="299">
        <v>7.4553479651486921E-5</v>
      </c>
      <c r="BD52" s="299">
        <v>3.3822420713342844E-4</v>
      </c>
      <c r="BE52" s="299">
        <v>3.6066480312888806E-4</v>
      </c>
      <c r="BF52" s="299">
        <v>1.3483939017900322E-4</v>
      </c>
      <c r="BG52" s="299">
        <v>1.3736390846053086E-4</v>
      </c>
      <c r="BH52" s="299">
        <v>1.7879842926277109E-4</v>
      </c>
      <c r="BI52" s="299">
        <v>5.9984192259160082E-4</v>
      </c>
      <c r="BJ52" s="299">
        <v>1.8041022378145787E-4</v>
      </c>
      <c r="BK52" s="299">
        <v>1.728674149923768E-4</v>
      </c>
      <c r="BL52" s="299">
        <v>1.47216595075863E-4</v>
      </c>
      <c r="BM52" s="299">
        <v>1.7566906924379173E-4</v>
      </c>
      <c r="BN52" s="299">
        <v>1.0236699986014055E-4</v>
      </c>
      <c r="BO52" s="299">
        <v>1.4323471429912888E-4</v>
      </c>
      <c r="BP52" s="299">
        <v>1.145046222110994E-4</v>
      </c>
      <c r="BQ52" s="299">
        <v>1.5174036892982764E-4</v>
      </c>
      <c r="BR52" s="299">
        <v>4.8387796839345683E-5</v>
      </c>
      <c r="BS52" s="299">
        <v>2.3898366100945256E-4</v>
      </c>
      <c r="BT52" s="299">
        <v>1.5132941009531457E-4</v>
      </c>
      <c r="BU52" s="299">
        <v>3.3216602518815441E-4</v>
      </c>
      <c r="BV52" s="299">
        <v>6.847890951231933E-5</v>
      </c>
      <c r="BW52" s="299">
        <v>3.7594878807994067E-5</v>
      </c>
      <c r="BX52" s="299">
        <v>2.9353486679378382E-5</v>
      </c>
      <c r="BY52" s="299">
        <v>6.9872808993970266E-6</v>
      </c>
      <c r="BZ52" s="299">
        <v>5.5986694135603558E-5</v>
      </c>
      <c r="CA52" s="299">
        <v>1.6357813981150639E-4</v>
      </c>
      <c r="CB52" s="299">
        <v>1.042497939164797E-3</v>
      </c>
      <c r="CC52" s="299">
        <v>4.2775154393773478E-5</v>
      </c>
      <c r="CD52" s="299">
        <v>1.5086777661470785E-4</v>
      </c>
      <c r="CE52" s="299">
        <v>1.9065785024455318E-4</v>
      </c>
      <c r="CF52" s="299">
        <v>1.2622639306923052E-4</v>
      </c>
      <c r="CG52" s="299">
        <v>1.3346537375082278E-4</v>
      </c>
      <c r="CH52" s="299">
        <v>6.6412271226034037E-5</v>
      </c>
      <c r="CI52" s="299">
        <v>1.0904495690756758E-4</v>
      </c>
      <c r="CJ52" s="299">
        <v>1.357951064228414E-4</v>
      </c>
      <c r="CK52" s="299">
        <v>1.1725639982571559E-4</v>
      </c>
      <c r="CL52" s="299">
        <v>1.2742654893783446E-4</v>
      </c>
      <c r="CM52" s="299">
        <v>3.5023589021813403E-4</v>
      </c>
      <c r="CN52" s="299">
        <v>7.4373103082110551E-4</v>
      </c>
      <c r="CO52" s="299">
        <v>5.4255454296778393E-5</v>
      </c>
      <c r="CP52" s="299">
        <v>1.5715248152116805E-4</v>
      </c>
      <c r="CQ52" s="299">
        <v>4.0723107537600422E-3</v>
      </c>
      <c r="CR52" s="299">
        <v>2.3097990778581262E-3</v>
      </c>
      <c r="CS52" s="299">
        <v>8.8525668506443352E-4</v>
      </c>
      <c r="CT52" s="299">
        <v>6.4922376188490552E-4</v>
      </c>
      <c r="CU52" s="299">
        <v>9.6551238402114826E-5</v>
      </c>
      <c r="CV52" s="299">
        <v>1.059468951418271E-3</v>
      </c>
      <c r="CW52" s="299">
        <v>8.25449834551677E-5</v>
      </c>
      <c r="CX52" s="299">
        <v>5.9420990882602413E-3</v>
      </c>
      <c r="CY52" s="299">
        <v>9.8335361524623172E-5</v>
      </c>
      <c r="CZ52" s="299">
        <v>1.4055419849971307E-4</v>
      </c>
      <c r="DA52" s="299">
        <v>6.784310717497615E-5</v>
      </c>
      <c r="DB52" s="299">
        <v>1.0134299709781472E-4</v>
      </c>
      <c r="DC52" s="299">
        <v>1.2946902443387157E-3</v>
      </c>
      <c r="DD52" s="299">
        <v>2.3059111761336531E-3</v>
      </c>
      <c r="DE52" s="299">
        <v>1.6922509777141868E-4</v>
      </c>
      <c r="DF52" s="299">
        <v>5.7007825232613862E-3</v>
      </c>
      <c r="DG52" s="300">
        <v>1.0369926409324757E-4</v>
      </c>
      <c r="DI52" s="297"/>
      <c r="DK52" s="270">
        <v>743763.49965008476</v>
      </c>
      <c r="DL52" s="270">
        <v>191167.60651218894</v>
      </c>
    </row>
    <row r="53" spans="1:116">
      <c r="A53" s="269">
        <v>47</v>
      </c>
      <c r="B53" s="98" t="s">
        <v>173</v>
      </c>
      <c r="C53" s="293" t="s">
        <v>174</v>
      </c>
      <c r="D53" s="298">
        <v>7.1035076384527786E-5</v>
      </c>
      <c r="E53" s="299">
        <v>3.3645975069480514E-5</v>
      </c>
      <c r="F53" s="299">
        <v>1.4028558459218342E-4</v>
      </c>
      <c r="G53" s="299">
        <v>3.2483829758585999E-5</v>
      </c>
      <c r="H53" s="299">
        <v>1.7441362549609835E-5</v>
      </c>
      <c r="I53" s="299">
        <v>0</v>
      </c>
      <c r="J53" s="299">
        <v>1.2116196040789698E-4</v>
      </c>
      <c r="K53" s="299">
        <v>2.2483363212382501E-5</v>
      </c>
      <c r="L53" s="299">
        <v>2.6991010178202658E-5</v>
      </c>
      <c r="M53" s="299">
        <v>1.5843485228101389E-5</v>
      </c>
      <c r="N53" s="299">
        <v>0</v>
      </c>
      <c r="O53" s="299">
        <v>2.7147877588379861E-5</v>
      </c>
      <c r="P53" s="299">
        <v>1.8003190758873867E-5</v>
      </c>
      <c r="Q53" s="299">
        <v>4.0674670222911441E-5</v>
      </c>
      <c r="R53" s="299">
        <v>2.2431387402842013E-5</v>
      </c>
      <c r="S53" s="299">
        <v>2.2616920733918932E-5</v>
      </c>
      <c r="T53" s="299">
        <v>1.4017913146990373E-5</v>
      </c>
      <c r="U53" s="299">
        <v>1.6750677662448577E-5</v>
      </c>
      <c r="V53" s="299">
        <v>3.4870079775879333E-5</v>
      </c>
      <c r="W53" s="299">
        <v>4.7988277124056127E-5</v>
      </c>
      <c r="X53" s="299">
        <v>1.9282602027820549E-5</v>
      </c>
      <c r="Y53" s="299">
        <v>3.2969132669820295E-5</v>
      </c>
      <c r="Z53" s="299">
        <v>1.7927570263048727E-5</v>
      </c>
      <c r="AA53" s="299">
        <v>2.0911785826197035E-5</v>
      </c>
      <c r="AB53" s="299">
        <v>2.4250775169045882E-5</v>
      </c>
      <c r="AC53" s="299">
        <v>1.6478071781149815E-5</v>
      </c>
      <c r="AD53" s="299">
        <v>5.1591415863709887E-6</v>
      </c>
      <c r="AE53" s="299">
        <v>2.0673580482030638E-5</v>
      </c>
      <c r="AF53" s="299">
        <v>2.5207606830530657E-5</v>
      </c>
      <c r="AG53" s="299">
        <v>4.2099921441553312E-5</v>
      </c>
      <c r="AH53" s="299">
        <v>2.2794006668449995E-5</v>
      </c>
      <c r="AI53" s="299">
        <v>2.4488187942470624E-5</v>
      </c>
      <c r="AJ53" s="299">
        <v>4.6600697049763566E-5</v>
      </c>
      <c r="AK53" s="299">
        <v>3.5510768155436649E-5</v>
      </c>
      <c r="AL53" s="299">
        <v>5.5348312414334141E-5</v>
      </c>
      <c r="AM53" s="299">
        <v>2.362994124220152E-5</v>
      </c>
      <c r="AN53" s="299">
        <v>2.2494434911268079E-5</v>
      </c>
      <c r="AO53" s="299">
        <v>3.5796471482893709E-5</v>
      </c>
      <c r="AP53" s="299">
        <v>1.331529559579481E-5</v>
      </c>
      <c r="AQ53" s="299">
        <v>3.2558515486182469E-5</v>
      </c>
      <c r="AR53" s="299">
        <v>3.119161240988247E-5</v>
      </c>
      <c r="AS53" s="299">
        <v>3.2434285776295492E-5</v>
      </c>
      <c r="AT53" s="299">
        <v>1.699459285283048E-4</v>
      </c>
      <c r="AU53" s="299">
        <v>4.3751808081223654E-4</v>
      </c>
      <c r="AV53" s="299">
        <v>1.3638881051366519E-3</v>
      </c>
      <c r="AW53" s="299">
        <v>1.106711163416046E-2</v>
      </c>
      <c r="AX53" s="299">
        <v>1.0200060281869912</v>
      </c>
      <c r="AY53" s="299">
        <v>6.883885424829375E-3</v>
      </c>
      <c r="AZ53" s="299">
        <v>5.1406411619367978E-3</v>
      </c>
      <c r="BA53" s="299">
        <v>1.8566465229159525E-2</v>
      </c>
      <c r="BB53" s="299">
        <v>3.2425027668695504E-2</v>
      </c>
      <c r="BC53" s="299">
        <v>9.1836069039386795E-3</v>
      </c>
      <c r="BD53" s="299">
        <v>2.2451713702377096E-2</v>
      </c>
      <c r="BE53" s="299">
        <v>2.7807694783180393E-2</v>
      </c>
      <c r="BF53" s="299">
        <v>8.864237423051581E-4</v>
      </c>
      <c r="BG53" s="299">
        <v>6.9595301200387372E-4</v>
      </c>
      <c r="BH53" s="299">
        <v>1.9722687497330089E-3</v>
      </c>
      <c r="BI53" s="299">
        <v>1.4118987212848616E-4</v>
      </c>
      <c r="BJ53" s="299">
        <v>5.8323140823821106E-4</v>
      </c>
      <c r="BK53" s="299">
        <v>4.5588138587171473E-4</v>
      </c>
      <c r="BL53" s="299">
        <v>4.4673649490511765E-5</v>
      </c>
      <c r="BM53" s="299">
        <v>5.1386814270224278E-5</v>
      </c>
      <c r="BN53" s="299">
        <v>5.4839087280832675E-5</v>
      </c>
      <c r="BO53" s="299">
        <v>4.9100151457864521E-5</v>
      </c>
      <c r="BP53" s="299">
        <v>5.6465521235831219E-5</v>
      </c>
      <c r="BQ53" s="299">
        <v>6.3043972444075608E-5</v>
      </c>
      <c r="BR53" s="299">
        <v>1.7288974961542212E-5</v>
      </c>
      <c r="BS53" s="299">
        <v>8.0163910321071668E-5</v>
      </c>
      <c r="BT53" s="299">
        <v>5.0910003724856875E-5</v>
      </c>
      <c r="BU53" s="299">
        <v>2.3239132798331016E-5</v>
      </c>
      <c r="BV53" s="299">
        <v>1.551949216933483E-5</v>
      </c>
      <c r="BW53" s="299">
        <v>1.0230873591699707E-5</v>
      </c>
      <c r="BX53" s="299">
        <v>8.3407695051879105E-6</v>
      </c>
      <c r="BY53" s="299">
        <v>2.2144233214599441E-6</v>
      </c>
      <c r="BZ53" s="299">
        <v>3.3296533887110995E-5</v>
      </c>
      <c r="CA53" s="299">
        <v>6.296064983052009E-5</v>
      </c>
      <c r="CB53" s="299">
        <v>4.0429491008664453E-4</v>
      </c>
      <c r="CC53" s="299">
        <v>9.292882595959796E-6</v>
      </c>
      <c r="CD53" s="299">
        <v>7.586803422391179E-5</v>
      </c>
      <c r="CE53" s="299">
        <v>2.6270618578144996E-5</v>
      </c>
      <c r="CF53" s="299">
        <v>2.5352734282233131E-5</v>
      </c>
      <c r="CG53" s="299">
        <v>3.0285063978509098E-5</v>
      </c>
      <c r="CH53" s="299">
        <v>1.4357786545142126E-5</v>
      </c>
      <c r="CI53" s="299">
        <v>3.1340609823827721E-5</v>
      </c>
      <c r="CJ53" s="299">
        <v>3.091423996952416E-5</v>
      </c>
      <c r="CK53" s="299">
        <v>4.4929088996262098E-5</v>
      </c>
      <c r="CL53" s="299">
        <v>2.4147247231124869E-5</v>
      </c>
      <c r="CM53" s="299">
        <v>2.7327675507360051E-5</v>
      </c>
      <c r="CN53" s="299">
        <v>5.0456081135088136E-5</v>
      </c>
      <c r="CO53" s="299">
        <v>1.6332853097904383E-5</v>
      </c>
      <c r="CP53" s="299">
        <v>5.4596071648499407E-5</v>
      </c>
      <c r="CQ53" s="299">
        <v>5.7329751678563184E-5</v>
      </c>
      <c r="CR53" s="299">
        <v>6.2195345712945247E-5</v>
      </c>
      <c r="CS53" s="299">
        <v>3.0757494247821452E-5</v>
      </c>
      <c r="CT53" s="299">
        <v>2.012115328105463E-5</v>
      </c>
      <c r="CU53" s="299">
        <v>2.4411764993230696E-5</v>
      </c>
      <c r="CV53" s="299">
        <v>2.3469496630777224E-4</v>
      </c>
      <c r="CW53" s="299">
        <v>1.735574238997619E-5</v>
      </c>
      <c r="CX53" s="299">
        <v>2.5782011869467346E-3</v>
      </c>
      <c r="CY53" s="299">
        <v>1.5414207252749256E-5</v>
      </c>
      <c r="CZ53" s="299">
        <v>3.7667370481422874E-5</v>
      </c>
      <c r="DA53" s="299">
        <v>1.4510739604743455E-5</v>
      </c>
      <c r="DB53" s="299">
        <v>2.6225854685690569E-5</v>
      </c>
      <c r="DC53" s="299">
        <v>4.3794051014869115E-5</v>
      </c>
      <c r="DD53" s="299">
        <v>3.6501867869905724E-5</v>
      </c>
      <c r="DE53" s="299">
        <v>2.1352799747365549E-5</v>
      </c>
      <c r="DF53" s="299">
        <v>1.1990481661738146E-4</v>
      </c>
      <c r="DG53" s="300">
        <v>1.4643935451365817E-5</v>
      </c>
      <c r="DI53" s="297"/>
      <c r="DK53" s="270">
        <v>331102.75622510054</v>
      </c>
      <c r="DL53" s="270">
        <v>64885.051433761175</v>
      </c>
    </row>
    <row r="54" spans="1:116" ht="12.95" customHeight="1">
      <c r="A54" s="269">
        <v>48</v>
      </c>
      <c r="B54" s="98" t="s">
        <v>175</v>
      </c>
      <c r="C54" s="293" t="s">
        <v>176</v>
      </c>
      <c r="D54" s="298">
        <v>3.7733375386847881E-4</v>
      </c>
      <c r="E54" s="299">
        <v>1.7935283639687185E-4</v>
      </c>
      <c r="F54" s="299">
        <v>7.3993846372730134E-4</v>
      </c>
      <c r="G54" s="299">
        <v>1.9149271740768906E-4</v>
      </c>
      <c r="H54" s="299">
        <v>8.8694430147753965E-5</v>
      </c>
      <c r="I54" s="299">
        <v>0</v>
      </c>
      <c r="J54" s="299">
        <v>6.4889005932429261E-4</v>
      </c>
      <c r="K54" s="299">
        <v>1.2687487161501534E-4</v>
      </c>
      <c r="L54" s="299">
        <v>1.7131709418315277E-4</v>
      </c>
      <c r="M54" s="299">
        <v>8.5479566922620623E-5</v>
      </c>
      <c r="N54" s="299">
        <v>0</v>
      </c>
      <c r="O54" s="299">
        <v>1.4859112981919684E-4</v>
      </c>
      <c r="P54" s="299">
        <v>9.8548847021977845E-5</v>
      </c>
      <c r="Q54" s="299">
        <v>2.2529978680643236E-4</v>
      </c>
      <c r="R54" s="299">
        <v>1.5676608071778662E-4</v>
      </c>
      <c r="S54" s="299">
        <v>1.2318898313358004E-4</v>
      </c>
      <c r="T54" s="299">
        <v>7.8678774750573233E-5</v>
      </c>
      <c r="U54" s="299">
        <v>1.2078321045633702E-4</v>
      </c>
      <c r="V54" s="299">
        <v>1.9065064789766098E-4</v>
      </c>
      <c r="W54" s="299">
        <v>2.6475594838503574E-4</v>
      </c>
      <c r="X54" s="299">
        <v>1.0324015283881579E-4</v>
      </c>
      <c r="Y54" s="299">
        <v>1.8001976583655019E-4</v>
      </c>
      <c r="Z54" s="299">
        <v>9.9272645059808405E-5</v>
      </c>
      <c r="AA54" s="299">
        <v>1.140529055511178E-4</v>
      </c>
      <c r="AB54" s="299">
        <v>1.4716885386857858E-4</v>
      </c>
      <c r="AC54" s="299">
        <v>1.0294723069896525E-4</v>
      </c>
      <c r="AD54" s="299">
        <v>2.7751153155260222E-5</v>
      </c>
      <c r="AE54" s="299">
        <v>1.1020371343394444E-4</v>
      </c>
      <c r="AF54" s="299">
        <v>1.2613751952365396E-4</v>
      </c>
      <c r="AG54" s="299">
        <v>2.3509353590460576E-4</v>
      </c>
      <c r="AH54" s="299">
        <v>1.3591682206778088E-4</v>
      </c>
      <c r="AI54" s="299">
        <v>1.4046974921284167E-4</v>
      </c>
      <c r="AJ54" s="299">
        <v>2.5432093981317991E-4</v>
      </c>
      <c r="AK54" s="299">
        <v>1.9233968874176385E-4</v>
      </c>
      <c r="AL54" s="299">
        <v>2.9699549019776886E-4</v>
      </c>
      <c r="AM54" s="299">
        <v>1.2596570991431154E-4</v>
      </c>
      <c r="AN54" s="299">
        <v>1.195252703378562E-4</v>
      </c>
      <c r="AO54" s="299">
        <v>1.9182699199134538E-4</v>
      </c>
      <c r="AP54" s="299">
        <v>7.357377891503262E-5</v>
      </c>
      <c r="AQ54" s="299">
        <v>1.7574467063156247E-4</v>
      </c>
      <c r="AR54" s="299">
        <v>1.7781343152046256E-4</v>
      </c>
      <c r="AS54" s="299">
        <v>1.8975622029762163E-4</v>
      </c>
      <c r="AT54" s="299">
        <v>1.7543981849402672E-3</v>
      </c>
      <c r="AU54" s="299">
        <v>3.2388459040522542E-3</v>
      </c>
      <c r="AV54" s="299">
        <v>1.5161186219762128E-3</v>
      </c>
      <c r="AW54" s="299">
        <v>6.8306414297045386E-3</v>
      </c>
      <c r="AX54" s="299">
        <v>2.030368313742565E-2</v>
      </c>
      <c r="AY54" s="299">
        <v>1.0439346918373811</v>
      </c>
      <c r="AZ54" s="299">
        <v>4.0633332680920335E-3</v>
      </c>
      <c r="BA54" s="299">
        <v>6.0139789954144676E-3</v>
      </c>
      <c r="BB54" s="299">
        <v>3.492417168993555E-2</v>
      </c>
      <c r="BC54" s="299">
        <v>9.7411846336945794E-3</v>
      </c>
      <c r="BD54" s="299">
        <v>2.7064495660451729E-2</v>
      </c>
      <c r="BE54" s="299">
        <v>2.3707164093033927E-2</v>
      </c>
      <c r="BF54" s="299">
        <v>1.2647067634247264E-3</v>
      </c>
      <c r="BG54" s="299">
        <v>1.0645878013777008E-3</v>
      </c>
      <c r="BH54" s="299">
        <v>2.6389267035856075E-3</v>
      </c>
      <c r="BI54" s="299">
        <v>1.0770126959418105E-3</v>
      </c>
      <c r="BJ54" s="299">
        <v>5.4010946412136058E-4</v>
      </c>
      <c r="BK54" s="299">
        <v>4.1916331631141902E-4</v>
      </c>
      <c r="BL54" s="299">
        <v>2.3863539316797261E-4</v>
      </c>
      <c r="BM54" s="299">
        <v>2.917524352123431E-4</v>
      </c>
      <c r="BN54" s="299">
        <v>2.8070751639430334E-4</v>
      </c>
      <c r="BO54" s="299">
        <v>2.3534712870494116E-4</v>
      </c>
      <c r="BP54" s="299">
        <v>2.0238027041245222E-4</v>
      </c>
      <c r="BQ54" s="299">
        <v>3.3404001663998536E-4</v>
      </c>
      <c r="BR54" s="299">
        <v>9.4825919720260929E-5</v>
      </c>
      <c r="BS54" s="299">
        <v>4.3863755566032772E-4</v>
      </c>
      <c r="BT54" s="299">
        <v>2.8289037649101604E-4</v>
      </c>
      <c r="BU54" s="299">
        <v>1.255625614741856E-4</v>
      </c>
      <c r="BV54" s="299">
        <v>1.1126189824034208E-4</v>
      </c>
      <c r="BW54" s="299">
        <v>6.3455693197557144E-5</v>
      </c>
      <c r="BX54" s="299">
        <v>5.0339407800570141E-5</v>
      </c>
      <c r="BY54" s="299">
        <v>1.3454504235029322E-5</v>
      </c>
      <c r="BZ54" s="299">
        <v>1.0465673323502976E-4</v>
      </c>
      <c r="CA54" s="299">
        <v>3.4140033936580743E-4</v>
      </c>
      <c r="CB54" s="299">
        <v>2.1263081996035619E-3</v>
      </c>
      <c r="CC54" s="299">
        <v>6.1210154493884853E-5</v>
      </c>
      <c r="CD54" s="299">
        <v>2.3739685727250888E-4</v>
      </c>
      <c r="CE54" s="299">
        <v>1.6054119239903965E-4</v>
      </c>
      <c r="CF54" s="299">
        <v>1.5153904814872116E-4</v>
      </c>
      <c r="CG54" s="299">
        <v>1.78023618331505E-4</v>
      </c>
      <c r="CH54" s="299">
        <v>9.5068605610058608E-5</v>
      </c>
      <c r="CI54" s="299">
        <v>2.3713043772588923E-4</v>
      </c>
      <c r="CJ54" s="299">
        <v>4.5576130971731083E-4</v>
      </c>
      <c r="CK54" s="299">
        <v>3.4197729157598849E-4</v>
      </c>
      <c r="CL54" s="299">
        <v>1.9106919190659149E-4</v>
      </c>
      <c r="CM54" s="299">
        <v>5.8447149102681668E-4</v>
      </c>
      <c r="CN54" s="299">
        <v>4.4866203842236675E-4</v>
      </c>
      <c r="CO54" s="299">
        <v>9.6309659868924099E-5</v>
      </c>
      <c r="CP54" s="299">
        <v>8.2856643199783744E-4</v>
      </c>
      <c r="CQ54" s="299">
        <v>1.083856149543118E-4</v>
      </c>
      <c r="CR54" s="299">
        <v>2.4832577570303715E-4</v>
      </c>
      <c r="CS54" s="299">
        <v>1.4638017119224288E-4</v>
      </c>
      <c r="CT54" s="299">
        <v>1.0353890132681699E-4</v>
      </c>
      <c r="CU54" s="299">
        <v>1.5502475375765753E-4</v>
      </c>
      <c r="CV54" s="299">
        <v>1.192122653217204E-3</v>
      </c>
      <c r="CW54" s="299">
        <v>1.7282798050047429E-4</v>
      </c>
      <c r="CX54" s="299">
        <v>1.3552417816175437E-2</v>
      </c>
      <c r="CY54" s="299">
        <v>9.0059794699519678E-5</v>
      </c>
      <c r="CZ54" s="299">
        <v>2.1387857174768734E-4</v>
      </c>
      <c r="DA54" s="299">
        <v>8.3575562420738425E-5</v>
      </c>
      <c r="DB54" s="299">
        <v>1.6397898608505807E-4</v>
      </c>
      <c r="DC54" s="299">
        <v>1.7671505857997131E-4</v>
      </c>
      <c r="DD54" s="299">
        <v>9.6744555448879227E-5</v>
      </c>
      <c r="DE54" s="299">
        <v>1.4060676874656989E-4</v>
      </c>
      <c r="DF54" s="299">
        <v>5.7809888280636332E-3</v>
      </c>
      <c r="DG54" s="300">
        <v>9.9810685931267062E-5</v>
      </c>
      <c r="DI54" s="297"/>
      <c r="DK54" s="270">
        <v>319955.5127813936</v>
      </c>
      <c r="DL54" s="270">
        <v>86603.919448163506</v>
      </c>
    </row>
    <row r="55" spans="1:116">
      <c r="A55" s="269">
        <v>49</v>
      </c>
      <c r="B55" s="98" t="s">
        <v>177</v>
      </c>
      <c r="C55" s="293" t="s">
        <v>178</v>
      </c>
      <c r="D55" s="298">
        <v>6.3907533550571557E-4</v>
      </c>
      <c r="E55" s="299">
        <v>3.3166161054243504E-4</v>
      </c>
      <c r="F55" s="299">
        <v>1.2521144774280911E-3</v>
      </c>
      <c r="G55" s="299">
        <v>2.8314600154491791E-4</v>
      </c>
      <c r="H55" s="299">
        <v>5.6407629494222944E-4</v>
      </c>
      <c r="I55" s="299">
        <v>0</v>
      </c>
      <c r="J55" s="299">
        <v>1.2903025683399787E-3</v>
      </c>
      <c r="K55" s="299">
        <v>2.0246058151632558E-4</v>
      </c>
      <c r="L55" s="299">
        <v>2.1201228670621292E-4</v>
      </c>
      <c r="M55" s="299">
        <v>1.432191900918154E-4</v>
      </c>
      <c r="N55" s="299">
        <v>0</v>
      </c>
      <c r="O55" s="299">
        <v>2.5551326190883177E-4</v>
      </c>
      <c r="P55" s="299">
        <v>1.5642235093375547E-4</v>
      </c>
      <c r="Q55" s="299">
        <v>3.5701009808269252E-4</v>
      </c>
      <c r="R55" s="299">
        <v>3.4135286917828198E-4</v>
      </c>
      <c r="S55" s="299">
        <v>2.3500408820639385E-4</v>
      </c>
      <c r="T55" s="299">
        <v>1.4129854995833675E-4</v>
      </c>
      <c r="U55" s="299">
        <v>1.5331032192130052E-4</v>
      </c>
      <c r="V55" s="299">
        <v>3.2252674041537924E-4</v>
      </c>
      <c r="W55" s="299">
        <v>4.3616899261305893E-4</v>
      </c>
      <c r="X55" s="299">
        <v>1.8094191372065602E-4</v>
      </c>
      <c r="Y55" s="299">
        <v>3.0872312838546952E-4</v>
      </c>
      <c r="Z55" s="299">
        <v>1.8425469416549891E-4</v>
      </c>
      <c r="AA55" s="299">
        <v>2.2461080848624931E-4</v>
      </c>
      <c r="AB55" s="299">
        <v>2.0988743554518956E-4</v>
      </c>
      <c r="AC55" s="299">
        <v>1.458339032846879E-4</v>
      </c>
      <c r="AD55" s="299">
        <v>4.6741889856054001E-5</v>
      </c>
      <c r="AE55" s="299">
        <v>1.9434540216442384E-4</v>
      </c>
      <c r="AF55" s="299">
        <v>2.59210348001785E-4</v>
      </c>
      <c r="AG55" s="299">
        <v>3.7122029100261633E-4</v>
      </c>
      <c r="AH55" s="299">
        <v>1.9806501083672145E-4</v>
      </c>
      <c r="AI55" s="299">
        <v>2.4377257993065708E-4</v>
      </c>
      <c r="AJ55" s="299">
        <v>4.3452089831985463E-4</v>
      </c>
      <c r="AK55" s="299">
        <v>3.6364743302246991E-4</v>
      </c>
      <c r="AL55" s="299">
        <v>5.2239591645161592E-4</v>
      </c>
      <c r="AM55" s="299">
        <v>2.4270558595018165E-4</v>
      </c>
      <c r="AN55" s="299">
        <v>2.2419220177346139E-4</v>
      </c>
      <c r="AO55" s="299">
        <v>3.55119524861234E-4</v>
      </c>
      <c r="AP55" s="299">
        <v>1.3234501227777574E-4</v>
      </c>
      <c r="AQ55" s="299">
        <v>3.0799327892401095E-4</v>
      </c>
      <c r="AR55" s="299">
        <v>2.9349718478804125E-4</v>
      </c>
      <c r="AS55" s="299">
        <v>6.478288575194679E-4</v>
      </c>
      <c r="AT55" s="299">
        <v>5.4312646731948704E-4</v>
      </c>
      <c r="AU55" s="299">
        <v>2.1706340649500649E-2</v>
      </c>
      <c r="AV55" s="299">
        <v>1.8928658395736639E-2</v>
      </c>
      <c r="AW55" s="299">
        <v>1.2655479662196802E-2</v>
      </c>
      <c r="AX55" s="299">
        <v>3.3700508196534204E-4</v>
      </c>
      <c r="AY55" s="299">
        <v>1.1971110649717895E-3</v>
      </c>
      <c r="AZ55" s="299">
        <v>1.2109744180008013</v>
      </c>
      <c r="BA55" s="299">
        <v>1.1929642100184599E-2</v>
      </c>
      <c r="BB55" s="299">
        <v>1.1889764958039312E-2</v>
      </c>
      <c r="BC55" s="299">
        <v>7.6648140139007614E-3</v>
      </c>
      <c r="BD55" s="299">
        <v>7.928634057329572E-3</v>
      </c>
      <c r="BE55" s="299">
        <v>8.3230371678357506E-3</v>
      </c>
      <c r="BF55" s="299">
        <v>5.2441676768418162E-2</v>
      </c>
      <c r="BG55" s="299">
        <v>2.5976317952566021E-2</v>
      </c>
      <c r="BH55" s="299">
        <v>5.5913998443190081E-2</v>
      </c>
      <c r="BI55" s="299">
        <v>1.6975986321369044E-2</v>
      </c>
      <c r="BJ55" s="299">
        <v>8.7984055533442008E-3</v>
      </c>
      <c r="BK55" s="299">
        <v>2.9007132563958218E-4</v>
      </c>
      <c r="BL55" s="299">
        <v>3.9650772915029043E-4</v>
      </c>
      <c r="BM55" s="299">
        <v>2.0088651488869287E-3</v>
      </c>
      <c r="BN55" s="299">
        <v>3.5198875246422161E-3</v>
      </c>
      <c r="BO55" s="299">
        <v>1.7370074490163266E-3</v>
      </c>
      <c r="BP55" s="299">
        <v>3.8963756333869376E-3</v>
      </c>
      <c r="BQ55" s="299">
        <v>6.1209439827745473E-4</v>
      </c>
      <c r="BR55" s="299">
        <v>3.1643091609854813E-4</v>
      </c>
      <c r="BS55" s="299">
        <v>9.4987362762176104E-4</v>
      </c>
      <c r="BT55" s="299">
        <v>4.628134350005271E-4</v>
      </c>
      <c r="BU55" s="299">
        <v>1.9350136248095698E-4</v>
      </c>
      <c r="BV55" s="299">
        <v>1.4769415820916818E-4</v>
      </c>
      <c r="BW55" s="299">
        <v>1.072804468497683E-4</v>
      </c>
      <c r="BX55" s="299">
        <v>1.2646737587266574E-4</v>
      </c>
      <c r="BY55" s="299">
        <v>6.8250390747776318E-5</v>
      </c>
      <c r="BZ55" s="299">
        <v>5.8898061039011607E-4</v>
      </c>
      <c r="CA55" s="299">
        <v>5.524674560523973E-4</v>
      </c>
      <c r="CB55" s="299">
        <v>3.605874073048328E-3</v>
      </c>
      <c r="CC55" s="299">
        <v>1.5480673310212963E-4</v>
      </c>
      <c r="CD55" s="299">
        <v>9.2390358076110892E-4</v>
      </c>
      <c r="CE55" s="299">
        <v>2.3158119299663041E-4</v>
      </c>
      <c r="CF55" s="299">
        <v>2.6605392221029558E-4</v>
      </c>
      <c r="CG55" s="299">
        <v>3.1337929896914477E-4</v>
      </c>
      <c r="CH55" s="299">
        <v>1.3373392892342251E-4</v>
      </c>
      <c r="CI55" s="299">
        <v>2.9331564653063978E-4</v>
      </c>
      <c r="CJ55" s="299">
        <v>2.7396522050974028E-4</v>
      </c>
      <c r="CK55" s="299">
        <v>3.7903549277434385E-4</v>
      </c>
      <c r="CL55" s="299">
        <v>2.3027563973242345E-4</v>
      </c>
      <c r="CM55" s="299">
        <v>1.8013475852292305E-4</v>
      </c>
      <c r="CN55" s="299">
        <v>3.7194793117560128E-4</v>
      </c>
      <c r="CO55" s="299">
        <v>1.7250253428557444E-4</v>
      </c>
      <c r="CP55" s="299">
        <v>3.8375005633645539E-4</v>
      </c>
      <c r="CQ55" s="299">
        <v>1.770130907748495E-4</v>
      </c>
      <c r="CR55" s="299">
        <v>3.7634720207114039E-4</v>
      </c>
      <c r="CS55" s="299">
        <v>2.1452219700589207E-4</v>
      </c>
      <c r="CT55" s="299">
        <v>1.3426151497721733E-4</v>
      </c>
      <c r="CU55" s="299">
        <v>2.1364685527113517E-4</v>
      </c>
      <c r="CV55" s="299">
        <v>1.9682490136303378E-3</v>
      </c>
      <c r="CW55" s="299">
        <v>1.4931286869168946E-4</v>
      </c>
      <c r="CX55" s="299">
        <v>2.2585222459815316E-2</v>
      </c>
      <c r="CY55" s="299">
        <v>1.281433828112415E-4</v>
      </c>
      <c r="CZ55" s="299">
        <v>3.4522523216666128E-4</v>
      </c>
      <c r="DA55" s="299">
        <v>1.3486993687800605E-4</v>
      </c>
      <c r="DB55" s="299">
        <v>2.3646982115994839E-4</v>
      </c>
      <c r="DC55" s="299">
        <v>2.923510982525549E-4</v>
      </c>
      <c r="DD55" s="299">
        <v>1.3660343772531176E-4</v>
      </c>
      <c r="DE55" s="299">
        <v>2.0680429844272368E-4</v>
      </c>
      <c r="DF55" s="299">
        <v>1.7680557089808934E-4</v>
      </c>
      <c r="DG55" s="300">
        <v>2.0052652383219173E-4</v>
      </c>
      <c r="DI55" s="297"/>
      <c r="DK55" s="270">
        <v>3777233.0873148902</v>
      </c>
      <c r="DL55" s="270">
        <v>2594448.9825457036</v>
      </c>
    </row>
    <row r="56" spans="1:116">
      <c r="A56" s="269">
        <v>50</v>
      </c>
      <c r="B56" s="98" t="s">
        <v>179</v>
      </c>
      <c r="C56" s="293" t="s">
        <v>180</v>
      </c>
      <c r="D56" s="298">
        <v>3.8361394966936118E-5</v>
      </c>
      <c r="E56" s="299">
        <v>1.8016548883020047E-5</v>
      </c>
      <c r="F56" s="299">
        <v>7.573761372744225E-5</v>
      </c>
      <c r="G56" s="299">
        <v>1.7337252418972565E-5</v>
      </c>
      <c r="H56" s="299">
        <v>8.172548109038778E-6</v>
      </c>
      <c r="I56" s="299">
        <v>0</v>
      </c>
      <c r="J56" s="299">
        <v>6.4674854899568005E-5</v>
      </c>
      <c r="K56" s="299">
        <v>1.1928675493970492E-5</v>
      </c>
      <c r="L56" s="299">
        <v>1.2267360218463483E-5</v>
      </c>
      <c r="M56" s="299">
        <v>8.5005809494381479E-6</v>
      </c>
      <c r="N56" s="299">
        <v>0</v>
      </c>
      <c r="O56" s="299">
        <v>1.4501582975484019E-5</v>
      </c>
      <c r="P56" s="299">
        <v>9.0319934127535208E-6</v>
      </c>
      <c r="Q56" s="299">
        <v>2.1282738528104954E-5</v>
      </c>
      <c r="R56" s="299">
        <v>8.7216565136158692E-6</v>
      </c>
      <c r="S56" s="299">
        <v>1.1947803943094023E-5</v>
      </c>
      <c r="T56" s="299">
        <v>7.3572343976416154E-6</v>
      </c>
      <c r="U56" s="299">
        <v>8.846999954899592E-6</v>
      </c>
      <c r="V56" s="299">
        <v>1.8846389092595409E-5</v>
      </c>
      <c r="W56" s="299">
        <v>2.5393570772951776E-5</v>
      </c>
      <c r="X56" s="299">
        <v>1.0402331287682289E-5</v>
      </c>
      <c r="Y56" s="299">
        <v>1.7307351558062794E-5</v>
      </c>
      <c r="Z56" s="299">
        <v>9.387035038629638E-6</v>
      </c>
      <c r="AA56" s="299">
        <v>1.1076840031624915E-5</v>
      </c>
      <c r="AB56" s="299">
        <v>1.2062713509206656E-5</v>
      </c>
      <c r="AC56" s="299">
        <v>7.9351419458632152E-6</v>
      </c>
      <c r="AD56" s="299">
        <v>2.7689877539863208E-6</v>
      </c>
      <c r="AE56" s="299">
        <v>1.1207247070642551E-5</v>
      </c>
      <c r="AF56" s="299">
        <v>1.2910661976041306E-5</v>
      </c>
      <c r="AG56" s="299">
        <v>2.175675760112654E-5</v>
      </c>
      <c r="AH56" s="299">
        <v>1.1450641267236741E-5</v>
      </c>
      <c r="AI56" s="299">
        <v>1.2085308801157456E-5</v>
      </c>
      <c r="AJ56" s="299">
        <v>2.4937165035048394E-5</v>
      </c>
      <c r="AK56" s="299">
        <v>1.6546110115569431E-5</v>
      </c>
      <c r="AL56" s="299">
        <v>2.8880526347293568E-5</v>
      </c>
      <c r="AM56" s="299">
        <v>1.2732154437767404E-5</v>
      </c>
      <c r="AN56" s="299">
        <v>1.2049608437623547E-5</v>
      </c>
      <c r="AO56" s="299">
        <v>1.8054770259946327E-5</v>
      </c>
      <c r="AP56" s="299">
        <v>7.0177860987713829E-6</v>
      </c>
      <c r="AQ56" s="299">
        <v>1.7438245706622049E-5</v>
      </c>
      <c r="AR56" s="299">
        <v>1.644476973221588E-5</v>
      </c>
      <c r="AS56" s="299">
        <v>1.4502330134318374E-5</v>
      </c>
      <c r="AT56" s="299">
        <v>1.3301829684460043E-5</v>
      </c>
      <c r="AU56" s="299">
        <v>1.7168756354864328E-5</v>
      </c>
      <c r="AV56" s="299">
        <v>1.1576923688216235E-5</v>
      </c>
      <c r="AW56" s="299">
        <v>1.5303214570650414E-5</v>
      </c>
      <c r="AX56" s="299">
        <v>1.6044962310437188E-5</v>
      </c>
      <c r="AY56" s="299">
        <v>1.4325130807506361E-5</v>
      </c>
      <c r="AZ56" s="299">
        <v>1.2019704890424804E-5</v>
      </c>
      <c r="BA56" s="299">
        <v>1.011535407825874</v>
      </c>
      <c r="BB56" s="299">
        <v>6.866633284734129E-6</v>
      </c>
      <c r="BC56" s="299">
        <v>1.0595198133162857E-5</v>
      </c>
      <c r="BD56" s="299">
        <v>7.6441774196994848E-6</v>
      </c>
      <c r="BE56" s="299">
        <v>9.6176109447005656E-6</v>
      </c>
      <c r="BF56" s="299">
        <v>9.191176399894121E-6</v>
      </c>
      <c r="BG56" s="299">
        <v>8.9835111080600704E-6</v>
      </c>
      <c r="BH56" s="299">
        <v>1.0816112092762331E-5</v>
      </c>
      <c r="BI56" s="299">
        <v>6.0810251785484378E-5</v>
      </c>
      <c r="BJ56" s="299">
        <v>7.7451200687825625E-5</v>
      </c>
      <c r="BK56" s="299">
        <v>1.5392730655875749E-5</v>
      </c>
      <c r="BL56" s="299">
        <v>2.5508930940000459E-5</v>
      </c>
      <c r="BM56" s="299">
        <v>5.8244156711786694E-4</v>
      </c>
      <c r="BN56" s="299">
        <v>1.7415981433672238E-5</v>
      </c>
      <c r="BO56" s="299">
        <v>2.019069995196984E-5</v>
      </c>
      <c r="BP56" s="299">
        <v>1.7416113332419184E-5</v>
      </c>
      <c r="BQ56" s="299">
        <v>3.4088171309648524E-5</v>
      </c>
      <c r="BR56" s="299">
        <v>8.7277863023880446E-6</v>
      </c>
      <c r="BS56" s="299">
        <v>4.127525546541001E-5</v>
      </c>
      <c r="BT56" s="299">
        <v>2.7357263795225344E-5</v>
      </c>
      <c r="BU56" s="299">
        <v>1.0752008771935829E-5</v>
      </c>
      <c r="BV56" s="299">
        <v>8.2133333120446491E-6</v>
      </c>
      <c r="BW56" s="299">
        <v>5.4241655840492501E-6</v>
      </c>
      <c r="BX56" s="299">
        <v>4.3103644302206497E-6</v>
      </c>
      <c r="BY56" s="299">
        <v>9.8086069005557862E-7</v>
      </c>
      <c r="BZ56" s="299">
        <v>8.7769349572211546E-6</v>
      </c>
      <c r="CA56" s="299">
        <v>3.6741753137184486E-5</v>
      </c>
      <c r="CB56" s="299">
        <v>2.2118271027479034E-4</v>
      </c>
      <c r="CC56" s="299">
        <v>4.9484242497756392E-6</v>
      </c>
      <c r="CD56" s="299">
        <v>2.593110019279635E-5</v>
      </c>
      <c r="CE56" s="299">
        <v>1.3460993720768583E-5</v>
      </c>
      <c r="CF56" s="299">
        <v>1.3282382114743824E-5</v>
      </c>
      <c r="CG56" s="299">
        <v>1.8712093968825691E-5</v>
      </c>
      <c r="CH56" s="299">
        <v>7.4224728213294086E-6</v>
      </c>
      <c r="CI56" s="299">
        <v>1.6655593614552952E-5</v>
      </c>
      <c r="CJ56" s="299">
        <v>1.7094782601486673E-5</v>
      </c>
      <c r="CK56" s="299">
        <v>2.3447480319685705E-5</v>
      </c>
      <c r="CL56" s="299">
        <v>1.3077085203787771E-5</v>
      </c>
      <c r="CM56" s="299">
        <v>7.5326964467135838E-5</v>
      </c>
      <c r="CN56" s="299">
        <v>9.1039829052962166E-5</v>
      </c>
      <c r="CO56" s="299">
        <v>8.2428462094334999E-6</v>
      </c>
      <c r="CP56" s="299">
        <v>2.2725852210890473E-5</v>
      </c>
      <c r="CQ56" s="299">
        <v>7.2709560297911135E-6</v>
      </c>
      <c r="CR56" s="299">
        <v>2.0883242686875438E-5</v>
      </c>
      <c r="CS56" s="299">
        <v>1.1656074822693217E-5</v>
      </c>
      <c r="CT56" s="299">
        <v>7.2490663845506695E-6</v>
      </c>
      <c r="CU56" s="299">
        <v>1.2798053247597422E-5</v>
      </c>
      <c r="CV56" s="299">
        <v>1.396328614723848E-4</v>
      </c>
      <c r="CW56" s="299">
        <v>1.0510425346025021E-5</v>
      </c>
      <c r="CX56" s="299">
        <v>1.4014826639741102E-3</v>
      </c>
      <c r="CY56" s="299">
        <v>1.0193038867614255E-5</v>
      </c>
      <c r="CZ56" s="299">
        <v>2.0257495001354084E-5</v>
      </c>
      <c r="DA56" s="299">
        <v>7.406276398597031E-6</v>
      </c>
      <c r="DB56" s="299">
        <v>1.3591343899174816E-5</v>
      </c>
      <c r="DC56" s="299">
        <v>4.8747302988095875E-5</v>
      </c>
      <c r="DD56" s="299">
        <v>6.4458691060303034E-6</v>
      </c>
      <c r="DE56" s="299">
        <v>1.1657937427068954E-5</v>
      </c>
      <c r="DF56" s="299">
        <v>5.7615077273490034E-6</v>
      </c>
      <c r="DG56" s="300">
        <v>1.4016720889653748E-5</v>
      </c>
      <c r="DI56" s="297"/>
      <c r="DK56" s="270">
        <v>192008.54976029263</v>
      </c>
      <c r="DL56" s="270">
        <v>31230.091789474493</v>
      </c>
    </row>
    <row r="57" spans="1:116">
      <c r="A57" s="269">
        <v>51</v>
      </c>
      <c r="B57" s="98" t="s">
        <v>181</v>
      </c>
      <c r="C57" s="293" t="s">
        <v>182</v>
      </c>
      <c r="D57" s="298">
        <v>1.6793344633754369E-5</v>
      </c>
      <c r="E57" s="299">
        <v>7.9353060944780412E-6</v>
      </c>
      <c r="F57" s="299">
        <v>3.3173907333600162E-5</v>
      </c>
      <c r="G57" s="299">
        <v>7.6157613449181036E-6</v>
      </c>
      <c r="H57" s="299">
        <v>6.7035343444542768E-6</v>
      </c>
      <c r="I57" s="299">
        <v>0</v>
      </c>
      <c r="J57" s="299">
        <v>2.8750104091869619E-5</v>
      </c>
      <c r="K57" s="299">
        <v>5.5031878876307963E-6</v>
      </c>
      <c r="L57" s="299">
        <v>5.5609992533431385E-6</v>
      </c>
      <c r="M57" s="299">
        <v>3.8356182750888449E-6</v>
      </c>
      <c r="N57" s="299">
        <v>0</v>
      </c>
      <c r="O57" s="299">
        <v>6.5025029690668572E-6</v>
      </c>
      <c r="P57" s="299">
        <v>4.2911975215962378E-6</v>
      </c>
      <c r="Q57" s="299">
        <v>9.5855242480043036E-6</v>
      </c>
      <c r="R57" s="299">
        <v>4.5442744668704273E-6</v>
      </c>
      <c r="S57" s="299">
        <v>5.4997320022867544E-6</v>
      </c>
      <c r="T57" s="299">
        <v>3.4378960570852273E-6</v>
      </c>
      <c r="U57" s="299">
        <v>4.1987254591567352E-6</v>
      </c>
      <c r="V57" s="299">
        <v>8.4154587681238926E-6</v>
      </c>
      <c r="W57" s="299">
        <v>1.1339529516729917E-5</v>
      </c>
      <c r="X57" s="299">
        <v>4.6239778388592654E-6</v>
      </c>
      <c r="Y57" s="299">
        <v>7.7504228605939292E-6</v>
      </c>
      <c r="Z57" s="299">
        <v>4.2977002822718335E-6</v>
      </c>
      <c r="AA57" s="299">
        <v>5.155366284749785E-6</v>
      </c>
      <c r="AB57" s="299">
        <v>5.564476108422572E-6</v>
      </c>
      <c r="AC57" s="299">
        <v>3.737243963294213E-6</v>
      </c>
      <c r="AD57" s="299">
        <v>1.2585941166971739E-6</v>
      </c>
      <c r="AE57" s="299">
        <v>5.0289890314041281E-6</v>
      </c>
      <c r="AF57" s="299">
        <v>7.6363968342633303E-6</v>
      </c>
      <c r="AG57" s="299">
        <v>9.7601157345993144E-6</v>
      </c>
      <c r="AH57" s="299">
        <v>5.3307046971533342E-6</v>
      </c>
      <c r="AI57" s="299">
        <v>6.5092661116043166E-6</v>
      </c>
      <c r="AJ57" s="299">
        <v>1.1484224732886182E-5</v>
      </c>
      <c r="AK57" s="299">
        <v>9.9838655411816137E-6</v>
      </c>
      <c r="AL57" s="299">
        <v>1.4102442517123152E-5</v>
      </c>
      <c r="AM57" s="299">
        <v>5.7621565631828233E-6</v>
      </c>
      <c r="AN57" s="299">
        <v>5.4358882160194186E-6</v>
      </c>
      <c r="AO57" s="299">
        <v>9.2566408958230596E-6</v>
      </c>
      <c r="AP57" s="299">
        <v>3.4583406227014061E-6</v>
      </c>
      <c r="AQ57" s="299">
        <v>7.9275528958499773E-6</v>
      </c>
      <c r="AR57" s="299">
        <v>7.5586986977410276E-6</v>
      </c>
      <c r="AS57" s="299">
        <v>6.9422194961973822E-6</v>
      </c>
      <c r="AT57" s="299">
        <v>6.8015159468709922E-6</v>
      </c>
      <c r="AU57" s="299">
        <v>2.0706631805242917E-4</v>
      </c>
      <c r="AV57" s="299">
        <v>1.1963990737665603E-3</v>
      </c>
      <c r="AW57" s="299">
        <v>4.9753367644529819E-4</v>
      </c>
      <c r="AX57" s="299">
        <v>3.1392857715239491E-5</v>
      </c>
      <c r="AY57" s="299">
        <v>8.5503957026853583E-6</v>
      </c>
      <c r="AZ57" s="299">
        <v>4.4124515162883871E-4</v>
      </c>
      <c r="BA57" s="299">
        <v>1.0488665694147985E-5</v>
      </c>
      <c r="BB57" s="299">
        <v>1.0098612315636166</v>
      </c>
      <c r="BC57" s="299">
        <v>7.770194326513909E-6</v>
      </c>
      <c r="BD57" s="299">
        <v>5.7091186307890169E-5</v>
      </c>
      <c r="BE57" s="299">
        <v>3.7937917940918772E-5</v>
      </c>
      <c r="BF57" s="299">
        <v>2.7071333981351142E-5</v>
      </c>
      <c r="BG57" s="299">
        <v>1.446402282863524E-5</v>
      </c>
      <c r="BH57" s="299">
        <v>2.7242885585667083E-5</v>
      </c>
      <c r="BI57" s="299">
        <v>8.2248032803774291E-4</v>
      </c>
      <c r="BJ57" s="299">
        <v>2.0733225103648235E-5</v>
      </c>
      <c r="BK57" s="299">
        <v>6.6390066722769357E-6</v>
      </c>
      <c r="BL57" s="299">
        <v>1.095702727661029E-5</v>
      </c>
      <c r="BM57" s="299">
        <v>3.5251782768506872E-5</v>
      </c>
      <c r="BN57" s="299">
        <v>1.7694839051466347E-5</v>
      </c>
      <c r="BO57" s="299">
        <v>8.6954341057931471E-5</v>
      </c>
      <c r="BP57" s="299">
        <v>1.5556943621790982E-4</v>
      </c>
      <c r="BQ57" s="299">
        <v>1.5349829293065481E-5</v>
      </c>
      <c r="BR57" s="299">
        <v>4.7072350070034026E-6</v>
      </c>
      <c r="BS57" s="299">
        <v>2.1184878411400176E-5</v>
      </c>
      <c r="BT57" s="299">
        <v>1.235349413143847E-5</v>
      </c>
      <c r="BU57" s="299">
        <v>5.4017705161976042E-6</v>
      </c>
      <c r="BV57" s="299">
        <v>4.4947434950368064E-6</v>
      </c>
      <c r="BW57" s="299">
        <v>2.948061259650265E-6</v>
      </c>
      <c r="BX57" s="299">
        <v>2.5038129742681096E-6</v>
      </c>
      <c r="BY57" s="299">
        <v>6.5651574410169332E-7</v>
      </c>
      <c r="BZ57" s="299">
        <v>6.759738162962974E-6</v>
      </c>
      <c r="CA57" s="299">
        <v>1.4981916461207099E-5</v>
      </c>
      <c r="CB57" s="299">
        <v>9.5237899701345851E-5</v>
      </c>
      <c r="CC57" s="299">
        <v>5.5598835783581173E-6</v>
      </c>
      <c r="CD57" s="299">
        <v>1.0217397482619573E-5</v>
      </c>
      <c r="CE57" s="299">
        <v>6.5412384312377269E-6</v>
      </c>
      <c r="CF57" s="299">
        <v>7.131930672524463E-6</v>
      </c>
      <c r="CG57" s="299">
        <v>8.2190421231417993E-6</v>
      </c>
      <c r="CH57" s="299">
        <v>3.3620378075428005E-6</v>
      </c>
      <c r="CI57" s="299">
        <v>8.5783305461492491E-6</v>
      </c>
      <c r="CJ57" s="299">
        <v>7.5077318339111812E-6</v>
      </c>
      <c r="CK57" s="299">
        <v>1.2848903037938334E-5</v>
      </c>
      <c r="CL57" s="299">
        <v>7.1685994449020752E-6</v>
      </c>
      <c r="CM57" s="299">
        <v>5.0630541005698531E-6</v>
      </c>
      <c r="CN57" s="299">
        <v>9.6757823575193579E-5</v>
      </c>
      <c r="CO57" s="299">
        <v>4.1774133742981196E-6</v>
      </c>
      <c r="CP57" s="299">
        <v>1.106889920192121E-5</v>
      </c>
      <c r="CQ57" s="299">
        <v>1.6976221997254873E-5</v>
      </c>
      <c r="CR57" s="299">
        <v>1.091021449181648E-5</v>
      </c>
      <c r="CS57" s="299">
        <v>5.9623542128250272E-6</v>
      </c>
      <c r="CT57" s="299">
        <v>3.7086026836941961E-6</v>
      </c>
      <c r="CU57" s="299">
        <v>6.2033563272712549E-6</v>
      </c>
      <c r="CV57" s="299">
        <v>5.3640942218874396E-5</v>
      </c>
      <c r="CW57" s="299">
        <v>4.4485639433646166E-6</v>
      </c>
      <c r="CX57" s="299">
        <v>6.0764223796597183E-4</v>
      </c>
      <c r="CY57" s="299">
        <v>1.4230686003993961E-5</v>
      </c>
      <c r="CZ57" s="299">
        <v>9.2310022436750421E-6</v>
      </c>
      <c r="DA57" s="299">
        <v>3.5206878708946255E-6</v>
      </c>
      <c r="DB57" s="299">
        <v>6.3605352098868194E-6</v>
      </c>
      <c r="DC57" s="299">
        <v>7.7841926958660897E-6</v>
      </c>
      <c r="DD57" s="299">
        <v>4.094331940441262E-6</v>
      </c>
      <c r="DE57" s="299">
        <v>4.75215881117056E-6</v>
      </c>
      <c r="DF57" s="299">
        <v>5.4220097334916937E-6</v>
      </c>
      <c r="DG57" s="300">
        <v>1.2298852494016221E-5</v>
      </c>
      <c r="DI57" s="297"/>
      <c r="DK57" s="270">
        <v>80048.792067532428</v>
      </c>
      <c r="DL57" s="270">
        <v>15893.259190173783</v>
      </c>
    </row>
    <row r="58" spans="1:116" ht="15.6" customHeight="1">
      <c r="A58" s="269">
        <v>52</v>
      </c>
      <c r="B58" s="98" t="s">
        <v>183</v>
      </c>
      <c r="C58" s="293" t="s">
        <v>184</v>
      </c>
      <c r="D58" s="298">
        <v>1.9811310206644287E-5</v>
      </c>
      <c r="E58" s="299">
        <v>1.4446356446521007E-5</v>
      </c>
      <c r="F58" s="299">
        <v>3.0734698528020211E-5</v>
      </c>
      <c r="G58" s="299">
        <v>7.3761794415863773E-6</v>
      </c>
      <c r="H58" s="299">
        <v>3.0793284918702301E-5</v>
      </c>
      <c r="I58" s="299">
        <v>0</v>
      </c>
      <c r="J58" s="299">
        <v>5.8783100732177546E-5</v>
      </c>
      <c r="K58" s="299">
        <v>7.3500208129189855E-6</v>
      </c>
      <c r="L58" s="299">
        <v>7.9059590220037998E-6</v>
      </c>
      <c r="M58" s="299">
        <v>5.5648360732817523E-6</v>
      </c>
      <c r="N58" s="299">
        <v>0</v>
      </c>
      <c r="O58" s="299">
        <v>8.8916625329057128E-6</v>
      </c>
      <c r="P58" s="299">
        <v>6.5801373633671227E-6</v>
      </c>
      <c r="Q58" s="299">
        <v>1.0585599079742339E-5</v>
      </c>
      <c r="R58" s="299">
        <v>4.9995528856774398E-5</v>
      </c>
      <c r="S58" s="299">
        <v>1.0821550839424164E-5</v>
      </c>
      <c r="T58" s="299">
        <v>6.6617872888770543E-6</v>
      </c>
      <c r="U58" s="299">
        <v>2.2428108093597213E-5</v>
      </c>
      <c r="V58" s="299">
        <v>9.5686752346714406E-6</v>
      </c>
      <c r="W58" s="299">
        <v>1.2710712636991719E-5</v>
      </c>
      <c r="X58" s="299">
        <v>5.4048803859066454E-6</v>
      </c>
      <c r="Y58" s="299">
        <v>1.0193733907017121E-5</v>
      </c>
      <c r="Z58" s="299">
        <v>7.4870566124314875E-6</v>
      </c>
      <c r="AA58" s="299">
        <v>1.0056810146257087E-5</v>
      </c>
      <c r="AB58" s="299">
        <v>8.4452397097370211E-6</v>
      </c>
      <c r="AC58" s="299">
        <v>6.6229510634972913E-6</v>
      </c>
      <c r="AD58" s="299">
        <v>1.3655694122695825E-6</v>
      </c>
      <c r="AE58" s="299">
        <v>6.0452390927973867E-6</v>
      </c>
      <c r="AF58" s="299">
        <v>1.0423979513260981E-5</v>
      </c>
      <c r="AG58" s="299">
        <v>1.110740393789453E-5</v>
      </c>
      <c r="AH58" s="299">
        <v>7.6499182822359862E-6</v>
      </c>
      <c r="AI58" s="299">
        <v>9.0060697121514904E-6</v>
      </c>
      <c r="AJ58" s="299">
        <v>1.3554729968349185E-5</v>
      </c>
      <c r="AK58" s="299">
        <v>1.0697858627540476E-5</v>
      </c>
      <c r="AL58" s="299">
        <v>2.0142552826598099E-5</v>
      </c>
      <c r="AM58" s="299">
        <v>9.0034411319759762E-6</v>
      </c>
      <c r="AN58" s="299">
        <v>8.1963818333407407E-6</v>
      </c>
      <c r="AO58" s="299">
        <v>1.1683937852693988E-5</v>
      </c>
      <c r="AP58" s="299">
        <v>5.3552848611830466E-6</v>
      </c>
      <c r="AQ58" s="299">
        <v>9.9386376142677965E-6</v>
      </c>
      <c r="AR58" s="299">
        <v>9.1347149552058791E-6</v>
      </c>
      <c r="AS58" s="299">
        <v>1.009024017257641E-5</v>
      </c>
      <c r="AT58" s="299">
        <v>5.5272501331768378E-5</v>
      </c>
      <c r="AU58" s="299">
        <v>1.3480434584981816E-4</v>
      </c>
      <c r="AV58" s="299">
        <v>8.1223498548445343E-5</v>
      </c>
      <c r="AW58" s="299">
        <v>4.3478999851517391E-4</v>
      </c>
      <c r="AX58" s="299">
        <v>4.6388698635160678E-4</v>
      </c>
      <c r="AY58" s="299">
        <v>5.4118035100172339E-4</v>
      </c>
      <c r="AZ58" s="299">
        <v>5.2553220970456447E-4</v>
      </c>
      <c r="BA58" s="299">
        <v>7.5111204024932543E-4</v>
      </c>
      <c r="BB58" s="299">
        <v>2.2989823543864406E-4</v>
      </c>
      <c r="BC58" s="299">
        <v>1.0067980729678638</v>
      </c>
      <c r="BD58" s="299">
        <v>8.74143450504428E-4</v>
      </c>
      <c r="BE58" s="299">
        <v>1.7373882275999988E-4</v>
      </c>
      <c r="BF58" s="299">
        <v>1.2651798519504626E-3</v>
      </c>
      <c r="BG58" s="299">
        <v>5.8013353100556172E-4</v>
      </c>
      <c r="BH58" s="299">
        <v>3.2365806028033703E-4</v>
      </c>
      <c r="BI58" s="299">
        <v>1.1927796800477962E-4</v>
      </c>
      <c r="BJ58" s="299">
        <v>5.5780252705530796E-4</v>
      </c>
      <c r="BK58" s="299">
        <v>1.0646257683577518E-4</v>
      </c>
      <c r="BL58" s="299">
        <v>1.1588124959376612E-5</v>
      </c>
      <c r="BM58" s="299">
        <v>3.4338253177389926E-4</v>
      </c>
      <c r="BN58" s="299">
        <v>3.2603920865434361E-4</v>
      </c>
      <c r="BO58" s="299">
        <v>1.0076126588985775E-4</v>
      </c>
      <c r="BP58" s="299">
        <v>1.4381832744869008E-4</v>
      </c>
      <c r="BQ58" s="299">
        <v>1.9096015856789804E-5</v>
      </c>
      <c r="BR58" s="299">
        <v>2.1668392663931772E-5</v>
      </c>
      <c r="BS58" s="299">
        <v>5.7830811713376934E-5</v>
      </c>
      <c r="BT58" s="299">
        <v>1.3419553442794868E-5</v>
      </c>
      <c r="BU58" s="299">
        <v>2.3530286680119503E-5</v>
      </c>
      <c r="BV58" s="299">
        <v>6.7685085053988817E-6</v>
      </c>
      <c r="BW58" s="299">
        <v>1.0618176817002702E-5</v>
      </c>
      <c r="BX58" s="299">
        <v>1.0882821591202495E-5</v>
      </c>
      <c r="BY58" s="299">
        <v>5.7810968066976876E-6</v>
      </c>
      <c r="BZ58" s="299">
        <v>5.8116899401402378E-5</v>
      </c>
      <c r="CA58" s="299">
        <v>1.4550074587727768E-5</v>
      </c>
      <c r="CB58" s="299">
        <v>9.840136384548809E-5</v>
      </c>
      <c r="CC58" s="299">
        <v>1.359265556177936E-5</v>
      </c>
      <c r="CD58" s="299">
        <v>5.9907980883399949E-5</v>
      </c>
      <c r="CE58" s="299">
        <v>1.4975064141800983E-5</v>
      </c>
      <c r="CF58" s="299">
        <v>1.5795393453699526E-5</v>
      </c>
      <c r="CG58" s="299">
        <v>5.2231088400459311E-5</v>
      </c>
      <c r="CH58" s="299">
        <v>4.7801375076127623E-6</v>
      </c>
      <c r="CI58" s="299">
        <v>1.0942059199141426E-5</v>
      </c>
      <c r="CJ58" s="299">
        <v>5.6126191784902674E-5</v>
      </c>
      <c r="CK58" s="299">
        <v>1.3558165685050423E-5</v>
      </c>
      <c r="CL58" s="299">
        <v>1.064418007910763E-5</v>
      </c>
      <c r="CM58" s="299">
        <v>4.7456519040970442E-5</v>
      </c>
      <c r="CN58" s="299">
        <v>4.2058407313760387E-5</v>
      </c>
      <c r="CO58" s="299">
        <v>7.1651864535596848E-5</v>
      </c>
      <c r="CP58" s="299">
        <v>1.8382429194720973E-5</v>
      </c>
      <c r="CQ58" s="299">
        <v>9.2368113967157611E-6</v>
      </c>
      <c r="CR58" s="299">
        <v>1.6442952396308434E-5</v>
      </c>
      <c r="CS58" s="299">
        <v>7.8868317895819079E-6</v>
      </c>
      <c r="CT58" s="299">
        <v>5.5373666853819651E-6</v>
      </c>
      <c r="CU58" s="299">
        <v>7.7897226853215991E-6</v>
      </c>
      <c r="CV58" s="299">
        <v>5.0559392576250948E-5</v>
      </c>
      <c r="CW58" s="299">
        <v>1.7189808100075426E-5</v>
      </c>
      <c r="CX58" s="299">
        <v>4.7473319540384748E-4</v>
      </c>
      <c r="CY58" s="299">
        <v>1.1306066447420311E-5</v>
      </c>
      <c r="CZ58" s="299">
        <v>1.8260032967969125E-5</v>
      </c>
      <c r="DA58" s="299">
        <v>8.9001800348523956E-6</v>
      </c>
      <c r="DB58" s="299">
        <v>9.7840529608466032E-6</v>
      </c>
      <c r="DC58" s="299">
        <v>3.5651193217392872E-5</v>
      </c>
      <c r="DD58" s="299">
        <v>5.1341287260475989E-6</v>
      </c>
      <c r="DE58" s="299">
        <v>1.2470499228990198E-5</v>
      </c>
      <c r="DF58" s="299">
        <v>1.5023467825239619E-5</v>
      </c>
      <c r="DG58" s="300">
        <v>2.7001301165682305E-5</v>
      </c>
      <c r="DI58" s="297"/>
      <c r="DK58" s="270">
        <v>101246.90990686462</v>
      </c>
      <c r="DL58" s="270">
        <v>15113.99653073811</v>
      </c>
    </row>
    <row r="59" spans="1:116" ht="15.6" customHeight="1">
      <c r="A59" s="269">
        <v>53</v>
      </c>
      <c r="B59" s="98" t="s">
        <v>185</v>
      </c>
      <c r="C59" s="293" t="s">
        <v>186</v>
      </c>
      <c r="D59" s="298">
        <v>2.5274938437850638E-6</v>
      </c>
      <c r="E59" s="299">
        <v>1.6148795666374804E-6</v>
      </c>
      <c r="F59" s="299">
        <v>4.060367619636954E-6</v>
      </c>
      <c r="G59" s="299">
        <v>4.0237581565663056E-6</v>
      </c>
      <c r="H59" s="299">
        <v>3.7003398592831058E-6</v>
      </c>
      <c r="I59" s="299">
        <v>0</v>
      </c>
      <c r="J59" s="299">
        <v>4.0611714532981521E-6</v>
      </c>
      <c r="K59" s="299">
        <v>2.1915941101757339E-6</v>
      </c>
      <c r="L59" s="299">
        <v>2.5751621992588589E-6</v>
      </c>
      <c r="M59" s="299">
        <v>1.3446891737856231E-6</v>
      </c>
      <c r="N59" s="299">
        <v>0</v>
      </c>
      <c r="O59" s="299">
        <v>1.8883905342645239E-6</v>
      </c>
      <c r="P59" s="299">
        <v>1.8662164000353274E-6</v>
      </c>
      <c r="Q59" s="299">
        <v>2.222938290352265E-6</v>
      </c>
      <c r="R59" s="299">
        <v>2.0220197931760685E-6</v>
      </c>
      <c r="S59" s="299">
        <v>2.0162514319781979E-6</v>
      </c>
      <c r="T59" s="299">
        <v>1.4885994412500668E-6</v>
      </c>
      <c r="U59" s="299">
        <v>1.558524152098974E-6</v>
      </c>
      <c r="V59" s="299">
        <v>1.6899408026804568E-6</v>
      </c>
      <c r="W59" s="299">
        <v>2.0166445027895344E-6</v>
      </c>
      <c r="X59" s="299">
        <v>9.5684957433263888E-7</v>
      </c>
      <c r="Y59" s="299">
        <v>1.7983195127840898E-6</v>
      </c>
      <c r="Z59" s="299">
        <v>1.5450797028502062E-6</v>
      </c>
      <c r="AA59" s="299">
        <v>1.6012598794428742E-6</v>
      </c>
      <c r="AB59" s="299">
        <v>4.909956997761033E-6</v>
      </c>
      <c r="AC59" s="299">
        <v>1.6306739775562644E-6</v>
      </c>
      <c r="AD59" s="299">
        <v>5.097968609684796E-7</v>
      </c>
      <c r="AE59" s="299">
        <v>2.3911623855114358E-6</v>
      </c>
      <c r="AF59" s="299">
        <v>1.7660910936912453E-6</v>
      </c>
      <c r="AG59" s="299">
        <v>2.4683683492576325E-6</v>
      </c>
      <c r="AH59" s="299">
        <v>2.9294206188254492E-6</v>
      </c>
      <c r="AI59" s="299">
        <v>5.3477439249745166E-6</v>
      </c>
      <c r="AJ59" s="299">
        <v>3.2998123009681827E-6</v>
      </c>
      <c r="AK59" s="299">
        <v>1.8821311360634887E-6</v>
      </c>
      <c r="AL59" s="299">
        <v>3.0297072275023931E-6</v>
      </c>
      <c r="AM59" s="299">
        <v>1.2424712780576281E-6</v>
      </c>
      <c r="AN59" s="299">
        <v>1.2824156346120994E-6</v>
      </c>
      <c r="AO59" s="299">
        <v>1.9474112401092549E-6</v>
      </c>
      <c r="AP59" s="299">
        <v>1.1416532151157515E-6</v>
      </c>
      <c r="AQ59" s="299">
        <v>1.771643694839873E-6</v>
      </c>
      <c r="AR59" s="299">
        <v>1.6105731413188189E-6</v>
      </c>
      <c r="AS59" s="299">
        <v>3.8785348656755841E-6</v>
      </c>
      <c r="AT59" s="299">
        <v>1.8624859459703649E-6</v>
      </c>
      <c r="AU59" s="299">
        <v>6.6513143458913672E-5</v>
      </c>
      <c r="AV59" s="299">
        <v>7.3346125245244762E-6</v>
      </c>
      <c r="AW59" s="299">
        <v>3.2298677168064833E-6</v>
      </c>
      <c r="AX59" s="299">
        <v>4.1720404926527583E-6</v>
      </c>
      <c r="AY59" s="299">
        <v>2.7259658762523334E-6</v>
      </c>
      <c r="AZ59" s="299">
        <v>3.5602666981163897E-6</v>
      </c>
      <c r="BA59" s="299">
        <v>2.1233613344196913E-6</v>
      </c>
      <c r="BB59" s="299">
        <v>2.2913590560361576E-6</v>
      </c>
      <c r="BC59" s="299">
        <v>1.7800491257424431E-6</v>
      </c>
      <c r="BD59" s="299">
        <v>1.0002787086225737</v>
      </c>
      <c r="BE59" s="299">
        <v>3.7424817135197617E-6</v>
      </c>
      <c r="BF59" s="299">
        <v>4.9742833144604092E-4</v>
      </c>
      <c r="BG59" s="299">
        <v>2.700558243065752E-4</v>
      </c>
      <c r="BH59" s="299">
        <v>2.4957777933091511E-6</v>
      </c>
      <c r="BI59" s="299">
        <v>2.7654056230437687E-4</v>
      </c>
      <c r="BJ59" s="299">
        <v>1.6935421119276423E-5</v>
      </c>
      <c r="BK59" s="299">
        <v>2.1255001921411759E-6</v>
      </c>
      <c r="BL59" s="299">
        <v>5.5750054726076728E-6</v>
      </c>
      <c r="BM59" s="299">
        <v>4.3021270265602534E-5</v>
      </c>
      <c r="BN59" s="299">
        <v>1.3394586325085862E-5</v>
      </c>
      <c r="BO59" s="299">
        <v>8.4816144791777617E-5</v>
      </c>
      <c r="BP59" s="299">
        <v>1.2348736005977998E-4</v>
      </c>
      <c r="BQ59" s="299">
        <v>2.9074617115766942E-6</v>
      </c>
      <c r="BR59" s="299">
        <v>2.4203854737683418E-6</v>
      </c>
      <c r="BS59" s="299">
        <v>5.7433038743418312E-6</v>
      </c>
      <c r="BT59" s="299">
        <v>3.0947628630707112E-6</v>
      </c>
      <c r="BU59" s="299">
        <v>8.7590395626675378E-6</v>
      </c>
      <c r="BV59" s="299">
        <v>5.575492234392514E-6</v>
      </c>
      <c r="BW59" s="299">
        <v>7.8777237622515616E-6</v>
      </c>
      <c r="BX59" s="299">
        <v>4.4785640259553575E-6</v>
      </c>
      <c r="BY59" s="299">
        <v>6.5192788015773371E-7</v>
      </c>
      <c r="BZ59" s="299">
        <v>5.05065117031897E-6</v>
      </c>
      <c r="CA59" s="299">
        <v>6.7899891425266199E-6</v>
      </c>
      <c r="CB59" s="299">
        <v>1.0877560058156977E-5</v>
      </c>
      <c r="CC59" s="299">
        <v>4.1057929355440637E-6</v>
      </c>
      <c r="CD59" s="299">
        <v>4.6778826678832187E-6</v>
      </c>
      <c r="CE59" s="299">
        <v>6.3068103508142807E-6</v>
      </c>
      <c r="CF59" s="299">
        <v>3.9072694412069533E-6</v>
      </c>
      <c r="CG59" s="299">
        <v>5.9922823654657314E-6</v>
      </c>
      <c r="CH59" s="299">
        <v>1.0823451884882019E-6</v>
      </c>
      <c r="CI59" s="299">
        <v>3.6422684822959606E-6</v>
      </c>
      <c r="CJ59" s="299">
        <v>5.2915114512932346E-6</v>
      </c>
      <c r="CK59" s="299">
        <v>1.1972951399229193E-5</v>
      </c>
      <c r="CL59" s="299">
        <v>4.6163515962956616E-6</v>
      </c>
      <c r="CM59" s="299">
        <v>7.1156500428527548E-6</v>
      </c>
      <c r="CN59" s="299">
        <v>4.1880176007666672E-5</v>
      </c>
      <c r="CO59" s="299">
        <v>2.4752570705040623E-6</v>
      </c>
      <c r="CP59" s="299">
        <v>1.0851668980963856E-5</v>
      </c>
      <c r="CQ59" s="299">
        <v>2.3672816775057652E-6</v>
      </c>
      <c r="CR59" s="299">
        <v>2.922172767927674E-6</v>
      </c>
      <c r="CS59" s="299">
        <v>2.3726488430191478E-6</v>
      </c>
      <c r="CT59" s="299">
        <v>1.2992677010482191E-6</v>
      </c>
      <c r="CU59" s="299">
        <v>3.7667437587393941E-6</v>
      </c>
      <c r="CV59" s="299">
        <v>9.1935292093074896E-6</v>
      </c>
      <c r="CW59" s="299">
        <v>9.252578940859068E-6</v>
      </c>
      <c r="CX59" s="299">
        <v>5.3323162451633035E-5</v>
      </c>
      <c r="CY59" s="299">
        <v>1.7976007468103639E-5</v>
      </c>
      <c r="CZ59" s="299">
        <v>2.795091641615592E-6</v>
      </c>
      <c r="DA59" s="299">
        <v>4.37210993858107E-6</v>
      </c>
      <c r="DB59" s="299">
        <v>2.3555262349937698E-6</v>
      </c>
      <c r="DC59" s="299">
        <v>1.083096418578782E-5</v>
      </c>
      <c r="DD59" s="299">
        <v>2.9519425435484999E-6</v>
      </c>
      <c r="DE59" s="299">
        <v>2.2755204660669342E-6</v>
      </c>
      <c r="DF59" s="299">
        <v>2.4299342103503248E-6</v>
      </c>
      <c r="DG59" s="300">
        <v>5.5481086669070285E-6</v>
      </c>
      <c r="DI59" s="297"/>
      <c r="DK59" s="270">
        <v>46549.484700301073</v>
      </c>
      <c r="DL59" s="270">
        <v>3199.730518997017</v>
      </c>
    </row>
    <row r="60" spans="1:116" ht="15.6" customHeight="1">
      <c r="A60" s="269">
        <v>54</v>
      </c>
      <c r="B60" s="98" t="s">
        <v>187</v>
      </c>
      <c r="C60" s="293" t="s">
        <v>188</v>
      </c>
      <c r="D60" s="298">
        <v>6.011457572622497E-6</v>
      </c>
      <c r="E60" s="299">
        <v>3.0450634497464039E-6</v>
      </c>
      <c r="F60" s="299">
        <v>8.9203525142916839E-6</v>
      </c>
      <c r="G60" s="299">
        <v>3.8872480130490434E-6</v>
      </c>
      <c r="H60" s="299">
        <v>1.4777063587709222E-6</v>
      </c>
      <c r="I60" s="299">
        <v>0</v>
      </c>
      <c r="J60" s="299">
        <v>1.3625411144971929E-5</v>
      </c>
      <c r="K60" s="299">
        <v>2.04386026276531E-6</v>
      </c>
      <c r="L60" s="299">
        <v>2.1425487036320615E-6</v>
      </c>
      <c r="M60" s="299">
        <v>1.4119593309386938E-6</v>
      </c>
      <c r="N60" s="299">
        <v>0</v>
      </c>
      <c r="O60" s="299">
        <v>2.4173483032679831E-6</v>
      </c>
      <c r="P60" s="299">
        <v>1.6158855344825745E-6</v>
      </c>
      <c r="Q60" s="299">
        <v>4.0498509952416417E-6</v>
      </c>
      <c r="R60" s="299">
        <v>2.0226383657825848E-6</v>
      </c>
      <c r="S60" s="299">
        <v>2.0259932086298208E-6</v>
      </c>
      <c r="T60" s="299">
        <v>1.379057853462689E-6</v>
      </c>
      <c r="U60" s="299">
        <v>2.391464362706057E-6</v>
      </c>
      <c r="V60" s="299">
        <v>2.5141800666326166E-6</v>
      </c>
      <c r="W60" s="299">
        <v>3.6590750697151075E-6</v>
      </c>
      <c r="X60" s="299">
        <v>1.437339362166932E-6</v>
      </c>
      <c r="Y60" s="299">
        <v>2.3072974805071098E-6</v>
      </c>
      <c r="Z60" s="299">
        <v>1.3030142488854506E-6</v>
      </c>
      <c r="AA60" s="299">
        <v>1.8051618155811158E-6</v>
      </c>
      <c r="AB60" s="299">
        <v>1.742032548177087E-6</v>
      </c>
      <c r="AC60" s="299">
        <v>1.3601203352925024E-6</v>
      </c>
      <c r="AD60" s="299">
        <v>3.4709069014947991E-7</v>
      </c>
      <c r="AE60" s="299">
        <v>2.2631179351910376E-6</v>
      </c>
      <c r="AF60" s="299">
        <v>1.9077379263540307E-6</v>
      </c>
      <c r="AG60" s="299">
        <v>3.0834540436561859E-6</v>
      </c>
      <c r="AH60" s="299">
        <v>1.9980085720779033E-6</v>
      </c>
      <c r="AI60" s="299">
        <v>1.9674581741480786E-6</v>
      </c>
      <c r="AJ60" s="299">
        <v>4.2273868124248425E-6</v>
      </c>
      <c r="AK60" s="299">
        <v>2.3299702032555386E-6</v>
      </c>
      <c r="AL60" s="299">
        <v>5.2193349870174278E-6</v>
      </c>
      <c r="AM60" s="299">
        <v>1.9185733066858583E-6</v>
      </c>
      <c r="AN60" s="299">
        <v>1.8425570908568032E-6</v>
      </c>
      <c r="AO60" s="299">
        <v>2.8343128965961226E-6</v>
      </c>
      <c r="AP60" s="299">
        <v>1.4197493345939083E-6</v>
      </c>
      <c r="AQ60" s="299">
        <v>3.0493276196123778E-6</v>
      </c>
      <c r="AR60" s="299">
        <v>2.5749037589268476E-6</v>
      </c>
      <c r="AS60" s="299">
        <v>2.213004921626318E-6</v>
      </c>
      <c r="AT60" s="299">
        <v>2.198280662375392E-6</v>
      </c>
      <c r="AU60" s="299">
        <v>2.9556107076076577E-6</v>
      </c>
      <c r="AV60" s="299">
        <v>6.2634706438337783E-6</v>
      </c>
      <c r="AW60" s="299">
        <v>2.4511432812110754E-6</v>
      </c>
      <c r="AX60" s="299">
        <v>3.1106984188008842E-6</v>
      </c>
      <c r="AY60" s="299">
        <v>2.2222364292147436E-6</v>
      </c>
      <c r="AZ60" s="299">
        <v>2.6452245209621986E-6</v>
      </c>
      <c r="BA60" s="299">
        <v>1.4428194341543156E-6</v>
      </c>
      <c r="BB60" s="299">
        <v>1.2701592189798545E-6</v>
      </c>
      <c r="BC60" s="299">
        <v>3.2902358224866009E-6</v>
      </c>
      <c r="BD60" s="299">
        <v>7.2714675874468666E-6</v>
      </c>
      <c r="BE60" s="299">
        <v>1.0040860703938626</v>
      </c>
      <c r="BF60" s="299">
        <v>1.7369240164931982E-6</v>
      </c>
      <c r="BG60" s="299">
        <v>1.5905687913921755E-6</v>
      </c>
      <c r="BH60" s="299">
        <v>1.8897496764962898E-6</v>
      </c>
      <c r="BI60" s="299">
        <v>2.6236551256432331E-6</v>
      </c>
      <c r="BJ60" s="299">
        <v>3.8425816152571679E-6</v>
      </c>
      <c r="BK60" s="299">
        <v>3.435027018753106E-6</v>
      </c>
      <c r="BL60" s="299">
        <v>1.1730178230153732E-5</v>
      </c>
      <c r="BM60" s="299">
        <v>5.4308349494123104E-6</v>
      </c>
      <c r="BN60" s="299">
        <v>4.4955923135373968E-6</v>
      </c>
      <c r="BO60" s="299">
        <v>8.4803810706072831E-6</v>
      </c>
      <c r="BP60" s="299">
        <v>1.0367398167875516E-5</v>
      </c>
      <c r="BQ60" s="299">
        <v>4.2686717107734363E-6</v>
      </c>
      <c r="BR60" s="299">
        <v>1.9252239618031069E-6</v>
      </c>
      <c r="BS60" s="299">
        <v>5.2438203079103899E-6</v>
      </c>
      <c r="BT60" s="299">
        <v>4.2165990103271267E-6</v>
      </c>
      <c r="BU60" s="299">
        <v>2.9669690589035261E-6</v>
      </c>
      <c r="BV60" s="299">
        <v>1.8159836661982628E-6</v>
      </c>
      <c r="BW60" s="299">
        <v>1.0538561008457526E-6</v>
      </c>
      <c r="BX60" s="299">
        <v>8.3831187425974198E-7</v>
      </c>
      <c r="BY60" s="299">
        <v>2.264454860390641E-7</v>
      </c>
      <c r="BZ60" s="299">
        <v>1.2823442984063945E-6</v>
      </c>
      <c r="CA60" s="299">
        <v>4.5401078437867917E-6</v>
      </c>
      <c r="CB60" s="299">
        <v>5.1472303062705131E-5</v>
      </c>
      <c r="CC60" s="299">
        <v>1.1296279105655607E-6</v>
      </c>
      <c r="CD60" s="299">
        <v>1.2061486538032529E-5</v>
      </c>
      <c r="CE60" s="299">
        <v>2.5885343724557071E-6</v>
      </c>
      <c r="CF60" s="299">
        <v>2.4973680249047049E-6</v>
      </c>
      <c r="CG60" s="299">
        <v>2.5722963848181863E-6</v>
      </c>
      <c r="CH60" s="299">
        <v>1.5134621750358029E-6</v>
      </c>
      <c r="CI60" s="299">
        <v>7.5069256144391985E-6</v>
      </c>
      <c r="CJ60" s="299">
        <v>7.3940618139246512E-6</v>
      </c>
      <c r="CK60" s="299">
        <v>3.5778110534954495E-6</v>
      </c>
      <c r="CL60" s="299">
        <v>7.1657271608140276E-6</v>
      </c>
      <c r="CM60" s="299">
        <v>2.3320741756156694E-6</v>
      </c>
      <c r="CN60" s="299">
        <v>3.2749265508765382E-6</v>
      </c>
      <c r="CO60" s="299">
        <v>1.4787026017567548E-6</v>
      </c>
      <c r="CP60" s="299">
        <v>3.1702323976221489E-6</v>
      </c>
      <c r="CQ60" s="299">
        <v>2.2106831104289805E-6</v>
      </c>
      <c r="CR60" s="299">
        <v>4.1606412671906014E-6</v>
      </c>
      <c r="CS60" s="299">
        <v>2.2166847009531834E-6</v>
      </c>
      <c r="CT60" s="299">
        <v>2.8660927451583967E-6</v>
      </c>
      <c r="CU60" s="299">
        <v>2.2100457491807203E-6</v>
      </c>
      <c r="CV60" s="299">
        <v>1.9976230137920081E-4</v>
      </c>
      <c r="CW60" s="299">
        <v>2.8159333345463498E-6</v>
      </c>
      <c r="CX60" s="299">
        <v>1.4952273785978631E-4</v>
      </c>
      <c r="CY60" s="299">
        <v>2.0216265824547681E-6</v>
      </c>
      <c r="CZ60" s="299">
        <v>5.1926929869523937E-6</v>
      </c>
      <c r="DA60" s="299">
        <v>1.4695165387884722E-6</v>
      </c>
      <c r="DB60" s="299">
        <v>2.5639878122074978E-6</v>
      </c>
      <c r="DC60" s="299">
        <v>3.1228553556488706E-6</v>
      </c>
      <c r="DD60" s="299">
        <v>1.3906076685257806E-6</v>
      </c>
      <c r="DE60" s="299">
        <v>2.2607097834623299E-6</v>
      </c>
      <c r="DF60" s="299">
        <v>1.1940000767604105E-6</v>
      </c>
      <c r="DG60" s="300">
        <v>1.3254622774352056E-6</v>
      </c>
      <c r="DI60" s="297"/>
      <c r="DK60" s="270">
        <v>74287.219015468523</v>
      </c>
      <c r="DL60" s="270">
        <v>6112.1765548880303</v>
      </c>
    </row>
    <row r="61" spans="1:116" ht="15.6" customHeight="1">
      <c r="A61" s="269">
        <v>55</v>
      </c>
      <c r="B61" s="98" t="s">
        <v>189</v>
      </c>
      <c r="C61" s="293" t="s">
        <v>190</v>
      </c>
      <c r="D61" s="298">
        <v>0</v>
      </c>
      <c r="E61" s="299">
        <v>0</v>
      </c>
      <c r="F61" s="299">
        <v>0</v>
      </c>
      <c r="G61" s="299">
        <v>0</v>
      </c>
      <c r="H61" s="299">
        <v>0</v>
      </c>
      <c r="I61" s="299">
        <v>0</v>
      </c>
      <c r="J61" s="299">
        <v>0</v>
      </c>
      <c r="K61" s="299">
        <v>0</v>
      </c>
      <c r="L61" s="299">
        <v>0</v>
      </c>
      <c r="M61" s="299">
        <v>0</v>
      </c>
      <c r="N61" s="299">
        <v>0</v>
      </c>
      <c r="O61" s="299">
        <v>0</v>
      </c>
      <c r="P61" s="299">
        <v>0</v>
      </c>
      <c r="Q61" s="299">
        <v>0</v>
      </c>
      <c r="R61" s="299">
        <v>0</v>
      </c>
      <c r="S61" s="299">
        <v>0</v>
      </c>
      <c r="T61" s="299">
        <v>0</v>
      </c>
      <c r="U61" s="299">
        <v>0</v>
      </c>
      <c r="V61" s="299">
        <v>0</v>
      </c>
      <c r="W61" s="299">
        <v>0</v>
      </c>
      <c r="X61" s="299">
        <v>0</v>
      </c>
      <c r="Y61" s="299">
        <v>0</v>
      </c>
      <c r="Z61" s="299">
        <v>0</v>
      </c>
      <c r="AA61" s="299">
        <v>0</v>
      </c>
      <c r="AB61" s="299">
        <v>0</v>
      </c>
      <c r="AC61" s="299">
        <v>0</v>
      </c>
      <c r="AD61" s="299">
        <v>0</v>
      </c>
      <c r="AE61" s="299">
        <v>0</v>
      </c>
      <c r="AF61" s="299">
        <v>0</v>
      </c>
      <c r="AG61" s="299">
        <v>0</v>
      </c>
      <c r="AH61" s="299">
        <v>0</v>
      </c>
      <c r="AI61" s="299">
        <v>0</v>
      </c>
      <c r="AJ61" s="299">
        <v>0</v>
      </c>
      <c r="AK61" s="299">
        <v>0</v>
      </c>
      <c r="AL61" s="299">
        <v>0</v>
      </c>
      <c r="AM61" s="299">
        <v>0</v>
      </c>
      <c r="AN61" s="299">
        <v>0</v>
      </c>
      <c r="AO61" s="299">
        <v>0</v>
      </c>
      <c r="AP61" s="299">
        <v>0</v>
      </c>
      <c r="AQ61" s="299">
        <v>0</v>
      </c>
      <c r="AR61" s="299">
        <v>0</v>
      </c>
      <c r="AS61" s="299">
        <v>0</v>
      </c>
      <c r="AT61" s="299">
        <v>0</v>
      </c>
      <c r="AU61" s="299">
        <v>0</v>
      </c>
      <c r="AV61" s="299">
        <v>0</v>
      </c>
      <c r="AW61" s="299">
        <v>0</v>
      </c>
      <c r="AX61" s="299">
        <v>0</v>
      </c>
      <c r="AY61" s="299">
        <v>0</v>
      </c>
      <c r="AZ61" s="299">
        <v>0</v>
      </c>
      <c r="BA61" s="299">
        <v>0</v>
      </c>
      <c r="BB61" s="299">
        <v>0</v>
      </c>
      <c r="BC61" s="299">
        <v>0</v>
      </c>
      <c r="BD61" s="299">
        <v>0</v>
      </c>
      <c r="BE61" s="299">
        <v>0</v>
      </c>
      <c r="BF61" s="739">
        <v>1</v>
      </c>
      <c r="BG61" s="739">
        <v>0</v>
      </c>
      <c r="BH61" s="739">
        <v>0</v>
      </c>
      <c r="BI61" s="299">
        <v>0</v>
      </c>
      <c r="BJ61" s="299">
        <v>0</v>
      </c>
      <c r="BK61" s="299">
        <v>0</v>
      </c>
      <c r="BL61" s="299">
        <v>0</v>
      </c>
      <c r="BM61" s="299">
        <v>0</v>
      </c>
      <c r="BN61" s="299">
        <v>0</v>
      </c>
      <c r="BO61" s="299">
        <v>0</v>
      </c>
      <c r="BP61" s="299">
        <v>0</v>
      </c>
      <c r="BQ61" s="299">
        <v>0</v>
      </c>
      <c r="BR61" s="299">
        <v>0</v>
      </c>
      <c r="BS61" s="299">
        <v>0</v>
      </c>
      <c r="BT61" s="299">
        <v>0</v>
      </c>
      <c r="BU61" s="299">
        <v>0</v>
      </c>
      <c r="BV61" s="299">
        <v>0</v>
      </c>
      <c r="BW61" s="299">
        <v>0</v>
      </c>
      <c r="BX61" s="299">
        <v>0</v>
      </c>
      <c r="BY61" s="299">
        <v>0</v>
      </c>
      <c r="BZ61" s="299">
        <v>0</v>
      </c>
      <c r="CA61" s="299">
        <v>0</v>
      </c>
      <c r="CB61" s="299">
        <v>0</v>
      </c>
      <c r="CC61" s="299">
        <v>0</v>
      </c>
      <c r="CD61" s="299">
        <v>0</v>
      </c>
      <c r="CE61" s="299">
        <v>0</v>
      </c>
      <c r="CF61" s="299">
        <v>0</v>
      </c>
      <c r="CG61" s="299">
        <v>0</v>
      </c>
      <c r="CH61" s="299">
        <v>0</v>
      </c>
      <c r="CI61" s="299">
        <v>0</v>
      </c>
      <c r="CJ61" s="299">
        <v>0</v>
      </c>
      <c r="CK61" s="299">
        <v>0</v>
      </c>
      <c r="CL61" s="299">
        <v>0</v>
      </c>
      <c r="CM61" s="299">
        <v>0</v>
      </c>
      <c r="CN61" s="299">
        <v>0</v>
      </c>
      <c r="CO61" s="299">
        <v>0</v>
      </c>
      <c r="CP61" s="299">
        <v>0</v>
      </c>
      <c r="CQ61" s="299">
        <v>0</v>
      </c>
      <c r="CR61" s="299">
        <v>0</v>
      </c>
      <c r="CS61" s="299">
        <v>0</v>
      </c>
      <c r="CT61" s="299">
        <v>0</v>
      </c>
      <c r="CU61" s="299">
        <v>0</v>
      </c>
      <c r="CV61" s="299">
        <v>0</v>
      </c>
      <c r="CW61" s="299">
        <v>0</v>
      </c>
      <c r="CX61" s="299">
        <v>0</v>
      </c>
      <c r="CY61" s="299">
        <v>0</v>
      </c>
      <c r="CZ61" s="299">
        <v>0</v>
      </c>
      <c r="DA61" s="299">
        <v>0</v>
      </c>
      <c r="DB61" s="299">
        <v>0</v>
      </c>
      <c r="DC61" s="299">
        <v>0</v>
      </c>
      <c r="DD61" s="299">
        <v>0</v>
      </c>
      <c r="DE61" s="299">
        <v>0</v>
      </c>
      <c r="DF61" s="299">
        <v>0</v>
      </c>
      <c r="DG61" s="300">
        <v>0</v>
      </c>
      <c r="DI61" s="297"/>
      <c r="DK61" s="270">
        <v>6808959.0999999996</v>
      </c>
      <c r="DL61" s="270">
        <v>2784136.9347261293</v>
      </c>
    </row>
    <row r="62" spans="1:116" ht="15.6" customHeight="1">
      <c r="A62" s="269">
        <v>56</v>
      </c>
      <c r="B62" s="98" t="s">
        <v>191</v>
      </c>
      <c r="C62" s="293" t="s">
        <v>192</v>
      </c>
      <c r="D62" s="298">
        <v>8.3906665672718573E-6</v>
      </c>
      <c r="E62" s="299">
        <v>3.9147722273913931E-6</v>
      </c>
      <c r="F62" s="299">
        <v>1.6637165467179096E-5</v>
      </c>
      <c r="G62" s="299">
        <v>3.7505520308419706E-6</v>
      </c>
      <c r="H62" s="299">
        <v>1.7321575746968745E-6</v>
      </c>
      <c r="I62" s="299">
        <v>0</v>
      </c>
      <c r="J62" s="299">
        <v>1.4049284390684439E-5</v>
      </c>
      <c r="K62" s="299">
        <v>2.5766944657193643E-6</v>
      </c>
      <c r="L62" s="299">
        <v>2.653697290771355E-6</v>
      </c>
      <c r="M62" s="299">
        <v>1.8376224640835896E-6</v>
      </c>
      <c r="N62" s="299">
        <v>0</v>
      </c>
      <c r="O62" s="299">
        <v>3.1549644732660722E-6</v>
      </c>
      <c r="P62" s="299">
        <v>1.941174563232693E-6</v>
      </c>
      <c r="Q62" s="299">
        <v>4.6223409453821071E-6</v>
      </c>
      <c r="R62" s="299">
        <v>1.85390761105381E-6</v>
      </c>
      <c r="S62" s="299">
        <v>2.5781206316404182E-6</v>
      </c>
      <c r="T62" s="299">
        <v>1.5801656135472297E-6</v>
      </c>
      <c r="U62" s="299">
        <v>1.8796399498358764E-6</v>
      </c>
      <c r="V62" s="299">
        <v>4.1055120102007892E-6</v>
      </c>
      <c r="W62" s="299">
        <v>5.5461458990127198E-6</v>
      </c>
      <c r="X62" s="299">
        <v>2.2700123715086496E-6</v>
      </c>
      <c r="Y62" s="299">
        <v>3.7816464377525927E-6</v>
      </c>
      <c r="Z62" s="299">
        <v>2.0438250907204511E-6</v>
      </c>
      <c r="AA62" s="299">
        <v>2.4057476402253634E-6</v>
      </c>
      <c r="AB62" s="299">
        <v>2.6010080655866538E-6</v>
      </c>
      <c r="AC62" s="299">
        <v>1.700304252930312E-6</v>
      </c>
      <c r="AD62" s="299">
        <v>6.0465936247875211E-7</v>
      </c>
      <c r="AE62" s="299">
        <v>2.4316806685690064E-6</v>
      </c>
      <c r="AF62" s="299">
        <v>2.6506703655910992E-6</v>
      </c>
      <c r="AG62" s="299">
        <v>4.751098312578814E-6</v>
      </c>
      <c r="AH62" s="299">
        <v>2.4733251816694443E-6</v>
      </c>
      <c r="AI62" s="299">
        <v>2.5998094993354351E-6</v>
      </c>
      <c r="AJ62" s="299">
        <v>5.4060039760677783E-6</v>
      </c>
      <c r="AK62" s="299">
        <v>3.5969756552571629E-6</v>
      </c>
      <c r="AL62" s="299">
        <v>6.2768353146267E-6</v>
      </c>
      <c r="AM62" s="299">
        <v>2.7800239901911682E-6</v>
      </c>
      <c r="AN62" s="299">
        <v>2.628198616426095E-6</v>
      </c>
      <c r="AO62" s="299">
        <v>3.9339508898142934E-6</v>
      </c>
      <c r="AP62" s="299">
        <v>1.5166500588208362E-6</v>
      </c>
      <c r="AQ62" s="299">
        <v>3.7833806589906664E-6</v>
      </c>
      <c r="AR62" s="299">
        <v>3.5777662605869522E-6</v>
      </c>
      <c r="AS62" s="299">
        <v>3.1578249310525389E-6</v>
      </c>
      <c r="AT62" s="299">
        <v>2.89092772930475E-6</v>
      </c>
      <c r="AU62" s="299">
        <v>3.7285226815654216E-6</v>
      </c>
      <c r="AV62" s="299">
        <v>2.4995349332491538E-6</v>
      </c>
      <c r="AW62" s="299">
        <v>3.3246186188891782E-6</v>
      </c>
      <c r="AX62" s="299">
        <v>3.4732036581801842E-6</v>
      </c>
      <c r="AY62" s="299">
        <v>3.1036266444878346E-6</v>
      </c>
      <c r="AZ62" s="299">
        <v>2.5810348199633498E-6</v>
      </c>
      <c r="BA62" s="299">
        <v>1.5463126953611788E-6</v>
      </c>
      <c r="BB62" s="299">
        <v>1.4713616489837015E-6</v>
      </c>
      <c r="BC62" s="299">
        <v>2.1890310302007161E-6</v>
      </c>
      <c r="BD62" s="299">
        <v>1.6344163377383527E-6</v>
      </c>
      <c r="BE62" s="299">
        <v>2.069490423494876E-6</v>
      </c>
      <c r="BF62" s="739">
        <v>1.9734260440852776E-6</v>
      </c>
      <c r="BG62" s="739">
        <v>1.0061186550733137</v>
      </c>
      <c r="BH62" s="739">
        <v>2.3326278217650164E-6</v>
      </c>
      <c r="BI62" s="299">
        <v>1.5395882024998577E-6</v>
      </c>
      <c r="BJ62" s="299">
        <v>2.130569619215317E-6</v>
      </c>
      <c r="BK62" s="299">
        <v>3.0610441527964906E-6</v>
      </c>
      <c r="BL62" s="299">
        <v>5.1946821016202769E-6</v>
      </c>
      <c r="BM62" s="299">
        <v>2.8328018604454807E-6</v>
      </c>
      <c r="BN62" s="299">
        <v>3.7500636929604556E-6</v>
      </c>
      <c r="BO62" s="299">
        <v>4.2286206750489019E-6</v>
      </c>
      <c r="BP62" s="299">
        <v>3.6066662902876685E-6</v>
      </c>
      <c r="BQ62" s="299">
        <v>7.4650190858129689E-6</v>
      </c>
      <c r="BR62" s="299">
        <v>1.8621457362121119E-6</v>
      </c>
      <c r="BS62" s="299">
        <v>8.9725518747886198E-6</v>
      </c>
      <c r="BT62" s="299">
        <v>5.9458376822366364E-6</v>
      </c>
      <c r="BU62" s="299">
        <v>2.2738134596933278E-6</v>
      </c>
      <c r="BV62" s="299">
        <v>1.7206476328674253E-6</v>
      </c>
      <c r="BW62" s="299">
        <v>1.1507638028549216E-6</v>
      </c>
      <c r="BX62" s="299">
        <v>9.1140223065359986E-7</v>
      </c>
      <c r="BY62" s="299">
        <v>2.0782308167030664E-7</v>
      </c>
      <c r="BZ62" s="299">
        <v>1.3720824019593726E-6</v>
      </c>
      <c r="CA62" s="299">
        <v>7.4413633545392384E-6</v>
      </c>
      <c r="CB62" s="299">
        <v>4.7970685187421561E-5</v>
      </c>
      <c r="CC62" s="299">
        <v>9.6400839652761192E-7</v>
      </c>
      <c r="CD62" s="299">
        <v>4.2387131933729593E-6</v>
      </c>
      <c r="CE62" s="299">
        <v>2.8589517733937449E-6</v>
      </c>
      <c r="CF62" s="299">
        <v>2.8089397941911424E-6</v>
      </c>
      <c r="CG62" s="299">
        <v>3.2060997796688433E-6</v>
      </c>
      <c r="CH62" s="299">
        <v>1.5612136008100167E-6</v>
      </c>
      <c r="CI62" s="299">
        <v>3.5395722711732507E-6</v>
      </c>
      <c r="CJ62" s="299">
        <v>3.1974840639431981E-6</v>
      </c>
      <c r="CK62" s="299">
        <v>5.0453721934754144E-6</v>
      </c>
      <c r="CL62" s="299">
        <v>2.6441299782025471E-6</v>
      </c>
      <c r="CM62" s="299">
        <v>2.1818563713745305E-6</v>
      </c>
      <c r="CN62" s="299">
        <v>3.0603460520412289E-5</v>
      </c>
      <c r="CO62" s="299">
        <v>1.7666370781744403E-6</v>
      </c>
      <c r="CP62" s="299">
        <v>4.8828080633097686E-6</v>
      </c>
      <c r="CQ62" s="299">
        <v>1.5355824774321232E-6</v>
      </c>
      <c r="CR62" s="299">
        <v>4.506921021908796E-6</v>
      </c>
      <c r="CS62" s="299">
        <v>2.5029834852566024E-6</v>
      </c>
      <c r="CT62" s="299">
        <v>1.5268037303565599E-6</v>
      </c>
      <c r="CU62" s="299">
        <v>2.7295531396019042E-6</v>
      </c>
      <c r="CV62" s="299">
        <v>2.655654926915098E-5</v>
      </c>
      <c r="CW62" s="299">
        <v>1.842263392056601E-6</v>
      </c>
      <c r="CX62" s="299">
        <v>3.0865842369196222E-4</v>
      </c>
      <c r="CY62" s="299">
        <v>1.5901005629419067E-6</v>
      </c>
      <c r="CZ62" s="299">
        <v>4.3375332212643214E-6</v>
      </c>
      <c r="DA62" s="299">
        <v>1.5826257074295311E-6</v>
      </c>
      <c r="DB62" s="299">
        <v>2.9304791584820195E-6</v>
      </c>
      <c r="DC62" s="299">
        <v>3.4000175267709265E-6</v>
      </c>
      <c r="DD62" s="299">
        <v>1.3806254697007759E-6</v>
      </c>
      <c r="DE62" s="299">
        <v>2.1691884236122299E-6</v>
      </c>
      <c r="DF62" s="299">
        <v>1.2103813968381702E-6</v>
      </c>
      <c r="DG62" s="300">
        <v>4.1015564437941911E-6</v>
      </c>
      <c r="DI62" s="297"/>
      <c r="DK62" s="270">
        <v>215959.61191627342</v>
      </c>
      <c r="DL62" s="270">
        <v>26827.387805464925</v>
      </c>
    </row>
    <row r="63" spans="1:116" ht="15.6" customHeight="1">
      <c r="A63" s="269">
        <v>57</v>
      </c>
      <c r="B63" s="98" t="s">
        <v>193</v>
      </c>
      <c r="C63" s="293" t="s">
        <v>194</v>
      </c>
      <c r="D63" s="298">
        <v>2.2681133309591654E-3</v>
      </c>
      <c r="E63" s="299">
        <v>1.0596532075332148E-3</v>
      </c>
      <c r="F63" s="299">
        <v>4.4903320712250967E-3</v>
      </c>
      <c r="G63" s="299">
        <v>1.0173497850049136E-3</v>
      </c>
      <c r="H63" s="299">
        <v>4.6557901221344405E-4</v>
      </c>
      <c r="I63" s="299">
        <v>0</v>
      </c>
      <c r="J63" s="299">
        <v>3.829512367701713E-3</v>
      </c>
      <c r="K63" s="299">
        <v>6.9799448243835181E-4</v>
      </c>
      <c r="L63" s="299">
        <v>7.1661311948560214E-4</v>
      </c>
      <c r="M63" s="299">
        <v>4.9754539906900967E-4</v>
      </c>
      <c r="N63" s="299">
        <v>0</v>
      </c>
      <c r="O63" s="299">
        <v>8.5744378985371894E-4</v>
      </c>
      <c r="P63" s="299">
        <v>5.2985215727585481E-4</v>
      </c>
      <c r="Q63" s="299">
        <v>1.2500020633307274E-3</v>
      </c>
      <c r="R63" s="299">
        <v>5.0597412011715859E-4</v>
      </c>
      <c r="S63" s="299">
        <v>7.0405490718107621E-4</v>
      </c>
      <c r="T63" s="299">
        <v>4.3248609963321194E-4</v>
      </c>
      <c r="U63" s="299">
        <v>5.1474374742646644E-4</v>
      </c>
      <c r="V63" s="299">
        <v>1.1119295277971649E-3</v>
      </c>
      <c r="W63" s="299">
        <v>1.4997691528876654E-3</v>
      </c>
      <c r="X63" s="299">
        <v>6.1542145331206952E-4</v>
      </c>
      <c r="Y63" s="299">
        <v>1.0243542210274612E-3</v>
      </c>
      <c r="Z63" s="299">
        <v>5.5849169133793735E-4</v>
      </c>
      <c r="AA63" s="299">
        <v>6.4974013693890899E-4</v>
      </c>
      <c r="AB63" s="299">
        <v>7.1411941270508553E-4</v>
      </c>
      <c r="AC63" s="299">
        <v>4.6480702690498673E-4</v>
      </c>
      <c r="AD63" s="299">
        <v>1.6356926417977484E-4</v>
      </c>
      <c r="AE63" s="299">
        <v>6.5353480494058792E-4</v>
      </c>
      <c r="AF63" s="299">
        <v>7.2174650042673997E-4</v>
      </c>
      <c r="AG63" s="299">
        <v>1.283579734878909E-3</v>
      </c>
      <c r="AH63" s="299">
        <v>6.7276850128818633E-4</v>
      </c>
      <c r="AI63" s="299">
        <v>6.9875676252442427E-4</v>
      </c>
      <c r="AJ63" s="299">
        <v>1.4622139748645812E-3</v>
      </c>
      <c r="AK63" s="299">
        <v>9.7571176724550387E-4</v>
      </c>
      <c r="AL63" s="299">
        <v>1.6994251665089571E-3</v>
      </c>
      <c r="AM63" s="299">
        <v>7.4954228423395025E-4</v>
      </c>
      <c r="AN63" s="299">
        <v>7.1042809121481243E-4</v>
      </c>
      <c r="AO63" s="299">
        <v>1.0593658597859434E-3</v>
      </c>
      <c r="AP63" s="299">
        <v>4.0821101230453799E-4</v>
      </c>
      <c r="AQ63" s="299">
        <v>1.0249715223538975E-3</v>
      </c>
      <c r="AR63" s="299">
        <v>9.6812053257201432E-4</v>
      </c>
      <c r="AS63" s="299">
        <v>8.5980789804267113E-4</v>
      </c>
      <c r="AT63" s="299">
        <v>7.8260374778953146E-4</v>
      </c>
      <c r="AU63" s="299">
        <v>1.0082598582105188E-3</v>
      </c>
      <c r="AV63" s="299">
        <v>7.6636552781322864E-4</v>
      </c>
      <c r="AW63" s="299">
        <v>9.0285609723964619E-4</v>
      </c>
      <c r="AX63" s="299">
        <v>9.4260162775802866E-4</v>
      </c>
      <c r="AY63" s="299">
        <v>8.4332166455533227E-4</v>
      </c>
      <c r="AZ63" s="299">
        <v>7.0087212462267108E-4</v>
      </c>
      <c r="BA63" s="299">
        <v>4.2180615103778985E-4</v>
      </c>
      <c r="BB63" s="299">
        <v>4.0606904302785976E-4</v>
      </c>
      <c r="BC63" s="299">
        <v>5.9066031495565716E-4</v>
      </c>
      <c r="BD63" s="299">
        <v>4.5398432310024079E-4</v>
      </c>
      <c r="BE63" s="299">
        <v>5.6580829424698182E-4</v>
      </c>
      <c r="BF63" s="739">
        <v>0.47399454236519245</v>
      </c>
      <c r="BG63" s="739">
        <v>0.42287513263927573</v>
      </c>
      <c r="BH63" s="739">
        <v>1.3003477009347797</v>
      </c>
      <c r="BI63" s="299">
        <v>4.1729306098930909E-4</v>
      </c>
      <c r="BJ63" s="299">
        <v>6.7865631223368597E-2</v>
      </c>
      <c r="BK63" s="299">
        <v>8.3677431895353349E-4</v>
      </c>
      <c r="BL63" s="299">
        <v>1.408862157422808E-3</v>
      </c>
      <c r="BM63" s="299">
        <v>7.6722513998655031E-4</v>
      </c>
      <c r="BN63" s="299">
        <v>1.0119848500775095E-3</v>
      </c>
      <c r="BO63" s="299">
        <v>1.1421164722936758E-3</v>
      </c>
      <c r="BP63" s="299">
        <v>9.7225958830122051E-4</v>
      </c>
      <c r="BQ63" s="299">
        <v>2.01530911402937E-3</v>
      </c>
      <c r="BR63" s="299">
        <v>5.0548523551410287E-4</v>
      </c>
      <c r="BS63" s="299">
        <v>2.4294100141951758E-3</v>
      </c>
      <c r="BT63" s="299">
        <v>1.6441545794771456E-3</v>
      </c>
      <c r="BU63" s="299">
        <v>6.3399450676515461E-4</v>
      </c>
      <c r="BV63" s="299">
        <v>4.8660179186931006E-4</v>
      </c>
      <c r="BW63" s="299">
        <v>3.1065042109357775E-4</v>
      </c>
      <c r="BX63" s="299">
        <v>2.4539763142419798E-4</v>
      </c>
      <c r="BY63" s="299">
        <v>5.737874889501375E-5</v>
      </c>
      <c r="BZ63" s="299">
        <v>2.7321458430031391E-3</v>
      </c>
      <c r="CA63" s="299">
        <v>2.0115379310939379E-3</v>
      </c>
      <c r="CB63" s="299">
        <v>1.3063349555535382E-2</v>
      </c>
      <c r="CC63" s="299">
        <v>2.6168412392360021E-4</v>
      </c>
      <c r="CD63" s="299">
        <v>5.7482890474181026E-3</v>
      </c>
      <c r="CE63" s="299">
        <v>7.8619067007862852E-4</v>
      </c>
      <c r="CF63" s="299">
        <v>7.6194526050003201E-4</v>
      </c>
      <c r="CG63" s="299">
        <v>9.0544046212596063E-4</v>
      </c>
      <c r="CH63" s="299">
        <v>4.8687613928739544E-4</v>
      </c>
      <c r="CI63" s="299">
        <v>9.6036236113735622E-4</v>
      </c>
      <c r="CJ63" s="299">
        <v>8.7380995838488775E-4</v>
      </c>
      <c r="CK63" s="299">
        <v>1.3710604480818972E-3</v>
      </c>
      <c r="CL63" s="299">
        <v>7.1682072402351037E-4</v>
      </c>
      <c r="CM63" s="299">
        <v>6.1388764795227725E-4</v>
      </c>
      <c r="CN63" s="299">
        <v>1.276115240422515E-3</v>
      </c>
      <c r="CO63" s="299">
        <v>4.8538500957774481E-4</v>
      </c>
      <c r="CP63" s="299">
        <v>1.3343125455884666E-3</v>
      </c>
      <c r="CQ63" s="299">
        <v>4.2110922474177334E-4</v>
      </c>
      <c r="CR63" s="299">
        <v>1.2221845358609497E-3</v>
      </c>
      <c r="CS63" s="299">
        <v>6.7736778539897601E-4</v>
      </c>
      <c r="CT63" s="299">
        <v>4.1359583712213821E-4</v>
      </c>
      <c r="CU63" s="299">
        <v>7.5376260622974452E-4</v>
      </c>
      <c r="CV63" s="299">
        <v>7.1679486665574372E-3</v>
      </c>
      <c r="CW63" s="299">
        <v>5.075635033603464E-4</v>
      </c>
      <c r="CX63" s="299">
        <v>8.3231411033996949E-2</v>
      </c>
      <c r="CY63" s="299">
        <v>4.3511289334490226E-4</v>
      </c>
      <c r="CZ63" s="299">
        <v>1.1719834687570075E-3</v>
      </c>
      <c r="DA63" s="299">
        <v>4.3210604736512351E-4</v>
      </c>
      <c r="DB63" s="299">
        <v>7.9302031911820253E-4</v>
      </c>
      <c r="DC63" s="299">
        <v>9.2755630040276924E-4</v>
      </c>
      <c r="DD63" s="299">
        <v>3.7692893265823917E-4</v>
      </c>
      <c r="DE63" s="299">
        <v>6.0350394729099524E-4</v>
      </c>
      <c r="DF63" s="299">
        <v>3.3393236041046411E-4</v>
      </c>
      <c r="DG63" s="300">
        <v>4.0788789123669188E-4</v>
      </c>
      <c r="DI63" s="297"/>
      <c r="DK63" s="270">
        <v>14407498.927220484</v>
      </c>
      <c r="DL63" s="270">
        <v>8341504.7250462547</v>
      </c>
    </row>
    <row r="64" spans="1:116" ht="15.6" customHeight="1">
      <c r="A64" s="269">
        <v>58</v>
      </c>
      <c r="B64" s="98" t="s">
        <v>195</v>
      </c>
      <c r="C64" s="293" t="s">
        <v>196</v>
      </c>
      <c r="D64" s="298">
        <v>7.4332976878127927E-6</v>
      </c>
      <c r="E64" s="299">
        <v>1.5563189567942645E-5</v>
      </c>
      <c r="F64" s="299">
        <v>3.7303059009844072E-6</v>
      </c>
      <c r="G64" s="299">
        <v>3.4397661991909284E-6</v>
      </c>
      <c r="H64" s="299">
        <v>3.660290448527558E-3</v>
      </c>
      <c r="I64" s="299">
        <v>0</v>
      </c>
      <c r="J64" s="299">
        <v>3.3652519603974501E-5</v>
      </c>
      <c r="K64" s="299">
        <v>2.4814409598305367E-5</v>
      </c>
      <c r="L64" s="299">
        <v>4.2228472457882741E-6</v>
      </c>
      <c r="M64" s="299">
        <v>1.710612471119232E-5</v>
      </c>
      <c r="N64" s="299">
        <v>0</v>
      </c>
      <c r="O64" s="299">
        <v>2.7936666052721516E-6</v>
      </c>
      <c r="P64" s="299">
        <v>1.8352106167672865E-6</v>
      </c>
      <c r="Q64" s="299">
        <v>7.3034371051072662E-6</v>
      </c>
      <c r="R64" s="299">
        <v>4.8429598390965318E-6</v>
      </c>
      <c r="S64" s="299">
        <v>1.4260145401075963E-5</v>
      </c>
      <c r="T64" s="299">
        <v>5.9407265962623312E-6</v>
      </c>
      <c r="U64" s="299">
        <v>3.4660942852173432E-6</v>
      </c>
      <c r="V64" s="299">
        <v>1.1933076328129256E-5</v>
      </c>
      <c r="W64" s="299">
        <v>1.1821988922804114E-5</v>
      </c>
      <c r="X64" s="299">
        <v>1.0925759041302513E-5</v>
      </c>
      <c r="Y64" s="299">
        <v>7.7724345162042651E-6</v>
      </c>
      <c r="Z64" s="299">
        <v>6.8412522700310869E-6</v>
      </c>
      <c r="AA64" s="299">
        <v>1.0338193049974024E-5</v>
      </c>
      <c r="AB64" s="299">
        <v>4.189787698824591E-6</v>
      </c>
      <c r="AC64" s="299">
        <v>6.6357079001570189E-6</v>
      </c>
      <c r="AD64" s="299">
        <v>1.2115619612656593E-5</v>
      </c>
      <c r="AE64" s="299">
        <v>4.7242603816468369E-5</v>
      </c>
      <c r="AF64" s="299">
        <v>3.1754381409090819E-6</v>
      </c>
      <c r="AG64" s="299">
        <v>2.9795003875322114E-6</v>
      </c>
      <c r="AH64" s="299">
        <v>3.4663282993257257E-6</v>
      </c>
      <c r="AI64" s="299">
        <v>9.0422959007412645E-6</v>
      </c>
      <c r="AJ64" s="299">
        <v>2.2923056100515479E-5</v>
      </c>
      <c r="AK64" s="299">
        <v>8.5907055020194407E-6</v>
      </c>
      <c r="AL64" s="299">
        <v>1.3955992557823205E-5</v>
      </c>
      <c r="AM64" s="299">
        <v>2.4958175028583712E-5</v>
      </c>
      <c r="AN64" s="299">
        <v>1.266002008155929E-5</v>
      </c>
      <c r="AO64" s="299">
        <v>2.3088027686062322E-5</v>
      </c>
      <c r="AP64" s="299">
        <v>1.406729271140282E-5</v>
      </c>
      <c r="AQ64" s="299">
        <v>3.2561785454172293E-5</v>
      </c>
      <c r="AR64" s="299">
        <v>9.9409987209966196E-6</v>
      </c>
      <c r="AS64" s="299">
        <v>8.4455729284381474E-6</v>
      </c>
      <c r="AT64" s="299">
        <v>7.3115337525985057E-6</v>
      </c>
      <c r="AU64" s="299">
        <v>4.4759009915596216E-6</v>
      </c>
      <c r="AV64" s="299">
        <v>4.3483802732322713E-6</v>
      </c>
      <c r="AW64" s="299">
        <v>3.2640092571984001E-6</v>
      </c>
      <c r="AX64" s="299">
        <v>2.4656459252026075E-6</v>
      </c>
      <c r="AY64" s="299">
        <v>2.8889084692815314E-6</v>
      </c>
      <c r="AZ64" s="299">
        <v>4.7229580967668511E-6</v>
      </c>
      <c r="BA64" s="299">
        <v>3.4203219521662481E-6</v>
      </c>
      <c r="BB64" s="299">
        <v>1.793224749693325E-6</v>
      </c>
      <c r="BC64" s="299">
        <v>3.3440578617668522E-6</v>
      </c>
      <c r="BD64" s="299">
        <v>2.3815236101443881E-6</v>
      </c>
      <c r="BE64" s="299">
        <v>2.2841181179883446E-6</v>
      </c>
      <c r="BF64" s="299">
        <v>1.0081279979474281E-5</v>
      </c>
      <c r="BG64" s="299">
        <v>1.0101182945039735E-5</v>
      </c>
      <c r="BH64" s="299">
        <v>6.2795980322416293E-6</v>
      </c>
      <c r="BI64" s="299">
        <v>1.0207540442575813</v>
      </c>
      <c r="BJ64" s="299">
        <v>5.1426325656775891E-6</v>
      </c>
      <c r="BK64" s="299">
        <v>5.89496147194052E-6</v>
      </c>
      <c r="BL64" s="299">
        <v>2.8913769354678757E-4</v>
      </c>
      <c r="BM64" s="299">
        <v>4.5118005361691567E-6</v>
      </c>
      <c r="BN64" s="299">
        <v>4.4169077126843061E-6</v>
      </c>
      <c r="BO64" s="299">
        <v>7.1730529812484208E-6</v>
      </c>
      <c r="BP64" s="299">
        <v>7.4577621695962886E-6</v>
      </c>
      <c r="BQ64" s="299">
        <v>1.5098726116221014E-5</v>
      </c>
      <c r="BR64" s="299">
        <v>1.2643268622573433E-5</v>
      </c>
      <c r="BS64" s="299">
        <v>3.5172506133872072E-6</v>
      </c>
      <c r="BT64" s="299">
        <v>3.7546909537579682E-6</v>
      </c>
      <c r="BU64" s="299">
        <v>2.6315194078214838E-6</v>
      </c>
      <c r="BV64" s="299">
        <v>1.5648409407191798E-6</v>
      </c>
      <c r="BW64" s="299">
        <v>1.012660834033799E-6</v>
      </c>
      <c r="BX64" s="299">
        <v>8.1683573121550008E-7</v>
      </c>
      <c r="BY64" s="299">
        <v>2.2867612187875191E-7</v>
      </c>
      <c r="BZ64" s="299">
        <v>1.7985232124391922E-6</v>
      </c>
      <c r="CA64" s="299">
        <v>1.7617826843098964E-5</v>
      </c>
      <c r="CB64" s="299">
        <v>3.0688505536914829E-5</v>
      </c>
      <c r="CC64" s="299">
        <v>4.0522563956657187E-3</v>
      </c>
      <c r="CD64" s="299">
        <v>3.2863639850222943E-5</v>
      </c>
      <c r="CE64" s="299">
        <v>5.4778057822784184E-6</v>
      </c>
      <c r="CF64" s="299">
        <v>2.9521241774766928E-6</v>
      </c>
      <c r="CG64" s="299">
        <v>1.0879117280635188E-4</v>
      </c>
      <c r="CH64" s="299">
        <v>5.1641286513571803E-6</v>
      </c>
      <c r="CI64" s="299">
        <v>1.40556886440369E-6</v>
      </c>
      <c r="CJ64" s="299">
        <v>1.1734759842674943E-6</v>
      </c>
      <c r="CK64" s="299">
        <v>1.9478599447281912E-6</v>
      </c>
      <c r="CL64" s="299">
        <v>1.3634581712300693E-6</v>
      </c>
      <c r="CM64" s="299">
        <v>2.9930200634886461E-6</v>
      </c>
      <c r="CN64" s="299">
        <v>1.5391424558013536E-4</v>
      </c>
      <c r="CO64" s="299">
        <v>2.1033804557093006E-5</v>
      </c>
      <c r="CP64" s="299">
        <v>5.676745661846826E-6</v>
      </c>
      <c r="CQ64" s="299">
        <v>1.7229867758860109E-6</v>
      </c>
      <c r="CR64" s="299">
        <v>2.6779065460507992E-6</v>
      </c>
      <c r="CS64" s="299">
        <v>2.1922141656188482E-6</v>
      </c>
      <c r="CT64" s="299">
        <v>2.7390180701297541E-6</v>
      </c>
      <c r="CU64" s="299">
        <v>2.2014285007042785E-6</v>
      </c>
      <c r="CV64" s="299">
        <v>3.9638070471728624E-6</v>
      </c>
      <c r="CW64" s="299">
        <v>9.9521379137567326E-7</v>
      </c>
      <c r="CX64" s="299">
        <v>3.6040516723989389E-6</v>
      </c>
      <c r="CY64" s="299">
        <v>1.1241896620903688E-6</v>
      </c>
      <c r="CZ64" s="299">
        <v>1.383272028281774E-5</v>
      </c>
      <c r="DA64" s="299">
        <v>1.2845621249162916E-5</v>
      </c>
      <c r="DB64" s="299">
        <v>1.9476662255434146E-6</v>
      </c>
      <c r="DC64" s="299">
        <v>5.7647998050514796E-6</v>
      </c>
      <c r="DD64" s="299">
        <v>1.5737394134870448E-6</v>
      </c>
      <c r="DE64" s="299">
        <v>2.8234962973530583E-6</v>
      </c>
      <c r="DF64" s="299">
        <v>1.0041109822923427E-5</v>
      </c>
      <c r="DG64" s="300">
        <v>1.8443895173225611E-5</v>
      </c>
      <c r="DI64" s="297"/>
      <c r="DK64" s="270">
        <v>31004.833092444376</v>
      </c>
      <c r="DL64" s="270">
        <v>6679.7538869893442</v>
      </c>
    </row>
    <row r="65" spans="1:116" ht="15.6" customHeight="1">
      <c r="A65" s="269">
        <v>59</v>
      </c>
      <c r="B65" s="98" t="s">
        <v>197</v>
      </c>
      <c r="C65" s="293" t="s">
        <v>198</v>
      </c>
      <c r="D65" s="298">
        <v>1.6524839672196168E-4</v>
      </c>
      <c r="E65" s="299">
        <v>9.3905399924191748E-5</v>
      </c>
      <c r="F65" s="299">
        <v>2.7222481872023917E-4</v>
      </c>
      <c r="G65" s="299">
        <v>1.0503333931962019E-4</v>
      </c>
      <c r="H65" s="299">
        <v>7.4524832285617588E-5</v>
      </c>
      <c r="I65" s="299">
        <v>0</v>
      </c>
      <c r="J65" s="299">
        <v>5.2284519100020705E-4</v>
      </c>
      <c r="K65" s="299">
        <v>1.0970969656871955E-4</v>
      </c>
      <c r="L65" s="299">
        <v>8.9284578938300844E-5</v>
      </c>
      <c r="M65" s="299">
        <v>7.5250770868646978E-5</v>
      </c>
      <c r="N65" s="299">
        <v>0</v>
      </c>
      <c r="O65" s="299">
        <v>1.5002361797099986E-4</v>
      </c>
      <c r="P65" s="299">
        <v>1.4223638049732807E-4</v>
      </c>
      <c r="Q65" s="299">
        <v>1.4011648158194709E-4</v>
      </c>
      <c r="R65" s="299">
        <v>1.3379619289419215E-4</v>
      </c>
      <c r="S65" s="299">
        <v>1.9035710981322478E-4</v>
      </c>
      <c r="T65" s="299">
        <v>1.4151490626197332E-4</v>
      </c>
      <c r="U65" s="299">
        <v>1.5685184832019139E-4</v>
      </c>
      <c r="V65" s="299">
        <v>1.357776185315768E-4</v>
      </c>
      <c r="W65" s="299">
        <v>1.5986431664652667E-4</v>
      </c>
      <c r="X65" s="299">
        <v>8.2493176469105656E-5</v>
      </c>
      <c r="Y65" s="299">
        <v>1.2595843902852964E-4</v>
      </c>
      <c r="Z65" s="299">
        <v>1.6028202367528386E-4</v>
      </c>
      <c r="AA65" s="299">
        <v>1.0574617583432604E-4</v>
      </c>
      <c r="AB65" s="299">
        <v>2.5268623906322724E-4</v>
      </c>
      <c r="AC65" s="299">
        <v>1.3624311208931703E-4</v>
      </c>
      <c r="AD65" s="299">
        <v>1.8868034898891746E-5</v>
      </c>
      <c r="AE65" s="299">
        <v>6.5155719007667921E-5</v>
      </c>
      <c r="AF65" s="299">
        <v>1.6253513838075263E-4</v>
      </c>
      <c r="AG65" s="299">
        <v>1.4713452432877313E-4</v>
      </c>
      <c r="AH65" s="299">
        <v>1.4250116635777021E-4</v>
      </c>
      <c r="AI65" s="299">
        <v>1.2798847567179717E-4</v>
      </c>
      <c r="AJ65" s="299">
        <v>1.6797624318727741E-4</v>
      </c>
      <c r="AK65" s="299">
        <v>1.4869747865895068E-4</v>
      </c>
      <c r="AL65" s="299">
        <v>2.2956110565224588E-4</v>
      </c>
      <c r="AM65" s="299">
        <v>9.3646411286060145E-5</v>
      </c>
      <c r="AN65" s="299">
        <v>1.1100738710722451E-4</v>
      </c>
      <c r="AO65" s="299">
        <v>1.5249907393529325E-4</v>
      </c>
      <c r="AP65" s="299">
        <v>7.4454087900688941E-5</v>
      </c>
      <c r="AQ65" s="299">
        <v>1.6485389201767101E-4</v>
      </c>
      <c r="AR65" s="299">
        <v>1.224800372783962E-4</v>
      </c>
      <c r="AS65" s="299">
        <v>2.0200244696693336E-4</v>
      </c>
      <c r="AT65" s="299">
        <v>1.3388094305696283E-4</v>
      </c>
      <c r="AU65" s="299">
        <v>1.5669419086051671E-4</v>
      </c>
      <c r="AV65" s="299">
        <v>1.4430614644619545E-4</v>
      </c>
      <c r="AW65" s="299">
        <v>1.523766746750918E-4</v>
      </c>
      <c r="AX65" s="299">
        <v>1.4368152539286547E-4</v>
      </c>
      <c r="AY65" s="299">
        <v>1.5471885347079399E-4</v>
      </c>
      <c r="AZ65" s="299">
        <v>1.534974587968421E-4</v>
      </c>
      <c r="BA65" s="299">
        <v>1.0276090848049354E-4</v>
      </c>
      <c r="BB65" s="299">
        <v>1.8191727171291839E-4</v>
      </c>
      <c r="BC65" s="299">
        <v>9.7593894739585901E-5</v>
      </c>
      <c r="BD65" s="299">
        <v>2.9034684956924549E-4</v>
      </c>
      <c r="BE65" s="299">
        <v>1.6437298618604575E-4</v>
      </c>
      <c r="BF65" s="299">
        <v>1.0576552121012249E-4</v>
      </c>
      <c r="BG65" s="299">
        <v>8.497851626917979E-5</v>
      </c>
      <c r="BH65" s="299">
        <v>1.1227770600724833E-4</v>
      </c>
      <c r="BI65" s="299">
        <v>8.9651095079748748E-5</v>
      </c>
      <c r="BJ65" s="299">
        <v>1.1327092366697635</v>
      </c>
      <c r="BK65" s="299">
        <v>1.7450800283177749E-4</v>
      </c>
      <c r="BL65" s="299">
        <v>2.130564092747653E-4</v>
      </c>
      <c r="BM65" s="299">
        <v>1.7772884927534256E-4</v>
      </c>
      <c r="BN65" s="299">
        <v>1.7522048081238578E-4</v>
      </c>
      <c r="BO65" s="299">
        <v>1.5190574842379676E-4</v>
      </c>
      <c r="BP65" s="299">
        <v>1.4259031330331187E-4</v>
      </c>
      <c r="BQ65" s="299">
        <v>1.6623124990871186E-4</v>
      </c>
      <c r="BR65" s="299">
        <v>9.9927588950160661E-5</v>
      </c>
      <c r="BS65" s="299">
        <v>3.485110131869142E-4</v>
      </c>
      <c r="BT65" s="299">
        <v>7.8930328497281183E-4</v>
      </c>
      <c r="BU65" s="299">
        <v>3.6107791436704536E-4</v>
      </c>
      <c r="BV65" s="299">
        <v>4.8093411708605578E-4</v>
      </c>
      <c r="BW65" s="299">
        <v>1.074692775853152E-4</v>
      </c>
      <c r="BX65" s="299">
        <v>7.2481421325737075E-5</v>
      </c>
      <c r="BY65" s="299">
        <v>3.1667502290510732E-5</v>
      </c>
      <c r="BZ65" s="299">
        <v>3.9829470498833917E-2</v>
      </c>
      <c r="CA65" s="299">
        <v>1.9667938561748866E-4</v>
      </c>
      <c r="CB65" s="299">
        <v>7.9919817876451837E-4</v>
      </c>
      <c r="CC65" s="299">
        <v>1.6608442588321754E-4</v>
      </c>
      <c r="CD65" s="299">
        <v>7.7608229005311946E-2</v>
      </c>
      <c r="CE65" s="299">
        <v>3.4798345129703919E-4</v>
      </c>
      <c r="CF65" s="299">
        <v>1.3175453203113455E-4</v>
      </c>
      <c r="CG65" s="299">
        <v>7.6585378282002597E-4</v>
      </c>
      <c r="CH65" s="299">
        <v>1.1260182686982476E-3</v>
      </c>
      <c r="CI65" s="299">
        <v>1.9953124655871843E-4</v>
      </c>
      <c r="CJ65" s="299">
        <v>2.6790739594649977E-4</v>
      </c>
      <c r="CK65" s="299">
        <v>2.3570681319515116E-4</v>
      </c>
      <c r="CL65" s="299">
        <v>1.996908436311027E-4</v>
      </c>
      <c r="CM65" s="299">
        <v>4.6535135564768217E-4</v>
      </c>
      <c r="CN65" s="299">
        <v>2.7715104469658077E-3</v>
      </c>
      <c r="CO65" s="299">
        <v>2.2115438371978822E-4</v>
      </c>
      <c r="CP65" s="299">
        <v>3.6071563606742779E-4</v>
      </c>
      <c r="CQ65" s="299">
        <v>1.4708713474567996E-4</v>
      </c>
      <c r="CR65" s="299">
        <v>3.134927590162734E-4</v>
      </c>
      <c r="CS65" s="299">
        <v>1.192181473262438E-4</v>
      </c>
      <c r="CT65" s="299">
        <v>6.9773003359090537E-5</v>
      </c>
      <c r="CU65" s="299">
        <v>4.1853562659144636E-4</v>
      </c>
      <c r="CV65" s="299">
        <v>4.8977093226169617E-4</v>
      </c>
      <c r="CW65" s="299">
        <v>2.0127168702074701E-4</v>
      </c>
      <c r="CX65" s="299">
        <v>4.1255020354998007E-3</v>
      </c>
      <c r="CY65" s="299">
        <v>1.5007349375660429E-4</v>
      </c>
      <c r="CZ65" s="299">
        <v>1.6807314597104745E-4</v>
      </c>
      <c r="DA65" s="299">
        <v>1.2087257364261007E-4</v>
      </c>
      <c r="DB65" s="299">
        <v>1.3559715719320306E-4</v>
      </c>
      <c r="DC65" s="299">
        <v>1.7653760601688101E-4</v>
      </c>
      <c r="DD65" s="299">
        <v>9.1061593320673179E-5</v>
      </c>
      <c r="DE65" s="299">
        <v>3.393008815530562E-4</v>
      </c>
      <c r="DF65" s="299">
        <v>1.448368176208702E-4</v>
      </c>
      <c r="DG65" s="300">
        <v>4.553527550759851E-4</v>
      </c>
      <c r="DI65" s="297"/>
      <c r="DK65" s="270">
        <v>981251.29063573247</v>
      </c>
      <c r="DL65" s="270">
        <v>464694.00749348913</v>
      </c>
    </row>
    <row r="66" spans="1:116" ht="15.6" customHeight="1">
      <c r="A66" s="269">
        <v>60</v>
      </c>
      <c r="B66" s="98" t="s">
        <v>199</v>
      </c>
      <c r="C66" s="293" t="s">
        <v>3</v>
      </c>
      <c r="D66" s="298">
        <v>9.2022280407220617E-5</v>
      </c>
      <c r="E66" s="299">
        <v>6.7879527117462314E-5</v>
      </c>
      <c r="F66" s="299">
        <v>1.3011638626835964E-4</v>
      </c>
      <c r="G66" s="299">
        <v>1.9158328701617024E-4</v>
      </c>
      <c r="H66" s="299">
        <v>7.9148006113380234E-4</v>
      </c>
      <c r="I66" s="299">
        <v>0</v>
      </c>
      <c r="J66" s="299">
        <v>4.1539990246575409E-4</v>
      </c>
      <c r="K66" s="299">
        <v>1.5863955027103837E-4</v>
      </c>
      <c r="L66" s="299">
        <v>4.0950352606672618E-4</v>
      </c>
      <c r="M66" s="299">
        <v>5.3594737557705857E-5</v>
      </c>
      <c r="N66" s="299">
        <v>0</v>
      </c>
      <c r="O66" s="299">
        <v>3.1280420056076328E-4</v>
      </c>
      <c r="P66" s="299">
        <v>2.3700825403611303E-3</v>
      </c>
      <c r="Q66" s="299">
        <v>6.0700564053355228E-4</v>
      </c>
      <c r="R66" s="299">
        <v>1.7552119742697619E-3</v>
      </c>
      <c r="S66" s="299">
        <v>2.7021632840538626E-4</v>
      </c>
      <c r="T66" s="299">
        <v>1.3990695344254079E-4</v>
      </c>
      <c r="U66" s="299">
        <v>1.0061940826838274E-4</v>
      </c>
      <c r="V66" s="299">
        <v>8.3430846574789362E-5</v>
      </c>
      <c r="W66" s="299">
        <v>8.6811128645755201E-5</v>
      </c>
      <c r="X66" s="299">
        <v>3.4519095384907058E-5</v>
      </c>
      <c r="Y66" s="299">
        <v>3.1060660141678226E-4</v>
      </c>
      <c r="Z66" s="299">
        <v>8.9075560701367155E-5</v>
      </c>
      <c r="AA66" s="299">
        <v>2.7385893253176679E-4</v>
      </c>
      <c r="AB66" s="299">
        <v>1.3361074096533866E-4</v>
      </c>
      <c r="AC66" s="299">
        <v>1.9259378491441633E-4</v>
      </c>
      <c r="AD66" s="299">
        <v>8.1091411635351388E-6</v>
      </c>
      <c r="AE66" s="299">
        <v>6.2484106549282764E-5</v>
      </c>
      <c r="AF66" s="299">
        <v>1.0708098136118204E-4</v>
      </c>
      <c r="AG66" s="299">
        <v>1.4753891217095461E-4</v>
      </c>
      <c r="AH66" s="299">
        <v>3.5613868706119915E-4</v>
      </c>
      <c r="AI66" s="299">
        <v>8.5611556077030146E-4</v>
      </c>
      <c r="AJ66" s="299">
        <v>1.3703396955899394E-4</v>
      </c>
      <c r="AK66" s="299">
        <v>9.6222207197074977E-4</v>
      </c>
      <c r="AL66" s="299">
        <v>6.0540791620332227E-4</v>
      </c>
      <c r="AM66" s="299">
        <v>4.8286118903925055E-5</v>
      </c>
      <c r="AN66" s="299">
        <v>3.7207539347530895E-4</v>
      </c>
      <c r="AO66" s="299">
        <v>7.1088491257697986E-4</v>
      </c>
      <c r="AP66" s="299">
        <v>1.3422616219961237E-4</v>
      </c>
      <c r="AQ66" s="299">
        <v>7.9075722649445029E-5</v>
      </c>
      <c r="AR66" s="299">
        <v>4.3977598449988775E-4</v>
      </c>
      <c r="AS66" s="299">
        <v>1.2602494255284442E-4</v>
      </c>
      <c r="AT66" s="299">
        <v>1.0979110212026074E-4</v>
      </c>
      <c r="AU66" s="299">
        <v>1.3646930076805601E-4</v>
      </c>
      <c r="AV66" s="299">
        <v>8.6804947707864847E-4</v>
      </c>
      <c r="AW66" s="299">
        <v>3.5574711200413075E-4</v>
      </c>
      <c r="AX66" s="299">
        <v>1.4672127187309293E-4</v>
      </c>
      <c r="AY66" s="299">
        <v>3.994236647889197E-4</v>
      </c>
      <c r="AZ66" s="299">
        <v>4.8907499353218419E-4</v>
      </c>
      <c r="BA66" s="299">
        <v>1.3534885117794608E-4</v>
      </c>
      <c r="BB66" s="299">
        <v>2.5181732314511987E-4</v>
      </c>
      <c r="BC66" s="299">
        <v>2.5705221660868402E-4</v>
      </c>
      <c r="BD66" s="299">
        <v>4.2831558450420298E-4</v>
      </c>
      <c r="BE66" s="299">
        <v>2.9378999202348292E-4</v>
      </c>
      <c r="BF66" s="299">
        <v>2.2040063444942731E-4</v>
      </c>
      <c r="BG66" s="299">
        <v>2.110768855180554E-4</v>
      </c>
      <c r="BH66" s="299">
        <v>2.0213498338932193E-4</v>
      </c>
      <c r="BI66" s="299">
        <v>2.9726531424368138E-4</v>
      </c>
      <c r="BJ66" s="299">
        <v>2.003177039233443E-4</v>
      </c>
      <c r="BK66" s="299">
        <v>1.0045488356576537</v>
      </c>
      <c r="BL66" s="299">
        <v>1.7724987858602016E-4</v>
      </c>
      <c r="BM66" s="299">
        <v>4.2821077707545628E-4</v>
      </c>
      <c r="BN66" s="299">
        <v>9.8316422307198224E-4</v>
      </c>
      <c r="BO66" s="299">
        <v>7.5283623953505976E-4</v>
      </c>
      <c r="BP66" s="299">
        <v>7.7491458628977164E-4</v>
      </c>
      <c r="BQ66" s="299">
        <v>8.409047301231343E-5</v>
      </c>
      <c r="BR66" s="299">
        <v>1.2506151658150008E-4</v>
      </c>
      <c r="BS66" s="299">
        <v>4.5544331199654067E-4</v>
      </c>
      <c r="BT66" s="299">
        <v>3.2492510954392482E-4</v>
      </c>
      <c r="BU66" s="299">
        <v>2.1097397272510772E-4</v>
      </c>
      <c r="BV66" s="299">
        <v>2.6601071774816907E-4</v>
      </c>
      <c r="BW66" s="299">
        <v>1.0929833869429818E-4</v>
      </c>
      <c r="BX66" s="299">
        <v>9.4539465588514991E-5</v>
      </c>
      <c r="BY66" s="299">
        <v>3.3154284679907118E-5</v>
      </c>
      <c r="BZ66" s="299">
        <v>1.662353730380046E-4</v>
      </c>
      <c r="CA66" s="299">
        <v>1.3825824014565183E-4</v>
      </c>
      <c r="CB66" s="299">
        <v>4.2946355611289715E-4</v>
      </c>
      <c r="CC66" s="299">
        <v>1.3351493647413749E-4</v>
      </c>
      <c r="CD66" s="299">
        <v>2.3962843868436797E-4</v>
      </c>
      <c r="CE66" s="299">
        <v>2.2212693940049493E-4</v>
      </c>
      <c r="CF66" s="299">
        <v>2.1645867702776818E-4</v>
      </c>
      <c r="CG66" s="299">
        <v>2.6998790245310163E-4</v>
      </c>
      <c r="CH66" s="299">
        <v>1.3288442761013019E-4</v>
      </c>
      <c r="CI66" s="299">
        <v>5.7074072696167264E-4</v>
      </c>
      <c r="CJ66" s="299">
        <v>6.2114644522790602E-4</v>
      </c>
      <c r="CK66" s="299">
        <v>2.8451162577857584E-3</v>
      </c>
      <c r="CL66" s="299">
        <v>4.4076838461642542E-4</v>
      </c>
      <c r="CM66" s="299">
        <v>1.1969338164202383E-3</v>
      </c>
      <c r="CN66" s="299">
        <v>3.938407033898421E-4</v>
      </c>
      <c r="CO66" s="299">
        <v>6.2835758133489847E-4</v>
      </c>
      <c r="CP66" s="299">
        <v>2.5553098165093627E-3</v>
      </c>
      <c r="CQ66" s="299">
        <v>1.6805505413601478E-4</v>
      </c>
      <c r="CR66" s="299">
        <v>3.0245255264676584E-4</v>
      </c>
      <c r="CS66" s="299">
        <v>8.4166325879608751E-4</v>
      </c>
      <c r="CT66" s="299">
        <v>5.2820009966469603E-4</v>
      </c>
      <c r="CU66" s="299">
        <v>1.1592607679506213E-3</v>
      </c>
      <c r="CV66" s="299">
        <v>1.853938186306783E-3</v>
      </c>
      <c r="CW66" s="299">
        <v>6.2516375453887147E-4</v>
      </c>
      <c r="CX66" s="299">
        <v>3.0853250682106383E-4</v>
      </c>
      <c r="CY66" s="299">
        <v>5.9304778769610417E-4</v>
      </c>
      <c r="CZ66" s="299">
        <v>6.7994611203715111E-4</v>
      </c>
      <c r="DA66" s="299">
        <v>4.8562942849623454E-4</v>
      </c>
      <c r="DB66" s="299">
        <v>1.1621913697070563E-3</v>
      </c>
      <c r="DC66" s="299">
        <v>1.4694327704680829E-3</v>
      </c>
      <c r="DD66" s="299">
        <v>1.250377791782321E-4</v>
      </c>
      <c r="DE66" s="299">
        <v>1.5345732329229863E-3</v>
      </c>
      <c r="DF66" s="299">
        <v>2.5615851374962351E-2</v>
      </c>
      <c r="DG66" s="300">
        <v>1.6864105187737723E-4</v>
      </c>
      <c r="DI66" s="297"/>
      <c r="DK66" s="270">
        <v>357642.73173063999</v>
      </c>
      <c r="DL66" s="270">
        <v>89753.597833560038</v>
      </c>
    </row>
    <row r="67" spans="1:116" ht="15.6" customHeight="1">
      <c r="A67" s="269">
        <v>61</v>
      </c>
      <c r="B67" s="98" t="s">
        <v>200</v>
      </c>
      <c r="C67" s="293" t="s">
        <v>201</v>
      </c>
      <c r="D67" s="298">
        <v>5.1819748895829874E-4</v>
      </c>
      <c r="E67" s="299">
        <v>1.1080153514914553E-3</v>
      </c>
      <c r="F67" s="299">
        <v>2.3853884026447521E-4</v>
      </c>
      <c r="G67" s="299">
        <v>9.4344175737127913E-4</v>
      </c>
      <c r="H67" s="299">
        <v>1.5710449785765436E-4</v>
      </c>
      <c r="I67" s="299">
        <v>0</v>
      </c>
      <c r="J67" s="299">
        <v>1.1917270905452633E-4</v>
      </c>
      <c r="K67" s="299">
        <v>1.6312546577232812E-4</v>
      </c>
      <c r="L67" s="299">
        <v>2.2597648157206942E-3</v>
      </c>
      <c r="M67" s="299">
        <v>5.8209744770142168E-4</v>
      </c>
      <c r="N67" s="299">
        <v>0</v>
      </c>
      <c r="O67" s="299">
        <v>3.1224884300225914E-4</v>
      </c>
      <c r="P67" s="299">
        <v>1.2279953746804965E-4</v>
      </c>
      <c r="Q67" s="299">
        <v>2.1879039268433752E-3</v>
      </c>
      <c r="R67" s="299">
        <v>4.0138882153306459E-4</v>
      </c>
      <c r="S67" s="299">
        <v>1.1358717300518436E-2</v>
      </c>
      <c r="T67" s="299">
        <v>1.2917172430158535E-3</v>
      </c>
      <c r="U67" s="299">
        <v>5.4469843593569958E-4</v>
      </c>
      <c r="V67" s="299">
        <v>1.5395650715583272E-2</v>
      </c>
      <c r="W67" s="299">
        <v>3.8231004853942299E-3</v>
      </c>
      <c r="X67" s="299">
        <v>4.7294324030456802E-5</v>
      </c>
      <c r="Y67" s="299">
        <v>1.5001523848377581E-3</v>
      </c>
      <c r="Z67" s="299">
        <v>2.3542415828670495E-4</v>
      </c>
      <c r="AA67" s="299">
        <v>1.7728578725369271E-3</v>
      </c>
      <c r="AB67" s="299">
        <v>2.6473461049331538E-4</v>
      </c>
      <c r="AC67" s="299">
        <v>2.3902177914167909E-4</v>
      </c>
      <c r="AD67" s="299">
        <v>4.7051314290369209E-5</v>
      </c>
      <c r="AE67" s="299">
        <v>4.5117647498415098E-3</v>
      </c>
      <c r="AF67" s="299">
        <v>3.003833261534989E-3</v>
      </c>
      <c r="AG67" s="299">
        <v>2.8142120743391012E-4</v>
      </c>
      <c r="AH67" s="299">
        <v>2.2176178375659083E-4</v>
      </c>
      <c r="AI67" s="299">
        <v>5.3432659812673589E-3</v>
      </c>
      <c r="AJ67" s="299">
        <v>1.0380907285654052E-3</v>
      </c>
      <c r="AK67" s="299">
        <v>5.6507398546097659E-3</v>
      </c>
      <c r="AL67" s="299">
        <v>1.3160359473099986E-3</v>
      </c>
      <c r="AM67" s="299">
        <v>1.4946260380249664E-2</v>
      </c>
      <c r="AN67" s="299">
        <v>6.6934142428086351E-3</v>
      </c>
      <c r="AO67" s="299">
        <v>5.6107959234819402E-3</v>
      </c>
      <c r="AP67" s="299">
        <v>1.5576544580778043E-3</v>
      </c>
      <c r="AQ67" s="299">
        <v>6.9331340681115725E-2</v>
      </c>
      <c r="AR67" s="299">
        <v>2.0349262290560478E-2</v>
      </c>
      <c r="AS67" s="299">
        <v>9.2584409046588911E-4</v>
      </c>
      <c r="AT67" s="299">
        <v>1.1544250521908887E-3</v>
      </c>
      <c r="AU67" s="299">
        <v>5.3518674227760559E-4</v>
      </c>
      <c r="AV67" s="299">
        <v>4.4847403848050023E-4</v>
      </c>
      <c r="AW67" s="299">
        <v>4.4881069331780969E-4</v>
      </c>
      <c r="AX67" s="299">
        <v>4.1161057199233601E-4</v>
      </c>
      <c r="AY67" s="299">
        <v>8.2030621380737364E-4</v>
      </c>
      <c r="AZ67" s="299">
        <v>8.6538089354736426E-4</v>
      </c>
      <c r="BA67" s="299">
        <v>5.2717427468597161E-4</v>
      </c>
      <c r="BB67" s="299">
        <v>2.4131749930507275E-4</v>
      </c>
      <c r="BC67" s="299">
        <v>6.3572087207893781E-4</v>
      </c>
      <c r="BD67" s="299">
        <v>4.7201070009114334E-4</v>
      </c>
      <c r="BE67" s="299">
        <v>2.7279294429717984E-4</v>
      </c>
      <c r="BF67" s="299">
        <v>5.6075641864723367E-4</v>
      </c>
      <c r="BG67" s="299">
        <v>5.3784029682905118E-4</v>
      </c>
      <c r="BH67" s="299">
        <v>8.413065347549943E-4</v>
      </c>
      <c r="BI67" s="299">
        <v>8.4615218372136112E-4</v>
      </c>
      <c r="BJ67" s="299">
        <v>3.9847443298422444E-4</v>
      </c>
      <c r="BK67" s="299">
        <v>6.8827774666132093E-4</v>
      </c>
      <c r="BL67" s="299">
        <v>1.0001455227705771</v>
      </c>
      <c r="BM67" s="299">
        <v>2.7808239895674467E-4</v>
      </c>
      <c r="BN67" s="299">
        <v>2.7657044680591428E-4</v>
      </c>
      <c r="BO67" s="299">
        <v>3.3187038505925608E-4</v>
      </c>
      <c r="BP67" s="299">
        <v>4.2489349616007388E-4</v>
      </c>
      <c r="BQ67" s="299">
        <v>3.7465371553964876E-3</v>
      </c>
      <c r="BR67" s="299">
        <v>2.4463424964496342E-3</v>
      </c>
      <c r="BS67" s="299">
        <v>2.8116143234993622E-4</v>
      </c>
      <c r="BT67" s="299">
        <v>2.2575782634020643E-4</v>
      </c>
      <c r="BU67" s="299">
        <v>8.1900953442126599E-5</v>
      </c>
      <c r="BV67" s="299">
        <v>4.1846708839195062E-5</v>
      </c>
      <c r="BW67" s="299">
        <v>5.4820506877634402E-5</v>
      </c>
      <c r="BX67" s="299">
        <v>3.5185273223707611E-5</v>
      </c>
      <c r="BY67" s="299">
        <v>8.6416184597998343E-6</v>
      </c>
      <c r="BZ67" s="299">
        <v>1.5149958434378281E-4</v>
      </c>
      <c r="CA67" s="299">
        <v>1.3175005526705854E-4</v>
      </c>
      <c r="CB67" s="299">
        <v>7.6610179647539981E-5</v>
      </c>
      <c r="CC67" s="299">
        <v>2.8929305170451701E-5</v>
      </c>
      <c r="CD67" s="299">
        <v>8.1678423933619098E-5</v>
      </c>
      <c r="CE67" s="299">
        <v>3.9049130167472089E-5</v>
      </c>
      <c r="CF67" s="299">
        <v>1.8188324488450155E-4</v>
      </c>
      <c r="CG67" s="299">
        <v>1.4240717633082995E-4</v>
      </c>
      <c r="CH67" s="299">
        <v>3.2839005339486355E-5</v>
      </c>
      <c r="CI67" s="299">
        <v>5.7948569322620157E-5</v>
      </c>
      <c r="CJ67" s="299">
        <v>4.0080785298974546E-5</v>
      </c>
      <c r="CK67" s="299">
        <v>5.6414048255787094E-5</v>
      </c>
      <c r="CL67" s="299">
        <v>3.6655533527848251E-5</v>
      </c>
      <c r="CM67" s="299">
        <v>2.9499977265375299E-4</v>
      </c>
      <c r="CN67" s="299">
        <v>5.3588984303746639E-5</v>
      </c>
      <c r="CO67" s="299">
        <v>7.1663180913790738E-5</v>
      </c>
      <c r="CP67" s="299">
        <v>1.0293116517879857E-4</v>
      </c>
      <c r="CQ67" s="299">
        <v>7.7963966292427718E-5</v>
      </c>
      <c r="CR67" s="299">
        <v>1.3101010903627652E-4</v>
      </c>
      <c r="CS67" s="299">
        <v>8.9416943789888986E-5</v>
      </c>
      <c r="CT67" s="299">
        <v>7.40914602708778E-5</v>
      </c>
      <c r="CU67" s="299">
        <v>5.3986190458453229E-5</v>
      </c>
      <c r="CV67" s="299">
        <v>4.5329561671044174E-5</v>
      </c>
      <c r="CW67" s="299">
        <v>4.290562212433898E-5</v>
      </c>
      <c r="CX67" s="299">
        <v>1.6916482428800636E-4</v>
      </c>
      <c r="CY67" s="299">
        <v>3.7388851310320051E-5</v>
      </c>
      <c r="CZ67" s="299">
        <v>2.1170416735214687E-4</v>
      </c>
      <c r="DA67" s="299">
        <v>1.8942212073991548E-4</v>
      </c>
      <c r="DB67" s="299">
        <v>1.0165571345710455E-4</v>
      </c>
      <c r="DC67" s="299">
        <v>1.242187324768084E-4</v>
      </c>
      <c r="DD67" s="299">
        <v>4.788263645858855E-5</v>
      </c>
      <c r="DE67" s="299">
        <v>8.0017635039988629E-5</v>
      </c>
      <c r="DF67" s="299">
        <v>7.7707687810788721E-4</v>
      </c>
      <c r="DG67" s="300">
        <v>6.6113987614865061E-5</v>
      </c>
      <c r="DI67" s="297"/>
      <c r="DK67" s="270">
        <v>125922.35641127528</v>
      </c>
      <c r="DL67" s="270">
        <v>62997.501790642549</v>
      </c>
    </row>
    <row r="68" spans="1:116" ht="15.6" customHeight="1">
      <c r="A68" s="269">
        <v>62</v>
      </c>
      <c r="B68" s="98" t="s">
        <v>202</v>
      </c>
      <c r="C68" s="293" t="s">
        <v>203</v>
      </c>
      <c r="D68" s="298">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1</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300">
        <v>0</v>
      </c>
      <c r="DI68" s="297"/>
      <c r="DK68" s="270">
        <v>1906621.8290000001</v>
      </c>
      <c r="DL68" s="270">
        <v>1906621.8290000001</v>
      </c>
    </row>
    <row r="69" spans="1:116" ht="15.6" customHeight="1">
      <c r="A69" s="269">
        <v>63</v>
      </c>
      <c r="B69" s="98" t="s">
        <v>204</v>
      </c>
      <c r="C69" s="293" t="s">
        <v>205</v>
      </c>
      <c r="D69" s="298">
        <v>7.0817350193211207E-3</v>
      </c>
      <c r="E69" s="299">
        <v>6.1351677208305823E-3</v>
      </c>
      <c r="F69" s="299">
        <v>1.0116753050493218E-2</v>
      </c>
      <c r="G69" s="299">
        <v>1.5167657489569177E-3</v>
      </c>
      <c r="H69" s="299">
        <v>2.2714236479151107E-3</v>
      </c>
      <c r="I69" s="299">
        <v>0</v>
      </c>
      <c r="J69" s="299">
        <v>8.865990100727153E-3</v>
      </c>
      <c r="K69" s="299">
        <v>2.7668135683456244E-3</v>
      </c>
      <c r="L69" s="299">
        <v>2.2894088023605597E-3</v>
      </c>
      <c r="M69" s="299">
        <v>2.1611790973861894E-3</v>
      </c>
      <c r="N69" s="299">
        <v>0</v>
      </c>
      <c r="O69" s="299">
        <v>7.016873032137598E-3</v>
      </c>
      <c r="P69" s="299">
        <v>3.7404759535391691E-3</v>
      </c>
      <c r="Q69" s="299">
        <v>3.8850484727539218E-3</v>
      </c>
      <c r="R69" s="299">
        <v>4.8592974839579053E-3</v>
      </c>
      <c r="S69" s="299">
        <v>1.3359241380927787E-2</v>
      </c>
      <c r="T69" s="299">
        <v>7.1942139307674263E-3</v>
      </c>
      <c r="U69" s="299">
        <v>4.0349359022040718E-3</v>
      </c>
      <c r="V69" s="299">
        <v>6.1336958630128753E-3</v>
      </c>
      <c r="W69" s="299">
        <v>8.0364292613396907E-3</v>
      </c>
      <c r="X69" s="299">
        <v>4.2286426409078332E-3</v>
      </c>
      <c r="Y69" s="299">
        <v>8.917608942067173E-3</v>
      </c>
      <c r="Z69" s="299">
        <v>9.9756449263057202E-3</v>
      </c>
      <c r="AA69" s="299">
        <v>1.46013576796661E-2</v>
      </c>
      <c r="AB69" s="299">
        <v>3.6512198723416189E-3</v>
      </c>
      <c r="AC69" s="299">
        <v>4.8117212716767936E-3</v>
      </c>
      <c r="AD69" s="299">
        <v>5.8874766386668909E-4</v>
      </c>
      <c r="AE69" s="299">
        <v>4.6595617424462586E-3</v>
      </c>
      <c r="AF69" s="299">
        <v>7.2078059535345866E-3</v>
      </c>
      <c r="AG69" s="299">
        <v>5.6813495043461252E-3</v>
      </c>
      <c r="AH69" s="299">
        <v>3.5081556876426379E-3</v>
      </c>
      <c r="AI69" s="299">
        <v>7.1062320794451003E-3</v>
      </c>
      <c r="AJ69" s="299">
        <v>9.1614666697116143E-3</v>
      </c>
      <c r="AK69" s="299">
        <v>8.1321542752139826E-3</v>
      </c>
      <c r="AL69" s="299">
        <v>1.1124908788626531E-2</v>
      </c>
      <c r="AM69" s="299">
        <v>1.1494312621830554E-2</v>
      </c>
      <c r="AN69" s="299">
        <v>9.4190632041004918E-3</v>
      </c>
      <c r="AO69" s="299">
        <v>1.1310134703924826E-2</v>
      </c>
      <c r="AP69" s="299">
        <v>5.4695014581917336E-3</v>
      </c>
      <c r="AQ69" s="299">
        <v>7.9473149323425335E-3</v>
      </c>
      <c r="AR69" s="299">
        <v>6.495863628292714E-3</v>
      </c>
      <c r="AS69" s="299">
        <v>7.9077975962277454E-3</v>
      </c>
      <c r="AT69" s="299">
        <v>6.4937319869957369E-3</v>
      </c>
      <c r="AU69" s="299">
        <v>4.01828651546927E-3</v>
      </c>
      <c r="AV69" s="299">
        <v>3.7258393676502647E-3</v>
      </c>
      <c r="AW69" s="299">
        <v>3.3023024436816535E-3</v>
      </c>
      <c r="AX69" s="299">
        <v>3.6458026102079394E-3</v>
      </c>
      <c r="AY69" s="299">
        <v>6.9810982256679009E-3</v>
      </c>
      <c r="AZ69" s="299">
        <v>5.2038247612035916E-3</v>
      </c>
      <c r="BA69" s="299">
        <v>3.3531165051018724E-3</v>
      </c>
      <c r="BB69" s="299">
        <v>3.1272555982477619E-3</v>
      </c>
      <c r="BC69" s="299">
        <v>5.094088426879877E-3</v>
      </c>
      <c r="BD69" s="299">
        <v>3.9265530664920004E-3</v>
      </c>
      <c r="BE69" s="299">
        <v>3.9293774231489078E-3</v>
      </c>
      <c r="BF69" s="299">
        <v>2.2990835549971771E-3</v>
      </c>
      <c r="BG69" s="299">
        <v>2.9360008989061811E-3</v>
      </c>
      <c r="BH69" s="299">
        <v>2.9009895627647312E-3</v>
      </c>
      <c r="BI69" s="299">
        <v>3.9838889107268348E-3</v>
      </c>
      <c r="BJ69" s="299">
        <v>4.1135750251602501E-3</v>
      </c>
      <c r="BK69" s="299">
        <v>4.4772720510168479E-3</v>
      </c>
      <c r="BL69" s="299">
        <v>2.7589518790097057E-3</v>
      </c>
      <c r="BM69" s="299">
        <v>3.046695196427667E-3</v>
      </c>
      <c r="BN69" s="299">
        <v>1.0038044458881163</v>
      </c>
      <c r="BO69" s="299">
        <v>2.6524516376113805E-3</v>
      </c>
      <c r="BP69" s="299">
        <v>2.3164346972170883E-3</v>
      </c>
      <c r="BQ69" s="299">
        <v>2.0141693599225942E-2</v>
      </c>
      <c r="BR69" s="299">
        <v>5.5076381077857499E-2</v>
      </c>
      <c r="BS69" s="299">
        <v>5.0224968186291796E-2</v>
      </c>
      <c r="BT69" s="299">
        <v>6.0429517728339188E-3</v>
      </c>
      <c r="BU69" s="299">
        <v>5.8808023664247847E-3</v>
      </c>
      <c r="BV69" s="299">
        <v>5.3325656838922875E-3</v>
      </c>
      <c r="BW69" s="299">
        <v>6.9905351600834265E-3</v>
      </c>
      <c r="BX69" s="299">
        <v>1.842248301350961E-2</v>
      </c>
      <c r="BY69" s="299">
        <v>1.6297424400806317E-2</v>
      </c>
      <c r="BZ69" s="299">
        <v>2.2692028312598683E-2</v>
      </c>
      <c r="CA69" s="299">
        <v>1.856346754213048E-3</v>
      </c>
      <c r="CB69" s="299">
        <v>2.322384964229509E-2</v>
      </c>
      <c r="CC69" s="299">
        <v>4.879956939050625E-3</v>
      </c>
      <c r="CD69" s="299">
        <v>5.8924773932332274E-3</v>
      </c>
      <c r="CE69" s="299">
        <v>5.105405237379324E-3</v>
      </c>
      <c r="CF69" s="299">
        <v>1.4976996636611476E-2</v>
      </c>
      <c r="CG69" s="299">
        <v>1.97761998361176E-2</v>
      </c>
      <c r="CH69" s="299">
        <v>2.7662771825969386E-3</v>
      </c>
      <c r="CI69" s="299">
        <v>8.8034245754488611E-3</v>
      </c>
      <c r="CJ69" s="299">
        <v>1.123307699503596E-2</v>
      </c>
      <c r="CK69" s="299">
        <v>2.2595465752182796E-3</v>
      </c>
      <c r="CL69" s="299">
        <v>1.069522093861461E-2</v>
      </c>
      <c r="CM69" s="299">
        <v>3.3856499864572086E-3</v>
      </c>
      <c r="CN69" s="299">
        <v>1.0215798243691246E-2</v>
      </c>
      <c r="CO69" s="299">
        <v>1.2326771173780485E-2</v>
      </c>
      <c r="CP69" s="299">
        <v>6.3088739924966894E-3</v>
      </c>
      <c r="CQ69" s="299">
        <v>4.1262095077260535E-3</v>
      </c>
      <c r="CR69" s="299">
        <v>5.5875851022203016E-3</v>
      </c>
      <c r="CS69" s="299">
        <v>6.1428456902679722E-3</v>
      </c>
      <c r="CT69" s="299">
        <v>4.1213834739399257E-3</v>
      </c>
      <c r="CU69" s="299">
        <v>3.0173610662129978E-3</v>
      </c>
      <c r="CV69" s="299">
        <v>4.2489042384418448E-3</v>
      </c>
      <c r="CW69" s="299">
        <v>3.6493269871983492E-3</v>
      </c>
      <c r="CX69" s="299">
        <v>2.4576125907832744E-3</v>
      </c>
      <c r="CY69" s="299">
        <v>2.5777580765202197E-3</v>
      </c>
      <c r="CZ69" s="299">
        <v>7.4788444753173464E-3</v>
      </c>
      <c r="DA69" s="299">
        <v>4.4855534599627751E-3</v>
      </c>
      <c r="DB69" s="299">
        <v>5.7911998542197378E-3</v>
      </c>
      <c r="DC69" s="299">
        <v>7.7928137171571123E-3</v>
      </c>
      <c r="DD69" s="299">
        <v>2.1073052632852342E-3</v>
      </c>
      <c r="DE69" s="299">
        <v>5.331651298423795E-3</v>
      </c>
      <c r="DF69" s="299">
        <v>3.2551803703509898E-3</v>
      </c>
      <c r="DG69" s="300">
        <v>1.6803219921860534E-2</v>
      </c>
      <c r="DI69" s="297"/>
      <c r="DK69" s="270">
        <v>1399038.8762134362</v>
      </c>
      <c r="DL69" s="270">
        <v>1267913.6894215522</v>
      </c>
    </row>
    <row r="70" spans="1:116" ht="15.6" customHeight="1">
      <c r="A70" s="269">
        <v>64</v>
      </c>
      <c r="B70" s="98" t="s">
        <v>206</v>
      </c>
      <c r="C70" s="293" t="s">
        <v>207</v>
      </c>
      <c r="D70" s="298">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1</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300">
        <v>0</v>
      </c>
      <c r="DI70" s="297"/>
      <c r="DK70" s="270">
        <v>526316.53599999996</v>
      </c>
      <c r="DL70" s="270">
        <v>526316.53599999996</v>
      </c>
    </row>
    <row r="71" spans="1:116" ht="15.6" customHeight="1">
      <c r="A71" s="269">
        <v>65</v>
      </c>
      <c r="B71" s="98" t="s">
        <v>208</v>
      </c>
      <c r="C71" s="293" t="s">
        <v>209</v>
      </c>
      <c r="D71" s="298">
        <v>0</v>
      </c>
      <c r="E71" s="299">
        <v>0</v>
      </c>
      <c r="F71" s="299">
        <v>0</v>
      </c>
      <c r="G71" s="299">
        <v>0</v>
      </c>
      <c r="H71" s="299">
        <v>0</v>
      </c>
      <c r="I71" s="299">
        <v>0</v>
      </c>
      <c r="J71" s="299">
        <v>0</v>
      </c>
      <c r="K71" s="299">
        <v>0</v>
      </c>
      <c r="L71" s="299">
        <v>0</v>
      </c>
      <c r="M71" s="299">
        <v>0</v>
      </c>
      <c r="N71" s="299">
        <v>0</v>
      </c>
      <c r="O71" s="299">
        <v>0</v>
      </c>
      <c r="P71" s="299">
        <v>0</v>
      </c>
      <c r="Q71" s="299">
        <v>0</v>
      </c>
      <c r="R71" s="299">
        <v>0</v>
      </c>
      <c r="S71" s="299">
        <v>0</v>
      </c>
      <c r="T71" s="299">
        <v>0</v>
      </c>
      <c r="U71" s="299">
        <v>0</v>
      </c>
      <c r="V71" s="299">
        <v>0</v>
      </c>
      <c r="W71" s="299">
        <v>0</v>
      </c>
      <c r="X71" s="299">
        <v>0</v>
      </c>
      <c r="Y71" s="299">
        <v>0</v>
      </c>
      <c r="Z71" s="299">
        <v>0</v>
      </c>
      <c r="AA71" s="299">
        <v>0</v>
      </c>
      <c r="AB71" s="299">
        <v>0</v>
      </c>
      <c r="AC71" s="299">
        <v>0</v>
      </c>
      <c r="AD71" s="299">
        <v>0</v>
      </c>
      <c r="AE71" s="299">
        <v>0</v>
      </c>
      <c r="AF71" s="299">
        <v>0</v>
      </c>
      <c r="AG71" s="299">
        <v>0</v>
      </c>
      <c r="AH71" s="299">
        <v>0</v>
      </c>
      <c r="AI71" s="299">
        <v>0</v>
      </c>
      <c r="AJ71" s="299">
        <v>0</v>
      </c>
      <c r="AK71" s="299">
        <v>0</v>
      </c>
      <c r="AL71" s="299">
        <v>0</v>
      </c>
      <c r="AM71" s="299">
        <v>0</v>
      </c>
      <c r="AN71" s="299">
        <v>0</v>
      </c>
      <c r="AO71" s="299">
        <v>0</v>
      </c>
      <c r="AP71" s="299">
        <v>0</v>
      </c>
      <c r="AQ71" s="299">
        <v>0</v>
      </c>
      <c r="AR71" s="299">
        <v>0</v>
      </c>
      <c r="AS71" s="299">
        <v>0</v>
      </c>
      <c r="AT71" s="299">
        <v>0</v>
      </c>
      <c r="AU71" s="299">
        <v>0</v>
      </c>
      <c r="AV71" s="299">
        <v>0</v>
      </c>
      <c r="AW71" s="299">
        <v>0</v>
      </c>
      <c r="AX71" s="299">
        <v>0</v>
      </c>
      <c r="AY71" s="299">
        <v>0</v>
      </c>
      <c r="AZ71" s="299">
        <v>0</v>
      </c>
      <c r="BA71" s="299">
        <v>0</v>
      </c>
      <c r="BB71" s="299">
        <v>0</v>
      </c>
      <c r="BC71" s="299">
        <v>0</v>
      </c>
      <c r="BD71" s="299">
        <v>0</v>
      </c>
      <c r="BE71" s="299">
        <v>0</v>
      </c>
      <c r="BF71" s="299">
        <v>0</v>
      </c>
      <c r="BG71" s="299">
        <v>0</v>
      </c>
      <c r="BH71" s="299">
        <v>0</v>
      </c>
      <c r="BI71" s="299">
        <v>0</v>
      </c>
      <c r="BJ71" s="299">
        <v>0</v>
      </c>
      <c r="BK71" s="299">
        <v>0</v>
      </c>
      <c r="BL71" s="299">
        <v>0</v>
      </c>
      <c r="BM71" s="299">
        <v>0</v>
      </c>
      <c r="BN71" s="299">
        <v>0</v>
      </c>
      <c r="BO71" s="299">
        <v>0</v>
      </c>
      <c r="BP71" s="299">
        <v>1</v>
      </c>
      <c r="BQ71" s="299">
        <v>0</v>
      </c>
      <c r="BR71" s="299">
        <v>0</v>
      </c>
      <c r="BS71" s="299">
        <v>0</v>
      </c>
      <c r="BT71" s="299">
        <v>0</v>
      </c>
      <c r="BU71" s="299">
        <v>0</v>
      </c>
      <c r="BV71" s="299">
        <v>0</v>
      </c>
      <c r="BW71" s="299">
        <v>0</v>
      </c>
      <c r="BX71" s="299">
        <v>0</v>
      </c>
      <c r="BY71" s="299">
        <v>0</v>
      </c>
      <c r="BZ71" s="299">
        <v>0</v>
      </c>
      <c r="CA71" s="299">
        <v>0</v>
      </c>
      <c r="CB71" s="299">
        <v>0</v>
      </c>
      <c r="CC71" s="299">
        <v>0</v>
      </c>
      <c r="CD71" s="299">
        <v>0</v>
      </c>
      <c r="CE71" s="299">
        <v>0</v>
      </c>
      <c r="CF71" s="299">
        <v>0</v>
      </c>
      <c r="CG71" s="299">
        <v>0</v>
      </c>
      <c r="CH71" s="299">
        <v>0</v>
      </c>
      <c r="CI71" s="299">
        <v>0</v>
      </c>
      <c r="CJ71" s="299">
        <v>0</v>
      </c>
      <c r="CK71" s="299">
        <v>0</v>
      </c>
      <c r="CL71" s="299">
        <v>0</v>
      </c>
      <c r="CM71" s="299">
        <v>0</v>
      </c>
      <c r="CN71" s="299">
        <v>0</v>
      </c>
      <c r="CO71" s="299">
        <v>0</v>
      </c>
      <c r="CP71" s="299">
        <v>0</v>
      </c>
      <c r="CQ71" s="299">
        <v>0</v>
      </c>
      <c r="CR71" s="299">
        <v>0</v>
      </c>
      <c r="CS71" s="299">
        <v>0</v>
      </c>
      <c r="CT71" s="299">
        <v>0</v>
      </c>
      <c r="CU71" s="299">
        <v>0</v>
      </c>
      <c r="CV71" s="299">
        <v>0</v>
      </c>
      <c r="CW71" s="299">
        <v>0</v>
      </c>
      <c r="CX71" s="299">
        <v>0</v>
      </c>
      <c r="CY71" s="299">
        <v>0</v>
      </c>
      <c r="CZ71" s="299">
        <v>0</v>
      </c>
      <c r="DA71" s="299">
        <v>0</v>
      </c>
      <c r="DB71" s="299">
        <v>0</v>
      </c>
      <c r="DC71" s="299">
        <v>0</v>
      </c>
      <c r="DD71" s="299">
        <v>0</v>
      </c>
      <c r="DE71" s="299">
        <v>0</v>
      </c>
      <c r="DF71" s="299">
        <v>0</v>
      </c>
      <c r="DG71" s="300">
        <v>0</v>
      </c>
      <c r="DI71" s="297"/>
      <c r="DK71" s="270">
        <v>505510.91200000001</v>
      </c>
      <c r="DL71" s="270">
        <v>505510.91200000001</v>
      </c>
    </row>
    <row r="72" spans="1:116" ht="15.6" customHeight="1">
      <c r="A72" s="269">
        <v>66</v>
      </c>
      <c r="B72" s="98" t="s">
        <v>210</v>
      </c>
      <c r="C72" s="293" t="s">
        <v>211</v>
      </c>
      <c r="D72" s="298">
        <v>1.9439739478932828E-2</v>
      </c>
      <c r="E72" s="299">
        <v>1.6864690703982416E-2</v>
      </c>
      <c r="F72" s="299">
        <v>4.5360860962502365E-2</v>
      </c>
      <c r="G72" s="299">
        <v>5.7239074433337103E-3</v>
      </c>
      <c r="H72" s="299">
        <v>2.7294410400352853E-2</v>
      </c>
      <c r="I72" s="299">
        <v>0</v>
      </c>
      <c r="J72" s="299">
        <v>2.5208022727675406E-2</v>
      </c>
      <c r="K72" s="299">
        <v>1.4181224257079319E-2</v>
      </c>
      <c r="L72" s="299">
        <v>1.0846673972055836E-2</v>
      </c>
      <c r="M72" s="299">
        <v>7.8559112434889097E-3</v>
      </c>
      <c r="N72" s="299">
        <v>0</v>
      </c>
      <c r="O72" s="299">
        <v>2.9792660738434163E-2</v>
      </c>
      <c r="P72" s="299">
        <v>1.433535739361474E-2</v>
      </c>
      <c r="Q72" s="299">
        <v>2.0439889047865527E-2</v>
      </c>
      <c r="R72" s="299">
        <v>1.3237023518192342E-2</v>
      </c>
      <c r="S72" s="299">
        <v>7.2741382569328522E-2</v>
      </c>
      <c r="T72" s="299">
        <v>2.1140616329815193E-2</v>
      </c>
      <c r="U72" s="299">
        <v>2.34688520531081E-2</v>
      </c>
      <c r="V72" s="299">
        <v>4.9445688462852078E-2</v>
      </c>
      <c r="W72" s="299">
        <v>0.10642958917065191</v>
      </c>
      <c r="X72" s="299">
        <v>7.0664642802535024E-3</v>
      </c>
      <c r="Y72" s="299">
        <v>3.1914628098262336E-2</v>
      </c>
      <c r="Z72" s="299">
        <v>1.5054744587337325E-2</v>
      </c>
      <c r="AA72" s="299">
        <v>5.055583841589717E-2</v>
      </c>
      <c r="AB72" s="299">
        <v>1.3033336923411132E-2</v>
      </c>
      <c r="AC72" s="299">
        <v>1.1467524305066009E-2</v>
      </c>
      <c r="AD72" s="299">
        <v>5.3035819328128087E-3</v>
      </c>
      <c r="AE72" s="299">
        <v>1.1201242369778132E-2</v>
      </c>
      <c r="AF72" s="299">
        <v>2.4229027438899594E-2</v>
      </c>
      <c r="AG72" s="299">
        <v>2.4830798177201456E-2</v>
      </c>
      <c r="AH72" s="299">
        <v>2.1135310649747378E-2</v>
      </c>
      <c r="AI72" s="299">
        <v>2.5978118247402236E-2</v>
      </c>
      <c r="AJ72" s="299">
        <v>3.4062103550068314E-2</v>
      </c>
      <c r="AK72" s="299">
        <v>3.1259025858312896E-2</v>
      </c>
      <c r="AL72" s="299">
        <v>3.5490330395675188E-2</v>
      </c>
      <c r="AM72" s="299">
        <v>7.005921117948577E-2</v>
      </c>
      <c r="AN72" s="299">
        <v>5.1366210869610213E-2</v>
      </c>
      <c r="AO72" s="299">
        <v>0.10155564923165243</v>
      </c>
      <c r="AP72" s="299">
        <v>2.2766732735410904E-2</v>
      </c>
      <c r="AQ72" s="299">
        <v>4.3898442849706877E-2</v>
      </c>
      <c r="AR72" s="299">
        <v>2.5368685297993795E-2</v>
      </c>
      <c r="AS72" s="299">
        <v>1.4002916876084164E-2</v>
      </c>
      <c r="AT72" s="299">
        <v>2.1677568249850301E-2</v>
      </c>
      <c r="AU72" s="299">
        <v>1.3250034755216527E-2</v>
      </c>
      <c r="AV72" s="299">
        <v>1.3821866290870394E-2</v>
      </c>
      <c r="AW72" s="299">
        <v>8.4476044695159201E-3</v>
      </c>
      <c r="AX72" s="299">
        <v>2.999850407374733E-2</v>
      </c>
      <c r="AY72" s="299">
        <v>2.8657447819745184E-2</v>
      </c>
      <c r="AZ72" s="299">
        <v>1.1787387779463115E-2</v>
      </c>
      <c r="BA72" s="299">
        <v>9.6672421441165498E-3</v>
      </c>
      <c r="BB72" s="299">
        <v>6.8046311466235781E-3</v>
      </c>
      <c r="BC72" s="299">
        <v>1.4662114765322537E-2</v>
      </c>
      <c r="BD72" s="299">
        <v>8.9852608928009964E-3</v>
      </c>
      <c r="BE72" s="299">
        <v>9.2152663924468352E-3</v>
      </c>
      <c r="BF72" s="299">
        <v>1.2977605041769326E-2</v>
      </c>
      <c r="BG72" s="299">
        <v>1.1270885687680195E-2</v>
      </c>
      <c r="BH72" s="299">
        <v>1.6764202787280909E-2</v>
      </c>
      <c r="BI72" s="299">
        <v>2.1138126308943749E-2</v>
      </c>
      <c r="BJ72" s="299">
        <v>1.6933765226790912E-2</v>
      </c>
      <c r="BK72" s="299">
        <v>1.4943942083272524E-2</v>
      </c>
      <c r="BL72" s="299">
        <v>2.722145855781619E-2</v>
      </c>
      <c r="BM72" s="299">
        <v>6.6336157604146391E-3</v>
      </c>
      <c r="BN72" s="299">
        <v>6.0165577067257166E-3</v>
      </c>
      <c r="BO72" s="299">
        <v>5.4657710279832966E-3</v>
      </c>
      <c r="BP72" s="299">
        <v>6.7076553000985526E-3</v>
      </c>
      <c r="BQ72" s="299">
        <v>1.0799853836790929</v>
      </c>
      <c r="BR72" s="299">
        <v>2.0941766876094035E-2</v>
      </c>
      <c r="BS72" s="299">
        <v>5.3659065504615015E-2</v>
      </c>
      <c r="BT72" s="299">
        <v>5.6263808065175613E-2</v>
      </c>
      <c r="BU72" s="299">
        <v>1.6444288055838644E-2</v>
      </c>
      <c r="BV72" s="299">
        <v>5.9601819061990725E-3</v>
      </c>
      <c r="BW72" s="299">
        <v>1.2600421370748745E-2</v>
      </c>
      <c r="BX72" s="299">
        <v>6.6692413118313084E-3</v>
      </c>
      <c r="BY72" s="299">
        <v>6.1736174516801396E-4</v>
      </c>
      <c r="BZ72" s="299">
        <v>3.6269783188343382E-2</v>
      </c>
      <c r="CA72" s="299">
        <v>5.0015622956210894E-3</v>
      </c>
      <c r="CB72" s="299">
        <v>7.9925239898313398E-3</v>
      </c>
      <c r="CC72" s="299">
        <v>2.9119335076656307E-3</v>
      </c>
      <c r="CD72" s="299">
        <v>7.1249152240351957E-3</v>
      </c>
      <c r="CE72" s="299">
        <v>4.599536079923177E-3</v>
      </c>
      <c r="CF72" s="299">
        <v>4.1148235184152712E-2</v>
      </c>
      <c r="CG72" s="299">
        <v>1.251073819679307E-2</v>
      </c>
      <c r="CH72" s="299">
        <v>5.36437693932973E-3</v>
      </c>
      <c r="CI72" s="299">
        <v>1.1801185745550193E-2</v>
      </c>
      <c r="CJ72" s="299">
        <v>6.2058748241871154E-3</v>
      </c>
      <c r="CK72" s="299">
        <v>3.9566826406210402E-3</v>
      </c>
      <c r="CL72" s="299">
        <v>5.6783111194639458E-3</v>
      </c>
      <c r="CM72" s="299">
        <v>8.2876890065723876E-3</v>
      </c>
      <c r="CN72" s="299">
        <v>8.909808019918624E-3</v>
      </c>
      <c r="CO72" s="299">
        <v>1.2602040403270393E-2</v>
      </c>
      <c r="CP72" s="299">
        <v>8.5259756874407309E-3</v>
      </c>
      <c r="CQ72" s="299">
        <v>8.7404602107095941E-3</v>
      </c>
      <c r="CR72" s="299">
        <v>1.8889662224343469E-2</v>
      </c>
      <c r="CS72" s="299">
        <v>1.4965542146477859E-2</v>
      </c>
      <c r="CT72" s="299">
        <v>1.1785914280148302E-2</v>
      </c>
      <c r="CU72" s="299">
        <v>4.7746458137090707E-3</v>
      </c>
      <c r="CV72" s="299">
        <v>6.637172421205601E-3</v>
      </c>
      <c r="CW72" s="299">
        <v>5.6974331327383932E-3</v>
      </c>
      <c r="CX72" s="299">
        <v>7.1116161668686537E-3</v>
      </c>
      <c r="CY72" s="299">
        <v>4.3253884081450381E-3</v>
      </c>
      <c r="CZ72" s="299">
        <v>3.9263836653926715E-2</v>
      </c>
      <c r="DA72" s="299">
        <v>1.8470498931401486E-2</v>
      </c>
      <c r="DB72" s="299">
        <v>1.7957789493184939E-2</v>
      </c>
      <c r="DC72" s="299">
        <v>2.7591026546298442E-2</v>
      </c>
      <c r="DD72" s="299">
        <v>6.9342164308365661E-3</v>
      </c>
      <c r="DE72" s="299">
        <v>1.452983589748689E-2</v>
      </c>
      <c r="DF72" s="299">
        <v>1.094627594755067E-2</v>
      </c>
      <c r="DG72" s="300">
        <v>4.6562603213727363E-3</v>
      </c>
      <c r="DI72" s="297"/>
      <c r="DK72" s="270">
        <v>2545746.6263638716</v>
      </c>
      <c r="DL72" s="270">
        <v>1741168.3515741446</v>
      </c>
    </row>
    <row r="73" spans="1:116" ht="15.6" customHeight="1">
      <c r="A73" s="269">
        <v>67</v>
      </c>
      <c r="B73" s="98" t="s">
        <v>212</v>
      </c>
      <c r="C73" s="293" t="s">
        <v>213</v>
      </c>
      <c r="D73" s="298">
        <v>8.4560685137140246E-4</v>
      </c>
      <c r="E73" s="299">
        <v>6.0622318184541896E-4</v>
      </c>
      <c r="F73" s="299">
        <v>9.3130742488292824E-4</v>
      </c>
      <c r="G73" s="299">
        <v>4.3223219320384317E-4</v>
      </c>
      <c r="H73" s="299">
        <v>6.6048933454729232E-4</v>
      </c>
      <c r="I73" s="299">
        <v>0</v>
      </c>
      <c r="J73" s="299">
        <v>7.1018194181444582E-4</v>
      </c>
      <c r="K73" s="299">
        <v>4.2034834493222782E-3</v>
      </c>
      <c r="L73" s="299">
        <v>3.9637749489269273E-3</v>
      </c>
      <c r="M73" s="299">
        <v>9.9188397853972976E-4</v>
      </c>
      <c r="N73" s="299">
        <v>0</v>
      </c>
      <c r="O73" s="299">
        <v>8.9953714149624119E-3</v>
      </c>
      <c r="P73" s="299">
        <v>2.767171331880619E-3</v>
      </c>
      <c r="Q73" s="299">
        <v>7.3619965367678522E-4</v>
      </c>
      <c r="R73" s="299">
        <v>1.0752463359259626E-3</v>
      </c>
      <c r="S73" s="299">
        <v>3.4735100682248723E-3</v>
      </c>
      <c r="T73" s="299">
        <v>1.5027465502000289E-3</v>
      </c>
      <c r="U73" s="299">
        <v>1.1882327425050746E-3</v>
      </c>
      <c r="V73" s="299">
        <v>1.4258170953752328E-2</v>
      </c>
      <c r="W73" s="299">
        <v>3.3130733955647608E-3</v>
      </c>
      <c r="X73" s="299">
        <v>2.9256878621395618E-4</v>
      </c>
      <c r="Y73" s="299">
        <v>2.6731800238585473E-3</v>
      </c>
      <c r="Z73" s="299">
        <v>2.3146220811533199E-3</v>
      </c>
      <c r="AA73" s="299">
        <v>2.0294681297223257E-3</v>
      </c>
      <c r="AB73" s="299">
        <v>3.1071490191830072E-3</v>
      </c>
      <c r="AC73" s="299">
        <v>2.3208250730883035E-3</v>
      </c>
      <c r="AD73" s="299">
        <v>1.7176357974719501E-4</v>
      </c>
      <c r="AE73" s="299">
        <v>9.3722003281661564E-4</v>
      </c>
      <c r="AF73" s="299">
        <v>3.1310037113407535E-3</v>
      </c>
      <c r="AG73" s="299">
        <v>4.0788446994148063E-3</v>
      </c>
      <c r="AH73" s="299">
        <v>1.1334172955908761E-3</v>
      </c>
      <c r="AI73" s="299">
        <v>1.0117039477985115E-2</v>
      </c>
      <c r="AJ73" s="299">
        <v>1.2041860712327817E-3</v>
      </c>
      <c r="AK73" s="299">
        <v>1.4241011643825076E-2</v>
      </c>
      <c r="AL73" s="299">
        <v>6.3129193844903512E-3</v>
      </c>
      <c r="AM73" s="299">
        <v>2.8711354329825213E-3</v>
      </c>
      <c r="AN73" s="299">
        <v>6.1187077802460823E-3</v>
      </c>
      <c r="AO73" s="299">
        <v>1.4091041235802961E-2</v>
      </c>
      <c r="AP73" s="299">
        <v>2.6310657907686048E-3</v>
      </c>
      <c r="AQ73" s="299">
        <v>1.6298545973264186E-3</v>
      </c>
      <c r="AR73" s="299">
        <v>3.4213805735071449E-3</v>
      </c>
      <c r="AS73" s="299">
        <v>2.7508007820915845E-3</v>
      </c>
      <c r="AT73" s="299">
        <v>3.3273466745395064E-3</v>
      </c>
      <c r="AU73" s="299">
        <v>1.9453867859250526E-3</v>
      </c>
      <c r="AV73" s="299">
        <v>1.5841257257366969E-3</v>
      </c>
      <c r="AW73" s="299">
        <v>1.6786452078875848E-3</v>
      </c>
      <c r="AX73" s="299">
        <v>2.7789272019755852E-3</v>
      </c>
      <c r="AY73" s="299">
        <v>2.0451840045565372E-3</v>
      </c>
      <c r="AZ73" s="299">
        <v>1.6634279958378205E-3</v>
      </c>
      <c r="BA73" s="299">
        <v>7.7339748501335575E-4</v>
      </c>
      <c r="BB73" s="299">
        <v>6.0224578020088724E-4</v>
      </c>
      <c r="BC73" s="299">
        <v>1.6676250580603068E-3</v>
      </c>
      <c r="BD73" s="299">
        <v>1.0322071855099375E-3</v>
      </c>
      <c r="BE73" s="299">
        <v>1.0214826035383981E-3</v>
      </c>
      <c r="BF73" s="299">
        <v>2.9515130069294412E-3</v>
      </c>
      <c r="BG73" s="299">
        <v>5.2832333753361077E-3</v>
      </c>
      <c r="BH73" s="299">
        <v>4.0203813490633789E-3</v>
      </c>
      <c r="BI73" s="299">
        <v>2.2358626999678384E-3</v>
      </c>
      <c r="BJ73" s="299">
        <v>3.6193774979796684E-3</v>
      </c>
      <c r="BK73" s="299">
        <v>1.4327837613371068E-3</v>
      </c>
      <c r="BL73" s="299">
        <v>2.7094918122971918E-3</v>
      </c>
      <c r="BM73" s="299">
        <v>1.2406081318776382E-3</v>
      </c>
      <c r="BN73" s="299">
        <v>1.3597397800493918E-3</v>
      </c>
      <c r="BO73" s="299">
        <v>9.0185235423900973E-4</v>
      </c>
      <c r="BP73" s="299">
        <v>1.0730820970147241E-3</v>
      </c>
      <c r="BQ73" s="299">
        <v>1.3837278418900797E-2</v>
      </c>
      <c r="BR73" s="299">
        <v>1.0085108625762074</v>
      </c>
      <c r="BS73" s="299">
        <v>2.0864437990344908E-3</v>
      </c>
      <c r="BT73" s="299">
        <v>3.3824064746141367E-3</v>
      </c>
      <c r="BU73" s="299">
        <v>2.7623032424276455E-3</v>
      </c>
      <c r="BV73" s="299">
        <v>1.0273378408040617E-3</v>
      </c>
      <c r="BW73" s="299">
        <v>1.7779727887753814E-3</v>
      </c>
      <c r="BX73" s="299">
        <v>5.7451128816640425E-4</v>
      </c>
      <c r="BY73" s="299">
        <v>1.0629629054158344E-4</v>
      </c>
      <c r="BZ73" s="299">
        <v>1.2978871343428638E-3</v>
      </c>
      <c r="CA73" s="299">
        <v>6.8680128541184131E-4</v>
      </c>
      <c r="CB73" s="299">
        <v>1.1394184776835508E-3</v>
      </c>
      <c r="CC73" s="299">
        <v>4.5419268490373124E-4</v>
      </c>
      <c r="CD73" s="299">
        <v>9.3091002080031206E-4</v>
      </c>
      <c r="CE73" s="299">
        <v>5.6388281028505708E-4</v>
      </c>
      <c r="CF73" s="299">
        <v>1.153968351846445E-3</v>
      </c>
      <c r="CG73" s="299">
        <v>1.1558094819035429E-3</v>
      </c>
      <c r="CH73" s="299">
        <v>8.6017986469187656E-4</v>
      </c>
      <c r="CI73" s="299">
        <v>1.3121477031763596E-3</v>
      </c>
      <c r="CJ73" s="299">
        <v>1.0592025803192805E-3</v>
      </c>
      <c r="CK73" s="299">
        <v>5.3873630804154664E-4</v>
      </c>
      <c r="CL73" s="299">
        <v>1.1674137538017599E-3</v>
      </c>
      <c r="CM73" s="299">
        <v>9.2643075203188783E-4</v>
      </c>
      <c r="CN73" s="299">
        <v>2.4030244553713163E-3</v>
      </c>
      <c r="CO73" s="299">
        <v>2.5982075058013552E-3</v>
      </c>
      <c r="CP73" s="299">
        <v>8.0891176980697451E-4</v>
      </c>
      <c r="CQ73" s="299">
        <v>1.8590566323408747E-3</v>
      </c>
      <c r="CR73" s="299">
        <v>4.9529856087050612E-3</v>
      </c>
      <c r="CS73" s="299">
        <v>5.0746321225986759E-3</v>
      </c>
      <c r="CT73" s="299">
        <v>4.1799682542406746E-3</v>
      </c>
      <c r="CU73" s="299">
        <v>1.285069905580694E-3</v>
      </c>
      <c r="CV73" s="299">
        <v>7.2055050894511644E-4</v>
      </c>
      <c r="CW73" s="299">
        <v>5.349054546802428E-4</v>
      </c>
      <c r="CX73" s="299">
        <v>2.4110103861843678E-3</v>
      </c>
      <c r="CY73" s="299">
        <v>1.3262651738319166E-3</v>
      </c>
      <c r="CZ73" s="299">
        <v>1.459837556497501E-2</v>
      </c>
      <c r="DA73" s="299">
        <v>1.1780585881801964E-2</v>
      </c>
      <c r="DB73" s="299">
        <v>5.3146463646464304E-3</v>
      </c>
      <c r="DC73" s="299">
        <v>1.7116782626325963E-3</v>
      </c>
      <c r="DD73" s="299">
        <v>2.1970767609101349E-3</v>
      </c>
      <c r="DE73" s="299">
        <v>2.7888021195870238E-3</v>
      </c>
      <c r="DF73" s="299">
        <v>1.1032735394085544E-3</v>
      </c>
      <c r="DG73" s="300">
        <v>5.9174544320882128E-4</v>
      </c>
      <c r="DI73" s="297"/>
      <c r="DK73" s="270">
        <v>565662.49396005506</v>
      </c>
      <c r="DL73" s="270">
        <v>429285.38033917628</v>
      </c>
    </row>
    <row r="74" spans="1:116" ht="15.6" customHeight="1">
      <c r="A74" s="269">
        <v>68</v>
      </c>
      <c r="B74" s="98" t="s">
        <v>214</v>
      </c>
      <c r="C74" s="293" t="s">
        <v>4</v>
      </c>
      <c r="D74" s="298">
        <v>1.4739502029155829E-3</v>
      </c>
      <c r="E74" s="299">
        <v>1.9237565829145953E-3</v>
      </c>
      <c r="F74" s="299">
        <v>1.6421200685419572E-3</v>
      </c>
      <c r="G74" s="299">
        <v>7.2747949855540243E-4</v>
      </c>
      <c r="H74" s="299">
        <v>2.0702878370158989E-3</v>
      </c>
      <c r="I74" s="299">
        <v>0</v>
      </c>
      <c r="J74" s="299">
        <v>3.9477031494238651E-3</v>
      </c>
      <c r="K74" s="299">
        <v>2.3479845245467034E-3</v>
      </c>
      <c r="L74" s="299">
        <v>2.6397752419841732E-3</v>
      </c>
      <c r="M74" s="299">
        <v>6.5648868131468945E-4</v>
      </c>
      <c r="N74" s="299">
        <v>0</v>
      </c>
      <c r="O74" s="299">
        <v>3.2253093781873516E-3</v>
      </c>
      <c r="P74" s="299">
        <v>1.6861486523055173E-3</v>
      </c>
      <c r="Q74" s="299">
        <v>1.049192975322167E-3</v>
      </c>
      <c r="R74" s="299">
        <v>9.8755635053641424E-4</v>
      </c>
      <c r="S74" s="299">
        <v>5.2353450342274323E-3</v>
      </c>
      <c r="T74" s="299">
        <v>2.1069740852680866E-3</v>
      </c>
      <c r="U74" s="299">
        <v>8.9983565307214593E-4</v>
      </c>
      <c r="V74" s="299">
        <v>5.1147568505794053E-3</v>
      </c>
      <c r="W74" s="299">
        <v>3.794127568332359E-3</v>
      </c>
      <c r="X74" s="299">
        <v>1.6638549315750038E-3</v>
      </c>
      <c r="Y74" s="299">
        <v>3.7131264898245691E-3</v>
      </c>
      <c r="Z74" s="299">
        <v>3.0483253258478627E-3</v>
      </c>
      <c r="AA74" s="299">
        <v>4.8111123529262726E-3</v>
      </c>
      <c r="AB74" s="299">
        <v>4.2104404336606666E-3</v>
      </c>
      <c r="AC74" s="299">
        <v>1.4208882841636788E-3</v>
      </c>
      <c r="AD74" s="299">
        <v>5.2843662591626963E-4</v>
      </c>
      <c r="AE74" s="299">
        <v>1.9206637813653756E-3</v>
      </c>
      <c r="AF74" s="299">
        <v>1.1070826952607918E-3</v>
      </c>
      <c r="AG74" s="299">
        <v>8.8625967936478039E-4</v>
      </c>
      <c r="AH74" s="299">
        <v>1.0046572675582242E-3</v>
      </c>
      <c r="AI74" s="299">
        <v>1.6401506645104713E-3</v>
      </c>
      <c r="AJ74" s="299">
        <v>1.6694478705709915E-3</v>
      </c>
      <c r="AK74" s="299">
        <v>1.3866840717375979E-3</v>
      </c>
      <c r="AL74" s="299">
        <v>1.6797536890083842E-3</v>
      </c>
      <c r="AM74" s="299">
        <v>7.0668302457458222E-4</v>
      </c>
      <c r="AN74" s="299">
        <v>3.5600810109912211E-3</v>
      </c>
      <c r="AO74" s="299">
        <v>1.6540948823473328E-3</v>
      </c>
      <c r="AP74" s="299">
        <v>1.3019156967351896E-3</v>
      </c>
      <c r="AQ74" s="299">
        <v>1.0955488402154042E-3</v>
      </c>
      <c r="AR74" s="299">
        <v>1.0242190984440329E-3</v>
      </c>
      <c r="AS74" s="299">
        <v>9.9100771060992195E-4</v>
      </c>
      <c r="AT74" s="299">
        <v>1.2319217479453584E-3</v>
      </c>
      <c r="AU74" s="299">
        <v>9.5075099530884629E-4</v>
      </c>
      <c r="AV74" s="299">
        <v>1.0024161165792904E-3</v>
      </c>
      <c r="AW74" s="299">
        <v>1.2583566353165062E-3</v>
      </c>
      <c r="AX74" s="299">
        <v>1.2578124742145856E-3</v>
      </c>
      <c r="AY74" s="299">
        <v>2.1785283189809323E-3</v>
      </c>
      <c r="AZ74" s="299">
        <v>8.7075973968491057E-4</v>
      </c>
      <c r="BA74" s="299">
        <v>9.0373626201396948E-4</v>
      </c>
      <c r="BB74" s="299">
        <v>6.177113243730143E-4</v>
      </c>
      <c r="BC74" s="299">
        <v>1.2156256932057098E-3</v>
      </c>
      <c r="BD74" s="299">
        <v>6.5833037241703606E-4</v>
      </c>
      <c r="BE74" s="299">
        <v>6.5371957509314019E-4</v>
      </c>
      <c r="BF74" s="299">
        <v>8.2856383880505703E-4</v>
      </c>
      <c r="BG74" s="299">
        <v>7.889554659936441E-4</v>
      </c>
      <c r="BH74" s="299">
        <v>8.0328661380353042E-4</v>
      </c>
      <c r="BI74" s="299">
        <v>1.2506047441068638E-3</v>
      </c>
      <c r="BJ74" s="299">
        <v>9.3249228052712219E-4</v>
      </c>
      <c r="BK74" s="299">
        <v>1.3489644333181785E-3</v>
      </c>
      <c r="BL74" s="299">
        <v>1.822841999455246E-3</v>
      </c>
      <c r="BM74" s="299">
        <v>1.3942738750670582E-3</v>
      </c>
      <c r="BN74" s="299">
        <v>1.8708185580037203E-3</v>
      </c>
      <c r="BO74" s="299">
        <v>1.3748459856424702E-3</v>
      </c>
      <c r="BP74" s="299">
        <v>1.5303125272638173E-3</v>
      </c>
      <c r="BQ74" s="299">
        <v>7.1254416660795092E-4</v>
      </c>
      <c r="BR74" s="299">
        <v>3.4098180363254351E-3</v>
      </c>
      <c r="BS74" s="299">
        <v>1.0606985358590262</v>
      </c>
      <c r="BT74" s="299">
        <v>8.9532066793048763E-3</v>
      </c>
      <c r="BU74" s="299">
        <v>2.7314575197523723E-3</v>
      </c>
      <c r="BV74" s="299">
        <v>1.6461930130789889E-3</v>
      </c>
      <c r="BW74" s="299">
        <v>2.1533036017168552E-3</v>
      </c>
      <c r="BX74" s="299">
        <v>7.4582172975371733E-4</v>
      </c>
      <c r="BY74" s="299">
        <v>1.605763535432662E-4</v>
      </c>
      <c r="BZ74" s="299">
        <v>8.1867448535447342E-3</v>
      </c>
      <c r="CA74" s="299">
        <v>1.3100625697691443E-3</v>
      </c>
      <c r="CB74" s="299">
        <v>1.1951601500268793E-2</v>
      </c>
      <c r="CC74" s="299">
        <v>1.0052099683759556E-3</v>
      </c>
      <c r="CD74" s="299">
        <v>1.7118740401402669E-3</v>
      </c>
      <c r="CE74" s="299">
        <v>1.2246706075352638E-3</v>
      </c>
      <c r="CF74" s="299">
        <v>2.2925663923754449E-3</v>
      </c>
      <c r="CG74" s="299">
        <v>5.2013952401333084E-3</v>
      </c>
      <c r="CH74" s="299">
        <v>8.7165149400352893E-4</v>
      </c>
      <c r="CI74" s="299">
        <v>5.4312613044866318E-3</v>
      </c>
      <c r="CJ74" s="299">
        <v>1.1006934832225165E-3</v>
      </c>
      <c r="CK74" s="299">
        <v>6.6139658239419653E-4</v>
      </c>
      <c r="CL74" s="299">
        <v>1.9164493427957089E-3</v>
      </c>
      <c r="CM74" s="299">
        <v>1.5705307525754118E-3</v>
      </c>
      <c r="CN74" s="299">
        <v>4.1436875015390612E-3</v>
      </c>
      <c r="CO74" s="299">
        <v>6.9024172183056384E-3</v>
      </c>
      <c r="CP74" s="299">
        <v>7.9696830346641899E-3</v>
      </c>
      <c r="CQ74" s="299">
        <v>4.2357371035525587E-3</v>
      </c>
      <c r="CR74" s="299">
        <v>4.3562522214707867E-3</v>
      </c>
      <c r="CS74" s="299">
        <v>4.6906833578635896E-3</v>
      </c>
      <c r="CT74" s="299">
        <v>8.0060718337594053E-3</v>
      </c>
      <c r="CU74" s="299">
        <v>2.5230242557563393E-3</v>
      </c>
      <c r="CV74" s="299">
        <v>1.1597841854961803E-3</v>
      </c>
      <c r="CW74" s="299">
        <v>7.053627059680006E-4</v>
      </c>
      <c r="CX74" s="299">
        <v>1.3892799172260909E-3</v>
      </c>
      <c r="CY74" s="299">
        <v>1.0799593733374663E-3</v>
      </c>
      <c r="CZ74" s="299">
        <v>1.3139265263885992E-2</v>
      </c>
      <c r="DA74" s="299">
        <v>8.8788578156226688E-3</v>
      </c>
      <c r="DB74" s="299">
        <v>1.3154718727634509E-2</v>
      </c>
      <c r="DC74" s="299">
        <v>6.2407529419507973E-3</v>
      </c>
      <c r="DD74" s="299">
        <v>2.0076948911645518E-3</v>
      </c>
      <c r="DE74" s="299">
        <v>5.5318230208945282E-3</v>
      </c>
      <c r="DF74" s="299">
        <v>1.2122637335622876E-3</v>
      </c>
      <c r="DG74" s="300">
        <v>1.6314043732489143E-3</v>
      </c>
      <c r="DI74" s="297"/>
      <c r="DK74" s="270">
        <v>461636.37168009102</v>
      </c>
      <c r="DL74" s="270">
        <v>383397.57199203083</v>
      </c>
    </row>
    <row r="75" spans="1:116" ht="15.6" customHeight="1">
      <c r="A75" s="269">
        <v>69</v>
      </c>
      <c r="B75" s="98" t="s">
        <v>215</v>
      </c>
      <c r="C75" s="293" t="s">
        <v>5</v>
      </c>
      <c r="D75" s="298">
        <v>3.4988772731873167E-4</v>
      </c>
      <c r="E75" s="299">
        <v>4.1519094226317809E-4</v>
      </c>
      <c r="F75" s="299">
        <v>6.0953755915117659E-4</v>
      </c>
      <c r="G75" s="299">
        <v>1.785797943553619E-4</v>
      </c>
      <c r="H75" s="299">
        <v>3.6833866724977167E-4</v>
      </c>
      <c r="I75" s="299">
        <v>0</v>
      </c>
      <c r="J75" s="299">
        <v>9.5325869219738796E-4</v>
      </c>
      <c r="K75" s="299">
        <v>6.4114105361211997E-4</v>
      </c>
      <c r="L75" s="299">
        <v>5.1660821341287353E-4</v>
      </c>
      <c r="M75" s="299">
        <v>2.3851013470823E-4</v>
      </c>
      <c r="N75" s="299">
        <v>0</v>
      </c>
      <c r="O75" s="299">
        <v>4.3368463887691924E-4</v>
      </c>
      <c r="P75" s="299">
        <v>3.3967179139087757E-4</v>
      </c>
      <c r="Q75" s="299">
        <v>3.1775212877241762E-4</v>
      </c>
      <c r="R75" s="299">
        <v>3.5695638615614863E-4</v>
      </c>
      <c r="S75" s="299">
        <v>1.2851780574240537E-3</v>
      </c>
      <c r="T75" s="299">
        <v>5.5968639568740048E-4</v>
      </c>
      <c r="U75" s="299">
        <v>5.2555605266849201E-4</v>
      </c>
      <c r="V75" s="299">
        <v>3.5517463922277704E-3</v>
      </c>
      <c r="W75" s="299">
        <v>2.6046919442523392E-3</v>
      </c>
      <c r="X75" s="299">
        <v>1.361598376102974E-3</v>
      </c>
      <c r="Y75" s="299">
        <v>6.6510325458730632E-4</v>
      </c>
      <c r="Z75" s="299">
        <v>5.9412807923837538E-4</v>
      </c>
      <c r="AA75" s="299">
        <v>2.4099678660400325E-3</v>
      </c>
      <c r="AB75" s="299">
        <v>1.3262495583868659E-3</v>
      </c>
      <c r="AC75" s="299">
        <v>1.3605139140988709E-3</v>
      </c>
      <c r="AD75" s="299">
        <v>5.7290885503028693E-5</v>
      </c>
      <c r="AE75" s="299">
        <v>2.1660370066026627E-4</v>
      </c>
      <c r="AF75" s="299">
        <v>2.9686759828238319E-4</v>
      </c>
      <c r="AG75" s="299">
        <v>3.479449929980495E-4</v>
      </c>
      <c r="AH75" s="299">
        <v>3.8870273271520431E-4</v>
      </c>
      <c r="AI75" s="299">
        <v>1.107759344734514E-3</v>
      </c>
      <c r="AJ75" s="299">
        <v>1.6448203308227047E-3</v>
      </c>
      <c r="AK75" s="299">
        <v>5.0674206704180724E-4</v>
      </c>
      <c r="AL75" s="299">
        <v>1.4190327142010106E-3</v>
      </c>
      <c r="AM75" s="299">
        <v>6.3009462804503426E-4</v>
      </c>
      <c r="AN75" s="299">
        <v>4.4418807896225593E-4</v>
      </c>
      <c r="AO75" s="299">
        <v>7.689965143847211E-4</v>
      </c>
      <c r="AP75" s="299">
        <v>2.5454535917525308E-4</v>
      </c>
      <c r="AQ75" s="299">
        <v>4.3895518793376229E-4</v>
      </c>
      <c r="AR75" s="299">
        <v>2.9728553187651494E-4</v>
      </c>
      <c r="AS75" s="299">
        <v>2.7180893586586138E-4</v>
      </c>
      <c r="AT75" s="299">
        <v>2.8968626405328406E-4</v>
      </c>
      <c r="AU75" s="299">
        <v>3.461943190246733E-4</v>
      </c>
      <c r="AV75" s="299">
        <v>2.2343326539937469E-4</v>
      </c>
      <c r="AW75" s="299">
        <v>5.8467831508699202E-4</v>
      </c>
      <c r="AX75" s="299">
        <v>6.9994844082337101E-4</v>
      </c>
      <c r="AY75" s="299">
        <v>5.3622166413949321E-4</v>
      </c>
      <c r="AZ75" s="299">
        <v>3.0383867656626418E-4</v>
      </c>
      <c r="BA75" s="299">
        <v>2.024938310791528E-4</v>
      </c>
      <c r="BB75" s="299">
        <v>2.3138914236960035E-4</v>
      </c>
      <c r="BC75" s="299">
        <v>4.9230924140454991E-4</v>
      </c>
      <c r="BD75" s="299">
        <v>3.091212965087559E-4</v>
      </c>
      <c r="BE75" s="299">
        <v>3.4715846914784636E-4</v>
      </c>
      <c r="BF75" s="299">
        <v>2.1446188743501942E-4</v>
      </c>
      <c r="BG75" s="299">
        <v>2.1858613531156997E-4</v>
      </c>
      <c r="BH75" s="299">
        <v>2.4226346298458697E-4</v>
      </c>
      <c r="BI75" s="299">
        <v>7.7496709315317592E-4</v>
      </c>
      <c r="BJ75" s="299">
        <v>7.8811199182647423E-4</v>
      </c>
      <c r="BK75" s="299">
        <v>3.2816223499010095E-4</v>
      </c>
      <c r="BL75" s="299">
        <v>6.9855002819560377E-4</v>
      </c>
      <c r="BM75" s="299">
        <v>5.4201856908594461E-4</v>
      </c>
      <c r="BN75" s="299">
        <v>4.8520401166970512E-4</v>
      </c>
      <c r="BO75" s="299">
        <v>1.7555262245979276E-3</v>
      </c>
      <c r="BP75" s="299">
        <v>2.145878570910253E-3</v>
      </c>
      <c r="BQ75" s="299">
        <v>5.7345770221679309E-3</v>
      </c>
      <c r="BR75" s="299">
        <v>1.1445872209963595E-3</v>
      </c>
      <c r="BS75" s="299">
        <v>1.2020562431091892E-3</v>
      </c>
      <c r="BT75" s="299">
        <v>1.000663427586624</v>
      </c>
      <c r="BU75" s="299">
        <v>7.6869170180341134E-4</v>
      </c>
      <c r="BV75" s="299">
        <v>1.6728486630598362E-3</v>
      </c>
      <c r="BW75" s="299">
        <v>3.3319895640866666E-4</v>
      </c>
      <c r="BX75" s="299">
        <v>2.4480230812599718E-4</v>
      </c>
      <c r="BY75" s="299">
        <v>1.0725720312903653E-4</v>
      </c>
      <c r="BZ75" s="299">
        <v>1.3456774261375854E-2</v>
      </c>
      <c r="CA75" s="299">
        <v>1.1052696324178922E-3</v>
      </c>
      <c r="CB75" s="299">
        <v>9.1344274679487701E-4</v>
      </c>
      <c r="CC75" s="299">
        <v>1.5783943725376324E-3</v>
      </c>
      <c r="CD75" s="299">
        <v>1.6737169781079727E-3</v>
      </c>
      <c r="CE75" s="299">
        <v>1.3726941492558371E-3</v>
      </c>
      <c r="CF75" s="299">
        <v>1.3370845588549448E-3</v>
      </c>
      <c r="CG75" s="299">
        <v>4.7837303369880945E-3</v>
      </c>
      <c r="CH75" s="299">
        <v>7.5822234999568469E-4</v>
      </c>
      <c r="CI75" s="299">
        <v>4.7358926455911242E-3</v>
      </c>
      <c r="CJ75" s="299">
        <v>1.7737121864795484E-3</v>
      </c>
      <c r="CK75" s="299">
        <v>2.9953464188433877E-4</v>
      </c>
      <c r="CL75" s="299">
        <v>1.6019940028214258E-3</v>
      </c>
      <c r="CM75" s="299">
        <v>8.7543177140768065E-4</v>
      </c>
      <c r="CN75" s="299">
        <v>9.8482989205423057E-3</v>
      </c>
      <c r="CO75" s="299">
        <v>2.7893448520478793E-3</v>
      </c>
      <c r="CP75" s="299">
        <v>1.5499969897756411E-3</v>
      </c>
      <c r="CQ75" s="299">
        <v>1.6524126098301716E-3</v>
      </c>
      <c r="CR75" s="299">
        <v>5.2644365069172156E-3</v>
      </c>
      <c r="CS75" s="299">
        <v>1.6737577919411378E-3</v>
      </c>
      <c r="CT75" s="299">
        <v>1.606556120781844E-3</v>
      </c>
      <c r="CU75" s="299">
        <v>3.2513606073736323E-4</v>
      </c>
      <c r="CV75" s="299">
        <v>5.7932018225396445E-4</v>
      </c>
      <c r="CW75" s="299">
        <v>6.2573846772303395E-4</v>
      </c>
      <c r="CX75" s="299">
        <v>9.3804295015885051E-4</v>
      </c>
      <c r="CY75" s="299">
        <v>6.041752851255784E-4</v>
      </c>
      <c r="CZ75" s="299">
        <v>1.6456474895144266E-2</v>
      </c>
      <c r="DA75" s="299">
        <v>6.0719836705947919E-3</v>
      </c>
      <c r="DB75" s="299">
        <v>2.8665647747532644E-3</v>
      </c>
      <c r="DC75" s="299">
        <v>5.466940398357609E-3</v>
      </c>
      <c r="DD75" s="299">
        <v>3.2175229108770165E-4</v>
      </c>
      <c r="DE75" s="299">
        <v>4.7863622897749121E-3</v>
      </c>
      <c r="DF75" s="299">
        <v>3.6633280568762185E-4</v>
      </c>
      <c r="DG75" s="300">
        <v>4.7405467997100178E-3</v>
      </c>
      <c r="DI75" s="297"/>
      <c r="DK75" s="270">
        <v>493160.37197389774</v>
      </c>
      <c r="DL75" s="270">
        <v>190213.78850204076</v>
      </c>
    </row>
    <row r="76" spans="1:116" ht="15.6" customHeight="1">
      <c r="A76" s="269">
        <v>70</v>
      </c>
      <c r="B76" s="98" t="s">
        <v>216</v>
      </c>
      <c r="C76" s="293" t="s">
        <v>29</v>
      </c>
      <c r="D76" s="298">
        <v>8.1180692948504288E-2</v>
      </c>
      <c r="E76" s="299">
        <v>5.5784121845385955E-2</v>
      </c>
      <c r="F76" s="299">
        <v>4.3523411095600185E-2</v>
      </c>
      <c r="G76" s="299">
        <v>1.8483539096062037E-2</v>
      </c>
      <c r="H76" s="299">
        <v>5.7329485083985957E-2</v>
      </c>
      <c r="I76" s="299">
        <v>0</v>
      </c>
      <c r="J76" s="299">
        <v>3.2440972234278588E-2</v>
      </c>
      <c r="K76" s="299">
        <v>7.2477492425293458E-2</v>
      </c>
      <c r="L76" s="299">
        <v>4.2414297001555211E-2</v>
      </c>
      <c r="M76" s="299">
        <v>7.282236718749531E-2</v>
      </c>
      <c r="N76" s="299">
        <v>0</v>
      </c>
      <c r="O76" s="299">
        <v>6.3813653191827233E-2</v>
      </c>
      <c r="P76" s="299">
        <v>8.1167144926848553E-2</v>
      </c>
      <c r="Q76" s="299">
        <v>5.9345495110584158E-2</v>
      </c>
      <c r="R76" s="299">
        <v>7.0079991870425157E-2</v>
      </c>
      <c r="S76" s="299">
        <v>9.4546946447349844E-2</v>
      </c>
      <c r="T76" s="299">
        <v>7.4740283496408086E-2</v>
      </c>
      <c r="U76" s="299">
        <v>5.0626245466730897E-2</v>
      </c>
      <c r="V76" s="299">
        <v>2.625303712190119E-2</v>
      </c>
      <c r="W76" s="299">
        <v>2.8426983347233804E-2</v>
      </c>
      <c r="X76" s="299">
        <v>1.3331710492995889E-2</v>
      </c>
      <c r="Y76" s="299">
        <v>4.4947188007618072E-2</v>
      </c>
      <c r="Z76" s="299">
        <v>3.3281313379863516E-2</v>
      </c>
      <c r="AA76" s="299">
        <v>5.3240474248070276E-2</v>
      </c>
      <c r="AB76" s="299">
        <v>5.5830592985293526E-2</v>
      </c>
      <c r="AC76" s="299">
        <v>6.2981011699540526E-2</v>
      </c>
      <c r="AD76" s="299">
        <v>5.8411748129826233E-3</v>
      </c>
      <c r="AE76" s="299">
        <v>1.614893113934656E-2</v>
      </c>
      <c r="AF76" s="299">
        <v>5.935116486298176E-2</v>
      </c>
      <c r="AG76" s="299">
        <v>4.3293603164322264E-2</v>
      </c>
      <c r="AH76" s="299">
        <v>8.3843480315735949E-2</v>
      </c>
      <c r="AI76" s="299">
        <v>3.6840841241000788E-2</v>
      </c>
      <c r="AJ76" s="299">
        <v>3.3185315192801206E-2</v>
      </c>
      <c r="AK76" s="299">
        <v>3.9572491725725203E-2</v>
      </c>
      <c r="AL76" s="299">
        <v>4.0782939532686427E-2</v>
      </c>
      <c r="AM76" s="299">
        <v>2.0703564415590178E-2</v>
      </c>
      <c r="AN76" s="299">
        <v>2.0632223866926133E-2</v>
      </c>
      <c r="AO76" s="299">
        <v>3.4112956051402486E-2</v>
      </c>
      <c r="AP76" s="299">
        <v>4.0803492343089137E-2</v>
      </c>
      <c r="AQ76" s="299">
        <v>2.7836190873053151E-2</v>
      </c>
      <c r="AR76" s="299">
        <v>3.9684577888428767E-2</v>
      </c>
      <c r="AS76" s="299">
        <v>3.3852564143279779E-2</v>
      </c>
      <c r="AT76" s="299">
        <v>3.435636357234622E-2</v>
      </c>
      <c r="AU76" s="299">
        <v>4.2806558019451851E-2</v>
      </c>
      <c r="AV76" s="299">
        <v>4.0661340683428908E-2</v>
      </c>
      <c r="AW76" s="299">
        <v>5.4410730005705496E-2</v>
      </c>
      <c r="AX76" s="299">
        <v>4.9099197119632489E-2</v>
      </c>
      <c r="AY76" s="299">
        <v>4.2171651915303983E-2</v>
      </c>
      <c r="AZ76" s="299">
        <v>5.9650964729521819E-2</v>
      </c>
      <c r="BA76" s="299">
        <v>5.8113662764859533E-2</v>
      </c>
      <c r="BB76" s="299">
        <v>4.0610710642509491E-2</v>
      </c>
      <c r="BC76" s="299">
        <v>6.0664300108849781E-2</v>
      </c>
      <c r="BD76" s="299">
        <v>5.0567590830462195E-2</v>
      </c>
      <c r="BE76" s="299">
        <v>4.4310478587943021E-2</v>
      </c>
      <c r="BF76" s="299">
        <v>4.3893847385643642E-2</v>
      </c>
      <c r="BG76" s="299">
        <v>3.4456583910645169E-2</v>
      </c>
      <c r="BH76" s="299">
        <v>6.3226404807580294E-2</v>
      </c>
      <c r="BI76" s="299">
        <v>6.0371876171662064E-2</v>
      </c>
      <c r="BJ76" s="299">
        <v>4.0254960005816479E-2</v>
      </c>
      <c r="BK76" s="299">
        <v>7.1158463591000004E-2</v>
      </c>
      <c r="BL76" s="299">
        <v>1.317102355647717E-2</v>
      </c>
      <c r="BM76" s="299">
        <v>5.4354761961730315E-2</v>
      </c>
      <c r="BN76" s="299">
        <v>6.1052964613673884E-2</v>
      </c>
      <c r="BO76" s="299">
        <v>4.0394493237040342E-2</v>
      </c>
      <c r="BP76" s="299">
        <v>3.5149256872962206E-2</v>
      </c>
      <c r="BQ76" s="299">
        <v>9.1708250415044427E-3</v>
      </c>
      <c r="BR76" s="299">
        <v>1.3908080326673332E-2</v>
      </c>
      <c r="BS76" s="299">
        <v>3.012331249438633E-2</v>
      </c>
      <c r="BT76" s="299">
        <v>2.2172182271701209E-2</v>
      </c>
      <c r="BU76" s="299">
        <v>1.0139477219696293</v>
      </c>
      <c r="BV76" s="299">
        <v>9.2308595231733685E-3</v>
      </c>
      <c r="BW76" s="299">
        <v>4.1774374312257626E-3</v>
      </c>
      <c r="BX76" s="299">
        <v>6.8352631171185556E-3</v>
      </c>
      <c r="BY76" s="299">
        <v>2.2117239890943473E-3</v>
      </c>
      <c r="BZ76" s="299">
        <v>7.7415631587710388E-3</v>
      </c>
      <c r="CA76" s="299">
        <v>1.3692077188998267E-2</v>
      </c>
      <c r="CB76" s="299">
        <v>9.0792013186520693E-2</v>
      </c>
      <c r="CC76" s="299">
        <v>8.2480904818955855E-3</v>
      </c>
      <c r="CD76" s="299">
        <v>1.2382027706050541E-2</v>
      </c>
      <c r="CE76" s="299">
        <v>1.1061564602809418E-2</v>
      </c>
      <c r="CF76" s="299">
        <v>1.1810748095458578E-2</v>
      </c>
      <c r="CG76" s="299">
        <v>1.8530233545201617E-2</v>
      </c>
      <c r="CH76" s="299">
        <v>6.3624401872733457E-3</v>
      </c>
      <c r="CI76" s="299">
        <v>9.6722935348876778E-3</v>
      </c>
      <c r="CJ76" s="299">
        <v>8.6829876081577096E-3</v>
      </c>
      <c r="CK76" s="299">
        <v>1.4626623787679562E-2</v>
      </c>
      <c r="CL76" s="299">
        <v>9.5220920041142448E-3</v>
      </c>
      <c r="CM76" s="299">
        <v>3.1360663532552117E-2</v>
      </c>
      <c r="CN76" s="299">
        <v>1.2592104837298506E-2</v>
      </c>
      <c r="CO76" s="299">
        <v>1.2481750497284909E-2</v>
      </c>
      <c r="CP76" s="299">
        <v>3.8105110582030026E-2</v>
      </c>
      <c r="CQ76" s="299">
        <v>5.1919320778411611E-2</v>
      </c>
      <c r="CR76" s="299">
        <v>3.1570709932414467E-2</v>
      </c>
      <c r="CS76" s="299">
        <v>2.765097228626167E-2</v>
      </c>
      <c r="CT76" s="299">
        <v>2.3115386790484822E-2</v>
      </c>
      <c r="CU76" s="299">
        <v>3.5626736509792693E-2</v>
      </c>
      <c r="CV76" s="299">
        <v>2.2976473459693003E-2</v>
      </c>
      <c r="CW76" s="299">
        <v>9.8429377792798901E-3</v>
      </c>
      <c r="CX76" s="299">
        <v>7.0017779314750284E-2</v>
      </c>
      <c r="CY76" s="299">
        <v>1.0064190766263312E-2</v>
      </c>
      <c r="CZ76" s="299">
        <v>6.287350095163223E-2</v>
      </c>
      <c r="DA76" s="299">
        <v>9.5332690970842737E-2</v>
      </c>
      <c r="DB76" s="299">
        <v>4.3777433167184535E-2</v>
      </c>
      <c r="DC76" s="299">
        <v>2.4502800022299709E-2</v>
      </c>
      <c r="DD76" s="299">
        <v>3.394394838690952E-2</v>
      </c>
      <c r="DE76" s="299">
        <v>2.6673709650619999E-2</v>
      </c>
      <c r="DF76" s="299">
        <v>0.22340882378189308</v>
      </c>
      <c r="DG76" s="300">
        <v>8.0851409818438573E-3</v>
      </c>
      <c r="DI76" s="297"/>
      <c r="DK76" s="270">
        <v>10354260.912317339</v>
      </c>
      <c r="DL76" s="270">
        <v>8117542.5153162666</v>
      </c>
    </row>
    <row r="77" spans="1:116" ht="15.6" customHeight="1">
      <c r="A77" s="269">
        <v>71</v>
      </c>
      <c r="B77" s="98" t="s">
        <v>217</v>
      </c>
      <c r="C77" s="293" t="s">
        <v>6</v>
      </c>
      <c r="D77" s="298">
        <v>1.1607744889770061E-2</v>
      </c>
      <c r="E77" s="299">
        <v>1.0235834102852982E-2</v>
      </c>
      <c r="F77" s="299">
        <v>1.4313732076477827E-2</v>
      </c>
      <c r="G77" s="299">
        <v>1.2925536541194068E-2</v>
      </c>
      <c r="H77" s="299">
        <v>1.5233713707028917E-2</v>
      </c>
      <c r="I77" s="299">
        <v>0</v>
      </c>
      <c r="J77" s="299">
        <v>5.6455705080833016E-2</v>
      </c>
      <c r="K77" s="299">
        <v>9.1088008283456527E-3</v>
      </c>
      <c r="L77" s="299">
        <v>1.667638061609748E-2</v>
      </c>
      <c r="M77" s="299">
        <v>7.7102837383219748E-3</v>
      </c>
      <c r="N77" s="299">
        <v>0</v>
      </c>
      <c r="O77" s="299">
        <v>2.3804260400930314E-2</v>
      </c>
      <c r="P77" s="299">
        <v>1.8105445818625915E-2</v>
      </c>
      <c r="Q77" s="299">
        <v>1.1859780490149043E-2</v>
      </c>
      <c r="R77" s="299">
        <v>1.8857339465665819E-2</v>
      </c>
      <c r="S77" s="299">
        <v>1.4681972107513713E-2</v>
      </c>
      <c r="T77" s="299">
        <v>1.2257792326822918E-2</v>
      </c>
      <c r="U77" s="299">
        <v>1.4160640068797347E-2</v>
      </c>
      <c r="V77" s="299">
        <v>1.4946768491175344E-2</v>
      </c>
      <c r="W77" s="299">
        <v>1.0616801980934652E-2</v>
      </c>
      <c r="X77" s="299">
        <v>7.4807098845930588E-3</v>
      </c>
      <c r="Y77" s="299">
        <v>1.0840071054076479E-2</v>
      </c>
      <c r="Z77" s="299">
        <v>8.6562569320958998E-3</v>
      </c>
      <c r="AA77" s="299">
        <v>9.470776375263874E-3</v>
      </c>
      <c r="AB77" s="299">
        <v>1.1599883341967545E-2</v>
      </c>
      <c r="AC77" s="299">
        <v>9.1203573376741429E-3</v>
      </c>
      <c r="AD77" s="299">
        <v>3.9850852753342478E-3</v>
      </c>
      <c r="AE77" s="299">
        <v>5.3314606092258561E-3</v>
      </c>
      <c r="AF77" s="299">
        <v>7.2264530419887431E-3</v>
      </c>
      <c r="AG77" s="299">
        <v>9.0078081747795025E-3</v>
      </c>
      <c r="AH77" s="299">
        <v>1.039382467955585E-2</v>
      </c>
      <c r="AI77" s="299">
        <v>1.1053194891596693E-2</v>
      </c>
      <c r="AJ77" s="299">
        <v>1.3996682368682484E-2</v>
      </c>
      <c r="AK77" s="299">
        <v>1.9517903284783769E-2</v>
      </c>
      <c r="AL77" s="299">
        <v>1.7359405570421611E-2</v>
      </c>
      <c r="AM77" s="299">
        <v>8.595746915855523E-3</v>
      </c>
      <c r="AN77" s="299">
        <v>8.8432446426041644E-3</v>
      </c>
      <c r="AO77" s="299">
        <v>1.2927488090153224E-2</v>
      </c>
      <c r="AP77" s="299">
        <v>9.9950449205426332E-3</v>
      </c>
      <c r="AQ77" s="299">
        <v>2.1732037580589465E-2</v>
      </c>
      <c r="AR77" s="299">
        <v>1.0366087799768775E-2</v>
      </c>
      <c r="AS77" s="299">
        <v>1.6005328754904052E-2</v>
      </c>
      <c r="AT77" s="299">
        <v>1.4847932688626568E-2</v>
      </c>
      <c r="AU77" s="299">
        <v>9.0141547914631172E-3</v>
      </c>
      <c r="AV77" s="299">
        <v>1.0442559883469992E-2</v>
      </c>
      <c r="AW77" s="299">
        <v>1.2733116812141811E-2</v>
      </c>
      <c r="AX77" s="299">
        <v>9.4727770403353929E-3</v>
      </c>
      <c r="AY77" s="299">
        <v>9.9624594450936008E-3</v>
      </c>
      <c r="AZ77" s="299">
        <v>1.0354666786643129E-2</v>
      </c>
      <c r="BA77" s="299">
        <v>9.9241079636284788E-3</v>
      </c>
      <c r="BB77" s="299">
        <v>1.1582728059745799E-2</v>
      </c>
      <c r="BC77" s="299">
        <v>9.0215985245930448E-3</v>
      </c>
      <c r="BD77" s="299">
        <v>1.1466137380077375E-2</v>
      </c>
      <c r="BE77" s="299">
        <v>1.1874041498321304E-2</v>
      </c>
      <c r="BF77" s="299">
        <v>8.7129256595489622E-3</v>
      </c>
      <c r="BG77" s="299">
        <v>7.2257925721887018E-3</v>
      </c>
      <c r="BH77" s="299">
        <v>8.283162665212401E-3</v>
      </c>
      <c r="BI77" s="299">
        <v>1.8550947541951399E-2</v>
      </c>
      <c r="BJ77" s="299">
        <v>1.2935559034396782E-2</v>
      </c>
      <c r="BK77" s="299">
        <v>3.9829023526337555E-2</v>
      </c>
      <c r="BL77" s="299">
        <v>1.4051157939488551E-2</v>
      </c>
      <c r="BM77" s="299">
        <v>1.455608684946307E-2</v>
      </c>
      <c r="BN77" s="299">
        <v>1.0365897753144476E-2</v>
      </c>
      <c r="BO77" s="299">
        <v>1.8757749966509418E-2</v>
      </c>
      <c r="BP77" s="299">
        <v>1.8357976888779798E-2</v>
      </c>
      <c r="BQ77" s="299">
        <v>2.1078802085304608E-2</v>
      </c>
      <c r="BR77" s="299">
        <v>1.0517684177611772E-2</v>
      </c>
      <c r="BS77" s="299">
        <v>2.3348421600745923E-2</v>
      </c>
      <c r="BT77" s="299">
        <v>3.4155777234698474E-2</v>
      </c>
      <c r="BU77" s="299">
        <v>2.2280296731233863E-2</v>
      </c>
      <c r="BV77" s="299">
        <v>1.0708907542726642</v>
      </c>
      <c r="BW77" s="299">
        <v>9.0831476208646039E-2</v>
      </c>
      <c r="BX77" s="299">
        <v>7.2444716180896096E-2</v>
      </c>
      <c r="BY77" s="299">
        <v>6.0063161974043773E-2</v>
      </c>
      <c r="BZ77" s="299">
        <v>5.813384253730168E-2</v>
      </c>
      <c r="CA77" s="299">
        <v>1.5551996856350052E-2</v>
      </c>
      <c r="CB77" s="299">
        <v>5.5222836467770813E-2</v>
      </c>
      <c r="CC77" s="299">
        <v>3.4803639529729452E-2</v>
      </c>
      <c r="CD77" s="299">
        <v>2.9342001697393691E-2</v>
      </c>
      <c r="CE77" s="299">
        <v>1.8152044501226233E-2</v>
      </c>
      <c r="CF77" s="299">
        <v>1.5326051616367112E-2</v>
      </c>
      <c r="CG77" s="299">
        <v>1.3752671388128968E-2</v>
      </c>
      <c r="CH77" s="299">
        <v>3.7739968109594792E-3</v>
      </c>
      <c r="CI77" s="299">
        <v>1.3309506880279508E-2</v>
      </c>
      <c r="CJ77" s="299">
        <v>7.8314870111846659E-3</v>
      </c>
      <c r="CK77" s="299">
        <v>7.5466851605651506E-3</v>
      </c>
      <c r="CL77" s="299">
        <v>1.1262234252071282E-2</v>
      </c>
      <c r="CM77" s="299">
        <v>8.9093602490192061E-3</v>
      </c>
      <c r="CN77" s="299">
        <v>1.5981558243374088E-2</v>
      </c>
      <c r="CO77" s="299">
        <v>1.3080752627383367E-2</v>
      </c>
      <c r="CP77" s="299">
        <v>8.0457789551512011E-3</v>
      </c>
      <c r="CQ77" s="299">
        <v>8.7433306697011371E-3</v>
      </c>
      <c r="CR77" s="299">
        <v>2.3943212111035148E-2</v>
      </c>
      <c r="CS77" s="299">
        <v>1.6248395697055742E-2</v>
      </c>
      <c r="CT77" s="299">
        <v>1.1436808252924639E-2</v>
      </c>
      <c r="CU77" s="299">
        <v>2.5704563046417699E-2</v>
      </c>
      <c r="CV77" s="299">
        <v>5.2965198655323571E-2</v>
      </c>
      <c r="CW77" s="299">
        <v>5.6990211112372463E-3</v>
      </c>
      <c r="CX77" s="299">
        <v>1.1307720987760068E-2</v>
      </c>
      <c r="CY77" s="299">
        <v>6.1694113355493197E-3</v>
      </c>
      <c r="CZ77" s="299">
        <v>3.3528773811467023E-2</v>
      </c>
      <c r="DA77" s="299">
        <v>1.6714293355495489E-2</v>
      </c>
      <c r="DB77" s="299">
        <v>9.5313953550619016E-3</v>
      </c>
      <c r="DC77" s="299">
        <v>1.9469406586178298E-2</v>
      </c>
      <c r="DD77" s="299">
        <v>1.9253509505797961E-2</v>
      </c>
      <c r="DE77" s="299">
        <v>1.2463390601283915E-2</v>
      </c>
      <c r="DF77" s="299">
        <v>8.8635607957028659E-3</v>
      </c>
      <c r="DG77" s="300">
        <v>3.3393932751513845E-2</v>
      </c>
      <c r="DI77" s="297"/>
      <c r="DK77" s="270">
        <v>3401711.2736253887</v>
      </c>
      <c r="DL77" s="270">
        <v>2606800.4420362604</v>
      </c>
    </row>
    <row r="78" spans="1:116" ht="15.6" customHeight="1">
      <c r="A78" s="269">
        <v>72</v>
      </c>
      <c r="B78" s="98" t="s">
        <v>218</v>
      </c>
      <c r="C78" s="293" t="s">
        <v>219</v>
      </c>
      <c r="D78" s="298">
        <v>5.5509374794918106E-3</v>
      </c>
      <c r="E78" s="299">
        <v>4.1811271498545617E-3</v>
      </c>
      <c r="F78" s="299">
        <v>5.0052743614424789E-3</v>
      </c>
      <c r="G78" s="299">
        <v>3.1063729130307019E-3</v>
      </c>
      <c r="H78" s="299">
        <v>5.2413836609922814E-3</v>
      </c>
      <c r="I78" s="299">
        <v>0</v>
      </c>
      <c r="J78" s="299">
        <v>1.1604061563109211E-2</v>
      </c>
      <c r="K78" s="299">
        <v>7.185812210139743E-3</v>
      </c>
      <c r="L78" s="299">
        <v>4.4244835101675557E-3</v>
      </c>
      <c r="M78" s="299">
        <v>5.9716987749671999E-3</v>
      </c>
      <c r="N78" s="299">
        <v>0</v>
      </c>
      <c r="O78" s="299">
        <v>5.6431845941317367E-3</v>
      </c>
      <c r="P78" s="299">
        <v>7.2845036899882405E-3</v>
      </c>
      <c r="Q78" s="299">
        <v>5.622320827494671E-3</v>
      </c>
      <c r="R78" s="299">
        <v>7.7962567010695519E-3</v>
      </c>
      <c r="S78" s="299">
        <v>6.3325904477023404E-3</v>
      </c>
      <c r="T78" s="299">
        <v>5.1150079648914779E-3</v>
      </c>
      <c r="U78" s="299">
        <v>7.4091150677312494E-3</v>
      </c>
      <c r="V78" s="299">
        <v>4.1148457932479862E-3</v>
      </c>
      <c r="W78" s="299">
        <v>4.328434840736241E-3</v>
      </c>
      <c r="X78" s="299">
        <v>3.6005136604251782E-3</v>
      </c>
      <c r="Y78" s="299">
        <v>4.3064243938583466E-3</v>
      </c>
      <c r="Z78" s="299">
        <v>4.2618796422109776E-3</v>
      </c>
      <c r="AA78" s="299">
        <v>5.4400221103512109E-3</v>
      </c>
      <c r="AB78" s="299">
        <v>7.8452086859270315E-3</v>
      </c>
      <c r="AC78" s="299">
        <v>4.2058920388370561E-3</v>
      </c>
      <c r="AD78" s="299">
        <v>1.270900029443599E-3</v>
      </c>
      <c r="AE78" s="299">
        <v>3.0410541703657919E-3</v>
      </c>
      <c r="AF78" s="299">
        <v>6.2789873546700761E-3</v>
      </c>
      <c r="AG78" s="299">
        <v>5.0800449696829491E-3</v>
      </c>
      <c r="AH78" s="299">
        <v>6.0550541029273219E-3</v>
      </c>
      <c r="AI78" s="299">
        <v>5.3135514128495312E-3</v>
      </c>
      <c r="AJ78" s="299">
        <v>8.2142520780480108E-3</v>
      </c>
      <c r="AK78" s="299">
        <v>6.049082587103927E-3</v>
      </c>
      <c r="AL78" s="299">
        <v>7.0764140888601055E-3</v>
      </c>
      <c r="AM78" s="299">
        <v>2.9730731187168581E-3</v>
      </c>
      <c r="AN78" s="299">
        <v>3.4413863770129055E-3</v>
      </c>
      <c r="AO78" s="299">
        <v>5.7211369091421374E-3</v>
      </c>
      <c r="AP78" s="299">
        <v>3.735224383570877E-3</v>
      </c>
      <c r="AQ78" s="299">
        <v>4.3823217267128945E-3</v>
      </c>
      <c r="AR78" s="299">
        <v>4.7290857138658788E-3</v>
      </c>
      <c r="AS78" s="299">
        <v>7.4085993574685262E-3</v>
      </c>
      <c r="AT78" s="299">
        <v>5.3800525266699166E-3</v>
      </c>
      <c r="AU78" s="299">
        <v>5.7468683519370711E-3</v>
      </c>
      <c r="AV78" s="299">
        <v>5.0888777380510902E-3</v>
      </c>
      <c r="AW78" s="299">
        <v>4.7097029490388385E-3</v>
      </c>
      <c r="AX78" s="299">
        <v>3.7656036885732984E-3</v>
      </c>
      <c r="AY78" s="299">
        <v>4.0316996689208464E-3</v>
      </c>
      <c r="AZ78" s="299">
        <v>5.0129508259206855E-3</v>
      </c>
      <c r="BA78" s="299">
        <v>6.0332845172598321E-3</v>
      </c>
      <c r="BB78" s="299">
        <v>3.440499582765268E-3</v>
      </c>
      <c r="BC78" s="299">
        <v>4.012057553075204E-3</v>
      </c>
      <c r="BD78" s="299">
        <v>5.008168247124023E-3</v>
      </c>
      <c r="BE78" s="299">
        <v>4.9025792824104559E-3</v>
      </c>
      <c r="BF78" s="299">
        <v>3.764901621105066E-3</v>
      </c>
      <c r="BG78" s="299">
        <v>3.0539046529338186E-3</v>
      </c>
      <c r="BH78" s="299">
        <v>3.7955223787379476E-3</v>
      </c>
      <c r="BI78" s="299">
        <v>4.9955166878734971E-3</v>
      </c>
      <c r="BJ78" s="299">
        <v>4.4748995638255974E-3</v>
      </c>
      <c r="BK78" s="299">
        <v>6.0856723206888091E-3</v>
      </c>
      <c r="BL78" s="299">
        <v>1.0934300079505833E-2</v>
      </c>
      <c r="BM78" s="299">
        <v>1.0429545800587664E-2</v>
      </c>
      <c r="BN78" s="299">
        <v>6.4281798102367995E-3</v>
      </c>
      <c r="BO78" s="299">
        <v>6.08333203179419E-3</v>
      </c>
      <c r="BP78" s="299">
        <v>5.8986326237560798E-3</v>
      </c>
      <c r="BQ78" s="299">
        <v>6.5612127628902677E-3</v>
      </c>
      <c r="BR78" s="299">
        <v>1.5376759769940861E-2</v>
      </c>
      <c r="BS78" s="299">
        <v>5.1988933398651018E-3</v>
      </c>
      <c r="BT78" s="299">
        <v>4.4750152099205416E-3</v>
      </c>
      <c r="BU78" s="299">
        <v>2.8000124529191851E-2</v>
      </c>
      <c r="BV78" s="299">
        <v>1.6311820345229301E-2</v>
      </c>
      <c r="BW78" s="299">
        <v>1.0387486375379122</v>
      </c>
      <c r="BX78" s="299">
        <v>0.12779603580325075</v>
      </c>
      <c r="BY78" s="299">
        <v>1.4100736197416931E-2</v>
      </c>
      <c r="BZ78" s="299">
        <v>3.6281873229799589E-3</v>
      </c>
      <c r="CA78" s="299">
        <v>1.1423118567420273E-2</v>
      </c>
      <c r="CB78" s="299">
        <v>2.8308245734363989E-2</v>
      </c>
      <c r="CC78" s="299">
        <v>5.6151804137022407E-2</v>
      </c>
      <c r="CD78" s="299">
        <v>1.1607021360563276E-2</v>
      </c>
      <c r="CE78" s="299">
        <v>6.2891645684139949E-2</v>
      </c>
      <c r="CF78" s="299">
        <v>7.2554210990694576E-2</v>
      </c>
      <c r="CG78" s="299">
        <v>2.5611647255562007E-2</v>
      </c>
      <c r="CH78" s="299">
        <v>1.425705292955253E-2</v>
      </c>
      <c r="CI78" s="299">
        <v>1.4905828484531621E-2</v>
      </c>
      <c r="CJ78" s="299">
        <v>1.0376155188553168E-2</v>
      </c>
      <c r="CK78" s="299">
        <v>2.7651053611244616E-2</v>
      </c>
      <c r="CL78" s="299">
        <v>5.0483173769406926E-2</v>
      </c>
      <c r="CM78" s="299">
        <v>2.007901044153363E-2</v>
      </c>
      <c r="CN78" s="299">
        <v>4.7190730174787683E-3</v>
      </c>
      <c r="CO78" s="299">
        <v>3.4412433469493638E-3</v>
      </c>
      <c r="CP78" s="299">
        <v>2.1775140318518984E-2</v>
      </c>
      <c r="CQ78" s="299">
        <v>2.1785663834686546E-2</v>
      </c>
      <c r="CR78" s="299">
        <v>1.225357528722618E-2</v>
      </c>
      <c r="CS78" s="299">
        <v>7.2629552403273047E-3</v>
      </c>
      <c r="CT78" s="299">
        <v>9.1427377977432219E-3</v>
      </c>
      <c r="CU78" s="299">
        <v>1.5462059023939935E-2</v>
      </c>
      <c r="CV78" s="299">
        <v>2.5085385697907574E-2</v>
      </c>
      <c r="CW78" s="299">
        <v>5.9132462036382144E-3</v>
      </c>
      <c r="CX78" s="299">
        <v>5.9595681170277913E-3</v>
      </c>
      <c r="CY78" s="299">
        <v>1.099436687204299E-2</v>
      </c>
      <c r="CZ78" s="299">
        <v>1.6551099110192133E-2</v>
      </c>
      <c r="DA78" s="299">
        <v>4.6700035593341245E-2</v>
      </c>
      <c r="DB78" s="299">
        <v>2.8475124349896484E-2</v>
      </c>
      <c r="DC78" s="299">
        <v>8.2311106516617868E-3</v>
      </c>
      <c r="DD78" s="299">
        <v>2.15430288314611E-2</v>
      </c>
      <c r="DE78" s="299">
        <v>1.7380349925210675E-2</v>
      </c>
      <c r="DF78" s="299">
        <v>7.8728639810005697E-3</v>
      </c>
      <c r="DG78" s="300">
        <v>1.6190671601584848E-2</v>
      </c>
      <c r="DI78" s="297"/>
      <c r="DK78" s="270">
        <v>2294795.6339129689</v>
      </c>
      <c r="DL78" s="270">
        <v>1671151.3928435454</v>
      </c>
    </row>
    <row r="79" spans="1:116" ht="15.6" customHeight="1">
      <c r="A79" s="269">
        <v>73</v>
      </c>
      <c r="B79" s="98" t="s">
        <v>220</v>
      </c>
      <c r="C79" s="293" t="s">
        <v>221</v>
      </c>
      <c r="D79" s="298">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1</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300">
        <v>0</v>
      </c>
      <c r="DI79" s="297"/>
      <c r="DK79" s="270">
        <v>844182.13299999991</v>
      </c>
      <c r="DL79" s="270">
        <v>843080.33</v>
      </c>
    </row>
    <row r="80" spans="1:116" ht="15.6" customHeight="1">
      <c r="A80" s="269">
        <v>74</v>
      </c>
      <c r="B80" s="98" t="s">
        <v>222</v>
      </c>
      <c r="C80" s="293" t="s">
        <v>223</v>
      </c>
      <c r="D80" s="298">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1</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300">
        <v>0</v>
      </c>
      <c r="DI80" s="297"/>
      <c r="DK80" s="270">
        <v>3156714.4929999998</v>
      </c>
      <c r="DL80" s="270">
        <v>3156714.4919999996</v>
      </c>
    </row>
    <row r="81" spans="1:116" ht="15.6" customHeight="1">
      <c r="A81" s="269">
        <v>75</v>
      </c>
      <c r="B81" s="98" t="s">
        <v>224</v>
      </c>
      <c r="C81" s="293" t="s">
        <v>225</v>
      </c>
      <c r="D81" s="298">
        <v>8.9782543419766371E-4</v>
      </c>
      <c r="E81" s="299">
        <v>7.5265207214068636E-4</v>
      </c>
      <c r="F81" s="299">
        <v>7.5195340781031479E-4</v>
      </c>
      <c r="G81" s="299">
        <v>1.0617617078630651E-3</v>
      </c>
      <c r="H81" s="299">
        <v>8.7654637797916117E-4</v>
      </c>
      <c r="I81" s="299">
        <v>0</v>
      </c>
      <c r="J81" s="299">
        <v>4.6134011924733832E-3</v>
      </c>
      <c r="K81" s="299">
        <v>1.4090562028830952E-3</v>
      </c>
      <c r="L81" s="299">
        <v>9.3092876095325215E-4</v>
      </c>
      <c r="M81" s="299">
        <v>9.5088420988754543E-4</v>
      </c>
      <c r="N81" s="299">
        <v>0</v>
      </c>
      <c r="O81" s="299">
        <v>1.8006521064483567E-3</v>
      </c>
      <c r="P81" s="299">
        <v>1.9451002226755039E-3</v>
      </c>
      <c r="Q81" s="299">
        <v>1.2907295767776051E-3</v>
      </c>
      <c r="R81" s="299">
        <v>1.7278010911038655E-3</v>
      </c>
      <c r="S81" s="299">
        <v>3.2799357882623329E-3</v>
      </c>
      <c r="T81" s="299">
        <v>2.3874531581595587E-3</v>
      </c>
      <c r="U81" s="299">
        <v>2.2626158524068473E-3</v>
      </c>
      <c r="V81" s="299">
        <v>1.4616250309514968E-3</v>
      </c>
      <c r="W81" s="299">
        <v>1.5622030308813668E-3</v>
      </c>
      <c r="X81" s="299">
        <v>1.1690142894613478E-3</v>
      </c>
      <c r="Y81" s="299">
        <v>1.5337307193388221E-3</v>
      </c>
      <c r="Z81" s="299">
        <v>1.6815325296644598E-3</v>
      </c>
      <c r="AA81" s="299">
        <v>1.4540503086377147E-3</v>
      </c>
      <c r="AB81" s="299">
        <v>1.8403457820356619E-3</v>
      </c>
      <c r="AC81" s="299">
        <v>1.898097179159103E-3</v>
      </c>
      <c r="AD81" s="299">
        <v>2.1635411335452348E-4</v>
      </c>
      <c r="AE81" s="299">
        <v>5.6244922227694015E-4</v>
      </c>
      <c r="AF81" s="299">
        <v>2.4907688268428654E-3</v>
      </c>
      <c r="AG81" s="299">
        <v>1.3179984908526566E-3</v>
      </c>
      <c r="AH81" s="299">
        <v>1.8025966624637881E-3</v>
      </c>
      <c r="AI81" s="299">
        <v>1.4257830444844835E-3</v>
      </c>
      <c r="AJ81" s="299">
        <v>1.6708252623544846E-3</v>
      </c>
      <c r="AK81" s="299">
        <v>1.6995658301185105E-3</v>
      </c>
      <c r="AL81" s="299">
        <v>2.7435118625597828E-3</v>
      </c>
      <c r="AM81" s="299">
        <v>1.1141202057480674E-3</v>
      </c>
      <c r="AN81" s="299">
        <v>1.0680597690116648E-3</v>
      </c>
      <c r="AO81" s="299">
        <v>1.7871864720303931E-3</v>
      </c>
      <c r="AP81" s="299">
        <v>7.4899295712574051E-4</v>
      </c>
      <c r="AQ81" s="299">
        <v>2.1559822015153876E-3</v>
      </c>
      <c r="AR81" s="299">
        <v>1.3464475654336402E-3</v>
      </c>
      <c r="AS81" s="299">
        <v>2.7156398247331873E-3</v>
      </c>
      <c r="AT81" s="299">
        <v>1.4027567349878373E-3</v>
      </c>
      <c r="AU81" s="299">
        <v>1.5272637393054006E-3</v>
      </c>
      <c r="AV81" s="299">
        <v>1.6768399108351426E-3</v>
      </c>
      <c r="AW81" s="299">
        <v>1.7855214209227645E-3</v>
      </c>
      <c r="AX81" s="299">
        <v>1.9588800467166571E-3</v>
      </c>
      <c r="AY81" s="299">
        <v>2.0237837710452831E-3</v>
      </c>
      <c r="AZ81" s="299">
        <v>1.9400273628279283E-3</v>
      </c>
      <c r="BA81" s="299">
        <v>1.4019269568057225E-3</v>
      </c>
      <c r="BB81" s="299">
        <v>3.2909432068292804E-3</v>
      </c>
      <c r="BC81" s="299">
        <v>8.7165746647507847E-4</v>
      </c>
      <c r="BD81" s="299">
        <v>5.6677823063777137E-3</v>
      </c>
      <c r="BE81" s="299">
        <v>2.8238378867574397E-3</v>
      </c>
      <c r="BF81" s="299">
        <v>1.2924798744492361E-3</v>
      </c>
      <c r="BG81" s="299">
        <v>8.9909156993071111E-4</v>
      </c>
      <c r="BH81" s="299">
        <v>1.1887094913285955E-3</v>
      </c>
      <c r="BI81" s="299">
        <v>1.2516704863768306E-3</v>
      </c>
      <c r="BJ81" s="299">
        <v>1.5567422039705187E-3</v>
      </c>
      <c r="BK81" s="299">
        <v>2.4364705416973021E-3</v>
      </c>
      <c r="BL81" s="299">
        <v>3.0588672232307514E-3</v>
      </c>
      <c r="BM81" s="299">
        <v>2.8382550777616192E-3</v>
      </c>
      <c r="BN81" s="299">
        <v>2.3816656909339913E-3</v>
      </c>
      <c r="BO81" s="299">
        <v>1.7123263509815345E-3</v>
      </c>
      <c r="BP81" s="299">
        <v>1.5793150016473526E-3</v>
      </c>
      <c r="BQ81" s="299">
        <v>1.2663319928494128E-3</v>
      </c>
      <c r="BR81" s="299">
        <v>1.3611857295996411E-3</v>
      </c>
      <c r="BS81" s="299">
        <v>3.7485856700788956E-3</v>
      </c>
      <c r="BT81" s="299">
        <v>1.3197343206839041E-2</v>
      </c>
      <c r="BU81" s="299">
        <v>5.7588693313899483E-3</v>
      </c>
      <c r="BV81" s="299">
        <v>9.8380746630007936E-3</v>
      </c>
      <c r="BW81" s="299">
        <v>1.7822642391725175E-3</v>
      </c>
      <c r="BX81" s="299">
        <v>1.053077359420374E-3</v>
      </c>
      <c r="BY81" s="299">
        <v>6.0783960875505656E-4</v>
      </c>
      <c r="BZ81" s="299">
        <v>1.0012324470254648</v>
      </c>
      <c r="CA81" s="299">
        <v>1.8006950086150891E-3</v>
      </c>
      <c r="CB81" s="299">
        <v>1.8078769967134097E-3</v>
      </c>
      <c r="CC81" s="299">
        <v>2.1606791883763319E-3</v>
      </c>
      <c r="CD81" s="299">
        <v>1.3669277200011281E-3</v>
      </c>
      <c r="CE81" s="299">
        <v>5.7675834381925402E-3</v>
      </c>
      <c r="CF81" s="299">
        <v>1.5447884105486234E-3</v>
      </c>
      <c r="CG81" s="299">
        <v>1.6360168800181468E-3</v>
      </c>
      <c r="CH81" s="299">
        <v>1.3766380197701926E-3</v>
      </c>
      <c r="CI81" s="299">
        <v>2.1608684366815302E-3</v>
      </c>
      <c r="CJ81" s="299">
        <v>2.6232054013357055E-3</v>
      </c>
      <c r="CK81" s="299">
        <v>1.1807508161032238E-3</v>
      </c>
      <c r="CL81" s="299">
        <v>2.3544537540001295E-3</v>
      </c>
      <c r="CM81" s="299">
        <v>2.149894931969658E-3</v>
      </c>
      <c r="CN81" s="299">
        <v>6.5196743297170805E-3</v>
      </c>
      <c r="CO81" s="299">
        <v>3.1964243257046423E-3</v>
      </c>
      <c r="CP81" s="299">
        <v>5.0904751518024358E-3</v>
      </c>
      <c r="CQ81" s="299">
        <v>2.1833105268708373E-3</v>
      </c>
      <c r="CR81" s="299">
        <v>5.6322253076470262E-3</v>
      </c>
      <c r="CS81" s="299">
        <v>1.6818356106341596E-3</v>
      </c>
      <c r="CT81" s="299">
        <v>8.1714732619976224E-4</v>
      </c>
      <c r="CU81" s="299">
        <v>4.9411916788832857E-3</v>
      </c>
      <c r="CV81" s="299">
        <v>1.7733520928368447E-3</v>
      </c>
      <c r="CW81" s="299">
        <v>1.3549238743999711E-3</v>
      </c>
      <c r="CX81" s="299">
        <v>1.3242832729875868E-3</v>
      </c>
      <c r="CY81" s="299">
        <v>1.1412787024134565E-3</v>
      </c>
      <c r="CZ81" s="299">
        <v>1.3782283275346663E-3</v>
      </c>
      <c r="DA81" s="299">
        <v>1.8314464604208441E-3</v>
      </c>
      <c r="DB81" s="299">
        <v>1.3915411722147698E-3</v>
      </c>
      <c r="DC81" s="299">
        <v>1.8251731071235342E-3</v>
      </c>
      <c r="DD81" s="299">
        <v>8.0974583938581851E-4</v>
      </c>
      <c r="DE81" s="299">
        <v>2.1576998132851375E-3</v>
      </c>
      <c r="DF81" s="299">
        <v>2.5049134579368994E-3</v>
      </c>
      <c r="DG81" s="300">
        <v>1.4921969701285464E-3</v>
      </c>
      <c r="DI81" s="297"/>
      <c r="DK81" s="270">
        <v>769917.7930344952</v>
      </c>
      <c r="DL81" s="270">
        <v>711205.39917293214</v>
      </c>
    </row>
    <row r="82" spans="1:116" ht="15.6" customHeight="1">
      <c r="A82" s="269">
        <v>76</v>
      </c>
      <c r="B82" s="98" t="s">
        <v>226</v>
      </c>
      <c r="C82" s="293" t="s">
        <v>227</v>
      </c>
      <c r="D82" s="298">
        <v>8.2157367149552924E-3</v>
      </c>
      <c r="E82" s="299">
        <v>2.9186490256776346E-2</v>
      </c>
      <c r="F82" s="299">
        <v>7.120398107811109E-3</v>
      </c>
      <c r="G82" s="299">
        <v>2.1902327663759148E-2</v>
      </c>
      <c r="H82" s="299">
        <v>1.0698512572742238E-2</v>
      </c>
      <c r="I82" s="299">
        <v>0</v>
      </c>
      <c r="J82" s="299">
        <v>1.0076853080917315E-2</v>
      </c>
      <c r="K82" s="299">
        <v>1.7467774571299919E-2</v>
      </c>
      <c r="L82" s="299">
        <v>1.0071297511119674E-2</v>
      </c>
      <c r="M82" s="299">
        <v>2.1927474605235402E-2</v>
      </c>
      <c r="N82" s="299">
        <v>0</v>
      </c>
      <c r="O82" s="299">
        <v>8.3312852684690551E-3</v>
      </c>
      <c r="P82" s="299">
        <v>7.7886821091399721E-3</v>
      </c>
      <c r="Q82" s="299">
        <v>1.6386476220373584E-2</v>
      </c>
      <c r="R82" s="299">
        <v>1.4740927561935529E-2</v>
      </c>
      <c r="S82" s="299">
        <v>2.7912673986419285E-2</v>
      </c>
      <c r="T82" s="299">
        <v>1.8182734787261387E-2</v>
      </c>
      <c r="U82" s="299">
        <v>9.8448927385814088E-3</v>
      </c>
      <c r="V82" s="299">
        <v>1.2454155369928718E-2</v>
      </c>
      <c r="W82" s="299">
        <v>8.383301386450796E-3</v>
      </c>
      <c r="X82" s="299">
        <v>1.1070727559773964E-2</v>
      </c>
      <c r="Y82" s="299">
        <v>1.0790509402603829E-2</v>
      </c>
      <c r="Z82" s="299">
        <v>9.313908213560599E-3</v>
      </c>
      <c r="AA82" s="299">
        <v>1.2349076475652617E-2</v>
      </c>
      <c r="AB82" s="299">
        <v>1.0500506405194973E-2</v>
      </c>
      <c r="AC82" s="299">
        <v>1.2742734145941528E-2</v>
      </c>
      <c r="AD82" s="299">
        <v>1.722590650352483E-3</v>
      </c>
      <c r="AE82" s="299">
        <v>1.6748177715939127E-2</v>
      </c>
      <c r="AF82" s="299">
        <v>8.0619125108971502E-3</v>
      </c>
      <c r="AG82" s="299">
        <v>6.7625431486303096E-3</v>
      </c>
      <c r="AH82" s="299">
        <v>9.4025799891104649E-3</v>
      </c>
      <c r="AI82" s="299">
        <v>1.331769669980463E-2</v>
      </c>
      <c r="AJ82" s="299">
        <v>2.6238869347571754E-2</v>
      </c>
      <c r="AK82" s="299">
        <v>1.6242513777405199E-2</v>
      </c>
      <c r="AL82" s="299">
        <v>1.452933293872931E-2</v>
      </c>
      <c r="AM82" s="299">
        <v>1.3582610752678441E-2</v>
      </c>
      <c r="AN82" s="299">
        <v>9.1839976654077993E-3</v>
      </c>
      <c r="AO82" s="299">
        <v>2.2414595138988573E-2</v>
      </c>
      <c r="AP82" s="299">
        <v>1.2848743515419116E-2</v>
      </c>
      <c r="AQ82" s="299">
        <v>2.8356834724898229E-2</v>
      </c>
      <c r="AR82" s="299">
        <v>1.7191095615658888E-2</v>
      </c>
      <c r="AS82" s="299">
        <v>1.0290176870118526E-2</v>
      </c>
      <c r="AT82" s="299">
        <v>9.5835320390625315E-3</v>
      </c>
      <c r="AU82" s="299">
        <v>7.4648257450365589E-3</v>
      </c>
      <c r="AV82" s="299">
        <v>6.7532914707867106E-3</v>
      </c>
      <c r="AW82" s="299">
        <v>7.9034652217653805E-3</v>
      </c>
      <c r="AX82" s="299">
        <v>7.0437298439899572E-3</v>
      </c>
      <c r="AY82" s="299">
        <v>7.3763054275350643E-3</v>
      </c>
      <c r="AZ82" s="299">
        <v>8.1431235325739367E-3</v>
      </c>
      <c r="BA82" s="299">
        <v>7.8384077392109498E-3</v>
      </c>
      <c r="BB82" s="299">
        <v>5.1962964829333188E-3</v>
      </c>
      <c r="BC82" s="299">
        <v>7.7011483941762894E-3</v>
      </c>
      <c r="BD82" s="299">
        <v>6.6794882298219236E-3</v>
      </c>
      <c r="BE82" s="299">
        <v>9.6655526109008984E-3</v>
      </c>
      <c r="BF82" s="299">
        <v>1.2412291304028043E-2</v>
      </c>
      <c r="BG82" s="299">
        <v>1.1695461899216941E-2</v>
      </c>
      <c r="BH82" s="299">
        <v>8.9371551819203369E-3</v>
      </c>
      <c r="BI82" s="299">
        <v>1.2530240471262123E-2</v>
      </c>
      <c r="BJ82" s="299">
        <v>7.1126965088205091E-3</v>
      </c>
      <c r="BK82" s="299">
        <v>1.2107104082610872E-2</v>
      </c>
      <c r="BL82" s="299">
        <v>0.30325018168421652</v>
      </c>
      <c r="BM82" s="299">
        <v>1.3974609720520932E-2</v>
      </c>
      <c r="BN82" s="299">
        <v>1.4201429940167324E-2</v>
      </c>
      <c r="BO82" s="299">
        <v>1.324841844697543E-2</v>
      </c>
      <c r="BP82" s="299">
        <v>1.3251910080486628E-2</v>
      </c>
      <c r="BQ82" s="299">
        <v>7.6981941354302939E-3</v>
      </c>
      <c r="BR82" s="299">
        <v>1.6348288796217851E-2</v>
      </c>
      <c r="BS82" s="299">
        <v>1.0309392339088626E-2</v>
      </c>
      <c r="BT82" s="299">
        <v>2.3037663112687182E-2</v>
      </c>
      <c r="BU82" s="299">
        <v>4.0653860959437961E-3</v>
      </c>
      <c r="BV82" s="299">
        <v>6.9646675717462752E-3</v>
      </c>
      <c r="BW82" s="299">
        <v>1.7510572021537875E-3</v>
      </c>
      <c r="BX82" s="299">
        <v>1.6750542262926184E-3</v>
      </c>
      <c r="BY82" s="299">
        <v>6.7766611816044752E-4</v>
      </c>
      <c r="BZ82" s="299">
        <v>2.5964326632087337E-3</v>
      </c>
      <c r="CA82" s="299">
        <v>1.0027625639687394</v>
      </c>
      <c r="CB82" s="299">
        <v>5.2757968937163389E-3</v>
      </c>
      <c r="CC82" s="299">
        <v>2.7311910754686825E-3</v>
      </c>
      <c r="CD82" s="299">
        <v>4.8471106969851276E-3</v>
      </c>
      <c r="CE82" s="299">
        <v>4.2009178541146924E-3</v>
      </c>
      <c r="CF82" s="299">
        <v>2.8238182890054759E-3</v>
      </c>
      <c r="CG82" s="299">
        <v>5.289971645971182E-3</v>
      </c>
      <c r="CH82" s="299">
        <v>4.9889403111169774E-2</v>
      </c>
      <c r="CI82" s="299">
        <v>5.1427359436127815E-3</v>
      </c>
      <c r="CJ82" s="299">
        <v>3.2815793583220124E-3</v>
      </c>
      <c r="CK82" s="299">
        <v>5.2992795079484381E-3</v>
      </c>
      <c r="CL82" s="299">
        <v>5.7268331778752143E-3</v>
      </c>
      <c r="CM82" s="299">
        <v>1.1155073395718898E-2</v>
      </c>
      <c r="CN82" s="299">
        <v>5.1033532620939643E-3</v>
      </c>
      <c r="CO82" s="299">
        <v>2.9848367083848697E-3</v>
      </c>
      <c r="CP82" s="299">
        <v>8.388672743344483E-3</v>
      </c>
      <c r="CQ82" s="299">
        <v>6.7830279912622785E-3</v>
      </c>
      <c r="CR82" s="299">
        <v>6.0545421765468895E-3</v>
      </c>
      <c r="CS82" s="299">
        <v>4.1213600710650012E-3</v>
      </c>
      <c r="CT82" s="299">
        <v>3.2457358313993287E-3</v>
      </c>
      <c r="CU82" s="299">
        <v>8.6509816322300811E-3</v>
      </c>
      <c r="CV82" s="299">
        <v>3.3335204283419678E-3</v>
      </c>
      <c r="CW82" s="299">
        <v>3.0433153891555242E-3</v>
      </c>
      <c r="CX82" s="299">
        <v>7.7977976906811646E-3</v>
      </c>
      <c r="CY82" s="299">
        <v>2.4590836308477607E-3</v>
      </c>
      <c r="CZ82" s="299">
        <v>7.2611234588913273E-3</v>
      </c>
      <c r="DA82" s="299">
        <v>1.0009867783688779E-2</v>
      </c>
      <c r="DB82" s="299">
        <v>3.4504008164002657E-3</v>
      </c>
      <c r="DC82" s="299">
        <v>3.4919754369908064E-3</v>
      </c>
      <c r="DD82" s="299">
        <v>4.5061518885299899E-3</v>
      </c>
      <c r="DE82" s="299">
        <v>1.0388197023897738E-2</v>
      </c>
      <c r="DF82" s="299">
        <v>3.3326917784420741E-2</v>
      </c>
      <c r="DG82" s="300">
        <v>1.700076755865312E-2</v>
      </c>
      <c r="DI82" s="297"/>
      <c r="DK82" s="270">
        <v>1770414.5533134441</v>
      </c>
      <c r="DL82" s="270">
        <v>1062581.8580364641</v>
      </c>
    </row>
    <row r="83" spans="1:116" ht="15.6" customHeight="1">
      <c r="A83" s="269">
        <v>77</v>
      </c>
      <c r="B83" s="98" t="s">
        <v>228</v>
      </c>
      <c r="C83" s="293" t="s">
        <v>229</v>
      </c>
      <c r="D83" s="298">
        <v>6.2269966415606379E-2</v>
      </c>
      <c r="E83" s="299">
        <v>2.0889236627400894E-2</v>
      </c>
      <c r="F83" s="299">
        <v>1.8006440979633071E-2</v>
      </c>
      <c r="G83" s="299">
        <v>2.8811545830275308E-2</v>
      </c>
      <c r="H83" s="299">
        <v>1.7077114191496566E-2</v>
      </c>
      <c r="I83" s="299">
        <v>0</v>
      </c>
      <c r="J83" s="299">
        <v>0.21418147690149952</v>
      </c>
      <c r="K83" s="299">
        <v>1.1477645823536158E-2</v>
      </c>
      <c r="L83" s="299">
        <v>9.9027617130754853E-3</v>
      </c>
      <c r="M83" s="299">
        <v>9.8846443310526416E-3</v>
      </c>
      <c r="N83" s="299">
        <v>0</v>
      </c>
      <c r="O83" s="299">
        <v>1.6438527350763271E-2</v>
      </c>
      <c r="P83" s="299">
        <v>1.0594685459059533E-2</v>
      </c>
      <c r="Q83" s="299">
        <v>2.1377449121065567E-2</v>
      </c>
      <c r="R83" s="299">
        <v>1.1750270156593573E-2</v>
      </c>
      <c r="S83" s="299">
        <v>1.0025537222161127E-2</v>
      </c>
      <c r="T83" s="299">
        <v>7.1840563499846258E-3</v>
      </c>
      <c r="U83" s="299">
        <v>1.3334866614370132E-2</v>
      </c>
      <c r="V83" s="299">
        <v>6.1586575183199847E-3</v>
      </c>
      <c r="W83" s="299">
        <v>6.4313448122992993E-3</v>
      </c>
      <c r="X83" s="299">
        <v>4.113977855542906E-3</v>
      </c>
      <c r="Y83" s="299">
        <v>6.5183478938066752E-3</v>
      </c>
      <c r="Z83" s="299">
        <v>4.3029087294844549E-3</v>
      </c>
      <c r="AA83" s="299">
        <v>7.3490415164466395E-3</v>
      </c>
      <c r="AB83" s="299">
        <v>5.1964775644334753E-3</v>
      </c>
      <c r="AC83" s="299">
        <v>5.2826573544745067E-3</v>
      </c>
      <c r="AD83" s="299">
        <v>8.7307806533695113E-4</v>
      </c>
      <c r="AE83" s="299">
        <v>1.8100095903010381E-3</v>
      </c>
      <c r="AF83" s="299">
        <v>4.2454767470693029E-3</v>
      </c>
      <c r="AG83" s="299">
        <v>4.7188092456676139E-3</v>
      </c>
      <c r="AH83" s="299">
        <v>1.6812459286776507E-2</v>
      </c>
      <c r="AI83" s="299">
        <v>9.4013918788755525E-3</v>
      </c>
      <c r="AJ83" s="299">
        <v>3.5695686581237798E-2</v>
      </c>
      <c r="AK83" s="299">
        <v>7.5460387983044405E-3</v>
      </c>
      <c r="AL83" s="299">
        <v>4.1634148853762876E-2</v>
      </c>
      <c r="AM83" s="299">
        <v>7.2727102698025075E-3</v>
      </c>
      <c r="AN83" s="299">
        <v>8.9792736900806743E-3</v>
      </c>
      <c r="AO83" s="299">
        <v>8.1238210305177583E-3</v>
      </c>
      <c r="AP83" s="299">
        <v>7.070243811719403E-3</v>
      </c>
      <c r="AQ83" s="299">
        <v>9.9837514840940538E-3</v>
      </c>
      <c r="AR83" s="299">
        <v>7.6390556180307174E-3</v>
      </c>
      <c r="AS83" s="299">
        <v>1.1672123785327792E-2</v>
      </c>
      <c r="AT83" s="299">
        <v>1.1884548869241483E-2</v>
      </c>
      <c r="AU83" s="299">
        <v>8.557194708141095E-3</v>
      </c>
      <c r="AV83" s="299">
        <v>8.5744584067484319E-3</v>
      </c>
      <c r="AW83" s="299">
        <v>1.4082188662418406E-2</v>
      </c>
      <c r="AX83" s="299">
        <v>6.8892006700757699E-3</v>
      </c>
      <c r="AY83" s="299">
        <v>3.3611003495332857E-3</v>
      </c>
      <c r="AZ83" s="299">
        <v>6.1149710721003312E-3</v>
      </c>
      <c r="BA83" s="299">
        <v>6.3612387536227492E-3</v>
      </c>
      <c r="BB83" s="299">
        <v>5.3163238628248909E-3</v>
      </c>
      <c r="BC83" s="299">
        <v>5.3624074600597113E-3</v>
      </c>
      <c r="BD83" s="299">
        <v>3.0648230911076058E-3</v>
      </c>
      <c r="BE83" s="299">
        <v>6.4540723989442795E-3</v>
      </c>
      <c r="BF83" s="299">
        <v>4.2661770723246596E-3</v>
      </c>
      <c r="BG83" s="299">
        <v>3.607329386315878E-3</v>
      </c>
      <c r="BH83" s="299">
        <v>4.8496501911041026E-3</v>
      </c>
      <c r="BI83" s="299">
        <v>5.4487426909419065E-3</v>
      </c>
      <c r="BJ83" s="299">
        <v>3.3707984357460329E-3</v>
      </c>
      <c r="BK83" s="299">
        <v>3.9403867670958229E-2</v>
      </c>
      <c r="BL83" s="299">
        <v>1.5369068758547526E-2</v>
      </c>
      <c r="BM83" s="299">
        <v>2.2542985389441779E-2</v>
      </c>
      <c r="BN83" s="299">
        <v>2.1535817598234842E-2</v>
      </c>
      <c r="BO83" s="299">
        <v>2.4250386008294975E-2</v>
      </c>
      <c r="BP83" s="299">
        <v>1.4335833329798268E-2</v>
      </c>
      <c r="BQ83" s="299">
        <v>5.7585259548286688E-3</v>
      </c>
      <c r="BR83" s="299">
        <v>8.1546106015610732E-3</v>
      </c>
      <c r="BS83" s="299">
        <v>1.3012513446462346E-2</v>
      </c>
      <c r="BT83" s="299">
        <v>2.3689354088221242E-2</v>
      </c>
      <c r="BU83" s="299">
        <v>3.3681633870141101E-2</v>
      </c>
      <c r="BV83" s="299">
        <v>1.0180437039423567E-2</v>
      </c>
      <c r="BW83" s="299">
        <v>5.2053594997721218E-3</v>
      </c>
      <c r="BX83" s="299">
        <v>4.8621092209935844E-3</v>
      </c>
      <c r="BY83" s="299">
        <v>1.7210313148972711E-3</v>
      </c>
      <c r="BZ83" s="299">
        <v>5.3276954000277977E-3</v>
      </c>
      <c r="CA83" s="299">
        <v>3.2148795582586424E-3</v>
      </c>
      <c r="CB83" s="299">
        <v>1.00724242417749</v>
      </c>
      <c r="CC83" s="299">
        <v>5.7018461766372179E-3</v>
      </c>
      <c r="CD83" s="299">
        <v>5.5880998553050855E-3</v>
      </c>
      <c r="CE83" s="299">
        <v>4.4815125515996826E-3</v>
      </c>
      <c r="CF83" s="299">
        <v>9.7675498618268568E-3</v>
      </c>
      <c r="CG83" s="299">
        <v>6.7465951489308878E-3</v>
      </c>
      <c r="CH83" s="299">
        <v>8.575280687373444E-3</v>
      </c>
      <c r="CI83" s="299">
        <v>9.852741300985771E-3</v>
      </c>
      <c r="CJ83" s="299">
        <v>9.9739684239234412E-3</v>
      </c>
      <c r="CK83" s="299">
        <v>1.3330973476886535E-2</v>
      </c>
      <c r="CL83" s="299">
        <v>3.8737643853340212E-3</v>
      </c>
      <c r="CM83" s="299">
        <v>1.592624583724421E-2</v>
      </c>
      <c r="CN83" s="299">
        <v>1.3581590174428554E-2</v>
      </c>
      <c r="CO83" s="299">
        <v>1.3796915788218057E-2</v>
      </c>
      <c r="CP83" s="299">
        <v>9.2489554024718455E-3</v>
      </c>
      <c r="CQ83" s="299">
        <v>7.0204457722804689E-3</v>
      </c>
      <c r="CR83" s="299">
        <v>1.1694109536564967E-2</v>
      </c>
      <c r="CS83" s="299">
        <v>7.7062933394067383E-3</v>
      </c>
      <c r="CT83" s="299">
        <v>7.9162249147607042E-3</v>
      </c>
      <c r="CU83" s="299">
        <v>1.3775234031343354E-2</v>
      </c>
      <c r="CV83" s="299">
        <v>1.1559202498065579E-2</v>
      </c>
      <c r="CW83" s="299">
        <v>1.1532543673019426E-2</v>
      </c>
      <c r="CX83" s="299">
        <v>8.426311445741996E-3</v>
      </c>
      <c r="CY83" s="299">
        <v>6.7504507868751959E-3</v>
      </c>
      <c r="CZ83" s="299">
        <v>5.1932585566820351E-2</v>
      </c>
      <c r="DA83" s="299">
        <v>9.6888360983770315E-3</v>
      </c>
      <c r="DB83" s="299">
        <v>1.8035395734286849E-2</v>
      </c>
      <c r="DC83" s="299">
        <v>3.5177824208377673E-2</v>
      </c>
      <c r="DD83" s="299">
        <v>1.291925935255153E-2</v>
      </c>
      <c r="DE83" s="299">
        <v>2.9300582949818216E-2</v>
      </c>
      <c r="DF83" s="299">
        <v>9.7032459298139334E-3</v>
      </c>
      <c r="DG83" s="300">
        <v>9.7753150102289268E-3</v>
      </c>
      <c r="DI83" s="297"/>
      <c r="DK83" s="270">
        <v>1539581.4724863532</v>
      </c>
      <c r="DL83" s="270">
        <v>1284495.0532673122</v>
      </c>
    </row>
    <row r="84" spans="1:116" ht="15.6" customHeight="1">
      <c r="A84" s="269">
        <v>78</v>
      </c>
      <c r="B84" s="98" t="s">
        <v>230</v>
      </c>
      <c r="C84" s="293" t="s">
        <v>231</v>
      </c>
      <c r="D84" s="298">
        <v>2.1290256275437185E-3</v>
      </c>
      <c r="E84" s="299">
        <v>4.7769103061924313E-3</v>
      </c>
      <c r="F84" s="299">
        <v>1.1037848076823845E-3</v>
      </c>
      <c r="G84" s="299">
        <v>9.61481920954378E-4</v>
      </c>
      <c r="H84" s="299">
        <v>2.3546529668563403E-3</v>
      </c>
      <c r="I84" s="299">
        <v>0</v>
      </c>
      <c r="J84" s="299">
        <v>1.9960930139739778E-3</v>
      </c>
      <c r="K84" s="299">
        <v>1.8466420018727349E-3</v>
      </c>
      <c r="L84" s="299">
        <v>1.1382338882453156E-3</v>
      </c>
      <c r="M84" s="299">
        <v>4.4295031856664913E-3</v>
      </c>
      <c r="N84" s="299">
        <v>0</v>
      </c>
      <c r="O84" s="299">
        <v>8.0100973266807214E-4</v>
      </c>
      <c r="P84" s="299">
        <v>4.7626107561125761E-4</v>
      </c>
      <c r="Q84" s="299">
        <v>2.2274415097851123E-3</v>
      </c>
      <c r="R84" s="299">
        <v>1.4521040180976563E-3</v>
      </c>
      <c r="S84" s="299">
        <v>4.4673397048463513E-3</v>
      </c>
      <c r="T84" s="299">
        <v>1.859646736444696E-3</v>
      </c>
      <c r="U84" s="299">
        <v>9.6760430013252945E-4</v>
      </c>
      <c r="V84" s="299">
        <v>3.681172102864888E-3</v>
      </c>
      <c r="W84" s="299">
        <v>3.7758636382357919E-3</v>
      </c>
      <c r="X84" s="299">
        <v>3.5665933803791993E-3</v>
      </c>
      <c r="Y84" s="299">
        <v>2.4682397966039465E-3</v>
      </c>
      <c r="Z84" s="299">
        <v>2.1739920200617227E-3</v>
      </c>
      <c r="AA84" s="299">
        <v>3.2598635041922583E-3</v>
      </c>
      <c r="AB84" s="299">
        <v>1.1870582800377714E-3</v>
      </c>
      <c r="AC84" s="299">
        <v>2.0439812894696113E-3</v>
      </c>
      <c r="AD84" s="299">
        <v>3.9892366769767205E-3</v>
      </c>
      <c r="AE84" s="299">
        <v>1.5521666515608171E-2</v>
      </c>
      <c r="AF84" s="299">
        <v>9.1778161682900877E-4</v>
      </c>
      <c r="AG84" s="299">
        <v>8.678220517008673E-4</v>
      </c>
      <c r="AH84" s="299">
        <v>9.6268526884885455E-4</v>
      </c>
      <c r="AI84" s="299">
        <v>2.4707303576581474E-3</v>
      </c>
      <c r="AJ84" s="299">
        <v>7.32732299070384E-3</v>
      </c>
      <c r="AK84" s="299">
        <v>2.5581757094229919E-3</v>
      </c>
      <c r="AL84" s="299">
        <v>4.3179646175442957E-3</v>
      </c>
      <c r="AM84" s="299">
        <v>8.1018614349734515E-3</v>
      </c>
      <c r="AN84" s="299">
        <v>3.9430980137486063E-3</v>
      </c>
      <c r="AO84" s="299">
        <v>7.4637446738765392E-3</v>
      </c>
      <c r="AP84" s="299">
        <v>4.5071271203110967E-3</v>
      </c>
      <c r="AQ84" s="299">
        <v>1.0519172358576041E-2</v>
      </c>
      <c r="AR84" s="299">
        <v>3.1211806213479387E-3</v>
      </c>
      <c r="AS84" s="299">
        <v>2.6731722106600733E-3</v>
      </c>
      <c r="AT84" s="299">
        <v>2.2712684615220722E-3</v>
      </c>
      <c r="AU84" s="299">
        <v>1.3343784964957224E-3</v>
      </c>
      <c r="AV84" s="299">
        <v>1.3162037875895185E-3</v>
      </c>
      <c r="AW84" s="299">
        <v>9.5614550970313976E-4</v>
      </c>
      <c r="AX84" s="299">
        <v>7.3272494109700341E-4</v>
      </c>
      <c r="AY84" s="299">
        <v>8.7671028375200036E-4</v>
      </c>
      <c r="AZ84" s="299">
        <v>1.1949064725601103E-3</v>
      </c>
      <c r="BA84" s="299">
        <v>1.0371090991946124E-3</v>
      </c>
      <c r="BB84" s="299">
        <v>4.6854617089218655E-4</v>
      </c>
      <c r="BC84" s="299">
        <v>9.5435915789597559E-4</v>
      </c>
      <c r="BD84" s="299">
        <v>6.8758337751781537E-4</v>
      </c>
      <c r="BE84" s="299">
        <v>6.078900066630149E-4</v>
      </c>
      <c r="BF84" s="299">
        <v>3.230869913072813E-3</v>
      </c>
      <c r="BG84" s="299">
        <v>3.2348985101452949E-3</v>
      </c>
      <c r="BH84" s="299">
        <v>1.9414037203784021E-3</v>
      </c>
      <c r="BI84" s="299">
        <v>2.6767995947586994E-3</v>
      </c>
      <c r="BJ84" s="299">
        <v>1.5942252205227039E-3</v>
      </c>
      <c r="BK84" s="299">
        <v>1.2042512577638952E-3</v>
      </c>
      <c r="BL84" s="299">
        <v>9.5095746017670527E-2</v>
      </c>
      <c r="BM84" s="299">
        <v>1.2846623075271752E-3</v>
      </c>
      <c r="BN84" s="299">
        <v>1.253541758091063E-3</v>
      </c>
      <c r="BO84" s="299">
        <v>2.1530405300380284E-3</v>
      </c>
      <c r="BP84" s="299">
        <v>2.2719813218783826E-3</v>
      </c>
      <c r="BQ84" s="299">
        <v>4.9204908413573705E-3</v>
      </c>
      <c r="BR84" s="299">
        <v>4.0868757946389582E-3</v>
      </c>
      <c r="BS84" s="299">
        <v>1.0248131184620742E-3</v>
      </c>
      <c r="BT84" s="299">
        <v>1.057604098719459E-3</v>
      </c>
      <c r="BU84" s="299">
        <v>5.0586714855407834E-4</v>
      </c>
      <c r="BV84" s="299">
        <v>4.0008285215386219E-4</v>
      </c>
      <c r="BW84" s="299">
        <v>2.5689201060155186E-4</v>
      </c>
      <c r="BX84" s="299">
        <v>2.0419949050154982E-4</v>
      </c>
      <c r="BY84" s="299">
        <v>6.1138071994102611E-5</v>
      </c>
      <c r="BZ84" s="299">
        <v>3.9565394169119544E-4</v>
      </c>
      <c r="CA84" s="299">
        <v>5.0154087926457041E-3</v>
      </c>
      <c r="CB84" s="299">
        <v>6.0850011855560389E-3</v>
      </c>
      <c r="CC84" s="299">
        <v>1.3380619927486797</v>
      </c>
      <c r="CD84" s="299">
        <v>2.0315187036961456E-3</v>
      </c>
      <c r="CE84" s="299">
        <v>3.221048847625193E-4</v>
      </c>
      <c r="CF84" s="299">
        <v>4.2633738971907607E-4</v>
      </c>
      <c r="CG84" s="299">
        <v>5.7833983156752771E-4</v>
      </c>
      <c r="CH84" s="299">
        <v>1.4932694059720058E-3</v>
      </c>
      <c r="CI84" s="299">
        <v>3.0575603921619173E-4</v>
      </c>
      <c r="CJ84" s="299">
        <v>2.4657835518578363E-4</v>
      </c>
      <c r="CK84" s="299">
        <v>5.1293723390817916E-4</v>
      </c>
      <c r="CL84" s="299">
        <v>2.747790220327039E-4</v>
      </c>
      <c r="CM84" s="299">
        <v>7.2686921551508169E-4</v>
      </c>
      <c r="CN84" s="299">
        <v>3.818056694649148E-4</v>
      </c>
      <c r="CO84" s="299">
        <v>3.7712846030507955E-4</v>
      </c>
      <c r="CP84" s="299">
        <v>5.8191878232664819E-4</v>
      </c>
      <c r="CQ84" s="299">
        <v>4.1437259871222746E-4</v>
      </c>
      <c r="CR84" s="299">
        <v>7.3001077834218911E-4</v>
      </c>
      <c r="CS84" s="299">
        <v>3.7662832238719544E-4</v>
      </c>
      <c r="CT84" s="299">
        <v>3.4114047921852644E-4</v>
      </c>
      <c r="CU84" s="299">
        <v>5.7048521946368054E-4</v>
      </c>
      <c r="CV84" s="299">
        <v>3.3613656479793087E-4</v>
      </c>
      <c r="CW84" s="299">
        <v>2.2042486996043094E-4</v>
      </c>
      <c r="CX84" s="299">
        <v>1.0854007942691173E-3</v>
      </c>
      <c r="CY84" s="299">
        <v>2.176896461797226E-4</v>
      </c>
      <c r="CZ84" s="299">
        <v>1.0695917390211042E-3</v>
      </c>
      <c r="DA84" s="299">
        <v>6.9553079381704614E-4</v>
      </c>
      <c r="DB84" s="299">
        <v>4.9840925102383432E-4</v>
      </c>
      <c r="DC84" s="299">
        <v>6.2022912317140615E-4</v>
      </c>
      <c r="DD84" s="299">
        <v>4.2572093540687867E-4</v>
      </c>
      <c r="DE84" s="299">
        <v>6.1482593738222658E-4</v>
      </c>
      <c r="DF84" s="299">
        <v>3.1639359579466709E-3</v>
      </c>
      <c r="DG84" s="300">
        <v>4.4668659798846041E-4</v>
      </c>
      <c r="DI84" s="297"/>
      <c r="DK84" s="270">
        <v>884528.11055291921</v>
      </c>
      <c r="DL84" s="270">
        <v>516157.81324880203</v>
      </c>
    </row>
    <row r="85" spans="1:116" ht="15.6" customHeight="1">
      <c r="A85" s="269">
        <v>79</v>
      </c>
      <c r="B85" s="98" t="s">
        <v>232</v>
      </c>
      <c r="C85" s="293" t="s">
        <v>233</v>
      </c>
      <c r="D85" s="298">
        <v>1.6969919880877404E-4</v>
      </c>
      <c r="E85" s="299">
        <v>1.2871004453921781E-4</v>
      </c>
      <c r="F85" s="299">
        <v>2.8370587808402588E-4</v>
      </c>
      <c r="G85" s="299">
        <v>1.4224618290497457E-4</v>
      </c>
      <c r="H85" s="299">
        <v>1.5943025122090767E-4</v>
      </c>
      <c r="I85" s="299">
        <v>0</v>
      </c>
      <c r="J85" s="299">
        <v>1.7883609555205506E-3</v>
      </c>
      <c r="K85" s="299">
        <v>2.1973988895366216E-4</v>
      </c>
      <c r="L85" s="299">
        <v>1.9068873938208976E-4</v>
      </c>
      <c r="M85" s="299">
        <v>1.3894956017374764E-4</v>
      </c>
      <c r="N85" s="299">
        <v>0</v>
      </c>
      <c r="O85" s="299">
        <v>4.4910819729972813E-4</v>
      </c>
      <c r="P85" s="299">
        <v>4.7913890567131978E-4</v>
      </c>
      <c r="Q85" s="299">
        <v>3.1582919410239838E-4</v>
      </c>
      <c r="R85" s="299">
        <v>4.8987356475485241E-4</v>
      </c>
      <c r="S85" s="299">
        <v>2.8062798026633954E-4</v>
      </c>
      <c r="T85" s="299">
        <v>3.0794669610995605E-4</v>
      </c>
      <c r="U85" s="299">
        <v>5.0271221201896824E-4</v>
      </c>
      <c r="V85" s="299">
        <v>2.5463733932188921E-4</v>
      </c>
      <c r="W85" s="299">
        <v>2.9243719521287261E-4</v>
      </c>
      <c r="X85" s="299">
        <v>6.9708134077769724E-5</v>
      </c>
      <c r="Y85" s="299">
        <v>1.7909667004881608E-4</v>
      </c>
      <c r="Z85" s="299">
        <v>8.4143679119055533E-4</v>
      </c>
      <c r="AA85" s="299">
        <v>1.6695716800350474E-4</v>
      </c>
      <c r="AB85" s="299">
        <v>1.8580423783566425E-3</v>
      </c>
      <c r="AC85" s="299">
        <v>4.6793187347782923E-4</v>
      </c>
      <c r="AD85" s="299">
        <v>2.5228042931901659E-5</v>
      </c>
      <c r="AE85" s="299">
        <v>1.0951446492770625E-4</v>
      </c>
      <c r="AF85" s="299">
        <v>3.3901991159888582E-4</v>
      </c>
      <c r="AG85" s="299">
        <v>3.8666504220207973E-4</v>
      </c>
      <c r="AH85" s="299">
        <v>4.5829208586719379E-4</v>
      </c>
      <c r="AI85" s="299">
        <v>3.4418602802510845E-4</v>
      </c>
      <c r="AJ85" s="299">
        <v>3.2795335777603766E-4</v>
      </c>
      <c r="AK85" s="299">
        <v>3.7503988938832327E-4</v>
      </c>
      <c r="AL85" s="299">
        <v>4.1451591586355493E-4</v>
      </c>
      <c r="AM85" s="299">
        <v>1.3541801624664099E-4</v>
      </c>
      <c r="AN85" s="299">
        <v>3.8099638855055028E-4</v>
      </c>
      <c r="AO85" s="299">
        <v>3.312056380693878E-4</v>
      </c>
      <c r="AP85" s="299">
        <v>2.7790971058436821E-4</v>
      </c>
      <c r="AQ85" s="299">
        <v>3.237819890640314E-4</v>
      </c>
      <c r="AR85" s="299">
        <v>2.4346746326925028E-4</v>
      </c>
      <c r="AS85" s="299">
        <v>6.502021615501758E-4</v>
      </c>
      <c r="AT85" s="299">
        <v>4.7862662179557597E-4</v>
      </c>
      <c r="AU85" s="299">
        <v>5.6711646200175293E-4</v>
      </c>
      <c r="AV85" s="299">
        <v>5.4684076115630014E-4</v>
      </c>
      <c r="AW85" s="299">
        <v>4.5763959084866841E-4</v>
      </c>
      <c r="AX85" s="299">
        <v>2.4353346506609001E-4</v>
      </c>
      <c r="AY85" s="299">
        <v>4.1634345260859292E-4</v>
      </c>
      <c r="AZ85" s="299">
        <v>4.6144966685862556E-4</v>
      </c>
      <c r="BA85" s="299">
        <v>3.2560228806265547E-4</v>
      </c>
      <c r="BB85" s="299">
        <v>3.8162428155142389E-4</v>
      </c>
      <c r="BC85" s="299">
        <v>4.0079660277552587E-4</v>
      </c>
      <c r="BD85" s="299">
        <v>5.3824407954212018E-4</v>
      </c>
      <c r="BE85" s="299">
        <v>2.8691471683257337E-4</v>
      </c>
      <c r="BF85" s="299">
        <v>3.4313886678147358E-4</v>
      </c>
      <c r="BG85" s="299">
        <v>2.8220084963330336E-4</v>
      </c>
      <c r="BH85" s="299">
        <v>4.1246281718717226E-4</v>
      </c>
      <c r="BI85" s="299">
        <v>2.253254849376555E-4</v>
      </c>
      <c r="BJ85" s="299">
        <v>2.8212472608150446E-4</v>
      </c>
      <c r="BK85" s="299">
        <v>4.2159959640039347E-4</v>
      </c>
      <c r="BL85" s="299">
        <v>1.7527119869239992E-4</v>
      </c>
      <c r="BM85" s="299">
        <v>2.95782454520085E-4</v>
      </c>
      <c r="BN85" s="299">
        <v>3.4004984293910712E-4</v>
      </c>
      <c r="BO85" s="299">
        <v>3.029812703992327E-4</v>
      </c>
      <c r="BP85" s="299">
        <v>3.6534537039999225E-4</v>
      </c>
      <c r="BQ85" s="299">
        <v>2.1167152904125224E-4</v>
      </c>
      <c r="BR85" s="299">
        <v>2.5065414995950293E-4</v>
      </c>
      <c r="BS85" s="299">
        <v>1.0112478705774392E-3</v>
      </c>
      <c r="BT85" s="299">
        <v>2.3685754382535471E-3</v>
      </c>
      <c r="BU85" s="299">
        <v>1.2342137394435934E-3</v>
      </c>
      <c r="BV85" s="299">
        <v>8.295577578281741E-4</v>
      </c>
      <c r="BW85" s="299">
        <v>2.4432517749660887E-4</v>
      </c>
      <c r="BX85" s="299">
        <v>2.1343749550366896E-4</v>
      </c>
      <c r="BY85" s="299">
        <v>5.6461021997333073E-5</v>
      </c>
      <c r="BZ85" s="299">
        <v>1.7400001998222299E-4</v>
      </c>
      <c r="CA85" s="299">
        <v>1.669377443269769E-4</v>
      </c>
      <c r="CB85" s="299">
        <v>3.6322070801258984E-4</v>
      </c>
      <c r="CC85" s="299">
        <v>2.6682395946793123E-4</v>
      </c>
      <c r="CD85" s="299">
        <v>1.0018573109571502</v>
      </c>
      <c r="CE85" s="299">
        <v>6.9989412042165285E-4</v>
      </c>
      <c r="CF85" s="299">
        <v>2.972506062282128E-4</v>
      </c>
      <c r="CG85" s="299">
        <v>3.6365362536629837E-4</v>
      </c>
      <c r="CH85" s="299">
        <v>1.3560532689788117E-2</v>
      </c>
      <c r="CI85" s="299">
        <v>8.3086505908830008E-4</v>
      </c>
      <c r="CJ85" s="299">
        <v>1.5410998204840251E-3</v>
      </c>
      <c r="CK85" s="299">
        <v>1.5561431759380968E-3</v>
      </c>
      <c r="CL85" s="299">
        <v>8.7983216989269137E-4</v>
      </c>
      <c r="CM85" s="299">
        <v>4.4867795532363662E-3</v>
      </c>
      <c r="CN85" s="299">
        <v>5.7039219233914187E-4</v>
      </c>
      <c r="CO85" s="299">
        <v>8.767947868186523E-4</v>
      </c>
      <c r="CP85" s="299">
        <v>1.1893965612152866E-3</v>
      </c>
      <c r="CQ85" s="299">
        <v>4.9993039268713942E-4</v>
      </c>
      <c r="CR85" s="299">
        <v>3.3738811133689851E-4</v>
      </c>
      <c r="CS85" s="299">
        <v>2.2509379929457391E-4</v>
      </c>
      <c r="CT85" s="299">
        <v>2.0299564514046579E-4</v>
      </c>
      <c r="CU85" s="299">
        <v>2.3587133093839136E-3</v>
      </c>
      <c r="CV85" s="299">
        <v>8.5554408398852378E-4</v>
      </c>
      <c r="CW85" s="299">
        <v>1.5684879816885995E-3</v>
      </c>
      <c r="CX85" s="299">
        <v>3.4703285567330618E-4</v>
      </c>
      <c r="CY85" s="299">
        <v>9.9066861301751641E-4</v>
      </c>
      <c r="CZ85" s="299">
        <v>4.7231606314025515E-4</v>
      </c>
      <c r="DA85" s="299">
        <v>3.0607966325922489E-4</v>
      </c>
      <c r="DB85" s="299">
        <v>4.96673615102355E-4</v>
      </c>
      <c r="DC85" s="299">
        <v>6.9580417394257883E-4</v>
      </c>
      <c r="DD85" s="299">
        <v>5.0404714743315692E-4</v>
      </c>
      <c r="DE85" s="299">
        <v>5.9080952216867362E-4</v>
      </c>
      <c r="DF85" s="299">
        <v>3.4439465881383572E-4</v>
      </c>
      <c r="DG85" s="300">
        <v>1.5939828330277829E-3</v>
      </c>
      <c r="DI85" s="297"/>
      <c r="DK85" s="270">
        <v>113573.1003733519</v>
      </c>
      <c r="DL85" s="270">
        <v>69962.077755642575</v>
      </c>
    </row>
    <row r="86" spans="1:116" ht="15.6" customHeight="1">
      <c r="A86" s="269">
        <v>80</v>
      </c>
      <c r="B86" s="98" t="s">
        <v>234</v>
      </c>
      <c r="C86" s="293" t="s">
        <v>235</v>
      </c>
      <c r="D86" s="298">
        <v>6.9936671652357971E-4</v>
      </c>
      <c r="E86" s="299">
        <v>2.1543126963938113E-3</v>
      </c>
      <c r="F86" s="299">
        <v>5.1346662797281965E-4</v>
      </c>
      <c r="G86" s="299">
        <v>2.3721674842162814E-4</v>
      </c>
      <c r="H86" s="299">
        <v>9.631754115844907E-4</v>
      </c>
      <c r="I86" s="299">
        <v>0</v>
      </c>
      <c r="J86" s="299">
        <v>3.8670386015398093E-4</v>
      </c>
      <c r="K86" s="299">
        <v>1.5230894276707062E-3</v>
      </c>
      <c r="L86" s="299">
        <v>7.6459841006393627E-4</v>
      </c>
      <c r="M86" s="299">
        <v>1.6693440935598958E-3</v>
      </c>
      <c r="N86" s="299">
        <v>0</v>
      </c>
      <c r="O86" s="299">
        <v>5.7616940577510977E-4</v>
      </c>
      <c r="P86" s="299">
        <v>5.4124073037144834E-4</v>
      </c>
      <c r="Q86" s="299">
        <v>1.0702463797755937E-3</v>
      </c>
      <c r="R86" s="299">
        <v>1.0034947982758492E-3</v>
      </c>
      <c r="S86" s="299">
        <v>2.7905537979886425E-3</v>
      </c>
      <c r="T86" s="299">
        <v>1.6664829728719566E-3</v>
      </c>
      <c r="U86" s="299">
        <v>1.0737960847326472E-3</v>
      </c>
      <c r="V86" s="299">
        <v>7.6773822636076641E-4</v>
      </c>
      <c r="W86" s="299">
        <v>6.5738911136597675E-4</v>
      </c>
      <c r="X86" s="299">
        <v>1.2457549143353641E-3</v>
      </c>
      <c r="Y86" s="299">
        <v>9.688801476287317E-4</v>
      </c>
      <c r="Z86" s="299">
        <v>8.8512401608062537E-4</v>
      </c>
      <c r="AA86" s="299">
        <v>1.1089947062520578E-3</v>
      </c>
      <c r="AB86" s="299">
        <v>7.6424944879833426E-4</v>
      </c>
      <c r="AC86" s="299">
        <v>1.1050760224591177E-3</v>
      </c>
      <c r="AD86" s="299">
        <v>4.1841573948833162E-4</v>
      </c>
      <c r="AE86" s="299">
        <v>1.1601624236468966E-3</v>
      </c>
      <c r="AF86" s="299">
        <v>5.0420470722082667E-4</v>
      </c>
      <c r="AG86" s="299">
        <v>4.8420185067238629E-4</v>
      </c>
      <c r="AH86" s="299">
        <v>6.5040369405151475E-4</v>
      </c>
      <c r="AI86" s="299">
        <v>9.9847059765328233E-4</v>
      </c>
      <c r="AJ86" s="299">
        <v>2.4263350935878197E-3</v>
      </c>
      <c r="AK86" s="299">
        <v>1.1309709313805565E-3</v>
      </c>
      <c r="AL86" s="299">
        <v>1.3527148162700807E-3</v>
      </c>
      <c r="AM86" s="299">
        <v>9.3955740206525255E-4</v>
      </c>
      <c r="AN86" s="299">
        <v>6.1481452660592324E-4</v>
      </c>
      <c r="AO86" s="299">
        <v>1.6799490475459056E-3</v>
      </c>
      <c r="AP86" s="299">
        <v>9.2977627895499007E-4</v>
      </c>
      <c r="AQ86" s="299">
        <v>6.8358687940643095E-4</v>
      </c>
      <c r="AR86" s="299">
        <v>7.9414393979354526E-4</v>
      </c>
      <c r="AS86" s="299">
        <v>7.0140871931333594E-4</v>
      </c>
      <c r="AT86" s="299">
        <v>6.6514087940476216E-4</v>
      </c>
      <c r="AU86" s="299">
        <v>5.1089717895812367E-4</v>
      </c>
      <c r="AV86" s="299">
        <v>4.6091379002418894E-4</v>
      </c>
      <c r="AW86" s="299">
        <v>5.4424014234144406E-4</v>
      </c>
      <c r="AX86" s="299">
        <v>4.4342453065222343E-4</v>
      </c>
      <c r="AY86" s="299">
        <v>4.8131781196603449E-4</v>
      </c>
      <c r="AZ86" s="299">
        <v>5.3528763242425886E-4</v>
      </c>
      <c r="BA86" s="299">
        <v>5.6890597945337114E-4</v>
      </c>
      <c r="BB86" s="299">
        <v>4.1350189215001075E-4</v>
      </c>
      <c r="BC86" s="299">
        <v>5.5226391005625973E-4</v>
      </c>
      <c r="BD86" s="299">
        <v>5.0763869323020917E-4</v>
      </c>
      <c r="BE86" s="299">
        <v>4.7418880471394349E-4</v>
      </c>
      <c r="BF86" s="299">
        <v>1.0643658377313537E-3</v>
      </c>
      <c r="BG86" s="299">
        <v>1.0110218052679643E-3</v>
      </c>
      <c r="BH86" s="299">
        <v>6.8169853035843231E-4</v>
      </c>
      <c r="BI86" s="299">
        <v>8.6269751836386935E-4</v>
      </c>
      <c r="BJ86" s="299">
        <v>5.423379495817721E-4</v>
      </c>
      <c r="BK86" s="299">
        <v>8.2238540956773825E-4</v>
      </c>
      <c r="BL86" s="299">
        <v>1.6552834482729095E-3</v>
      </c>
      <c r="BM86" s="299">
        <v>8.5169533199750183E-4</v>
      </c>
      <c r="BN86" s="299">
        <v>8.9725005415002023E-4</v>
      </c>
      <c r="BO86" s="299">
        <v>8.6041659908418007E-4</v>
      </c>
      <c r="BP86" s="299">
        <v>8.647481076979515E-4</v>
      </c>
      <c r="BQ86" s="299">
        <v>5.6852743515772039E-4</v>
      </c>
      <c r="BR86" s="299">
        <v>1.2589998906477134E-3</v>
      </c>
      <c r="BS86" s="299">
        <v>3.9597333104152523E-4</v>
      </c>
      <c r="BT86" s="299">
        <v>2.835607959593197E-4</v>
      </c>
      <c r="BU86" s="299">
        <v>1.8555771594464671E-4</v>
      </c>
      <c r="BV86" s="299">
        <v>2.2409939779236042E-4</v>
      </c>
      <c r="BW86" s="299">
        <v>1.1685721248270077E-4</v>
      </c>
      <c r="BX86" s="299">
        <v>1.1358898956306824E-4</v>
      </c>
      <c r="BY86" s="299">
        <v>3.2720493673794368E-5</v>
      </c>
      <c r="BZ86" s="299">
        <v>5.7293311150223829E-4</v>
      </c>
      <c r="CA86" s="299">
        <v>8.3361031921998468E-4</v>
      </c>
      <c r="CB86" s="299">
        <v>6.4723991162404478E-4</v>
      </c>
      <c r="CC86" s="299">
        <v>3.8178318856059174E-4</v>
      </c>
      <c r="CD86" s="299">
        <v>6.612067738037792E-4</v>
      </c>
      <c r="CE86" s="299">
        <v>1.0028376201257112</v>
      </c>
      <c r="CF86" s="299">
        <v>1.6763993246771217E-4</v>
      </c>
      <c r="CG86" s="299">
        <v>3.2378429247474947E-4</v>
      </c>
      <c r="CH86" s="299">
        <v>6.31943269137673E-3</v>
      </c>
      <c r="CI86" s="299">
        <v>1.7505112418667626E-4</v>
      </c>
      <c r="CJ86" s="299">
        <v>1.483677972620037E-4</v>
      </c>
      <c r="CK86" s="299">
        <v>3.8028630534074712E-4</v>
      </c>
      <c r="CL86" s="299">
        <v>1.8307137282728793E-4</v>
      </c>
      <c r="CM86" s="299">
        <v>8.2132630032974094E-4</v>
      </c>
      <c r="CN86" s="299">
        <v>1.6948564009614997E-4</v>
      </c>
      <c r="CO86" s="299">
        <v>1.8700339764829625E-4</v>
      </c>
      <c r="CP86" s="299">
        <v>4.7244583274069801E-4</v>
      </c>
      <c r="CQ86" s="299">
        <v>5.3997171222644675E-4</v>
      </c>
      <c r="CR86" s="299">
        <v>4.7893278608964417E-4</v>
      </c>
      <c r="CS86" s="299">
        <v>3.0815111074643838E-4</v>
      </c>
      <c r="CT86" s="299">
        <v>2.5398282183505377E-4</v>
      </c>
      <c r="CU86" s="299">
        <v>4.3311048045500657E-4</v>
      </c>
      <c r="CV86" s="299">
        <v>1.8699538147767206E-4</v>
      </c>
      <c r="CW86" s="299">
        <v>5.7498646443914707E-4</v>
      </c>
      <c r="CX86" s="299">
        <v>5.7871881605372057E-4</v>
      </c>
      <c r="CY86" s="299">
        <v>1.3274787534241691E-4</v>
      </c>
      <c r="CZ86" s="299">
        <v>6.2395766968033014E-4</v>
      </c>
      <c r="DA86" s="299">
        <v>7.732689212102444E-4</v>
      </c>
      <c r="DB86" s="299">
        <v>2.8320468195594951E-4</v>
      </c>
      <c r="DC86" s="299">
        <v>2.0658481667641795E-4</v>
      </c>
      <c r="DD86" s="299">
        <v>3.5866368144066025E-4</v>
      </c>
      <c r="DE86" s="299">
        <v>2.3646464336865133E-4</v>
      </c>
      <c r="DF86" s="299">
        <v>2.7835519489064638E-3</v>
      </c>
      <c r="DG86" s="300">
        <v>1.416625251915227E-4</v>
      </c>
      <c r="DI86" s="297"/>
      <c r="DK86" s="270">
        <v>116283.9775500845</v>
      </c>
      <c r="DL86" s="270">
        <v>79573.596962020834</v>
      </c>
    </row>
    <row r="87" spans="1:116" ht="15.6" customHeight="1">
      <c r="A87" s="269">
        <v>81</v>
      </c>
      <c r="B87" s="98" t="s">
        <v>236</v>
      </c>
      <c r="C87" s="293" t="s">
        <v>237</v>
      </c>
      <c r="D87" s="298">
        <v>2.6176232463317969E-3</v>
      </c>
      <c r="E87" s="299">
        <v>9.3667658760951938E-3</v>
      </c>
      <c r="F87" s="299">
        <v>2.0063410602041446E-3</v>
      </c>
      <c r="G87" s="299">
        <v>6.2024360597423675E-4</v>
      </c>
      <c r="H87" s="299">
        <v>3.9649070040778589E-3</v>
      </c>
      <c r="I87" s="299">
        <v>0</v>
      </c>
      <c r="J87" s="299">
        <v>1.2930339397490111E-3</v>
      </c>
      <c r="K87" s="299">
        <v>8.3840908968675267E-3</v>
      </c>
      <c r="L87" s="299">
        <v>2.8718238038334589E-3</v>
      </c>
      <c r="M87" s="299">
        <v>2.5000416075235468E-2</v>
      </c>
      <c r="N87" s="299">
        <v>0</v>
      </c>
      <c r="O87" s="299">
        <v>2.630100066811318E-3</v>
      </c>
      <c r="P87" s="299">
        <v>2.4752103405370311E-3</v>
      </c>
      <c r="Q87" s="299">
        <v>2.3790618185912217E-3</v>
      </c>
      <c r="R87" s="299">
        <v>2.4212274700825967E-3</v>
      </c>
      <c r="S87" s="299">
        <v>7.091258510804309E-3</v>
      </c>
      <c r="T87" s="299">
        <v>4.1347359797859126E-3</v>
      </c>
      <c r="U87" s="299">
        <v>2.4497599183932279E-3</v>
      </c>
      <c r="V87" s="299">
        <v>5.0352252680436792E-3</v>
      </c>
      <c r="W87" s="299">
        <v>2.8493700002038369E-3</v>
      </c>
      <c r="X87" s="299">
        <v>2.736232233444933E-3</v>
      </c>
      <c r="Y87" s="299">
        <v>2.1382864668176679E-3</v>
      </c>
      <c r="Z87" s="299">
        <v>1.7439977936818019E-3</v>
      </c>
      <c r="AA87" s="299">
        <v>4.1244526043181119E-3</v>
      </c>
      <c r="AB87" s="299">
        <v>2.1543588315590173E-3</v>
      </c>
      <c r="AC87" s="299">
        <v>2.8270832618774414E-3</v>
      </c>
      <c r="AD87" s="299">
        <v>5.6767945056341194E-3</v>
      </c>
      <c r="AE87" s="299">
        <v>3.5156577028786361E-3</v>
      </c>
      <c r="AF87" s="299">
        <v>2.2807906033979978E-3</v>
      </c>
      <c r="AG87" s="299">
        <v>1.6752332080933277E-3</v>
      </c>
      <c r="AH87" s="299">
        <v>3.672548850143328E-3</v>
      </c>
      <c r="AI87" s="299">
        <v>5.192392369799138E-3</v>
      </c>
      <c r="AJ87" s="299">
        <v>4.1348445090750932E-3</v>
      </c>
      <c r="AK87" s="299">
        <v>5.548683426991107E-3</v>
      </c>
      <c r="AL87" s="299">
        <v>4.9618899588744977E-3</v>
      </c>
      <c r="AM87" s="299">
        <v>2.5622363428509116E-3</v>
      </c>
      <c r="AN87" s="299">
        <v>2.0919019244990704E-3</v>
      </c>
      <c r="AO87" s="299">
        <v>5.1240984697970334E-3</v>
      </c>
      <c r="AP87" s="299">
        <v>2.8116337465366745E-3</v>
      </c>
      <c r="AQ87" s="299">
        <v>4.5675857386808074E-3</v>
      </c>
      <c r="AR87" s="299">
        <v>6.3064470511586656E-3</v>
      </c>
      <c r="AS87" s="299">
        <v>2.1687354186891114E-3</v>
      </c>
      <c r="AT87" s="299">
        <v>2.5832389515910302E-3</v>
      </c>
      <c r="AU87" s="299">
        <v>1.8144908540321746E-3</v>
      </c>
      <c r="AV87" s="299">
        <v>1.6464218219231336E-3</v>
      </c>
      <c r="AW87" s="299">
        <v>1.783329366075297E-3</v>
      </c>
      <c r="AX87" s="299">
        <v>1.693891479664332E-3</v>
      </c>
      <c r="AY87" s="299">
        <v>1.672455534333264E-3</v>
      </c>
      <c r="AZ87" s="299">
        <v>2.2309633377323008E-3</v>
      </c>
      <c r="BA87" s="299">
        <v>2.0361457721501624E-3</v>
      </c>
      <c r="BB87" s="299">
        <v>1.4783853732463711E-3</v>
      </c>
      <c r="BC87" s="299">
        <v>3.0717154823487816E-3</v>
      </c>
      <c r="BD87" s="299">
        <v>1.8353000049084389E-3</v>
      </c>
      <c r="BE87" s="299">
        <v>1.8124828721995062E-3</v>
      </c>
      <c r="BF87" s="299">
        <v>2.4895935764250201E-3</v>
      </c>
      <c r="BG87" s="299">
        <v>2.3034136996908875E-3</v>
      </c>
      <c r="BH87" s="299">
        <v>2.008871596351007E-3</v>
      </c>
      <c r="BI87" s="299">
        <v>2.5252528633883903E-3</v>
      </c>
      <c r="BJ87" s="299">
        <v>1.7437726687487328E-3</v>
      </c>
      <c r="BK87" s="299">
        <v>2.5505937889158609E-3</v>
      </c>
      <c r="BL87" s="299">
        <v>1.6330236414423487E-2</v>
      </c>
      <c r="BM87" s="299">
        <v>1.7663810653612811E-3</v>
      </c>
      <c r="BN87" s="299">
        <v>1.9594376534163085E-3</v>
      </c>
      <c r="BO87" s="299">
        <v>1.8499338750323378E-3</v>
      </c>
      <c r="BP87" s="299">
        <v>1.945218185372773E-3</v>
      </c>
      <c r="BQ87" s="299">
        <v>5.9251872665698558E-3</v>
      </c>
      <c r="BR87" s="299">
        <v>1.5786037902422723E-2</v>
      </c>
      <c r="BS87" s="299">
        <v>1.3598703041727788E-3</v>
      </c>
      <c r="BT87" s="299">
        <v>9.5341240960933034E-4</v>
      </c>
      <c r="BU87" s="299">
        <v>6.3514867306983564E-4</v>
      </c>
      <c r="BV87" s="299">
        <v>6.0498459954004948E-4</v>
      </c>
      <c r="BW87" s="299">
        <v>5.2101714977510077E-4</v>
      </c>
      <c r="BX87" s="299">
        <v>4.2240387904155934E-4</v>
      </c>
      <c r="BY87" s="299">
        <v>8.0634436018786886E-5</v>
      </c>
      <c r="BZ87" s="299">
        <v>6.1403402174542735E-4</v>
      </c>
      <c r="CA87" s="299">
        <v>4.1468164002944272E-4</v>
      </c>
      <c r="CB87" s="299">
        <v>2.076060237323991E-3</v>
      </c>
      <c r="CC87" s="299">
        <v>9.5648575524635555E-4</v>
      </c>
      <c r="CD87" s="299">
        <v>1.6652397715768545E-3</v>
      </c>
      <c r="CE87" s="299">
        <v>5.1420339425456115E-4</v>
      </c>
      <c r="CF87" s="299">
        <v>1.0006323361774705</v>
      </c>
      <c r="CG87" s="299">
        <v>9.7146186133355511E-4</v>
      </c>
      <c r="CH87" s="299">
        <v>2.791782781454279E-4</v>
      </c>
      <c r="CI87" s="299">
        <v>6.3202540075337833E-4</v>
      </c>
      <c r="CJ87" s="299">
        <v>6.8178946355601706E-4</v>
      </c>
      <c r="CK87" s="299">
        <v>9.4995765411621971E-4</v>
      </c>
      <c r="CL87" s="299">
        <v>7.1704695717919034E-4</v>
      </c>
      <c r="CM87" s="299">
        <v>2.1244298014948598E-3</v>
      </c>
      <c r="CN87" s="299">
        <v>1.7657408159752243E-3</v>
      </c>
      <c r="CO87" s="299">
        <v>6.6374589523716173E-4</v>
      </c>
      <c r="CP87" s="299">
        <v>1.2559244777640172E-3</v>
      </c>
      <c r="CQ87" s="299">
        <v>9.8560784361284115E-4</v>
      </c>
      <c r="CR87" s="299">
        <v>1.4932252855450964E-3</v>
      </c>
      <c r="CS87" s="299">
        <v>9.3907570240075219E-4</v>
      </c>
      <c r="CT87" s="299">
        <v>7.622770226875799E-4</v>
      </c>
      <c r="CU87" s="299">
        <v>1.2537757615653641E-3</v>
      </c>
      <c r="CV87" s="299">
        <v>4.9680336671126181E-4</v>
      </c>
      <c r="CW87" s="299">
        <v>5.7106592512089194E-4</v>
      </c>
      <c r="CX87" s="299">
        <v>1.5164760336476956E-3</v>
      </c>
      <c r="CY87" s="299">
        <v>3.7045048933298725E-4</v>
      </c>
      <c r="CZ87" s="299">
        <v>2.3801224113608431E-3</v>
      </c>
      <c r="DA87" s="299">
        <v>2.5101615898857699E-3</v>
      </c>
      <c r="DB87" s="299">
        <v>8.8386349602689407E-4</v>
      </c>
      <c r="DC87" s="299">
        <v>6.7275467627934363E-4</v>
      </c>
      <c r="DD87" s="299">
        <v>8.3567401798249777E-4</v>
      </c>
      <c r="DE87" s="299">
        <v>6.9418008660011171E-4</v>
      </c>
      <c r="DF87" s="299">
        <v>5.5061331713049649E-3</v>
      </c>
      <c r="DG87" s="300">
        <v>4.9298982058389802E-4</v>
      </c>
      <c r="DI87" s="297"/>
      <c r="DK87" s="270">
        <v>356933.93757261761</v>
      </c>
      <c r="DL87" s="270">
        <v>205611.87303723072</v>
      </c>
    </row>
    <row r="88" spans="1:116" ht="15.6" customHeight="1">
      <c r="A88" s="269">
        <v>82</v>
      </c>
      <c r="B88" s="98" t="s">
        <v>238</v>
      </c>
      <c r="C88" s="293" t="s">
        <v>239</v>
      </c>
      <c r="D88" s="298">
        <v>7.9568119284471814E-3</v>
      </c>
      <c r="E88" s="299">
        <v>3.853590504104326E-3</v>
      </c>
      <c r="F88" s="299">
        <v>2.7005388953206359E-3</v>
      </c>
      <c r="G88" s="299">
        <v>3.9155200545863264E-3</v>
      </c>
      <c r="H88" s="299">
        <v>4.1983060764568623E-3</v>
      </c>
      <c r="I88" s="299">
        <v>0</v>
      </c>
      <c r="J88" s="299">
        <v>2.5431114090058094E-2</v>
      </c>
      <c r="K88" s="299">
        <v>3.191874979066475E-3</v>
      </c>
      <c r="L88" s="299">
        <v>2.6798475725415003E-3</v>
      </c>
      <c r="M88" s="299">
        <v>3.0865520229581642E-3</v>
      </c>
      <c r="N88" s="299">
        <v>0</v>
      </c>
      <c r="O88" s="299">
        <v>2.9514589419609581E-3</v>
      </c>
      <c r="P88" s="299">
        <v>2.8234937318456234E-3</v>
      </c>
      <c r="Q88" s="299">
        <v>4.2708959844942112E-3</v>
      </c>
      <c r="R88" s="299">
        <v>3.5529174983393997E-3</v>
      </c>
      <c r="S88" s="299">
        <v>6.3260387466984964E-3</v>
      </c>
      <c r="T88" s="299">
        <v>2.4892176186164421E-3</v>
      </c>
      <c r="U88" s="299">
        <v>4.5002796911202516E-3</v>
      </c>
      <c r="V88" s="299">
        <v>6.2030101271049734E-3</v>
      </c>
      <c r="W88" s="299">
        <v>2.9782032690465025E-3</v>
      </c>
      <c r="X88" s="299">
        <v>1.2242475186383906E-3</v>
      </c>
      <c r="Y88" s="299">
        <v>2.1191181056858721E-3</v>
      </c>
      <c r="Z88" s="299">
        <v>2.1123725889956417E-3</v>
      </c>
      <c r="AA88" s="299">
        <v>3.4743246512773823E-3</v>
      </c>
      <c r="AB88" s="299">
        <v>2.5553198213974534E-3</v>
      </c>
      <c r="AC88" s="299">
        <v>3.0346636008046412E-3</v>
      </c>
      <c r="AD88" s="299">
        <v>4.8739370650421296E-4</v>
      </c>
      <c r="AE88" s="299">
        <v>1.8547154445830664E-3</v>
      </c>
      <c r="AF88" s="299">
        <v>3.3176986454539785E-3</v>
      </c>
      <c r="AG88" s="299">
        <v>2.5184019535196642E-3</v>
      </c>
      <c r="AH88" s="299">
        <v>3.377166557354868E-3</v>
      </c>
      <c r="AI88" s="299">
        <v>1.2343160196279734E-2</v>
      </c>
      <c r="AJ88" s="299">
        <v>5.5371847374244042E-3</v>
      </c>
      <c r="AK88" s="299">
        <v>6.9349084600402915E-3</v>
      </c>
      <c r="AL88" s="299">
        <v>6.3825509598945717E-3</v>
      </c>
      <c r="AM88" s="299">
        <v>1.8505249706685586E-3</v>
      </c>
      <c r="AN88" s="299">
        <v>5.6352406375581492E-3</v>
      </c>
      <c r="AO88" s="299">
        <v>2.7793521674905376E-3</v>
      </c>
      <c r="AP88" s="299">
        <v>2.9734741339451924E-3</v>
      </c>
      <c r="AQ88" s="299">
        <v>5.6690734562491289E-3</v>
      </c>
      <c r="AR88" s="299">
        <v>4.1362796815470875E-3</v>
      </c>
      <c r="AS88" s="299">
        <v>2.5636593047843794E-3</v>
      </c>
      <c r="AT88" s="299">
        <v>3.1336593712716588E-3</v>
      </c>
      <c r="AU88" s="299">
        <v>2.7615580716465215E-3</v>
      </c>
      <c r="AV88" s="299">
        <v>2.4845947200461561E-3</v>
      </c>
      <c r="AW88" s="299">
        <v>2.8653228163245969E-3</v>
      </c>
      <c r="AX88" s="299">
        <v>1.7486520293413397E-3</v>
      </c>
      <c r="AY88" s="299">
        <v>1.5144527852662081E-3</v>
      </c>
      <c r="AZ88" s="299">
        <v>9.3702349428379118E-3</v>
      </c>
      <c r="BA88" s="299">
        <v>1.8898055878907472E-3</v>
      </c>
      <c r="BB88" s="299">
        <v>2.9979111176213148E-3</v>
      </c>
      <c r="BC88" s="299">
        <v>3.0130828546531814E-3</v>
      </c>
      <c r="BD88" s="299">
        <v>1.5472632825361281E-3</v>
      </c>
      <c r="BE88" s="299">
        <v>3.7002964592103118E-3</v>
      </c>
      <c r="BF88" s="299">
        <v>2.5326612857912972E-3</v>
      </c>
      <c r="BG88" s="299">
        <v>2.6081639763451923E-3</v>
      </c>
      <c r="BH88" s="299">
        <v>3.4047934112008149E-3</v>
      </c>
      <c r="BI88" s="299">
        <v>2.1728778424758874E-3</v>
      </c>
      <c r="BJ88" s="299">
        <v>1.7705659997965381E-3</v>
      </c>
      <c r="BK88" s="299">
        <v>7.1272401897026563E-3</v>
      </c>
      <c r="BL88" s="299">
        <v>1.4340755597038398E-2</v>
      </c>
      <c r="BM88" s="299">
        <v>3.6150063558500574E-3</v>
      </c>
      <c r="BN88" s="299">
        <v>3.5729091673809177E-3</v>
      </c>
      <c r="BO88" s="299">
        <v>3.7581598431856342E-3</v>
      </c>
      <c r="BP88" s="299">
        <v>2.7563876806680956E-3</v>
      </c>
      <c r="BQ88" s="299">
        <v>1.337977662500346E-3</v>
      </c>
      <c r="BR88" s="299">
        <v>1.9432329489448878E-3</v>
      </c>
      <c r="BS88" s="299">
        <v>2.3460262514355444E-3</v>
      </c>
      <c r="BT88" s="299">
        <v>4.051342677277441E-3</v>
      </c>
      <c r="BU88" s="299">
        <v>9.3872356754930841E-3</v>
      </c>
      <c r="BV88" s="299">
        <v>1.7460434218645512E-3</v>
      </c>
      <c r="BW88" s="299">
        <v>8.3986165082113224E-4</v>
      </c>
      <c r="BX88" s="299">
        <v>7.7864769489042519E-4</v>
      </c>
      <c r="BY88" s="299">
        <v>2.5431088493016506E-4</v>
      </c>
      <c r="BZ88" s="299">
        <v>3.5822189902640291E-3</v>
      </c>
      <c r="CA88" s="299">
        <v>2.2736619733689088E-2</v>
      </c>
      <c r="CB88" s="299">
        <v>0.1122437823782742</v>
      </c>
      <c r="CC88" s="299">
        <v>7.1404194940089372E-2</v>
      </c>
      <c r="CD88" s="299">
        <v>0.25059696766217343</v>
      </c>
      <c r="CE88" s="299">
        <v>4.1369013763452228E-2</v>
      </c>
      <c r="CF88" s="299">
        <v>1.4716754025805617E-2</v>
      </c>
      <c r="CG88" s="299">
        <v>1.010427126308771</v>
      </c>
      <c r="CH88" s="299">
        <v>5.8149286875649213E-3</v>
      </c>
      <c r="CI88" s="299">
        <v>1.6150240597982591E-3</v>
      </c>
      <c r="CJ88" s="299">
        <v>1.8187708817716706E-3</v>
      </c>
      <c r="CK88" s="299">
        <v>2.1744273455585237E-3</v>
      </c>
      <c r="CL88" s="299">
        <v>1.0943967746070576E-3</v>
      </c>
      <c r="CM88" s="299">
        <v>5.7298442811701076E-3</v>
      </c>
      <c r="CN88" s="299">
        <v>2.0447676786487282E-3</v>
      </c>
      <c r="CO88" s="299">
        <v>2.0412149915241982E-3</v>
      </c>
      <c r="CP88" s="299">
        <v>1.9139166536387845E-3</v>
      </c>
      <c r="CQ88" s="299">
        <v>1.5116144626548143E-3</v>
      </c>
      <c r="CR88" s="299">
        <v>2.0125870504350261E-3</v>
      </c>
      <c r="CS88" s="299">
        <v>1.3280718210623751E-3</v>
      </c>
      <c r="CT88" s="299">
        <v>1.3062605590915823E-3</v>
      </c>
      <c r="CU88" s="299">
        <v>2.7403797972228162E-3</v>
      </c>
      <c r="CV88" s="299">
        <v>5.291479149982581E-3</v>
      </c>
      <c r="CW88" s="299">
        <v>1.9676004028221727E-3</v>
      </c>
      <c r="CX88" s="299">
        <v>2.0744982574595989E-3</v>
      </c>
      <c r="CY88" s="299">
        <v>1.1933623408379311E-3</v>
      </c>
      <c r="CZ88" s="299">
        <v>2.6472736907295107E-2</v>
      </c>
      <c r="DA88" s="299">
        <v>4.7670887583916048E-3</v>
      </c>
      <c r="DB88" s="299">
        <v>2.5908804110649423E-3</v>
      </c>
      <c r="DC88" s="299">
        <v>5.9670342669924685E-3</v>
      </c>
      <c r="DD88" s="299">
        <v>1.9397458606083683E-3</v>
      </c>
      <c r="DE88" s="299">
        <v>3.8870260493556745E-3</v>
      </c>
      <c r="DF88" s="299">
        <v>3.7381788689716177E-3</v>
      </c>
      <c r="DG88" s="300">
        <v>1.4477347572325449E-2</v>
      </c>
      <c r="DI88" s="297"/>
      <c r="DK88" s="270">
        <v>951188.82360525616</v>
      </c>
      <c r="DL88" s="270">
        <v>747359.12310963997</v>
      </c>
    </row>
    <row r="89" spans="1:116" ht="15.6" customHeight="1">
      <c r="A89" s="269">
        <v>83</v>
      </c>
      <c r="B89" s="98" t="s">
        <v>240</v>
      </c>
      <c r="C89" s="293" t="s">
        <v>241</v>
      </c>
      <c r="D89" s="298">
        <v>4.5082988216104715E-4</v>
      </c>
      <c r="E89" s="299">
        <v>4.4102757399860378E-4</v>
      </c>
      <c r="F89" s="299">
        <v>5.0651806883332377E-4</v>
      </c>
      <c r="G89" s="299">
        <v>3.8435240692074918E-4</v>
      </c>
      <c r="H89" s="299">
        <v>4.747944489725306E-4</v>
      </c>
      <c r="I89" s="299">
        <v>0</v>
      </c>
      <c r="J89" s="299">
        <v>1.5563611942324231E-3</v>
      </c>
      <c r="K89" s="299">
        <v>3.8783207962954721E-4</v>
      </c>
      <c r="L89" s="299">
        <v>4.9086471356794164E-4</v>
      </c>
      <c r="M89" s="299">
        <v>2.7272328681033438E-4</v>
      </c>
      <c r="N89" s="299">
        <v>0</v>
      </c>
      <c r="O89" s="299">
        <v>5.7632266610925618E-4</v>
      </c>
      <c r="P89" s="299">
        <v>5.8670614476742113E-4</v>
      </c>
      <c r="Q89" s="299">
        <v>4.5569848001989123E-4</v>
      </c>
      <c r="R89" s="299">
        <v>6.9213696196681945E-4</v>
      </c>
      <c r="S89" s="299">
        <v>5.7422355012533516E-4</v>
      </c>
      <c r="T89" s="299">
        <v>4.9603383159435523E-4</v>
      </c>
      <c r="U89" s="299">
        <v>5.8731974960884103E-4</v>
      </c>
      <c r="V89" s="299">
        <v>4.9490639969107183E-4</v>
      </c>
      <c r="W89" s="299">
        <v>4.684455975067072E-4</v>
      </c>
      <c r="X89" s="299">
        <v>1.5485968298063611E-4</v>
      </c>
      <c r="Y89" s="299">
        <v>3.6576470938584171E-4</v>
      </c>
      <c r="Z89" s="299">
        <v>3.1301701851435472E-4</v>
      </c>
      <c r="AA89" s="299">
        <v>4.7526061455050459E-4</v>
      </c>
      <c r="AB89" s="299">
        <v>5.5651568248517639E-4</v>
      </c>
      <c r="AC89" s="299">
        <v>5.5809619647004358E-4</v>
      </c>
      <c r="AD89" s="299">
        <v>7.9334011904503706E-5</v>
      </c>
      <c r="AE89" s="299">
        <v>2.9885927713093572E-4</v>
      </c>
      <c r="AF89" s="299">
        <v>4.6568468388476523E-4</v>
      </c>
      <c r="AG89" s="299">
        <v>4.4890304713812127E-4</v>
      </c>
      <c r="AH89" s="299">
        <v>4.333383728595487E-4</v>
      </c>
      <c r="AI89" s="299">
        <v>4.8807290692683445E-4</v>
      </c>
      <c r="AJ89" s="299">
        <v>5.6815201415206303E-4</v>
      </c>
      <c r="AK89" s="299">
        <v>5.3162041676860141E-4</v>
      </c>
      <c r="AL89" s="299">
        <v>5.8505342761869586E-4</v>
      </c>
      <c r="AM89" s="299">
        <v>3.0549472895563729E-4</v>
      </c>
      <c r="AN89" s="299">
        <v>3.2394244753845901E-4</v>
      </c>
      <c r="AO89" s="299">
        <v>5.2877394955769383E-4</v>
      </c>
      <c r="AP89" s="299">
        <v>3.6031880153691089E-4</v>
      </c>
      <c r="AQ89" s="299">
        <v>4.4051939449591082E-4</v>
      </c>
      <c r="AR89" s="299">
        <v>3.3220939419716387E-4</v>
      </c>
      <c r="AS89" s="299">
        <v>4.4390169969063482E-4</v>
      </c>
      <c r="AT89" s="299">
        <v>5.7475420099177338E-4</v>
      </c>
      <c r="AU89" s="299">
        <v>4.5716348555696157E-4</v>
      </c>
      <c r="AV89" s="299">
        <v>5.1985004033904437E-4</v>
      </c>
      <c r="AW89" s="299">
        <v>6.2374159261257569E-4</v>
      </c>
      <c r="AX89" s="299">
        <v>3.1960405750717456E-4</v>
      </c>
      <c r="AY89" s="299">
        <v>4.0386239009404529E-4</v>
      </c>
      <c r="AZ89" s="299">
        <v>4.835229754633517E-4</v>
      </c>
      <c r="BA89" s="299">
        <v>5.6057978895031498E-4</v>
      </c>
      <c r="BB89" s="299">
        <v>2.8677949751220122E-4</v>
      </c>
      <c r="BC89" s="299">
        <v>3.5998587622626711E-4</v>
      </c>
      <c r="BD89" s="299">
        <v>4.8429818051436087E-4</v>
      </c>
      <c r="BE89" s="299">
        <v>3.5230072461205878E-4</v>
      </c>
      <c r="BF89" s="299">
        <v>3.8771130986641259E-4</v>
      </c>
      <c r="BG89" s="299">
        <v>3.163110673015156E-4</v>
      </c>
      <c r="BH89" s="299">
        <v>4.112939635883812E-4</v>
      </c>
      <c r="BI89" s="299">
        <v>4.1528607480892453E-4</v>
      </c>
      <c r="BJ89" s="299">
        <v>5.9405830924696881E-4</v>
      </c>
      <c r="BK89" s="299">
        <v>7.0852086777334399E-4</v>
      </c>
      <c r="BL89" s="299">
        <v>1.4378652303562603E-3</v>
      </c>
      <c r="BM89" s="299">
        <v>6.634597948948415E-4</v>
      </c>
      <c r="BN89" s="299">
        <v>1.2074523595300942E-3</v>
      </c>
      <c r="BO89" s="299">
        <v>9.5401916625568973E-4</v>
      </c>
      <c r="BP89" s="299">
        <v>8.8965878154709352E-4</v>
      </c>
      <c r="BQ89" s="299">
        <v>1.5087749096864176E-3</v>
      </c>
      <c r="BR89" s="299">
        <v>4.069802936275747E-3</v>
      </c>
      <c r="BS89" s="299">
        <v>1.2037494873864613E-3</v>
      </c>
      <c r="BT89" s="299">
        <v>1.8252717911395413E-3</v>
      </c>
      <c r="BU89" s="299">
        <v>1.6825059930424106E-3</v>
      </c>
      <c r="BV89" s="299">
        <v>7.7072713753016681E-3</v>
      </c>
      <c r="BW89" s="299">
        <v>1.2118564236846456E-3</v>
      </c>
      <c r="BX89" s="299">
        <v>1.1034341653923356E-3</v>
      </c>
      <c r="BY89" s="299">
        <v>4.6130419512605854E-4</v>
      </c>
      <c r="BZ89" s="299">
        <v>1.4492293860161691E-3</v>
      </c>
      <c r="CA89" s="299">
        <v>5.8812787946045761E-4</v>
      </c>
      <c r="CB89" s="299">
        <v>1.1316563790941567E-3</v>
      </c>
      <c r="CC89" s="299">
        <v>1.1963355571637051E-3</v>
      </c>
      <c r="CD89" s="299">
        <v>1.2265102880836228E-3</v>
      </c>
      <c r="CE89" s="299">
        <v>3.3094533337120892E-3</v>
      </c>
      <c r="CF89" s="299">
        <v>1.312215181970535E-3</v>
      </c>
      <c r="CG89" s="299">
        <v>1.243814507510915E-3</v>
      </c>
      <c r="CH89" s="299">
        <v>1.0157749219216066</v>
      </c>
      <c r="CI89" s="299">
        <v>3.7549697431542503E-3</v>
      </c>
      <c r="CJ89" s="299">
        <v>2.5695558912028002E-3</v>
      </c>
      <c r="CK89" s="299">
        <v>1.2952373404749925E-3</v>
      </c>
      <c r="CL89" s="299">
        <v>2.4858060740729038E-3</v>
      </c>
      <c r="CM89" s="299">
        <v>3.6426470640943836E-3</v>
      </c>
      <c r="CN89" s="299">
        <v>4.0974952353711753E-3</v>
      </c>
      <c r="CO89" s="299">
        <v>1.3645674124507126E-3</v>
      </c>
      <c r="CP89" s="299">
        <v>8.730758129827482E-3</v>
      </c>
      <c r="CQ89" s="299">
        <v>7.1013985610716144E-4</v>
      </c>
      <c r="CR89" s="299">
        <v>6.0786097056786505E-3</v>
      </c>
      <c r="CS89" s="299">
        <v>3.8908526220402949E-3</v>
      </c>
      <c r="CT89" s="299">
        <v>1.8841060133252916E-3</v>
      </c>
      <c r="CU89" s="299">
        <v>5.8875576692079146E-3</v>
      </c>
      <c r="CV89" s="299">
        <v>2.2133127555367454E-3</v>
      </c>
      <c r="CW89" s="299">
        <v>1.0174391038399715E-3</v>
      </c>
      <c r="CX89" s="299">
        <v>1.2797033303444487E-3</v>
      </c>
      <c r="CY89" s="299">
        <v>1.5618164740703454E-3</v>
      </c>
      <c r="CZ89" s="299">
        <v>2.0112373767831233E-3</v>
      </c>
      <c r="DA89" s="299">
        <v>1.0766090568700654E-3</v>
      </c>
      <c r="DB89" s="299">
        <v>2.1551044057835475E-3</v>
      </c>
      <c r="DC89" s="299">
        <v>1.036430037338688E-3</v>
      </c>
      <c r="DD89" s="299">
        <v>2.0370991497399493E-3</v>
      </c>
      <c r="DE89" s="299">
        <v>2.4191760573356925E-3</v>
      </c>
      <c r="DF89" s="299">
        <v>5.0155088347282291E-4</v>
      </c>
      <c r="DG89" s="300">
        <v>1.0200421743933701E-3</v>
      </c>
      <c r="DI89" s="297"/>
      <c r="DK89" s="270">
        <v>215671.99930118246</v>
      </c>
      <c r="DL89" s="270">
        <v>185057.16751190944</v>
      </c>
    </row>
    <row r="90" spans="1:116" ht="15.6" customHeight="1">
      <c r="A90" s="269">
        <v>84</v>
      </c>
      <c r="B90" s="98" t="s">
        <v>242</v>
      </c>
      <c r="C90" s="293" t="s">
        <v>243</v>
      </c>
      <c r="D90" s="298">
        <v>1.9501556949512136E-3</v>
      </c>
      <c r="E90" s="299">
        <v>1.4745414995114522E-3</v>
      </c>
      <c r="F90" s="299">
        <v>2.1958952803654811E-3</v>
      </c>
      <c r="G90" s="299">
        <v>2.2991144319419506E-3</v>
      </c>
      <c r="H90" s="299">
        <v>3.2276532637739138E-3</v>
      </c>
      <c r="I90" s="299">
        <v>0</v>
      </c>
      <c r="J90" s="299">
        <v>3.868001309846626E-3</v>
      </c>
      <c r="K90" s="299">
        <v>2.2335206719492477E-3</v>
      </c>
      <c r="L90" s="299">
        <v>1.746403170254458E-3</v>
      </c>
      <c r="M90" s="299">
        <v>1.5748026692056006E-3</v>
      </c>
      <c r="N90" s="299">
        <v>0</v>
      </c>
      <c r="O90" s="299">
        <v>2.2439867559075348E-3</v>
      </c>
      <c r="P90" s="299">
        <v>2.6332279523853201E-3</v>
      </c>
      <c r="Q90" s="299">
        <v>2.0912428610015033E-3</v>
      </c>
      <c r="R90" s="299">
        <v>2.9218573030822385E-3</v>
      </c>
      <c r="S90" s="299">
        <v>2.4050489009676741E-3</v>
      </c>
      <c r="T90" s="299">
        <v>2.3110797135616722E-3</v>
      </c>
      <c r="U90" s="299">
        <v>2.7362100183764321E-3</v>
      </c>
      <c r="V90" s="299">
        <v>1.5054684917692922E-3</v>
      </c>
      <c r="W90" s="299">
        <v>1.4248331796083309E-3</v>
      </c>
      <c r="X90" s="299">
        <v>5.5246336041537311E-4</v>
      </c>
      <c r="Y90" s="299">
        <v>1.4751486921436576E-3</v>
      </c>
      <c r="Z90" s="299">
        <v>1.3035934136795756E-3</v>
      </c>
      <c r="AA90" s="299">
        <v>1.9267633048441165E-3</v>
      </c>
      <c r="AB90" s="299">
        <v>8.4912387748009594E-3</v>
      </c>
      <c r="AC90" s="299">
        <v>2.8070777229957161E-3</v>
      </c>
      <c r="AD90" s="299">
        <v>2.7361673701123862E-4</v>
      </c>
      <c r="AE90" s="299">
        <v>1.3452480815691705E-3</v>
      </c>
      <c r="AF90" s="299">
        <v>2.0738443957032861E-3</v>
      </c>
      <c r="AG90" s="299">
        <v>2.0946248433091523E-3</v>
      </c>
      <c r="AH90" s="299">
        <v>2.158827525945527E-3</v>
      </c>
      <c r="AI90" s="299">
        <v>2.6640262985834348E-3</v>
      </c>
      <c r="AJ90" s="299">
        <v>2.5028445572471522E-3</v>
      </c>
      <c r="AK90" s="299">
        <v>1.9011272727299752E-3</v>
      </c>
      <c r="AL90" s="299">
        <v>2.3195601078543071E-3</v>
      </c>
      <c r="AM90" s="299">
        <v>9.0561753979924355E-4</v>
      </c>
      <c r="AN90" s="299">
        <v>1.0915545182295895E-3</v>
      </c>
      <c r="AO90" s="299">
        <v>1.6629829153892944E-3</v>
      </c>
      <c r="AP90" s="299">
        <v>1.5930991707116349E-3</v>
      </c>
      <c r="AQ90" s="299">
        <v>1.2695303546372788E-3</v>
      </c>
      <c r="AR90" s="299">
        <v>1.4895407623730194E-3</v>
      </c>
      <c r="AS90" s="299">
        <v>1.8632889802089124E-3</v>
      </c>
      <c r="AT90" s="299">
        <v>2.5517363908050044E-3</v>
      </c>
      <c r="AU90" s="299">
        <v>2.1689055742748734E-3</v>
      </c>
      <c r="AV90" s="299">
        <v>2.4109052466586194E-3</v>
      </c>
      <c r="AW90" s="299">
        <v>2.3780177354386614E-3</v>
      </c>
      <c r="AX90" s="299">
        <v>1.2952687977420829E-3</v>
      </c>
      <c r="AY90" s="299">
        <v>1.7133600736245304E-3</v>
      </c>
      <c r="AZ90" s="299">
        <v>2.3836166213283038E-3</v>
      </c>
      <c r="BA90" s="299">
        <v>2.4970859454626296E-3</v>
      </c>
      <c r="BB90" s="299">
        <v>1.2077420538003606E-3</v>
      </c>
      <c r="BC90" s="299">
        <v>1.7001774556089609E-3</v>
      </c>
      <c r="BD90" s="299">
        <v>2.3329191219904526E-3</v>
      </c>
      <c r="BE90" s="299">
        <v>1.6720939442395467E-3</v>
      </c>
      <c r="BF90" s="299">
        <v>1.8661911527862475E-3</v>
      </c>
      <c r="BG90" s="299">
        <v>1.5926847688900255E-3</v>
      </c>
      <c r="BH90" s="299">
        <v>1.9831718169029794E-3</v>
      </c>
      <c r="BI90" s="299">
        <v>1.7605448654140821E-3</v>
      </c>
      <c r="BJ90" s="299">
        <v>1.9204183522321737E-3</v>
      </c>
      <c r="BK90" s="299">
        <v>2.8925370970845953E-3</v>
      </c>
      <c r="BL90" s="299">
        <v>2.2748986125343497E-3</v>
      </c>
      <c r="BM90" s="299">
        <v>6.1890103219325796E-3</v>
      </c>
      <c r="BN90" s="299">
        <v>6.0685590206476289E-3</v>
      </c>
      <c r="BO90" s="299">
        <v>5.8238954144676051E-3</v>
      </c>
      <c r="BP90" s="299">
        <v>5.9607893492335633E-3</v>
      </c>
      <c r="BQ90" s="299">
        <v>1.2632863690321154E-3</v>
      </c>
      <c r="BR90" s="299">
        <v>2.2090760132202343E-3</v>
      </c>
      <c r="BS90" s="299">
        <v>3.1993913237222996E-3</v>
      </c>
      <c r="BT90" s="299">
        <v>5.9426736450476523E-3</v>
      </c>
      <c r="BU90" s="299">
        <v>1.1867976533853424E-2</v>
      </c>
      <c r="BV90" s="299">
        <v>1.2518003293902577E-2</v>
      </c>
      <c r="BW90" s="299">
        <v>5.6535919436552749E-3</v>
      </c>
      <c r="BX90" s="299">
        <v>4.265347412633738E-3</v>
      </c>
      <c r="BY90" s="299">
        <v>8.7046498337973121E-4</v>
      </c>
      <c r="BZ90" s="299">
        <v>4.655597877794162E-3</v>
      </c>
      <c r="CA90" s="299">
        <v>3.0823861351277227E-3</v>
      </c>
      <c r="CB90" s="299">
        <v>3.3704206188281036E-3</v>
      </c>
      <c r="CC90" s="299">
        <v>6.9749411685884376E-3</v>
      </c>
      <c r="CD90" s="299">
        <v>4.2539823999382413E-3</v>
      </c>
      <c r="CE90" s="299">
        <v>6.2786632573563848E-3</v>
      </c>
      <c r="CF90" s="299">
        <v>2.9283263172893426E-3</v>
      </c>
      <c r="CG90" s="299">
        <v>3.5292887186502732E-3</v>
      </c>
      <c r="CH90" s="299">
        <v>3.0868311054786483E-3</v>
      </c>
      <c r="CI90" s="299">
        <v>1.2176766406626984</v>
      </c>
      <c r="CJ90" s="299">
        <v>3.7411602619878907E-2</v>
      </c>
      <c r="CK90" s="299">
        <v>1.4595896647087504E-2</v>
      </c>
      <c r="CL90" s="299">
        <v>3.1189530716308315E-2</v>
      </c>
      <c r="CM90" s="299">
        <v>9.2439442133555455E-3</v>
      </c>
      <c r="CN90" s="299">
        <v>6.7168282755182612E-3</v>
      </c>
      <c r="CO90" s="299">
        <v>1.4203913589608344E-3</v>
      </c>
      <c r="CP90" s="299">
        <v>1.9277154271096792E-2</v>
      </c>
      <c r="CQ90" s="299">
        <v>3.5915111121634633E-3</v>
      </c>
      <c r="CR90" s="299">
        <v>7.3552973446006217E-3</v>
      </c>
      <c r="CS90" s="299">
        <v>7.9155098606121087E-3</v>
      </c>
      <c r="CT90" s="299">
        <v>3.3442395647351065E-3</v>
      </c>
      <c r="CU90" s="299">
        <v>1.2279047131622148E-2</v>
      </c>
      <c r="CV90" s="299">
        <v>5.3242156625316487E-3</v>
      </c>
      <c r="CW90" s="299">
        <v>1.3695348961452839E-2</v>
      </c>
      <c r="CX90" s="299">
        <v>3.9221395518344053E-3</v>
      </c>
      <c r="CY90" s="299">
        <v>4.1737794737449364E-3</v>
      </c>
      <c r="CZ90" s="299">
        <v>7.6163017868758655E-3</v>
      </c>
      <c r="DA90" s="299">
        <v>7.1253606070070148E-3</v>
      </c>
      <c r="DB90" s="299">
        <v>9.2972668109625855E-3</v>
      </c>
      <c r="DC90" s="299">
        <v>3.01996233921586E-3</v>
      </c>
      <c r="DD90" s="299">
        <v>6.5126857034394064E-3</v>
      </c>
      <c r="DE90" s="299">
        <v>4.8162707232747813E-3</v>
      </c>
      <c r="DF90" s="299">
        <v>3.1000051121317642E-3</v>
      </c>
      <c r="DG90" s="300">
        <v>1.4095444192509564E-2</v>
      </c>
      <c r="DI90" s="297"/>
      <c r="DK90" s="270">
        <v>1338689.4594329589</v>
      </c>
      <c r="DL90" s="270">
        <v>1014690.5548053302</v>
      </c>
    </row>
    <row r="91" spans="1:116" ht="15.6" customHeight="1">
      <c r="A91" s="269">
        <v>85</v>
      </c>
      <c r="B91" s="98" t="s">
        <v>244</v>
      </c>
      <c r="C91" s="293" t="s">
        <v>245</v>
      </c>
      <c r="D91" s="298">
        <v>4.1879000552991116E-4</v>
      </c>
      <c r="E91" s="299">
        <v>2.8148696399841328E-4</v>
      </c>
      <c r="F91" s="299">
        <v>3.122399658395421E-4</v>
      </c>
      <c r="G91" s="299">
        <v>3.4480895232250845E-4</v>
      </c>
      <c r="H91" s="299">
        <v>4.3804434517795963E-4</v>
      </c>
      <c r="I91" s="299">
        <v>0</v>
      </c>
      <c r="J91" s="299">
        <v>7.4867489069592138E-4</v>
      </c>
      <c r="K91" s="299">
        <v>1.0838159669040227E-3</v>
      </c>
      <c r="L91" s="299">
        <v>6.0431336847627829E-3</v>
      </c>
      <c r="M91" s="299">
        <v>3.029713614396076E-4</v>
      </c>
      <c r="N91" s="299">
        <v>0</v>
      </c>
      <c r="O91" s="299">
        <v>4.3555457964441298E-4</v>
      </c>
      <c r="P91" s="299">
        <v>1.1957400247734312E-3</v>
      </c>
      <c r="Q91" s="299">
        <v>5.1704831774610003E-4</v>
      </c>
      <c r="R91" s="299">
        <v>1.0489605433473307E-3</v>
      </c>
      <c r="S91" s="299">
        <v>4.9794108235545157E-4</v>
      </c>
      <c r="T91" s="299">
        <v>5.971093728198636E-4</v>
      </c>
      <c r="U91" s="299">
        <v>4.4957865089103547E-4</v>
      </c>
      <c r="V91" s="299">
        <v>7.0003736855652008E-4</v>
      </c>
      <c r="W91" s="299">
        <v>6.1735848643215219E-4</v>
      </c>
      <c r="X91" s="299">
        <v>1.5271778581578605E-4</v>
      </c>
      <c r="Y91" s="299">
        <v>3.5882698145686426E-4</v>
      </c>
      <c r="Z91" s="299">
        <v>2.6407785820278373E-4</v>
      </c>
      <c r="AA91" s="299">
        <v>6.8070277543985332E-4</v>
      </c>
      <c r="AB91" s="299">
        <v>7.6058682448737662E-3</v>
      </c>
      <c r="AC91" s="299">
        <v>4.5364316009448048E-3</v>
      </c>
      <c r="AD91" s="299">
        <v>7.139934291446974E-5</v>
      </c>
      <c r="AE91" s="299">
        <v>1.8213015912867318E-4</v>
      </c>
      <c r="AF91" s="299">
        <v>9.858871792858704E-4</v>
      </c>
      <c r="AG91" s="299">
        <v>9.7988628008241485E-4</v>
      </c>
      <c r="AH91" s="299">
        <v>6.9254137501564199E-4</v>
      </c>
      <c r="AI91" s="299">
        <v>7.2817198217804333E-4</v>
      </c>
      <c r="AJ91" s="299">
        <v>4.2450181375453964E-4</v>
      </c>
      <c r="AK91" s="299">
        <v>1.1426653797732948E-3</v>
      </c>
      <c r="AL91" s="299">
        <v>6.5914132316126437E-4</v>
      </c>
      <c r="AM91" s="299">
        <v>2.3544674327462769E-4</v>
      </c>
      <c r="AN91" s="299">
        <v>2.9169689762977295E-4</v>
      </c>
      <c r="AO91" s="299">
        <v>4.1763374185860389E-4</v>
      </c>
      <c r="AP91" s="299">
        <v>2.9468795324138282E-4</v>
      </c>
      <c r="AQ91" s="299">
        <v>5.2290628347001174E-4</v>
      </c>
      <c r="AR91" s="299">
        <v>3.4817893034510715E-4</v>
      </c>
      <c r="AS91" s="299">
        <v>4.8595356026664001E-4</v>
      </c>
      <c r="AT91" s="299">
        <v>5.5421360303331774E-4</v>
      </c>
      <c r="AU91" s="299">
        <v>8.0919659026347512E-4</v>
      </c>
      <c r="AV91" s="299">
        <v>7.3028398052428923E-4</v>
      </c>
      <c r="AW91" s="299">
        <v>8.8876759025189201E-4</v>
      </c>
      <c r="AX91" s="299">
        <v>8.456240726015153E-4</v>
      </c>
      <c r="AY91" s="299">
        <v>5.6556383169333122E-4</v>
      </c>
      <c r="AZ91" s="299">
        <v>8.2388633807156306E-4</v>
      </c>
      <c r="BA91" s="299">
        <v>1.4946283913325584E-3</v>
      </c>
      <c r="BB91" s="299">
        <v>5.573179072521626E-4</v>
      </c>
      <c r="BC91" s="299">
        <v>1.3812860832002798E-3</v>
      </c>
      <c r="BD91" s="299">
        <v>1.3394125161055482E-3</v>
      </c>
      <c r="BE91" s="299">
        <v>1.1026467770110166E-3</v>
      </c>
      <c r="BF91" s="299">
        <v>1.381319834098359E-3</v>
      </c>
      <c r="BG91" s="299">
        <v>1.3723609000595043E-3</v>
      </c>
      <c r="BH91" s="299">
        <v>9.5305266491485074E-4</v>
      </c>
      <c r="BI91" s="299">
        <v>5.1327016486430517E-4</v>
      </c>
      <c r="BJ91" s="299">
        <v>9.4890939565922918E-4</v>
      </c>
      <c r="BK91" s="299">
        <v>1.5375639576845036E-3</v>
      </c>
      <c r="BL91" s="299">
        <v>5.8383164053736484E-4</v>
      </c>
      <c r="BM91" s="299">
        <v>8.4225430959704078E-4</v>
      </c>
      <c r="BN91" s="299">
        <v>4.6162302613492618E-4</v>
      </c>
      <c r="BO91" s="299">
        <v>6.6561225777498679E-4</v>
      </c>
      <c r="BP91" s="299">
        <v>6.2678694523757295E-4</v>
      </c>
      <c r="BQ91" s="299">
        <v>6.0125552953418872E-4</v>
      </c>
      <c r="BR91" s="299">
        <v>1.922502036821111E-3</v>
      </c>
      <c r="BS91" s="299">
        <v>2.0193764575999907E-3</v>
      </c>
      <c r="BT91" s="299">
        <v>7.242310064794334E-4</v>
      </c>
      <c r="BU91" s="299">
        <v>1.6845233584378342E-3</v>
      </c>
      <c r="BV91" s="299">
        <v>4.44679418828844E-3</v>
      </c>
      <c r="BW91" s="299">
        <v>3.2299852516032854E-3</v>
      </c>
      <c r="BX91" s="299">
        <v>2.8089391251920667E-3</v>
      </c>
      <c r="BY91" s="299">
        <v>2.9701304124929651E-4</v>
      </c>
      <c r="BZ91" s="299">
        <v>1.2963702195307408E-3</v>
      </c>
      <c r="CA91" s="299">
        <v>6.9916524482469032E-4</v>
      </c>
      <c r="CB91" s="299">
        <v>1.1331540934087295E-3</v>
      </c>
      <c r="CC91" s="299">
        <v>7.8967687099735205E-4</v>
      </c>
      <c r="CD91" s="299">
        <v>2.1608416254553751E-3</v>
      </c>
      <c r="CE91" s="299">
        <v>9.637308600165224E-4</v>
      </c>
      <c r="CF91" s="299">
        <v>7.0220828500853994E-4</v>
      </c>
      <c r="CG91" s="299">
        <v>2.1170933942704787E-3</v>
      </c>
      <c r="CH91" s="299">
        <v>3.5304229363940405E-4</v>
      </c>
      <c r="CI91" s="299">
        <v>3.7278342386527167E-3</v>
      </c>
      <c r="CJ91" s="299">
        <v>1.0370879775649471</v>
      </c>
      <c r="CK91" s="299">
        <v>2.2244429656869068E-3</v>
      </c>
      <c r="CL91" s="299">
        <v>4.4789005540394186E-3</v>
      </c>
      <c r="CM91" s="299">
        <v>4.5633892215921927E-3</v>
      </c>
      <c r="CN91" s="299">
        <v>5.0818674224398751E-4</v>
      </c>
      <c r="CO91" s="299">
        <v>9.5601104651492884E-4</v>
      </c>
      <c r="CP91" s="299">
        <v>8.4472625826341908E-4</v>
      </c>
      <c r="CQ91" s="299">
        <v>1.0862870913155411E-3</v>
      </c>
      <c r="CR91" s="299">
        <v>1.2433888366702088E-3</v>
      </c>
      <c r="CS91" s="299">
        <v>5.8160420293667614E-4</v>
      </c>
      <c r="CT91" s="299">
        <v>6.4292155798244678E-4</v>
      </c>
      <c r="CU91" s="299">
        <v>1.2994371488261388E-3</v>
      </c>
      <c r="CV91" s="299">
        <v>2.7970292018750418E-3</v>
      </c>
      <c r="CW91" s="299">
        <v>0.24512085800164898</v>
      </c>
      <c r="CX91" s="299">
        <v>6.8155914075943773E-4</v>
      </c>
      <c r="CY91" s="299">
        <v>2.2077209837986591E-3</v>
      </c>
      <c r="CZ91" s="299">
        <v>4.4404930012900195E-3</v>
      </c>
      <c r="DA91" s="299">
        <v>4.4035978245740414E-3</v>
      </c>
      <c r="DB91" s="299">
        <v>7.1354600188372449E-3</v>
      </c>
      <c r="DC91" s="299">
        <v>2.8039275201207289E-3</v>
      </c>
      <c r="DD91" s="299">
        <v>1.084878071008915E-3</v>
      </c>
      <c r="DE91" s="299">
        <v>1.6264635107378737E-3</v>
      </c>
      <c r="DF91" s="299">
        <v>5.442833146532633E-4</v>
      </c>
      <c r="DG91" s="300">
        <v>5.5427243903304691E-3</v>
      </c>
      <c r="DI91" s="297"/>
      <c r="DK91" s="270">
        <v>389490.93706882076</v>
      </c>
      <c r="DL91" s="270">
        <v>282930.55573619163</v>
      </c>
    </row>
    <row r="92" spans="1:116" ht="15.6" customHeight="1">
      <c r="A92" s="269">
        <v>86</v>
      </c>
      <c r="B92" s="98" t="s">
        <v>246</v>
      </c>
      <c r="C92" s="293" t="s">
        <v>247</v>
      </c>
      <c r="D92" s="298">
        <v>2.5625956698702096E-3</v>
      </c>
      <c r="E92" s="299">
        <v>2.2367683204833678E-3</v>
      </c>
      <c r="F92" s="299">
        <v>4.3319569597868503E-3</v>
      </c>
      <c r="G92" s="299">
        <v>6.3090092414963214E-4</v>
      </c>
      <c r="H92" s="299">
        <v>1.2596896941023345E-3</v>
      </c>
      <c r="I92" s="299">
        <v>0</v>
      </c>
      <c r="J92" s="299">
        <v>2.891843768738861E-3</v>
      </c>
      <c r="K92" s="299">
        <v>2.1560176029235341E-3</v>
      </c>
      <c r="L92" s="299">
        <v>2.6842249767702192E-3</v>
      </c>
      <c r="M92" s="299">
        <v>1.4234657358486711E-3</v>
      </c>
      <c r="N92" s="299">
        <v>0</v>
      </c>
      <c r="O92" s="299">
        <v>1.8108215984630059E-3</v>
      </c>
      <c r="P92" s="299">
        <v>2.0186861240305627E-3</v>
      </c>
      <c r="Q92" s="299">
        <v>1.6274325135409028E-3</v>
      </c>
      <c r="R92" s="299">
        <v>1.872606111257151E-3</v>
      </c>
      <c r="S92" s="299">
        <v>3.0582244623072997E-3</v>
      </c>
      <c r="T92" s="299">
        <v>1.7803351642015368E-3</v>
      </c>
      <c r="U92" s="299">
        <v>1.8122044069963218E-3</v>
      </c>
      <c r="V92" s="299">
        <v>3.1544114422919866E-3</v>
      </c>
      <c r="W92" s="299">
        <v>2.6230866801285778E-3</v>
      </c>
      <c r="X92" s="299">
        <v>1.180813240953449E-3</v>
      </c>
      <c r="Y92" s="299">
        <v>4.2139872175100132E-3</v>
      </c>
      <c r="Z92" s="299">
        <v>1.6980013260212462E-3</v>
      </c>
      <c r="AA92" s="299">
        <v>1.4378537916833578E-3</v>
      </c>
      <c r="AB92" s="299">
        <v>4.9052021126550554E-3</v>
      </c>
      <c r="AC92" s="299">
        <v>2.9144153789636825E-3</v>
      </c>
      <c r="AD92" s="299">
        <v>3.6755600893652638E-4</v>
      </c>
      <c r="AE92" s="299">
        <v>7.0050917821199701E-4</v>
      </c>
      <c r="AF92" s="299">
        <v>1.8937435482583127E-3</v>
      </c>
      <c r="AG92" s="299">
        <v>1.4791781087178085E-3</v>
      </c>
      <c r="AH92" s="299">
        <v>4.5296425097225597E-3</v>
      </c>
      <c r="AI92" s="299">
        <v>2.6912584830857144E-3</v>
      </c>
      <c r="AJ92" s="299">
        <v>2.1797644204579508E-3</v>
      </c>
      <c r="AK92" s="299">
        <v>3.8734883891999067E-3</v>
      </c>
      <c r="AL92" s="299">
        <v>2.8365448241277954E-3</v>
      </c>
      <c r="AM92" s="299">
        <v>1.6664816193738303E-3</v>
      </c>
      <c r="AN92" s="299">
        <v>1.7180199967587095E-3</v>
      </c>
      <c r="AO92" s="299">
        <v>3.173227944569838E-3</v>
      </c>
      <c r="AP92" s="299">
        <v>2.3730075146022531E-3</v>
      </c>
      <c r="AQ92" s="299">
        <v>1.9366226899738272E-3</v>
      </c>
      <c r="AR92" s="299">
        <v>1.6860040452547356E-3</v>
      </c>
      <c r="AS92" s="299">
        <v>5.3230533421002096E-3</v>
      </c>
      <c r="AT92" s="299">
        <v>1.9996313142593E-3</v>
      </c>
      <c r="AU92" s="299">
        <v>3.1681270103857046E-3</v>
      </c>
      <c r="AV92" s="299">
        <v>3.1249761318258664E-3</v>
      </c>
      <c r="AW92" s="299">
        <v>3.5810258187184856E-3</v>
      </c>
      <c r="AX92" s="299">
        <v>3.093879967552087E-3</v>
      </c>
      <c r="AY92" s="299">
        <v>2.9283101436662975E-3</v>
      </c>
      <c r="AZ92" s="299">
        <v>5.535643094800393E-3</v>
      </c>
      <c r="BA92" s="299">
        <v>1.2550084248101163E-3</v>
      </c>
      <c r="BB92" s="299">
        <v>3.3861188080224003E-3</v>
      </c>
      <c r="BC92" s="299">
        <v>2.26409923184333E-3</v>
      </c>
      <c r="BD92" s="299">
        <v>5.3172815621773941E-3</v>
      </c>
      <c r="BE92" s="299">
        <v>1.7096550203301454E-2</v>
      </c>
      <c r="BF92" s="299">
        <v>1.9766649276983803E-3</v>
      </c>
      <c r="BG92" s="299">
        <v>1.5343729693653885E-3</v>
      </c>
      <c r="BH92" s="299">
        <v>2.0283579474780727E-3</v>
      </c>
      <c r="BI92" s="299">
        <v>2.4197092459591878E-3</v>
      </c>
      <c r="BJ92" s="299">
        <v>2.4237912267936466E-3</v>
      </c>
      <c r="BK92" s="299">
        <v>3.0423763068735277E-3</v>
      </c>
      <c r="BL92" s="299">
        <v>1.7497741226102086E-3</v>
      </c>
      <c r="BM92" s="299">
        <v>2.2539793685152844E-3</v>
      </c>
      <c r="BN92" s="299">
        <v>2.2339522550700913E-3</v>
      </c>
      <c r="BO92" s="299">
        <v>2.6091435353432875E-3</v>
      </c>
      <c r="BP92" s="299">
        <v>2.7123880762487639E-3</v>
      </c>
      <c r="BQ92" s="299">
        <v>5.7263147310729129E-3</v>
      </c>
      <c r="BR92" s="299">
        <v>6.4104394195007922E-3</v>
      </c>
      <c r="BS92" s="299">
        <v>1.9532407814417244E-2</v>
      </c>
      <c r="BT92" s="299">
        <v>2.854923728940834E-3</v>
      </c>
      <c r="BU92" s="299">
        <v>7.0063155703788561E-3</v>
      </c>
      <c r="BV92" s="299">
        <v>1.8234630481496344E-2</v>
      </c>
      <c r="BW92" s="299">
        <v>3.5638928022121569E-3</v>
      </c>
      <c r="BX92" s="299">
        <v>3.1193460890650013E-3</v>
      </c>
      <c r="BY92" s="299">
        <v>1.0956578871642987E-3</v>
      </c>
      <c r="BZ92" s="299">
        <v>1.9595869450120028E-3</v>
      </c>
      <c r="CA92" s="299">
        <v>2.0709610567621081E-3</v>
      </c>
      <c r="CB92" s="299">
        <v>3.9483934511025977E-3</v>
      </c>
      <c r="CC92" s="299">
        <v>3.1255247114816589E-3</v>
      </c>
      <c r="CD92" s="299">
        <v>5.1612992787228081E-3</v>
      </c>
      <c r="CE92" s="299">
        <v>2.9348677619353085E-3</v>
      </c>
      <c r="CF92" s="299">
        <v>5.6763402633639663E-3</v>
      </c>
      <c r="CG92" s="299">
        <v>9.3566027516852179E-3</v>
      </c>
      <c r="CH92" s="299">
        <v>1.4078503334230888E-3</v>
      </c>
      <c r="CI92" s="299">
        <v>1.269021173408314E-2</v>
      </c>
      <c r="CJ92" s="299">
        <v>3.6957418439975249E-3</v>
      </c>
      <c r="CK92" s="299">
        <v>1.0130555139588571</v>
      </c>
      <c r="CL92" s="299">
        <v>2.4724585918064586E-2</v>
      </c>
      <c r="CM92" s="299">
        <v>9.2703943881876361E-3</v>
      </c>
      <c r="CN92" s="299">
        <v>6.5337913284897239E-3</v>
      </c>
      <c r="CO92" s="299">
        <v>3.0901795209384419E-3</v>
      </c>
      <c r="CP92" s="299">
        <v>1.6487478979425083E-2</v>
      </c>
      <c r="CQ92" s="299">
        <v>3.8443531788071935E-3</v>
      </c>
      <c r="CR92" s="299">
        <v>7.0498185727562142E-3</v>
      </c>
      <c r="CS92" s="299">
        <v>3.2653735009746309E-3</v>
      </c>
      <c r="CT92" s="299">
        <v>1.2948656213035764E-3</v>
      </c>
      <c r="CU92" s="299">
        <v>1.3646746228422357E-2</v>
      </c>
      <c r="CV92" s="299">
        <v>6.9694098705805089E-3</v>
      </c>
      <c r="CW92" s="299">
        <v>3.1516506457571125E-3</v>
      </c>
      <c r="CX92" s="299">
        <v>2.3002023498288481E-3</v>
      </c>
      <c r="CY92" s="299">
        <v>6.3496460108156266E-3</v>
      </c>
      <c r="CZ92" s="299">
        <v>8.2234669917647871E-3</v>
      </c>
      <c r="DA92" s="299">
        <v>1.9851425404367505E-3</v>
      </c>
      <c r="DB92" s="299">
        <v>1.4575082143754542E-3</v>
      </c>
      <c r="DC92" s="299">
        <v>5.0593323721152671E-3</v>
      </c>
      <c r="DD92" s="299">
        <v>1.3530236966514796E-3</v>
      </c>
      <c r="DE92" s="299">
        <v>3.2021787799947701E-3</v>
      </c>
      <c r="DF92" s="299">
        <v>2.0501906385044988E-3</v>
      </c>
      <c r="DG92" s="300">
        <v>3.0341584598323266E-3</v>
      </c>
      <c r="DI92" s="297"/>
      <c r="DK92" s="270">
        <v>1537318.3629098353</v>
      </c>
      <c r="DL92" s="270">
        <v>745869.81269401091</v>
      </c>
    </row>
    <row r="93" spans="1:116" ht="15.6" customHeight="1">
      <c r="A93" s="269">
        <v>87</v>
      </c>
      <c r="B93" s="98" t="s">
        <v>248</v>
      </c>
      <c r="C93" s="293" t="s">
        <v>249</v>
      </c>
      <c r="D93" s="298">
        <v>6.2439372585661518E-5</v>
      </c>
      <c r="E93" s="299">
        <v>4.4288458412986268E-5</v>
      </c>
      <c r="F93" s="299">
        <v>5.3814745337119616E-5</v>
      </c>
      <c r="G93" s="299">
        <v>2.8851230240131433E-5</v>
      </c>
      <c r="H93" s="299">
        <v>5.3080321992278774E-5</v>
      </c>
      <c r="I93" s="299">
        <v>0</v>
      </c>
      <c r="J93" s="299">
        <v>7.1383468400217109E-5</v>
      </c>
      <c r="K93" s="299">
        <v>1.0493758440500074E-4</v>
      </c>
      <c r="L93" s="299">
        <v>2.2158090371118447E-4</v>
      </c>
      <c r="M93" s="299">
        <v>5.2208060120872228E-5</v>
      </c>
      <c r="N93" s="299">
        <v>0</v>
      </c>
      <c r="O93" s="299">
        <v>5.3603297597301906E-5</v>
      </c>
      <c r="P93" s="299">
        <v>8.8410833203528364E-5</v>
      </c>
      <c r="Q93" s="299">
        <v>6.1120158419631604E-5</v>
      </c>
      <c r="R93" s="299">
        <v>9.0075168522980436E-5</v>
      </c>
      <c r="S93" s="299">
        <v>9.546835757679947E-5</v>
      </c>
      <c r="T93" s="299">
        <v>6.8296343840060019E-5</v>
      </c>
      <c r="U93" s="299">
        <v>6.2996632470025603E-5</v>
      </c>
      <c r="V93" s="299">
        <v>6.0245016063148665E-5</v>
      </c>
      <c r="W93" s="299">
        <v>5.7450485382706766E-5</v>
      </c>
      <c r="X93" s="299">
        <v>2.5380894044310699E-5</v>
      </c>
      <c r="Y93" s="299">
        <v>6.7353960439339757E-5</v>
      </c>
      <c r="Z93" s="299">
        <v>7.1975758037433674E-5</v>
      </c>
      <c r="AA93" s="299">
        <v>6.0158897340913634E-5</v>
      </c>
      <c r="AB93" s="299">
        <v>3.5756551575578211E-4</v>
      </c>
      <c r="AC93" s="299">
        <v>1.8897772345801892E-4</v>
      </c>
      <c r="AD93" s="299">
        <v>1.0792410337771631E-5</v>
      </c>
      <c r="AE93" s="299">
        <v>2.7141481709854226E-5</v>
      </c>
      <c r="AF93" s="299">
        <v>8.2907712659939143E-5</v>
      </c>
      <c r="AG93" s="299">
        <v>7.8554331757172414E-5</v>
      </c>
      <c r="AH93" s="299">
        <v>7.0943663111933922E-5</v>
      </c>
      <c r="AI93" s="299">
        <v>8.2195619743085174E-5</v>
      </c>
      <c r="AJ93" s="299">
        <v>6.4752214293912686E-5</v>
      </c>
      <c r="AK93" s="299">
        <v>1.4182341030244741E-4</v>
      </c>
      <c r="AL93" s="299">
        <v>7.9911251661392898E-5</v>
      </c>
      <c r="AM93" s="299">
        <v>2.8901876657571138E-5</v>
      </c>
      <c r="AN93" s="299">
        <v>3.2927570788663728E-5</v>
      </c>
      <c r="AO93" s="299">
        <v>5.1692255474993088E-5</v>
      </c>
      <c r="AP93" s="299">
        <v>4.1472741034292345E-5</v>
      </c>
      <c r="AQ93" s="299">
        <v>4.2386258073558472E-5</v>
      </c>
      <c r="AR93" s="299">
        <v>3.9766344346412175E-5</v>
      </c>
      <c r="AS93" s="299">
        <v>5.1914821611039096E-5</v>
      </c>
      <c r="AT93" s="299">
        <v>5.5251639310153546E-5</v>
      </c>
      <c r="AU93" s="299">
        <v>1.2043743030291537E-4</v>
      </c>
      <c r="AV93" s="299">
        <v>7.5552585064979195E-5</v>
      </c>
      <c r="AW93" s="299">
        <v>7.2442416271416868E-5</v>
      </c>
      <c r="AX93" s="299">
        <v>6.6036191452567534E-5</v>
      </c>
      <c r="AY93" s="299">
        <v>6.4184398842831599E-5</v>
      </c>
      <c r="AZ93" s="299">
        <v>7.766803012857222E-5</v>
      </c>
      <c r="BA93" s="299">
        <v>9.9112386973945559E-5</v>
      </c>
      <c r="BB93" s="299">
        <v>5.0873125511373442E-5</v>
      </c>
      <c r="BC93" s="299">
        <v>8.6079686988909689E-5</v>
      </c>
      <c r="BD93" s="299">
        <v>8.5525746660352353E-5</v>
      </c>
      <c r="BE93" s="299">
        <v>8.0894378447997375E-5</v>
      </c>
      <c r="BF93" s="299">
        <v>8.0875522731923435E-5</v>
      </c>
      <c r="BG93" s="299">
        <v>8.5517116374838925E-5</v>
      </c>
      <c r="BH93" s="299">
        <v>7.4245895534160965E-5</v>
      </c>
      <c r="BI93" s="299">
        <v>8.075035534936587E-5</v>
      </c>
      <c r="BJ93" s="299">
        <v>7.198145439444369E-5</v>
      </c>
      <c r="BK93" s="299">
        <v>1.1679725949900609E-4</v>
      </c>
      <c r="BL93" s="299">
        <v>6.2298151358798276E-5</v>
      </c>
      <c r="BM93" s="299">
        <v>9.3635562781787732E-5</v>
      </c>
      <c r="BN93" s="299">
        <v>7.2414441184762038E-5</v>
      </c>
      <c r="BO93" s="299">
        <v>9.7800343958467413E-5</v>
      </c>
      <c r="BP93" s="299">
        <v>7.7857989330901311E-5</v>
      </c>
      <c r="BQ93" s="299">
        <v>4.7140819006065786E-5</v>
      </c>
      <c r="BR93" s="299">
        <v>8.9417710872179374E-5</v>
      </c>
      <c r="BS93" s="299">
        <v>1.568770576382847E-4</v>
      </c>
      <c r="BT93" s="299">
        <v>7.1392809819358473E-5</v>
      </c>
      <c r="BU93" s="299">
        <v>4.5844953110921042E-4</v>
      </c>
      <c r="BV93" s="299">
        <v>3.0157248176884715E-4</v>
      </c>
      <c r="BW93" s="299">
        <v>1.3893132173091547E-4</v>
      </c>
      <c r="BX93" s="299">
        <v>1.3993882289622118E-4</v>
      </c>
      <c r="BY93" s="299">
        <v>2.0362067666990889E-5</v>
      </c>
      <c r="BZ93" s="299">
        <v>1.109437982358728E-4</v>
      </c>
      <c r="CA93" s="299">
        <v>7.5014609018745669E-5</v>
      </c>
      <c r="CB93" s="299">
        <v>1.3561223869883835E-4</v>
      </c>
      <c r="CC93" s="299">
        <v>6.7123374324150548E-5</v>
      </c>
      <c r="CD93" s="299">
        <v>1.1970890258202045E-4</v>
      </c>
      <c r="CE93" s="299">
        <v>1.4912878201724035E-4</v>
      </c>
      <c r="CF93" s="299">
        <v>1.0171119996174587E-4</v>
      </c>
      <c r="CG93" s="299">
        <v>1.3974058618698341E-4</v>
      </c>
      <c r="CH93" s="299">
        <v>8.8047153300946108E-5</v>
      </c>
      <c r="CI93" s="299">
        <v>1.1296967948845758E-3</v>
      </c>
      <c r="CJ93" s="299">
        <v>5.8684754169359616E-4</v>
      </c>
      <c r="CK93" s="299">
        <v>7.6778317572107416E-4</v>
      </c>
      <c r="CL93" s="299">
        <v>1.0040872284997162</v>
      </c>
      <c r="CM93" s="299">
        <v>4.7380833913565385E-4</v>
      </c>
      <c r="CN93" s="299">
        <v>1.3959571048929417E-4</v>
      </c>
      <c r="CO93" s="299">
        <v>6.2848276976480548E-5</v>
      </c>
      <c r="CP93" s="299">
        <v>1.6566329042047044E-4</v>
      </c>
      <c r="CQ93" s="299">
        <v>8.1775775610995672E-5</v>
      </c>
      <c r="CR93" s="299">
        <v>1.2862156328374938E-4</v>
      </c>
      <c r="CS93" s="299">
        <v>8.5877427941210359E-5</v>
      </c>
      <c r="CT93" s="299">
        <v>5.0953401172040627E-5</v>
      </c>
      <c r="CU93" s="299">
        <v>1.1117383537203576E-4</v>
      </c>
      <c r="CV93" s="299">
        <v>3.1211143335544572E-4</v>
      </c>
      <c r="CW93" s="299">
        <v>7.4033073055767441E-3</v>
      </c>
      <c r="CX93" s="299">
        <v>1.567391437290736E-4</v>
      </c>
      <c r="CY93" s="299">
        <v>4.1668227727076297E-4</v>
      </c>
      <c r="CZ93" s="299">
        <v>3.0699320752099093E-4</v>
      </c>
      <c r="DA93" s="299">
        <v>3.8438596206666245E-4</v>
      </c>
      <c r="DB93" s="299">
        <v>2.7469330462600585E-4</v>
      </c>
      <c r="DC93" s="299">
        <v>1.2323395124131043E-4</v>
      </c>
      <c r="DD93" s="299">
        <v>1.8098797138218708E-4</v>
      </c>
      <c r="DE93" s="299">
        <v>1.0872216104743839E-4</v>
      </c>
      <c r="DF93" s="299">
        <v>1.1516552427018438E-4</v>
      </c>
      <c r="DG93" s="300">
        <v>7.6452613720906764E-4</v>
      </c>
      <c r="DI93" s="297"/>
      <c r="DK93" s="270">
        <v>287189.24359045323</v>
      </c>
      <c r="DL93" s="270">
        <v>19608.836263399135</v>
      </c>
    </row>
    <row r="94" spans="1:116" ht="15.6" customHeight="1">
      <c r="A94" s="269">
        <v>88</v>
      </c>
      <c r="B94" s="98" t="s">
        <v>250</v>
      </c>
      <c r="C94" s="293" t="s">
        <v>251</v>
      </c>
      <c r="D94" s="298">
        <v>1.3365861198639755E-4</v>
      </c>
      <c r="E94" s="299">
        <v>1.1698021233484623E-4</v>
      </c>
      <c r="F94" s="299">
        <v>2.5241298626193061E-4</v>
      </c>
      <c r="G94" s="299">
        <v>1.1950740786763541E-4</v>
      </c>
      <c r="H94" s="299">
        <v>1.3913517682670966E-4</v>
      </c>
      <c r="I94" s="299">
        <v>0</v>
      </c>
      <c r="J94" s="299">
        <v>2.2149586047271019E-4</v>
      </c>
      <c r="K94" s="299">
        <v>2.0320905219887322E-4</v>
      </c>
      <c r="L94" s="299">
        <v>5.6728851229914787E-4</v>
      </c>
      <c r="M94" s="299">
        <v>9.1993212015927057E-5</v>
      </c>
      <c r="N94" s="299">
        <v>0</v>
      </c>
      <c r="O94" s="299">
        <v>1.7178823811721204E-4</v>
      </c>
      <c r="P94" s="299">
        <v>2.9580498420372084E-4</v>
      </c>
      <c r="Q94" s="299">
        <v>1.4402207153705747E-4</v>
      </c>
      <c r="R94" s="299">
        <v>2.2335919950827642E-4</v>
      </c>
      <c r="S94" s="299">
        <v>1.0967900032729894E-4</v>
      </c>
      <c r="T94" s="299">
        <v>1.4797492100496006E-4</v>
      </c>
      <c r="U94" s="299">
        <v>1.9857762447797304E-4</v>
      </c>
      <c r="V94" s="299">
        <v>5.4126488185538848E-4</v>
      </c>
      <c r="W94" s="299">
        <v>1.6681437683063638E-4</v>
      </c>
      <c r="X94" s="299">
        <v>3.7516416018662063E-5</v>
      </c>
      <c r="Y94" s="299">
        <v>8.1718035910376458E-5</v>
      </c>
      <c r="Z94" s="299">
        <v>7.4142917728526225E-5</v>
      </c>
      <c r="AA94" s="299">
        <v>1.3364243173504589E-4</v>
      </c>
      <c r="AB94" s="299">
        <v>8.0614838296403811E-4</v>
      </c>
      <c r="AC94" s="299">
        <v>4.7829125535230348E-4</v>
      </c>
      <c r="AD94" s="299">
        <v>2.1209228708345292E-5</v>
      </c>
      <c r="AE94" s="299">
        <v>6.616341208166596E-5</v>
      </c>
      <c r="AF94" s="299">
        <v>1.4195438440094233E-4</v>
      </c>
      <c r="AG94" s="299">
        <v>1.9902846414559744E-4</v>
      </c>
      <c r="AH94" s="299">
        <v>1.9005810917493147E-4</v>
      </c>
      <c r="AI94" s="299">
        <v>1.2487607908936678E-4</v>
      </c>
      <c r="AJ94" s="299">
        <v>1.1178883915374193E-4</v>
      </c>
      <c r="AK94" s="299">
        <v>2.5966173608722384E-4</v>
      </c>
      <c r="AL94" s="299">
        <v>1.461861207530986E-4</v>
      </c>
      <c r="AM94" s="299">
        <v>7.1962382610850663E-5</v>
      </c>
      <c r="AN94" s="299">
        <v>6.0258885449381986E-5</v>
      </c>
      <c r="AO94" s="299">
        <v>8.7281227094897784E-5</v>
      </c>
      <c r="AP94" s="299">
        <v>7.6227918936936298E-5</v>
      </c>
      <c r="AQ94" s="299">
        <v>1.2036612283033535E-4</v>
      </c>
      <c r="AR94" s="299">
        <v>1.0201121208597111E-4</v>
      </c>
      <c r="AS94" s="299">
        <v>1.197545801667181E-4</v>
      </c>
      <c r="AT94" s="299">
        <v>1.2532947262456349E-4</v>
      </c>
      <c r="AU94" s="299">
        <v>1.5574734824283336E-4</v>
      </c>
      <c r="AV94" s="299">
        <v>1.489125933617581E-4</v>
      </c>
      <c r="AW94" s="299">
        <v>1.7109757685772757E-4</v>
      </c>
      <c r="AX94" s="299">
        <v>1.4789060842091103E-4</v>
      </c>
      <c r="AY94" s="299">
        <v>1.8607210273813952E-4</v>
      </c>
      <c r="AZ94" s="299">
        <v>1.8625922404834192E-4</v>
      </c>
      <c r="BA94" s="299">
        <v>2.3465828373456858E-4</v>
      </c>
      <c r="BB94" s="299">
        <v>1.5171217493246066E-4</v>
      </c>
      <c r="BC94" s="299">
        <v>2.1677836784228817E-4</v>
      </c>
      <c r="BD94" s="299">
        <v>2.4377638509205963E-4</v>
      </c>
      <c r="BE94" s="299">
        <v>3.0324555321882036E-4</v>
      </c>
      <c r="BF94" s="299">
        <v>1.7011059890070963E-4</v>
      </c>
      <c r="BG94" s="299">
        <v>1.6529178507175527E-4</v>
      </c>
      <c r="BH94" s="299">
        <v>1.3866097960589258E-4</v>
      </c>
      <c r="BI94" s="299">
        <v>1.4529834399869E-4</v>
      </c>
      <c r="BJ94" s="299">
        <v>1.7785445540901399E-4</v>
      </c>
      <c r="BK94" s="299">
        <v>3.328957125265376E-4</v>
      </c>
      <c r="BL94" s="299">
        <v>2.3620782977621849E-4</v>
      </c>
      <c r="BM94" s="299">
        <v>2.4679860068023115E-4</v>
      </c>
      <c r="BN94" s="299">
        <v>1.9268839129224705E-4</v>
      </c>
      <c r="BO94" s="299">
        <v>2.3987046079070867E-4</v>
      </c>
      <c r="BP94" s="299">
        <v>1.9516813866726784E-4</v>
      </c>
      <c r="BQ94" s="299">
        <v>1.0247924741708791E-4</v>
      </c>
      <c r="BR94" s="299">
        <v>2.2619128767693459E-4</v>
      </c>
      <c r="BS94" s="299">
        <v>3.9743897168210881E-4</v>
      </c>
      <c r="BT94" s="299">
        <v>1.8826014159711507E-4</v>
      </c>
      <c r="BU94" s="299">
        <v>3.5196937453139894E-4</v>
      </c>
      <c r="BV94" s="299">
        <v>6.7493956256895404E-4</v>
      </c>
      <c r="BW94" s="299">
        <v>3.8963835203951693E-4</v>
      </c>
      <c r="BX94" s="299">
        <v>3.2903514019953588E-4</v>
      </c>
      <c r="BY94" s="299">
        <v>4.6059139974931799E-5</v>
      </c>
      <c r="BZ94" s="299">
        <v>3.1628185098329632E-4</v>
      </c>
      <c r="CA94" s="299">
        <v>1.8368833451348746E-4</v>
      </c>
      <c r="CB94" s="299">
        <v>1.7435999552627726E-4</v>
      </c>
      <c r="CC94" s="299">
        <v>1.4868857320080039E-4</v>
      </c>
      <c r="CD94" s="299">
        <v>3.7132252525805861E-4</v>
      </c>
      <c r="CE94" s="299">
        <v>3.8068641028505423E-4</v>
      </c>
      <c r="CF94" s="299">
        <v>3.2823555319532729E-4</v>
      </c>
      <c r="CG94" s="299">
        <v>3.0250874150852195E-4</v>
      </c>
      <c r="CH94" s="299">
        <v>3.044755405073231E-4</v>
      </c>
      <c r="CI94" s="299">
        <v>7.4276303900708946E-4</v>
      </c>
      <c r="CJ94" s="299">
        <v>1.7350933888109068E-2</v>
      </c>
      <c r="CK94" s="299">
        <v>6.7346067305767694E-4</v>
      </c>
      <c r="CL94" s="299">
        <v>9.8356743042232156E-4</v>
      </c>
      <c r="CM94" s="299">
        <v>1.0054803503511751</v>
      </c>
      <c r="CN94" s="299">
        <v>5.6703828121229245E-4</v>
      </c>
      <c r="CO94" s="299">
        <v>3.5955195921485799E-4</v>
      </c>
      <c r="CP94" s="299">
        <v>1.5677342325143824E-3</v>
      </c>
      <c r="CQ94" s="299">
        <v>3.7141534203184463E-4</v>
      </c>
      <c r="CR94" s="299">
        <v>5.2330272391726534E-4</v>
      </c>
      <c r="CS94" s="299">
        <v>8.8812570444712793E-4</v>
      </c>
      <c r="CT94" s="299">
        <v>2.2669477068103044E-4</v>
      </c>
      <c r="CU94" s="299">
        <v>1.9100021746215833E-3</v>
      </c>
      <c r="CV94" s="299">
        <v>3.4991424334373047E-4</v>
      </c>
      <c r="CW94" s="299">
        <v>2.0018239279190983E-2</v>
      </c>
      <c r="CX94" s="299">
        <v>1.3792567659276852E-4</v>
      </c>
      <c r="CY94" s="299">
        <v>5.3834105189241031E-4</v>
      </c>
      <c r="CZ94" s="299">
        <v>5.5254163068629435E-4</v>
      </c>
      <c r="DA94" s="299">
        <v>4.2458121765155053E-4</v>
      </c>
      <c r="DB94" s="299">
        <v>8.5093003553828191E-4</v>
      </c>
      <c r="DC94" s="299">
        <v>1.8175379248915313E-3</v>
      </c>
      <c r="DD94" s="299">
        <v>3.813909532116568E-4</v>
      </c>
      <c r="DE94" s="299">
        <v>3.5117461405682367E-4</v>
      </c>
      <c r="DF94" s="299">
        <v>1.1851050240824927E-4</v>
      </c>
      <c r="DG94" s="300">
        <v>2.4383187640890854E-4</v>
      </c>
      <c r="DI94" s="297"/>
      <c r="DK94" s="270">
        <v>219100.61592370269</v>
      </c>
      <c r="DL94" s="270">
        <v>39717.767379495534</v>
      </c>
    </row>
    <row r="95" spans="1:116" ht="15.6" customHeight="1">
      <c r="A95" s="269">
        <v>89</v>
      </c>
      <c r="B95" s="98" t="s">
        <v>252</v>
      </c>
      <c r="C95" s="293" t="s">
        <v>7</v>
      </c>
      <c r="D95" s="298">
        <v>7.1889933693080536E-4</v>
      </c>
      <c r="E95" s="299">
        <v>1.3716578672515447E-4</v>
      </c>
      <c r="F95" s="299">
        <v>1.6893952607948285E-4</v>
      </c>
      <c r="G95" s="299">
        <v>1.0383445920054863E-4</v>
      </c>
      <c r="H95" s="299">
        <v>9.2848684342175373E-4</v>
      </c>
      <c r="I95" s="299">
        <v>0</v>
      </c>
      <c r="J95" s="299">
        <v>6.3475257025507215E-4</v>
      </c>
      <c r="K95" s="299">
        <v>3.7733891333243655E-4</v>
      </c>
      <c r="L95" s="299">
        <v>4.736719916536863E-4</v>
      </c>
      <c r="M95" s="299">
        <v>3.0674903351924281E-4</v>
      </c>
      <c r="N95" s="299">
        <v>0</v>
      </c>
      <c r="O95" s="299">
        <v>2.3894356085364972E-4</v>
      </c>
      <c r="P95" s="299">
        <v>2.505531422799756E-4</v>
      </c>
      <c r="Q95" s="299">
        <v>5.1791556760100133E-4</v>
      </c>
      <c r="R95" s="299">
        <v>2.6027513591996856E-4</v>
      </c>
      <c r="S95" s="299">
        <v>2.2851527125686898E-4</v>
      </c>
      <c r="T95" s="299">
        <v>2.2992695544606879E-4</v>
      </c>
      <c r="U95" s="299">
        <v>2.1687291335091097E-4</v>
      </c>
      <c r="V95" s="299">
        <v>1.0068429907787871E-4</v>
      </c>
      <c r="W95" s="299">
        <v>2.3633660139444333E-4</v>
      </c>
      <c r="X95" s="299">
        <v>4.2945798166574321E-5</v>
      </c>
      <c r="Y95" s="299">
        <v>9.4609041148654716E-5</v>
      </c>
      <c r="Z95" s="299">
        <v>1.4963181256491789E-4</v>
      </c>
      <c r="AA95" s="299">
        <v>5.9704706025127171E-4</v>
      </c>
      <c r="AB95" s="299">
        <v>1.1904174301592792E-4</v>
      </c>
      <c r="AC95" s="299">
        <v>1.514643331779199E-4</v>
      </c>
      <c r="AD95" s="299">
        <v>3.2365507088838353E-5</v>
      </c>
      <c r="AE95" s="299">
        <v>6.1211860768142095E-4</v>
      </c>
      <c r="AF95" s="299">
        <v>1.7424316026319083E-4</v>
      </c>
      <c r="AG95" s="299">
        <v>4.4235603462737533E-4</v>
      </c>
      <c r="AH95" s="299">
        <v>3.8031924424362825E-4</v>
      </c>
      <c r="AI95" s="299">
        <v>1.2651773704308636E-3</v>
      </c>
      <c r="AJ95" s="299">
        <v>7.7690203387326866E-4</v>
      </c>
      <c r="AK95" s="299">
        <v>1.8258169518956032E-4</v>
      </c>
      <c r="AL95" s="299">
        <v>9.6868547074655464E-4</v>
      </c>
      <c r="AM95" s="299">
        <v>6.1126776099236816E-4</v>
      </c>
      <c r="AN95" s="299">
        <v>5.4489975805001398E-4</v>
      </c>
      <c r="AO95" s="299">
        <v>1.1867048252456223E-3</v>
      </c>
      <c r="AP95" s="299">
        <v>6.8146250300452603E-4</v>
      </c>
      <c r="AQ95" s="299">
        <v>4.5766316639256739E-4</v>
      </c>
      <c r="AR95" s="299">
        <v>2.8537239220782567E-4</v>
      </c>
      <c r="AS95" s="299">
        <v>3.704081170483335E-4</v>
      </c>
      <c r="AT95" s="299">
        <v>5.740209460983757E-4</v>
      </c>
      <c r="AU95" s="299">
        <v>6.7272973835101179E-4</v>
      </c>
      <c r="AV95" s="299">
        <v>4.6691576285828531E-4</v>
      </c>
      <c r="AW95" s="299">
        <v>2.6343334965535381E-4</v>
      </c>
      <c r="AX95" s="299">
        <v>1.0528933148319844E-4</v>
      </c>
      <c r="AY95" s="299">
        <v>1.1680683446903779E-4</v>
      </c>
      <c r="AZ95" s="299">
        <v>4.2488593825265223E-4</v>
      </c>
      <c r="BA95" s="299">
        <v>1.2271218041651967E-4</v>
      </c>
      <c r="BB95" s="299">
        <v>1.471389690463217E-4</v>
      </c>
      <c r="BC95" s="299">
        <v>6.1145639443714876E-4</v>
      </c>
      <c r="BD95" s="299">
        <v>4.4318382174669027E-4</v>
      </c>
      <c r="BE95" s="299">
        <v>1.6782634053564592E-4</v>
      </c>
      <c r="BF95" s="299">
        <v>1.3503088654537982E-4</v>
      </c>
      <c r="BG95" s="299">
        <v>1.453027436485313E-4</v>
      </c>
      <c r="BH95" s="299">
        <v>1.4586252885709599E-4</v>
      </c>
      <c r="BI95" s="299">
        <v>3.9765385112416028E-4</v>
      </c>
      <c r="BJ95" s="299">
        <v>5.6457869779817464E-4</v>
      </c>
      <c r="BK95" s="299">
        <v>1.8558396182206304E-4</v>
      </c>
      <c r="BL95" s="299">
        <v>3.2551269900301386E-4</v>
      </c>
      <c r="BM95" s="299">
        <v>1.078664388571602E-3</v>
      </c>
      <c r="BN95" s="299">
        <v>1.3031394319167736E-3</v>
      </c>
      <c r="BO95" s="299">
        <v>9.4840540664673488E-4</v>
      </c>
      <c r="BP95" s="299">
        <v>1.0739744806655233E-3</v>
      </c>
      <c r="BQ95" s="299">
        <v>3.321512501205266E-4</v>
      </c>
      <c r="BR95" s="299">
        <v>2.9488763171967583E-4</v>
      </c>
      <c r="BS95" s="299">
        <v>7.4545998128084734E-4</v>
      </c>
      <c r="BT95" s="299">
        <v>5.9200628474833338E-4</v>
      </c>
      <c r="BU95" s="299">
        <v>3.9771267810235534E-4</v>
      </c>
      <c r="BV95" s="299">
        <v>8.167903590986039E-4</v>
      </c>
      <c r="BW95" s="299">
        <v>8.091943749939434E-4</v>
      </c>
      <c r="BX95" s="299">
        <v>6.3729597155204115E-4</v>
      </c>
      <c r="BY95" s="299">
        <v>8.2209250299847538E-5</v>
      </c>
      <c r="BZ95" s="299">
        <v>5.2623770395939331E-4</v>
      </c>
      <c r="CA95" s="299">
        <v>1.8003618831444369E-4</v>
      </c>
      <c r="CB95" s="299">
        <v>2.8302027124722204E-4</v>
      </c>
      <c r="CC95" s="299">
        <v>1.1322054573630394E-3</v>
      </c>
      <c r="CD95" s="299">
        <v>4.0613808557561989E-4</v>
      </c>
      <c r="CE95" s="299">
        <v>5.2031467550689187E-4</v>
      </c>
      <c r="CF95" s="299">
        <v>3.2125802007852E-4</v>
      </c>
      <c r="CG95" s="299">
        <v>4.0635799447498471E-4</v>
      </c>
      <c r="CH95" s="299">
        <v>1.1352674008983621E-4</v>
      </c>
      <c r="CI95" s="299">
        <v>6.1080384226978358E-4</v>
      </c>
      <c r="CJ95" s="299">
        <v>4.2145021921824043E-4</v>
      </c>
      <c r="CK95" s="299">
        <v>1.5118329762578737E-4</v>
      </c>
      <c r="CL95" s="299">
        <v>9.0342538478324359E-4</v>
      </c>
      <c r="CM95" s="299">
        <v>3.2198267634046276E-4</v>
      </c>
      <c r="CN95" s="299">
        <v>1.0000960745857759</v>
      </c>
      <c r="CO95" s="299">
        <v>6.171432274855173E-4</v>
      </c>
      <c r="CP95" s="299">
        <v>1.4843670661267975E-4</v>
      </c>
      <c r="CQ95" s="299">
        <v>1.8792927533175545E-4</v>
      </c>
      <c r="CR95" s="299">
        <v>1.3495119554742063E-3</v>
      </c>
      <c r="CS95" s="299">
        <v>5.0694537020142536E-4</v>
      </c>
      <c r="CT95" s="299">
        <v>2.814713320016441E-4</v>
      </c>
      <c r="CU95" s="299">
        <v>9.3252143202982051E-4</v>
      </c>
      <c r="CV95" s="299">
        <v>3.8816293981989595E-4</v>
      </c>
      <c r="CW95" s="299">
        <v>1.5406666029826096E-4</v>
      </c>
      <c r="CX95" s="299">
        <v>4.6428124032089712E-4</v>
      </c>
      <c r="CY95" s="299">
        <v>3.0020967635797414E-4</v>
      </c>
      <c r="CZ95" s="299">
        <v>1.4640080269947959E-3</v>
      </c>
      <c r="DA95" s="299">
        <v>2.4577903753895649E-4</v>
      </c>
      <c r="DB95" s="299">
        <v>7.1659558043912839E-4</v>
      </c>
      <c r="DC95" s="299">
        <v>1.8051312938905214E-4</v>
      </c>
      <c r="DD95" s="299">
        <v>1.7263548938598538E-4</v>
      </c>
      <c r="DE95" s="299">
        <v>4.743776402999307E-4</v>
      </c>
      <c r="DF95" s="299">
        <v>1.7804956291844008E-4</v>
      </c>
      <c r="DG95" s="300">
        <v>0.10159209075224149</v>
      </c>
      <c r="DI95" s="297"/>
      <c r="DK95" s="270">
        <v>1651919.6220855648</v>
      </c>
      <c r="DL95" s="270">
        <v>1627290.6431514798</v>
      </c>
    </row>
    <row r="96" spans="1:116" ht="15.6" customHeight="1">
      <c r="A96" s="269">
        <v>90</v>
      </c>
      <c r="B96" s="98" t="s">
        <v>253</v>
      </c>
      <c r="C96" s="293" t="s">
        <v>254</v>
      </c>
      <c r="D96" s="298">
        <v>1.463826659548318E-4</v>
      </c>
      <c r="E96" s="299">
        <v>1.6676391694140838E-4</v>
      </c>
      <c r="F96" s="299">
        <v>1.3559622823862657E-4</v>
      </c>
      <c r="G96" s="299">
        <v>7.7598328475386464E-4</v>
      </c>
      <c r="H96" s="299">
        <v>1.5618257126462885E-4</v>
      </c>
      <c r="I96" s="299">
        <v>0</v>
      </c>
      <c r="J96" s="299">
        <v>7.7029603466014234E-4</v>
      </c>
      <c r="K96" s="299">
        <v>3.6333875748541429E-4</v>
      </c>
      <c r="L96" s="299">
        <v>1.8813131123618311E-4</v>
      </c>
      <c r="M96" s="299">
        <v>4.7182569722704578E-4</v>
      </c>
      <c r="N96" s="299">
        <v>0</v>
      </c>
      <c r="O96" s="299">
        <v>1.2881060046983982E-4</v>
      </c>
      <c r="P96" s="299">
        <v>1.4335579275457052E-4</v>
      </c>
      <c r="Q96" s="299">
        <v>2.2420520699778087E-4</v>
      </c>
      <c r="R96" s="299">
        <v>5.031476856121182E-4</v>
      </c>
      <c r="S96" s="299">
        <v>3.3933107490042338E-4</v>
      </c>
      <c r="T96" s="299">
        <v>2.2011731142878281E-4</v>
      </c>
      <c r="U96" s="299">
        <v>1.5022792630434739E-4</v>
      </c>
      <c r="V96" s="299">
        <v>2.4610869019991446E-4</v>
      </c>
      <c r="W96" s="299">
        <v>3.2883236999074365E-4</v>
      </c>
      <c r="X96" s="299">
        <v>1.3317089134772797E-4</v>
      </c>
      <c r="Y96" s="299">
        <v>2.398234996879398E-4</v>
      </c>
      <c r="Z96" s="299">
        <v>4.9451616894238739E-4</v>
      </c>
      <c r="AA96" s="299">
        <v>4.9889757956035228E-4</v>
      </c>
      <c r="AB96" s="299">
        <v>4.2881635951197498E-4</v>
      </c>
      <c r="AC96" s="299">
        <v>6.1188110625468256E-4</v>
      </c>
      <c r="AD96" s="299">
        <v>2.5349172917275155E-5</v>
      </c>
      <c r="AE96" s="299">
        <v>1.109384706633318E-4</v>
      </c>
      <c r="AF96" s="299">
        <v>3.148492927733118E-4</v>
      </c>
      <c r="AG96" s="299">
        <v>1.7419993456901548E-4</v>
      </c>
      <c r="AH96" s="299">
        <v>1.3916595508824716E-4</v>
      </c>
      <c r="AI96" s="299">
        <v>2.076514210696528E-4</v>
      </c>
      <c r="AJ96" s="299">
        <v>4.5326306539655869E-4</v>
      </c>
      <c r="AK96" s="299">
        <v>1.8306602876598901E-3</v>
      </c>
      <c r="AL96" s="299">
        <v>4.1191082096193871E-4</v>
      </c>
      <c r="AM96" s="299">
        <v>1.2973940485305784E-4</v>
      </c>
      <c r="AN96" s="299">
        <v>1.7683898325006263E-4</v>
      </c>
      <c r="AO96" s="299">
        <v>7.6656669960534468E-4</v>
      </c>
      <c r="AP96" s="299">
        <v>1.0914308388258886E-4</v>
      </c>
      <c r="AQ96" s="299">
        <v>1.2502257097052026E-4</v>
      </c>
      <c r="AR96" s="299">
        <v>1.7678444889209638E-4</v>
      </c>
      <c r="AS96" s="299">
        <v>9.8655516085109185E-4</v>
      </c>
      <c r="AT96" s="299">
        <v>3.3488356734806074E-4</v>
      </c>
      <c r="AU96" s="299">
        <v>1.1069458373335638E-3</v>
      </c>
      <c r="AV96" s="299">
        <v>5.1107082644646126E-4</v>
      </c>
      <c r="AW96" s="299">
        <v>5.5854384794975153E-4</v>
      </c>
      <c r="AX96" s="299">
        <v>1.1650562380549805E-3</v>
      </c>
      <c r="AY96" s="299">
        <v>1.9724477318122918E-3</v>
      </c>
      <c r="AZ96" s="299">
        <v>1.3307412300016513E-3</v>
      </c>
      <c r="BA96" s="299">
        <v>2.4878147587646003E-3</v>
      </c>
      <c r="BB96" s="299">
        <v>1.0802013070152765E-3</v>
      </c>
      <c r="BC96" s="299">
        <v>5.5583816965293679E-4</v>
      </c>
      <c r="BD96" s="299">
        <v>2.6435905604255718E-3</v>
      </c>
      <c r="BE96" s="299">
        <v>6.7432519176790064E-4</v>
      </c>
      <c r="BF96" s="299">
        <v>3.8427361524765293E-4</v>
      </c>
      <c r="BG96" s="299">
        <v>4.0068023523619721E-4</v>
      </c>
      <c r="BH96" s="299">
        <v>4.8262901019957891E-4</v>
      </c>
      <c r="BI96" s="299">
        <v>7.6213736659172049E-4</v>
      </c>
      <c r="BJ96" s="299">
        <v>2.68980793374242E-4</v>
      </c>
      <c r="BK96" s="299">
        <v>2.5912601305286081E-4</v>
      </c>
      <c r="BL96" s="299">
        <v>2.6658853218466125E-4</v>
      </c>
      <c r="BM96" s="299">
        <v>4.8538328129806761E-4</v>
      </c>
      <c r="BN96" s="299">
        <v>2.6151342576674294E-4</v>
      </c>
      <c r="BO96" s="299">
        <v>3.8473673392500004E-4</v>
      </c>
      <c r="BP96" s="299">
        <v>4.0682831455129709E-4</v>
      </c>
      <c r="BQ96" s="299">
        <v>7.4484562229734262E-4</v>
      </c>
      <c r="BR96" s="299">
        <v>8.048208719197425E-4</v>
      </c>
      <c r="BS96" s="299">
        <v>4.1961809796746885E-4</v>
      </c>
      <c r="BT96" s="299">
        <v>4.8792709659772014E-4</v>
      </c>
      <c r="BU96" s="299">
        <v>4.615330459631734E-4</v>
      </c>
      <c r="BV96" s="299">
        <v>5.5128659960043712E-4</v>
      </c>
      <c r="BW96" s="299">
        <v>1.6688304719734737E-4</v>
      </c>
      <c r="BX96" s="299">
        <v>1.3005316236677918E-4</v>
      </c>
      <c r="BY96" s="299">
        <v>3.866845957222241E-5</v>
      </c>
      <c r="BZ96" s="299">
        <v>6.4302277686897986E-3</v>
      </c>
      <c r="CA96" s="299">
        <v>2.981339833241058E-4</v>
      </c>
      <c r="CB96" s="299">
        <v>7.6593312480972191E-4</v>
      </c>
      <c r="CC96" s="299">
        <v>2.8646040541022822E-4</v>
      </c>
      <c r="CD96" s="299">
        <v>3.1374769490416672E-4</v>
      </c>
      <c r="CE96" s="299">
        <v>7.6553231698430651E-4</v>
      </c>
      <c r="CF96" s="299">
        <v>5.422571580519335E-4</v>
      </c>
      <c r="CG96" s="299">
        <v>5.2394845803056974E-4</v>
      </c>
      <c r="CH96" s="299">
        <v>3.4588101416111388E-4</v>
      </c>
      <c r="CI96" s="299">
        <v>8.2511562571395795E-3</v>
      </c>
      <c r="CJ96" s="299">
        <v>1.2526223920915015E-3</v>
      </c>
      <c r="CK96" s="299">
        <v>4.7523734173821486E-3</v>
      </c>
      <c r="CL96" s="299">
        <v>8.5311088358973712E-3</v>
      </c>
      <c r="CM96" s="299">
        <v>1.4271725400126203E-3</v>
      </c>
      <c r="CN96" s="299">
        <v>2.961653176884414E-4</v>
      </c>
      <c r="CO96" s="299">
        <v>1.0001328988634857</v>
      </c>
      <c r="CP96" s="299">
        <v>3.6220925717138917E-4</v>
      </c>
      <c r="CQ96" s="299">
        <v>2.8601670761379486E-4</v>
      </c>
      <c r="CR96" s="299">
        <v>2.6672412239554279E-4</v>
      </c>
      <c r="CS96" s="299">
        <v>2.3974391159319348E-4</v>
      </c>
      <c r="CT96" s="299">
        <v>1.4121075199428589E-4</v>
      </c>
      <c r="CU96" s="299">
        <v>2.8086722152448752E-4</v>
      </c>
      <c r="CV96" s="299">
        <v>9.6550830652904077E-4</v>
      </c>
      <c r="CW96" s="299">
        <v>6.0656563982593788E-4</v>
      </c>
      <c r="CX96" s="299">
        <v>2.4270720879356761E-4</v>
      </c>
      <c r="CY96" s="299">
        <v>7.9866158982538741E-4</v>
      </c>
      <c r="CZ96" s="299">
        <v>5.4463068380687977E-4</v>
      </c>
      <c r="DA96" s="299">
        <v>7.9859175664435435E-4</v>
      </c>
      <c r="DB96" s="299">
        <v>1.5115407673551705E-3</v>
      </c>
      <c r="DC96" s="299">
        <v>3.1541792014411164E-4</v>
      </c>
      <c r="DD96" s="299">
        <v>8.5002885281578702E-4</v>
      </c>
      <c r="DE96" s="299">
        <v>6.0365133454601814E-4</v>
      </c>
      <c r="DF96" s="299">
        <v>1.8372024181663682E-4</v>
      </c>
      <c r="DG96" s="300">
        <v>2.5838260075684602E-3</v>
      </c>
      <c r="DI96" s="297"/>
      <c r="DK96" s="270">
        <v>1504693.686734336</v>
      </c>
      <c r="DL96" s="270">
        <v>1441001.7269590846</v>
      </c>
    </row>
    <row r="97" spans="1:116" ht="15.6" customHeight="1">
      <c r="A97" s="269">
        <v>91</v>
      </c>
      <c r="B97" s="98" t="s">
        <v>255</v>
      </c>
      <c r="C97" s="293" t="s">
        <v>256</v>
      </c>
      <c r="D97" s="298">
        <v>0</v>
      </c>
      <c r="E97" s="299">
        <v>0</v>
      </c>
      <c r="F97" s="299">
        <v>0</v>
      </c>
      <c r="G97" s="299">
        <v>0</v>
      </c>
      <c r="H97" s="299">
        <v>0</v>
      </c>
      <c r="I97" s="299">
        <v>0</v>
      </c>
      <c r="J97" s="299">
        <v>0</v>
      </c>
      <c r="K97" s="299">
        <v>0</v>
      </c>
      <c r="L97" s="299">
        <v>0</v>
      </c>
      <c r="M97" s="299">
        <v>0</v>
      </c>
      <c r="N97" s="299">
        <v>0</v>
      </c>
      <c r="O97" s="299">
        <v>0</v>
      </c>
      <c r="P97" s="299">
        <v>0</v>
      </c>
      <c r="Q97" s="299">
        <v>0</v>
      </c>
      <c r="R97" s="299">
        <v>0</v>
      </c>
      <c r="S97" s="299">
        <v>0</v>
      </c>
      <c r="T97" s="299">
        <v>0</v>
      </c>
      <c r="U97" s="299">
        <v>0</v>
      </c>
      <c r="V97" s="299">
        <v>0</v>
      </c>
      <c r="W97" s="299">
        <v>0</v>
      </c>
      <c r="X97" s="299">
        <v>0</v>
      </c>
      <c r="Y97" s="299">
        <v>0</v>
      </c>
      <c r="Z97" s="299">
        <v>0</v>
      </c>
      <c r="AA97" s="299">
        <v>0</v>
      </c>
      <c r="AB97" s="299">
        <v>0</v>
      </c>
      <c r="AC97" s="299">
        <v>0</v>
      </c>
      <c r="AD97" s="299">
        <v>0</v>
      </c>
      <c r="AE97" s="299">
        <v>0</v>
      </c>
      <c r="AF97" s="299">
        <v>0</v>
      </c>
      <c r="AG97" s="299">
        <v>0</v>
      </c>
      <c r="AH97" s="299">
        <v>0</v>
      </c>
      <c r="AI97" s="299">
        <v>0</v>
      </c>
      <c r="AJ97" s="299">
        <v>0</v>
      </c>
      <c r="AK97" s="299">
        <v>0</v>
      </c>
      <c r="AL97" s="299">
        <v>0</v>
      </c>
      <c r="AM97" s="299">
        <v>0</v>
      </c>
      <c r="AN97" s="299">
        <v>0</v>
      </c>
      <c r="AO97" s="299">
        <v>0</v>
      </c>
      <c r="AP97" s="299">
        <v>0</v>
      </c>
      <c r="AQ97" s="299">
        <v>0</v>
      </c>
      <c r="AR97" s="299">
        <v>0</v>
      </c>
      <c r="AS97" s="299">
        <v>0</v>
      </c>
      <c r="AT97" s="299">
        <v>0</v>
      </c>
      <c r="AU97" s="299">
        <v>0</v>
      </c>
      <c r="AV97" s="299">
        <v>0</v>
      </c>
      <c r="AW97" s="299">
        <v>0</v>
      </c>
      <c r="AX97" s="299">
        <v>0</v>
      </c>
      <c r="AY97" s="299">
        <v>0</v>
      </c>
      <c r="AZ97" s="299">
        <v>0</v>
      </c>
      <c r="BA97" s="299">
        <v>0</v>
      </c>
      <c r="BB97" s="299">
        <v>0</v>
      </c>
      <c r="BC97" s="299">
        <v>0</v>
      </c>
      <c r="BD97" s="299">
        <v>0</v>
      </c>
      <c r="BE97" s="299">
        <v>0</v>
      </c>
      <c r="BF97" s="299">
        <v>0</v>
      </c>
      <c r="BG97" s="299">
        <v>0</v>
      </c>
      <c r="BH97" s="299">
        <v>0</v>
      </c>
      <c r="BI97" s="299">
        <v>0</v>
      </c>
      <c r="BJ97" s="299">
        <v>0</v>
      </c>
      <c r="BK97" s="299">
        <v>0</v>
      </c>
      <c r="BL97" s="299">
        <v>0</v>
      </c>
      <c r="BM97" s="299">
        <v>0</v>
      </c>
      <c r="BN97" s="299">
        <v>0</v>
      </c>
      <c r="BO97" s="299">
        <v>0</v>
      </c>
      <c r="BP97" s="299">
        <v>0</v>
      </c>
      <c r="BQ97" s="299">
        <v>0</v>
      </c>
      <c r="BR97" s="299">
        <v>0</v>
      </c>
      <c r="BS97" s="299">
        <v>0</v>
      </c>
      <c r="BT97" s="299">
        <v>0</v>
      </c>
      <c r="BU97" s="299">
        <v>0</v>
      </c>
      <c r="BV97" s="299">
        <v>0</v>
      </c>
      <c r="BW97" s="299">
        <v>0</v>
      </c>
      <c r="BX97" s="299">
        <v>0</v>
      </c>
      <c r="BY97" s="299">
        <v>0</v>
      </c>
      <c r="BZ97" s="299">
        <v>0</v>
      </c>
      <c r="CA97" s="299">
        <v>0</v>
      </c>
      <c r="CB97" s="299">
        <v>0</v>
      </c>
      <c r="CC97" s="299">
        <v>0</v>
      </c>
      <c r="CD97" s="299">
        <v>0</v>
      </c>
      <c r="CE97" s="299">
        <v>0</v>
      </c>
      <c r="CF97" s="299">
        <v>0</v>
      </c>
      <c r="CG97" s="299">
        <v>0</v>
      </c>
      <c r="CH97" s="299">
        <v>0</v>
      </c>
      <c r="CI97" s="299">
        <v>0</v>
      </c>
      <c r="CJ97" s="299">
        <v>0</v>
      </c>
      <c r="CK97" s="299">
        <v>0</v>
      </c>
      <c r="CL97" s="299">
        <v>0</v>
      </c>
      <c r="CM97" s="299">
        <v>0</v>
      </c>
      <c r="CN97" s="299">
        <v>0</v>
      </c>
      <c r="CO97" s="299">
        <v>0</v>
      </c>
      <c r="CP97" s="299">
        <v>1</v>
      </c>
      <c r="CQ97" s="299">
        <v>0</v>
      </c>
      <c r="CR97" s="299">
        <v>0</v>
      </c>
      <c r="CS97" s="299">
        <v>0</v>
      </c>
      <c r="CT97" s="299">
        <v>0</v>
      </c>
      <c r="CU97" s="299">
        <v>0</v>
      </c>
      <c r="CV97" s="299">
        <v>0</v>
      </c>
      <c r="CW97" s="299">
        <v>0</v>
      </c>
      <c r="CX97" s="299">
        <v>0</v>
      </c>
      <c r="CY97" s="299">
        <v>0</v>
      </c>
      <c r="CZ97" s="299">
        <v>0</v>
      </c>
      <c r="DA97" s="299">
        <v>0</v>
      </c>
      <c r="DB97" s="299">
        <v>0</v>
      </c>
      <c r="DC97" s="299">
        <v>0</v>
      </c>
      <c r="DD97" s="299">
        <v>0</v>
      </c>
      <c r="DE97" s="299">
        <v>0</v>
      </c>
      <c r="DF97" s="299">
        <v>0</v>
      </c>
      <c r="DG97" s="300">
        <v>0</v>
      </c>
      <c r="DI97" s="297"/>
      <c r="DK97" s="270">
        <v>2113800.1230000001</v>
      </c>
      <c r="DL97" s="270">
        <v>1939321.4177121213</v>
      </c>
    </row>
    <row r="98" spans="1:116" ht="15.6" customHeight="1">
      <c r="A98" s="269">
        <v>92</v>
      </c>
      <c r="B98" s="98" t="s">
        <v>257</v>
      </c>
      <c r="C98" s="293" t="s">
        <v>258</v>
      </c>
      <c r="D98" s="298">
        <v>0</v>
      </c>
      <c r="E98" s="299">
        <v>0</v>
      </c>
      <c r="F98" s="299">
        <v>0</v>
      </c>
      <c r="G98" s="299">
        <v>0</v>
      </c>
      <c r="H98" s="299">
        <v>0</v>
      </c>
      <c r="I98" s="299">
        <v>0</v>
      </c>
      <c r="J98" s="299">
        <v>0</v>
      </c>
      <c r="K98" s="299">
        <v>0</v>
      </c>
      <c r="L98" s="299">
        <v>0</v>
      </c>
      <c r="M98" s="299">
        <v>0</v>
      </c>
      <c r="N98" s="299">
        <v>0</v>
      </c>
      <c r="O98" s="299">
        <v>0</v>
      </c>
      <c r="P98" s="299">
        <v>0</v>
      </c>
      <c r="Q98" s="299">
        <v>0</v>
      </c>
      <c r="R98" s="299">
        <v>0</v>
      </c>
      <c r="S98" s="299">
        <v>0</v>
      </c>
      <c r="T98" s="299">
        <v>0</v>
      </c>
      <c r="U98" s="299">
        <v>0</v>
      </c>
      <c r="V98" s="299">
        <v>0</v>
      </c>
      <c r="W98" s="299">
        <v>0</v>
      </c>
      <c r="X98" s="299">
        <v>0</v>
      </c>
      <c r="Y98" s="299">
        <v>0</v>
      </c>
      <c r="Z98" s="299">
        <v>0</v>
      </c>
      <c r="AA98" s="299">
        <v>0</v>
      </c>
      <c r="AB98" s="299">
        <v>0</v>
      </c>
      <c r="AC98" s="299">
        <v>0</v>
      </c>
      <c r="AD98" s="299">
        <v>0</v>
      </c>
      <c r="AE98" s="299">
        <v>0</v>
      </c>
      <c r="AF98" s="299">
        <v>0</v>
      </c>
      <c r="AG98" s="299">
        <v>0</v>
      </c>
      <c r="AH98" s="299">
        <v>0</v>
      </c>
      <c r="AI98" s="299">
        <v>0</v>
      </c>
      <c r="AJ98" s="299">
        <v>0</v>
      </c>
      <c r="AK98" s="299">
        <v>0</v>
      </c>
      <c r="AL98" s="299">
        <v>0</v>
      </c>
      <c r="AM98" s="299">
        <v>0</v>
      </c>
      <c r="AN98" s="299">
        <v>0</v>
      </c>
      <c r="AO98" s="299">
        <v>0</v>
      </c>
      <c r="AP98" s="299">
        <v>0</v>
      </c>
      <c r="AQ98" s="299">
        <v>0</v>
      </c>
      <c r="AR98" s="299">
        <v>0</v>
      </c>
      <c r="AS98" s="299">
        <v>0</v>
      </c>
      <c r="AT98" s="299">
        <v>0</v>
      </c>
      <c r="AU98" s="299">
        <v>0</v>
      </c>
      <c r="AV98" s="299">
        <v>0</v>
      </c>
      <c r="AW98" s="299">
        <v>0</v>
      </c>
      <c r="AX98" s="299">
        <v>0</v>
      </c>
      <c r="AY98" s="299">
        <v>0</v>
      </c>
      <c r="AZ98" s="299">
        <v>0</v>
      </c>
      <c r="BA98" s="299">
        <v>0</v>
      </c>
      <c r="BB98" s="299">
        <v>0</v>
      </c>
      <c r="BC98" s="299">
        <v>0</v>
      </c>
      <c r="BD98" s="299">
        <v>0</v>
      </c>
      <c r="BE98" s="299">
        <v>0</v>
      </c>
      <c r="BF98" s="299">
        <v>0</v>
      </c>
      <c r="BG98" s="299">
        <v>0</v>
      </c>
      <c r="BH98" s="299">
        <v>0</v>
      </c>
      <c r="BI98" s="299">
        <v>0</v>
      </c>
      <c r="BJ98" s="299">
        <v>0</v>
      </c>
      <c r="BK98" s="299">
        <v>0</v>
      </c>
      <c r="BL98" s="299">
        <v>0</v>
      </c>
      <c r="BM98" s="299">
        <v>0</v>
      </c>
      <c r="BN98" s="299">
        <v>0</v>
      </c>
      <c r="BO98" s="299">
        <v>0</v>
      </c>
      <c r="BP98" s="299">
        <v>0</v>
      </c>
      <c r="BQ98" s="299">
        <v>0</v>
      </c>
      <c r="BR98" s="299">
        <v>0</v>
      </c>
      <c r="BS98" s="299">
        <v>0</v>
      </c>
      <c r="BT98" s="299">
        <v>0</v>
      </c>
      <c r="BU98" s="299">
        <v>0</v>
      </c>
      <c r="BV98" s="299">
        <v>0</v>
      </c>
      <c r="BW98" s="299">
        <v>0</v>
      </c>
      <c r="BX98" s="299">
        <v>0</v>
      </c>
      <c r="BY98" s="299">
        <v>0</v>
      </c>
      <c r="BZ98" s="299">
        <v>0</v>
      </c>
      <c r="CA98" s="299">
        <v>0</v>
      </c>
      <c r="CB98" s="299">
        <v>0</v>
      </c>
      <c r="CC98" s="299">
        <v>0</v>
      </c>
      <c r="CD98" s="299">
        <v>0</v>
      </c>
      <c r="CE98" s="299">
        <v>0</v>
      </c>
      <c r="CF98" s="299">
        <v>0</v>
      </c>
      <c r="CG98" s="299">
        <v>0</v>
      </c>
      <c r="CH98" s="299">
        <v>0</v>
      </c>
      <c r="CI98" s="299">
        <v>0</v>
      </c>
      <c r="CJ98" s="299">
        <v>0</v>
      </c>
      <c r="CK98" s="299">
        <v>0</v>
      </c>
      <c r="CL98" s="299">
        <v>0</v>
      </c>
      <c r="CM98" s="299">
        <v>0</v>
      </c>
      <c r="CN98" s="299">
        <v>0</v>
      </c>
      <c r="CO98" s="299">
        <v>0</v>
      </c>
      <c r="CP98" s="299">
        <v>0</v>
      </c>
      <c r="CQ98" s="299">
        <v>1.0110815688374544</v>
      </c>
      <c r="CR98" s="299">
        <v>0</v>
      </c>
      <c r="CS98" s="299">
        <v>0</v>
      </c>
      <c r="CT98" s="299">
        <v>4.5325578322221176E-4</v>
      </c>
      <c r="CU98" s="299">
        <v>0</v>
      </c>
      <c r="CV98" s="299">
        <v>0</v>
      </c>
      <c r="CW98" s="299">
        <v>0</v>
      </c>
      <c r="CX98" s="299">
        <v>0</v>
      </c>
      <c r="CY98" s="299">
        <v>0</v>
      </c>
      <c r="CZ98" s="299">
        <v>0</v>
      </c>
      <c r="DA98" s="299">
        <v>0</v>
      </c>
      <c r="DB98" s="299">
        <v>0</v>
      </c>
      <c r="DC98" s="299">
        <v>0</v>
      </c>
      <c r="DD98" s="299">
        <v>0</v>
      </c>
      <c r="DE98" s="299">
        <v>0</v>
      </c>
      <c r="DF98" s="299">
        <v>0</v>
      </c>
      <c r="DG98" s="300">
        <v>0</v>
      </c>
      <c r="DI98" s="297"/>
      <c r="DK98" s="270">
        <v>2584888.9465472731</v>
      </c>
      <c r="DL98" s="270">
        <v>2463408.9166707476</v>
      </c>
    </row>
    <row r="99" spans="1:116" ht="15.6" customHeight="1">
      <c r="A99" s="269">
        <v>93</v>
      </c>
      <c r="B99" s="98" t="s">
        <v>259</v>
      </c>
      <c r="C99" s="293" t="s">
        <v>260</v>
      </c>
      <c r="D99" s="298">
        <v>3.9862316194382911E-5</v>
      </c>
      <c r="E99" s="299">
        <v>1.3490581216602646E-4</v>
      </c>
      <c r="F99" s="299">
        <v>3.0564368120372869E-5</v>
      </c>
      <c r="G99" s="299">
        <v>1.3037915409950123E-5</v>
      </c>
      <c r="H99" s="299">
        <v>5.4431151485556305E-5</v>
      </c>
      <c r="I99" s="299">
        <v>0</v>
      </c>
      <c r="J99" s="299">
        <v>3.9068352576913377E-5</v>
      </c>
      <c r="K99" s="299">
        <v>1.0386799805565502E-4</v>
      </c>
      <c r="L99" s="299">
        <v>4.2417787884413138E-5</v>
      </c>
      <c r="M99" s="299">
        <v>2.9001806193597535E-4</v>
      </c>
      <c r="N99" s="299">
        <v>0</v>
      </c>
      <c r="O99" s="299">
        <v>3.8539662498885807E-5</v>
      </c>
      <c r="P99" s="299">
        <v>3.75825991551549E-5</v>
      </c>
      <c r="Q99" s="299">
        <v>3.5111821413183609E-5</v>
      </c>
      <c r="R99" s="299">
        <v>3.750191769166944E-5</v>
      </c>
      <c r="S99" s="299">
        <v>9.4286571514063923E-5</v>
      </c>
      <c r="T99" s="299">
        <v>5.6478138540101168E-5</v>
      </c>
      <c r="U99" s="299">
        <v>4.6944704120547455E-5</v>
      </c>
      <c r="V99" s="299">
        <v>6.557676171328332E-5</v>
      </c>
      <c r="W99" s="299">
        <v>3.89571732477994E-5</v>
      </c>
      <c r="X99" s="299">
        <v>3.4090883102827621E-5</v>
      </c>
      <c r="Y99" s="299">
        <v>3.0674662827149143E-5</v>
      </c>
      <c r="Z99" s="299">
        <v>2.4853593699502423E-5</v>
      </c>
      <c r="AA99" s="299">
        <v>5.4623289702359482E-5</v>
      </c>
      <c r="AB99" s="299">
        <v>5.5459721256016045E-5</v>
      </c>
      <c r="AC99" s="299">
        <v>4.1427839745212306E-5</v>
      </c>
      <c r="AD99" s="299">
        <v>6.5853920927150979E-5</v>
      </c>
      <c r="AE99" s="299">
        <v>4.4776033856877161E-5</v>
      </c>
      <c r="AF99" s="299">
        <v>3.389221544716222E-5</v>
      </c>
      <c r="AG99" s="299">
        <v>2.6314169275691391E-5</v>
      </c>
      <c r="AH99" s="299">
        <v>5.0353383317153223E-5</v>
      </c>
      <c r="AI99" s="299">
        <v>7.3152702138464497E-5</v>
      </c>
      <c r="AJ99" s="299">
        <v>5.769218623741508E-5</v>
      </c>
      <c r="AK99" s="299">
        <v>7.3066983155494429E-5</v>
      </c>
      <c r="AL99" s="299">
        <v>6.771331966015446E-5</v>
      </c>
      <c r="AM99" s="299">
        <v>3.3925793433080892E-5</v>
      </c>
      <c r="AN99" s="299">
        <v>3.4301252304132165E-5</v>
      </c>
      <c r="AO99" s="299">
        <v>6.6632755127556074E-5</v>
      </c>
      <c r="AP99" s="299">
        <v>3.9335896921792874E-5</v>
      </c>
      <c r="AQ99" s="299">
        <v>6.0635553495528258E-5</v>
      </c>
      <c r="AR99" s="299">
        <v>7.8223909650571231E-5</v>
      </c>
      <c r="AS99" s="299">
        <v>3.2349086229925406E-5</v>
      </c>
      <c r="AT99" s="299">
        <v>3.7636259205388338E-5</v>
      </c>
      <c r="AU99" s="299">
        <v>2.8628649896126468E-5</v>
      </c>
      <c r="AV99" s="299">
        <v>2.6120090128750299E-5</v>
      </c>
      <c r="AW99" s="299">
        <v>2.8218922681569776E-5</v>
      </c>
      <c r="AX99" s="299">
        <v>2.5301301762366563E-5</v>
      </c>
      <c r="AY99" s="299">
        <v>2.5538596217617162E-5</v>
      </c>
      <c r="AZ99" s="299">
        <v>3.6684796122654715E-5</v>
      </c>
      <c r="BA99" s="299">
        <v>3.0454334209451716E-5</v>
      </c>
      <c r="BB99" s="299">
        <v>2.3360555004134705E-5</v>
      </c>
      <c r="BC99" s="299">
        <v>4.2627515331266887E-5</v>
      </c>
      <c r="BD99" s="299">
        <v>2.8899714754860355E-5</v>
      </c>
      <c r="BE99" s="299">
        <v>2.9714954663386192E-5</v>
      </c>
      <c r="BF99" s="299">
        <v>3.5012814988967679E-5</v>
      </c>
      <c r="BG99" s="299">
        <v>3.2247457056699967E-5</v>
      </c>
      <c r="BH99" s="299">
        <v>3.0202582563673882E-5</v>
      </c>
      <c r="BI99" s="299">
        <v>3.6616364409775836E-5</v>
      </c>
      <c r="BJ99" s="299">
        <v>2.724423376665944E-5</v>
      </c>
      <c r="BK99" s="299">
        <v>4.2688577517012208E-5</v>
      </c>
      <c r="BL99" s="299">
        <v>2.0227170524422393E-4</v>
      </c>
      <c r="BM99" s="299">
        <v>3.4563919506291333E-5</v>
      </c>
      <c r="BN99" s="299">
        <v>3.607183758520493E-5</v>
      </c>
      <c r="BO99" s="299">
        <v>3.7287042042628599E-5</v>
      </c>
      <c r="BP99" s="299">
        <v>3.7206351853528683E-5</v>
      </c>
      <c r="BQ99" s="299">
        <v>7.4576559801054699E-5</v>
      </c>
      <c r="BR99" s="299">
        <v>1.9178240427123209E-4</v>
      </c>
      <c r="BS99" s="299">
        <v>1.3237895925111894E-4</v>
      </c>
      <c r="BT99" s="299">
        <v>2.5578165809086724E-5</v>
      </c>
      <c r="BU99" s="299">
        <v>4.7372823730512626E-5</v>
      </c>
      <c r="BV99" s="299">
        <v>1.4493824125873017E-4</v>
      </c>
      <c r="BW99" s="299">
        <v>5.3675219962758853E-5</v>
      </c>
      <c r="BX99" s="299">
        <v>5.4345111687808906E-5</v>
      </c>
      <c r="BY99" s="299">
        <v>9.4651775572031967E-6</v>
      </c>
      <c r="BZ99" s="299">
        <v>6.6630580277389159E-5</v>
      </c>
      <c r="CA99" s="299">
        <v>2.357754508861068E-5</v>
      </c>
      <c r="CB99" s="299">
        <v>8.8877508183399559E-5</v>
      </c>
      <c r="CC99" s="299">
        <v>1.0788600131512426E-4</v>
      </c>
      <c r="CD99" s="299">
        <v>1.4112597338398865E-4</v>
      </c>
      <c r="CE99" s="299">
        <v>3.664835581033041E-5</v>
      </c>
      <c r="CF99" s="299">
        <v>1.1366978269838117E-2</v>
      </c>
      <c r="CG99" s="299">
        <v>4.7262475908342214E-4</v>
      </c>
      <c r="CH99" s="299">
        <v>5.6011519439605691E-5</v>
      </c>
      <c r="CI99" s="299">
        <v>8.0428787232678122E-4</v>
      </c>
      <c r="CJ99" s="299">
        <v>3.9420132953011218E-4</v>
      </c>
      <c r="CK99" s="299">
        <v>1.3577835087200517E-4</v>
      </c>
      <c r="CL99" s="299">
        <v>2.3867040617085437E-4</v>
      </c>
      <c r="CM99" s="299">
        <v>1.5906329093822274E-4</v>
      </c>
      <c r="CN99" s="299">
        <v>4.8365518551258548E-5</v>
      </c>
      <c r="CO99" s="299">
        <v>2.7007341781197911E-5</v>
      </c>
      <c r="CP99" s="299">
        <v>6.4211573231097462E-5</v>
      </c>
      <c r="CQ99" s="299">
        <v>9.5669541468640252E-3</v>
      </c>
      <c r="CR99" s="299">
        <v>1.0475793373616555</v>
      </c>
      <c r="CS99" s="299">
        <v>1.7974010387890934E-3</v>
      </c>
      <c r="CT99" s="299">
        <v>1.0067717903307824E-3</v>
      </c>
      <c r="CU99" s="299">
        <v>4.0149587887074143E-5</v>
      </c>
      <c r="CV99" s="299">
        <v>2.4459985262884805E-5</v>
      </c>
      <c r="CW99" s="299">
        <v>1.2355692446030129E-4</v>
      </c>
      <c r="CX99" s="299">
        <v>2.6812097287136982E-5</v>
      </c>
      <c r="CY99" s="299">
        <v>4.7585277597152838E-5</v>
      </c>
      <c r="CZ99" s="299">
        <v>5.9936675447628605E-5</v>
      </c>
      <c r="DA99" s="299">
        <v>5.2488886411335178E-4</v>
      </c>
      <c r="DB99" s="299">
        <v>2.7409017494929965E-5</v>
      </c>
      <c r="DC99" s="299">
        <v>1.230783812096469E-4</v>
      </c>
      <c r="DD99" s="299">
        <v>3.7651788990311591E-3</v>
      </c>
      <c r="DE99" s="299">
        <v>1.1680132543601373E-4</v>
      </c>
      <c r="DF99" s="299">
        <v>7.4055764549904216E-5</v>
      </c>
      <c r="DG99" s="300">
        <v>1.6681684362722171E-4</v>
      </c>
      <c r="DI99" s="297"/>
      <c r="DK99" s="270">
        <v>156790.24827844682</v>
      </c>
      <c r="DL99" s="270">
        <v>152994.42041380738</v>
      </c>
    </row>
    <row r="100" spans="1:116" ht="15.6" customHeight="1">
      <c r="A100" s="269">
        <v>94</v>
      </c>
      <c r="B100" s="98" t="s">
        <v>261</v>
      </c>
      <c r="C100" s="293" t="s">
        <v>262</v>
      </c>
      <c r="D100" s="298">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1</v>
      </c>
      <c r="CT100" s="299">
        <v>0</v>
      </c>
      <c r="CU100" s="299">
        <v>0</v>
      </c>
      <c r="CV100" s="299">
        <v>0</v>
      </c>
      <c r="CW100" s="299">
        <v>0</v>
      </c>
      <c r="CX100" s="299">
        <v>0</v>
      </c>
      <c r="CY100" s="299">
        <v>0</v>
      </c>
      <c r="CZ100" s="299">
        <v>0</v>
      </c>
      <c r="DA100" s="299">
        <v>0</v>
      </c>
      <c r="DB100" s="299">
        <v>0</v>
      </c>
      <c r="DC100" s="299">
        <v>0</v>
      </c>
      <c r="DD100" s="299">
        <v>0</v>
      </c>
      <c r="DE100" s="299">
        <v>0</v>
      </c>
      <c r="DF100" s="299">
        <v>0</v>
      </c>
      <c r="DG100" s="300">
        <v>0</v>
      </c>
      <c r="DI100" s="297"/>
      <c r="DK100" s="270">
        <v>579033.45600000001</v>
      </c>
      <c r="DL100" s="270">
        <v>575392.03497024218</v>
      </c>
    </row>
    <row r="101" spans="1:116">
      <c r="A101" s="269">
        <v>95</v>
      </c>
      <c r="B101" s="98" t="s">
        <v>263</v>
      </c>
      <c r="C101" s="293" t="s">
        <v>264</v>
      </c>
      <c r="D101" s="298">
        <v>0</v>
      </c>
      <c r="E101" s="299">
        <v>0</v>
      </c>
      <c r="F101" s="299">
        <v>0</v>
      </c>
      <c r="G101" s="299">
        <v>0</v>
      </c>
      <c r="H101" s="299">
        <v>0</v>
      </c>
      <c r="I101" s="299">
        <v>0</v>
      </c>
      <c r="J101" s="299">
        <v>0</v>
      </c>
      <c r="K101" s="299">
        <v>0</v>
      </c>
      <c r="L101" s="299">
        <v>0</v>
      </c>
      <c r="M101" s="299">
        <v>0</v>
      </c>
      <c r="N101" s="299">
        <v>0</v>
      </c>
      <c r="O101" s="299">
        <v>0</v>
      </c>
      <c r="P101" s="299">
        <v>0</v>
      </c>
      <c r="Q101" s="299">
        <v>0</v>
      </c>
      <c r="R101" s="299">
        <v>0</v>
      </c>
      <c r="S101" s="299">
        <v>0</v>
      </c>
      <c r="T101" s="299">
        <v>0</v>
      </c>
      <c r="U101" s="299">
        <v>0</v>
      </c>
      <c r="V101" s="299">
        <v>0</v>
      </c>
      <c r="W101" s="299">
        <v>0</v>
      </c>
      <c r="X101" s="299">
        <v>0</v>
      </c>
      <c r="Y101" s="299">
        <v>0</v>
      </c>
      <c r="Z101" s="299">
        <v>0</v>
      </c>
      <c r="AA101" s="299">
        <v>0</v>
      </c>
      <c r="AB101" s="299">
        <v>0</v>
      </c>
      <c r="AC101" s="299">
        <v>0</v>
      </c>
      <c r="AD101" s="299">
        <v>0</v>
      </c>
      <c r="AE101" s="299">
        <v>0</v>
      </c>
      <c r="AF101" s="299">
        <v>0</v>
      </c>
      <c r="AG101" s="299">
        <v>0</v>
      </c>
      <c r="AH101" s="299">
        <v>0</v>
      </c>
      <c r="AI101" s="299">
        <v>0</v>
      </c>
      <c r="AJ101" s="299">
        <v>0</v>
      </c>
      <c r="AK101" s="299">
        <v>0</v>
      </c>
      <c r="AL101" s="299">
        <v>0</v>
      </c>
      <c r="AM101" s="299">
        <v>0</v>
      </c>
      <c r="AN101" s="299">
        <v>0</v>
      </c>
      <c r="AO101" s="299">
        <v>0</v>
      </c>
      <c r="AP101" s="299">
        <v>0</v>
      </c>
      <c r="AQ101" s="299">
        <v>0</v>
      </c>
      <c r="AR101" s="299">
        <v>0</v>
      </c>
      <c r="AS101" s="299">
        <v>0</v>
      </c>
      <c r="AT101" s="299">
        <v>0</v>
      </c>
      <c r="AU101" s="299">
        <v>0</v>
      </c>
      <c r="AV101" s="299">
        <v>0</v>
      </c>
      <c r="AW101" s="299">
        <v>0</v>
      </c>
      <c r="AX101" s="299">
        <v>0</v>
      </c>
      <c r="AY101" s="299">
        <v>0</v>
      </c>
      <c r="AZ101" s="299">
        <v>0</v>
      </c>
      <c r="BA101" s="299">
        <v>0</v>
      </c>
      <c r="BB101" s="299">
        <v>0</v>
      </c>
      <c r="BC101" s="299">
        <v>0</v>
      </c>
      <c r="BD101" s="299">
        <v>0</v>
      </c>
      <c r="BE101" s="299">
        <v>0</v>
      </c>
      <c r="BF101" s="299">
        <v>0</v>
      </c>
      <c r="BG101" s="299">
        <v>0</v>
      </c>
      <c r="BH101" s="299">
        <v>0</v>
      </c>
      <c r="BI101" s="299">
        <v>0</v>
      </c>
      <c r="BJ101" s="299">
        <v>0</v>
      </c>
      <c r="BK101" s="299">
        <v>0</v>
      </c>
      <c r="BL101" s="299">
        <v>0</v>
      </c>
      <c r="BM101" s="299">
        <v>0</v>
      </c>
      <c r="BN101" s="299">
        <v>0</v>
      </c>
      <c r="BO101" s="299">
        <v>0</v>
      </c>
      <c r="BP101" s="299">
        <v>0</v>
      </c>
      <c r="BQ101" s="299">
        <v>0</v>
      </c>
      <c r="BR101" s="299">
        <v>0</v>
      </c>
      <c r="BS101" s="299">
        <v>0</v>
      </c>
      <c r="BT101" s="299">
        <v>0</v>
      </c>
      <c r="BU101" s="299">
        <v>0</v>
      </c>
      <c r="BV101" s="299">
        <v>0</v>
      </c>
      <c r="BW101" s="299">
        <v>0</v>
      </c>
      <c r="BX101" s="299">
        <v>0</v>
      </c>
      <c r="BY101" s="299">
        <v>0</v>
      </c>
      <c r="BZ101" s="299">
        <v>0</v>
      </c>
      <c r="CA101" s="299">
        <v>0</v>
      </c>
      <c r="CB101" s="299">
        <v>0</v>
      </c>
      <c r="CC101" s="299">
        <v>0</v>
      </c>
      <c r="CD101" s="299">
        <v>0</v>
      </c>
      <c r="CE101" s="299">
        <v>0</v>
      </c>
      <c r="CF101" s="299">
        <v>0</v>
      </c>
      <c r="CG101" s="299">
        <v>0</v>
      </c>
      <c r="CH101" s="299">
        <v>0</v>
      </c>
      <c r="CI101" s="299">
        <v>0</v>
      </c>
      <c r="CJ101" s="299">
        <v>0</v>
      </c>
      <c r="CK101" s="299">
        <v>0</v>
      </c>
      <c r="CL101" s="299">
        <v>0</v>
      </c>
      <c r="CM101" s="299">
        <v>0</v>
      </c>
      <c r="CN101" s="299">
        <v>0</v>
      </c>
      <c r="CO101" s="299">
        <v>0</v>
      </c>
      <c r="CP101" s="299">
        <v>0</v>
      </c>
      <c r="CQ101" s="299">
        <v>0</v>
      </c>
      <c r="CR101" s="299">
        <v>0</v>
      </c>
      <c r="CS101" s="299">
        <v>0</v>
      </c>
      <c r="CT101" s="299">
        <v>1</v>
      </c>
      <c r="CU101" s="299">
        <v>0</v>
      </c>
      <c r="CV101" s="299">
        <v>0</v>
      </c>
      <c r="CW101" s="299">
        <v>0</v>
      </c>
      <c r="CX101" s="299">
        <v>0</v>
      </c>
      <c r="CY101" s="299">
        <v>0</v>
      </c>
      <c r="CZ101" s="299">
        <v>0</v>
      </c>
      <c r="DA101" s="299">
        <v>0</v>
      </c>
      <c r="DB101" s="299">
        <v>0</v>
      </c>
      <c r="DC101" s="299">
        <v>0</v>
      </c>
      <c r="DD101" s="299">
        <v>0</v>
      </c>
      <c r="DE101" s="299">
        <v>0</v>
      </c>
      <c r="DF101" s="299">
        <v>0</v>
      </c>
      <c r="DG101" s="300">
        <v>0</v>
      </c>
      <c r="DI101" s="297"/>
      <c r="DK101" s="270">
        <v>560171.28100000008</v>
      </c>
      <c r="DL101" s="270">
        <v>540546.76761470072</v>
      </c>
    </row>
    <row r="102" spans="1:116">
      <c r="A102" s="269">
        <v>96</v>
      </c>
      <c r="B102" s="98" t="s">
        <v>265</v>
      </c>
      <c r="C102" s="293" t="s">
        <v>36</v>
      </c>
      <c r="D102" s="298">
        <v>2.6248943228689976E-3</v>
      </c>
      <c r="E102" s="299">
        <v>2.1652389615433782E-3</v>
      </c>
      <c r="F102" s="299">
        <v>5.2856895266535631E-4</v>
      </c>
      <c r="G102" s="299">
        <v>1.5402817713002007E-3</v>
      </c>
      <c r="H102" s="299">
        <v>5.5182436497485084E-3</v>
      </c>
      <c r="I102" s="299">
        <v>0</v>
      </c>
      <c r="J102" s="299">
        <v>2.4659640426645799E-3</v>
      </c>
      <c r="K102" s="299">
        <v>1.6998358167174814E-3</v>
      </c>
      <c r="L102" s="299">
        <v>1.2636345837218356E-3</v>
      </c>
      <c r="M102" s="299">
        <v>1.3453345422692079E-3</v>
      </c>
      <c r="N102" s="299">
        <v>0</v>
      </c>
      <c r="O102" s="299">
        <v>6.3671979532159591E-4</v>
      </c>
      <c r="P102" s="299">
        <v>1.8888208525515105E-3</v>
      </c>
      <c r="Q102" s="299">
        <v>1.0756367370543948E-3</v>
      </c>
      <c r="R102" s="299">
        <v>8.4297800670077186E-4</v>
      </c>
      <c r="S102" s="299">
        <v>8.7990935435723638E-4</v>
      </c>
      <c r="T102" s="299">
        <v>5.9374731738630858E-4</v>
      </c>
      <c r="U102" s="299">
        <v>8.0531558022874214E-4</v>
      </c>
      <c r="V102" s="299">
        <v>1.5103287448639511E-3</v>
      </c>
      <c r="W102" s="299">
        <v>2.5459780565500029E-3</v>
      </c>
      <c r="X102" s="299">
        <v>3.5190708569594523E-4</v>
      </c>
      <c r="Y102" s="299">
        <v>8.9441558401839839E-4</v>
      </c>
      <c r="Z102" s="299">
        <v>6.940235805069911E-4</v>
      </c>
      <c r="AA102" s="299">
        <v>1.0531965420879914E-3</v>
      </c>
      <c r="AB102" s="299">
        <v>1.8897136327889479E-3</v>
      </c>
      <c r="AC102" s="299">
        <v>6.3102707058798732E-4</v>
      </c>
      <c r="AD102" s="299">
        <v>2.1652320952761581E-4</v>
      </c>
      <c r="AE102" s="299">
        <v>5.0808944782579303E-4</v>
      </c>
      <c r="AF102" s="299">
        <v>6.9306035511890207E-4</v>
      </c>
      <c r="AG102" s="299">
        <v>7.6268655444021959E-4</v>
      </c>
      <c r="AH102" s="299">
        <v>3.6984341799977402E-4</v>
      </c>
      <c r="AI102" s="299">
        <v>5.8508741142096542E-4</v>
      </c>
      <c r="AJ102" s="299">
        <v>1.6639767162391235E-3</v>
      </c>
      <c r="AK102" s="299">
        <v>7.7220290495984289E-4</v>
      </c>
      <c r="AL102" s="299">
        <v>9.1106711308149046E-4</v>
      </c>
      <c r="AM102" s="299">
        <v>1.0383770026484451E-3</v>
      </c>
      <c r="AN102" s="299">
        <v>1.0783949468262091E-3</v>
      </c>
      <c r="AO102" s="299">
        <v>7.3971030108386886E-4</v>
      </c>
      <c r="AP102" s="299">
        <v>9.2942975062267552E-4</v>
      </c>
      <c r="AQ102" s="299">
        <v>9.6653750430515249E-4</v>
      </c>
      <c r="AR102" s="299">
        <v>1.4323609934563332E-3</v>
      </c>
      <c r="AS102" s="299">
        <v>6.5554959581898156E-4</v>
      </c>
      <c r="AT102" s="299">
        <v>5.6352340381528071E-4</v>
      </c>
      <c r="AU102" s="299">
        <v>2.3138806851113088E-3</v>
      </c>
      <c r="AV102" s="299">
        <v>8.1834899120377736E-4</v>
      </c>
      <c r="AW102" s="299">
        <v>7.6097828132827279E-4</v>
      </c>
      <c r="AX102" s="299">
        <v>5.0005657850303034E-4</v>
      </c>
      <c r="AY102" s="299">
        <v>5.9847682098300393E-4</v>
      </c>
      <c r="AZ102" s="299">
        <v>6.0831853636362013E-4</v>
      </c>
      <c r="BA102" s="299">
        <v>4.088030503875907E-4</v>
      </c>
      <c r="BB102" s="299">
        <v>3.7540570989956664E-4</v>
      </c>
      <c r="BC102" s="299">
        <v>1.0462127900834092E-3</v>
      </c>
      <c r="BD102" s="299">
        <v>4.0905687621300209E-4</v>
      </c>
      <c r="BE102" s="299">
        <v>3.9105951254762248E-4</v>
      </c>
      <c r="BF102" s="299">
        <v>3.449865669227855E-4</v>
      </c>
      <c r="BG102" s="299">
        <v>4.1764901954697561E-4</v>
      </c>
      <c r="BH102" s="299">
        <v>3.8576734005006126E-4</v>
      </c>
      <c r="BI102" s="299">
        <v>9.9038561539078053E-4</v>
      </c>
      <c r="BJ102" s="299">
        <v>5.6513410607851773E-4</v>
      </c>
      <c r="BK102" s="299">
        <v>1.2930632550419042E-3</v>
      </c>
      <c r="BL102" s="299">
        <v>2.6153418791304995E-3</v>
      </c>
      <c r="BM102" s="299">
        <v>1.0255695362355265E-3</v>
      </c>
      <c r="BN102" s="299">
        <v>1.6896909241963672E-3</v>
      </c>
      <c r="BO102" s="299">
        <v>1.2223507620497452E-3</v>
      </c>
      <c r="BP102" s="299">
        <v>1.2184925476372475E-3</v>
      </c>
      <c r="BQ102" s="299">
        <v>1.3886209003092247E-3</v>
      </c>
      <c r="BR102" s="299">
        <v>5.5381665337851547E-3</v>
      </c>
      <c r="BS102" s="299">
        <v>6.6989407939279846E-3</v>
      </c>
      <c r="BT102" s="299">
        <v>2.1945738977807512E-3</v>
      </c>
      <c r="BU102" s="299">
        <v>8.5097092115689896E-4</v>
      </c>
      <c r="BV102" s="299">
        <v>3.521523596327185E-3</v>
      </c>
      <c r="BW102" s="299">
        <v>9.7373325683960878E-4</v>
      </c>
      <c r="BX102" s="299">
        <v>1.0068045064195496E-3</v>
      </c>
      <c r="BY102" s="299">
        <v>2.3696645067060865E-4</v>
      </c>
      <c r="BZ102" s="299">
        <v>1.030694537079752E-3</v>
      </c>
      <c r="CA102" s="299">
        <v>1.5904543207151099E-3</v>
      </c>
      <c r="CB102" s="299">
        <v>1.2427425678521408E-3</v>
      </c>
      <c r="CC102" s="299">
        <v>1.6735507804433052E-3</v>
      </c>
      <c r="CD102" s="299">
        <v>1.060440126277205E-3</v>
      </c>
      <c r="CE102" s="299">
        <v>1.112673520941351E-3</v>
      </c>
      <c r="CF102" s="299">
        <v>3.6486790383720657E-3</v>
      </c>
      <c r="CG102" s="299">
        <v>2.7651458882100581E-3</v>
      </c>
      <c r="CH102" s="299">
        <v>2.5930029674450116E-4</v>
      </c>
      <c r="CI102" s="299">
        <v>1.6479654167836292E-3</v>
      </c>
      <c r="CJ102" s="299">
        <v>3.5724640258439433E-3</v>
      </c>
      <c r="CK102" s="299">
        <v>6.0937115403131509E-4</v>
      </c>
      <c r="CL102" s="299">
        <v>1.1469854622407009E-3</v>
      </c>
      <c r="CM102" s="299">
        <v>3.0452995876674308E-3</v>
      </c>
      <c r="CN102" s="299">
        <v>3.412511696286586E-4</v>
      </c>
      <c r="CO102" s="299">
        <v>7.8258568728809691E-4</v>
      </c>
      <c r="CP102" s="299">
        <v>5.4942824057844074E-3</v>
      </c>
      <c r="CQ102" s="299">
        <v>1.7646339470685933E-3</v>
      </c>
      <c r="CR102" s="299">
        <v>8.4383085846288168E-4</v>
      </c>
      <c r="CS102" s="299">
        <v>3.5123271830740877E-4</v>
      </c>
      <c r="CT102" s="299">
        <v>5.6679687830217995E-4</v>
      </c>
      <c r="CU102" s="299">
        <v>1.0003622199460664</v>
      </c>
      <c r="CV102" s="299">
        <v>2.1847032521640219E-3</v>
      </c>
      <c r="CW102" s="299">
        <v>1.3401408466740218E-3</v>
      </c>
      <c r="CX102" s="299">
        <v>1.8542364821457638E-3</v>
      </c>
      <c r="CY102" s="299">
        <v>2.1752084196428661E-3</v>
      </c>
      <c r="CZ102" s="299">
        <v>1.8537585999456241E-3</v>
      </c>
      <c r="DA102" s="299">
        <v>1.4478920952675444E-3</v>
      </c>
      <c r="DB102" s="299">
        <v>1.5192825411886408E-3</v>
      </c>
      <c r="DC102" s="299">
        <v>7.4361086579270751E-3</v>
      </c>
      <c r="DD102" s="299">
        <v>2.4008938358679463E-3</v>
      </c>
      <c r="DE102" s="299">
        <v>2.3490424443198014E-3</v>
      </c>
      <c r="DF102" s="299">
        <v>4.1648629541917934E-4</v>
      </c>
      <c r="DG102" s="300">
        <v>5.6599462109673351E-4</v>
      </c>
      <c r="DI102" s="297"/>
      <c r="DK102" s="270">
        <v>332692.72916255688</v>
      </c>
      <c r="DL102" s="270">
        <v>279557.65946217917</v>
      </c>
    </row>
    <row r="103" spans="1:116">
      <c r="A103" s="269">
        <v>97</v>
      </c>
      <c r="B103" s="98" t="s">
        <v>266</v>
      </c>
      <c r="C103" s="293" t="s">
        <v>267</v>
      </c>
      <c r="D103" s="298">
        <v>1.064399280642905E-2</v>
      </c>
      <c r="E103" s="299">
        <v>6.2322288747817698E-3</v>
      </c>
      <c r="F103" s="299">
        <v>4.9368803593278126E-3</v>
      </c>
      <c r="G103" s="299">
        <v>1.1163707089730381E-2</v>
      </c>
      <c r="H103" s="299">
        <v>3.4631882415804343E-3</v>
      </c>
      <c r="I103" s="299">
        <v>0</v>
      </c>
      <c r="J103" s="299">
        <v>3.6903877666979536E-2</v>
      </c>
      <c r="K103" s="299">
        <v>4.2931469332707708E-3</v>
      </c>
      <c r="L103" s="299">
        <v>4.5427205978953306E-3</v>
      </c>
      <c r="M103" s="299">
        <v>2.8285297573145559E-3</v>
      </c>
      <c r="N103" s="299">
        <v>0</v>
      </c>
      <c r="O103" s="299">
        <v>4.8100643385248941E-3</v>
      </c>
      <c r="P103" s="299">
        <v>3.6158092547863229E-3</v>
      </c>
      <c r="Q103" s="299">
        <v>9.8132367574893329E-3</v>
      </c>
      <c r="R103" s="299">
        <v>6.021879055861515E-3</v>
      </c>
      <c r="S103" s="299">
        <v>4.1913938800627708E-3</v>
      </c>
      <c r="T103" s="299">
        <v>3.2915860863636584E-3</v>
      </c>
      <c r="U103" s="299">
        <v>7.9544700859068371E-3</v>
      </c>
      <c r="V103" s="299">
        <v>2.8737644986931224E-3</v>
      </c>
      <c r="W103" s="299">
        <v>5.3192561400090457E-3</v>
      </c>
      <c r="X103" s="299">
        <v>1.8519134082398908E-3</v>
      </c>
      <c r="Y103" s="299">
        <v>2.6054285296177502E-3</v>
      </c>
      <c r="Z103" s="299">
        <v>1.7050239294456909E-3</v>
      </c>
      <c r="AA103" s="299">
        <v>3.4802288181883137E-3</v>
      </c>
      <c r="AB103" s="299">
        <v>2.3450355240882286E-3</v>
      </c>
      <c r="AC103" s="299">
        <v>2.7873971894820083E-3</v>
      </c>
      <c r="AD103" s="299">
        <v>2.9928971211783096E-4</v>
      </c>
      <c r="AE103" s="299">
        <v>5.8968279476569992E-3</v>
      </c>
      <c r="AF103" s="299">
        <v>3.3287312215784263E-3</v>
      </c>
      <c r="AG103" s="299">
        <v>4.2731171976977097E-3</v>
      </c>
      <c r="AH103" s="299">
        <v>4.3219892500667469E-3</v>
      </c>
      <c r="AI103" s="299">
        <v>3.8757127266841555E-3</v>
      </c>
      <c r="AJ103" s="299">
        <v>8.7568316602052651E-3</v>
      </c>
      <c r="AK103" s="299">
        <v>3.1494601637835243E-3</v>
      </c>
      <c r="AL103" s="299">
        <v>1.1835539462196796E-2</v>
      </c>
      <c r="AM103" s="299">
        <v>3.1518200119990789E-3</v>
      </c>
      <c r="AN103" s="299">
        <v>3.126360180256508E-3</v>
      </c>
      <c r="AO103" s="299">
        <v>5.0997955098598573E-3</v>
      </c>
      <c r="AP103" s="299">
        <v>3.7216069366601857E-3</v>
      </c>
      <c r="AQ103" s="299">
        <v>6.6130299855956714E-3</v>
      </c>
      <c r="AR103" s="299">
        <v>4.5806816956652473E-3</v>
      </c>
      <c r="AS103" s="299">
        <v>3.7168102921815512E-3</v>
      </c>
      <c r="AT103" s="299">
        <v>4.320627485966998E-3</v>
      </c>
      <c r="AU103" s="299">
        <v>6.1897325028981024E-3</v>
      </c>
      <c r="AV103" s="299">
        <v>6.8694789207744082E-3</v>
      </c>
      <c r="AW103" s="299">
        <v>4.5175613379680804E-3</v>
      </c>
      <c r="AX103" s="299">
        <v>7.679891196004914E-3</v>
      </c>
      <c r="AY103" s="299">
        <v>3.8717618464348021E-3</v>
      </c>
      <c r="AZ103" s="299">
        <v>7.5003515008231309E-3</v>
      </c>
      <c r="BA103" s="299">
        <v>3.6796469355787069E-3</v>
      </c>
      <c r="BB103" s="299">
        <v>2.9869472087854436E-3</v>
      </c>
      <c r="BC103" s="299">
        <v>1.201297115073909E-2</v>
      </c>
      <c r="BD103" s="299">
        <v>4.3020047940442851E-3</v>
      </c>
      <c r="BE103" s="299">
        <v>2.6886196313765875E-3</v>
      </c>
      <c r="BF103" s="299">
        <v>4.1632582323884457E-3</v>
      </c>
      <c r="BG103" s="299">
        <v>3.4887310765079945E-3</v>
      </c>
      <c r="BH103" s="299">
        <v>4.0742513271406376E-3</v>
      </c>
      <c r="BI103" s="299">
        <v>1.0056737434047848E-2</v>
      </c>
      <c r="BJ103" s="299">
        <v>1.5115239188859693E-2</v>
      </c>
      <c r="BK103" s="299">
        <v>1.0483955495694072E-2</v>
      </c>
      <c r="BL103" s="299">
        <v>4.9608615817676942E-2</v>
      </c>
      <c r="BM103" s="299">
        <v>2.1817516152704827E-2</v>
      </c>
      <c r="BN103" s="299">
        <v>1.4444037296244371E-2</v>
      </c>
      <c r="BO103" s="299">
        <v>3.4605132478710686E-2</v>
      </c>
      <c r="BP103" s="299">
        <v>4.6363591570321327E-2</v>
      </c>
      <c r="BQ103" s="299">
        <v>3.647596445354168E-3</v>
      </c>
      <c r="BR103" s="299">
        <v>5.4745674528931098E-3</v>
      </c>
      <c r="BS103" s="299">
        <v>4.9555642636156996E-3</v>
      </c>
      <c r="BT103" s="299">
        <v>7.2207267074229208E-3</v>
      </c>
      <c r="BU103" s="299">
        <v>9.8473527163849307E-3</v>
      </c>
      <c r="BV103" s="299">
        <v>5.0432456801682403E-3</v>
      </c>
      <c r="BW103" s="299">
        <v>2.5779143203678023E-3</v>
      </c>
      <c r="BX103" s="299">
        <v>2.0599574920657669E-3</v>
      </c>
      <c r="BY103" s="299">
        <v>6.6343777501934374E-4</v>
      </c>
      <c r="BZ103" s="299">
        <v>3.2700722267570976E-3</v>
      </c>
      <c r="CA103" s="299">
        <v>5.1229261083001318E-3</v>
      </c>
      <c r="CB103" s="299">
        <v>0.15271808473931905</v>
      </c>
      <c r="CC103" s="299">
        <v>3.512427779654049E-3</v>
      </c>
      <c r="CD103" s="299">
        <v>5.3795782097731719E-2</v>
      </c>
      <c r="CE103" s="299">
        <v>6.4248008511221611E-3</v>
      </c>
      <c r="CF103" s="299">
        <v>6.120155275682871E-3</v>
      </c>
      <c r="CG103" s="299">
        <v>5.4629324229221827E-3</v>
      </c>
      <c r="CH103" s="299">
        <v>2.6459851205839408E-3</v>
      </c>
      <c r="CI103" s="299">
        <v>8.595462084437535E-3</v>
      </c>
      <c r="CJ103" s="299">
        <v>1.0536156257641682E-2</v>
      </c>
      <c r="CK103" s="299">
        <v>5.8928619124467216E-3</v>
      </c>
      <c r="CL103" s="299">
        <v>3.0328730742432447E-2</v>
      </c>
      <c r="CM103" s="299">
        <v>6.6561659982648713E-3</v>
      </c>
      <c r="CN103" s="299">
        <v>6.9070240648980144E-3</v>
      </c>
      <c r="CO103" s="299">
        <v>3.3805695066299307E-3</v>
      </c>
      <c r="CP103" s="299">
        <v>4.0517554614826886E-3</v>
      </c>
      <c r="CQ103" s="299">
        <v>7.8412978780872649E-3</v>
      </c>
      <c r="CR103" s="299">
        <v>1.0647144685210363E-2</v>
      </c>
      <c r="CS103" s="299">
        <v>5.321464766378973E-3</v>
      </c>
      <c r="CT103" s="299">
        <v>1.1405831345665255E-2</v>
      </c>
      <c r="CU103" s="299">
        <v>4.6317617329179614E-3</v>
      </c>
      <c r="CV103" s="299">
        <v>1.005213410839197</v>
      </c>
      <c r="CW103" s="299">
        <v>5.3339037165842313E-3</v>
      </c>
      <c r="CX103" s="299">
        <v>6.3450014242389524E-3</v>
      </c>
      <c r="CY103" s="299">
        <v>6.6572351544976994E-3</v>
      </c>
      <c r="CZ103" s="299">
        <v>1.6579151613727836E-2</v>
      </c>
      <c r="DA103" s="299">
        <v>3.6079712872954814E-3</v>
      </c>
      <c r="DB103" s="299">
        <v>5.9468801089151858E-3</v>
      </c>
      <c r="DC103" s="299">
        <v>7.9040600441557807E-3</v>
      </c>
      <c r="DD103" s="299">
        <v>3.775800630071022E-3</v>
      </c>
      <c r="DE103" s="299">
        <v>6.4569305333571463E-3</v>
      </c>
      <c r="DF103" s="299">
        <v>3.2342008611335148E-3</v>
      </c>
      <c r="DG103" s="300">
        <v>3.1163270608364634E-3</v>
      </c>
      <c r="DI103" s="297"/>
      <c r="DK103" s="270">
        <v>1124860.0069022221</v>
      </c>
      <c r="DL103" s="270">
        <v>887385.45196061826</v>
      </c>
    </row>
    <row r="104" spans="1:116">
      <c r="A104" s="269">
        <v>98</v>
      </c>
      <c r="B104" s="98" t="s">
        <v>268</v>
      </c>
      <c r="C104" s="293" t="s">
        <v>269</v>
      </c>
      <c r="D104" s="298">
        <v>1.3366385890593957E-3</v>
      </c>
      <c r="E104" s="299">
        <v>1.0058915279190037E-3</v>
      </c>
      <c r="F104" s="299">
        <v>1.156029415713421E-3</v>
      </c>
      <c r="G104" s="299">
        <v>1.2537290500989058E-3</v>
      </c>
      <c r="H104" s="299">
        <v>1.5462148259659837E-3</v>
      </c>
      <c r="I104" s="299">
        <v>0</v>
      </c>
      <c r="J104" s="299">
        <v>2.4300416129124998E-3</v>
      </c>
      <c r="K104" s="299">
        <v>4.2579405391008724E-3</v>
      </c>
      <c r="L104" s="299">
        <v>2.4584622293326145E-2</v>
      </c>
      <c r="M104" s="299">
        <v>1.1080691543326035E-3</v>
      </c>
      <c r="N104" s="299">
        <v>0</v>
      </c>
      <c r="O104" s="299">
        <v>1.5579119281464832E-3</v>
      </c>
      <c r="P104" s="299">
        <v>4.6701468103113666E-3</v>
      </c>
      <c r="Q104" s="299">
        <v>1.8878365350541322E-3</v>
      </c>
      <c r="R104" s="299">
        <v>4.0976840957668847E-3</v>
      </c>
      <c r="S104" s="299">
        <v>1.8650706494047387E-3</v>
      </c>
      <c r="T104" s="299">
        <v>2.2986056205797512E-3</v>
      </c>
      <c r="U104" s="299">
        <v>1.6313020237422248E-3</v>
      </c>
      <c r="V104" s="299">
        <v>2.7580751351788412E-3</v>
      </c>
      <c r="W104" s="299">
        <v>2.40207074038684E-3</v>
      </c>
      <c r="X104" s="299">
        <v>5.6619431673550209E-4</v>
      </c>
      <c r="Y104" s="299">
        <v>1.3778159957625762E-3</v>
      </c>
      <c r="Z104" s="299">
        <v>9.8987220241834721E-4</v>
      </c>
      <c r="AA104" s="299">
        <v>2.5158795873983534E-3</v>
      </c>
      <c r="AB104" s="299">
        <v>3.1057490840052406E-2</v>
      </c>
      <c r="AC104" s="299">
        <v>1.8477484747456998E-2</v>
      </c>
      <c r="AD104" s="299">
        <v>2.7158008167602911E-4</v>
      </c>
      <c r="AE104" s="299">
        <v>5.4750256248541952E-4</v>
      </c>
      <c r="AF104" s="299">
        <v>3.8874215723914557E-3</v>
      </c>
      <c r="AG104" s="299">
        <v>3.8110439532765099E-3</v>
      </c>
      <c r="AH104" s="299">
        <v>2.5981010670957177E-3</v>
      </c>
      <c r="AI104" s="299">
        <v>2.6352528764154344E-3</v>
      </c>
      <c r="AJ104" s="299">
        <v>1.464830155943833E-3</v>
      </c>
      <c r="AK104" s="299">
        <v>4.5108132567384619E-3</v>
      </c>
      <c r="AL104" s="299">
        <v>2.36756984827521E-3</v>
      </c>
      <c r="AM104" s="299">
        <v>7.8216337185583464E-4</v>
      </c>
      <c r="AN104" s="299">
        <v>1.0187525155529455E-3</v>
      </c>
      <c r="AO104" s="299">
        <v>1.4018631263983871E-3</v>
      </c>
      <c r="AP104" s="299">
        <v>1.0075344769190865E-3</v>
      </c>
      <c r="AQ104" s="299">
        <v>1.9358622509065395E-3</v>
      </c>
      <c r="AR104" s="299">
        <v>1.2827588546022661E-3</v>
      </c>
      <c r="AS104" s="299">
        <v>1.7911823634905242E-3</v>
      </c>
      <c r="AT104" s="299">
        <v>2.0319893185994039E-3</v>
      </c>
      <c r="AU104" s="299">
        <v>3.0757250561081416E-3</v>
      </c>
      <c r="AV104" s="299">
        <v>2.7872089879673392E-3</v>
      </c>
      <c r="AW104" s="299">
        <v>3.5040224064215759E-3</v>
      </c>
      <c r="AX104" s="299">
        <v>3.3584090548716551E-3</v>
      </c>
      <c r="AY104" s="299">
        <v>2.2345946563708937E-3</v>
      </c>
      <c r="AZ104" s="299">
        <v>3.1976722299014598E-3</v>
      </c>
      <c r="BA104" s="299">
        <v>5.890501962436916E-3</v>
      </c>
      <c r="BB104" s="299">
        <v>2.1945026620636084E-3</v>
      </c>
      <c r="BC104" s="299">
        <v>5.4454504553440196E-3</v>
      </c>
      <c r="BD104" s="299">
        <v>5.3179913171162623E-3</v>
      </c>
      <c r="BE104" s="299">
        <v>4.3741753967646915E-3</v>
      </c>
      <c r="BF104" s="299">
        <v>5.5665437545426777E-3</v>
      </c>
      <c r="BG104" s="299">
        <v>5.5074578717368818E-3</v>
      </c>
      <c r="BH104" s="299">
        <v>3.8112792254431107E-3</v>
      </c>
      <c r="BI104" s="299">
        <v>1.8910593554300656E-3</v>
      </c>
      <c r="BJ104" s="299">
        <v>3.6416033513855858E-3</v>
      </c>
      <c r="BK104" s="299">
        <v>6.0665238000101084E-3</v>
      </c>
      <c r="BL104" s="299">
        <v>1.8831914887955476E-3</v>
      </c>
      <c r="BM104" s="299">
        <v>3.0869165061559148E-3</v>
      </c>
      <c r="BN104" s="299">
        <v>1.5099463561792622E-3</v>
      </c>
      <c r="BO104" s="299">
        <v>2.3492022838828381E-3</v>
      </c>
      <c r="BP104" s="299">
        <v>2.0053560733389168E-3</v>
      </c>
      <c r="BQ104" s="299">
        <v>2.3305208348949535E-3</v>
      </c>
      <c r="BR104" s="299">
        <v>7.744229869865801E-3</v>
      </c>
      <c r="BS104" s="299">
        <v>8.0231527888942177E-3</v>
      </c>
      <c r="BT104" s="299">
        <v>1.9884478631604168E-3</v>
      </c>
      <c r="BU104" s="299">
        <v>6.4312368019504218E-3</v>
      </c>
      <c r="BV104" s="299">
        <v>1.6864321027914339E-2</v>
      </c>
      <c r="BW104" s="299">
        <v>1.274422811776919E-2</v>
      </c>
      <c r="BX104" s="299">
        <v>1.1247665962240147E-2</v>
      </c>
      <c r="BY104" s="299">
        <v>1.1279702585065118E-3</v>
      </c>
      <c r="BZ104" s="299">
        <v>3.8230192390283518E-3</v>
      </c>
      <c r="CA104" s="299">
        <v>2.6731155276744269E-3</v>
      </c>
      <c r="CB104" s="299">
        <v>3.7692841680784959E-3</v>
      </c>
      <c r="CC104" s="299">
        <v>2.4613500046628605E-3</v>
      </c>
      <c r="CD104" s="299">
        <v>7.9650555065323772E-3</v>
      </c>
      <c r="CE104" s="299">
        <v>3.5237929150685209E-3</v>
      </c>
      <c r="CF104" s="299">
        <v>2.6278633456132384E-3</v>
      </c>
      <c r="CG104" s="299">
        <v>6.2905264069152526E-3</v>
      </c>
      <c r="CH104" s="299">
        <v>1.1092504299609481E-3</v>
      </c>
      <c r="CI104" s="299">
        <v>1.5053208827809611E-2</v>
      </c>
      <c r="CJ104" s="299">
        <v>1.1799524698800851E-2</v>
      </c>
      <c r="CK104" s="299">
        <v>8.957934766692351E-3</v>
      </c>
      <c r="CL104" s="299">
        <v>1.798976505474071E-2</v>
      </c>
      <c r="CM104" s="299">
        <v>1.8370601842026258E-2</v>
      </c>
      <c r="CN104" s="299">
        <v>1.9635856356587135E-3</v>
      </c>
      <c r="CO104" s="299">
        <v>3.2764087502792859E-3</v>
      </c>
      <c r="CP104" s="299">
        <v>3.3196040537660917E-3</v>
      </c>
      <c r="CQ104" s="299">
        <v>4.0139843972579218E-3</v>
      </c>
      <c r="CR104" s="299">
        <v>4.4784639988452368E-3</v>
      </c>
      <c r="CS104" s="299">
        <v>1.6854946799858494E-3</v>
      </c>
      <c r="CT104" s="299">
        <v>1.8553610031835277E-3</v>
      </c>
      <c r="CU104" s="299">
        <v>3.9063400532320892E-3</v>
      </c>
      <c r="CV104" s="299">
        <v>8.3308631635047713E-3</v>
      </c>
      <c r="CW104" s="299">
        <v>1.0042585635735055</v>
      </c>
      <c r="CX104" s="299">
        <v>2.5255597118178986E-3</v>
      </c>
      <c r="CY104" s="299">
        <v>8.8364596049535556E-3</v>
      </c>
      <c r="CZ104" s="299">
        <v>4.0235808060326665E-3</v>
      </c>
      <c r="DA104" s="299">
        <v>7.0157993950202991E-3</v>
      </c>
      <c r="DB104" s="299">
        <v>1.1817917044375865E-2</v>
      </c>
      <c r="DC104" s="299">
        <v>6.1981970315115936E-3</v>
      </c>
      <c r="DD104" s="299">
        <v>3.7527149768996058E-3</v>
      </c>
      <c r="DE104" s="299">
        <v>5.991511262831966E-3</v>
      </c>
      <c r="DF104" s="299">
        <v>2.0794367463984565E-3</v>
      </c>
      <c r="DG104" s="300">
        <v>3.0854097147370949E-3</v>
      </c>
      <c r="DI104" s="297"/>
      <c r="DK104" s="270">
        <v>712134.63987272873</v>
      </c>
      <c r="DL104" s="270">
        <v>405964.71743620734</v>
      </c>
    </row>
    <row r="105" spans="1:116">
      <c r="A105" s="269">
        <v>99</v>
      </c>
      <c r="B105" s="98" t="s">
        <v>270</v>
      </c>
      <c r="C105" s="293" t="s">
        <v>271</v>
      </c>
      <c r="D105" s="298">
        <v>2.789001610083899E-2</v>
      </c>
      <c r="E105" s="299">
        <v>1.3029953493728437E-2</v>
      </c>
      <c r="F105" s="299">
        <v>5.5411819743409668E-2</v>
      </c>
      <c r="G105" s="299">
        <v>1.2485797914558158E-2</v>
      </c>
      <c r="H105" s="299">
        <v>5.688669476277667E-3</v>
      </c>
      <c r="I105" s="299">
        <v>0</v>
      </c>
      <c r="J105" s="299">
        <v>4.6749143157384362E-2</v>
      </c>
      <c r="K105" s="299">
        <v>8.5509300898137259E-3</v>
      </c>
      <c r="L105" s="299">
        <v>8.7989557154387697E-3</v>
      </c>
      <c r="M105" s="299">
        <v>6.0949459912746241E-3</v>
      </c>
      <c r="N105" s="299">
        <v>0</v>
      </c>
      <c r="O105" s="299">
        <v>1.048966242219343E-2</v>
      </c>
      <c r="P105" s="299">
        <v>6.4448939323255676E-3</v>
      </c>
      <c r="Q105" s="299">
        <v>1.5353586946478953E-2</v>
      </c>
      <c r="R105" s="299">
        <v>6.1533051704943361E-3</v>
      </c>
      <c r="S105" s="299">
        <v>8.5688274278384151E-3</v>
      </c>
      <c r="T105" s="299">
        <v>5.2440140297507947E-3</v>
      </c>
      <c r="U105" s="299">
        <v>6.2428663531806945E-3</v>
      </c>
      <c r="V105" s="299">
        <v>1.3668625903144613E-2</v>
      </c>
      <c r="W105" s="299">
        <v>1.8456117353210948E-2</v>
      </c>
      <c r="X105" s="299">
        <v>7.5587562183339965E-3</v>
      </c>
      <c r="Y105" s="299">
        <v>1.2590203890105487E-2</v>
      </c>
      <c r="Z105" s="299">
        <v>6.7957890257280447E-3</v>
      </c>
      <c r="AA105" s="299">
        <v>7.9620129569792173E-3</v>
      </c>
      <c r="AB105" s="299">
        <v>8.6547470934838552E-3</v>
      </c>
      <c r="AC105" s="299">
        <v>5.6511869463967013E-3</v>
      </c>
      <c r="AD105" s="299">
        <v>2.011564661512315E-3</v>
      </c>
      <c r="AE105" s="299">
        <v>8.0470775638034776E-3</v>
      </c>
      <c r="AF105" s="299">
        <v>8.8153210072613904E-3</v>
      </c>
      <c r="AG105" s="299">
        <v>1.5789216729201465E-2</v>
      </c>
      <c r="AH105" s="299">
        <v>8.2062918966731447E-3</v>
      </c>
      <c r="AI105" s="299">
        <v>8.5495122752486559E-3</v>
      </c>
      <c r="AJ105" s="299">
        <v>1.7941484460211543E-2</v>
      </c>
      <c r="AK105" s="299">
        <v>1.1967201986762523E-2</v>
      </c>
      <c r="AL105" s="299">
        <v>2.0825719584204698E-2</v>
      </c>
      <c r="AM105" s="299">
        <v>9.2076590411747598E-3</v>
      </c>
      <c r="AN105" s="299">
        <v>8.7077150677026694E-3</v>
      </c>
      <c r="AO105" s="299">
        <v>1.3001138127490021E-2</v>
      </c>
      <c r="AP105" s="299">
        <v>4.9925262939405409E-3</v>
      </c>
      <c r="AQ105" s="299">
        <v>1.2563911729202425E-2</v>
      </c>
      <c r="AR105" s="299">
        <v>1.1894126030367368E-2</v>
      </c>
      <c r="AS105" s="299">
        <v>1.0487579360816627E-2</v>
      </c>
      <c r="AT105" s="299">
        <v>9.580425150258776E-3</v>
      </c>
      <c r="AU105" s="299">
        <v>1.2362154779831821E-2</v>
      </c>
      <c r="AV105" s="299">
        <v>8.285960379971119E-3</v>
      </c>
      <c r="AW105" s="299">
        <v>1.1052702212320041E-2</v>
      </c>
      <c r="AX105" s="299">
        <v>1.1561682864902457E-2</v>
      </c>
      <c r="AY105" s="299">
        <v>1.0329419089714591E-2</v>
      </c>
      <c r="AZ105" s="299">
        <v>8.5611900073263476E-3</v>
      </c>
      <c r="BA105" s="299">
        <v>5.1407036009239954E-3</v>
      </c>
      <c r="BB105" s="299">
        <v>4.8888463773309352E-3</v>
      </c>
      <c r="BC105" s="299">
        <v>7.2387484104504008E-3</v>
      </c>
      <c r="BD105" s="299">
        <v>5.4059127470574772E-3</v>
      </c>
      <c r="BE105" s="299">
        <v>6.8796859415757375E-3</v>
      </c>
      <c r="BF105" s="299">
        <v>6.5625442381193506E-3</v>
      </c>
      <c r="BG105" s="299">
        <v>6.434315793127989E-3</v>
      </c>
      <c r="BH105" s="299">
        <v>7.7582687275015525E-3</v>
      </c>
      <c r="BI105" s="299">
        <v>5.0940144732046066E-3</v>
      </c>
      <c r="BJ105" s="299">
        <v>7.0481249840883458E-3</v>
      </c>
      <c r="BK105" s="299">
        <v>1.0181480150554459E-2</v>
      </c>
      <c r="BL105" s="299">
        <v>1.7277337956563044E-2</v>
      </c>
      <c r="BM105" s="299">
        <v>9.342201972627525E-3</v>
      </c>
      <c r="BN105" s="299">
        <v>1.2378232606442111E-2</v>
      </c>
      <c r="BO105" s="299">
        <v>1.4003880719660017E-2</v>
      </c>
      <c r="BP105" s="299">
        <v>1.1920746802276285E-2</v>
      </c>
      <c r="BQ105" s="299">
        <v>2.484038275677599E-2</v>
      </c>
      <c r="BR105" s="299">
        <v>6.1776930658444373E-3</v>
      </c>
      <c r="BS105" s="299">
        <v>2.982622172464431E-2</v>
      </c>
      <c r="BT105" s="299">
        <v>1.9756273722020833E-2</v>
      </c>
      <c r="BU105" s="299">
        <v>7.5400818665341011E-3</v>
      </c>
      <c r="BV105" s="299">
        <v>5.6601905916247326E-3</v>
      </c>
      <c r="BW105" s="299">
        <v>3.7622927002945389E-3</v>
      </c>
      <c r="BX105" s="299">
        <v>2.9800435799570506E-3</v>
      </c>
      <c r="BY105" s="299">
        <v>6.8510111712120642E-4</v>
      </c>
      <c r="BZ105" s="299">
        <v>4.5246104181055789E-3</v>
      </c>
      <c r="CA105" s="299">
        <v>2.4775010456707148E-2</v>
      </c>
      <c r="CB105" s="299">
        <v>0.15978941245664702</v>
      </c>
      <c r="CC105" s="299">
        <v>3.1115841800233007E-3</v>
      </c>
      <c r="CD105" s="299">
        <v>1.4085404151506796E-2</v>
      </c>
      <c r="CE105" s="299">
        <v>9.4786412483752452E-3</v>
      </c>
      <c r="CF105" s="299">
        <v>9.3296095669730458E-3</v>
      </c>
      <c r="CG105" s="299">
        <v>1.0645231527664563E-2</v>
      </c>
      <c r="CH105" s="299">
        <v>5.1911573697309699E-3</v>
      </c>
      <c r="CI105" s="299">
        <v>1.1738136303543659E-2</v>
      </c>
      <c r="CJ105" s="299">
        <v>1.0615195113234683E-2</v>
      </c>
      <c r="CK105" s="299">
        <v>1.6795310833259962E-2</v>
      </c>
      <c r="CL105" s="299">
        <v>8.7291207192777276E-3</v>
      </c>
      <c r="CM105" s="299">
        <v>7.2404161544491318E-3</v>
      </c>
      <c r="CN105" s="299">
        <v>1.3613820170430488E-2</v>
      </c>
      <c r="CO105" s="299">
        <v>5.8310399643678604E-3</v>
      </c>
      <c r="CP105" s="299">
        <v>1.6253970795109499E-2</v>
      </c>
      <c r="CQ105" s="299">
        <v>5.0991950304407748E-3</v>
      </c>
      <c r="CR105" s="299">
        <v>1.4895607746507774E-2</v>
      </c>
      <c r="CS105" s="299">
        <v>8.2939132942642414E-3</v>
      </c>
      <c r="CT105" s="299">
        <v>5.0616857544961737E-3</v>
      </c>
      <c r="CU105" s="299">
        <v>9.0111379686568637E-3</v>
      </c>
      <c r="CV105" s="299">
        <v>8.8438897654519941E-2</v>
      </c>
      <c r="CW105" s="299">
        <v>6.1238941680434892E-3</v>
      </c>
      <c r="CX105" s="299">
        <v>1.0282550085913311</v>
      </c>
      <c r="CY105" s="299">
        <v>5.2709040336425426E-3</v>
      </c>
      <c r="CZ105" s="299">
        <v>1.4321178223504318E-2</v>
      </c>
      <c r="DA105" s="299">
        <v>5.2508095716993931E-3</v>
      </c>
      <c r="DB105" s="299">
        <v>9.6995967288884353E-3</v>
      </c>
      <c r="DC105" s="299">
        <v>1.1311218397437527E-2</v>
      </c>
      <c r="DD105" s="299">
        <v>4.5843064660464972E-3</v>
      </c>
      <c r="DE105" s="299">
        <v>7.1847513365014869E-3</v>
      </c>
      <c r="DF105" s="299">
        <v>4.0166598294543582E-3</v>
      </c>
      <c r="DG105" s="300">
        <v>4.6903902960562203E-3</v>
      </c>
      <c r="DI105" s="297"/>
      <c r="DK105" s="270">
        <v>1522054.0534910448</v>
      </c>
      <c r="DL105" s="270">
        <v>1081359.8635104746</v>
      </c>
    </row>
    <row r="106" spans="1:116">
      <c r="A106" s="269">
        <v>100</v>
      </c>
      <c r="B106" s="98" t="s">
        <v>272</v>
      </c>
      <c r="C106" s="293" t="s">
        <v>273</v>
      </c>
      <c r="D106" s="298">
        <v>1.4053893269145773E-2</v>
      </c>
      <c r="E106" s="299">
        <v>1.2015771318015744E-2</v>
      </c>
      <c r="F106" s="299">
        <v>2.9323159263989609E-2</v>
      </c>
      <c r="G106" s="299">
        <v>8.1291283893872857E-3</v>
      </c>
      <c r="H106" s="299">
        <v>1.4616121757388828E-2</v>
      </c>
      <c r="I106" s="299">
        <v>0</v>
      </c>
      <c r="J106" s="299">
        <v>3.2128101963032445E-2</v>
      </c>
      <c r="K106" s="299">
        <v>3.3742621697681788E-2</v>
      </c>
      <c r="L106" s="299">
        <v>2.3413335046421319E-2</v>
      </c>
      <c r="M106" s="299">
        <v>1.5485672827566624E-2</v>
      </c>
      <c r="N106" s="299">
        <v>0</v>
      </c>
      <c r="O106" s="299">
        <v>1.9076137247376976E-2</v>
      </c>
      <c r="P106" s="299">
        <v>3.9673190117459546E-2</v>
      </c>
      <c r="Q106" s="299">
        <v>2.4116074227593261E-2</v>
      </c>
      <c r="R106" s="299">
        <v>4.5082744838854917E-2</v>
      </c>
      <c r="S106" s="299">
        <v>2.3731464330173202E-2</v>
      </c>
      <c r="T106" s="299">
        <v>2.0558933262781773E-2</v>
      </c>
      <c r="U106" s="299">
        <v>4.0377831437585922E-2</v>
      </c>
      <c r="V106" s="299">
        <v>2.3230345619433285E-2</v>
      </c>
      <c r="W106" s="299">
        <v>2.9925810532115946E-2</v>
      </c>
      <c r="X106" s="299">
        <v>9.6361267618929845E-3</v>
      </c>
      <c r="Y106" s="299">
        <v>1.8881074363673825E-2</v>
      </c>
      <c r="Z106" s="299">
        <v>1.4869648167800417E-2</v>
      </c>
      <c r="AA106" s="299">
        <v>2.247632406496327E-2</v>
      </c>
      <c r="AB106" s="299">
        <v>3.1176169707725278E-2</v>
      </c>
      <c r="AC106" s="299">
        <v>2.8222606082251397E-2</v>
      </c>
      <c r="AD106" s="299">
        <v>4.3198675078138958E-3</v>
      </c>
      <c r="AE106" s="299">
        <v>1.0711449881681113E-2</v>
      </c>
      <c r="AF106" s="299">
        <v>3.771366411397039E-2</v>
      </c>
      <c r="AG106" s="299">
        <v>2.9875373239550137E-2</v>
      </c>
      <c r="AH106" s="299">
        <v>3.1678567987842798E-2</v>
      </c>
      <c r="AI106" s="299">
        <v>6.683178939009228E-2</v>
      </c>
      <c r="AJ106" s="299">
        <v>6.5989065619581413E-2</v>
      </c>
      <c r="AK106" s="299">
        <v>2.7318883699997177E-2</v>
      </c>
      <c r="AL106" s="299">
        <v>5.1330230861753173E-2</v>
      </c>
      <c r="AM106" s="299">
        <v>1.1747367787138823E-2</v>
      </c>
      <c r="AN106" s="299">
        <v>1.2542256333353955E-2</v>
      </c>
      <c r="AO106" s="299">
        <v>2.9367025256018562E-2</v>
      </c>
      <c r="AP106" s="299">
        <v>1.6533596124529829E-2</v>
      </c>
      <c r="AQ106" s="299">
        <v>1.8867657634999639E-2</v>
      </c>
      <c r="AR106" s="299">
        <v>2.2412973048238447E-2</v>
      </c>
      <c r="AS106" s="299">
        <v>2.3623115440691494E-2</v>
      </c>
      <c r="AT106" s="299">
        <v>2.8323114739858019E-2</v>
      </c>
      <c r="AU106" s="299">
        <v>4.3549309277859126E-2</v>
      </c>
      <c r="AV106" s="299">
        <v>3.080649439344034E-2</v>
      </c>
      <c r="AW106" s="299">
        <v>3.2836921690691093E-2</v>
      </c>
      <c r="AX106" s="299">
        <v>3.6398057473992218E-2</v>
      </c>
      <c r="AY106" s="299">
        <v>4.7877666824882002E-2</v>
      </c>
      <c r="AZ106" s="299">
        <v>3.9837550564586911E-2</v>
      </c>
      <c r="BA106" s="299">
        <v>3.4420607899711048E-2</v>
      </c>
      <c r="BB106" s="299">
        <v>3.698008993258993E-2</v>
      </c>
      <c r="BC106" s="299">
        <v>3.0942256486507863E-2</v>
      </c>
      <c r="BD106" s="299">
        <v>3.835282132852133E-2</v>
      </c>
      <c r="BE106" s="299">
        <v>3.939704283417373E-2</v>
      </c>
      <c r="BF106" s="299">
        <v>3.3437681948231969E-2</v>
      </c>
      <c r="BG106" s="299">
        <v>3.0024986202843065E-2</v>
      </c>
      <c r="BH106" s="299">
        <v>3.6066505271151218E-2</v>
      </c>
      <c r="BI106" s="299">
        <v>2.3586947219537819E-2</v>
      </c>
      <c r="BJ106" s="299">
        <v>3.9149096057815275E-2</v>
      </c>
      <c r="BK106" s="299">
        <v>3.020214172224275E-2</v>
      </c>
      <c r="BL106" s="299">
        <v>4.2675233149603135E-2</v>
      </c>
      <c r="BM106" s="299">
        <v>8.3026950540181124E-2</v>
      </c>
      <c r="BN106" s="299">
        <v>4.2994736319690606E-2</v>
      </c>
      <c r="BO106" s="299">
        <v>0.12784812202516643</v>
      </c>
      <c r="BP106" s="299">
        <v>6.4022594199661165E-2</v>
      </c>
      <c r="BQ106" s="299">
        <v>4.3973139297105217E-2</v>
      </c>
      <c r="BR106" s="299">
        <v>4.4688218005996358E-2</v>
      </c>
      <c r="BS106" s="299">
        <v>0.15848577122359667</v>
      </c>
      <c r="BT106" s="299">
        <v>5.0438938266019133E-2</v>
      </c>
      <c r="BU106" s="299">
        <v>6.9267605307775301E-2</v>
      </c>
      <c r="BV106" s="299">
        <v>9.721359352309622E-2</v>
      </c>
      <c r="BW106" s="299">
        <v>5.8011241145235273E-2</v>
      </c>
      <c r="BX106" s="299">
        <v>5.047454947613933E-2</v>
      </c>
      <c r="BY106" s="299">
        <v>8.1382692337410786E-3</v>
      </c>
      <c r="BZ106" s="299">
        <v>4.056227009007686E-2</v>
      </c>
      <c r="CA106" s="299">
        <v>2.8149261603137916E-2</v>
      </c>
      <c r="CB106" s="299">
        <v>5.1646695657715437E-2</v>
      </c>
      <c r="CC106" s="299">
        <v>2.5928358436613591E-2</v>
      </c>
      <c r="CD106" s="299">
        <v>5.8883548395046448E-2</v>
      </c>
      <c r="CE106" s="299">
        <v>7.3239233457871089E-2</v>
      </c>
      <c r="CF106" s="299">
        <v>0.13803533230637868</v>
      </c>
      <c r="CG106" s="299">
        <v>0.14612699160619552</v>
      </c>
      <c r="CH106" s="299">
        <v>1.972387996084661E-2</v>
      </c>
      <c r="CI106" s="299">
        <v>0.14923566858391968</v>
      </c>
      <c r="CJ106" s="299">
        <v>0.10672496970747118</v>
      </c>
      <c r="CK106" s="299">
        <v>0.14275900954814821</v>
      </c>
      <c r="CL106" s="299">
        <v>0.17822401299531565</v>
      </c>
      <c r="CM106" s="299">
        <v>5.5487718989730858E-2</v>
      </c>
      <c r="CN106" s="299">
        <v>7.3021204439108159E-2</v>
      </c>
      <c r="CO106" s="299">
        <v>5.2078388059817321E-2</v>
      </c>
      <c r="CP106" s="299">
        <v>0.13348125705211575</v>
      </c>
      <c r="CQ106" s="299">
        <v>4.1356936343013441E-2</v>
      </c>
      <c r="CR106" s="299">
        <v>8.6254634871981872E-2</v>
      </c>
      <c r="CS106" s="299">
        <v>5.5449114944846035E-2</v>
      </c>
      <c r="CT106" s="299">
        <v>3.4197716965318523E-2</v>
      </c>
      <c r="CU106" s="299">
        <v>7.2103758024513631E-2</v>
      </c>
      <c r="CV106" s="299">
        <v>9.7247517938470349E-2</v>
      </c>
      <c r="CW106" s="299">
        <v>7.6558585834206105E-2</v>
      </c>
      <c r="CX106" s="299">
        <v>5.4571493421603626E-2</v>
      </c>
      <c r="CY106" s="299">
        <v>1.1357298578323543</v>
      </c>
      <c r="CZ106" s="299">
        <v>5.0512643932393915E-2</v>
      </c>
      <c r="DA106" s="299">
        <v>3.0727705676512989E-2</v>
      </c>
      <c r="DB106" s="299">
        <v>4.7421803088654867E-2</v>
      </c>
      <c r="DC106" s="299">
        <v>3.9843699453168076E-2</v>
      </c>
      <c r="DD106" s="299">
        <v>2.5558463025874157E-2</v>
      </c>
      <c r="DE106" s="299">
        <v>2.9240049906475361E-2</v>
      </c>
      <c r="DF106" s="299">
        <v>2.1555490951305073E-2</v>
      </c>
      <c r="DG106" s="300">
        <v>4.1088505366982442E-2</v>
      </c>
      <c r="DI106" s="297"/>
      <c r="DK106" s="270">
        <v>7543450.5252767811</v>
      </c>
      <c r="DL106" s="270">
        <v>5959385.3450762909</v>
      </c>
    </row>
    <row r="107" spans="1:116">
      <c r="A107" s="269">
        <v>101</v>
      </c>
      <c r="B107" s="98" t="s">
        <v>274</v>
      </c>
      <c r="C107" s="293" t="s">
        <v>275</v>
      </c>
      <c r="D107" s="298">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1.0001262412378704</v>
      </c>
      <c r="DA107" s="299">
        <v>0</v>
      </c>
      <c r="DB107" s="299">
        <v>0</v>
      </c>
      <c r="DC107" s="299">
        <v>0</v>
      </c>
      <c r="DD107" s="299">
        <v>0</v>
      </c>
      <c r="DE107" s="299">
        <v>0</v>
      </c>
      <c r="DF107" s="299">
        <v>0</v>
      </c>
      <c r="DG107" s="300">
        <v>0</v>
      </c>
      <c r="DI107" s="297"/>
      <c r="DK107" s="270">
        <v>110371.30365124944</v>
      </c>
      <c r="DL107" s="270">
        <v>11344.394577462472</v>
      </c>
    </row>
    <row r="108" spans="1:116">
      <c r="A108" s="269">
        <v>102</v>
      </c>
      <c r="B108" s="98" t="s">
        <v>276</v>
      </c>
      <c r="C108" s="293" t="s">
        <v>277</v>
      </c>
      <c r="D108" s="298">
        <v>1.4830020035144219E-6</v>
      </c>
      <c r="E108" s="299">
        <v>1.6894843479236282E-6</v>
      </c>
      <c r="F108" s="299">
        <v>1.3737246608756999E-6</v>
      </c>
      <c r="G108" s="299">
        <v>7.8614824950569796E-6</v>
      </c>
      <c r="H108" s="299">
        <v>1.5822847916361051E-6</v>
      </c>
      <c r="I108" s="299">
        <v>0</v>
      </c>
      <c r="J108" s="299">
        <v>7.8038649948668931E-6</v>
      </c>
      <c r="K108" s="299">
        <v>3.6809830029436239E-6</v>
      </c>
      <c r="L108" s="299">
        <v>1.9059573048979959E-6</v>
      </c>
      <c r="M108" s="299">
        <v>4.7800636074848146E-6</v>
      </c>
      <c r="N108" s="299">
        <v>0</v>
      </c>
      <c r="O108" s="299">
        <v>1.304979502351814E-6</v>
      </c>
      <c r="P108" s="299">
        <v>1.4523367673603222E-6</v>
      </c>
      <c r="Q108" s="299">
        <v>2.2714217493393032E-6</v>
      </c>
      <c r="R108" s="299">
        <v>5.0973865037862867E-6</v>
      </c>
      <c r="S108" s="299">
        <v>3.4377612994649765E-6</v>
      </c>
      <c r="T108" s="299">
        <v>2.2300073012594148E-6</v>
      </c>
      <c r="U108" s="299">
        <v>1.521958315487356E-6</v>
      </c>
      <c r="V108" s="299">
        <v>2.4933258201582583E-6</v>
      </c>
      <c r="W108" s="299">
        <v>3.3313989763456137E-6</v>
      </c>
      <c r="X108" s="299">
        <v>1.3491535858447938E-6</v>
      </c>
      <c r="Y108" s="299">
        <v>2.4296505887985256E-6</v>
      </c>
      <c r="Z108" s="299">
        <v>5.0099406547092609E-6</v>
      </c>
      <c r="AA108" s="299">
        <v>5.0543287021756604E-6</v>
      </c>
      <c r="AB108" s="299">
        <v>4.34433623781825E-6</v>
      </c>
      <c r="AC108" s="299">
        <v>6.1989642050125733E-6</v>
      </c>
      <c r="AD108" s="299">
        <v>2.5681233483855487E-7</v>
      </c>
      <c r="AE108" s="299">
        <v>1.1239170511576301E-6</v>
      </c>
      <c r="AF108" s="299">
        <v>3.1897364960684284E-6</v>
      </c>
      <c r="AG108" s="299">
        <v>1.7648186026181881E-6</v>
      </c>
      <c r="AH108" s="299">
        <v>1.4098895444393037E-6</v>
      </c>
      <c r="AI108" s="299">
        <v>2.1037154329046925E-6</v>
      </c>
      <c r="AJ108" s="299">
        <v>4.5920056839899187E-6</v>
      </c>
      <c r="AK108" s="299">
        <v>1.8546409553653119E-5</v>
      </c>
      <c r="AL108" s="299">
        <v>4.1730663174580742E-6</v>
      </c>
      <c r="AM108" s="299">
        <v>1.3143892145755982E-6</v>
      </c>
      <c r="AN108" s="299">
        <v>1.7915547906486244E-6</v>
      </c>
      <c r="AO108" s="299">
        <v>7.7660831214328662E-6</v>
      </c>
      <c r="AP108" s="299">
        <v>1.1057279973133271E-6</v>
      </c>
      <c r="AQ108" s="299">
        <v>1.2666029958151994E-6</v>
      </c>
      <c r="AR108" s="299">
        <v>1.7910023033606203E-6</v>
      </c>
      <c r="AS108" s="299">
        <v>9.9947850421791646E-6</v>
      </c>
      <c r="AT108" s="299">
        <v>3.3927036243107727E-6</v>
      </c>
      <c r="AU108" s="299">
        <v>1.1214462339783882E-5</v>
      </c>
      <c r="AV108" s="299">
        <v>5.1776558010751018E-6</v>
      </c>
      <c r="AW108" s="299">
        <v>5.658604727254559E-6</v>
      </c>
      <c r="AX108" s="299">
        <v>1.1803178497757655E-5</v>
      </c>
      <c r="AY108" s="299">
        <v>1.9982857389738318E-5</v>
      </c>
      <c r="AZ108" s="299">
        <v>1.3481732262347514E-5</v>
      </c>
      <c r="BA108" s="299">
        <v>2.520403797509107E-5</v>
      </c>
      <c r="BB108" s="299">
        <v>1.0943513646601105E-5</v>
      </c>
      <c r="BC108" s="299">
        <v>5.6311935149442168E-6</v>
      </c>
      <c r="BD108" s="299">
        <v>2.6782201786054654E-5</v>
      </c>
      <c r="BE108" s="299">
        <v>6.8315849003639165E-6</v>
      </c>
      <c r="BF108" s="299">
        <v>3.8930739346272225E-6</v>
      </c>
      <c r="BG108" s="299">
        <v>4.059289313717386E-6</v>
      </c>
      <c r="BH108" s="299">
        <v>4.8895119132548687E-6</v>
      </c>
      <c r="BI108" s="299">
        <v>7.7212095724331204E-6</v>
      </c>
      <c r="BJ108" s="299">
        <v>2.7250429747193224E-6</v>
      </c>
      <c r="BK108" s="299">
        <v>2.6252042481496585E-6</v>
      </c>
      <c r="BL108" s="299">
        <v>2.7008069894410317E-6</v>
      </c>
      <c r="BM108" s="299">
        <v>4.9174154189782921E-6</v>
      </c>
      <c r="BN108" s="299">
        <v>2.6493911135466554E-6</v>
      </c>
      <c r="BO108" s="299">
        <v>3.8977657874630126E-6</v>
      </c>
      <c r="BP108" s="299">
        <v>4.1215754722771157E-6</v>
      </c>
      <c r="BQ108" s="299">
        <v>7.5460270037488314E-6</v>
      </c>
      <c r="BR108" s="299">
        <v>8.1536359359344355E-6</v>
      </c>
      <c r="BS108" s="299">
        <v>4.2511486994551951E-6</v>
      </c>
      <c r="BT108" s="299">
        <v>4.9431867981327022E-6</v>
      </c>
      <c r="BU108" s="299">
        <v>4.6757888127457446E-6</v>
      </c>
      <c r="BV108" s="299">
        <v>5.5850815831593691E-6</v>
      </c>
      <c r="BW108" s="299">
        <v>1.6906912559074684E-6</v>
      </c>
      <c r="BX108" s="299">
        <v>1.3175678902639485E-6</v>
      </c>
      <c r="BY108" s="299">
        <v>3.9174995648813296E-7</v>
      </c>
      <c r="BZ108" s="299">
        <v>6.5144603029456446E-5</v>
      </c>
      <c r="CA108" s="299">
        <v>3.0203937857082743E-6</v>
      </c>
      <c r="CB108" s="299">
        <v>7.7596643785772417E-6</v>
      </c>
      <c r="CC108" s="299">
        <v>2.9021288304860219E-6</v>
      </c>
      <c r="CD108" s="299">
        <v>3.1785762139656713E-6</v>
      </c>
      <c r="CE108" s="299">
        <v>7.755603796648101E-6</v>
      </c>
      <c r="CF108" s="299">
        <v>5.4936043592701777E-6</v>
      </c>
      <c r="CG108" s="299">
        <v>5.308119017571283E-6</v>
      </c>
      <c r="CH108" s="299">
        <v>3.5041186989776987E-6</v>
      </c>
      <c r="CI108" s="299">
        <v>8.3592419777518446E-5</v>
      </c>
      <c r="CJ108" s="299">
        <v>1.2690310734550519E-5</v>
      </c>
      <c r="CK108" s="299">
        <v>4.8146269597256062E-5</v>
      </c>
      <c r="CL108" s="299">
        <v>8.6428617851100041E-5</v>
      </c>
      <c r="CM108" s="299">
        <v>1.4458677346760135E-5</v>
      </c>
      <c r="CN108" s="299">
        <v>3.0004492447143211E-6</v>
      </c>
      <c r="CO108" s="299">
        <v>1.013234103314457E-2</v>
      </c>
      <c r="CP108" s="299">
        <v>3.6695400413214715E-6</v>
      </c>
      <c r="CQ108" s="299">
        <v>6.7477686706907021E-3</v>
      </c>
      <c r="CR108" s="299">
        <v>2.7021806531400956E-6</v>
      </c>
      <c r="CS108" s="299">
        <v>1.2699523399910265E-2</v>
      </c>
      <c r="CT108" s="299">
        <v>2.2722048931862263E-2</v>
      </c>
      <c r="CU108" s="299">
        <v>2.845464314544378E-6</v>
      </c>
      <c r="CV108" s="299">
        <v>9.7815594739489127E-6</v>
      </c>
      <c r="CW108" s="299">
        <v>6.1451132431379305E-6</v>
      </c>
      <c r="CX108" s="299">
        <v>2.4588654302779031E-6</v>
      </c>
      <c r="CY108" s="299">
        <v>8.0912362820781632E-6</v>
      </c>
      <c r="CZ108" s="299">
        <v>1.8657669951956477E-3</v>
      </c>
      <c r="DA108" s="299">
        <v>1.0040220718229209</v>
      </c>
      <c r="DB108" s="299">
        <v>1.5313411405371752E-5</v>
      </c>
      <c r="DC108" s="299">
        <v>3.1954972569115819E-6</v>
      </c>
      <c r="DD108" s="299">
        <v>8.611637747872757E-6</v>
      </c>
      <c r="DE108" s="299">
        <v>6.1155884319809408E-6</v>
      </c>
      <c r="DF108" s="299">
        <v>1.8612687842718799E-6</v>
      </c>
      <c r="DG108" s="300">
        <v>2.6176727421667889E-5</v>
      </c>
      <c r="DI108" s="297"/>
      <c r="DK108" s="270">
        <v>1420878.0605413218</v>
      </c>
      <c r="DL108" s="270">
        <v>1208759.9757367675</v>
      </c>
    </row>
    <row r="109" spans="1:116">
      <c r="A109" s="269">
        <v>103</v>
      </c>
      <c r="B109" s="98" t="s">
        <v>278</v>
      </c>
      <c r="C109" s="293" t="s">
        <v>279</v>
      </c>
      <c r="D109" s="298">
        <v>3.8049938693226428E-5</v>
      </c>
      <c r="E109" s="299">
        <v>3.1570313799563771E-5</v>
      </c>
      <c r="F109" s="299">
        <v>4.3932877020485429E-5</v>
      </c>
      <c r="G109" s="299">
        <v>1.9680794242807185E-5</v>
      </c>
      <c r="H109" s="299">
        <v>6.0185889718151591E-5</v>
      </c>
      <c r="I109" s="299">
        <v>0</v>
      </c>
      <c r="J109" s="299">
        <v>9.405396211204867E-5</v>
      </c>
      <c r="K109" s="299">
        <v>1.4858321382876953E-4</v>
      </c>
      <c r="L109" s="299">
        <v>1.5028732663631522E-4</v>
      </c>
      <c r="M109" s="299">
        <v>5.4727285482196259E-5</v>
      </c>
      <c r="N109" s="299">
        <v>0</v>
      </c>
      <c r="O109" s="299">
        <v>1.0542935833258691E-4</v>
      </c>
      <c r="P109" s="299">
        <v>1.2999560525189035E-4</v>
      </c>
      <c r="Q109" s="299">
        <v>9.997662904197238E-5</v>
      </c>
      <c r="R109" s="299">
        <v>8.1012724321296372E-5</v>
      </c>
      <c r="S109" s="299">
        <v>1.0532708994432617E-4</v>
      </c>
      <c r="T109" s="299">
        <v>8.3871638051252414E-5</v>
      </c>
      <c r="U109" s="299">
        <v>9.4274192246086711E-5</v>
      </c>
      <c r="V109" s="299">
        <v>6.7564242679364592E-5</v>
      </c>
      <c r="W109" s="299">
        <v>9.1078224998242867E-5</v>
      </c>
      <c r="X109" s="299">
        <v>1.8328899850319307E-5</v>
      </c>
      <c r="Y109" s="299">
        <v>5.8282498267887252E-5</v>
      </c>
      <c r="Z109" s="299">
        <v>3.5217056018169865E-5</v>
      </c>
      <c r="AA109" s="299">
        <v>9.6885220547498292E-5</v>
      </c>
      <c r="AB109" s="299">
        <v>1.4728218781585986E-4</v>
      </c>
      <c r="AC109" s="299">
        <v>5.9906442453176994E-5</v>
      </c>
      <c r="AD109" s="299">
        <v>1.086147941601576E-5</v>
      </c>
      <c r="AE109" s="299">
        <v>3.8565548408203087E-5</v>
      </c>
      <c r="AF109" s="299">
        <v>9.462977419348004E-5</v>
      </c>
      <c r="AG109" s="299">
        <v>8.3975718046986245E-5</v>
      </c>
      <c r="AH109" s="299">
        <v>9.4605508727645005E-5</v>
      </c>
      <c r="AI109" s="299">
        <v>8.6243249503054143E-5</v>
      </c>
      <c r="AJ109" s="299">
        <v>7.9239406038265271E-5</v>
      </c>
      <c r="AK109" s="299">
        <v>4.6450360989491836E-5</v>
      </c>
      <c r="AL109" s="299">
        <v>8.2999196847828141E-5</v>
      </c>
      <c r="AM109" s="299">
        <v>5.1065846760863195E-5</v>
      </c>
      <c r="AN109" s="299">
        <v>5.2237220506590724E-5</v>
      </c>
      <c r="AO109" s="299">
        <v>6.5140304051989942E-5</v>
      </c>
      <c r="AP109" s="299">
        <v>6.6218715795292229E-5</v>
      </c>
      <c r="AQ109" s="299">
        <v>1.1383246491880665E-4</v>
      </c>
      <c r="AR109" s="299">
        <v>4.6755762537119909E-5</v>
      </c>
      <c r="AS109" s="299">
        <v>7.2863588336214311E-5</v>
      </c>
      <c r="AT109" s="299">
        <v>8.3230475380910337E-5</v>
      </c>
      <c r="AU109" s="299">
        <v>9.6872590122495673E-5</v>
      </c>
      <c r="AV109" s="299">
        <v>5.6720348264588526E-5</v>
      </c>
      <c r="AW109" s="299">
        <v>5.7763706251269471E-5</v>
      </c>
      <c r="AX109" s="299">
        <v>1.8190837337399074E-4</v>
      </c>
      <c r="AY109" s="299">
        <v>1.3243757532596355E-4</v>
      </c>
      <c r="AZ109" s="299">
        <v>6.4927428785682806E-5</v>
      </c>
      <c r="BA109" s="299">
        <v>9.3912068023076421E-5</v>
      </c>
      <c r="BB109" s="299">
        <v>7.3948663914961802E-5</v>
      </c>
      <c r="BC109" s="299">
        <v>7.5869251826998817E-5</v>
      </c>
      <c r="BD109" s="299">
        <v>7.8437597986181942E-5</v>
      </c>
      <c r="BE109" s="299">
        <v>1.0962634632517611E-4</v>
      </c>
      <c r="BF109" s="299">
        <v>9.2338468344970942E-5</v>
      </c>
      <c r="BG109" s="299">
        <v>6.0741592876622647E-5</v>
      </c>
      <c r="BH109" s="299">
        <v>9.7389676577482013E-5</v>
      </c>
      <c r="BI109" s="299">
        <v>1.1807639543997399E-4</v>
      </c>
      <c r="BJ109" s="299">
        <v>9.995461698298365E-5</v>
      </c>
      <c r="BK109" s="299">
        <v>9.2028606368062201E-5</v>
      </c>
      <c r="BL109" s="299">
        <v>8.0646265341511106E-5</v>
      </c>
      <c r="BM109" s="299">
        <v>1.09623308258945E-4</v>
      </c>
      <c r="BN109" s="299">
        <v>8.7964752791795453E-5</v>
      </c>
      <c r="BO109" s="299">
        <v>1.9336073955313933E-4</v>
      </c>
      <c r="BP109" s="299">
        <v>1.0917479054989833E-4</v>
      </c>
      <c r="BQ109" s="299">
        <v>1.0833538465118476E-4</v>
      </c>
      <c r="BR109" s="299">
        <v>6.9855422010436634E-5</v>
      </c>
      <c r="BS109" s="299">
        <v>1.9874835412577891E-4</v>
      </c>
      <c r="BT109" s="299">
        <v>1.4565138744015177E-4</v>
      </c>
      <c r="BU109" s="299">
        <v>1.4637329952342846E-4</v>
      </c>
      <c r="BV109" s="299">
        <v>1.9065689190229471E-4</v>
      </c>
      <c r="BW109" s="299">
        <v>1.3017802462284012E-4</v>
      </c>
      <c r="BX109" s="299">
        <v>1.0387385427605673E-4</v>
      </c>
      <c r="BY109" s="299">
        <v>1.557199023451241E-5</v>
      </c>
      <c r="BZ109" s="299">
        <v>1.89261497061072E-3</v>
      </c>
      <c r="CA109" s="299">
        <v>9.11786921220108E-5</v>
      </c>
      <c r="CB109" s="299">
        <v>9.8296159485562312E-5</v>
      </c>
      <c r="CC109" s="299">
        <v>1.0813514718207113E-4</v>
      </c>
      <c r="CD109" s="299">
        <v>2.8582536466461119E-4</v>
      </c>
      <c r="CE109" s="299">
        <v>1.3690481472551972E-4</v>
      </c>
      <c r="CF109" s="299">
        <v>2.4242866711711658E-4</v>
      </c>
      <c r="CG109" s="299">
        <v>1.8742101131908286E-4</v>
      </c>
      <c r="CH109" s="299">
        <v>3.0781928860352452E-4</v>
      </c>
      <c r="CI109" s="299">
        <v>6.5466172627959111E-4</v>
      </c>
      <c r="CJ109" s="299">
        <v>9.3202783839753389E-4</v>
      </c>
      <c r="CK109" s="299">
        <v>1.7416114352259156E-4</v>
      </c>
      <c r="CL109" s="299">
        <v>6.3506056620088686E-4</v>
      </c>
      <c r="CM109" s="299">
        <v>1.1279804642719941E-3</v>
      </c>
      <c r="CN109" s="299">
        <v>1.7502526527749052E-4</v>
      </c>
      <c r="CO109" s="299">
        <v>2.7870169451893267E-4</v>
      </c>
      <c r="CP109" s="299">
        <v>1.6977120559914048E-4</v>
      </c>
      <c r="CQ109" s="299">
        <v>9.4238772616070405E-3</v>
      </c>
      <c r="CR109" s="299">
        <v>7.5559966284952261E-3</v>
      </c>
      <c r="CS109" s="299">
        <v>1.1046791724150955E-2</v>
      </c>
      <c r="CT109" s="299">
        <v>8.3742187414421795E-3</v>
      </c>
      <c r="CU109" s="299">
        <v>1.612309164612076E-4</v>
      </c>
      <c r="CV109" s="299">
        <v>1.8319708824004761E-4</v>
      </c>
      <c r="CW109" s="299">
        <v>8.1127698855162564E-4</v>
      </c>
      <c r="CX109" s="299">
        <v>8.7390383473508212E-5</v>
      </c>
      <c r="CY109" s="299">
        <v>8.9053109326361316E-4</v>
      </c>
      <c r="CZ109" s="299">
        <v>9.1249571789435123E-3</v>
      </c>
      <c r="DA109" s="299">
        <v>1.7218703898554354E-3</v>
      </c>
      <c r="DB109" s="299">
        <v>1.012935122400507</v>
      </c>
      <c r="DC109" s="299">
        <v>1.8595178776571253E-4</v>
      </c>
      <c r="DD109" s="299">
        <v>3.7999659930409291E-4</v>
      </c>
      <c r="DE109" s="299">
        <v>2.7970692332951576E-3</v>
      </c>
      <c r="DF109" s="299">
        <v>5.7059515213054305E-5</v>
      </c>
      <c r="DG109" s="300">
        <v>1.3940185333354211E-3</v>
      </c>
      <c r="DI109" s="297"/>
      <c r="DK109" s="270">
        <v>369183.44731927564</v>
      </c>
      <c r="DL109" s="270">
        <v>304472.67333638621</v>
      </c>
    </row>
    <row r="110" spans="1:116">
      <c r="A110" s="269">
        <v>104</v>
      </c>
      <c r="B110" s="98" t="s">
        <v>280</v>
      </c>
      <c r="C110" s="293" t="s">
        <v>281</v>
      </c>
      <c r="D110" s="298">
        <v>3.0925829172743615E-5</v>
      </c>
      <c r="E110" s="299">
        <v>2.1746735121888186E-5</v>
      </c>
      <c r="F110" s="299">
        <v>2.8685201619420958E-5</v>
      </c>
      <c r="G110" s="299">
        <v>2.5590247472916058E-5</v>
      </c>
      <c r="H110" s="299">
        <v>3.4088819188742498E-5</v>
      </c>
      <c r="I110" s="299">
        <v>0</v>
      </c>
      <c r="J110" s="299">
        <v>5.2622296764721669E-5</v>
      </c>
      <c r="K110" s="299">
        <v>7.9031591303832567E-5</v>
      </c>
      <c r="L110" s="299">
        <v>4.2559587285888334E-4</v>
      </c>
      <c r="M110" s="299">
        <v>2.328516887376829E-5</v>
      </c>
      <c r="N110" s="299">
        <v>0</v>
      </c>
      <c r="O110" s="299">
        <v>3.3194485163692581E-5</v>
      </c>
      <c r="P110" s="299">
        <v>8.8275418408278664E-5</v>
      </c>
      <c r="Q110" s="299">
        <v>3.8586701241928145E-5</v>
      </c>
      <c r="R110" s="299">
        <v>7.6693788648661627E-5</v>
      </c>
      <c r="S110" s="299">
        <v>3.6661021618531374E-5</v>
      </c>
      <c r="T110" s="299">
        <v>4.4410020956092788E-5</v>
      </c>
      <c r="U110" s="299">
        <v>3.4823742073059592E-5</v>
      </c>
      <c r="V110" s="299">
        <v>6.1098473910119362E-5</v>
      </c>
      <c r="W110" s="299">
        <v>4.6095931327544305E-5</v>
      </c>
      <c r="X110" s="299">
        <v>1.1075830495035902E-5</v>
      </c>
      <c r="Y110" s="299">
        <v>2.6425009209345118E-5</v>
      </c>
      <c r="Z110" s="299">
        <v>1.9791280877246101E-5</v>
      </c>
      <c r="AA110" s="299">
        <v>4.9246622648125329E-5</v>
      </c>
      <c r="AB110" s="299">
        <v>5.3813917594222431E-4</v>
      </c>
      <c r="AC110" s="299">
        <v>3.2108895896863044E-4</v>
      </c>
      <c r="AD110" s="299">
        <v>5.3708670130877071E-6</v>
      </c>
      <c r="AE110" s="299">
        <v>1.3834702282586826E-5</v>
      </c>
      <c r="AF110" s="299">
        <v>7.0394419987061056E-5</v>
      </c>
      <c r="AG110" s="299">
        <v>7.1386429348162801E-5</v>
      </c>
      <c r="AH110" s="299">
        <v>5.1542598405054101E-5</v>
      </c>
      <c r="AI110" s="299">
        <v>5.2925753316987077E-5</v>
      </c>
      <c r="AJ110" s="299">
        <v>3.1440402136698111E-5</v>
      </c>
      <c r="AK110" s="299">
        <v>8.4753070893171833E-5</v>
      </c>
      <c r="AL110" s="299">
        <v>4.8286353017195362E-5</v>
      </c>
      <c r="AM110" s="299">
        <v>1.7809705996847214E-5</v>
      </c>
      <c r="AN110" s="299">
        <v>2.1251205755726832E-5</v>
      </c>
      <c r="AO110" s="299">
        <v>3.0946804694751783E-5</v>
      </c>
      <c r="AP110" s="299">
        <v>2.2165254809906382E-5</v>
      </c>
      <c r="AQ110" s="299">
        <v>3.8158692216727185E-5</v>
      </c>
      <c r="AR110" s="299">
        <v>2.6086535219776194E-5</v>
      </c>
      <c r="AS110" s="299">
        <v>3.5592018761038019E-5</v>
      </c>
      <c r="AT110" s="299">
        <v>4.0446205449109601E-5</v>
      </c>
      <c r="AU110" s="299">
        <v>5.8963976227950743E-5</v>
      </c>
      <c r="AV110" s="299">
        <v>5.3198423313558165E-5</v>
      </c>
      <c r="AW110" s="299">
        <v>6.4873404133203641E-5</v>
      </c>
      <c r="AX110" s="299">
        <v>6.1245480963010156E-5</v>
      </c>
      <c r="AY110" s="299">
        <v>4.3506750841561499E-5</v>
      </c>
      <c r="AZ110" s="299">
        <v>6.0960344485988108E-5</v>
      </c>
      <c r="BA110" s="299">
        <v>1.0670367889544823E-4</v>
      </c>
      <c r="BB110" s="299">
        <v>4.1854559425911265E-5</v>
      </c>
      <c r="BC110" s="299">
        <v>9.9652437387305127E-5</v>
      </c>
      <c r="BD110" s="299">
        <v>9.7625415063739185E-5</v>
      </c>
      <c r="BE110" s="299">
        <v>8.2372082747185653E-5</v>
      </c>
      <c r="BF110" s="299">
        <v>9.8335895092008366E-5</v>
      </c>
      <c r="BG110" s="299">
        <v>9.7330661817287921E-5</v>
      </c>
      <c r="BH110" s="299">
        <v>6.8627431634850331E-5</v>
      </c>
      <c r="BI110" s="299">
        <v>3.8379515390627406E-5</v>
      </c>
      <c r="BJ110" s="299">
        <v>6.8588906692497383E-5</v>
      </c>
      <c r="BK110" s="299">
        <v>1.1541806569587608E-4</v>
      </c>
      <c r="BL110" s="299">
        <v>4.2035001440011399E-5</v>
      </c>
      <c r="BM110" s="299">
        <v>6.3508930823655759E-5</v>
      </c>
      <c r="BN110" s="299">
        <v>3.6551769543084227E-5</v>
      </c>
      <c r="BO110" s="299">
        <v>5.0838959680406456E-5</v>
      </c>
      <c r="BP110" s="299">
        <v>4.5521805836963476E-5</v>
      </c>
      <c r="BQ110" s="299">
        <v>4.3250617043097574E-5</v>
      </c>
      <c r="BR110" s="299">
        <v>1.363217559782547E-4</v>
      </c>
      <c r="BS110" s="299">
        <v>1.4757819622966174E-4</v>
      </c>
      <c r="BT110" s="299">
        <v>4.6564046216409928E-5</v>
      </c>
      <c r="BU110" s="299">
        <v>1.3108294111372309E-4</v>
      </c>
      <c r="BV110" s="299">
        <v>3.0929866717140195E-4</v>
      </c>
      <c r="BW110" s="299">
        <v>2.2787372289844092E-4</v>
      </c>
      <c r="BX110" s="299">
        <v>1.992355543900586E-4</v>
      </c>
      <c r="BY110" s="299">
        <v>2.1010277826462723E-5</v>
      </c>
      <c r="BZ110" s="299">
        <v>8.4141457861912629E-5</v>
      </c>
      <c r="CA110" s="299">
        <v>5.1327582010049894E-5</v>
      </c>
      <c r="CB110" s="299">
        <v>7.5199165297378551E-5</v>
      </c>
      <c r="CC110" s="299">
        <v>5.3191660514593113E-5</v>
      </c>
      <c r="CD110" s="299">
        <v>1.4940417045819797E-4</v>
      </c>
      <c r="CE110" s="299">
        <v>7.2904000229264299E-5</v>
      </c>
      <c r="CF110" s="299">
        <v>5.4969759370564376E-5</v>
      </c>
      <c r="CG110" s="299">
        <v>1.3076998062820731E-4</v>
      </c>
      <c r="CH110" s="299">
        <v>2.9183138661243042E-5</v>
      </c>
      <c r="CI110" s="299">
        <v>2.9406689914392793E-4</v>
      </c>
      <c r="CJ110" s="299">
        <v>3.083694004035116E-2</v>
      </c>
      <c r="CK110" s="299">
        <v>1.6879387453482187E-4</v>
      </c>
      <c r="CL110" s="299">
        <v>5.2655717587265583E-4</v>
      </c>
      <c r="CM110" s="299">
        <v>2.5828841480538312E-2</v>
      </c>
      <c r="CN110" s="299">
        <v>4.8566257415101362E-5</v>
      </c>
      <c r="CO110" s="299">
        <v>1.4411118591196122E-4</v>
      </c>
      <c r="CP110" s="299">
        <v>9.9653369876543703E-5</v>
      </c>
      <c r="CQ110" s="299">
        <v>8.1177090314079402E-5</v>
      </c>
      <c r="CR110" s="299">
        <v>9.5826699785510843E-5</v>
      </c>
      <c r="CS110" s="299">
        <v>5.8612382569204601E-5</v>
      </c>
      <c r="CT110" s="299">
        <v>4.5638999731058177E-5</v>
      </c>
      <c r="CU110" s="299">
        <v>1.2744412115676956E-4</v>
      </c>
      <c r="CV110" s="299">
        <v>1.7144671308382721E-4</v>
      </c>
      <c r="CW110" s="299">
        <v>1.7187445256941648E-2</v>
      </c>
      <c r="CX110" s="299">
        <v>4.9580569080439039E-5</v>
      </c>
      <c r="CY110" s="299">
        <v>1.6333484221935015E-4</v>
      </c>
      <c r="CZ110" s="299">
        <v>1.2925421078704997E-3</v>
      </c>
      <c r="DA110" s="299">
        <v>3.133885270743714E-4</v>
      </c>
      <c r="DB110" s="299">
        <v>3.4529450880519687E-4</v>
      </c>
      <c r="DC110" s="299">
        <v>1.0163210911496945</v>
      </c>
      <c r="DD110" s="299">
        <v>7.8662656847489865E-5</v>
      </c>
      <c r="DE110" s="299">
        <v>8.8290018278122542E-4</v>
      </c>
      <c r="DF110" s="299">
        <v>4.1583756330514078E-5</v>
      </c>
      <c r="DG110" s="300">
        <v>4.2948558242045584E-4</v>
      </c>
      <c r="DI110" s="297"/>
      <c r="DK110" s="270">
        <v>408200.30380940449</v>
      </c>
      <c r="DL110" s="270">
        <v>264384.91272915469</v>
      </c>
    </row>
    <row r="111" spans="1:116">
      <c r="A111" s="269">
        <v>105</v>
      </c>
      <c r="B111" s="98" t="s">
        <v>282</v>
      </c>
      <c r="C111" s="293" t="s">
        <v>283</v>
      </c>
      <c r="D111" s="298">
        <v>9.4542702351338388E-6</v>
      </c>
      <c r="E111" s="299">
        <v>5.914922839323225E-3</v>
      </c>
      <c r="F111" s="299">
        <v>7.9510846586481056E-5</v>
      </c>
      <c r="G111" s="299">
        <v>1.0895523854699321E-6</v>
      </c>
      <c r="H111" s="299">
        <v>1.3911522010979385E-6</v>
      </c>
      <c r="I111" s="299">
        <v>0</v>
      </c>
      <c r="J111" s="299">
        <v>2.3038935462199998E-7</v>
      </c>
      <c r="K111" s="299">
        <v>1.1729591744725996E-4</v>
      </c>
      <c r="L111" s="299">
        <v>2.8967760017725817E-6</v>
      </c>
      <c r="M111" s="299">
        <v>1.2459935308964447E-5</v>
      </c>
      <c r="N111" s="299">
        <v>0</v>
      </c>
      <c r="O111" s="299">
        <v>2.2367220859077204E-6</v>
      </c>
      <c r="P111" s="299">
        <v>9.3406302354656579E-7</v>
      </c>
      <c r="Q111" s="299">
        <v>1.238704191751559E-7</v>
      </c>
      <c r="R111" s="299">
        <v>1.7895697213277711E-7</v>
      </c>
      <c r="S111" s="299">
        <v>2.983290961749276E-7</v>
      </c>
      <c r="T111" s="299">
        <v>1.0870325171712892E-7</v>
      </c>
      <c r="U111" s="299">
        <v>6.6656959259232908E-8</v>
      </c>
      <c r="V111" s="299">
        <v>1.6363333917746396E-6</v>
      </c>
      <c r="W111" s="299">
        <v>1.2159587729451651E-7</v>
      </c>
      <c r="X111" s="299">
        <v>4.0348680011107193E-8</v>
      </c>
      <c r="Y111" s="299">
        <v>4.298118637316212E-7</v>
      </c>
      <c r="Z111" s="299">
        <v>1.7341844678587113E-7</v>
      </c>
      <c r="AA111" s="299">
        <v>1.7375911337197547E-7</v>
      </c>
      <c r="AB111" s="299">
        <v>9.0811945568690051E-7</v>
      </c>
      <c r="AC111" s="299">
        <v>8.7313983677760561E-7</v>
      </c>
      <c r="AD111" s="299">
        <v>9.6754971663661814E-9</v>
      </c>
      <c r="AE111" s="299">
        <v>3.6269605702637523E-8</v>
      </c>
      <c r="AF111" s="299">
        <v>1.2245346893476435E-7</v>
      </c>
      <c r="AG111" s="299">
        <v>1.9855157372337413E-7</v>
      </c>
      <c r="AH111" s="299">
        <v>5.0064806267504652E-5</v>
      </c>
      <c r="AI111" s="299">
        <v>8.8004160452967581E-8</v>
      </c>
      <c r="AJ111" s="299">
        <v>1.3193057423644214E-7</v>
      </c>
      <c r="AK111" s="299">
        <v>5.4694158524504089E-7</v>
      </c>
      <c r="AL111" s="299">
        <v>1.8116409510402692E-7</v>
      </c>
      <c r="AM111" s="299">
        <v>4.1876094436702805E-8</v>
      </c>
      <c r="AN111" s="299">
        <v>5.6727584008545024E-8</v>
      </c>
      <c r="AO111" s="299">
        <v>2.0929788339707798E-7</v>
      </c>
      <c r="AP111" s="299">
        <v>4.0192199319611221E-8</v>
      </c>
      <c r="AQ111" s="299">
        <v>5.4692074905039578E-8</v>
      </c>
      <c r="AR111" s="299">
        <v>6.0181478441599821E-8</v>
      </c>
      <c r="AS111" s="299">
        <v>2.6598067079169321E-7</v>
      </c>
      <c r="AT111" s="299">
        <v>1.0683230489591222E-7</v>
      </c>
      <c r="AU111" s="299">
        <v>3.0713492885397889E-7</v>
      </c>
      <c r="AV111" s="299">
        <v>1.5839432687059301E-7</v>
      </c>
      <c r="AW111" s="299">
        <v>1.7949564888198494E-7</v>
      </c>
      <c r="AX111" s="299">
        <v>3.2529772565146483E-7</v>
      </c>
      <c r="AY111" s="299">
        <v>5.1307942229633724E-7</v>
      </c>
      <c r="AZ111" s="299">
        <v>3.6396000262111004E-7</v>
      </c>
      <c r="BA111" s="299">
        <v>6.7524723123707481E-7</v>
      </c>
      <c r="BB111" s="299">
        <v>2.906423286201991E-7</v>
      </c>
      <c r="BC111" s="299">
        <v>1.949557206007406E-7</v>
      </c>
      <c r="BD111" s="299">
        <v>7.0964445696441738E-7</v>
      </c>
      <c r="BE111" s="299">
        <v>2.1388839592862392E-7</v>
      </c>
      <c r="BF111" s="299">
        <v>1.5319159002546672E-7</v>
      </c>
      <c r="BG111" s="299">
        <v>1.563671129779849E-7</v>
      </c>
      <c r="BH111" s="299">
        <v>1.6083052236025479E-7</v>
      </c>
      <c r="BI111" s="299">
        <v>2.1328227601811053E-7</v>
      </c>
      <c r="BJ111" s="299">
        <v>1.0668428439988746E-7</v>
      </c>
      <c r="BK111" s="299">
        <v>3.3620904703314244E-7</v>
      </c>
      <c r="BL111" s="299">
        <v>9.167606597824079E-8</v>
      </c>
      <c r="BM111" s="299">
        <v>1.6034681512604606E-7</v>
      </c>
      <c r="BN111" s="299">
        <v>8.8849140947307059E-8</v>
      </c>
      <c r="BO111" s="299">
        <v>1.3123200494039356E-7</v>
      </c>
      <c r="BP111" s="299">
        <v>1.3235294289802441E-7</v>
      </c>
      <c r="BQ111" s="299">
        <v>2.089581805625482E-7</v>
      </c>
      <c r="BR111" s="299">
        <v>3.0714879867210542E-7</v>
      </c>
      <c r="BS111" s="299">
        <v>1.8973274867307266E-7</v>
      </c>
      <c r="BT111" s="299">
        <v>1.5057543499523573E-7</v>
      </c>
      <c r="BU111" s="299">
        <v>1.902543776014026E-7</v>
      </c>
      <c r="BV111" s="299">
        <v>3.1197130023655789E-7</v>
      </c>
      <c r="BW111" s="299">
        <v>1.7084707737022996E-7</v>
      </c>
      <c r="BX111" s="299">
        <v>1.4537327278745402E-7</v>
      </c>
      <c r="BY111" s="299">
        <v>2.1740239338665337E-8</v>
      </c>
      <c r="BZ111" s="299">
        <v>1.6297391616997336E-6</v>
      </c>
      <c r="CA111" s="299">
        <v>1.0415570627232866E-7</v>
      </c>
      <c r="CB111" s="299">
        <v>2.370387356544473E-7</v>
      </c>
      <c r="CC111" s="299">
        <v>1.0534015106182158E-7</v>
      </c>
      <c r="CD111" s="299">
        <v>1.7249966639964626E-7</v>
      </c>
      <c r="CE111" s="299">
        <v>2.3203902195760833E-7</v>
      </c>
      <c r="CF111" s="299">
        <v>1.6673696465837925E-7</v>
      </c>
      <c r="CG111" s="299">
        <v>2.4394431701080929E-7</v>
      </c>
      <c r="CH111" s="299">
        <v>1.0469519744040559E-7</v>
      </c>
      <c r="CI111" s="299">
        <v>2.1976350034700935E-6</v>
      </c>
      <c r="CJ111" s="299">
        <v>1.7722938424113141E-5</v>
      </c>
      <c r="CK111" s="299">
        <v>1.2653862182043149E-6</v>
      </c>
      <c r="CL111" s="299">
        <v>2.3958129304943493E-6</v>
      </c>
      <c r="CM111" s="299">
        <v>1.4942347621036137E-5</v>
      </c>
      <c r="CN111" s="299">
        <v>1.2931997571868491E-7</v>
      </c>
      <c r="CO111" s="299">
        <v>2.4585339827014742E-4</v>
      </c>
      <c r="CP111" s="299">
        <v>2.6433222535387277E-6</v>
      </c>
      <c r="CQ111" s="299">
        <v>5.4012722238640869E-7</v>
      </c>
      <c r="CR111" s="299">
        <v>1.2815143376232635E-7</v>
      </c>
      <c r="CS111" s="299">
        <v>1.6552986010872484E-6</v>
      </c>
      <c r="CT111" s="299">
        <v>2.5894980563229018E-6</v>
      </c>
      <c r="CU111" s="299">
        <v>2.1574584821724818E-7</v>
      </c>
      <c r="CV111" s="299">
        <v>3.3911880274138589E-7</v>
      </c>
      <c r="CW111" s="299">
        <v>9.8562051500940241E-6</v>
      </c>
      <c r="CX111" s="299">
        <v>9.0182872075598584E-8</v>
      </c>
      <c r="CY111" s="299">
        <v>2.9074619446894718E-7</v>
      </c>
      <c r="CZ111" s="299">
        <v>7.9822572091595182E-6</v>
      </c>
      <c r="DA111" s="299">
        <v>1.5139461632769307E-5</v>
      </c>
      <c r="DB111" s="299">
        <v>5.7232232165830435E-7</v>
      </c>
      <c r="DC111" s="299">
        <v>5.7395035575531642E-4</v>
      </c>
      <c r="DD111" s="299">
        <v>1.0023236176184389</v>
      </c>
      <c r="DE111" s="299">
        <v>1.1997203267275119E-6</v>
      </c>
      <c r="DF111" s="299">
        <v>9.5404287153888424E-8</v>
      </c>
      <c r="DG111" s="300">
        <v>8.8734856352296126E-7</v>
      </c>
      <c r="DI111" s="297"/>
      <c r="DK111" s="270">
        <v>35392.655872378928</v>
      </c>
      <c r="DL111" s="270">
        <v>34826.744632937916</v>
      </c>
    </row>
    <row r="112" spans="1:116">
      <c r="A112" s="269">
        <v>106</v>
      </c>
      <c r="B112" s="98" t="s">
        <v>284</v>
      </c>
      <c r="C112" s="293" t="s">
        <v>285</v>
      </c>
      <c r="D112" s="298">
        <v>1.5050951289263784E-4</v>
      </c>
      <c r="E112" s="299">
        <v>1.2422999664506851E-4</v>
      </c>
      <c r="F112" s="299">
        <v>1.718245081612722E-3</v>
      </c>
      <c r="G112" s="299">
        <v>1.0236913326585477E-4</v>
      </c>
      <c r="H112" s="299">
        <v>4.3823313537291622E-4</v>
      </c>
      <c r="I112" s="299">
        <v>0</v>
      </c>
      <c r="J112" s="299">
        <v>2.5519708138688327E-4</v>
      </c>
      <c r="K112" s="299">
        <v>2.3998275091395964E-4</v>
      </c>
      <c r="L112" s="299">
        <v>1.5715015285492858E-4</v>
      </c>
      <c r="M112" s="299">
        <v>1.1357321563092886E-4</v>
      </c>
      <c r="N112" s="299">
        <v>0</v>
      </c>
      <c r="O112" s="299">
        <v>1.233310961156244E-4</v>
      </c>
      <c r="P112" s="299">
        <v>1.3934281414807392E-4</v>
      </c>
      <c r="Q112" s="299">
        <v>1.1771115809169596E-4</v>
      </c>
      <c r="R112" s="299">
        <v>1.7972239585776006E-4</v>
      </c>
      <c r="S112" s="299">
        <v>1.1374713876542509E-4</v>
      </c>
      <c r="T112" s="299">
        <v>9.7822798127895398E-5</v>
      </c>
      <c r="U112" s="299">
        <v>1.4707506845176472E-4</v>
      </c>
      <c r="V112" s="299">
        <v>2.9406948421162814E-4</v>
      </c>
      <c r="W112" s="299">
        <v>2.3517308054790378E-4</v>
      </c>
      <c r="X112" s="299">
        <v>5.1529742831376848E-5</v>
      </c>
      <c r="Y112" s="299">
        <v>1.0685600269678841E-4</v>
      </c>
      <c r="Z112" s="299">
        <v>8.2124273379651329E-5</v>
      </c>
      <c r="AA112" s="299">
        <v>1.945345465891091E-4</v>
      </c>
      <c r="AB112" s="299">
        <v>1.6504816760284154E-4</v>
      </c>
      <c r="AC112" s="299">
        <v>3.0315839465241214E-4</v>
      </c>
      <c r="AD112" s="299">
        <v>4.1250703708369835E-5</v>
      </c>
      <c r="AE112" s="299">
        <v>7.2716726310579957E-5</v>
      </c>
      <c r="AF112" s="299">
        <v>1.0323911535005624E-4</v>
      </c>
      <c r="AG112" s="299">
        <v>1.1469300489176263E-4</v>
      </c>
      <c r="AH112" s="299">
        <v>1.1317905454228518E-4</v>
      </c>
      <c r="AI112" s="299">
        <v>2.4268405349152703E-4</v>
      </c>
      <c r="AJ112" s="299">
        <v>1.7030756968791687E-4</v>
      </c>
      <c r="AK112" s="299">
        <v>1.3395289547572203E-3</v>
      </c>
      <c r="AL112" s="299">
        <v>2.4006694710567125E-4</v>
      </c>
      <c r="AM112" s="299">
        <v>8.3176560545621087E-5</v>
      </c>
      <c r="AN112" s="299">
        <v>7.8720065262229748E-5</v>
      </c>
      <c r="AO112" s="299">
        <v>1.4178194626955745E-4</v>
      </c>
      <c r="AP112" s="299">
        <v>8.7059079436016854E-5</v>
      </c>
      <c r="AQ112" s="299">
        <v>1.5985821375034403E-4</v>
      </c>
      <c r="AR112" s="299">
        <v>9.170782990407433E-5</v>
      </c>
      <c r="AS112" s="299">
        <v>1.090595986485128E-4</v>
      </c>
      <c r="AT112" s="299">
        <v>1.1457426173351357E-4</v>
      </c>
      <c r="AU112" s="299">
        <v>1.5971407277713518E-4</v>
      </c>
      <c r="AV112" s="299">
        <v>1.3574340795052367E-4</v>
      </c>
      <c r="AW112" s="299">
        <v>1.4972213068149484E-4</v>
      </c>
      <c r="AX112" s="299">
        <v>1.3825062551875116E-4</v>
      </c>
      <c r="AY112" s="299">
        <v>2.6941800765066754E-4</v>
      </c>
      <c r="AZ112" s="299">
        <v>1.7918585738121206E-4</v>
      </c>
      <c r="BA112" s="299">
        <v>2.0407762418001222E-4</v>
      </c>
      <c r="BB112" s="299">
        <v>9.2108639942317094E-5</v>
      </c>
      <c r="BC112" s="299">
        <v>1.3912025559099521E-4</v>
      </c>
      <c r="BD112" s="299">
        <v>1.9337740274944559E-4</v>
      </c>
      <c r="BE112" s="299">
        <v>1.1699096010388489E-4</v>
      </c>
      <c r="BF112" s="299">
        <v>1.1756469475862346E-4</v>
      </c>
      <c r="BG112" s="299">
        <v>1.3670568146358989E-4</v>
      </c>
      <c r="BH112" s="299">
        <v>1.1972254395315218E-4</v>
      </c>
      <c r="BI112" s="299">
        <v>2.0473030239573147E-4</v>
      </c>
      <c r="BJ112" s="299">
        <v>1.1626954286005932E-4</v>
      </c>
      <c r="BK112" s="299">
        <v>2.1614655087115719E-4</v>
      </c>
      <c r="BL112" s="299">
        <v>2.5786035970058345E-4</v>
      </c>
      <c r="BM112" s="299">
        <v>2.9368688546513896E-4</v>
      </c>
      <c r="BN112" s="299">
        <v>1.8908591689785882E-4</v>
      </c>
      <c r="BO112" s="299">
        <v>4.3281731805028614E-4</v>
      </c>
      <c r="BP112" s="299">
        <v>4.0487492253182589E-4</v>
      </c>
      <c r="BQ112" s="299">
        <v>9.176766255866191E-5</v>
      </c>
      <c r="BR112" s="299">
        <v>1.5098190348281063E-4</v>
      </c>
      <c r="BS112" s="299">
        <v>4.7089769112782914E-4</v>
      </c>
      <c r="BT112" s="299">
        <v>8.7895352383424914E-5</v>
      </c>
      <c r="BU112" s="299">
        <v>5.0916995441579397E-4</v>
      </c>
      <c r="BV112" s="299">
        <v>2.7788757849916658E-4</v>
      </c>
      <c r="BW112" s="299">
        <v>1.1202892655286806E-3</v>
      </c>
      <c r="BX112" s="299">
        <v>8.1864984060681112E-4</v>
      </c>
      <c r="BY112" s="299">
        <v>3.2116004654363426E-4</v>
      </c>
      <c r="BZ112" s="299">
        <v>2.3810880352755185E-4</v>
      </c>
      <c r="CA112" s="299">
        <v>3.5835853564892943E-4</v>
      </c>
      <c r="CB112" s="299">
        <v>3.2072221075858063E-4</v>
      </c>
      <c r="CC112" s="299">
        <v>2.8698079507991032E-4</v>
      </c>
      <c r="CD112" s="299">
        <v>2.8626739310930242E-4</v>
      </c>
      <c r="CE112" s="299">
        <v>2.7861804719908552E-4</v>
      </c>
      <c r="CF112" s="299">
        <v>3.4765119136645934E-4</v>
      </c>
      <c r="CG112" s="299">
        <v>5.3619612983135407E-4</v>
      </c>
      <c r="CH112" s="299">
        <v>2.7964302633219298E-4</v>
      </c>
      <c r="CI112" s="299">
        <v>4.8111143233051166E-4</v>
      </c>
      <c r="CJ112" s="299">
        <v>1.0784777866095E-3</v>
      </c>
      <c r="CK112" s="299">
        <v>7.7498976757596841E-4</v>
      </c>
      <c r="CL112" s="299">
        <v>3.129943810924584E-4</v>
      </c>
      <c r="CM112" s="299">
        <v>2.2579844759033378E-3</v>
      </c>
      <c r="CN112" s="299">
        <v>2.76331157246932E-4</v>
      </c>
      <c r="CO112" s="299">
        <v>2.6286761529157438E-3</v>
      </c>
      <c r="CP112" s="299">
        <v>2.3361323554458202E-3</v>
      </c>
      <c r="CQ112" s="299">
        <v>2.8711241165580684E-4</v>
      </c>
      <c r="CR112" s="299">
        <v>3.0049067349311018E-4</v>
      </c>
      <c r="CS112" s="299">
        <v>2.2647138234278523E-4</v>
      </c>
      <c r="CT112" s="299">
        <v>2.433805518463604E-4</v>
      </c>
      <c r="CU112" s="299">
        <v>1.645475953438624E-3</v>
      </c>
      <c r="CV112" s="299">
        <v>7.6437056674769327E-4</v>
      </c>
      <c r="CW112" s="299">
        <v>1.3485483830581305E-3</v>
      </c>
      <c r="CX112" s="299">
        <v>4.5984005497176725E-4</v>
      </c>
      <c r="CY112" s="299">
        <v>5.9254553992032697E-4</v>
      </c>
      <c r="CZ112" s="299">
        <v>1.3137240182315515E-3</v>
      </c>
      <c r="DA112" s="299">
        <v>4.6168221053138826E-4</v>
      </c>
      <c r="DB112" s="299">
        <v>1.2141583314583464E-3</v>
      </c>
      <c r="DC112" s="299">
        <v>1.8407878413905831E-3</v>
      </c>
      <c r="DD112" s="299">
        <v>1.026066886424745E-3</v>
      </c>
      <c r="DE112" s="299">
        <v>1.002571656599192</v>
      </c>
      <c r="DF112" s="299">
        <v>1.4528911239653042E-4</v>
      </c>
      <c r="DG112" s="300">
        <v>1.0811519560793988E-3</v>
      </c>
      <c r="DI112" s="297"/>
      <c r="DK112" s="270">
        <v>419626.94149840879</v>
      </c>
      <c r="DL112" s="270">
        <v>281909.03900096752</v>
      </c>
    </row>
    <row r="113" spans="1:116">
      <c r="A113" s="269">
        <v>107</v>
      </c>
      <c r="B113" s="98" t="s">
        <v>286</v>
      </c>
      <c r="C113" s="293" t="s">
        <v>287</v>
      </c>
      <c r="D113" s="298">
        <v>7.4187336306529396E-4</v>
      </c>
      <c r="E113" s="299">
        <v>7.9015223298295294E-4</v>
      </c>
      <c r="F113" s="299">
        <v>1.1943135921213056E-3</v>
      </c>
      <c r="G113" s="299">
        <v>4.2935378760574159E-3</v>
      </c>
      <c r="H113" s="299">
        <v>8.6316850129963645E-4</v>
      </c>
      <c r="I113" s="299">
        <v>0</v>
      </c>
      <c r="J113" s="299">
        <v>1.9161953008784546E-3</v>
      </c>
      <c r="K113" s="299">
        <v>1.4545564392475473E-3</v>
      </c>
      <c r="L113" s="299">
        <v>6.6733323657400441E-4</v>
      </c>
      <c r="M113" s="299">
        <v>4.9922630462715875E-4</v>
      </c>
      <c r="N113" s="299">
        <v>0</v>
      </c>
      <c r="O113" s="299">
        <v>1.3321958886301887E-3</v>
      </c>
      <c r="P113" s="299">
        <v>1.6084741087538284E-3</v>
      </c>
      <c r="Q113" s="299">
        <v>1.5425314696512385E-3</v>
      </c>
      <c r="R113" s="299">
        <v>1.5417317337244509E-3</v>
      </c>
      <c r="S113" s="299">
        <v>1.0230129495255216E-3</v>
      </c>
      <c r="T113" s="299">
        <v>1.0153643716456346E-3</v>
      </c>
      <c r="U113" s="299">
        <v>1.2676315227730308E-3</v>
      </c>
      <c r="V113" s="299">
        <v>1.3896847215702987E-3</v>
      </c>
      <c r="W113" s="299">
        <v>1.1217747774222621E-3</v>
      </c>
      <c r="X113" s="299">
        <v>3.4288854249065793E-4</v>
      </c>
      <c r="Y113" s="299">
        <v>5.3786516532238035E-4</v>
      </c>
      <c r="Z113" s="299">
        <v>7.4983482711905782E-4</v>
      </c>
      <c r="AA113" s="299">
        <v>8.8968674395366798E-4</v>
      </c>
      <c r="AB113" s="299">
        <v>1.2809277598980517E-3</v>
      </c>
      <c r="AC113" s="299">
        <v>1.1563871850653747E-3</v>
      </c>
      <c r="AD113" s="299">
        <v>8.6874218111422351E-5</v>
      </c>
      <c r="AE113" s="299">
        <v>3.2108354245457269E-4</v>
      </c>
      <c r="AF113" s="299">
        <v>4.5867785916295129E-4</v>
      </c>
      <c r="AG113" s="299">
        <v>6.1459594952050758E-4</v>
      </c>
      <c r="AH113" s="299">
        <v>2.011677365912241E-3</v>
      </c>
      <c r="AI113" s="299">
        <v>1.602517836775189E-3</v>
      </c>
      <c r="AJ113" s="299">
        <v>1.1774874039901329E-3</v>
      </c>
      <c r="AK113" s="299">
        <v>1.6508851746843054E-3</v>
      </c>
      <c r="AL113" s="299">
        <v>1.6572680204161993E-3</v>
      </c>
      <c r="AM113" s="299">
        <v>3.3479239695727357E-4</v>
      </c>
      <c r="AN113" s="299">
        <v>3.305874978480645E-4</v>
      </c>
      <c r="AO113" s="299">
        <v>5.6679202088250318E-4</v>
      </c>
      <c r="AP113" s="299">
        <v>8.7176985520720518E-4</v>
      </c>
      <c r="AQ113" s="299">
        <v>8.1917669747024911E-4</v>
      </c>
      <c r="AR113" s="299">
        <v>6.5023258977882381E-4</v>
      </c>
      <c r="AS113" s="299">
        <v>1.2598839837851318E-3</v>
      </c>
      <c r="AT113" s="299">
        <v>6.953775159279056E-4</v>
      </c>
      <c r="AU113" s="299">
        <v>1.5335902070199847E-3</v>
      </c>
      <c r="AV113" s="299">
        <v>1.5256544055155538E-3</v>
      </c>
      <c r="AW113" s="299">
        <v>8.9343599247832884E-4</v>
      </c>
      <c r="AX113" s="299">
        <v>1.0046398599631975E-3</v>
      </c>
      <c r="AY113" s="299">
        <v>3.6706888845401283E-3</v>
      </c>
      <c r="AZ113" s="299">
        <v>1.5841607113460741E-3</v>
      </c>
      <c r="BA113" s="299">
        <v>9.0652269312941226E-4</v>
      </c>
      <c r="BB113" s="299">
        <v>7.4180611235966087E-4</v>
      </c>
      <c r="BC113" s="299">
        <v>1.2188377285971589E-3</v>
      </c>
      <c r="BD113" s="299">
        <v>1.2259373424191851E-3</v>
      </c>
      <c r="BE113" s="299">
        <v>1.3337731372400784E-3</v>
      </c>
      <c r="BF113" s="299">
        <v>6.2881995642455714E-4</v>
      </c>
      <c r="BG113" s="299">
        <v>5.4139900003549073E-4</v>
      </c>
      <c r="BH113" s="299">
        <v>8.2231907127407482E-4</v>
      </c>
      <c r="BI113" s="299">
        <v>9.8970826350927013E-4</v>
      </c>
      <c r="BJ113" s="299">
        <v>1.6529725153011207E-3</v>
      </c>
      <c r="BK113" s="299">
        <v>1.6455557556711211E-3</v>
      </c>
      <c r="BL113" s="299">
        <v>1.3287979306635972E-3</v>
      </c>
      <c r="BM113" s="299">
        <v>1.1340010230915245E-3</v>
      </c>
      <c r="BN113" s="299">
        <v>5.1313896612479855E-4</v>
      </c>
      <c r="BO113" s="299">
        <v>2.7706744654211824E-3</v>
      </c>
      <c r="BP113" s="299">
        <v>9.5516463794829325E-4</v>
      </c>
      <c r="BQ113" s="299">
        <v>3.428673273706601E-4</v>
      </c>
      <c r="BR113" s="299">
        <v>5.0313895290672334E-4</v>
      </c>
      <c r="BS113" s="299">
        <v>1.865986197011569E-3</v>
      </c>
      <c r="BT113" s="299">
        <v>3.3183470997494974E-3</v>
      </c>
      <c r="BU113" s="299">
        <v>2.3670808141510792E-3</v>
      </c>
      <c r="BV113" s="299">
        <v>3.9255651330084183E-3</v>
      </c>
      <c r="BW113" s="299">
        <v>1.6865924578896342E-3</v>
      </c>
      <c r="BX113" s="299">
        <v>1.0518399115509495E-3</v>
      </c>
      <c r="BY113" s="299">
        <v>2.5120664654653134E-4</v>
      </c>
      <c r="BZ113" s="299">
        <v>3.3947440583948899E-3</v>
      </c>
      <c r="CA113" s="299">
        <v>2.0989088180448719E-3</v>
      </c>
      <c r="CB113" s="299">
        <v>2.3388579181437899E-3</v>
      </c>
      <c r="CC113" s="299">
        <v>1.9540013180579813E-3</v>
      </c>
      <c r="CD113" s="299">
        <v>2.7402727316118303E-3</v>
      </c>
      <c r="CE113" s="299">
        <v>5.3828379785564222E-3</v>
      </c>
      <c r="CF113" s="299">
        <v>3.7934929862416806E-3</v>
      </c>
      <c r="CG113" s="299">
        <v>4.0067782427494038E-3</v>
      </c>
      <c r="CH113" s="299">
        <v>3.6226944496712738E-3</v>
      </c>
      <c r="CI113" s="299">
        <v>3.7495848062831503E-3</v>
      </c>
      <c r="CJ113" s="299">
        <v>2.7116145779354254E-3</v>
      </c>
      <c r="CK113" s="299">
        <v>1.1217338235813719E-3</v>
      </c>
      <c r="CL113" s="299">
        <v>2.5175543676114829E-3</v>
      </c>
      <c r="CM113" s="299">
        <v>2.6973078735342284E-3</v>
      </c>
      <c r="CN113" s="299">
        <v>3.1847800637142061E-3</v>
      </c>
      <c r="CO113" s="299">
        <v>2.0333013786417572E-3</v>
      </c>
      <c r="CP113" s="299">
        <v>7.8468096916649403E-3</v>
      </c>
      <c r="CQ113" s="299">
        <v>1.7653599919349818E-3</v>
      </c>
      <c r="CR113" s="299">
        <v>5.8330767263131758E-3</v>
      </c>
      <c r="CS113" s="299">
        <v>4.6420830219872306E-3</v>
      </c>
      <c r="CT113" s="299">
        <v>5.3151199830552128E-3</v>
      </c>
      <c r="CU113" s="299">
        <v>4.9616934053900727E-3</v>
      </c>
      <c r="CV113" s="299">
        <v>2.2039903222617948E-3</v>
      </c>
      <c r="CW113" s="299">
        <v>2.0001707372609171E-3</v>
      </c>
      <c r="CX113" s="299">
        <v>1.67936038940352E-3</v>
      </c>
      <c r="CY113" s="299">
        <v>2.1016653646417876E-3</v>
      </c>
      <c r="CZ113" s="299">
        <v>3.0561267948354606E-3</v>
      </c>
      <c r="DA113" s="299">
        <v>1.2088509305712529E-3</v>
      </c>
      <c r="DB113" s="299">
        <v>4.6500683991333698E-3</v>
      </c>
      <c r="DC113" s="299">
        <v>2.4948170100816433E-3</v>
      </c>
      <c r="DD113" s="299">
        <v>3.3143509326111062E-3</v>
      </c>
      <c r="DE113" s="299">
        <v>2.9879231400245622E-3</v>
      </c>
      <c r="DF113" s="299">
        <v>1.000839350554753</v>
      </c>
      <c r="DG113" s="300">
        <v>8.2555750739369497E-4</v>
      </c>
      <c r="DI113" s="297"/>
      <c r="DK113" s="270">
        <v>238057.90398073496</v>
      </c>
      <c r="DL113" s="270">
        <v>203589.4463787358</v>
      </c>
    </row>
    <row r="114" spans="1:116" ht="12.75" thickBot="1">
      <c r="A114" s="269">
        <v>108</v>
      </c>
      <c r="B114" s="98" t="s">
        <v>288</v>
      </c>
      <c r="C114" s="293" t="s">
        <v>289</v>
      </c>
      <c r="D114" s="301">
        <v>7.0832619336724878E-3</v>
      </c>
      <c r="E114" s="302">
        <v>1.3514843397414917E-3</v>
      </c>
      <c r="F114" s="302">
        <v>1.6645486408156879E-3</v>
      </c>
      <c r="G114" s="302">
        <v>1.023073237761946E-3</v>
      </c>
      <c r="H114" s="302">
        <v>9.1483121155779418E-3</v>
      </c>
      <c r="I114" s="302">
        <v>0</v>
      </c>
      <c r="J114" s="302">
        <v>6.2541700725219605E-3</v>
      </c>
      <c r="K114" s="302">
        <v>3.7178923718471143E-3</v>
      </c>
      <c r="L114" s="302">
        <v>4.6670550592680876E-3</v>
      </c>
      <c r="M114" s="302">
        <v>3.0223755130919126E-3</v>
      </c>
      <c r="N114" s="302">
        <v>0</v>
      </c>
      <c r="O114" s="302">
        <v>2.354293211782051E-3</v>
      </c>
      <c r="P114" s="302">
        <v>2.4686815579085691E-3</v>
      </c>
      <c r="Q114" s="302">
        <v>5.1029837369256778E-3</v>
      </c>
      <c r="R114" s="302">
        <v>2.5644716413485771E-3</v>
      </c>
      <c r="S114" s="302">
        <v>2.251544046579664E-3</v>
      </c>
      <c r="T114" s="302">
        <v>2.2654532663633634E-3</v>
      </c>
      <c r="U114" s="302">
        <v>2.1368327562263658E-3</v>
      </c>
      <c r="V114" s="302">
        <v>9.9203494333654921E-4</v>
      </c>
      <c r="W114" s="302">
        <v>2.3286070332708009E-3</v>
      </c>
      <c r="X114" s="302">
        <v>4.2314176928188871E-4</v>
      </c>
      <c r="Y114" s="302">
        <v>9.3217587682101525E-4</v>
      </c>
      <c r="Z114" s="302">
        <v>1.474311169255556E-3</v>
      </c>
      <c r="AA114" s="302">
        <v>5.8826604744746701E-3</v>
      </c>
      <c r="AB114" s="302">
        <v>1.1729094791248973E-3</v>
      </c>
      <c r="AC114" s="302">
        <v>1.4923668591608544E-3</v>
      </c>
      <c r="AD114" s="302">
        <v>3.1889494474306575E-4</v>
      </c>
      <c r="AE114" s="302">
        <v>6.0311593152849669E-3</v>
      </c>
      <c r="AF114" s="302">
        <v>1.7168049557038999E-3</v>
      </c>
      <c r="AG114" s="302">
        <v>4.3585012535739499E-3</v>
      </c>
      <c r="AH114" s="302">
        <v>3.7472573516273413E-3</v>
      </c>
      <c r="AI114" s="302">
        <v>1.2465698946915779E-2</v>
      </c>
      <c r="AJ114" s="302">
        <v>7.6547582116589519E-3</v>
      </c>
      <c r="AK114" s="302">
        <v>1.7989639228810201E-3</v>
      </c>
      <c r="AL114" s="302">
        <v>9.5443862139785295E-3</v>
      </c>
      <c r="AM114" s="302">
        <v>6.0227759858612834E-3</v>
      </c>
      <c r="AN114" s="302">
        <v>5.3688569672926392E-3</v>
      </c>
      <c r="AO114" s="302">
        <v>1.1692514769945931E-2</v>
      </c>
      <c r="AP114" s="302">
        <v>6.7143995811220691E-3</v>
      </c>
      <c r="AQ114" s="302">
        <v>4.5093212893928588E-3</v>
      </c>
      <c r="AR114" s="302">
        <v>2.8117530491495015E-3</v>
      </c>
      <c r="AS114" s="302">
        <v>3.6496037492719192E-3</v>
      </c>
      <c r="AT114" s="302">
        <v>5.6557858767654449E-3</v>
      </c>
      <c r="AU114" s="302">
        <v>6.628356297635341E-3</v>
      </c>
      <c r="AV114" s="302">
        <v>4.6004864372326884E-3</v>
      </c>
      <c r="AW114" s="302">
        <v>2.5955892874237035E-3</v>
      </c>
      <c r="AX114" s="302">
        <v>1.0374079866324133E-3</v>
      </c>
      <c r="AY114" s="302">
        <v>1.1508890907030481E-3</v>
      </c>
      <c r="AZ114" s="302">
        <v>4.1863696876206814E-3</v>
      </c>
      <c r="BA114" s="302">
        <v>1.2090740270441309E-3</v>
      </c>
      <c r="BB114" s="302">
        <v>1.4497493666570732E-3</v>
      </c>
      <c r="BC114" s="302">
        <v>6.0246345772247637E-3</v>
      </c>
      <c r="BD114" s="302">
        <v>4.3666573787645236E-3</v>
      </c>
      <c r="BE114" s="302">
        <v>1.6535805060815011E-3</v>
      </c>
      <c r="BF114" s="302">
        <v>1.3304493263554052E-3</v>
      </c>
      <c r="BG114" s="302">
        <v>1.431657173781587E-3</v>
      </c>
      <c r="BH114" s="302">
        <v>1.4371726959905619E-3</v>
      </c>
      <c r="BI114" s="302">
        <v>3.9180539496270804E-3</v>
      </c>
      <c r="BJ114" s="302">
        <v>5.5627521034438045E-3</v>
      </c>
      <c r="BK114" s="302">
        <v>1.8285450336990266E-3</v>
      </c>
      <c r="BL114" s="302">
        <v>3.2072525196903375E-3</v>
      </c>
      <c r="BM114" s="302">
        <v>1.0628000347582373E-2</v>
      </c>
      <c r="BN114" s="302">
        <v>1.2839736327719153E-2</v>
      </c>
      <c r="BO114" s="302">
        <v>9.3445682441025638E-3</v>
      </c>
      <c r="BP114" s="302">
        <v>1.0581791032262398E-2</v>
      </c>
      <c r="BQ114" s="302">
        <v>3.2726616722793082E-3</v>
      </c>
      <c r="BR114" s="302">
        <v>2.905505999474662E-3</v>
      </c>
      <c r="BS114" s="302">
        <v>7.3449619956890621E-3</v>
      </c>
      <c r="BT114" s="302">
        <v>5.8329940867039047E-3</v>
      </c>
      <c r="BU114" s="302">
        <v>3.9186335674872121E-3</v>
      </c>
      <c r="BV114" s="302">
        <v>8.0477749264507743E-3</v>
      </c>
      <c r="BW114" s="302">
        <v>7.9729322575355002E-3</v>
      </c>
      <c r="BX114" s="302">
        <v>6.2792300171670449E-3</v>
      </c>
      <c r="BY114" s="302">
        <v>8.1000165576826984E-4</v>
      </c>
      <c r="BZ114" s="302">
        <v>5.1849811302267972E-3</v>
      </c>
      <c r="CA114" s="302">
        <v>1.7738832321303611E-3</v>
      </c>
      <c r="CB114" s="302">
        <v>2.7885777754946862E-3</v>
      </c>
      <c r="CC114" s="302">
        <v>1.1155536533771724E-2</v>
      </c>
      <c r="CD114" s="302">
        <v>4.0016484834361453E-3</v>
      </c>
      <c r="CE114" s="302">
        <v>5.1266219694731125E-3</v>
      </c>
      <c r="CF114" s="302">
        <v>3.1653314832980526E-3</v>
      </c>
      <c r="CG114" s="302">
        <v>4.0038152295377577E-3</v>
      </c>
      <c r="CH114" s="302">
        <v>1.1185705636694255E-3</v>
      </c>
      <c r="CI114" s="302">
        <v>6.0182050290399419E-3</v>
      </c>
      <c r="CJ114" s="302">
        <v>4.1525178023829774E-3</v>
      </c>
      <c r="CK114" s="302">
        <v>1.4895978366758322E-3</v>
      </c>
      <c r="CL114" s="302">
        <v>8.9013834193652861E-3</v>
      </c>
      <c r="CM114" s="302">
        <v>3.1724714677875783E-3</v>
      </c>
      <c r="CN114" s="302">
        <v>9.4661577951213869E-4</v>
      </c>
      <c r="CO114" s="302">
        <v>6.0806665221513415E-3</v>
      </c>
      <c r="CP114" s="302">
        <v>1.46253587880344E-3</v>
      </c>
      <c r="CQ114" s="302">
        <v>1.8516532340440925E-3</v>
      </c>
      <c r="CR114" s="302">
        <v>1.3296641368534777E-2</v>
      </c>
      <c r="CS114" s="302">
        <v>4.9948951942695744E-3</v>
      </c>
      <c r="CT114" s="302">
        <v>2.7733161918039647E-3</v>
      </c>
      <c r="CU114" s="302">
        <v>9.1880646183797338E-3</v>
      </c>
      <c r="CV114" s="302">
        <v>3.8245407033298063E-3</v>
      </c>
      <c r="CW114" s="302">
        <v>1.5180073955802802E-3</v>
      </c>
      <c r="CX114" s="302">
        <v>4.5745286817531058E-3</v>
      </c>
      <c r="CY114" s="302">
        <v>2.9579437112086937E-3</v>
      </c>
      <c r="CZ114" s="302">
        <v>1.4424762683014295E-2</v>
      </c>
      <c r="DA114" s="302">
        <v>2.421642657408539E-3</v>
      </c>
      <c r="DB114" s="302">
        <v>7.0605631915487115E-3</v>
      </c>
      <c r="DC114" s="302">
        <v>1.7785824972219133E-3</v>
      </c>
      <c r="DD114" s="302">
        <v>1.7009646935957164E-3</v>
      </c>
      <c r="DE114" s="302">
        <v>4.6740077631276149E-3</v>
      </c>
      <c r="DF114" s="302">
        <v>1.7543091592093093E-3</v>
      </c>
      <c r="DG114" s="303">
        <v>1.0009793474838262</v>
      </c>
      <c r="DI114" s="297"/>
      <c r="DK114" s="270">
        <v>753758.23585724551</v>
      </c>
      <c r="DL114" s="270">
        <v>511090.73014800553</v>
      </c>
    </row>
    <row r="115" spans="1:116">
      <c r="B115" s="304"/>
      <c r="C115" s="305" t="s">
        <v>43</v>
      </c>
      <c r="BF115" s="740">
        <f>SUM(BF7:BF114)</f>
        <v>1.7985007277461225</v>
      </c>
      <c r="BG115" s="740">
        <f t="shared" ref="BG115:BH115" si="0">SUM(BG7:BG114)</f>
        <v>1.7022300678890097</v>
      </c>
      <c r="BH115" s="740">
        <f t="shared" si="0"/>
        <v>1.6631177224050384</v>
      </c>
      <c r="DG115" s="297"/>
      <c r="DI115" s="297"/>
    </row>
    <row r="116" spans="1:116" ht="12.75" thickBot="1">
      <c r="B116" s="306"/>
      <c r="C116" s="307" t="s">
        <v>44</v>
      </c>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c r="AJ116" s="308"/>
      <c r="AK116" s="308"/>
      <c r="AL116" s="308"/>
      <c r="AM116" s="308"/>
      <c r="AN116" s="308"/>
      <c r="AO116" s="308"/>
      <c r="AP116" s="308"/>
      <c r="AQ116" s="308"/>
      <c r="AR116" s="308"/>
      <c r="AS116" s="308"/>
      <c r="AT116" s="308"/>
      <c r="AU116" s="308"/>
      <c r="AV116" s="308"/>
      <c r="AW116" s="308"/>
      <c r="AX116" s="308"/>
      <c r="AY116" s="308"/>
      <c r="AZ116" s="308"/>
      <c r="BA116" s="308"/>
      <c r="BB116" s="308"/>
      <c r="BC116" s="308"/>
      <c r="BD116" s="308"/>
      <c r="BE116" s="308"/>
      <c r="BF116" s="308"/>
      <c r="BG116" s="308"/>
      <c r="BH116" s="308"/>
      <c r="BI116" s="308"/>
      <c r="BJ116" s="308"/>
      <c r="BK116" s="308"/>
      <c r="BL116" s="308"/>
      <c r="BM116" s="308"/>
      <c r="BN116" s="308"/>
      <c r="BO116" s="308"/>
      <c r="BP116" s="308"/>
      <c r="BQ116" s="308"/>
      <c r="BR116" s="308"/>
      <c r="BS116" s="308"/>
      <c r="BT116" s="308"/>
      <c r="BU116" s="308"/>
      <c r="BV116" s="308"/>
      <c r="BW116" s="308"/>
      <c r="BX116" s="308"/>
      <c r="BY116" s="308"/>
      <c r="BZ116" s="308"/>
      <c r="CA116" s="308"/>
      <c r="CB116" s="308"/>
      <c r="CC116" s="308"/>
      <c r="CD116" s="308"/>
      <c r="CE116" s="308"/>
      <c r="CF116" s="308"/>
      <c r="CG116" s="308"/>
      <c r="CH116" s="308"/>
      <c r="CI116" s="308"/>
      <c r="CJ116" s="308"/>
      <c r="CK116" s="308"/>
      <c r="CL116" s="308"/>
      <c r="CM116" s="308"/>
      <c r="CN116" s="308"/>
      <c r="CO116" s="308"/>
      <c r="CP116" s="308"/>
      <c r="CQ116" s="308"/>
      <c r="CR116" s="308"/>
      <c r="CS116" s="308"/>
      <c r="CT116" s="308"/>
      <c r="CU116" s="308"/>
      <c r="CV116" s="308"/>
      <c r="CW116" s="308"/>
      <c r="CX116" s="308"/>
      <c r="CY116" s="308"/>
      <c r="CZ116" s="308"/>
      <c r="DA116" s="308"/>
      <c r="DB116" s="308"/>
      <c r="DC116" s="308"/>
      <c r="DD116" s="308"/>
      <c r="DE116" s="308"/>
      <c r="DF116" s="308"/>
      <c r="DG116" s="309"/>
      <c r="DH116" s="308"/>
      <c r="DI116" s="309"/>
    </row>
    <row r="117" spans="1:116">
      <c r="B117" s="310"/>
    </row>
    <row r="118" spans="1:116">
      <c r="B118" s="310"/>
    </row>
    <row r="119" spans="1:116">
      <c r="B119" s="310"/>
      <c r="C119" s="276"/>
    </row>
    <row r="120" spans="1:116" ht="12.75" thickBot="1">
      <c r="B120" s="311"/>
      <c r="C120" s="280"/>
    </row>
    <row r="121" spans="1:116" ht="31.35" customHeight="1">
      <c r="B121" s="1078" t="s">
        <v>1859</v>
      </c>
      <c r="C121" s="1079"/>
      <c r="D121" s="233" t="s">
        <v>88</v>
      </c>
      <c r="E121" s="233" t="s">
        <v>90</v>
      </c>
      <c r="F121" s="233" t="s">
        <v>92</v>
      </c>
      <c r="G121" s="233" t="s">
        <v>94</v>
      </c>
      <c r="H121" s="233" t="s">
        <v>96</v>
      </c>
      <c r="I121" s="233" t="s">
        <v>98</v>
      </c>
      <c r="J121" s="233" t="s">
        <v>100</v>
      </c>
      <c r="K121" s="233" t="s">
        <v>102</v>
      </c>
      <c r="L121" s="233" t="s">
        <v>104</v>
      </c>
      <c r="M121" s="233" t="s">
        <v>106</v>
      </c>
      <c r="N121" s="233" t="s">
        <v>108</v>
      </c>
      <c r="O121" s="233" t="s">
        <v>110</v>
      </c>
      <c r="P121" s="233" t="s">
        <v>112</v>
      </c>
      <c r="Q121" s="233" t="s">
        <v>114</v>
      </c>
      <c r="R121" s="233" t="s">
        <v>116</v>
      </c>
      <c r="S121" s="233" t="s">
        <v>118</v>
      </c>
      <c r="T121" s="233" t="s">
        <v>120</v>
      </c>
      <c r="U121" s="233" t="s">
        <v>122</v>
      </c>
      <c r="V121" s="233" t="s">
        <v>124</v>
      </c>
      <c r="W121" s="233" t="s">
        <v>126</v>
      </c>
      <c r="X121" s="233" t="s">
        <v>128</v>
      </c>
      <c r="Y121" s="233" t="s">
        <v>130</v>
      </c>
      <c r="Z121" s="233" t="s">
        <v>132</v>
      </c>
      <c r="AA121" s="233" t="s">
        <v>134</v>
      </c>
      <c r="AB121" s="233" t="s">
        <v>136</v>
      </c>
      <c r="AC121" s="233" t="s">
        <v>138</v>
      </c>
      <c r="AD121" s="233" t="s">
        <v>140</v>
      </c>
      <c r="AE121" s="233" t="s">
        <v>142</v>
      </c>
      <c r="AF121" s="233" t="s">
        <v>144</v>
      </c>
      <c r="AG121" s="233" t="s">
        <v>145</v>
      </c>
      <c r="AH121" s="233" t="s">
        <v>146</v>
      </c>
      <c r="AI121" s="233" t="s">
        <v>148</v>
      </c>
      <c r="AJ121" s="233" t="s">
        <v>150</v>
      </c>
      <c r="AK121" s="233" t="s">
        <v>152</v>
      </c>
      <c r="AL121" s="233" t="s">
        <v>153</v>
      </c>
      <c r="AM121" s="233" t="s">
        <v>154</v>
      </c>
      <c r="AN121" s="233" t="s">
        <v>156</v>
      </c>
      <c r="AO121" s="233" t="s">
        <v>158</v>
      </c>
      <c r="AP121" s="233" t="s">
        <v>160</v>
      </c>
      <c r="AQ121" s="233" t="s">
        <v>162</v>
      </c>
      <c r="AR121" s="233" t="s">
        <v>164</v>
      </c>
      <c r="AS121" s="233" t="s">
        <v>166</v>
      </c>
      <c r="AT121" s="233" t="s">
        <v>168</v>
      </c>
      <c r="AU121" s="233" t="s">
        <v>170</v>
      </c>
      <c r="AV121" s="233" t="s">
        <v>171</v>
      </c>
      <c r="AW121" s="233" t="s">
        <v>172</v>
      </c>
      <c r="AX121" s="233" t="s">
        <v>173</v>
      </c>
      <c r="AY121" s="233" t="s">
        <v>175</v>
      </c>
      <c r="AZ121" s="233" t="s">
        <v>177</v>
      </c>
      <c r="BA121" s="233" t="s">
        <v>179</v>
      </c>
      <c r="BB121" s="233" t="s">
        <v>181</v>
      </c>
      <c r="BC121" s="233" t="s">
        <v>183</v>
      </c>
      <c r="BD121" s="233" t="s">
        <v>185</v>
      </c>
      <c r="BE121" s="233" t="s">
        <v>187</v>
      </c>
      <c r="BF121" s="233" t="s">
        <v>189</v>
      </c>
      <c r="BG121" s="233" t="s">
        <v>191</v>
      </c>
      <c r="BH121" s="233" t="s">
        <v>193</v>
      </c>
      <c r="BI121" s="233" t="s">
        <v>195</v>
      </c>
      <c r="BJ121" s="233" t="s">
        <v>197</v>
      </c>
      <c r="BK121" s="233" t="s">
        <v>199</v>
      </c>
      <c r="BL121" s="233" t="s">
        <v>200</v>
      </c>
      <c r="BM121" s="233" t="s">
        <v>202</v>
      </c>
      <c r="BN121" s="233" t="s">
        <v>204</v>
      </c>
      <c r="BO121" s="233" t="s">
        <v>206</v>
      </c>
      <c r="BP121" s="233" t="s">
        <v>208</v>
      </c>
      <c r="BQ121" s="233" t="s">
        <v>210</v>
      </c>
      <c r="BR121" s="233" t="s">
        <v>212</v>
      </c>
      <c r="BS121" s="233" t="s">
        <v>214</v>
      </c>
      <c r="BT121" s="233" t="s">
        <v>215</v>
      </c>
      <c r="BU121" s="233" t="s">
        <v>216</v>
      </c>
      <c r="BV121" s="233" t="s">
        <v>217</v>
      </c>
      <c r="BW121" s="233" t="s">
        <v>218</v>
      </c>
      <c r="BX121" s="233" t="s">
        <v>220</v>
      </c>
      <c r="BY121" s="233" t="s">
        <v>222</v>
      </c>
      <c r="BZ121" s="233" t="s">
        <v>224</v>
      </c>
      <c r="CA121" s="233" t="s">
        <v>226</v>
      </c>
      <c r="CB121" s="233" t="s">
        <v>228</v>
      </c>
      <c r="CC121" s="233" t="s">
        <v>230</v>
      </c>
      <c r="CD121" s="233" t="s">
        <v>232</v>
      </c>
      <c r="CE121" s="233" t="s">
        <v>234</v>
      </c>
      <c r="CF121" s="233" t="s">
        <v>236</v>
      </c>
      <c r="CG121" s="233" t="s">
        <v>238</v>
      </c>
      <c r="CH121" s="233" t="s">
        <v>240</v>
      </c>
      <c r="CI121" s="233" t="s">
        <v>242</v>
      </c>
      <c r="CJ121" s="233" t="s">
        <v>244</v>
      </c>
      <c r="CK121" s="233" t="s">
        <v>246</v>
      </c>
      <c r="CL121" s="233" t="s">
        <v>248</v>
      </c>
      <c r="CM121" s="233" t="s">
        <v>250</v>
      </c>
      <c r="CN121" s="233" t="s">
        <v>252</v>
      </c>
      <c r="CO121" s="233" t="s">
        <v>253</v>
      </c>
      <c r="CP121" s="233" t="s">
        <v>255</v>
      </c>
      <c r="CQ121" s="233" t="s">
        <v>257</v>
      </c>
      <c r="CR121" s="233" t="s">
        <v>259</v>
      </c>
      <c r="CS121" s="233" t="s">
        <v>261</v>
      </c>
      <c r="CT121" s="233" t="s">
        <v>263</v>
      </c>
      <c r="CU121" s="233" t="s">
        <v>265</v>
      </c>
      <c r="CV121" s="233" t="s">
        <v>266</v>
      </c>
      <c r="CW121" s="233" t="s">
        <v>268</v>
      </c>
      <c r="CX121" s="233" t="s">
        <v>270</v>
      </c>
      <c r="CY121" s="233" t="s">
        <v>272</v>
      </c>
      <c r="CZ121" s="233" t="s">
        <v>274</v>
      </c>
      <c r="DA121" s="233" t="s">
        <v>276</v>
      </c>
      <c r="DB121" s="233" t="s">
        <v>278</v>
      </c>
      <c r="DC121" s="233" t="s">
        <v>280</v>
      </c>
      <c r="DD121" s="233" t="s">
        <v>282</v>
      </c>
      <c r="DE121" s="233" t="s">
        <v>284</v>
      </c>
      <c r="DF121" s="233" t="s">
        <v>286</v>
      </c>
      <c r="DG121" s="282" t="s">
        <v>288</v>
      </c>
    </row>
    <row r="122" spans="1:116" ht="39" customHeight="1" thickBot="1">
      <c r="B122" s="1082"/>
      <c r="C122" s="1083"/>
      <c r="D122" s="240" t="s">
        <v>89</v>
      </c>
      <c r="E122" s="240" t="s">
        <v>91</v>
      </c>
      <c r="F122" s="240" t="s">
        <v>93</v>
      </c>
      <c r="G122" s="240" t="s">
        <v>95</v>
      </c>
      <c r="H122" s="240" t="s">
        <v>97</v>
      </c>
      <c r="I122" s="240" t="s">
        <v>99</v>
      </c>
      <c r="J122" s="240" t="s">
        <v>101</v>
      </c>
      <c r="K122" s="240" t="s">
        <v>103</v>
      </c>
      <c r="L122" s="240" t="s">
        <v>105</v>
      </c>
      <c r="M122" s="240" t="s">
        <v>107</v>
      </c>
      <c r="N122" s="240" t="s">
        <v>109</v>
      </c>
      <c r="O122" s="240" t="s">
        <v>111</v>
      </c>
      <c r="P122" s="240" t="s">
        <v>113</v>
      </c>
      <c r="Q122" s="240" t="s">
        <v>115</v>
      </c>
      <c r="R122" s="240" t="s">
        <v>117</v>
      </c>
      <c r="S122" s="240" t="s">
        <v>119</v>
      </c>
      <c r="T122" s="240" t="s">
        <v>121</v>
      </c>
      <c r="U122" s="240" t="s">
        <v>123</v>
      </c>
      <c r="V122" s="240" t="s">
        <v>125</v>
      </c>
      <c r="W122" s="240" t="s">
        <v>127</v>
      </c>
      <c r="X122" s="240" t="s">
        <v>129</v>
      </c>
      <c r="Y122" s="240" t="s">
        <v>131</v>
      </c>
      <c r="Z122" s="240" t="s">
        <v>133</v>
      </c>
      <c r="AA122" s="240" t="s">
        <v>135</v>
      </c>
      <c r="AB122" s="240" t="s">
        <v>137</v>
      </c>
      <c r="AC122" s="240" t="s">
        <v>139</v>
      </c>
      <c r="AD122" s="240" t="s">
        <v>141</v>
      </c>
      <c r="AE122" s="240" t="s">
        <v>143</v>
      </c>
      <c r="AF122" s="240" t="s">
        <v>65</v>
      </c>
      <c r="AG122" s="240" t="s">
        <v>66</v>
      </c>
      <c r="AH122" s="240" t="s">
        <v>147</v>
      </c>
      <c r="AI122" s="240" t="s">
        <v>149</v>
      </c>
      <c r="AJ122" s="240" t="s">
        <v>151</v>
      </c>
      <c r="AK122" s="240" t="s">
        <v>67</v>
      </c>
      <c r="AL122" s="240" t="s">
        <v>68</v>
      </c>
      <c r="AM122" s="240" t="s">
        <v>155</v>
      </c>
      <c r="AN122" s="240" t="s">
        <v>157</v>
      </c>
      <c r="AO122" s="240" t="s">
        <v>159</v>
      </c>
      <c r="AP122" s="240" t="s">
        <v>161</v>
      </c>
      <c r="AQ122" s="240" t="s">
        <v>163</v>
      </c>
      <c r="AR122" s="240" t="s">
        <v>165</v>
      </c>
      <c r="AS122" s="240" t="s">
        <v>167</v>
      </c>
      <c r="AT122" s="240" t="s">
        <v>169</v>
      </c>
      <c r="AU122" s="240" t="s">
        <v>0</v>
      </c>
      <c r="AV122" s="240" t="s">
        <v>1</v>
      </c>
      <c r="AW122" s="240" t="s">
        <v>2</v>
      </c>
      <c r="AX122" s="240" t="s">
        <v>174</v>
      </c>
      <c r="AY122" s="240" t="s">
        <v>176</v>
      </c>
      <c r="AZ122" s="240" t="s">
        <v>178</v>
      </c>
      <c r="BA122" s="240" t="s">
        <v>180</v>
      </c>
      <c r="BB122" s="240" t="s">
        <v>182</v>
      </c>
      <c r="BC122" s="240" t="s">
        <v>184</v>
      </c>
      <c r="BD122" s="240" t="s">
        <v>186</v>
      </c>
      <c r="BE122" s="240" t="s">
        <v>188</v>
      </c>
      <c r="BF122" s="240" t="s">
        <v>190</v>
      </c>
      <c r="BG122" s="240" t="s">
        <v>192</v>
      </c>
      <c r="BH122" s="240" t="s">
        <v>194</v>
      </c>
      <c r="BI122" s="240" t="s">
        <v>196</v>
      </c>
      <c r="BJ122" s="240" t="s">
        <v>198</v>
      </c>
      <c r="BK122" s="240" t="s">
        <v>3</v>
      </c>
      <c r="BL122" s="240" t="s">
        <v>201</v>
      </c>
      <c r="BM122" s="240" t="s">
        <v>203</v>
      </c>
      <c r="BN122" s="240" t="s">
        <v>205</v>
      </c>
      <c r="BO122" s="240" t="s">
        <v>207</v>
      </c>
      <c r="BP122" s="240" t="s">
        <v>209</v>
      </c>
      <c r="BQ122" s="240" t="s">
        <v>211</v>
      </c>
      <c r="BR122" s="240" t="s">
        <v>213</v>
      </c>
      <c r="BS122" s="240" t="s">
        <v>4</v>
      </c>
      <c r="BT122" s="240" t="s">
        <v>5</v>
      </c>
      <c r="BU122" s="240" t="s">
        <v>29</v>
      </c>
      <c r="BV122" s="240" t="s">
        <v>6</v>
      </c>
      <c r="BW122" s="240" t="s">
        <v>219</v>
      </c>
      <c r="BX122" s="240" t="s">
        <v>221</v>
      </c>
      <c r="BY122" s="240" t="s">
        <v>223</v>
      </c>
      <c r="BZ122" s="240" t="s">
        <v>225</v>
      </c>
      <c r="CA122" s="240" t="s">
        <v>227</v>
      </c>
      <c r="CB122" s="240" t="s">
        <v>229</v>
      </c>
      <c r="CC122" s="240" t="s">
        <v>231</v>
      </c>
      <c r="CD122" s="240" t="s">
        <v>233</v>
      </c>
      <c r="CE122" s="240" t="s">
        <v>235</v>
      </c>
      <c r="CF122" s="240" t="s">
        <v>237</v>
      </c>
      <c r="CG122" s="240" t="s">
        <v>239</v>
      </c>
      <c r="CH122" s="240" t="s">
        <v>241</v>
      </c>
      <c r="CI122" s="240" t="s">
        <v>243</v>
      </c>
      <c r="CJ122" s="240" t="s">
        <v>245</v>
      </c>
      <c r="CK122" s="240" t="s">
        <v>247</v>
      </c>
      <c r="CL122" s="240" t="s">
        <v>249</v>
      </c>
      <c r="CM122" s="240" t="s">
        <v>251</v>
      </c>
      <c r="CN122" s="240" t="s">
        <v>7</v>
      </c>
      <c r="CO122" s="240" t="s">
        <v>254</v>
      </c>
      <c r="CP122" s="240" t="s">
        <v>256</v>
      </c>
      <c r="CQ122" s="240" t="s">
        <v>258</v>
      </c>
      <c r="CR122" s="240" t="s">
        <v>260</v>
      </c>
      <c r="CS122" s="240" t="s">
        <v>262</v>
      </c>
      <c r="CT122" s="240" t="s">
        <v>264</v>
      </c>
      <c r="CU122" s="240" t="s">
        <v>36</v>
      </c>
      <c r="CV122" s="240" t="s">
        <v>267</v>
      </c>
      <c r="CW122" s="240" t="s">
        <v>269</v>
      </c>
      <c r="CX122" s="240" t="s">
        <v>271</v>
      </c>
      <c r="CY122" s="240" t="s">
        <v>273</v>
      </c>
      <c r="CZ122" s="240" t="s">
        <v>275</v>
      </c>
      <c r="DA122" s="240" t="s">
        <v>277</v>
      </c>
      <c r="DB122" s="240" t="s">
        <v>279</v>
      </c>
      <c r="DC122" s="240" t="s">
        <v>281</v>
      </c>
      <c r="DD122" s="240" t="s">
        <v>283</v>
      </c>
      <c r="DE122" s="240" t="s">
        <v>285</v>
      </c>
      <c r="DF122" s="240" t="s">
        <v>287</v>
      </c>
      <c r="DG122" s="287" t="s">
        <v>289</v>
      </c>
    </row>
    <row r="123" spans="1:116">
      <c r="B123" s="94" t="s">
        <v>293</v>
      </c>
      <c r="C123" s="95" t="s">
        <v>89</v>
      </c>
      <c r="D123" s="295">
        <f t="array" ref="D123:DG230">MMULT(D7:DG114,I!D7:DG114-Ḿ!D7:DG114)</f>
        <v>0.2879546636611704</v>
      </c>
      <c r="E123" s="295">
        <v>1.3404167481115033E-2</v>
      </c>
      <c r="F123" s="295">
        <v>4.4101350511768691E-3</v>
      </c>
      <c r="G123" s="295">
        <v>7.3043385422777161E-5</v>
      </c>
      <c r="H123" s="295">
        <v>1.4583242195616555E-3</v>
      </c>
      <c r="I123" s="295">
        <v>0</v>
      </c>
      <c r="J123" s="295">
        <v>8.8811537839573221E-7</v>
      </c>
      <c r="K123" s="295">
        <v>1.2307231028451347E-2</v>
      </c>
      <c r="L123" s="295">
        <v>2.4091808860613496E-3</v>
      </c>
      <c r="M123" s="295">
        <v>4.280324747564019E-2</v>
      </c>
      <c r="N123" s="295">
        <v>0</v>
      </c>
      <c r="O123" s="295">
        <v>7.8268702578969721E-4</v>
      </c>
      <c r="P123" s="295">
        <v>7.5203500835052553E-5</v>
      </c>
      <c r="Q123" s="295">
        <v>1.2179358558476955E-5</v>
      </c>
      <c r="R123" s="295">
        <v>1.8284680813643418E-6</v>
      </c>
      <c r="S123" s="295">
        <v>4.7832611908910555E-4</v>
      </c>
      <c r="T123" s="295">
        <v>6.7587001718821661E-5</v>
      </c>
      <c r="U123" s="295">
        <v>2.6185145453422613E-5</v>
      </c>
      <c r="V123" s="295">
        <v>2.2580755315987009E-5</v>
      </c>
      <c r="W123" s="295">
        <v>1.8653372475231607E-6</v>
      </c>
      <c r="X123" s="295">
        <v>6.6301443167486226E-7</v>
      </c>
      <c r="Y123" s="295">
        <v>2.8342837323310637E-5</v>
      </c>
      <c r="Z123" s="295">
        <v>1.6641170058250256E-6</v>
      </c>
      <c r="AA123" s="295">
        <v>6.8245987432090773E-5</v>
      </c>
      <c r="AB123" s="295">
        <v>3.2076311063887518E-4</v>
      </c>
      <c r="AC123" s="295">
        <v>2.6693150202875745E-5</v>
      </c>
      <c r="AD123" s="295">
        <v>4.4313892680324696E-7</v>
      </c>
      <c r="AE123" s="295">
        <v>1.9756143245863446E-6</v>
      </c>
      <c r="AF123" s="295">
        <v>4.3675355464503125E-6</v>
      </c>
      <c r="AG123" s="295">
        <v>2.3837573022222301E-3</v>
      </c>
      <c r="AH123" s="295">
        <v>6.9664030092396933E-5</v>
      </c>
      <c r="AI123" s="295">
        <v>2.8927688373481471E-6</v>
      </c>
      <c r="AJ123" s="295">
        <v>5.6649425317871689E-6</v>
      </c>
      <c r="AK123" s="295">
        <v>1.2954713356960897E-5</v>
      </c>
      <c r="AL123" s="295">
        <v>7.57292222563705E-5</v>
      </c>
      <c r="AM123" s="295">
        <v>4.1998864977557599E-6</v>
      </c>
      <c r="AN123" s="295">
        <v>3.2577971358844784E-6</v>
      </c>
      <c r="AO123" s="295">
        <v>3.0775795744036711E-6</v>
      </c>
      <c r="AP123" s="295">
        <v>3.3420631957508339E-6</v>
      </c>
      <c r="AQ123" s="295">
        <v>1.3154026279616509E-6</v>
      </c>
      <c r="AR123" s="295">
        <v>2.4993052265013309E-6</v>
      </c>
      <c r="AS123" s="295">
        <v>5.6553943820609163E-6</v>
      </c>
      <c r="AT123" s="295">
        <v>4.4255778139940901E-6</v>
      </c>
      <c r="AU123" s="295">
        <v>1.2549754757588549E-5</v>
      </c>
      <c r="AV123" s="295">
        <v>8.897024053356647E-6</v>
      </c>
      <c r="AW123" s="295">
        <v>9.7123334231939426E-6</v>
      </c>
      <c r="AX123" s="295">
        <v>2.1100011203229821E-6</v>
      </c>
      <c r="AY123" s="295">
        <v>1.4378773481347716E-6</v>
      </c>
      <c r="AZ123" s="295">
        <v>2.9233213832087124E-5</v>
      </c>
      <c r="BA123" s="295">
        <v>4.9367330982739678E-6</v>
      </c>
      <c r="BB123" s="295">
        <v>9.0486659827804404E-7</v>
      </c>
      <c r="BC123" s="295">
        <v>1.6427997455764383E-6</v>
      </c>
      <c r="BD123" s="295">
        <v>1.0064459987249338E-6</v>
      </c>
      <c r="BE123" s="295">
        <v>7.45055049666289E-7</v>
      </c>
      <c r="BF123" s="295">
        <v>2.2112964670018696E-5</v>
      </c>
      <c r="BG123" s="295">
        <v>9.0806278404719093E-6</v>
      </c>
      <c r="BH123" s="295">
        <v>3.55557200930779E-5</v>
      </c>
      <c r="BI123" s="295">
        <v>6.4840814331973411E-6</v>
      </c>
      <c r="BJ123" s="295">
        <v>1.6816583413745601E-5</v>
      </c>
      <c r="BK123" s="295">
        <v>9.0673894390200753E-5</v>
      </c>
      <c r="BL123" s="295">
        <v>1.1672412715881987E-5</v>
      </c>
      <c r="BM123" s="295">
        <v>2.1616268451413352E-4</v>
      </c>
      <c r="BN123" s="295">
        <v>1.829208343885454E-5</v>
      </c>
      <c r="BO123" s="295">
        <v>5.2359119412615179E-4</v>
      </c>
      <c r="BP123" s="295">
        <v>4.7866086246130881E-4</v>
      </c>
      <c r="BQ123" s="295">
        <v>3.87287729372616E-6</v>
      </c>
      <c r="BR123" s="295">
        <v>6.5473882247320481E-6</v>
      </c>
      <c r="BS123" s="295">
        <v>1.4695841356977036E-5</v>
      </c>
      <c r="BT123" s="295">
        <v>1.4925662330351846E-5</v>
      </c>
      <c r="BU123" s="295">
        <v>3.4915940177649194E-5</v>
      </c>
      <c r="BV123" s="295">
        <v>5.0670039189727241E-6</v>
      </c>
      <c r="BW123" s="295">
        <v>2.763053993818613E-6</v>
      </c>
      <c r="BX123" s="295">
        <v>3.4400508499314027E-6</v>
      </c>
      <c r="BY123" s="295">
        <v>3.2217850980055262E-6</v>
      </c>
      <c r="BZ123" s="295">
        <v>9.2331172949901756E-6</v>
      </c>
      <c r="CA123" s="295">
        <v>6.7513208301284284E-6</v>
      </c>
      <c r="CB123" s="295">
        <v>4.7382828258183089E-5</v>
      </c>
      <c r="CC123" s="295">
        <v>8.4997704689042284E-6</v>
      </c>
      <c r="CD123" s="295">
        <v>1.3687406158561976E-5</v>
      </c>
      <c r="CE123" s="295">
        <v>7.4586844059326421E-6</v>
      </c>
      <c r="CF123" s="295">
        <v>6.5408021674550499E-6</v>
      </c>
      <c r="CG123" s="295">
        <v>6.392320838640735E-5</v>
      </c>
      <c r="CH123" s="295">
        <v>3.8389846579505392E-6</v>
      </c>
      <c r="CI123" s="295">
        <v>7.9560238142459952E-6</v>
      </c>
      <c r="CJ123" s="295">
        <v>2.391308918578078E-5</v>
      </c>
      <c r="CK123" s="295">
        <v>4.6605648792050617E-6</v>
      </c>
      <c r="CL123" s="295">
        <v>3.2340189678128905E-7</v>
      </c>
      <c r="CM123" s="295">
        <v>4.6698674539942519E-6</v>
      </c>
      <c r="CN123" s="295">
        <v>1.8699803517097861E-5</v>
      </c>
      <c r="CO123" s="295">
        <v>5.04181693892313E-4</v>
      </c>
      <c r="CP123" s="295">
        <v>3.2993374757735909E-4</v>
      </c>
      <c r="CQ123" s="295">
        <v>3.3456737951712343E-4</v>
      </c>
      <c r="CR123" s="295">
        <v>2.0605860533220098E-5</v>
      </c>
      <c r="CS123" s="295">
        <v>9.5244366114847134E-4</v>
      </c>
      <c r="CT123" s="295">
        <v>1.3993600170978952E-3</v>
      </c>
      <c r="CU123" s="295">
        <v>6.1707462134586344E-4</v>
      </c>
      <c r="CV123" s="295">
        <v>2.5219913055438501E-5</v>
      </c>
      <c r="CW123" s="295">
        <v>7.9829680840258467E-6</v>
      </c>
      <c r="CX123" s="295">
        <v>6.3976721145782032E-5</v>
      </c>
      <c r="CY123" s="295">
        <v>6.3971904771531838E-6</v>
      </c>
      <c r="CZ123" s="295">
        <v>5.918174812830076E-4</v>
      </c>
      <c r="DA123" s="295">
        <v>5.8844977619815601E-3</v>
      </c>
      <c r="DB123" s="295">
        <v>4.7250365948266458E-5</v>
      </c>
      <c r="DC123" s="295">
        <v>4.3270210023248521E-4</v>
      </c>
      <c r="DD123" s="295">
        <v>1.2010369987338256E-3</v>
      </c>
      <c r="DE123" s="295">
        <v>8.3450569590678872E-4</v>
      </c>
      <c r="DF123" s="295">
        <v>1.3768509302775195E-4</v>
      </c>
      <c r="DG123" s="296">
        <v>1.1918386080587857E-5</v>
      </c>
    </row>
    <row r="124" spans="1:116">
      <c r="B124" s="98" t="s">
        <v>90</v>
      </c>
      <c r="C124" s="95" t="s">
        <v>91</v>
      </c>
      <c r="D124" s="299">
        <v>4.6465699788259256E-4</v>
      </c>
      <c r="E124" s="299">
        <v>0.40099893007795112</v>
      </c>
      <c r="F124" s="299">
        <v>1.3792848744140595E-2</v>
      </c>
      <c r="G124" s="299">
        <v>2.6737988354084344E-5</v>
      </c>
      <c r="H124" s="299">
        <v>7.9544654795303207E-5</v>
      </c>
      <c r="I124" s="299">
        <v>0</v>
      </c>
      <c r="J124" s="299">
        <v>7.9600111332884402E-8</v>
      </c>
      <c r="K124" s="299">
        <v>5.9928622342686529E-3</v>
      </c>
      <c r="L124" s="299">
        <v>1.0481775784726721E-4</v>
      </c>
      <c r="M124" s="299">
        <v>1.1648607115334175E-3</v>
      </c>
      <c r="N124" s="299">
        <v>0</v>
      </c>
      <c r="O124" s="299">
        <v>8.3461060463226175E-5</v>
      </c>
      <c r="P124" s="299">
        <v>1.0586015351082972E-5</v>
      </c>
      <c r="Q124" s="299">
        <v>2.361044390722546E-6</v>
      </c>
      <c r="R124" s="299">
        <v>2.3623126896510811E-7</v>
      </c>
      <c r="S124" s="299">
        <v>1.1939132857255017E-5</v>
      </c>
      <c r="T124" s="299">
        <v>2.2564662115289787E-6</v>
      </c>
      <c r="U124" s="299">
        <v>8.4302896848448174E-7</v>
      </c>
      <c r="V124" s="299">
        <v>1.3570768300561229E-4</v>
      </c>
      <c r="W124" s="299">
        <v>4.4707901834021278E-7</v>
      </c>
      <c r="X124" s="299">
        <v>7.2944823467584913E-8</v>
      </c>
      <c r="Y124" s="299">
        <v>1.0498961106135606E-5</v>
      </c>
      <c r="Z124" s="299">
        <v>5.3540078409274871E-7</v>
      </c>
      <c r="AA124" s="299">
        <v>7.4818194527578157E-7</v>
      </c>
      <c r="AB124" s="299">
        <v>2.6188560626681672E-5</v>
      </c>
      <c r="AC124" s="299">
        <v>9.1390694138918082E-6</v>
      </c>
      <c r="AD124" s="299">
        <v>3.8282268484211338E-8</v>
      </c>
      <c r="AE124" s="299">
        <v>9.7336383744922244E-8</v>
      </c>
      <c r="AF124" s="299">
        <v>4.2561447564369252E-7</v>
      </c>
      <c r="AG124" s="299">
        <v>4.3991906994562784E-6</v>
      </c>
      <c r="AH124" s="299">
        <v>9.7152026542029926E-4</v>
      </c>
      <c r="AI124" s="299">
        <v>2.5916768954258299E-7</v>
      </c>
      <c r="AJ124" s="299">
        <v>2.8456972280433487E-7</v>
      </c>
      <c r="AK124" s="299">
        <v>3.6745755001180878E-6</v>
      </c>
      <c r="AL124" s="299">
        <v>3.5012792912998482E-6</v>
      </c>
      <c r="AM124" s="299">
        <v>3.6769859001037368E-9</v>
      </c>
      <c r="AN124" s="299">
        <v>1.1394293570141037E-7</v>
      </c>
      <c r="AO124" s="299">
        <v>2.5563660338160628E-7</v>
      </c>
      <c r="AP124" s="299">
        <v>1.122223495351587E-7</v>
      </c>
      <c r="AQ124" s="299">
        <v>5.6599927539214772E-8</v>
      </c>
      <c r="AR124" s="299">
        <v>1.2361428533140533E-7</v>
      </c>
      <c r="AS124" s="299">
        <v>3.3464146648724216E-7</v>
      </c>
      <c r="AT124" s="299">
        <v>1.7446342956325268E-7</v>
      </c>
      <c r="AU124" s="299">
        <v>1.7517734665470238E-7</v>
      </c>
      <c r="AV124" s="299">
        <v>2.335093389325047E-7</v>
      </c>
      <c r="AW124" s="299">
        <v>2.4379916481041845E-7</v>
      </c>
      <c r="AX124" s="299">
        <v>1.2012045558250072E-7</v>
      </c>
      <c r="AY124" s="299">
        <v>1.5448505927137935E-7</v>
      </c>
      <c r="AZ124" s="299">
        <v>4.483414894901091E-7</v>
      </c>
      <c r="BA124" s="299">
        <v>1.4317209618495259E-7</v>
      </c>
      <c r="BB124" s="299">
        <v>7.0270023690104447E-8</v>
      </c>
      <c r="BC124" s="299">
        <v>3.2874523362084514E-8</v>
      </c>
      <c r="BD124" s="299">
        <v>3.4598323714329742E-8</v>
      </c>
      <c r="BE124" s="299">
        <v>2.9405743639696784E-8</v>
      </c>
      <c r="BF124" s="299">
        <v>2.4967155106312809E-7</v>
      </c>
      <c r="BG124" s="299">
        <v>6.9088326618331187E-8</v>
      </c>
      <c r="BH124" s="299">
        <v>4.2053977853983026E-7</v>
      </c>
      <c r="BI124" s="299">
        <v>1.4298042535884041E-7</v>
      </c>
      <c r="BJ124" s="299">
        <v>1.6170482241504166E-7</v>
      </c>
      <c r="BK124" s="299">
        <v>7.1010374608312809E-6</v>
      </c>
      <c r="BL124" s="299">
        <v>2.4150093433016586E-7</v>
      </c>
      <c r="BM124" s="299">
        <v>9.6588717613637612E-7</v>
      </c>
      <c r="BN124" s="299">
        <v>7.1823465689112175E-7</v>
      </c>
      <c r="BO124" s="299">
        <v>1.4342623511860174E-6</v>
      </c>
      <c r="BP124" s="299">
        <v>1.2104371302843554E-6</v>
      </c>
      <c r="BQ124" s="299">
        <v>2.6714690901602996E-7</v>
      </c>
      <c r="BR124" s="299">
        <v>4.801394407393839E-6</v>
      </c>
      <c r="BS124" s="299">
        <v>5.5062212336949214E-7</v>
      </c>
      <c r="BT124" s="299">
        <v>2.280558251619767E-7</v>
      </c>
      <c r="BU124" s="299">
        <v>4.6431695289838392E-7</v>
      </c>
      <c r="BV124" s="299">
        <v>3.0487588484278292E-7</v>
      </c>
      <c r="BW124" s="299">
        <v>1.5503635747393345E-7</v>
      </c>
      <c r="BX124" s="299">
        <v>1.7589890075391397E-7</v>
      </c>
      <c r="BY124" s="299">
        <v>6.9967361193938801E-8</v>
      </c>
      <c r="BZ124" s="299">
        <v>1.1617035571075043E-6</v>
      </c>
      <c r="CA124" s="299">
        <v>2.203841518864233E-7</v>
      </c>
      <c r="CB124" s="299">
        <v>1.2009225922965153E-6</v>
      </c>
      <c r="CC124" s="299">
        <v>5.199911703082815E-7</v>
      </c>
      <c r="CD124" s="299">
        <v>1.0939129983957566E-6</v>
      </c>
      <c r="CE124" s="299">
        <v>4.2771715347565073E-7</v>
      </c>
      <c r="CF124" s="299">
        <v>2.8367909285495265E-7</v>
      </c>
      <c r="CG124" s="299">
        <v>6.1652073496550277E-6</v>
      </c>
      <c r="CH124" s="299">
        <v>5.6151958231753193E-7</v>
      </c>
      <c r="CI124" s="299">
        <v>1.3278097593063408E-6</v>
      </c>
      <c r="CJ124" s="299">
        <v>6.8160857766036462E-7</v>
      </c>
      <c r="CK124" s="299">
        <v>4.0923380899643851E-7</v>
      </c>
      <c r="CL124" s="299">
        <v>4.5914020814580498E-8</v>
      </c>
      <c r="CM124" s="299">
        <v>1.2947157544797471E-7</v>
      </c>
      <c r="CN124" s="299">
        <v>5.0919212950631465E-6</v>
      </c>
      <c r="CO124" s="299">
        <v>1.2296304039475833E-4</v>
      </c>
      <c r="CP124" s="299">
        <v>3.9785964554138567E-4</v>
      </c>
      <c r="CQ124" s="299">
        <v>7.0174330480756702E-5</v>
      </c>
      <c r="CR124" s="299">
        <v>1.5092718534343989E-6</v>
      </c>
      <c r="CS124" s="299">
        <v>2.6967825579093935E-4</v>
      </c>
      <c r="CT124" s="299">
        <v>4.2362479439095937E-4</v>
      </c>
      <c r="CU124" s="299">
        <v>1.1601036128052962E-5</v>
      </c>
      <c r="CV124" s="299">
        <v>8.1794290589172943E-7</v>
      </c>
      <c r="CW124" s="299">
        <v>2.4011431962967534E-7</v>
      </c>
      <c r="CX124" s="299">
        <v>3.4036378455552955E-7</v>
      </c>
      <c r="CY124" s="299">
        <v>4.2999925203783193E-7</v>
      </c>
      <c r="CZ124" s="299">
        <v>1.2701129348160564E-4</v>
      </c>
      <c r="DA124" s="299">
        <v>2.1697980682107766E-3</v>
      </c>
      <c r="DB124" s="299">
        <v>9.9366113434372253E-7</v>
      </c>
      <c r="DC124" s="299">
        <v>3.1238891399418231E-6</v>
      </c>
      <c r="DD124" s="299">
        <v>1.3778032608717111E-5</v>
      </c>
      <c r="DE124" s="299">
        <v>6.3634445841234273E-5</v>
      </c>
      <c r="DF124" s="299">
        <v>4.671319252683534E-6</v>
      </c>
      <c r="DG124" s="300">
        <v>1.3493012499017491E-6</v>
      </c>
    </row>
    <row r="125" spans="1:116">
      <c r="B125" s="98" t="s">
        <v>92</v>
      </c>
      <c r="C125" s="95" t="s">
        <v>93</v>
      </c>
      <c r="D125" s="299">
        <v>9.4840176597189539E-3</v>
      </c>
      <c r="E125" s="299">
        <v>1.0789467171382437E-2</v>
      </c>
      <c r="F125" s="299">
        <v>1.0005010187147318</v>
      </c>
      <c r="G125" s="299">
        <v>6.7605101018908754E-6</v>
      </c>
      <c r="H125" s="299">
        <v>5.0023408675002495E-5</v>
      </c>
      <c r="I125" s="299">
        <v>0</v>
      </c>
      <c r="J125" s="299">
        <v>3.1275814168560472E-8</v>
      </c>
      <c r="K125" s="299">
        <v>5.5949415465078101E-4</v>
      </c>
      <c r="L125" s="299">
        <v>8.195302270000383E-5</v>
      </c>
      <c r="M125" s="299">
        <v>1.4380385661629978E-3</v>
      </c>
      <c r="N125" s="299">
        <v>0</v>
      </c>
      <c r="O125" s="299">
        <v>2.7899731205081864E-5</v>
      </c>
      <c r="P125" s="299">
        <v>2.7469534568060228E-6</v>
      </c>
      <c r="Q125" s="299">
        <v>5.3079569335175702E-7</v>
      </c>
      <c r="R125" s="299">
        <v>6.7264068806309596E-8</v>
      </c>
      <c r="S125" s="299">
        <v>1.6043476134494454E-5</v>
      </c>
      <c r="T125" s="299">
        <v>2.2816898825375449E-6</v>
      </c>
      <c r="U125" s="299">
        <v>8.8317029381141626E-7</v>
      </c>
      <c r="V125" s="299">
        <v>4.2450039145096271E-6</v>
      </c>
      <c r="W125" s="299">
        <v>7.3050045621598331E-8</v>
      </c>
      <c r="X125" s="299">
        <v>2.3696044376361101E-8</v>
      </c>
      <c r="Y125" s="299">
        <v>1.2032684050870886E-6</v>
      </c>
      <c r="Z125" s="299">
        <v>6.8559375205141052E-8</v>
      </c>
      <c r="AA125" s="299">
        <v>2.264218686596238E-6</v>
      </c>
      <c r="AB125" s="299">
        <v>1.1227095480199398E-5</v>
      </c>
      <c r="AC125" s="299">
        <v>1.1142114630767122E-6</v>
      </c>
      <c r="AD125" s="299">
        <v>1.5566703347620433E-8</v>
      </c>
      <c r="AE125" s="299">
        <v>6.7506134931555406E-8</v>
      </c>
      <c r="AF125" s="299">
        <v>1.5467456634977451E-7</v>
      </c>
      <c r="AG125" s="299">
        <v>7.8525228408005642E-5</v>
      </c>
      <c r="AH125" s="299">
        <v>2.7363935888878743E-5</v>
      </c>
      <c r="AI125" s="299">
        <v>1.0196988867988158E-7</v>
      </c>
      <c r="AJ125" s="299">
        <v>1.9370873210577592E-7</v>
      </c>
      <c r="AK125" s="299">
        <v>5.2160952933835722E-7</v>
      </c>
      <c r="AL125" s="299">
        <v>2.5814610103280482E-6</v>
      </c>
      <c r="AM125" s="299">
        <v>1.3827421757833081E-7</v>
      </c>
      <c r="AN125" s="299">
        <v>1.1012133251517567E-7</v>
      </c>
      <c r="AO125" s="299">
        <v>1.0786003216497838E-7</v>
      </c>
      <c r="AP125" s="299">
        <v>1.1284557411086178E-7</v>
      </c>
      <c r="AQ125" s="299">
        <v>4.4734585936445328E-8</v>
      </c>
      <c r="AR125" s="299">
        <v>8.5434871562364198E-8</v>
      </c>
      <c r="AS125" s="299">
        <v>1.9473994296553983E-7</v>
      </c>
      <c r="AT125" s="299">
        <v>1.5010613411723967E-7</v>
      </c>
      <c r="AU125" s="299">
        <v>4.1734736614243954E-7</v>
      </c>
      <c r="AV125" s="299">
        <v>2.9870032781619054E-7</v>
      </c>
      <c r="AW125" s="299">
        <v>3.2580212638817318E-7</v>
      </c>
      <c r="AX125" s="299">
        <v>7.2511161064334291E-8</v>
      </c>
      <c r="AY125" s="299">
        <v>5.1298017621084251E-8</v>
      </c>
      <c r="AZ125" s="299">
        <v>9.7320773081561452E-7</v>
      </c>
      <c r="BA125" s="299">
        <v>1.6609301872083583E-7</v>
      </c>
      <c r="BB125" s="299">
        <v>3.1581521008744835E-8</v>
      </c>
      <c r="BC125" s="299">
        <v>5.4893157400895527E-8</v>
      </c>
      <c r="BD125" s="299">
        <v>3.4000075857972478E-8</v>
      </c>
      <c r="BE125" s="299">
        <v>2.5268990980230033E-8</v>
      </c>
      <c r="BF125" s="299">
        <v>7.338428339232618E-7</v>
      </c>
      <c r="BG125" s="299">
        <v>3.0048725818084108E-7</v>
      </c>
      <c r="BH125" s="299">
        <v>1.1804543870014336E-6</v>
      </c>
      <c r="BI125" s="299">
        <v>2.1703391042485344E-7</v>
      </c>
      <c r="BJ125" s="299">
        <v>5.5736240560014873E-7</v>
      </c>
      <c r="BK125" s="299">
        <v>3.1667281905959627E-6</v>
      </c>
      <c r="BL125" s="299">
        <v>3.9020243966850037E-7</v>
      </c>
      <c r="BM125" s="299">
        <v>7.1395283759852256E-6</v>
      </c>
      <c r="BN125" s="299">
        <v>6.2150396740564883E-7</v>
      </c>
      <c r="BO125" s="299">
        <v>1.7260582187552352E-5</v>
      </c>
      <c r="BP125" s="299">
        <v>1.5776730827045599E-5</v>
      </c>
      <c r="BQ125" s="299">
        <v>1.3456418418096485E-7</v>
      </c>
      <c r="BR125" s="299">
        <v>3.3935285246724E-7</v>
      </c>
      <c r="BS125" s="299">
        <v>4.9770332788745274E-7</v>
      </c>
      <c r="BT125" s="299">
        <v>4.9686381047563459E-7</v>
      </c>
      <c r="BU125" s="299">
        <v>1.1605774261420333E-6</v>
      </c>
      <c r="BV125" s="299">
        <v>1.7456337323307602E-7</v>
      </c>
      <c r="BW125" s="299">
        <v>9.4901866068255836E-8</v>
      </c>
      <c r="BX125" s="299">
        <v>1.1772815532706076E-7</v>
      </c>
      <c r="BY125" s="299">
        <v>1.078061486100049E-7</v>
      </c>
      <c r="BZ125" s="299">
        <v>3.3374503011013012E-7</v>
      </c>
      <c r="CA125" s="299">
        <v>2.2778155225650909E-7</v>
      </c>
      <c r="CB125" s="299">
        <v>1.5897371734495573E-6</v>
      </c>
      <c r="CC125" s="299">
        <v>2.9305957310755417E-7</v>
      </c>
      <c r="CD125" s="299">
        <v>4.7858061089012377E-7</v>
      </c>
      <c r="CE125" s="299">
        <v>2.564197946236268E-7</v>
      </c>
      <c r="CF125" s="299">
        <v>2.225359772842813E-7</v>
      </c>
      <c r="CG125" s="299">
        <v>2.262476054680816E-6</v>
      </c>
      <c r="CH125" s="299">
        <v>1.4078576657858928E-7</v>
      </c>
      <c r="CI125" s="299">
        <v>2.959994340090801E-7</v>
      </c>
      <c r="CJ125" s="299">
        <v>8.0422238432200725E-7</v>
      </c>
      <c r="CK125" s="299">
        <v>1.6388072371976171E-7</v>
      </c>
      <c r="CL125" s="299">
        <v>1.1823967756546472E-8</v>
      </c>
      <c r="CM125" s="299">
        <v>1.5696174998342049E-7</v>
      </c>
      <c r="CN125" s="299">
        <v>7.4655622359043458E-7</v>
      </c>
      <c r="CO125" s="299">
        <v>1.9758244189593458E-5</v>
      </c>
      <c r="CP125" s="299">
        <v>2.112071153592627E-5</v>
      </c>
      <c r="CQ125" s="299">
        <v>1.2816396580419178E-5</v>
      </c>
      <c r="CR125" s="299">
        <v>7.1681518749801863E-7</v>
      </c>
      <c r="CS125" s="299">
        <v>3.8289904359390494E-5</v>
      </c>
      <c r="CT125" s="299">
        <v>5.6964039075365148E-5</v>
      </c>
      <c r="CU125" s="299">
        <v>2.0597582805858569E-5</v>
      </c>
      <c r="CV125" s="299">
        <v>8.5072113836044829E-7</v>
      </c>
      <c r="CW125" s="299">
        <v>2.6879974299799141E-7</v>
      </c>
      <c r="CX125" s="299">
        <v>2.1132601078198059E-6</v>
      </c>
      <c r="CY125" s="299">
        <v>2.2155624500626968E-7</v>
      </c>
      <c r="CZ125" s="299">
        <v>2.2745722984775485E-5</v>
      </c>
      <c r="DA125" s="299">
        <v>2.4956871340475197E-4</v>
      </c>
      <c r="DB125" s="299">
        <v>1.579947401155654E-6</v>
      </c>
      <c r="DC125" s="299">
        <v>1.4314041011563802E-5</v>
      </c>
      <c r="DD125" s="299">
        <v>3.9862685711042308E-5</v>
      </c>
      <c r="DE125" s="299">
        <v>2.909293819849192E-5</v>
      </c>
      <c r="DF125" s="299">
        <v>4.6499436945075646E-6</v>
      </c>
      <c r="DG125" s="300">
        <v>4.2689387766897097E-7</v>
      </c>
    </row>
    <row r="126" spans="1:116">
      <c r="B126" s="98" t="s">
        <v>94</v>
      </c>
      <c r="C126" s="95" t="s">
        <v>95</v>
      </c>
      <c r="D126" s="299">
        <v>6.2982021734361653E-5</v>
      </c>
      <c r="E126" s="299">
        <v>1.4028501976916778E-5</v>
      </c>
      <c r="F126" s="299">
        <v>3.9821323488943097E-6</v>
      </c>
      <c r="G126" s="299">
        <v>0.1798140551182241</v>
      </c>
      <c r="H126" s="299">
        <v>1.2978322790376312E-5</v>
      </c>
      <c r="I126" s="299">
        <v>0</v>
      </c>
      <c r="J126" s="299">
        <v>3.8124024265755805E-7</v>
      </c>
      <c r="K126" s="299">
        <v>4.2901872454260876E-5</v>
      </c>
      <c r="L126" s="299">
        <v>1.5822870259763593E-6</v>
      </c>
      <c r="M126" s="299">
        <v>2.3965794550525415E-5</v>
      </c>
      <c r="N126" s="299">
        <v>0</v>
      </c>
      <c r="O126" s="299">
        <v>1.5040846484979907E-6</v>
      </c>
      <c r="P126" s="299">
        <v>2.675383195688503E-7</v>
      </c>
      <c r="Q126" s="299">
        <v>3.3942489935180008E-3</v>
      </c>
      <c r="R126" s="299">
        <v>5.0091866925868283E-5</v>
      </c>
      <c r="S126" s="299">
        <v>6.0345759716080327E-5</v>
      </c>
      <c r="T126" s="299">
        <v>1.1775968690164402E-5</v>
      </c>
      <c r="U126" s="299">
        <v>3.7312043549163481E-6</v>
      </c>
      <c r="V126" s="299">
        <v>1.5431066041382713E-6</v>
      </c>
      <c r="W126" s="299">
        <v>7.5313489220570379E-6</v>
      </c>
      <c r="X126" s="299">
        <v>2.0905749266114056E-7</v>
      </c>
      <c r="Y126" s="299">
        <v>4.354710165712081E-7</v>
      </c>
      <c r="Z126" s="299">
        <v>1.2786187250077297E-7</v>
      </c>
      <c r="AA126" s="299">
        <v>8.041735092033886E-7</v>
      </c>
      <c r="AB126" s="299">
        <v>8.9355821354222289E-7</v>
      </c>
      <c r="AC126" s="299">
        <v>1.5277319075705991E-5</v>
      </c>
      <c r="AD126" s="299">
        <v>1.0176628893315445E-7</v>
      </c>
      <c r="AE126" s="299">
        <v>3.9322770599870179E-7</v>
      </c>
      <c r="AF126" s="299">
        <v>1.1952619941934291E-6</v>
      </c>
      <c r="AG126" s="299">
        <v>9.5097782736537054E-7</v>
      </c>
      <c r="AH126" s="299">
        <v>2.2001945609477641E-5</v>
      </c>
      <c r="AI126" s="299">
        <v>6.196062449568002E-6</v>
      </c>
      <c r="AJ126" s="299">
        <v>1.047780304052313E-6</v>
      </c>
      <c r="AK126" s="299">
        <v>3.1656169476704727E-5</v>
      </c>
      <c r="AL126" s="299">
        <v>2.7003464772540723E-6</v>
      </c>
      <c r="AM126" s="299">
        <v>1.3537480967795124E-6</v>
      </c>
      <c r="AN126" s="299">
        <v>8.9891990745952806E-7</v>
      </c>
      <c r="AO126" s="299">
        <v>1.39536940227818E-6</v>
      </c>
      <c r="AP126" s="299">
        <v>7.412493729255304E-7</v>
      </c>
      <c r="AQ126" s="299">
        <v>2.3824307591209625E-7</v>
      </c>
      <c r="AR126" s="299">
        <v>1.5804121475626766E-6</v>
      </c>
      <c r="AS126" s="299">
        <v>3.650608227632256E-6</v>
      </c>
      <c r="AT126" s="299">
        <v>1.3792028996584477E-6</v>
      </c>
      <c r="AU126" s="299">
        <v>6.3802645946130581E-7</v>
      </c>
      <c r="AV126" s="299">
        <v>6.9088794104390681E-7</v>
      </c>
      <c r="AW126" s="299">
        <v>1.5408872958078228E-6</v>
      </c>
      <c r="AX126" s="299">
        <v>2.2161149423304921E-7</v>
      </c>
      <c r="AY126" s="299">
        <v>6.606167041421153E-7</v>
      </c>
      <c r="AZ126" s="299">
        <v>1.7444965340086401E-6</v>
      </c>
      <c r="BA126" s="299">
        <v>4.1816305639167264E-7</v>
      </c>
      <c r="BB126" s="299">
        <v>1.5917943624947369E-7</v>
      </c>
      <c r="BC126" s="299">
        <v>3.0687668238294385E-7</v>
      </c>
      <c r="BD126" s="299">
        <v>4.9519968582696053E-8</v>
      </c>
      <c r="BE126" s="299">
        <v>1.0608161197654667E-7</v>
      </c>
      <c r="BF126" s="299">
        <v>6.0388038640264405E-7</v>
      </c>
      <c r="BG126" s="299">
        <v>2.3198194578247867E-7</v>
      </c>
      <c r="BH126" s="299">
        <v>1.2855766265670633E-6</v>
      </c>
      <c r="BI126" s="299">
        <v>2.7284265167809881E-6</v>
      </c>
      <c r="BJ126" s="299">
        <v>1.0795270981618492E-6</v>
      </c>
      <c r="BK126" s="299">
        <v>4.0751653380602806E-5</v>
      </c>
      <c r="BL126" s="299">
        <v>7.7970776622609864E-7</v>
      </c>
      <c r="BM126" s="299">
        <v>2.0165065895611024E-4</v>
      </c>
      <c r="BN126" s="299">
        <v>6.2062766442737432E-5</v>
      </c>
      <c r="BO126" s="299">
        <v>2.3482952249143622E-5</v>
      </c>
      <c r="BP126" s="299">
        <v>1.7115641534720486E-5</v>
      </c>
      <c r="BQ126" s="299">
        <v>1.3478177624881324E-5</v>
      </c>
      <c r="BR126" s="299">
        <v>3.5712738557942125E-6</v>
      </c>
      <c r="BS126" s="299">
        <v>4.225933361663612E-6</v>
      </c>
      <c r="BT126" s="299">
        <v>5.5685677632267882E-7</v>
      </c>
      <c r="BU126" s="299">
        <v>3.1634388901708176E-6</v>
      </c>
      <c r="BV126" s="299">
        <v>1.0127913970304264E-6</v>
      </c>
      <c r="BW126" s="299">
        <v>6.1437004680161967E-7</v>
      </c>
      <c r="BX126" s="299">
        <v>1.5288130201456377E-6</v>
      </c>
      <c r="BY126" s="299">
        <v>1.1085437117234622E-6</v>
      </c>
      <c r="BZ126" s="299">
        <v>2.4245994037218916E-6</v>
      </c>
      <c r="CA126" s="299">
        <v>7.4173003760857754E-7</v>
      </c>
      <c r="CB126" s="299">
        <v>6.2269499555732699E-6</v>
      </c>
      <c r="CC126" s="299">
        <v>2.3259545132735695E-6</v>
      </c>
      <c r="CD126" s="299">
        <v>5.6104208513091366E-6</v>
      </c>
      <c r="CE126" s="299">
        <v>1.6972058365205723E-6</v>
      </c>
      <c r="CF126" s="299">
        <v>2.9876109121057853E-6</v>
      </c>
      <c r="CG126" s="299">
        <v>3.2904662876170155E-5</v>
      </c>
      <c r="CH126" s="299">
        <v>7.119698904942043E-7</v>
      </c>
      <c r="CI126" s="299">
        <v>1.2785615959607637E-6</v>
      </c>
      <c r="CJ126" s="299">
        <v>1.5359702866774273E-6</v>
      </c>
      <c r="CK126" s="299">
        <v>7.0206815450555279E-7</v>
      </c>
      <c r="CL126" s="299">
        <v>5.0812302109771224E-8</v>
      </c>
      <c r="CM126" s="299">
        <v>4.485142734994979E-7</v>
      </c>
      <c r="CN126" s="299">
        <v>1.7253803632734485E-6</v>
      </c>
      <c r="CO126" s="299">
        <v>1.5510705200744465E-5</v>
      </c>
      <c r="CP126" s="299">
        <v>1.4080862144478442E-5</v>
      </c>
      <c r="CQ126" s="299">
        <v>5.0127202406330843E-6</v>
      </c>
      <c r="CR126" s="299">
        <v>2.6071539459989372E-6</v>
      </c>
      <c r="CS126" s="299">
        <v>2.5017885028040052E-5</v>
      </c>
      <c r="CT126" s="299">
        <v>4.0363832529232435E-5</v>
      </c>
      <c r="CU126" s="299">
        <v>2.3649549836705584E-6</v>
      </c>
      <c r="CV126" s="299">
        <v>1.2182490194998776E-6</v>
      </c>
      <c r="CW126" s="299">
        <v>4.9766186741751638E-7</v>
      </c>
      <c r="CX126" s="299">
        <v>7.9705311997843205E-7</v>
      </c>
      <c r="CY126" s="299">
        <v>1.427618256239971E-6</v>
      </c>
      <c r="CZ126" s="299">
        <v>3.0256035619853532E-5</v>
      </c>
      <c r="DA126" s="299">
        <v>3.5930833373260776E-4</v>
      </c>
      <c r="DB126" s="299">
        <v>2.1207715469812843E-6</v>
      </c>
      <c r="DC126" s="299">
        <v>2.6273615505010747E-6</v>
      </c>
      <c r="DD126" s="299">
        <v>1.0433640760360793E-6</v>
      </c>
      <c r="DE126" s="299">
        <v>1.815231112137093E-5</v>
      </c>
      <c r="DF126" s="299">
        <v>1.7486805896248814E-5</v>
      </c>
      <c r="DG126" s="300">
        <v>1.3403550391488002E-6</v>
      </c>
    </row>
    <row r="127" spans="1:116">
      <c r="B127" s="98" t="s">
        <v>96</v>
      </c>
      <c r="C127" s="95" t="s">
        <v>97</v>
      </c>
      <c r="D127" s="299">
        <v>1.2813133493763437E-6</v>
      </c>
      <c r="E127" s="299">
        <v>7.3827196754115357E-5</v>
      </c>
      <c r="F127" s="299">
        <v>1.726305688142342E-5</v>
      </c>
      <c r="G127" s="299">
        <v>2.9574664012351148E-6</v>
      </c>
      <c r="H127" s="299">
        <v>0.35129144163293574</v>
      </c>
      <c r="I127" s="299">
        <v>0</v>
      </c>
      <c r="J127" s="299">
        <v>1.8105803220307575E-8</v>
      </c>
      <c r="K127" s="299">
        <v>1.5516358500428731E-3</v>
      </c>
      <c r="L127" s="299">
        <v>2.6269939547508115E-5</v>
      </c>
      <c r="M127" s="299">
        <v>5.0641757210300375E-4</v>
      </c>
      <c r="N127" s="299">
        <v>0</v>
      </c>
      <c r="O127" s="299">
        <v>3.5608716262855915E-7</v>
      </c>
      <c r="P127" s="299">
        <v>7.6930319992162293E-7</v>
      </c>
      <c r="Q127" s="299">
        <v>6.0129421699937569E-7</v>
      </c>
      <c r="R127" s="299">
        <v>1.0452240283035017E-7</v>
      </c>
      <c r="S127" s="299">
        <v>2.9438065157571027E-6</v>
      </c>
      <c r="T127" s="299">
        <v>5.4572984044721747E-7</v>
      </c>
      <c r="U127" s="299">
        <v>2.3150996841971235E-7</v>
      </c>
      <c r="V127" s="299">
        <v>1.5954145402433885E-5</v>
      </c>
      <c r="W127" s="299">
        <v>1.0487306267863769E-7</v>
      </c>
      <c r="X127" s="299">
        <v>2.0132496172949504E-8</v>
      </c>
      <c r="Y127" s="299">
        <v>2.713761032528988E-6</v>
      </c>
      <c r="Z127" s="299">
        <v>1.3500383367738507E-7</v>
      </c>
      <c r="AA127" s="299">
        <v>1.5027854865309543E-7</v>
      </c>
      <c r="AB127" s="299">
        <v>2.4550771816005571E-5</v>
      </c>
      <c r="AC127" s="299">
        <v>2.3686972262288994E-6</v>
      </c>
      <c r="AD127" s="299">
        <v>1.4364992102644471E-8</v>
      </c>
      <c r="AE127" s="299">
        <v>3.4637982143097981E-8</v>
      </c>
      <c r="AF127" s="299">
        <v>1.2751691176054129E-7</v>
      </c>
      <c r="AG127" s="299">
        <v>1.0517944009199458E-7</v>
      </c>
      <c r="AH127" s="299">
        <v>3.793512574045544E-6</v>
      </c>
      <c r="AI127" s="299">
        <v>1.3236691166656181E-7</v>
      </c>
      <c r="AJ127" s="299">
        <v>1.093554562925096E-7</v>
      </c>
      <c r="AK127" s="299">
        <v>8.7246229364376359E-7</v>
      </c>
      <c r="AL127" s="299">
        <v>9.3631132214993037E-7</v>
      </c>
      <c r="AM127" s="299">
        <v>3.2446703710613044E-8</v>
      </c>
      <c r="AN127" s="299">
        <v>1.0496362719348939E-7</v>
      </c>
      <c r="AO127" s="299">
        <v>1.5543244983985074E-7</v>
      </c>
      <c r="AP127" s="299">
        <v>7.1860940848452235E-8</v>
      </c>
      <c r="AQ127" s="299">
        <v>2.1178072147388172E-8</v>
      </c>
      <c r="AR127" s="299">
        <v>8.4637537508420457E-8</v>
      </c>
      <c r="AS127" s="299">
        <v>7.9876215741964524E-8</v>
      </c>
      <c r="AT127" s="299">
        <v>6.694771225305055E-8</v>
      </c>
      <c r="AU127" s="299">
        <v>7.3598989829929892E-8</v>
      </c>
      <c r="AV127" s="299">
        <v>1.8860227150630289E-7</v>
      </c>
      <c r="AW127" s="299">
        <v>6.567736855428245E-8</v>
      </c>
      <c r="AX127" s="299">
        <v>2.7002401028805755E-8</v>
      </c>
      <c r="AY127" s="299">
        <v>6.4540287292774122E-8</v>
      </c>
      <c r="AZ127" s="299">
        <v>2.9781855336284419E-7</v>
      </c>
      <c r="BA127" s="299">
        <v>4.3618480614660014E-8</v>
      </c>
      <c r="BB127" s="299">
        <v>3.6539579924090734E-8</v>
      </c>
      <c r="BC127" s="299">
        <v>1.6458814858907088E-8</v>
      </c>
      <c r="BD127" s="299">
        <v>1.1572542639389643E-8</v>
      </c>
      <c r="BE127" s="299">
        <v>1.8391363861103335E-8</v>
      </c>
      <c r="BF127" s="299">
        <v>7.7870046398057565E-8</v>
      </c>
      <c r="BG127" s="299">
        <v>2.3073386573369236E-8</v>
      </c>
      <c r="BH127" s="299">
        <v>1.3319373787106827E-7</v>
      </c>
      <c r="BI127" s="299">
        <v>4.4998011944388205E-8</v>
      </c>
      <c r="BJ127" s="299">
        <v>6.7749622984171208E-8</v>
      </c>
      <c r="BK127" s="299">
        <v>7.9151977671454619E-5</v>
      </c>
      <c r="BL127" s="299">
        <v>1.2811211617451534E-7</v>
      </c>
      <c r="BM127" s="299">
        <v>3.4726812944553727E-7</v>
      </c>
      <c r="BN127" s="299">
        <v>5.2665434429002858E-7</v>
      </c>
      <c r="BO127" s="299">
        <v>5.0926532168207013E-7</v>
      </c>
      <c r="BP127" s="299">
        <v>4.4216695127071591E-7</v>
      </c>
      <c r="BQ127" s="299">
        <v>8.519299557278808E-8</v>
      </c>
      <c r="BR127" s="299">
        <v>1.5862071194118001E-7</v>
      </c>
      <c r="BS127" s="299">
        <v>2.9087143672723017E-7</v>
      </c>
      <c r="BT127" s="299">
        <v>1.0529712154479514E-7</v>
      </c>
      <c r="BU127" s="299">
        <v>2.385892340664294E-7</v>
      </c>
      <c r="BV127" s="299">
        <v>1.6542170055008382E-7</v>
      </c>
      <c r="BW127" s="299">
        <v>1.4496115357542905E-7</v>
      </c>
      <c r="BX127" s="299">
        <v>1.6317027596218545E-7</v>
      </c>
      <c r="BY127" s="299">
        <v>6.0291079702722266E-8</v>
      </c>
      <c r="BZ127" s="299">
        <v>4.9325007388123863E-7</v>
      </c>
      <c r="CA127" s="299">
        <v>1.7572613650775931E-7</v>
      </c>
      <c r="CB127" s="299">
        <v>1.0914917093033637E-6</v>
      </c>
      <c r="CC127" s="299">
        <v>3.7504423600149513E-7</v>
      </c>
      <c r="CD127" s="299">
        <v>1.1111219365973467E-6</v>
      </c>
      <c r="CE127" s="299">
        <v>3.6025350564477278E-7</v>
      </c>
      <c r="CF127" s="299">
        <v>1.7760893210708127E-7</v>
      </c>
      <c r="CG127" s="299">
        <v>6.4434284903136925E-6</v>
      </c>
      <c r="CH127" s="299">
        <v>1.6715213174065327E-7</v>
      </c>
      <c r="CI127" s="299">
        <v>6.0086411947411368E-7</v>
      </c>
      <c r="CJ127" s="299">
        <v>7.0793234300294369E-7</v>
      </c>
      <c r="CK127" s="299">
        <v>6.3789117328912816E-7</v>
      </c>
      <c r="CL127" s="299">
        <v>2.3083806369113398E-8</v>
      </c>
      <c r="CM127" s="299">
        <v>1.1433517468372753E-7</v>
      </c>
      <c r="CN127" s="299">
        <v>2.6120180435352275E-6</v>
      </c>
      <c r="CO127" s="299">
        <v>5.4982353995092438E-5</v>
      </c>
      <c r="CP127" s="299">
        <v>7.9699982460473161E-5</v>
      </c>
      <c r="CQ127" s="299">
        <v>6.6341651175259487E-5</v>
      </c>
      <c r="CR127" s="299">
        <v>8.2458641456689254E-7</v>
      </c>
      <c r="CS127" s="299">
        <v>2.242502140752988E-4</v>
      </c>
      <c r="CT127" s="299">
        <v>4.0244801974615157E-4</v>
      </c>
      <c r="CU127" s="299">
        <v>2.9806063650696672E-6</v>
      </c>
      <c r="CV127" s="299">
        <v>7.8080924690183501E-7</v>
      </c>
      <c r="CW127" s="299">
        <v>3.0843163043076088E-7</v>
      </c>
      <c r="CX127" s="299">
        <v>1.7562512813029003E-7</v>
      </c>
      <c r="CY127" s="299">
        <v>3.4493602591724631E-7</v>
      </c>
      <c r="CZ127" s="299">
        <v>2.1610868133903845E-4</v>
      </c>
      <c r="DA127" s="299">
        <v>2.4095582315277397E-3</v>
      </c>
      <c r="DB127" s="299">
        <v>6.7870192802958513E-7</v>
      </c>
      <c r="DC127" s="299">
        <v>7.8065917545410841E-6</v>
      </c>
      <c r="DD127" s="299">
        <v>6.7682570431727407E-6</v>
      </c>
      <c r="DE127" s="299">
        <v>8.2633720542864693E-5</v>
      </c>
      <c r="DF127" s="299">
        <v>1.0853227410467467E-5</v>
      </c>
      <c r="DG127" s="300">
        <v>5.6086901989031523E-7</v>
      </c>
    </row>
    <row r="128" spans="1:116">
      <c r="B128" s="98" t="s">
        <v>98</v>
      </c>
      <c r="C128" s="95" t="s">
        <v>99</v>
      </c>
      <c r="D128" s="299">
        <v>1.1493500829941495E-9</v>
      </c>
      <c r="E128" s="299">
        <v>7.1741869395296385E-10</v>
      </c>
      <c r="F128" s="299">
        <v>3.5460199777539681E-9</v>
      </c>
      <c r="G128" s="299">
        <v>2.883161723236726E-10</v>
      </c>
      <c r="H128" s="299">
        <v>1.5863634579881113E-9</v>
      </c>
      <c r="I128" s="299">
        <v>2.74278153633567E-7</v>
      </c>
      <c r="J128" s="299">
        <v>2.7569181485572308E-10</v>
      </c>
      <c r="K128" s="299">
        <v>6.3550613559136637E-10</v>
      </c>
      <c r="L128" s="299">
        <v>3.7594070041951603E-10</v>
      </c>
      <c r="M128" s="299">
        <v>6.5817420763123023E-10</v>
      </c>
      <c r="N128" s="299">
        <v>0</v>
      </c>
      <c r="O128" s="299">
        <v>8.6862887145747348E-10</v>
      </c>
      <c r="P128" s="299">
        <v>1.2003805012470046E-10</v>
      </c>
      <c r="Q128" s="299">
        <v>5.5744123141885049E-10</v>
      </c>
      <c r="R128" s="299">
        <v>1.5030929090151149E-10</v>
      </c>
      <c r="S128" s="299">
        <v>2.3434477284850467E-9</v>
      </c>
      <c r="T128" s="299">
        <v>8.7124318019376042E-10</v>
      </c>
      <c r="U128" s="299">
        <v>9.5079098912394257E-10</v>
      </c>
      <c r="V128" s="299">
        <v>1.4255757528064499E-8</v>
      </c>
      <c r="W128" s="299">
        <v>1.3662246063388522E-9</v>
      </c>
      <c r="X128" s="299">
        <v>9.3527582344314907E-9</v>
      </c>
      <c r="Y128" s="299">
        <v>9.4811240777451226E-10</v>
      </c>
      <c r="Z128" s="299">
        <v>1.6883330249066142E-10</v>
      </c>
      <c r="AA128" s="299">
        <v>1.412415351425819E-9</v>
      </c>
      <c r="AB128" s="299">
        <v>4.8597351696658496E-10</v>
      </c>
      <c r="AC128" s="299">
        <v>1.8961954063250152E-10</v>
      </c>
      <c r="AD128" s="299">
        <v>7.0119727689400815E-8</v>
      </c>
      <c r="AE128" s="299">
        <v>4.9624754941789097E-8</v>
      </c>
      <c r="AF128" s="299">
        <v>8.9801340486368803E-10</v>
      </c>
      <c r="AG128" s="299">
        <v>5.3291094708195161E-10</v>
      </c>
      <c r="AH128" s="299">
        <v>2.1721174665777025E-10</v>
      </c>
      <c r="AI128" s="299">
        <v>1.0146722755376846E-9</v>
      </c>
      <c r="AJ128" s="299">
        <v>2.1106566359996311E-9</v>
      </c>
      <c r="AK128" s="299">
        <v>3.5175776666274373E-9</v>
      </c>
      <c r="AL128" s="299">
        <v>2.5789186307864622E-9</v>
      </c>
      <c r="AM128" s="299">
        <v>5.9877074296681923E-9</v>
      </c>
      <c r="AN128" s="299">
        <v>3.0424281172073817E-9</v>
      </c>
      <c r="AO128" s="299">
        <v>3.5592851147742768E-9</v>
      </c>
      <c r="AP128" s="299">
        <v>1.6967825526528851E-9</v>
      </c>
      <c r="AQ128" s="299">
        <v>5.4137095114129206E-10</v>
      </c>
      <c r="AR128" s="299">
        <v>9.0953154666480068E-10</v>
      </c>
      <c r="AS128" s="299">
        <v>8.9841797665339969E-10</v>
      </c>
      <c r="AT128" s="299">
        <v>1.2460996417333935E-9</v>
      </c>
      <c r="AU128" s="299">
        <v>5.3495149877732548E-10</v>
      </c>
      <c r="AV128" s="299">
        <v>6.0390600749067352E-10</v>
      </c>
      <c r="AW128" s="299">
        <v>2.6307221849240472E-10</v>
      </c>
      <c r="AX128" s="299">
        <v>3.1852279004244581E-10</v>
      </c>
      <c r="AY128" s="299">
        <v>3.8813569064813969E-10</v>
      </c>
      <c r="AZ128" s="299">
        <v>9.2946789244409455E-10</v>
      </c>
      <c r="BA128" s="299">
        <v>1.4337981246565525E-10</v>
      </c>
      <c r="BB128" s="299">
        <v>1.1360514000198538E-10</v>
      </c>
      <c r="BC128" s="299">
        <v>1.0090153879621545E-10</v>
      </c>
      <c r="BD128" s="299">
        <v>2.4583091339464291E-11</v>
      </c>
      <c r="BE128" s="299">
        <v>7.064604172066585E-11</v>
      </c>
      <c r="BF128" s="299">
        <v>6.0283671278409978E-10</v>
      </c>
      <c r="BG128" s="299">
        <v>1.9875626187178224E-10</v>
      </c>
      <c r="BH128" s="299">
        <v>1.2018086702406071E-9</v>
      </c>
      <c r="BI128" s="299">
        <v>3.4784901922992822E-10</v>
      </c>
      <c r="BJ128" s="299">
        <v>9.0288998237591127E-10</v>
      </c>
      <c r="BK128" s="299">
        <v>4.0238970775782313E-10</v>
      </c>
      <c r="BL128" s="299">
        <v>2.2304455551653336E-9</v>
      </c>
      <c r="BM128" s="299">
        <v>1.3330352717227114E-9</v>
      </c>
      <c r="BN128" s="299">
        <v>1.3252359807385128E-9</v>
      </c>
      <c r="BO128" s="299">
        <v>3.0484169107605928E-9</v>
      </c>
      <c r="BP128" s="299">
        <v>1.733910866041997E-9</v>
      </c>
      <c r="BQ128" s="299">
        <v>4.9060830536516086E-8</v>
      </c>
      <c r="BR128" s="299">
        <v>1.0178535606592039E-7</v>
      </c>
      <c r="BS128" s="299">
        <v>4.2934335458402411E-9</v>
      </c>
      <c r="BT128" s="299">
        <v>1.4262416745292717E-9</v>
      </c>
      <c r="BU128" s="299">
        <v>1.7892790964973634E-9</v>
      </c>
      <c r="BV128" s="299">
        <v>6.0176457809566317E-10</v>
      </c>
      <c r="BW128" s="299">
        <v>8.0903848005178904E-10</v>
      </c>
      <c r="BX128" s="299">
        <v>6.4629197481644775E-10</v>
      </c>
      <c r="BY128" s="299">
        <v>9.7200356253757502E-11</v>
      </c>
      <c r="BZ128" s="299">
        <v>2.6064157671887346E-9</v>
      </c>
      <c r="CA128" s="299">
        <v>2.2899558436800615E-9</v>
      </c>
      <c r="CB128" s="299">
        <v>2.0868010364581918E-8</v>
      </c>
      <c r="CC128" s="299">
        <v>3.2037879039786919E-9</v>
      </c>
      <c r="CD128" s="299">
        <v>6.9277113480859155E-9</v>
      </c>
      <c r="CE128" s="299">
        <v>1.418298470588832E-9</v>
      </c>
      <c r="CF128" s="299">
        <v>1.6691973023522185E-9</v>
      </c>
      <c r="CG128" s="299">
        <v>1.0644950381682538E-9</v>
      </c>
      <c r="CH128" s="299">
        <v>1.1039142419091298E-9</v>
      </c>
      <c r="CI128" s="299">
        <v>8.9939219006355349E-10</v>
      </c>
      <c r="CJ128" s="299">
        <v>7.0472363736815066E-10</v>
      </c>
      <c r="CK128" s="299">
        <v>2.8231084806943473E-10</v>
      </c>
      <c r="CL128" s="299">
        <v>2.0654056845545188E-11</v>
      </c>
      <c r="CM128" s="299">
        <v>9.9639473586137756E-11</v>
      </c>
      <c r="CN128" s="299">
        <v>1.6748997912937076E-9</v>
      </c>
      <c r="CO128" s="299">
        <v>1.4404018854957253E-9</v>
      </c>
      <c r="CP128" s="299">
        <v>1.1385026359928432E-9</v>
      </c>
      <c r="CQ128" s="299">
        <v>1.0428485374318706E-9</v>
      </c>
      <c r="CR128" s="299">
        <v>2.4427084717298644E-9</v>
      </c>
      <c r="CS128" s="299">
        <v>1.7936069628471868E-9</v>
      </c>
      <c r="CT128" s="299">
        <v>1.5142170852740018E-9</v>
      </c>
      <c r="CU128" s="299">
        <v>9.179738751970951E-10</v>
      </c>
      <c r="CV128" s="299">
        <v>8.2844786650871733E-10</v>
      </c>
      <c r="CW128" s="299">
        <v>3.446753911633012E-10</v>
      </c>
      <c r="CX128" s="299">
        <v>9.123497432690508E-10</v>
      </c>
      <c r="CY128" s="299">
        <v>6.0086881771496984E-10</v>
      </c>
      <c r="CZ128" s="299">
        <v>5.529330320386674E-10</v>
      </c>
      <c r="DA128" s="299">
        <v>2.5324029621524662E-9</v>
      </c>
      <c r="DB128" s="299">
        <v>2.0755521985306925E-9</v>
      </c>
      <c r="DC128" s="299">
        <v>1.9947254055338035E-9</v>
      </c>
      <c r="DD128" s="299">
        <v>9.8541578710716861E-10</v>
      </c>
      <c r="DE128" s="299">
        <v>1.3517765992334881E-9</v>
      </c>
      <c r="DF128" s="299">
        <v>1.2622785297341396E-9</v>
      </c>
      <c r="DG128" s="300">
        <v>8.790903853553702E-10</v>
      </c>
    </row>
    <row r="129" spans="2:111">
      <c r="B129" s="98" t="s">
        <v>100</v>
      </c>
      <c r="C129" s="95" t="s">
        <v>101</v>
      </c>
      <c r="D129" s="299">
        <v>1.6824085970110978E-6</v>
      </c>
      <c r="E129" s="299">
        <v>6.9527719543822711E-7</v>
      </c>
      <c r="F129" s="299">
        <v>4.6457397823459062E-6</v>
      </c>
      <c r="G129" s="299">
        <v>2.9441628893987023E-6</v>
      </c>
      <c r="H129" s="299">
        <v>2.2489954889247567E-7</v>
      </c>
      <c r="I129" s="299">
        <v>0</v>
      </c>
      <c r="J129" s="299">
        <v>3.8385596361165633E-2</v>
      </c>
      <c r="K129" s="299">
        <v>8.2056369841475567E-7</v>
      </c>
      <c r="L129" s="299">
        <v>1.9754934033052434E-6</v>
      </c>
      <c r="M129" s="299">
        <v>2.0293107912379858E-6</v>
      </c>
      <c r="N129" s="299">
        <v>0</v>
      </c>
      <c r="O129" s="299">
        <v>8.8902410489811948E-7</v>
      </c>
      <c r="P129" s="299">
        <v>1.4588502317869072E-7</v>
      </c>
      <c r="Q129" s="299">
        <v>8.3039362645217476E-7</v>
      </c>
      <c r="R129" s="299">
        <v>3.2695849750486187E-6</v>
      </c>
      <c r="S129" s="299">
        <v>1.9712517857650344E-5</v>
      </c>
      <c r="T129" s="299">
        <v>3.0676306477984674E-6</v>
      </c>
      <c r="U129" s="299">
        <v>1.1045325888812766E-6</v>
      </c>
      <c r="V129" s="299">
        <v>1.0918634439456007E-4</v>
      </c>
      <c r="W129" s="299">
        <v>2.0869550918577715E-4</v>
      </c>
      <c r="X129" s="299">
        <v>-2.3256939763087124E-6</v>
      </c>
      <c r="Y129" s="299">
        <v>7.4540263766642992E-6</v>
      </c>
      <c r="Z129" s="299">
        <v>1.0954216575367335E-6</v>
      </c>
      <c r="AA129" s="299">
        <v>2.0529434308620615E-6</v>
      </c>
      <c r="AB129" s="299">
        <v>6.2937866409005608E-6</v>
      </c>
      <c r="AC129" s="299">
        <v>2.0321128647378399E-6</v>
      </c>
      <c r="AD129" s="299">
        <v>-2.6252997081012263E-5</v>
      </c>
      <c r="AE129" s="299">
        <v>3.1928421890706714E-4</v>
      </c>
      <c r="AF129" s="299">
        <v>2.4063106771068196E-6</v>
      </c>
      <c r="AG129" s="299">
        <v>5.2104562227742281E-6</v>
      </c>
      <c r="AH129" s="299">
        <v>5.8162470076594595E-7</v>
      </c>
      <c r="AI129" s="299">
        <v>3.7254671307951625E-4</v>
      </c>
      <c r="AJ129" s="299">
        <v>5.5314519494701459E-4</v>
      </c>
      <c r="AK129" s="299">
        <v>6.791573974298346E-4</v>
      </c>
      <c r="AL129" s="299">
        <v>3.9554338962301445E-4</v>
      </c>
      <c r="AM129" s="299">
        <v>4.3614626804685972E-3</v>
      </c>
      <c r="AN129" s="299">
        <v>9.0621877051335904E-4</v>
      </c>
      <c r="AO129" s="299">
        <v>2.6556556496711156E-4</v>
      </c>
      <c r="AP129" s="299">
        <v>2.925880411123931E-4</v>
      </c>
      <c r="AQ129" s="299">
        <v>3.8738750265532377E-4</v>
      </c>
      <c r="AR129" s="299">
        <v>7.5953885659922648E-5</v>
      </c>
      <c r="AS129" s="299">
        <v>7.6066514707314855E-5</v>
      </c>
      <c r="AT129" s="299">
        <v>7.9333209073084211E-5</v>
      </c>
      <c r="AU129" s="299">
        <v>2.1718890668428599E-5</v>
      </c>
      <c r="AV129" s="299">
        <v>2.696147018975185E-5</v>
      </c>
      <c r="AW129" s="299">
        <v>7.1272419183944827E-6</v>
      </c>
      <c r="AX129" s="299">
        <v>2.6775859740412667E-6</v>
      </c>
      <c r="AY129" s="299">
        <v>9.4363392388989239E-6</v>
      </c>
      <c r="AZ129" s="299">
        <v>4.3307694680344482E-5</v>
      </c>
      <c r="BA129" s="299">
        <v>6.3405417098675143E-6</v>
      </c>
      <c r="BB129" s="299">
        <v>1.857044800526751E-6</v>
      </c>
      <c r="BC129" s="299">
        <v>3.3176069566982936E-6</v>
      </c>
      <c r="BD129" s="299">
        <v>4.9754803416639451E-7</v>
      </c>
      <c r="BE129" s="299">
        <v>8.8591530621015163E-7</v>
      </c>
      <c r="BF129" s="299">
        <v>2.214767366924308E-5</v>
      </c>
      <c r="BG129" s="299">
        <v>7.5715753054474817E-6</v>
      </c>
      <c r="BH129" s="299">
        <v>2.7366870062120599E-5</v>
      </c>
      <c r="BI129" s="299">
        <v>2.5286536822194493E-5</v>
      </c>
      <c r="BJ129" s="299">
        <v>2.0442153848006138E-5</v>
      </c>
      <c r="BK129" s="299">
        <v>1.3662544282693659E-5</v>
      </c>
      <c r="BL129" s="299">
        <v>1.4615519413093522E-7</v>
      </c>
      <c r="BM129" s="299">
        <v>9.1052166992140664E-5</v>
      </c>
      <c r="BN129" s="299">
        <v>5.6670100975109457E-5</v>
      </c>
      <c r="BO129" s="299">
        <v>2.2001749483802633E-4</v>
      </c>
      <c r="BP129" s="299">
        <v>2.1374645286360744E-4</v>
      </c>
      <c r="BQ129" s="299">
        <v>5.4501030808685627E-6</v>
      </c>
      <c r="BR129" s="299">
        <v>2.3579255504124009E-6</v>
      </c>
      <c r="BS129" s="299">
        <v>6.936619746804196E-6</v>
      </c>
      <c r="BT129" s="299">
        <v>7.0538145221595222E-7</v>
      </c>
      <c r="BU129" s="299">
        <v>5.9778198053398575E-7</v>
      </c>
      <c r="BV129" s="299">
        <v>4.0373931869957489E-7</v>
      </c>
      <c r="BW129" s="299">
        <v>3.8531759343442331E-7</v>
      </c>
      <c r="BX129" s="299">
        <v>1.200499471354535E-6</v>
      </c>
      <c r="BY129" s="299">
        <v>1.0177998679825053E-6</v>
      </c>
      <c r="BZ129" s="299">
        <v>3.187450162057626E-6</v>
      </c>
      <c r="CA129" s="299">
        <v>-3.4721245419854548E-7</v>
      </c>
      <c r="CB129" s="299">
        <v>-3.9341772133280201E-6</v>
      </c>
      <c r="CC129" s="299">
        <v>-2.7688629411611211E-7</v>
      </c>
      <c r="CD129" s="299">
        <v>2.3898491238828656E-8</v>
      </c>
      <c r="CE129" s="299">
        <v>2.335187898745285E-7</v>
      </c>
      <c r="CF129" s="299">
        <v>9.9178530023954093E-7</v>
      </c>
      <c r="CG129" s="299">
        <v>3.7744504607920392E-6</v>
      </c>
      <c r="CH129" s="299">
        <v>9.3535206998452967E-8</v>
      </c>
      <c r="CI129" s="299">
        <v>6.5851205646191844E-7</v>
      </c>
      <c r="CJ129" s="299">
        <v>7.9427367771978136E-7</v>
      </c>
      <c r="CK129" s="299">
        <v>2.5340882288759E-7</v>
      </c>
      <c r="CL129" s="299">
        <v>2.9296329836689436E-8</v>
      </c>
      <c r="CM129" s="299">
        <v>1.5502834312110528E-7</v>
      </c>
      <c r="CN129" s="299">
        <v>1.3430859646752513E-6</v>
      </c>
      <c r="CO129" s="299">
        <v>1.5772752131818145E-6</v>
      </c>
      <c r="CP129" s="299">
        <v>3.0854206350719878E-6</v>
      </c>
      <c r="CQ129" s="299">
        <v>2.2775150571363322E-6</v>
      </c>
      <c r="CR129" s="299">
        <v>6.8406981271223955E-6</v>
      </c>
      <c r="CS129" s="299">
        <v>1.5204896912054854E-6</v>
      </c>
      <c r="CT129" s="299">
        <v>9.8519003902908338E-7</v>
      </c>
      <c r="CU129" s="299">
        <v>8.8105271316126323E-7</v>
      </c>
      <c r="CV129" s="299">
        <v>1.1821708544904109E-6</v>
      </c>
      <c r="CW129" s="299">
        <v>1.9985742429687972E-7</v>
      </c>
      <c r="CX129" s="299">
        <v>8.1099380630767943E-6</v>
      </c>
      <c r="CY129" s="299">
        <v>3.0371244954562644E-7</v>
      </c>
      <c r="CZ129" s="299">
        <v>-5.7017517322888387E-8</v>
      </c>
      <c r="DA129" s="299">
        <v>1.3181596081857048E-7</v>
      </c>
      <c r="DB129" s="299">
        <v>1.165734145377059E-6</v>
      </c>
      <c r="DC129" s="299">
        <v>1.5359000906552735E-6</v>
      </c>
      <c r="DD129" s="299">
        <v>1.8071585219084664E-6</v>
      </c>
      <c r="DE129" s="299">
        <v>2.7899263394621485E-6</v>
      </c>
      <c r="DF129" s="299">
        <v>8.1750455680159003E-6</v>
      </c>
      <c r="DG129" s="300">
        <v>6.6461080217725618E-6</v>
      </c>
    </row>
    <row r="130" spans="2:111">
      <c r="B130" s="98" t="s">
        <v>102</v>
      </c>
      <c r="C130" s="95" t="s">
        <v>103</v>
      </c>
      <c r="D130" s="299">
        <v>1.0694409458282874E-4</v>
      </c>
      <c r="E130" s="299">
        <v>7.5881751839716929E-3</v>
      </c>
      <c r="F130" s="299">
        <v>1.5831118262086281E-3</v>
      </c>
      <c r="G130" s="299">
        <v>5.763499269428624E-4</v>
      </c>
      <c r="H130" s="299">
        <v>3.6951588302473648E-3</v>
      </c>
      <c r="I130" s="299">
        <v>0</v>
      </c>
      <c r="J130" s="299">
        <v>5.6213195722363414E-7</v>
      </c>
      <c r="K130" s="299">
        <v>0.31643500487024584</v>
      </c>
      <c r="L130" s="299">
        <v>5.3464247118030538E-3</v>
      </c>
      <c r="M130" s="299">
        <v>4.6147702056023608E-2</v>
      </c>
      <c r="N130" s="299">
        <v>0</v>
      </c>
      <c r="O130" s="299">
        <v>3.2560901247677541E-5</v>
      </c>
      <c r="P130" s="299">
        <v>1.4201662970599223E-4</v>
      </c>
      <c r="Q130" s="299">
        <v>1.0498196316286949E-4</v>
      </c>
      <c r="R130" s="299">
        <v>4.2949865549254247E-6</v>
      </c>
      <c r="S130" s="299">
        <v>5.8716501981949832E-4</v>
      </c>
      <c r="T130" s="299">
        <v>1.0274997896820541E-4</v>
      </c>
      <c r="U130" s="299">
        <v>3.7956690109990272E-5</v>
      </c>
      <c r="V130" s="299">
        <v>4.2792003672431235E-5</v>
      </c>
      <c r="W130" s="299">
        <v>1.4531765736327989E-5</v>
      </c>
      <c r="X130" s="299">
        <v>2.0911909935056048E-6</v>
      </c>
      <c r="Y130" s="299">
        <v>5.4381916332269875E-4</v>
      </c>
      <c r="Z130" s="299">
        <v>2.5058822935207154E-5</v>
      </c>
      <c r="AA130" s="299">
        <v>2.3592715517272555E-5</v>
      </c>
      <c r="AB130" s="299">
        <v>1.2252580150884662E-3</v>
      </c>
      <c r="AC130" s="299">
        <v>4.7892398331116147E-4</v>
      </c>
      <c r="AD130" s="299">
        <v>1.6144768161834539E-6</v>
      </c>
      <c r="AE130" s="299">
        <v>4.8887657215166242E-6</v>
      </c>
      <c r="AF130" s="299">
        <v>1.7583179790137758E-5</v>
      </c>
      <c r="AG130" s="299">
        <v>1.5626148247127599E-5</v>
      </c>
      <c r="AH130" s="299">
        <v>7.514593680937238E-4</v>
      </c>
      <c r="AI130" s="299">
        <v>7.6200480035890467E-6</v>
      </c>
      <c r="AJ130" s="299">
        <v>8.0685143059671664E-6</v>
      </c>
      <c r="AK130" s="299">
        <v>1.2143368295912232E-4</v>
      </c>
      <c r="AL130" s="299">
        <v>1.6518599799287908E-4</v>
      </c>
      <c r="AM130" s="299">
        <v>3.5103824988988495E-6</v>
      </c>
      <c r="AN130" s="299">
        <v>2.3061080494294598E-6</v>
      </c>
      <c r="AO130" s="299">
        <v>5.6013095593495371E-6</v>
      </c>
      <c r="AP130" s="299">
        <v>2.1249389715414817E-6</v>
      </c>
      <c r="AQ130" s="299">
        <v>1.8031948028679224E-6</v>
      </c>
      <c r="AR130" s="299">
        <v>2.2985320750487015E-6</v>
      </c>
      <c r="AS130" s="299">
        <v>4.5818707799471354E-6</v>
      </c>
      <c r="AT130" s="299">
        <v>3.7531179934620769E-6</v>
      </c>
      <c r="AU130" s="299">
        <v>3.923214811297475E-6</v>
      </c>
      <c r="AV130" s="299">
        <v>3.7087970200507264E-6</v>
      </c>
      <c r="AW130" s="299">
        <v>3.7349922514567225E-6</v>
      </c>
      <c r="AX130" s="299">
        <v>1.7882763785269531E-6</v>
      </c>
      <c r="AY130" s="299">
        <v>3.2603620668009717E-6</v>
      </c>
      <c r="AZ130" s="299">
        <v>1.0043449721938697E-5</v>
      </c>
      <c r="BA130" s="299">
        <v>2.6890020344576036E-6</v>
      </c>
      <c r="BB130" s="299">
        <v>1.185274759493068E-6</v>
      </c>
      <c r="BC130" s="299">
        <v>8.0664776678891461E-7</v>
      </c>
      <c r="BD130" s="299">
        <v>4.5373014113689149E-7</v>
      </c>
      <c r="BE130" s="299">
        <v>7.9175314798808369E-7</v>
      </c>
      <c r="BF130" s="299">
        <v>4.518866246542056E-6</v>
      </c>
      <c r="BG130" s="299">
        <v>1.3037253935772489E-6</v>
      </c>
      <c r="BH130" s="299">
        <v>9.1847276711890709E-6</v>
      </c>
      <c r="BI130" s="299">
        <v>2.6039195844203042E-6</v>
      </c>
      <c r="BJ130" s="299">
        <v>2.8838666498575803E-6</v>
      </c>
      <c r="BK130" s="299">
        <v>2.8930451296246769E-4</v>
      </c>
      <c r="BL130" s="299">
        <v>3.4379495257827183E-6</v>
      </c>
      <c r="BM130" s="299">
        <v>1.9520603946609049E-5</v>
      </c>
      <c r="BN130" s="299">
        <v>1.6213288325261465E-5</v>
      </c>
      <c r="BO130" s="299">
        <v>1.5901312923108475E-5</v>
      </c>
      <c r="BP130" s="299">
        <v>9.6860558495649665E-6</v>
      </c>
      <c r="BQ130" s="299">
        <v>3.7079185904711824E-6</v>
      </c>
      <c r="BR130" s="299">
        <v>1.182429939872465E-5</v>
      </c>
      <c r="BS130" s="299">
        <v>1.0473523888310015E-5</v>
      </c>
      <c r="BT130" s="299">
        <v>4.264829434427844E-6</v>
      </c>
      <c r="BU130" s="299">
        <v>7.4050966535975767E-6</v>
      </c>
      <c r="BV130" s="299">
        <v>5.6122590189101765E-6</v>
      </c>
      <c r="BW130" s="299">
        <v>2.9976602237157415E-6</v>
      </c>
      <c r="BX130" s="299">
        <v>3.6098366270018424E-6</v>
      </c>
      <c r="BY130" s="299">
        <v>1.3197262258034334E-6</v>
      </c>
      <c r="BZ130" s="299">
        <v>1.9267523129661623E-5</v>
      </c>
      <c r="CA130" s="299">
        <v>3.8142817353713227E-6</v>
      </c>
      <c r="CB130" s="299">
        <v>1.9236830050832806E-5</v>
      </c>
      <c r="CC130" s="299">
        <v>7.056782984505533E-6</v>
      </c>
      <c r="CD130" s="299">
        <v>1.7927767880854489E-5</v>
      </c>
      <c r="CE130" s="299">
        <v>7.7247846172470818E-6</v>
      </c>
      <c r="CF130" s="299">
        <v>6.403999682139322E-6</v>
      </c>
      <c r="CG130" s="299">
        <v>1.0034551703888222E-4</v>
      </c>
      <c r="CH130" s="299">
        <v>4.5588617507617029E-6</v>
      </c>
      <c r="CI130" s="299">
        <v>1.9716579535200285E-5</v>
      </c>
      <c r="CJ130" s="299">
        <v>1.0598942221742112E-5</v>
      </c>
      <c r="CK130" s="299">
        <v>9.4334433669113077E-6</v>
      </c>
      <c r="CL130" s="299">
        <v>8.161789298795224E-7</v>
      </c>
      <c r="CM130" s="299">
        <v>4.4881197081224176E-6</v>
      </c>
      <c r="CN130" s="299">
        <v>2.1227280653645021E-4</v>
      </c>
      <c r="CO130" s="299">
        <v>2.4042279575402299E-3</v>
      </c>
      <c r="CP130" s="299">
        <v>9.0102923005084211E-4</v>
      </c>
      <c r="CQ130" s="299">
        <v>1.3723129912850173E-3</v>
      </c>
      <c r="CR130" s="299">
        <v>4.4993963684626233E-5</v>
      </c>
      <c r="CS130" s="299">
        <v>4.2631150765174864E-3</v>
      </c>
      <c r="CT130" s="299">
        <v>6.6255365072861771E-3</v>
      </c>
      <c r="CU130" s="299">
        <v>4.8413241432294164E-4</v>
      </c>
      <c r="CV130" s="299">
        <v>9.5348240371214709E-6</v>
      </c>
      <c r="CW130" s="299">
        <v>5.0984480773792141E-6</v>
      </c>
      <c r="CX130" s="299">
        <v>6.2532303967167748E-6</v>
      </c>
      <c r="CY130" s="299">
        <v>8.7382123646660339E-6</v>
      </c>
      <c r="CZ130" s="299">
        <v>2.3863763777856764E-3</v>
      </c>
      <c r="DA130" s="299">
        <v>4.2621398149091778E-2</v>
      </c>
      <c r="DB130" s="299">
        <v>2.4287163721655268E-5</v>
      </c>
      <c r="DC130" s="299">
        <v>4.4954850046108993E-5</v>
      </c>
      <c r="DD130" s="299">
        <v>5.0331968122100941E-4</v>
      </c>
      <c r="DE130" s="299">
        <v>1.1700285704957362E-3</v>
      </c>
      <c r="DF130" s="299">
        <v>1.5144255005608489E-4</v>
      </c>
      <c r="DG130" s="300">
        <v>3.6862123181642404E-5</v>
      </c>
    </row>
    <row r="131" spans="2:111">
      <c r="B131" s="98" t="s">
        <v>104</v>
      </c>
      <c r="C131" s="95" t="s">
        <v>105</v>
      </c>
      <c r="D131" s="299">
        <v>2.5846089858959403E-6</v>
      </c>
      <c r="E131" s="299">
        <v>1.4198441147217453E-5</v>
      </c>
      <c r="F131" s="299">
        <v>4.1451715434665749E-6</v>
      </c>
      <c r="G131" s="299">
        <v>4.913796966978137E-7</v>
      </c>
      <c r="H131" s="299">
        <v>7.173966677499065E-4</v>
      </c>
      <c r="I131" s="299">
        <v>0</v>
      </c>
      <c r="J131" s="299">
        <v>3.2112202881030047E-7</v>
      </c>
      <c r="K131" s="299">
        <v>9.9954426046384436E-5</v>
      </c>
      <c r="L131" s="299">
        <v>0.23367440787655461</v>
      </c>
      <c r="M131" s="299">
        <v>1.7510628195843126E-5</v>
      </c>
      <c r="N131" s="299">
        <v>0</v>
      </c>
      <c r="O131" s="299">
        <v>8.6846033387616064E-7</v>
      </c>
      <c r="P131" s="299">
        <v>3.6187381913872545E-7</v>
      </c>
      <c r="Q131" s="299">
        <v>1.8749193434138059E-6</v>
      </c>
      <c r="R131" s="299">
        <v>4.8301166893237199E-7</v>
      </c>
      <c r="S131" s="299">
        <v>1.8690931317624455E-6</v>
      </c>
      <c r="T131" s="299">
        <v>1.8001697455041129E-6</v>
      </c>
      <c r="U131" s="299">
        <v>1.6941554061762202E-6</v>
      </c>
      <c r="V131" s="299">
        <v>1.1038085913323239E-6</v>
      </c>
      <c r="W131" s="299">
        <v>5.432114360933186E-7</v>
      </c>
      <c r="X131" s="299">
        <v>2.3688614417287756E-7</v>
      </c>
      <c r="Y131" s="299">
        <v>7.1905371231279258E-7</v>
      </c>
      <c r="Z131" s="299">
        <v>1.9335765919174995E-7</v>
      </c>
      <c r="AA131" s="299">
        <v>1.2795844986597471E-6</v>
      </c>
      <c r="AB131" s="299">
        <v>8.7329934831906174E-6</v>
      </c>
      <c r="AC131" s="299">
        <v>4.9060082086134846E-7</v>
      </c>
      <c r="AD131" s="299">
        <v>2.4479084547568084E-7</v>
      </c>
      <c r="AE131" s="299">
        <v>2.643695269455455E-6</v>
      </c>
      <c r="AF131" s="299">
        <v>1.4550962275226261E-6</v>
      </c>
      <c r="AG131" s="299">
        <v>1.1542524888015082E-6</v>
      </c>
      <c r="AH131" s="299">
        <v>8.9236102740112039E-7</v>
      </c>
      <c r="AI131" s="299">
        <v>2.71704715816149E-6</v>
      </c>
      <c r="AJ131" s="299">
        <v>4.3513956951733433E-6</v>
      </c>
      <c r="AK131" s="299">
        <v>1.6108576408075381E-6</v>
      </c>
      <c r="AL131" s="299">
        <v>3.9467147398502356E-6</v>
      </c>
      <c r="AM131" s="299">
        <v>3.9443769126425033E-6</v>
      </c>
      <c r="AN131" s="299">
        <v>2.7118807401962993E-6</v>
      </c>
      <c r="AO131" s="299">
        <v>4.3309978923813589E-6</v>
      </c>
      <c r="AP131" s="299">
        <v>5.0370249102441024E-6</v>
      </c>
      <c r="AQ131" s="299">
        <v>6.7487929022528761E-7</v>
      </c>
      <c r="AR131" s="299">
        <v>1.2753108993213159E-6</v>
      </c>
      <c r="AS131" s="299">
        <v>2.0796207508320393E-6</v>
      </c>
      <c r="AT131" s="299">
        <v>3.2334822311328572E-6</v>
      </c>
      <c r="AU131" s="299">
        <v>2.8697116273382467E-6</v>
      </c>
      <c r="AV131" s="299">
        <v>2.3333996519634975E-6</v>
      </c>
      <c r="AW131" s="299">
        <v>9.3116925781391666E-7</v>
      </c>
      <c r="AX131" s="299">
        <v>3.2667860994887415E-7</v>
      </c>
      <c r="AY131" s="299">
        <v>4.4262189989039503E-7</v>
      </c>
      <c r="AZ131" s="299">
        <v>4.532809655827829E-6</v>
      </c>
      <c r="BA131" s="299">
        <v>4.6920264355767357E-7</v>
      </c>
      <c r="BB131" s="299">
        <v>4.6782114549851578E-7</v>
      </c>
      <c r="BC131" s="299">
        <v>5.4793652634995623E-7</v>
      </c>
      <c r="BD131" s="299">
        <v>1.6953528196925202E-7</v>
      </c>
      <c r="BE131" s="299">
        <v>2.3302593511162588E-7</v>
      </c>
      <c r="BF131" s="299">
        <v>1.0375110848145319E-6</v>
      </c>
      <c r="BG131" s="299">
        <v>2.9721293163116553E-7</v>
      </c>
      <c r="BH131" s="299">
        <v>1.9977131132642573E-6</v>
      </c>
      <c r="BI131" s="299">
        <v>8.9741663350246181E-7</v>
      </c>
      <c r="BJ131" s="299">
        <v>2.8225351664842639E-6</v>
      </c>
      <c r="BK131" s="299">
        <v>1.0210920535397096E-6</v>
      </c>
      <c r="BL131" s="299">
        <v>2.3038792916638655E-6</v>
      </c>
      <c r="BM131" s="299">
        <v>1.1415588891446669E-5</v>
      </c>
      <c r="BN131" s="299">
        <v>1.3447978939082801E-5</v>
      </c>
      <c r="BO131" s="299">
        <v>1.0022701324942287E-5</v>
      </c>
      <c r="BP131" s="299">
        <v>1.0864695376598928E-5</v>
      </c>
      <c r="BQ131" s="299">
        <v>2.6234278109425876E-6</v>
      </c>
      <c r="BR131" s="299">
        <v>2.7942568453982339E-6</v>
      </c>
      <c r="BS131" s="299">
        <v>7.0021449896969657E-6</v>
      </c>
      <c r="BT131" s="299">
        <v>1.7466330695748168E-6</v>
      </c>
      <c r="BU131" s="299">
        <v>2.3600271352232338E-5</v>
      </c>
      <c r="BV131" s="299">
        <v>6.1607599677347466E-6</v>
      </c>
      <c r="BW131" s="299">
        <v>5.3928903759865994E-6</v>
      </c>
      <c r="BX131" s="299">
        <v>6.2262453349934224E-6</v>
      </c>
      <c r="BY131" s="299">
        <v>9.1529572707357361E-7</v>
      </c>
      <c r="BZ131" s="299">
        <v>6.2933914010122703E-6</v>
      </c>
      <c r="CA131" s="299">
        <v>2.1672745538587575E-6</v>
      </c>
      <c r="CB131" s="299">
        <v>1.2393858360393812E-5</v>
      </c>
      <c r="CC131" s="299">
        <v>8.906318372572457E-6</v>
      </c>
      <c r="CD131" s="299">
        <v>1.1639274521385296E-5</v>
      </c>
      <c r="CE131" s="299">
        <v>5.9285938556060501E-6</v>
      </c>
      <c r="CF131" s="299">
        <v>2.5925212926618304E-6</v>
      </c>
      <c r="CG131" s="299">
        <v>6.1080459836289154E-5</v>
      </c>
      <c r="CH131" s="299">
        <v>1.6064711634330963E-6</v>
      </c>
      <c r="CI131" s="299">
        <v>5.7951375833491379E-6</v>
      </c>
      <c r="CJ131" s="299">
        <v>4.1036719817076978E-6</v>
      </c>
      <c r="CK131" s="299">
        <v>1.2752999746443839E-6</v>
      </c>
      <c r="CL131" s="299">
        <v>3.242107036066528E-7</v>
      </c>
      <c r="CM131" s="299">
        <v>4.2582602748613178E-7</v>
      </c>
      <c r="CN131" s="299">
        <v>1.5239940187274377E-5</v>
      </c>
      <c r="CO131" s="299">
        <v>1.7560212909948378E-4</v>
      </c>
      <c r="CP131" s="299">
        <v>1.6998960586799765E-5</v>
      </c>
      <c r="CQ131" s="299">
        <v>1.700085919402526E-4</v>
      </c>
      <c r="CR131" s="299">
        <v>1.335010069600342E-5</v>
      </c>
      <c r="CS131" s="299">
        <v>4.2639223687311552E-4</v>
      </c>
      <c r="CT131" s="299">
        <v>6.875097342550875E-4</v>
      </c>
      <c r="CU131" s="299">
        <v>9.0343666313768797E-6</v>
      </c>
      <c r="CV131" s="299">
        <v>3.9926568935159847E-6</v>
      </c>
      <c r="CW131" s="299">
        <v>1.06857551646402E-6</v>
      </c>
      <c r="CX131" s="299">
        <v>4.4318383454570142E-6</v>
      </c>
      <c r="CY131" s="299">
        <v>4.2057222941231772E-6</v>
      </c>
      <c r="CZ131" s="299">
        <v>5.2628817810499036E-4</v>
      </c>
      <c r="DA131" s="299">
        <v>1.3330582049262149E-2</v>
      </c>
      <c r="DB131" s="299">
        <v>6.7529073955882474E-6</v>
      </c>
      <c r="DC131" s="299">
        <v>2.2007757928164695E-6</v>
      </c>
      <c r="DD131" s="299">
        <v>2.5657284759961527E-5</v>
      </c>
      <c r="DE131" s="299">
        <v>2.0074431020595073E-4</v>
      </c>
      <c r="DF131" s="299">
        <v>7.1641419616332298E-6</v>
      </c>
      <c r="DG131" s="300">
        <v>5.9956952961219296E-4</v>
      </c>
    </row>
    <row r="132" spans="2:111">
      <c r="B132" s="98" t="s">
        <v>106</v>
      </c>
      <c r="C132" s="95" t="s">
        <v>107</v>
      </c>
      <c r="D132" s="299">
        <v>1.1825074131897309E-3</v>
      </c>
      <c r="E132" s="299">
        <v>7.2848848086872794E-2</v>
      </c>
      <c r="F132" s="299">
        <v>1.8353014974674401E-2</v>
      </c>
      <c r="G132" s="299">
        <v>2.1240168686470793E-4</v>
      </c>
      <c r="H132" s="299">
        <v>1.7766213135659927E-2</v>
      </c>
      <c r="I132" s="299">
        <v>0</v>
      </c>
      <c r="J132" s="299">
        <v>5.2832335630922778E-8</v>
      </c>
      <c r="K132" s="299">
        <v>1.2127050855063411E-3</v>
      </c>
      <c r="L132" s="299">
        <v>2.980458597546166E-5</v>
      </c>
      <c r="M132" s="299">
        <v>0.55930714365512957</v>
      </c>
      <c r="N132" s="299">
        <v>0</v>
      </c>
      <c r="O132" s="299">
        <v>1.7987146371586386E-5</v>
      </c>
      <c r="P132" s="299">
        <v>2.3802452550119186E-6</v>
      </c>
      <c r="Q132" s="299">
        <v>4.8243467493916314E-6</v>
      </c>
      <c r="R132" s="299">
        <v>3.0244279270458177E-7</v>
      </c>
      <c r="S132" s="299">
        <v>5.0052742906762591E-6</v>
      </c>
      <c r="T132" s="299">
        <v>1.4884529590672921E-6</v>
      </c>
      <c r="U132" s="299">
        <v>8.4607682231154383E-7</v>
      </c>
      <c r="V132" s="299">
        <v>1.7478156716554176E-4</v>
      </c>
      <c r="W132" s="299">
        <v>3.8701249030150784E-7</v>
      </c>
      <c r="X132" s="299">
        <v>1.1283959955707139E-7</v>
      </c>
      <c r="Y132" s="299">
        <v>2.5238116807904006E-6</v>
      </c>
      <c r="Z132" s="299">
        <v>2.3090314682644744E-7</v>
      </c>
      <c r="AA132" s="299">
        <v>6.6127754529395738E-7</v>
      </c>
      <c r="AB132" s="299">
        <v>7.7617326598391739E-6</v>
      </c>
      <c r="AC132" s="299">
        <v>2.0829657754698901E-6</v>
      </c>
      <c r="AD132" s="299">
        <v>8.1968154407413013E-8</v>
      </c>
      <c r="AE132" s="299">
        <v>8.6561458119948028E-8</v>
      </c>
      <c r="AF132" s="299">
        <v>7.4778271014632624E-7</v>
      </c>
      <c r="AG132" s="299">
        <v>1.0127860765586292E-5</v>
      </c>
      <c r="AH132" s="299">
        <v>1.7706084094618469E-4</v>
      </c>
      <c r="AI132" s="299">
        <v>2.6024394237091484E-7</v>
      </c>
      <c r="AJ132" s="299">
        <v>5.2237414356099848E-7</v>
      </c>
      <c r="AK132" s="299">
        <v>1.296920372070258E-6</v>
      </c>
      <c r="AL132" s="299">
        <v>1.3693672658118689E-6</v>
      </c>
      <c r="AM132" s="299">
        <v>1.9468468302735026E-7</v>
      </c>
      <c r="AN132" s="299">
        <v>2.6846692263975099E-7</v>
      </c>
      <c r="AO132" s="299">
        <v>3.9120308703117514E-7</v>
      </c>
      <c r="AP132" s="299">
        <v>7.0461957587297446E-7</v>
      </c>
      <c r="AQ132" s="299">
        <v>1.0524758928294836E-7</v>
      </c>
      <c r="AR132" s="299">
        <v>3.563499808969393E-7</v>
      </c>
      <c r="AS132" s="299">
        <v>5.1878593887329937E-7</v>
      </c>
      <c r="AT132" s="299">
        <v>4.966723889020103E-7</v>
      </c>
      <c r="AU132" s="299">
        <v>5.2983290859403642E-7</v>
      </c>
      <c r="AV132" s="299">
        <v>5.3035246421914804E-7</v>
      </c>
      <c r="AW132" s="299">
        <v>4.0486320734105684E-7</v>
      </c>
      <c r="AX132" s="299">
        <v>2.0459877877086579E-7</v>
      </c>
      <c r="AY132" s="299">
        <v>2.4951539516923967E-7</v>
      </c>
      <c r="AZ132" s="299">
        <v>1.3780230284532963E-6</v>
      </c>
      <c r="BA132" s="299">
        <v>3.0639092372231353E-7</v>
      </c>
      <c r="BB132" s="299">
        <v>2.074570993549695E-7</v>
      </c>
      <c r="BC132" s="299">
        <v>1.2934315332725618E-7</v>
      </c>
      <c r="BD132" s="299">
        <v>5.6242563930618085E-8</v>
      </c>
      <c r="BE132" s="299">
        <v>9.9626178655258036E-8</v>
      </c>
      <c r="BF132" s="299">
        <v>5.9019025773998778E-7</v>
      </c>
      <c r="BG132" s="299">
        <v>1.5888624854176496E-7</v>
      </c>
      <c r="BH132" s="299">
        <v>1.2064765367090744E-6</v>
      </c>
      <c r="BI132" s="299">
        <v>3.1121934210934401E-7</v>
      </c>
      <c r="BJ132" s="299">
        <v>5.5223171918156824E-7</v>
      </c>
      <c r="BK132" s="299">
        <v>6.0225889957637524E-6</v>
      </c>
      <c r="BL132" s="299">
        <v>2.8690612464356286E-7</v>
      </c>
      <c r="BM132" s="299">
        <v>2.6018391274420648E-6</v>
      </c>
      <c r="BN132" s="299">
        <v>1.7635895246362317E-6</v>
      </c>
      <c r="BO132" s="299">
        <v>7.586206914139347E-5</v>
      </c>
      <c r="BP132" s="299">
        <v>3.0057751927833808E-6</v>
      </c>
      <c r="BQ132" s="299">
        <v>3.4316783584759697E-7</v>
      </c>
      <c r="BR132" s="299">
        <v>1.3392477920438015E-6</v>
      </c>
      <c r="BS132" s="299">
        <v>9.0652890602466598E-7</v>
      </c>
      <c r="BT132" s="299">
        <v>2.7109729650801624E-7</v>
      </c>
      <c r="BU132" s="299">
        <v>2.0206721415419159E-5</v>
      </c>
      <c r="BV132" s="299">
        <v>4.26770099437804E-7</v>
      </c>
      <c r="BW132" s="299">
        <v>2.0886389017290847E-7</v>
      </c>
      <c r="BX132" s="299">
        <v>3.3126479772484146E-7</v>
      </c>
      <c r="BY132" s="299">
        <v>9.6156672001875841E-8</v>
      </c>
      <c r="BZ132" s="299">
        <v>1.2973488574818924E-6</v>
      </c>
      <c r="CA132" s="299">
        <v>3.0268085257494069E-7</v>
      </c>
      <c r="CB132" s="299">
        <v>2.6987891023139756E-6</v>
      </c>
      <c r="CC132" s="299">
        <v>2.9692742075346043E-7</v>
      </c>
      <c r="CD132" s="299">
        <v>5.3840675614288202E-7</v>
      </c>
      <c r="CE132" s="299">
        <v>4.1637832336094359E-7</v>
      </c>
      <c r="CF132" s="299">
        <v>3.0273682736461444E-7</v>
      </c>
      <c r="CG132" s="299">
        <v>2.2041176099152479E-6</v>
      </c>
      <c r="CH132" s="299">
        <v>3.1772498204703937E-7</v>
      </c>
      <c r="CI132" s="299">
        <v>1.387817037836248E-6</v>
      </c>
      <c r="CJ132" s="299">
        <v>1.4018863928990708E-5</v>
      </c>
      <c r="CK132" s="299">
        <v>5.4853307546816235E-7</v>
      </c>
      <c r="CL132" s="299">
        <v>6.0681219575784344E-8</v>
      </c>
      <c r="CM132" s="299">
        <v>1.2180816359810958E-6</v>
      </c>
      <c r="CN132" s="299">
        <v>1.539989835391366E-6</v>
      </c>
      <c r="CO132" s="299">
        <v>1.4990899007561115E-4</v>
      </c>
      <c r="CP132" s="299">
        <v>2.1615887351552504E-3</v>
      </c>
      <c r="CQ132" s="299">
        <v>4.8312365971082534E-5</v>
      </c>
      <c r="CR132" s="299">
        <v>1.215185755471202E-6</v>
      </c>
      <c r="CS132" s="299">
        <v>1.0618114921227419E-4</v>
      </c>
      <c r="CT132" s="299">
        <v>1.1325886162221946E-4</v>
      </c>
      <c r="CU132" s="299">
        <v>5.4349614252528171E-6</v>
      </c>
      <c r="CV132" s="299">
        <v>8.9244391210604807E-7</v>
      </c>
      <c r="CW132" s="299">
        <v>4.198043570992525E-6</v>
      </c>
      <c r="CX132" s="299">
        <v>1.5240312220953318E-6</v>
      </c>
      <c r="CY132" s="299">
        <v>4.8494663617973455E-7</v>
      </c>
      <c r="CZ132" s="299">
        <v>3.6480237217862964E-5</v>
      </c>
      <c r="DA132" s="299">
        <v>5.4039575048052781E-4</v>
      </c>
      <c r="DB132" s="299">
        <v>1.5244897619861971E-6</v>
      </c>
      <c r="DC132" s="299">
        <v>3.4021652145922618E-4</v>
      </c>
      <c r="DD132" s="299">
        <v>4.5426852707581332E-3</v>
      </c>
      <c r="DE132" s="299">
        <v>1.972067984325877E-5</v>
      </c>
      <c r="DF132" s="299">
        <v>7.1524528187938175E-6</v>
      </c>
      <c r="DG132" s="300">
        <v>8.5382466212046987E-7</v>
      </c>
    </row>
    <row r="133" spans="2:111">
      <c r="B133" s="98" t="s">
        <v>108</v>
      </c>
      <c r="C133" s="95" t="s">
        <v>109</v>
      </c>
      <c r="D133" s="299">
        <v>0</v>
      </c>
      <c r="E133" s="299">
        <v>0</v>
      </c>
      <c r="F133" s="299">
        <v>0</v>
      </c>
      <c r="G133" s="299">
        <v>0</v>
      </c>
      <c r="H133" s="299">
        <v>0</v>
      </c>
      <c r="I133" s="299">
        <v>0</v>
      </c>
      <c r="J133" s="299">
        <v>0</v>
      </c>
      <c r="K133" s="299">
        <v>0</v>
      </c>
      <c r="L133" s="299">
        <v>0</v>
      </c>
      <c r="M133" s="299">
        <v>0</v>
      </c>
      <c r="N133" s="299">
        <v>-2.2204460492503131E-16</v>
      </c>
      <c r="O133" s="299">
        <v>0</v>
      </c>
      <c r="P133" s="299">
        <v>0</v>
      </c>
      <c r="Q133" s="299">
        <v>0</v>
      </c>
      <c r="R133" s="299">
        <v>0</v>
      </c>
      <c r="S133" s="299">
        <v>0</v>
      </c>
      <c r="T133" s="299">
        <v>0</v>
      </c>
      <c r="U133" s="299">
        <v>0</v>
      </c>
      <c r="V133" s="299">
        <v>0</v>
      </c>
      <c r="W133" s="299">
        <v>0</v>
      </c>
      <c r="X133" s="299">
        <v>0</v>
      </c>
      <c r="Y133" s="299">
        <v>0</v>
      </c>
      <c r="Z133" s="299">
        <v>0</v>
      </c>
      <c r="AA133" s="299">
        <v>0</v>
      </c>
      <c r="AB133" s="299">
        <v>0</v>
      </c>
      <c r="AC133" s="299">
        <v>0</v>
      </c>
      <c r="AD133" s="299">
        <v>0</v>
      </c>
      <c r="AE133" s="299">
        <v>0</v>
      </c>
      <c r="AF133" s="299">
        <v>0</v>
      </c>
      <c r="AG133" s="299">
        <v>0</v>
      </c>
      <c r="AH133" s="299">
        <v>0</v>
      </c>
      <c r="AI133" s="299">
        <v>0</v>
      </c>
      <c r="AJ133" s="299">
        <v>0</v>
      </c>
      <c r="AK133" s="299">
        <v>0</v>
      </c>
      <c r="AL133" s="299">
        <v>0</v>
      </c>
      <c r="AM133" s="299">
        <v>0</v>
      </c>
      <c r="AN133" s="299">
        <v>0</v>
      </c>
      <c r="AO133" s="299">
        <v>0</v>
      </c>
      <c r="AP133" s="299">
        <v>0</v>
      </c>
      <c r="AQ133" s="299">
        <v>0</v>
      </c>
      <c r="AR133" s="299">
        <v>0</v>
      </c>
      <c r="AS133" s="299">
        <v>0</v>
      </c>
      <c r="AT133" s="299">
        <v>0</v>
      </c>
      <c r="AU133" s="299">
        <v>0</v>
      </c>
      <c r="AV133" s="299">
        <v>0</v>
      </c>
      <c r="AW133" s="299">
        <v>0</v>
      </c>
      <c r="AX133" s="299">
        <v>0</v>
      </c>
      <c r="AY133" s="299">
        <v>0</v>
      </c>
      <c r="AZ133" s="299">
        <v>0</v>
      </c>
      <c r="BA133" s="299">
        <v>0</v>
      </c>
      <c r="BB133" s="299">
        <v>0</v>
      </c>
      <c r="BC133" s="299">
        <v>0</v>
      </c>
      <c r="BD133" s="299">
        <v>0</v>
      </c>
      <c r="BE133" s="299">
        <v>0</v>
      </c>
      <c r="BF133" s="299">
        <v>0</v>
      </c>
      <c r="BG133" s="299">
        <v>0</v>
      </c>
      <c r="BH133" s="299">
        <v>0</v>
      </c>
      <c r="BI133" s="299">
        <v>0</v>
      </c>
      <c r="BJ133" s="299">
        <v>0</v>
      </c>
      <c r="BK133" s="299">
        <v>0</v>
      </c>
      <c r="BL133" s="299">
        <v>0</v>
      </c>
      <c r="BM133" s="299">
        <v>0</v>
      </c>
      <c r="BN133" s="299">
        <v>0</v>
      </c>
      <c r="BO133" s="299">
        <v>0</v>
      </c>
      <c r="BP133" s="299">
        <v>0</v>
      </c>
      <c r="BQ133" s="299">
        <v>0</v>
      </c>
      <c r="BR133" s="299">
        <v>0</v>
      </c>
      <c r="BS133" s="299">
        <v>0</v>
      </c>
      <c r="BT133" s="299">
        <v>0</v>
      </c>
      <c r="BU133" s="299">
        <v>0</v>
      </c>
      <c r="BV133" s="299">
        <v>0</v>
      </c>
      <c r="BW133" s="299">
        <v>0</v>
      </c>
      <c r="BX133" s="299">
        <v>0</v>
      </c>
      <c r="BY133" s="299">
        <v>0</v>
      </c>
      <c r="BZ133" s="299">
        <v>0</v>
      </c>
      <c r="CA133" s="299">
        <v>0</v>
      </c>
      <c r="CB133" s="299">
        <v>0</v>
      </c>
      <c r="CC133" s="299">
        <v>0</v>
      </c>
      <c r="CD133" s="299">
        <v>0</v>
      </c>
      <c r="CE133" s="299">
        <v>0</v>
      </c>
      <c r="CF133" s="299">
        <v>0</v>
      </c>
      <c r="CG133" s="299">
        <v>0</v>
      </c>
      <c r="CH133" s="299">
        <v>0</v>
      </c>
      <c r="CI133" s="299">
        <v>0</v>
      </c>
      <c r="CJ133" s="299">
        <v>0</v>
      </c>
      <c r="CK133" s="299">
        <v>0</v>
      </c>
      <c r="CL133" s="299">
        <v>0</v>
      </c>
      <c r="CM133" s="299">
        <v>0</v>
      </c>
      <c r="CN133" s="299">
        <v>0</v>
      </c>
      <c r="CO133" s="299">
        <v>0</v>
      </c>
      <c r="CP133" s="299">
        <v>0</v>
      </c>
      <c r="CQ133" s="299">
        <v>0</v>
      </c>
      <c r="CR133" s="299">
        <v>0</v>
      </c>
      <c r="CS133" s="299">
        <v>0</v>
      </c>
      <c r="CT133" s="299">
        <v>0</v>
      </c>
      <c r="CU133" s="299">
        <v>0</v>
      </c>
      <c r="CV133" s="299">
        <v>0</v>
      </c>
      <c r="CW133" s="299">
        <v>0</v>
      </c>
      <c r="CX133" s="299">
        <v>0</v>
      </c>
      <c r="CY133" s="299">
        <v>0</v>
      </c>
      <c r="CZ133" s="299">
        <v>0</v>
      </c>
      <c r="DA133" s="299">
        <v>0</v>
      </c>
      <c r="DB133" s="299">
        <v>0</v>
      </c>
      <c r="DC133" s="299">
        <v>0</v>
      </c>
      <c r="DD133" s="299">
        <v>0</v>
      </c>
      <c r="DE133" s="299">
        <v>0</v>
      </c>
      <c r="DF133" s="299">
        <v>0</v>
      </c>
      <c r="DG133" s="300">
        <v>0</v>
      </c>
    </row>
    <row r="134" spans="2:111">
      <c r="B134" s="98" t="s">
        <v>110</v>
      </c>
      <c r="C134" s="95" t="s">
        <v>111</v>
      </c>
      <c r="D134" s="299">
        <v>1.816919543035381E-5</v>
      </c>
      <c r="E134" s="299">
        <v>1.0491400557045466E-5</v>
      </c>
      <c r="F134" s="299">
        <v>6.7955901379837736E-5</v>
      </c>
      <c r="G134" s="299">
        <v>3.3438147391616972E-5</v>
      </c>
      <c r="H134" s="299">
        <v>6.379950566656916E-4</v>
      </c>
      <c r="I134" s="299">
        <v>0</v>
      </c>
      <c r="J134" s="299">
        <v>1.8056932878348766E-6</v>
      </c>
      <c r="K134" s="299">
        <v>1.2296257575142908E-5</v>
      </c>
      <c r="L134" s="299">
        <v>1.1230011906032315E-5</v>
      </c>
      <c r="M134" s="299">
        <v>1.2786331912407565E-5</v>
      </c>
      <c r="N134" s="299">
        <v>0</v>
      </c>
      <c r="O134" s="299">
        <v>0.22835018841168442</v>
      </c>
      <c r="P134" s="299">
        <v>2.9652682408008867E-3</v>
      </c>
      <c r="Q134" s="299">
        <v>3.3267892050585701E-5</v>
      </c>
      <c r="R134" s="299">
        <v>1.0979942989560675E-4</v>
      </c>
      <c r="S134" s="299">
        <v>5.5667859416426954E-5</v>
      </c>
      <c r="T134" s="299">
        <v>3.2582557507630024E-4</v>
      </c>
      <c r="U134" s="299">
        <v>3.7935177634905837E-5</v>
      </c>
      <c r="V134" s="299">
        <v>1.6677623851691758E-4</v>
      </c>
      <c r="W134" s="299">
        <v>4.5109108670791934E-6</v>
      </c>
      <c r="X134" s="299">
        <v>2.7067669776192171E-6</v>
      </c>
      <c r="Y134" s="299">
        <v>3.5599987090097778E-6</v>
      </c>
      <c r="Z134" s="299">
        <v>1.5859339680568004E-6</v>
      </c>
      <c r="AA134" s="299">
        <v>3.9392547711322636E-4</v>
      </c>
      <c r="AB134" s="299">
        <v>1.2209856730723127E-5</v>
      </c>
      <c r="AC134" s="299">
        <v>4.4025363933915689E-6</v>
      </c>
      <c r="AD134" s="299">
        <v>2.27084838371388E-6</v>
      </c>
      <c r="AE134" s="299">
        <v>8.1931415795536814E-6</v>
      </c>
      <c r="AF134" s="299">
        <v>4.2389017417169049E-5</v>
      </c>
      <c r="AG134" s="299">
        <v>6.3438223925021498E-4</v>
      </c>
      <c r="AH134" s="299">
        <v>1.1614730463155945E-3</v>
      </c>
      <c r="AI134" s="299">
        <v>1.6550621486912401E-4</v>
      </c>
      <c r="AJ134" s="299">
        <v>2.0468456666893748E-5</v>
      </c>
      <c r="AK134" s="299">
        <v>2.1764221024226279E-5</v>
      </c>
      <c r="AL134" s="299">
        <v>1.790316453031707E-4</v>
      </c>
      <c r="AM134" s="299">
        <v>1.3302415753138358E-5</v>
      </c>
      <c r="AN134" s="299">
        <v>8.4457165212186882E-6</v>
      </c>
      <c r="AO134" s="299">
        <v>1.3428587147713566E-5</v>
      </c>
      <c r="AP134" s="299">
        <v>1.2807687917449314E-5</v>
      </c>
      <c r="AQ134" s="299">
        <v>4.6565559581925273E-6</v>
      </c>
      <c r="AR134" s="299">
        <v>2.8298675187370182E-5</v>
      </c>
      <c r="AS134" s="299">
        <v>2.7310801693625718E-5</v>
      </c>
      <c r="AT134" s="299">
        <v>5.1432896906512308E-5</v>
      </c>
      <c r="AU134" s="299">
        <v>2.330682883094616E-5</v>
      </c>
      <c r="AV134" s="299">
        <v>3.0295674327872773E-5</v>
      </c>
      <c r="AW134" s="299">
        <v>1.7506839304219096E-5</v>
      </c>
      <c r="AX134" s="299">
        <v>6.4899030821871073E-5</v>
      </c>
      <c r="AY134" s="299">
        <v>1.109308660321477E-5</v>
      </c>
      <c r="AZ134" s="299">
        <v>3.2477322467405169E-5</v>
      </c>
      <c r="BA134" s="299">
        <v>1.0277989299863761E-4</v>
      </c>
      <c r="BB134" s="299">
        <v>5.779027173233861E-6</v>
      </c>
      <c r="BC134" s="299">
        <v>3.7589191899543501E-6</v>
      </c>
      <c r="BD134" s="299">
        <v>2.1682995269931061E-6</v>
      </c>
      <c r="BE134" s="299">
        <v>3.2246777766097118E-6</v>
      </c>
      <c r="BF134" s="299">
        <v>1.1297511533168541E-4</v>
      </c>
      <c r="BG134" s="299">
        <v>1.4566348935375889E-5</v>
      </c>
      <c r="BH134" s="299">
        <v>1.427233277183227E-4</v>
      </c>
      <c r="BI134" s="299">
        <v>1.4584171172106209E-4</v>
      </c>
      <c r="BJ134" s="299">
        <v>4.8969051219054631E-5</v>
      </c>
      <c r="BK134" s="299">
        <v>2.0320676119985911E-4</v>
      </c>
      <c r="BL134" s="299">
        <v>4.5352215361428745E-5</v>
      </c>
      <c r="BM134" s="299">
        <v>1.4710782013152161E-4</v>
      </c>
      <c r="BN134" s="299">
        <v>6.2795917521594449E-4</v>
      </c>
      <c r="BO134" s="299">
        <v>1.7700401784093321E-4</v>
      </c>
      <c r="BP134" s="299">
        <v>8.9802461914083756E-5</v>
      </c>
      <c r="BQ134" s="299">
        <v>1.863848448558527E-5</v>
      </c>
      <c r="BR134" s="299">
        <v>4.6286372478556974E-5</v>
      </c>
      <c r="BS134" s="299">
        <v>7.0751232602626315E-5</v>
      </c>
      <c r="BT134" s="299">
        <v>1.8125648686790322E-5</v>
      </c>
      <c r="BU134" s="299">
        <v>8.6002302618451058E-5</v>
      </c>
      <c r="BV134" s="299">
        <v>2.9842135446061403E-5</v>
      </c>
      <c r="BW134" s="299">
        <v>1.2940965637349482E-5</v>
      </c>
      <c r="BX134" s="299">
        <v>2.2010284523914067E-5</v>
      </c>
      <c r="BY134" s="299">
        <v>1.2619768065351209E-5</v>
      </c>
      <c r="BZ134" s="299">
        <v>1.9483717936628545E-4</v>
      </c>
      <c r="CA134" s="299">
        <v>2.6215759528349491E-5</v>
      </c>
      <c r="CB134" s="299">
        <v>9.0346699012267277E-5</v>
      </c>
      <c r="CC134" s="299">
        <v>3.5597816204356922E-4</v>
      </c>
      <c r="CD134" s="299">
        <v>6.2515726176808742E-5</v>
      </c>
      <c r="CE134" s="299">
        <v>1.1863564686794219E-4</v>
      </c>
      <c r="CF134" s="299">
        <v>9.5709057972874563E-5</v>
      </c>
      <c r="CG134" s="299">
        <v>2.5894526000102121E-4</v>
      </c>
      <c r="CH134" s="299">
        <v>3.1884707335730063E-5</v>
      </c>
      <c r="CI134" s="299">
        <v>3.3455432689276868E-5</v>
      </c>
      <c r="CJ134" s="299">
        <v>4.5959635279172683E-5</v>
      </c>
      <c r="CK134" s="299">
        <v>4.8799996760654482E-5</v>
      </c>
      <c r="CL134" s="299">
        <v>1.275301491176238E-6</v>
      </c>
      <c r="CM134" s="299">
        <v>5.9851392333982198E-6</v>
      </c>
      <c r="CN134" s="299">
        <v>5.6133818288900147E-5</v>
      </c>
      <c r="CO134" s="299">
        <v>2.5764091861911418E-5</v>
      </c>
      <c r="CP134" s="299">
        <v>5.3238678882887549E-5</v>
      </c>
      <c r="CQ134" s="299">
        <v>5.0009961902928188E-5</v>
      </c>
      <c r="CR134" s="299">
        <v>6.0687407015032856E-4</v>
      </c>
      <c r="CS134" s="299">
        <v>7.1340004004854585E-5</v>
      </c>
      <c r="CT134" s="299">
        <v>5.3115888725262438E-5</v>
      </c>
      <c r="CU134" s="299">
        <v>1.1182888440182502E-4</v>
      </c>
      <c r="CV134" s="299">
        <v>5.1924973349200603E-5</v>
      </c>
      <c r="CW134" s="299">
        <v>1.4937983112545539E-5</v>
      </c>
      <c r="CX134" s="299">
        <v>4.9566829720011582E-5</v>
      </c>
      <c r="CY134" s="299">
        <v>8.7179099497500367E-5</v>
      </c>
      <c r="CZ134" s="299">
        <v>2.7737777639797332E-5</v>
      </c>
      <c r="DA134" s="299">
        <v>2.8209972354057576E-5</v>
      </c>
      <c r="DB134" s="299">
        <v>6.6070912822056518E-5</v>
      </c>
      <c r="DC134" s="299">
        <v>4.4054170941072208E-4</v>
      </c>
      <c r="DD134" s="299">
        <v>5.5166728088645872E-5</v>
      </c>
      <c r="DE134" s="299">
        <v>7.8766484133342408E-5</v>
      </c>
      <c r="DF134" s="299">
        <v>3.5202663375155743E-3</v>
      </c>
      <c r="DG134" s="300">
        <v>2.9757906342237843E-5</v>
      </c>
    </row>
    <row r="135" spans="2:111">
      <c r="B135" s="98" t="s">
        <v>112</v>
      </c>
      <c r="C135" s="95" t="s">
        <v>113</v>
      </c>
      <c r="D135" s="299">
        <v>6.2626712439556236E-5</v>
      </c>
      <c r="E135" s="299">
        <v>3.0335610868360185E-5</v>
      </c>
      <c r="F135" s="299">
        <v>4.0001597719131955E-4</v>
      </c>
      <c r="G135" s="299">
        <v>6.5961774885210491E-6</v>
      </c>
      <c r="H135" s="299">
        <v>1.1365878046394437E-4</v>
      </c>
      <c r="I135" s="299">
        <v>0</v>
      </c>
      <c r="J135" s="299">
        <v>8.9244746882054855E-6</v>
      </c>
      <c r="K135" s="299">
        <v>4.0173897208612651E-5</v>
      </c>
      <c r="L135" s="299">
        <v>1.3189889894746185E-5</v>
      </c>
      <c r="M135" s="299">
        <v>2.9988475365249122E-5</v>
      </c>
      <c r="N135" s="299">
        <v>0</v>
      </c>
      <c r="O135" s="299">
        <v>4.3158394934246319E-5</v>
      </c>
      <c r="P135" s="299">
        <v>7.1905245481327859E-2</v>
      </c>
      <c r="Q135" s="299">
        <v>3.23881439587999E-5</v>
      </c>
      <c r="R135" s="299">
        <v>1.9033097250658199E-5</v>
      </c>
      <c r="S135" s="299">
        <v>5.5320512677982992E-5</v>
      </c>
      <c r="T135" s="299">
        <v>6.3838832704840717E-5</v>
      </c>
      <c r="U135" s="299">
        <v>3.9067330501636967E-5</v>
      </c>
      <c r="V135" s="299">
        <v>2.5571819624074571E-4</v>
      </c>
      <c r="W135" s="299">
        <v>1.4823360875894433E-5</v>
      </c>
      <c r="X135" s="299">
        <v>3.9817539361656241E-6</v>
      </c>
      <c r="Y135" s="299">
        <v>1.0734107884464121E-5</v>
      </c>
      <c r="Z135" s="299">
        <v>5.6337763109845674E-6</v>
      </c>
      <c r="AA135" s="299">
        <v>2.1325010589202085E-5</v>
      </c>
      <c r="AB135" s="299">
        <v>5.1933839490498112E-5</v>
      </c>
      <c r="AC135" s="299">
        <v>8.6228306406332817E-6</v>
      </c>
      <c r="AD135" s="299">
        <v>2.8539086093823902E-6</v>
      </c>
      <c r="AE135" s="299">
        <v>1.8130617936248114E-5</v>
      </c>
      <c r="AF135" s="299">
        <v>4.5809672711037531E-5</v>
      </c>
      <c r="AG135" s="299">
        <v>3.7060679738996414E-5</v>
      </c>
      <c r="AH135" s="299">
        <v>4.1104295429746521E-5</v>
      </c>
      <c r="AI135" s="299">
        <v>1.1648761965140661E-4</v>
      </c>
      <c r="AJ135" s="299">
        <v>5.1693905809089066E-5</v>
      </c>
      <c r="AK135" s="299">
        <v>1.5208289009196508E-4</v>
      </c>
      <c r="AL135" s="299">
        <v>7.0617638931017013E-5</v>
      </c>
      <c r="AM135" s="299">
        <v>1.6066988279237992E-5</v>
      </c>
      <c r="AN135" s="299">
        <v>2.0038468068202748E-5</v>
      </c>
      <c r="AO135" s="299">
        <v>4.6356978908270316E-5</v>
      </c>
      <c r="AP135" s="299">
        <v>5.2688696233181189E-5</v>
      </c>
      <c r="AQ135" s="299">
        <v>1.2789656636112257E-5</v>
      </c>
      <c r="AR135" s="299">
        <v>5.2814257229899903E-5</v>
      </c>
      <c r="AS135" s="299">
        <v>4.9340525858622392E-5</v>
      </c>
      <c r="AT135" s="299">
        <v>5.0467473071984821E-5</v>
      </c>
      <c r="AU135" s="299">
        <v>4.7736295992037492E-5</v>
      </c>
      <c r="AV135" s="299">
        <v>4.4940848751597182E-5</v>
      </c>
      <c r="AW135" s="299">
        <v>3.0218488989956312E-5</v>
      </c>
      <c r="AX135" s="299">
        <v>1.9480624457469258E-5</v>
      </c>
      <c r="AY135" s="299">
        <v>6.1598640321194236E-5</v>
      </c>
      <c r="AZ135" s="299">
        <v>1.1052340513529573E-4</v>
      </c>
      <c r="BA135" s="299">
        <v>7.0138899102114143E-5</v>
      </c>
      <c r="BB135" s="299">
        <v>1.359660915804445E-5</v>
      </c>
      <c r="BC135" s="299">
        <v>6.6715684494853939E-6</v>
      </c>
      <c r="BD135" s="299">
        <v>5.7325668825487333E-6</v>
      </c>
      <c r="BE135" s="299">
        <v>9.0365539519758984E-6</v>
      </c>
      <c r="BF135" s="299">
        <v>8.4117969440439147E-5</v>
      </c>
      <c r="BG135" s="299">
        <v>1.020087220766424E-5</v>
      </c>
      <c r="BH135" s="299">
        <v>5.8760179677995816E-5</v>
      </c>
      <c r="BI135" s="299">
        <v>2.0778362631631964E-5</v>
      </c>
      <c r="BJ135" s="299">
        <v>3.0833687794544837E-5</v>
      </c>
      <c r="BK135" s="299">
        <v>5.3371798377948362E-5</v>
      </c>
      <c r="BL135" s="299">
        <v>9.4013984088974937E-5</v>
      </c>
      <c r="BM135" s="299">
        <v>3.315949908257512E-4</v>
      </c>
      <c r="BN135" s="299">
        <v>1.6840348009588727E-4</v>
      </c>
      <c r="BO135" s="299">
        <v>1.7062266640717111E-4</v>
      </c>
      <c r="BP135" s="299">
        <v>1.7403983716456797E-4</v>
      </c>
      <c r="BQ135" s="299">
        <v>2.2835788476178141E-5</v>
      </c>
      <c r="BR135" s="299">
        <v>5.5348754839747504E-5</v>
      </c>
      <c r="BS135" s="299">
        <v>1.1243169452807028E-4</v>
      </c>
      <c r="BT135" s="299">
        <v>6.185120056287226E-5</v>
      </c>
      <c r="BU135" s="299">
        <v>2.6372289501134984E-4</v>
      </c>
      <c r="BV135" s="299">
        <v>9.8548459572121019E-5</v>
      </c>
      <c r="BW135" s="299">
        <v>2.5220977576763695E-5</v>
      </c>
      <c r="BX135" s="299">
        <v>2.4867445909467151E-5</v>
      </c>
      <c r="BY135" s="299">
        <v>1.0644784612511714E-5</v>
      </c>
      <c r="BZ135" s="299">
        <v>8.7590983524938934E-5</v>
      </c>
      <c r="CA135" s="299">
        <v>4.6642676044291686E-5</v>
      </c>
      <c r="CB135" s="299">
        <v>1.4580593143474749E-4</v>
      </c>
      <c r="CC135" s="299">
        <v>9.4907308262191616E-5</v>
      </c>
      <c r="CD135" s="299">
        <v>9.7156262966358083E-5</v>
      </c>
      <c r="CE135" s="299">
        <v>3.8539054760965509E-5</v>
      </c>
      <c r="CF135" s="299">
        <v>9.0447576830863954E-5</v>
      </c>
      <c r="CG135" s="299">
        <v>1.7939998375040479E-4</v>
      </c>
      <c r="CH135" s="299">
        <v>1.1423054092700116E-4</v>
      </c>
      <c r="CI135" s="299">
        <v>5.1852624515578307E-5</v>
      </c>
      <c r="CJ135" s="299">
        <v>7.4099078113366154E-5</v>
      </c>
      <c r="CK135" s="299">
        <v>3.892998741691585E-5</v>
      </c>
      <c r="CL135" s="299">
        <v>2.9611358268359339E-6</v>
      </c>
      <c r="CM135" s="299">
        <v>1.0132469175635789E-5</v>
      </c>
      <c r="CN135" s="299">
        <v>3.3825005093380465E-4</v>
      </c>
      <c r="CO135" s="299">
        <v>2.9553117835880061E-5</v>
      </c>
      <c r="CP135" s="299">
        <v>8.7617352280264962E-5</v>
      </c>
      <c r="CQ135" s="299">
        <v>2.3222955772937001E-4</v>
      </c>
      <c r="CR135" s="299">
        <v>8.1872786985972765E-4</v>
      </c>
      <c r="CS135" s="299">
        <v>4.3956529966917353E-4</v>
      </c>
      <c r="CT135" s="299">
        <v>2.1601120697575346E-4</v>
      </c>
      <c r="CU135" s="299">
        <v>1.3498660582089623E-3</v>
      </c>
      <c r="CV135" s="299">
        <v>2.002526334996039E-4</v>
      </c>
      <c r="CW135" s="299">
        <v>2.0236079686846488E-5</v>
      </c>
      <c r="CX135" s="299">
        <v>8.0583583487369868E-5</v>
      </c>
      <c r="CY135" s="299">
        <v>1.2225284815727913E-4</v>
      </c>
      <c r="CZ135" s="299">
        <v>4.5413854808125793E-5</v>
      </c>
      <c r="DA135" s="299">
        <v>1.1263304453044933E-4</v>
      </c>
      <c r="DB135" s="299">
        <v>6.0500651096685861E-4</v>
      </c>
      <c r="DC135" s="299">
        <v>1.9881915297806916E-4</v>
      </c>
      <c r="DD135" s="299">
        <v>6.5097775439084879E-4</v>
      </c>
      <c r="DE135" s="299">
        <v>1.506926400464067E-4</v>
      </c>
      <c r="DF135" s="299">
        <v>4.9747990210020031E-4</v>
      </c>
      <c r="DG135" s="300">
        <v>4.2846758214192931E-5</v>
      </c>
    </row>
    <row r="136" spans="2:111">
      <c r="B136" s="98" t="s">
        <v>114</v>
      </c>
      <c r="C136" s="95" t="s">
        <v>115</v>
      </c>
      <c r="D136" s="299">
        <v>6.310363616138336E-5</v>
      </c>
      <c r="E136" s="299">
        <v>8.2675316127071765E-4</v>
      </c>
      <c r="F136" s="299">
        <v>2.0403482486003763E-4</v>
      </c>
      <c r="G136" s="299">
        <v>7.4081131957126547E-4</v>
      </c>
      <c r="H136" s="299">
        <v>1.0708178338377709E-4</v>
      </c>
      <c r="I136" s="299">
        <v>0</v>
      </c>
      <c r="J136" s="299">
        <v>1.1939707261107058E-5</v>
      </c>
      <c r="K136" s="299">
        <v>7.5227280322509566E-5</v>
      </c>
      <c r="L136" s="299">
        <v>3.1770108702349411E-5</v>
      </c>
      <c r="M136" s="299">
        <v>1.512120188233634E-4</v>
      </c>
      <c r="N136" s="299">
        <v>0</v>
      </c>
      <c r="O136" s="299">
        <v>3.9963261504363198E-5</v>
      </c>
      <c r="P136" s="299">
        <v>1.5573512419915359E-5</v>
      </c>
      <c r="Q136" s="299">
        <v>0.30521550334581526</v>
      </c>
      <c r="R136" s="299">
        <v>4.4575166736739056E-3</v>
      </c>
      <c r="S136" s="299">
        <v>4.1064465310428821E-3</v>
      </c>
      <c r="T136" s="299">
        <v>8.6448666040578293E-4</v>
      </c>
      <c r="U136" s="299">
        <v>2.4689559302483395E-4</v>
      </c>
      <c r="V136" s="299">
        <v>1.139324424552864E-4</v>
      </c>
      <c r="W136" s="299">
        <v>3.7496033840121279E-5</v>
      </c>
      <c r="X136" s="299">
        <v>1.1641886191670271E-5</v>
      </c>
      <c r="Y136" s="299">
        <v>2.336847770587848E-5</v>
      </c>
      <c r="Z136" s="299">
        <v>7.9409321197164076E-6</v>
      </c>
      <c r="AA136" s="299">
        <v>5.2369732321372434E-5</v>
      </c>
      <c r="AB136" s="299">
        <v>4.0392090041474021E-5</v>
      </c>
      <c r="AC136" s="299">
        <v>1.8101434496163531E-5</v>
      </c>
      <c r="AD136" s="299">
        <v>7.9382207440471962E-6</v>
      </c>
      <c r="AE136" s="299">
        <v>2.449359298138251E-5</v>
      </c>
      <c r="AF136" s="299">
        <v>9.8165494006378847E-5</v>
      </c>
      <c r="AG136" s="299">
        <v>2.9341846918248371E-5</v>
      </c>
      <c r="AH136" s="299">
        <v>2.6090583555121325E-5</v>
      </c>
      <c r="AI136" s="299">
        <v>5.4940099498788984E-4</v>
      </c>
      <c r="AJ136" s="299">
        <v>8.1248474650159351E-5</v>
      </c>
      <c r="AK136" s="299">
        <v>2.8078930312728447E-3</v>
      </c>
      <c r="AL136" s="299">
        <v>2.0975962125225484E-4</v>
      </c>
      <c r="AM136" s="299">
        <v>1.0947998570997393E-4</v>
      </c>
      <c r="AN136" s="299">
        <v>7.2624688993815276E-5</v>
      </c>
      <c r="AO136" s="299">
        <v>1.115899536646774E-4</v>
      </c>
      <c r="AP136" s="299">
        <v>6.0907009105668373E-5</v>
      </c>
      <c r="AQ136" s="299">
        <v>1.8880718136359558E-5</v>
      </c>
      <c r="AR136" s="299">
        <v>1.3751083527612166E-4</v>
      </c>
      <c r="AS136" s="299">
        <v>3.1728660069731747E-4</v>
      </c>
      <c r="AT136" s="299">
        <v>1.1535466214416348E-4</v>
      </c>
      <c r="AU136" s="299">
        <v>5.194474843329125E-5</v>
      </c>
      <c r="AV136" s="299">
        <v>5.439210785846984E-5</v>
      </c>
      <c r="AW136" s="299">
        <v>1.3019692611687472E-4</v>
      </c>
      <c r="AX136" s="299">
        <v>1.7380537490926546E-5</v>
      </c>
      <c r="AY136" s="299">
        <v>5.4952676888673854E-5</v>
      </c>
      <c r="AZ136" s="299">
        <v>1.4001892860719841E-4</v>
      </c>
      <c r="BA136" s="299">
        <v>3.4382191396560808E-5</v>
      </c>
      <c r="BB136" s="299">
        <v>1.2095546047218989E-5</v>
      </c>
      <c r="BC136" s="299">
        <v>2.6082659706241175E-5</v>
      </c>
      <c r="BD136" s="299">
        <v>3.7202991781685887E-6</v>
      </c>
      <c r="BE136" s="299">
        <v>7.8203473257969597E-6</v>
      </c>
      <c r="BF136" s="299">
        <v>4.4779062529898793E-5</v>
      </c>
      <c r="BG136" s="299">
        <v>1.7738615372967208E-5</v>
      </c>
      <c r="BH136" s="299">
        <v>9.4851682582802364E-5</v>
      </c>
      <c r="BI136" s="299">
        <v>2.1618686831809326E-4</v>
      </c>
      <c r="BJ136" s="299">
        <v>9.00569582144529E-5</v>
      </c>
      <c r="BK136" s="299">
        <v>2.4209367504319439E-3</v>
      </c>
      <c r="BL136" s="299">
        <v>6.5627228552417782E-5</v>
      </c>
      <c r="BM136" s="299">
        <v>1.7948404003454647E-2</v>
      </c>
      <c r="BN136" s="299">
        <v>4.8713506214203041E-3</v>
      </c>
      <c r="BO136" s="299">
        <v>5.2601415934800787E-4</v>
      </c>
      <c r="BP136" s="299">
        <v>1.0229256996138695E-3</v>
      </c>
      <c r="BQ136" s="299">
        <v>1.1983441247207462E-3</v>
      </c>
      <c r="BR136" s="299">
        <v>2.7004815943767715E-4</v>
      </c>
      <c r="BS136" s="299">
        <v>3.3438391302067756E-4</v>
      </c>
      <c r="BT136" s="299">
        <v>4.4310006173106108E-5</v>
      </c>
      <c r="BU136" s="299">
        <v>2.7496013299314008E-4</v>
      </c>
      <c r="BV136" s="299">
        <v>8.1790246850470892E-5</v>
      </c>
      <c r="BW136" s="299">
        <v>4.8455641345101825E-5</v>
      </c>
      <c r="BX136" s="299">
        <v>1.2075605956562353E-4</v>
      </c>
      <c r="BY136" s="299">
        <v>8.6803177743724567E-5</v>
      </c>
      <c r="BZ136" s="299">
        <v>1.895664254664262E-4</v>
      </c>
      <c r="CA136" s="299">
        <v>6.2773893968435916E-5</v>
      </c>
      <c r="CB136" s="299">
        <v>5.3184276275279206E-4</v>
      </c>
      <c r="CC136" s="299">
        <v>2.0351596866969953E-4</v>
      </c>
      <c r="CD136" s="299">
        <v>4.957011713845786E-4</v>
      </c>
      <c r="CE136" s="299">
        <v>1.4353663230605283E-4</v>
      </c>
      <c r="CF136" s="299">
        <v>2.5487433189309687E-4</v>
      </c>
      <c r="CG136" s="299">
        <v>2.9218898661909289E-3</v>
      </c>
      <c r="CH136" s="299">
        <v>5.7750981823504369E-5</v>
      </c>
      <c r="CI136" s="299">
        <v>9.4718528662466868E-5</v>
      </c>
      <c r="CJ136" s="299">
        <v>1.1969005613026256E-4</v>
      </c>
      <c r="CK136" s="299">
        <v>4.7427325420550572E-5</v>
      </c>
      <c r="CL136" s="299">
        <v>3.7248977240804286E-6</v>
      </c>
      <c r="CM136" s="299">
        <v>3.127734072461884E-5</v>
      </c>
      <c r="CN136" s="299">
        <v>1.0053177508169813E-4</v>
      </c>
      <c r="CO136" s="299">
        <v>1.335599495503694E-4</v>
      </c>
      <c r="CP136" s="299">
        <v>1.8346865235352076E-4</v>
      </c>
      <c r="CQ136" s="299">
        <v>7.4975343694681107E-5</v>
      </c>
      <c r="CR136" s="299">
        <v>1.8652087210758013E-4</v>
      </c>
      <c r="CS136" s="299">
        <v>1.4104422580888458E-4</v>
      </c>
      <c r="CT136" s="299">
        <v>9.6178821982411837E-5</v>
      </c>
      <c r="CU136" s="299">
        <v>1.7058400069563912E-4</v>
      </c>
      <c r="CV136" s="299">
        <v>8.8996688908802562E-5</v>
      </c>
      <c r="CW136" s="299">
        <v>3.4983259653493937E-5</v>
      </c>
      <c r="CX136" s="299">
        <v>5.9035961761733303E-5</v>
      </c>
      <c r="CY136" s="299">
        <v>1.1194461781292706E-4</v>
      </c>
      <c r="CZ136" s="299">
        <v>3.1613238459804817E-5</v>
      </c>
      <c r="DA136" s="299">
        <v>2.7639185973216222E-4</v>
      </c>
      <c r="DB136" s="299">
        <v>1.3334605812636869E-4</v>
      </c>
      <c r="DC136" s="299">
        <v>2.0980331971698533E-4</v>
      </c>
      <c r="DD136" s="299">
        <v>4.7524513004893653E-5</v>
      </c>
      <c r="DE136" s="299">
        <v>2.0704641522777665E-4</v>
      </c>
      <c r="DF136" s="299">
        <v>1.1703913382729646E-3</v>
      </c>
      <c r="DG136" s="300">
        <v>1.0274104237403638E-4</v>
      </c>
    </row>
    <row r="137" spans="2:111">
      <c r="B137" s="98" t="s">
        <v>116</v>
      </c>
      <c r="C137" s="95" t="s">
        <v>117</v>
      </c>
      <c r="D137" s="299">
        <v>1.5443278211764201E-5</v>
      </c>
      <c r="E137" s="299">
        <v>1.6942794183221151E-5</v>
      </c>
      <c r="F137" s="299">
        <v>5.5547296885860956E-5</v>
      </c>
      <c r="G137" s="299">
        <v>9.0612981541615654E-6</v>
      </c>
      <c r="H137" s="299">
        <v>3.1144712460567104E-5</v>
      </c>
      <c r="I137" s="299">
        <v>0</v>
      </c>
      <c r="J137" s="299">
        <v>4.4772944673618074E-6</v>
      </c>
      <c r="K137" s="299">
        <v>2.9084753441490219E-5</v>
      </c>
      <c r="L137" s="299">
        <v>1.7641771802401103E-5</v>
      </c>
      <c r="M137" s="299">
        <v>2.060136567865554E-5</v>
      </c>
      <c r="N137" s="299">
        <v>0</v>
      </c>
      <c r="O137" s="299">
        <v>4.8841944401915979E-5</v>
      </c>
      <c r="P137" s="299">
        <v>1.2578025985438206E-5</v>
      </c>
      <c r="Q137" s="299">
        <v>3.1191592216786176E-5</v>
      </c>
      <c r="R137" s="299">
        <v>0.11029360626248438</v>
      </c>
      <c r="S137" s="299">
        <v>7.813497659761851E-5</v>
      </c>
      <c r="T137" s="299">
        <v>8.4783015043119573E-5</v>
      </c>
      <c r="U137" s="299">
        <v>5.3516989918995612E-5</v>
      </c>
      <c r="V137" s="299">
        <v>8.0213081415628592E-5</v>
      </c>
      <c r="W137" s="299">
        <v>2.6167662017866567E-5</v>
      </c>
      <c r="X137" s="299">
        <v>7.8615913619070085E-6</v>
      </c>
      <c r="Y137" s="299">
        <v>1.6569392980313442E-5</v>
      </c>
      <c r="Z137" s="299">
        <v>1.0395273273777374E-5</v>
      </c>
      <c r="AA137" s="299">
        <v>3.2430257591112712E-5</v>
      </c>
      <c r="AB137" s="299">
        <v>7.9502862942755216E-5</v>
      </c>
      <c r="AC137" s="299">
        <v>1.0786888364044471E-5</v>
      </c>
      <c r="AD137" s="299">
        <v>3.9611305461057958E-6</v>
      </c>
      <c r="AE137" s="299">
        <v>3.0529468819925398E-5</v>
      </c>
      <c r="AF137" s="299">
        <v>6.1591841250480193E-5</v>
      </c>
      <c r="AG137" s="299">
        <v>4.2691592557072693E-5</v>
      </c>
      <c r="AH137" s="299">
        <v>2.6572617717775892E-5</v>
      </c>
      <c r="AI137" s="299">
        <v>3.0915138538447036E-5</v>
      </c>
      <c r="AJ137" s="299">
        <v>6.2954729874002064E-5</v>
      </c>
      <c r="AK137" s="299">
        <v>2.3638273786714332E-4</v>
      </c>
      <c r="AL137" s="299">
        <v>8.9023976732185628E-5</v>
      </c>
      <c r="AM137" s="299">
        <v>3.725099376594935E-5</v>
      </c>
      <c r="AN137" s="299">
        <v>3.041912597338678E-5</v>
      </c>
      <c r="AO137" s="299">
        <v>6.0573957554650369E-5</v>
      </c>
      <c r="AP137" s="299">
        <v>3.4328948381353525E-5</v>
      </c>
      <c r="AQ137" s="299">
        <v>2.0136527330388362E-5</v>
      </c>
      <c r="AR137" s="299">
        <v>9.0659179630602331E-5</v>
      </c>
      <c r="AS137" s="299">
        <v>4.0168041096443278E-5</v>
      </c>
      <c r="AT137" s="299">
        <v>5.3885380730088159E-5</v>
      </c>
      <c r="AU137" s="299">
        <v>4.5218567745013206E-5</v>
      </c>
      <c r="AV137" s="299">
        <v>4.3524781391733278E-5</v>
      </c>
      <c r="AW137" s="299">
        <v>2.8583401216926419E-5</v>
      </c>
      <c r="AX137" s="299">
        <v>1.7683675795241239E-5</v>
      </c>
      <c r="AY137" s="299">
        <v>5.4898133601371172E-5</v>
      </c>
      <c r="AZ137" s="299">
        <v>9.7678157200707769E-5</v>
      </c>
      <c r="BA137" s="299">
        <v>2.3611279145784417E-5</v>
      </c>
      <c r="BB137" s="299">
        <v>1.5955172683018047E-5</v>
      </c>
      <c r="BC137" s="299">
        <v>9.4990081405497069E-6</v>
      </c>
      <c r="BD137" s="299">
        <v>7.9114028358167968E-6</v>
      </c>
      <c r="BE137" s="299">
        <v>1.7062812495157109E-5</v>
      </c>
      <c r="BF137" s="299">
        <v>4.7212187591099814E-5</v>
      </c>
      <c r="BG137" s="299">
        <v>1.741240693445746E-5</v>
      </c>
      <c r="BH137" s="299">
        <v>8.4470331094250442E-5</v>
      </c>
      <c r="BI137" s="299">
        <v>1.2279889550856793E-4</v>
      </c>
      <c r="BJ137" s="299">
        <v>5.7310151648706144E-5</v>
      </c>
      <c r="BK137" s="299">
        <v>9.3257818623705409E-5</v>
      </c>
      <c r="BL137" s="299">
        <v>4.2631860278349655E-5</v>
      </c>
      <c r="BM137" s="299">
        <v>1.1429399119429404E-3</v>
      </c>
      <c r="BN137" s="299">
        <v>2.4019572101111079E-3</v>
      </c>
      <c r="BO137" s="299">
        <v>6.8119688860786125E-5</v>
      </c>
      <c r="BP137" s="299">
        <v>6.7388108430525083E-5</v>
      </c>
      <c r="BQ137" s="299">
        <v>1.1559446857311999E-4</v>
      </c>
      <c r="BR137" s="299">
        <v>1.8602010969243779E-4</v>
      </c>
      <c r="BS137" s="299">
        <v>6.1759434131057622E-4</v>
      </c>
      <c r="BT137" s="299">
        <v>1.1816901926173737E-4</v>
      </c>
      <c r="BU137" s="299">
        <v>1.3778182898625596E-4</v>
      </c>
      <c r="BV137" s="299">
        <v>2.749496522754418E-4</v>
      </c>
      <c r="BW137" s="299">
        <v>8.8518404833631267E-5</v>
      </c>
      <c r="BX137" s="299">
        <v>2.8170066372165318E-4</v>
      </c>
      <c r="BY137" s="299">
        <v>7.5221606972248616E-5</v>
      </c>
      <c r="BZ137" s="299">
        <v>1.3187456331418073E-4</v>
      </c>
      <c r="CA137" s="299">
        <v>4.3361319121077783E-5</v>
      </c>
      <c r="CB137" s="299">
        <v>1.8020823026013532E-4</v>
      </c>
      <c r="CC137" s="299">
        <v>8.4339971851877559E-5</v>
      </c>
      <c r="CD137" s="299">
        <v>1.1970114499830127E-4</v>
      </c>
      <c r="CE137" s="299">
        <v>7.4152015675575249E-5</v>
      </c>
      <c r="CF137" s="299">
        <v>1.9117169335823337E-4</v>
      </c>
      <c r="CG137" s="299">
        <v>3.6038246649747104E-4</v>
      </c>
      <c r="CH137" s="299">
        <v>5.1842778422266555E-5</v>
      </c>
      <c r="CI137" s="299">
        <v>3.3492605401061259E-4</v>
      </c>
      <c r="CJ137" s="299">
        <v>1.3712276108226507E-4</v>
      </c>
      <c r="CK137" s="299">
        <v>1.246862726710338E-4</v>
      </c>
      <c r="CL137" s="299">
        <v>1.332136327823314E-5</v>
      </c>
      <c r="CM137" s="299">
        <v>1.923681482886629E-5</v>
      </c>
      <c r="CN137" s="299">
        <v>1.5944805020770474E-4</v>
      </c>
      <c r="CO137" s="299">
        <v>3.7034919190260954E-4</v>
      </c>
      <c r="CP137" s="299">
        <v>5.5963457905877038E-4</v>
      </c>
      <c r="CQ137" s="299">
        <v>2.6007158478016229E-4</v>
      </c>
      <c r="CR137" s="299">
        <v>1.292582380864058E-4</v>
      </c>
      <c r="CS137" s="299">
        <v>7.9066837340047678E-4</v>
      </c>
      <c r="CT137" s="299">
        <v>3.8164357574791633E-4</v>
      </c>
      <c r="CU137" s="299">
        <v>1.4984907887644918E-3</v>
      </c>
      <c r="CV137" s="299">
        <v>2.2846937495167927E-4</v>
      </c>
      <c r="CW137" s="299">
        <v>4.8539217071971228E-5</v>
      </c>
      <c r="CX137" s="299">
        <v>5.551350053441783E-5</v>
      </c>
      <c r="CY137" s="299">
        <v>1.8371578908227962E-4</v>
      </c>
      <c r="CZ137" s="299">
        <v>2.9126415646551013E-5</v>
      </c>
      <c r="DA137" s="299">
        <v>2.6281408926569384E-4</v>
      </c>
      <c r="DB137" s="299">
        <v>9.335177953950766E-5</v>
      </c>
      <c r="DC137" s="299">
        <v>3.5790652922413225E-4</v>
      </c>
      <c r="DD137" s="299">
        <v>4.8624277545665962E-5</v>
      </c>
      <c r="DE137" s="299">
        <v>2.0210043699204068E-4</v>
      </c>
      <c r="DF137" s="299">
        <v>9.1418309500269175E-5</v>
      </c>
      <c r="DG137" s="300">
        <v>6.2814192152244689E-5</v>
      </c>
    </row>
    <row r="138" spans="2:111">
      <c r="B138" s="98" t="s">
        <v>118</v>
      </c>
      <c r="C138" s="95" t="s">
        <v>119</v>
      </c>
      <c r="D138" s="299">
        <v>8.8445423355834531E-4</v>
      </c>
      <c r="E138" s="299">
        <v>2.799926615675359E-4</v>
      </c>
      <c r="F138" s="299">
        <v>2.4369436868924683E-3</v>
      </c>
      <c r="G138" s="299">
        <v>8.9793597531296333E-5</v>
      </c>
      <c r="H138" s="299">
        <v>1.0565729742803828E-4</v>
      </c>
      <c r="I138" s="299">
        <v>0</v>
      </c>
      <c r="J138" s="299">
        <v>1.6366488035392273E-5</v>
      </c>
      <c r="K138" s="299">
        <v>3.8461464699435206E-4</v>
      </c>
      <c r="L138" s="299">
        <v>3.3086316111030878E-4</v>
      </c>
      <c r="M138" s="299">
        <v>2.8663565763209709E-4</v>
      </c>
      <c r="N138" s="299">
        <v>0</v>
      </c>
      <c r="O138" s="299">
        <v>2.6125093602846359E-4</v>
      </c>
      <c r="P138" s="299">
        <v>1.1785443104420004E-4</v>
      </c>
      <c r="Q138" s="299">
        <v>7.881734823582049E-4</v>
      </c>
      <c r="R138" s="299">
        <v>2.0400619485703593E-4</v>
      </c>
      <c r="S138" s="299">
        <v>0.41052935535100904</v>
      </c>
      <c r="T138" s="299">
        <v>5.4107478200715646E-2</v>
      </c>
      <c r="U138" s="299">
        <v>2.0128416179726084E-2</v>
      </c>
      <c r="V138" s="299">
        <v>2.0075002457609095E-4</v>
      </c>
      <c r="W138" s="299">
        <v>5.1178101504717877E-5</v>
      </c>
      <c r="X138" s="299">
        <v>2.1581141280238924E-5</v>
      </c>
      <c r="Y138" s="299">
        <v>3.7373159095382901E-5</v>
      </c>
      <c r="Z138" s="299">
        <v>2.8884850831985117E-5</v>
      </c>
      <c r="AA138" s="299">
        <v>2.0538386618460976E-3</v>
      </c>
      <c r="AB138" s="299">
        <v>1.0959910211096116E-3</v>
      </c>
      <c r="AC138" s="299">
        <v>1.5819162410496206E-4</v>
      </c>
      <c r="AD138" s="299">
        <v>1.7250541503488313E-5</v>
      </c>
      <c r="AE138" s="299">
        <v>5.246153974006266E-5</v>
      </c>
      <c r="AF138" s="299">
        <v>4.3716387750034161E-4</v>
      </c>
      <c r="AG138" s="299">
        <v>3.779917197293429E-4</v>
      </c>
      <c r="AH138" s="299">
        <v>9.6101550685418822E-5</v>
      </c>
      <c r="AI138" s="299">
        <v>5.3004875271479542E-4</v>
      </c>
      <c r="AJ138" s="299">
        <v>2.0465233001122084E-4</v>
      </c>
      <c r="AK138" s="299">
        <v>3.625789940926986E-3</v>
      </c>
      <c r="AL138" s="299">
        <v>2.8372062901602176E-3</v>
      </c>
      <c r="AM138" s="299">
        <v>1.001734688185346E-4</v>
      </c>
      <c r="AN138" s="299">
        <v>8.1804662850983471E-5</v>
      </c>
      <c r="AO138" s="299">
        <v>9.4673973237121339E-5</v>
      </c>
      <c r="AP138" s="299">
        <v>1.9555604746414231E-4</v>
      </c>
      <c r="AQ138" s="299">
        <v>4.8721708615721558E-5</v>
      </c>
      <c r="AR138" s="299">
        <v>1.1891502305198535E-4</v>
      </c>
      <c r="AS138" s="299">
        <v>1.5090396226773972E-4</v>
      </c>
      <c r="AT138" s="299">
        <v>3.5997050230189949E-4</v>
      </c>
      <c r="AU138" s="299">
        <v>2.0022047792254933E-4</v>
      </c>
      <c r="AV138" s="299">
        <v>2.2130287175110071E-4</v>
      </c>
      <c r="AW138" s="299">
        <v>9.6010979067395852E-5</v>
      </c>
      <c r="AX138" s="299">
        <v>1.0730268055840229E-4</v>
      </c>
      <c r="AY138" s="299">
        <v>2.9018701114277352E-4</v>
      </c>
      <c r="AZ138" s="299">
        <v>1.0557573857757976E-3</v>
      </c>
      <c r="BA138" s="299">
        <v>2.9342249924770687E-4</v>
      </c>
      <c r="BB138" s="299">
        <v>4.5927334954237119E-5</v>
      </c>
      <c r="BC138" s="299">
        <v>9.0121787176475248E-5</v>
      </c>
      <c r="BD138" s="299">
        <v>3.8638700650615175E-5</v>
      </c>
      <c r="BE138" s="299">
        <v>4.7851721501341019E-5</v>
      </c>
      <c r="BF138" s="299">
        <v>1.5028452936299882E-4</v>
      </c>
      <c r="BG138" s="299">
        <v>3.6128374978136219E-5</v>
      </c>
      <c r="BH138" s="299">
        <v>3.4640430772352768E-4</v>
      </c>
      <c r="BI138" s="299">
        <v>4.3349953873810025E-5</v>
      </c>
      <c r="BJ138" s="299">
        <v>1.4096034246238254E-4</v>
      </c>
      <c r="BK138" s="299">
        <v>1.4791910502119439E-3</v>
      </c>
      <c r="BL138" s="299">
        <v>2.8917166382024591E-4</v>
      </c>
      <c r="BM138" s="299">
        <v>2.3787179332939528E-3</v>
      </c>
      <c r="BN138" s="299">
        <v>2.2048980877933423E-3</v>
      </c>
      <c r="BO138" s="299">
        <v>4.7576534458076687E-4</v>
      </c>
      <c r="BP138" s="299">
        <v>2.7881689249715234E-4</v>
      </c>
      <c r="BQ138" s="299">
        <v>1.5775318766651834E-4</v>
      </c>
      <c r="BR138" s="299">
        <v>3.3077596524936969E-4</v>
      </c>
      <c r="BS138" s="299">
        <v>5.5407181446126888E-4</v>
      </c>
      <c r="BT138" s="299">
        <v>1.8266458457800281E-4</v>
      </c>
      <c r="BU138" s="299">
        <v>5.3184282676858072E-4</v>
      </c>
      <c r="BV138" s="299">
        <v>8.3496070947349725E-4</v>
      </c>
      <c r="BW138" s="299">
        <v>2.0060069115410747E-4</v>
      </c>
      <c r="BX138" s="299">
        <v>2.4224336825700205E-4</v>
      </c>
      <c r="BY138" s="299">
        <v>1.2963241922699087E-4</v>
      </c>
      <c r="BZ138" s="299">
        <v>4.4198630101424527E-4</v>
      </c>
      <c r="CA138" s="299">
        <v>3.1041716486913365E-4</v>
      </c>
      <c r="CB138" s="299">
        <v>1.0464171638059584E-3</v>
      </c>
      <c r="CC138" s="299">
        <v>4.1357344994477369E-4</v>
      </c>
      <c r="CD138" s="299">
        <v>1.0475617991492188E-3</v>
      </c>
      <c r="CE138" s="299">
        <v>1.0367342218195808E-3</v>
      </c>
      <c r="CF138" s="299">
        <v>1.4579859285987525E-3</v>
      </c>
      <c r="CG138" s="299">
        <v>5.4762614607507167E-3</v>
      </c>
      <c r="CH138" s="299">
        <v>4.3923582965774252E-4</v>
      </c>
      <c r="CI138" s="299">
        <v>5.8677574584181885E-4</v>
      </c>
      <c r="CJ138" s="299">
        <v>7.6456609843332014E-4</v>
      </c>
      <c r="CK138" s="299">
        <v>1.062066663853032E-3</v>
      </c>
      <c r="CL138" s="299">
        <v>2.5029471920509514E-5</v>
      </c>
      <c r="CM138" s="299">
        <v>2.1499156881845099E-3</v>
      </c>
      <c r="CN138" s="299">
        <v>5.6605220941492707E-4</v>
      </c>
      <c r="CO138" s="299">
        <v>1.3427749389440754E-3</v>
      </c>
      <c r="CP138" s="299">
        <v>3.34037645767615E-3</v>
      </c>
      <c r="CQ138" s="299">
        <v>5.657235014160239E-4</v>
      </c>
      <c r="CR138" s="299">
        <v>2.9519936955340192E-3</v>
      </c>
      <c r="CS138" s="299">
        <v>1.4077032287965791E-3</v>
      </c>
      <c r="CT138" s="299">
        <v>1.0790281410269253E-3</v>
      </c>
      <c r="CU138" s="299">
        <v>1.8634206494608483E-3</v>
      </c>
      <c r="CV138" s="299">
        <v>3.3670023364514181E-4</v>
      </c>
      <c r="CW138" s="299">
        <v>6.1807098456324254E-4</v>
      </c>
      <c r="CX138" s="299">
        <v>3.5429487908845021E-4</v>
      </c>
      <c r="CY138" s="299">
        <v>1.2819351917765002E-3</v>
      </c>
      <c r="CZ138" s="299">
        <v>8.8275348725409014E-5</v>
      </c>
      <c r="DA138" s="299">
        <v>4.135220674897018E-4</v>
      </c>
      <c r="DB138" s="299">
        <v>6.6190685271568081E-4</v>
      </c>
      <c r="DC138" s="299">
        <v>4.8490410477116264E-4</v>
      </c>
      <c r="DD138" s="299">
        <v>4.3999632138202652E-4</v>
      </c>
      <c r="DE138" s="299">
        <v>3.2827494419761954E-4</v>
      </c>
      <c r="DF138" s="299">
        <v>6.7977282186452381E-2</v>
      </c>
      <c r="DG138" s="300">
        <v>2.7759331740576722E-4</v>
      </c>
    </row>
    <row r="139" spans="2:111">
      <c r="B139" s="98" t="s">
        <v>120</v>
      </c>
      <c r="C139" s="95" t="s">
        <v>121</v>
      </c>
      <c r="D139" s="299">
        <v>6.710870190675732E-3</v>
      </c>
      <c r="E139" s="299">
        <v>1.7738235686001354E-3</v>
      </c>
      <c r="F139" s="299">
        <v>1.7675911419958962E-2</v>
      </c>
      <c r="G139" s="299">
        <v>3.2492388316224767E-4</v>
      </c>
      <c r="H139" s="299">
        <v>2.6822194445665364E-4</v>
      </c>
      <c r="I139" s="299">
        <v>0</v>
      </c>
      <c r="J139" s="299">
        <v>2.3266236907203148E-5</v>
      </c>
      <c r="K139" s="299">
        <v>2.1280728178787365E-3</v>
      </c>
      <c r="L139" s="299">
        <v>2.1451357711661442E-3</v>
      </c>
      <c r="M139" s="299">
        <v>1.4482183228957883E-3</v>
      </c>
      <c r="N139" s="299">
        <v>0</v>
      </c>
      <c r="O139" s="299">
        <v>3.1602686609874119E-4</v>
      </c>
      <c r="P139" s="299">
        <v>1.3604558691087976E-4</v>
      </c>
      <c r="Q139" s="299">
        <v>3.7331532166260311E-4</v>
      </c>
      <c r="R139" s="299">
        <v>3.9740661410298027E-4</v>
      </c>
      <c r="S139" s="299">
        <v>4.2549052211435017E-4</v>
      </c>
      <c r="T139" s="299">
        <v>0.4409198520016549</v>
      </c>
      <c r="U139" s="299">
        <v>4.4795225255838588E-4</v>
      </c>
      <c r="V139" s="299">
        <v>7.3909824508045245E-4</v>
      </c>
      <c r="W139" s="299">
        <v>1.3004541511111683E-4</v>
      </c>
      <c r="X139" s="299">
        <v>3.3891826177481284E-5</v>
      </c>
      <c r="Y139" s="299">
        <v>1.4899817215047458E-4</v>
      </c>
      <c r="Z139" s="299">
        <v>1.4425815809595974E-4</v>
      </c>
      <c r="AA139" s="299">
        <v>5.0614431637324177E-4</v>
      </c>
      <c r="AB139" s="299">
        <v>3.6908888929068034E-3</v>
      </c>
      <c r="AC139" s="299">
        <v>7.5926587254557406E-4</v>
      </c>
      <c r="AD139" s="299">
        <v>2.2060949152853229E-5</v>
      </c>
      <c r="AE139" s="299">
        <v>6.6205098286181637E-5</v>
      </c>
      <c r="AF139" s="299">
        <v>7.5047069486870082E-4</v>
      </c>
      <c r="AG139" s="299">
        <v>2.8821604692621155E-4</v>
      </c>
      <c r="AH139" s="299">
        <v>3.148568932698856E-4</v>
      </c>
      <c r="AI139" s="299">
        <v>5.0945563881420663E-4</v>
      </c>
      <c r="AJ139" s="299">
        <v>2.8032361070867722E-4</v>
      </c>
      <c r="AK139" s="299">
        <v>4.4287285729715797E-3</v>
      </c>
      <c r="AL139" s="299">
        <v>4.2896224745755165E-4</v>
      </c>
      <c r="AM139" s="299">
        <v>1.0097515484591852E-4</v>
      </c>
      <c r="AN139" s="299">
        <v>8.0953579821750897E-5</v>
      </c>
      <c r="AO139" s="299">
        <v>1.20177544415011E-4</v>
      </c>
      <c r="AP139" s="299">
        <v>3.3665712023169089E-4</v>
      </c>
      <c r="AQ139" s="299">
        <v>4.3291269179011806E-5</v>
      </c>
      <c r="AR139" s="299">
        <v>1.5554070436433969E-4</v>
      </c>
      <c r="AS139" s="299">
        <v>2.31142854445361E-4</v>
      </c>
      <c r="AT139" s="299">
        <v>1.1868013385846596E-3</v>
      </c>
      <c r="AU139" s="299">
        <v>2.331345355070517E-4</v>
      </c>
      <c r="AV139" s="299">
        <v>3.0500045206047416E-4</v>
      </c>
      <c r="AW139" s="299">
        <v>2.1918073916651375E-4</v>
      </c>
      <c r="AX139" s="299">
        <v>9.9294107949449945E-5</v>
      </c>
      <c r="AY139" s="299">
        <v>2.4927058265372708E-4</v>
      </c>
      <c r="AZ139" s="299">
        <v>1.0681049041568749E-3</v>
      </c>
      <c r="BA139" s="299">
        <v>5.8279259405529015E-4</v>
      </c>
      <c r="BB139" s="299">
        <v>6.2524859546189405E-5</v>
      </c>
      <c r="BC139" s="299">
        <v>2.9153902627273144E-4</v>
      </c>
      <c r="BD139" s="299">
        <v>2.936193860593448E-5</v>
      </c>
      <c r="BE139" s="299">
        <v>6.728847453108192E-5</v>
      </c>
      <c r="BF139" s="299">
        <v>1.8265459578316933E-4</v>
      </c>
      <c r="BG139" s="299">
        <v>4.4085307007628794E-5</v>
      </c>
      <c r="BH139" s="299">
        <v>4.0099091978448175E-4</v>
      </c>
      <c r="BI139" s="299">
        <v>8.141309012150107E-5</v>
      </c>
      <c r="BJ139" s="299">
        <v>2.1647000155976525E-4</v>
      </c>
      <c r="BK139" s="299">
        <v>5.8970464190087569E-4</v>
      </c>
      <c r="BL139" s="299">
        <v>5.6296773084967651E-4</v>
      </c>
      <c r="BM139" s="299">
        <v>4.8060709677373543E-4</v>
      </c>
      <c r="BN139" s="299">
        <v>8.7821903585156853E-4</v>
      </c>
      <c r="BO139" s="299">
        <v>6.2078478000856293E-4</v>
      </c>
      <c r="BP139" s="299">
        <v>3.4044733900740609E-4</v>
      </c>
      <c r="BQ139" s="299">
        <v>1.0662137110361588E-4</v>
      </c>
      <c r="BR139" s="299">
        <v>1.7711763169019751E-4</v>
      </c>
      <c r="BS139" s="299">
        <v>4.5741838324265665E-4</v>
      </c>
      <c r="BT139" s="299">
        <v>2.9975058935941348E-4</v>
      </c>
      <c r="BU139" s="299">
        <v>2.7441882537439311E-3</v>
      </c>
      <c r="BV139" s="299">
        <v>1.0397407537489983E-3</v>
      </c>
      <c r="BW139" s="299">
        <v>2.4966239904856605E-4</v>
      </c>
      <c r="BX139" s="299">
        <v>2.5311389570031634E-4</v>
      </c>
      <c r="BY139" s="299">
        <v>9.6752346528564427E-5</v>
      </c>
      <c r="BZ139" s="299">
        <v>6.9517648448737387E-4</v>
      </c>
      <c r="CA139" s="299">
        <v>4.263355217166205E-4</v>
      </c>
      <c r="CB139" s="299">
        <v>1.4180344860433571E-3</v>
      </c>
      <c r="CC139" s="299">
        <v>6.0488548231723096E-4</v>
      </c>
      <c r="CD139" s="299">
        <v>1.3428767254846799E-3</v>
      </c>
      <c r="CE139" s="299">
        <v>9.0165173466053201E-4</v>
      </c>
      <c r="CF139" s="299">
        <v>8.6447208229738367E-4</v>
      </c>
      <c r="CG139" s="299">
        <v>6.3484058022498756E-3</v>
      </c>
      <c r="CH139" s="299">
        <v>6.8448452939973538E-4</v>
      </c>
      <c r="CI139" s="299">
        <v>5.9517370290812781E-4</v>
      </c>
      <c r="CJ139" s="299">
        <v>5.229758272215358E-4</v>
      </c>
      <c r="CK139" s="299">
        <v>2.8311511432124487E-4</v>
      </c>
      <c r="CL139" s="299">
        <v>2.0534282854981801E-5</v>
      </c>
      <c r="CM139" s="299">
        <v>6.0481745131383955E-5</v>
      </c>
      <c r="CN139" s="299">
        <v>6.1559706792711712E-4</v>
      </c>
      <c r="CO139" s="299">
        <v>7.3534500412061703E-4</v>
      </c>
      <c r="CP139" s="299">
        <v>1.7636766943282915E-3</v>
      </c>
      <c r="CQ139" s="299">
        <v>1.7370148573783676E-3</v>
      </c>
      <c r="CR139" s="299">
        <v>3.0391576398110364E-3</v>
      </c>
      <c r="CS139" s="299">
        <v>3.0572793036510492E-3</v>
      </c>
      <c r="CT139" s="299">
        <v>3.3571012746805777E-3</v>
      </c>
      <c r="CU139" s="299">
        <v>1.5110218552334598E-3</v>
      </c>
      <c r="CV139" s="299">
        <v>4.0562579512620951E-4</v>
      </c>
      <c r="CW139" s="299">
        <v>2.7813555649123557E-4</v>
      </c>
      <c r="CX139" s="299">
        <v>4.0742346109691729E-4</v>
      </c>
      <c r="CY139" s="299">
        <v>5.4955560023334054E-4</v>
      </c>
      <c r="CZ139" s="299">
        <v>1.8833122485354987E-4</v>
      </c>
      <c r="DA139" s="299">
        <v>2.0413536570118552E-3</v>
      </c>
      <c r="DB139" s="299">
        <v>1.0681011072952752E-3</v>
      </c>
      <c r="DC139" s="299">
        <v>5.1269842565928919E-4</v>
      </c>
      <c r="DD139" s="299">
        <v>1.032785513909471E-3</v>
      </c>
      <c r="DE139" s="299">
        <v>7.9950397517668573E-4</v>
      </c>
      <c r="DF139" s="299">
        <v>0.13688939523718713</v>
      </c>
      <c r="DG139" s="300">
        <v>2.8517517123501633E-4</v>
      </c>
    </row>
    <row r="140" spans="2:111">
      <c r="B140" s="98" t="s">
        <v>122</v>
      </c>
      <c r="C140" s="95" t="s">
        <v>123</v>
      </c>
      <c r="D140" s="299">
        <v>2.0318612716886699E-4</v>
      </c>
      <c r="E140" s="299">
        <v>1.6702776695933497E-4</v>
      </c>
      <c r="F140" s="299">
        <v>4.5622827970819756E-4</v>
      </c>
      <c r="G140" s="299">
        <v>4.8666101795090543E-5</v>
      </c>
      <c r="H140" s="299">
        <v>1.8180101163555576E-4</v>
      </c>
      <c r="I140" s="299">
        <v>0</v>
      </c>
      <c r="J140" s="299">
        <v>3.521773667600399E-5</v>
      </c>
      <c r="K140" s="299">
        <v>1.2372722642366905E-3</v>
      </c>
      <c r="L140" s="299">
        <v>2.8994618442396695E-4</v>
      </c>
      <c r="M140" s="299">
        <v>3.5599749210038614E-4</v>
      </c>
      <c r="N140" s="299">
        <v>0</v>
      </c>
      <c r="O140" s="299">
        <v>1.2388232097390253E-4</v>
      </c>
      <c r="P140" s="299">
        <v>5.1148910185283641E-5</v>
      </c>
      <c r="Q140" s="299">
        <v>1.5820707529619462E-4</v>
      </c>
      <c r="R140" s="299">
        <v>8.4862167925431022E-5</v>
      </c>
      <c r="S140" s="299">
        <v>2.902619638298112E-4</v>
      </c>
      <c r="T140" s="299">
        <v>6.9368830659423115E-4</v>
      </c>
      <c r="U140" s="299">
        <v>0.48594439734634376</v>
      </c>
      <c r="V140" s="299">
        <v>2.4172939489019597E-4</v>
      </c>
      <c r="W140" s="299">
        <v>8.2421295209122707E-5</v>
      </c>
      <c r="X140" s="299">
        <v>4.2812186464356802E-5</v>
      </c>
      <c r="Y140" s="299">
        <v>6.1565184589934915E-5</v>
      </c>
      <c r="Z140" s="299">
        <v>2.2001334252293458E-5</v>
      </c>
      <c r="AA140" s="299">
        <v>2.283942940629648E-4</v>
      </c>
      <c r="AB140" s="299">
        <v>8.7503074712323703E-4</v>
      </c>
      <c r="AC140" s="299">
        <v>2.7392968571235545E-4</v>
      </c>
      <c r="AD140" s="299">
        <v>3.7278510813985618E-5</v>
      </c>
      <c r="AE140" s="299">
        <v>1.0495115596977928E-4</v>
      </c>
      <c r="AF140" s="299">
        <v>3.1116182028662401E-4</v>
      </c>
      <c r="AG140" s="299">
        <v>1.0041290982251362E-4</v>
      </c>
      <c r="AH140" s="299">
        <v>7.528728327056644E-5</v>
      </c>
      <c r="AI140" s="299">
        <v>4.7271734882913739E-4</v>
      </c>
      <c r="AJ140" s="299">
        <v>2.3662756105450813E-4</v>
      </c>
      <c r="AK140" s="299">
        <v>4.6983704621998912E-4</v>
      </c>
      <c r="AL140" s="299">
        <v>1.8901802057491425E-4</v>
      </c>
      <c r="AM140" s="299">
        <v>1.709361536884173E-4</v>
      </c>
      <c r="AN140" s="299">
        <v>1.2581766789228428E-4</v>
      </c>
      <c r="AO140" s="299">
        <v>4.1153887132169771E-4</v>
      </c>
      <c r="AP140" s="299">
        <v>2.0047075273790652E-4</v>
      </c>
      <c r="AQ140" s="299">
        <v>7.4608084386708858E-5</v>
      </c>
      <c r="AR140" s="299">
        <v>3.1155235302576703E-4</v>
      </c>
      <c r="AS140" s="299">
        <v>2.3096431494522846E-4</v>
      </c>
      <c r="AT140" s="299">
        <v>1.4333343171075018E-3</v>
      </c>
      <c r="AU140" s="299">
        <v>3.7053359910127405E-4</v>
      </c>
      <c r="AV140" s="299">
        <v>3.4454550589632584E-4</v>
      </c>
      <c r="AW140" s="299">
        <v>3.502940884663527E-4</v>
      </c>
      <c r="AX140" s="299">
        <v>1.7865104176205144E-4</v>
      </c>
      <c r="AY140" s="299">
        <v>1.3719405993546543E-4</v>
      </c>
      <c r="AZ140" s="299">
        <v>4.7318393772239459E-4</v>
      </c>
      <c r="BA140" s="299">
        <v>7.6261662326650647E-4</v>
      </c>
      <c r="BB140" s="299">
        <v>1.3270920432518419E-4</v>
      </c>
      <c r="BC140" s="299">
        <v>4.1374278237087816E-5</v>
      </c>
      <c r="BD140" s="299">
        <v>8.1257876551224479E-5</v>
      </c>
      <c r="BE140" s="299">
        <v>6.8293602522633177E-5</v>
      </c>
      <c r="BF140" s="299">
        <v>3.4592537638233401E-4</v>
      </c>
      <c r="BG140" s="299">
        <v>7.6305517138073705E-5</v>
      </c>
      <c r="BH140" s="299">
        <v>3.6083737043007683E-4</v>
      </c>
      <c r="BI140" s="299">
        <v>1.4305063039341895E-4</v>
      </c>
      <c r="BJ140" s="299">
        <v>5.9300905714928566E-4</v>
      </c>
      <c r="BK140" s="299">
        <v>7.9203944462357442E-4</v>
      </c>
      <c r="BL140" s="299">
        <v>9.9683533856271514E-4</v>
      </c>
      <c r="BM140" s="299">
        <v>7.542775287614086E-4</v>
      </c>
      <c r="BN140" s="299">
        <v>8.9793444188430223E-4</v>
      </c>
      <c r="BO140" s="299">
        <v>7.1350886381535287E-4</v>
      </c>
      <c r="BP140" s="299">
        <v>5.5810585344311429E-4</v>
      </c>
      <c r="BQ140" s="299">
        <v>7.5689836000037564E-4</v>
      </c>
      <c r="BR140" s="299">
        <v>2.4541427792883707E-3</v>
      </c>
      <c r="BS140" s="299">
        <v>2.0077568877964421E-3</v>
      </c>
      <c r="BT140" s="299">
        <v>7.7215594031016432E-4</v>
      </c>
      <c r="BU140" s="299">
        <v>2.2595138434267142E-3</v>
      </c>
      <c r="BV140" s="299">
        <v>6.2008061677334353E-3</v>
      </c>
      <c r="BW140" s="299">
        <v>7.4322671898449948E-4</v>
      </c>
      <c r="BX140" s="299">
        <v>8.2697341319529433E-4</v>
      </c>
      <c r="BY140" s="299">
        <v>4.7073002031296256E-4</v>
      </c>
      <c r="BZ140" s="299">
        <v>1.1132984752936978E-3</v>
      </c>
      <c r="CA140" s="299">
        <v>5.4559335475304642E-4</v>
      </c>
      <c r="CB140" s="299">
        <v>1.1558270655858053E-3</v>
      </c>
      <c r="CC140" s="299">
        <v>4.9769488536271903E-4</v>
      </c>
      <c r="CD140" s="299">
        <v>7.6476315141673712E-4</v>
      </c>
      <c r="CE140" s="299">
        <v>7.7709488791695923E-4</v>
      </c>
      <c r="CF140" s="299">
        <v>5.4481939876585453E-4</v>
      </c>
      <c r="CG140" s="299">
        <v>2.3498926567029929E-3</v>
      </c>
      <c r="CH140" s="299">
        <v>2.6645825971763552E-3</v>
      </c>
      <c r="CI140" s="299">
        <v>3.3217192989104328E-3</v>
      </c>
      <c r="CJ140" s="299">
        <v>1.9574827730271423E-3</v>
      </c>
      <c r="CK140" s="299">
        <v>1.1992352418546581E-3</v>
      </c>
      <c r="CL140" s="299">
        <v>1.3643071107850396E-4</v>
      </c>
      <c r="CM140" s="299">
        <v>3.3389204936305076E-3</v>
      </c>
      <c r="CN140" s="299">
        <v>2.9198378089066628E-3</v>
      </c>
      <c r="CO140" s="299">
        <v>1.6114678463044576E-3</v>
      </c>
      <c r="CP140" s="299">
        <v>1.1808309825830504E-2</v>
      </c>
      <c r="CQ140" s="299">
        <v>1.3541735699917901E-3</v>
      </c>
      <c r="CR140" s="299">
        <v>4.2619237880732845E-3</v>
      </c>
      <c r="CS140" s="299">
        <v>2.879502134863393E-3</v>
      </c>
      <c r="CT140" s="299">
        <v>8.5200963866139594E-4</v>
      </c>
      <c r="CU140" s="299">
        <v>1.4904647307502612E-2</v>
      </c>
      <c r="CV140" s="299">
        <v>7.4398536528928034E-4</v>
      </c>
      <c r="CW140" s="299">
        <v>6.5154449848125176E-3</v>
      </c>
      <c r="CX140" s="299">
        <v>7.830085106073746E-4</v>
      </c>
      <c r="CY140" s="299">
        <v>1.4365489467353383E-3</v>
      </c>
      <c r="CZ140" s="299">
        <v>1.1218019261242352E-4</v>
      </c>
      <c r="DA140" s="299">
        <v>7.8908624487621223E-4</v>
      </c>
      <c r="DB140" s="299">
        <v>1.0247030797371928E-3</v>
      </c>
      <c r="DC140" s="299">
        <v>1.7755694827608847E-3</v>
      </c>
      <c r="DD140" s="299">
        <v>4.9420723426901129E-4</v>
      </c>
      <c r="DE140" s="299">
        <v>7.97934956402786E-4</v>
      </c>
      <c r="DF140" s="299">
        <v>9.5788364181698745E-4</v>
      </c>
      <c r="DG140" s="300">
        <v>5.1021629980885447E-4</v>
      </c>
    </row>
    <row r="141" spans="2:111">
      <c r="B141" s="98" t="s">
        <v>124</v>
      </c>
      <c r="C141" s="95" t="s">
        <v>125</v>
      </c>
      <c r="D141" s="299">
        <v>4.7365646186336456E-3</v>
      </c>
      <c r="E141" s="299">
        <v>2.3064534655419764E-4</v>
      </c>
      <c r="F141" s="299">
        <v>8.2931922707254059E-4</v>
      </c>
      <c r="G141" s="299">
        <v>1.3209359144313229E-5</v>
      </c>
      <c r="H141" s="299">
        <v>2.6243382070821866E-5</v>
      </c>
      <c r="I141" s="299">
        <v>0</v>
      </c>
      <c r="J141" s="299">
        <v>2.1815898243954925E-7</v>
      </c>
      <c r="K141" s="299">
        <v>2.0536493326608039E-4</v>
      </c>
      <c r="L141" s="299">
        <v>4.317406493680782E-5</v>
      </c>
      <c r="M141" s="299">
        <v>7.0684913537726729E-4</v>
      </c>
      <c r="N141" s="299">
        <v>0</v>
      </c>
      <c r="O141" s="299">
        <v>2.1497374230154299E-5</v>
      </c>
      <c r="P141" s="299">
        <v>2.0563710952228211E-6</v>
      </c>
      <c r="Q141" s="299">
        <v>4.7077099984589833E-6</v>
      </c>
      <c r="R141" s="299">
        <v>7.4286063305273536E-7</v>
      </c>
      <c r="S141" s="299">
        <v>1.8222099165661125E-5</v>
      </c>
      <c r="T141" s="299">
        <v>6.7897157107757653E-6</v>
      </c>
      <c r="U141" s="299">
        <v>4.4450028525136835E-6</v>
      </c>
      <c r="V141" s="299">
        <v>0.56038208400663858</v>
      </c>
      <c r="W141" s="299">
        <v>6.0462302691328116E-4</v>
      </c>
      <c r="X141" s="299">
        <v>3.5883118293917744E-6</v>
      </c>
      <c r="Y141" s="299">
        <v>7.1514499703910495E-4</v>
      </c>
      <c r="Z141" s="299">
        <v>2.1520113315334893E-4</v>
      </c>
      <c r="AA141" s="299">
        <v>6.7834029222542017E-5</v>
      </c>
      <c r="AB141" s="299">
        <v>2.2479034165747447E-4</v>
      </c>
      <c r="AC141" s="299">
        <v>8.1370497634745628E-5</v>
      </c>
      <c r="AD141" s="299">
        <v>1.6737740796350289E-6</v>
      </c>
      <c r="AE141" s="299">
        <v>-4.2989215890341676E-4</v>
      </c>
      <c r="AF141" s="299">
        <v>2.8122375605770491E-5</v>
      </c>
      <c r="AG141" s="299">
        <v>6.3652295114776576E-5</v>
      </c>
      <c r="AH141" s="299">
        <v>3.5388515049323096E-6</v>
      </c>
      <c r="AI141" s="299">
        <v>7.3762932536206185E-6</v>
      </c>
      <c r="AJ141" s="299">
        <v>3.3382223493542641E-6</v>
      </c>
      <c r="AK141" s="299">
        <v>7.2625939754712023E-6</v>
      </c>
      <c r="AL141" s="299">
        <v>2.7358017537357696E-5</v>
      </c>
      <c r="AM141" s="299">
        <v>-5.657096999815422E-4</v>
      </c>
      <c r="AN141" s="299">
        <v>-3.8616834033285344E-5</v>
      </c>
      <c r="AO141" s="299">
        <v>-2.9805991869400666E-5</v>
      </c>
      <c r="AP141" s="299">
        <v>-1.0905027249256667E-5</v>
      </c>
      <c r="AQ141" s="299">
        <v>1.8698061293344566E-6</v>
      </c>
      <c r="AR141" s="299">
        <v>1.8208485671983511E-6</v>
      </c>
      <c r="AS141" s="299">
        <v>-4.2774064784905773E-7</v>
      </c>
      <c r="AT141" s="299">
        <v>-5.4897958558020318E-7</v>
      </c>
      <c r="AU141" s="299">
        <v>1.544564022394079E-6</v>
      </c>
      <c r="AV141" s="299">
        <v>4.5195788488464403E-6</v>
      </c>
      <c r="AW141" s="299">
        <v>1.3637772977591805E-6</v>
      </c>
      <c r="AX141" s="299">
        <v>1.864858782826833E-6</v>
      </c>
      <c r="AY141" s="299">
        <v>1.3077032476975604E-6</v>
      </c>
      <c r="AZ141" s="299">
        <v>3.4388967316884602E-6</v>
      </c>
      <c r="BA141" s="299">
        <v>1.1532852180458994E-6</v>
      </c>
      <c r="BB141" s="299">
        <v>5.7377345185510004E-7</v>
      </c>
      <c r="BC141" s="299">
        <v>2.0253980133309798E-6</v>
      </c>
      <c r="BD141" s="299">
        <v>2.0335753061309955E-7</v>
      </c>
      <c r="BE141" s="299">
        <v>3.5997127367341732E-7</v>
      </c>
      <c r="BF141" s="299">
        <v>1.6357127430201567E-6</v>
      </c>
      <c r="BG141" s="299">
        <v>3.9689780229083727E-7</v>
      </c>
      <c r="BH141" s="299">
        <v>3.4105938335925351E-6</v>
      </c>
      <c r="BI141" s="299">
        <v>2.0155168537822186E-7</v>
      </c>
      <c r="BJ141" s="299">
        <v>1.3233286787617778E-6</v>
      </c>
      <c r="BK141" s="299">
        <v>6.0649479139374721E-6</v>
      </c>
      <c r="BL141" s="299">
        <v>2.121217359748261E-6</v>
      </c>
      <c r="BM141" s="299">
        <v>7.3678092643378151E-6</v>
      </c>
      <c r="BN141" s="299">
        <v>5.5819912363797486E-6</v>
      </c>
      <c r="BO141" s="299">
        <v>1.2427269570825655E-4</v>
      </c>
      <c r="BP141" s="299">
        <v>1.2605259505491033E-4</v>
      </c>
      <c r="BQ141" s="299">
        <v>4.825389596619305E-5</v>
      </c>
      <c r="BR141" s="299">
        <v>6.5406629666738472E-5</v>
      </c>
      <c r="BS141" s="299">
        <v>1.0956310843519776E-5</v>
      </c>
      <c r="BT141" s="299">
        <v>3.456304058958765E-6</v>
      </c>
      <c r="BU141" s="299">
        <v>2.8694322602335487E-6</v>
      </c>
      <c r="BV141" s="299">
        <v>2.4043215791062718E-6</v>
      </c>
      <c r="BW141" s="299">
        <v>4.1588611051585103E-6</v>
      </c>
      <c r="BX141" s="299">
        <v>2.8300759188780076E-6</v>
      </c>
      <c r="BY141" s="299">
        <v>4.7762706081744651E-7</v>
      </c>
      <c r="BZ141" s="299">
        <v>4.0396336328626364E-6</v>
      </c>
      <c r="CA141" s="299">
        <v>8.718241073793391E-7</v>
      </c>
      <c r="CB141" s="299">
        <v>3.5530477860519507E-6</v>
      </c>
      <c r="CC141" s="299">
        <v>2.3418100909756339E-6</v>
      </c>
      <c r="CD141" s="299">
        <v>1.5387787834280261E-6</v>
      </c>
      <c r="CE141" s="299">
        <v>1.758590139038596E-6</v>
      </c>
      <c r="CF141" s="299">
        <v>5.2457639069543833E-6</v>
      </c>
      <c r="CG141" s="299">
        <v>4.0669352510555713E-6</v>
      </c>
      <c r="CH141" s="299">
        <v>1.0734361726702994E-6</v>
      </c>
      <c r="CI141" s="299">
        <v>2.301015236183859E-6</v>
      </c>
      <c r="CJ141" s="299">
        <v>3.524872930233874E-6</v>
      </c>
      <c r="CK141" s="299">
        <v>6.9340199276273139E-7</v>
      </c>
      <c r="CL141" s="299">
        <v>1.0941902682846322E-7</v>
      </c>
      <c r="CM141" s="299">
        <v>4.8219515227312694E-7</v>
      </c>
      <c r="CN141" s="299">
        <v>3.4347065304716124E-6</v>
      </c>
      <c r="CO141" s="299">
        <v>1.2244328691987448E-5</v>
      </c>
      <c r="CP141" s="299">
        <v>1.7254068313246696E-5</v>
      </c>
      <c r="CQ141" s="299">
        <v>5.3459059089945188E-5</v>
      </c>
      <c r="CR141" s="299">
        <v>2.288991771296841E-5</v>
      </c>
      <c r="CS141" s="299">
        <v>2.132650554004591E-5</v>
      </c>
      <c r="CT141" s="299">
        <v>2.6517398040061835E-5</v>
      </c>
      <c r="CU141" s="299">
        <v>1.3574150925929356E-5</v>
      </c>
      <c r="CV141" s="299">
        <v>2.2715109457237439E-6</v>
      </c>
      <c r="CW141" s="299">
        <v>1.3551387055607971E-6</v>
      </c>
      <c r="CX141" s="299">
        <v>4.2333744953232112E-6</v>
      </c>
      <c r="CY141" s="299">
        <v>1.6773022800121509E-6</v>
      </c>
      <c r="CZ141" s="299">
        <v>1.0640422697736078E-5</v>
      </c>
      <c r="DA141" s="299">
        <v>1.0008693948156348E-4</v>
      </c>
      <c r="DB141" s="299">
        <v>7.4083773197752466E-6</v>
      </c>
      <c r="DC141" s="299">
        <v>4.2509170458968564E-5</v>
      </c>
      <c r="DD141" s="299">
        <v>4.6100098345880182E-5</v>
      </c>
      <c r="DE141" s="299">
        <v>1.6641554834704404E-4</v>
      </c>
      <c r="DF141" s="299">
        <v>8.9671128657046455E-6</v>
      </c>
      <c r="DG141" s="300">
        <v>1.7867826411615555E-4</v>
      </c>
    </row>
    <row r="142" spans="2:111">
      <c r="B142" s="98" t="s">
        <v>126</v>
      </c>
      <c r="C142" s="95" t="s">
        <v>127</v>
      </c>
      <c r="D142" s="299">
        <v>9.3713080747344495E-5</v>
      </c>
      <c r="E142" s="299">
        <v>1.0531102408317111E-4</v>
      </c>
      <c r="F142" s="299">
        <v>6.74033048989134E-5</v>
      </c>
      <c r="G142" s="299">
        <v>4.6113389818772873E-6</v>
      </c>
      <c r="H142" s="299">
        <v>1.0620741628066388E-4</v>
      </c>
      <c r="I142" s="299">
        <v>0</v>
      </c>
      <c r="J142" s="299">
        <v>2.847002573268401E-6</v>
      </c>
      <c r="K142" s="299">
        <v>2.9816690741168604E-4</v>
      </c>
      <c r="L142" s="299">
        <v>1.5530223857644485E-4</v>
      </c>
      <c r="M142" s="299">
        <v>3.0824898619401735E-4</v>
      </c>
      <c r="N142" s="299">
        <v>0</v>
      </c>
      <c r="O142" s="299">
        <v>5.8204863251591383E-4</v>
      </c>
      <c r="P142" s="299">
        <v>2.6961876955268912E-5</v>
      </c>
      <c r="Q142" s="299">
        <v>3.4913349716951771E-5</v>
      </c>
      <c r="R142" s="299">
        <v>1.6362221410981224E-5</v>
      </c>
      <c r="S142" s="299">
        <v>5.5310290670103758E-4</v>
      </c>
      <c r="T142" s="299">
        <v>1.428629668078847E-4</v>
      </c>
      <c r="U142" s="299">
        <v>5.2421344096863923E-5</v>
      </c>
      <c r="V142" s="299">
        <v>4.3238692037995555E-3</v>
      </c>
      <c r="W142" s="299">
        <v>0.17570993746661601</v>
      </c>
      <c r="X142" s="299">
        <v>7.6165905159877986E-4</v>
      </c>
      <c r="Y142" s="299">
        <v>1.0909513117841737E-3</v>
      </c>
      <c r="Z142" s="299">
        <v>3.084047568590865E-4</v>
      </c>
      <c r="AA142" s="299">
        <v>1.3062480361356896E-3</v>
      </c>
      <c r="AB142" s="299">
        <v>1.776870617942573E-3</v>
      </c>
      <c r="AC142" s="299">
        <v>9.7647898162929242E-4</v>
      </c>
      <c r="AD142" s="299">
        <v>6.9043341395320057E-6</v>
      </c>
      <c r="AE142" s="299">
        <v>2.9739660972206602E-5</v>
      </c>
      <c r="AF142" s="299">
        <v>3.5176904998850735E-4</v>
      </c>
      <c r="AG142" s="299">
        <v>1.0243372724832527E-3</v>
      </c>
      <c r="AH142" s="299">
        <v>4.5389381847991454E-5</v>
      </c>
      <c r="AI142" s="299">
        <v>7.2542683109366268E-4</v>
      </c>
      <c r="AJ142" s="299">
        <v>1.2322302482817413E-4</v>
      </c>
      <c r="AK142" s="299">
        <v>1.4174710213148397E-3</v>
      </c>
      <c r="AL142" s="299">
        <v>2.0331797518463116E-4</v>
      </c>
      <c r="AM142" s="299">
        <v>7.9016012861611389E-4</v>
      </c>
      <c r="AN142" s="299">
        <v>5.4633563123682627E-4</v>
      </c>
      <c r="AO142" s="299">
        <v>1.648649339840376E-4</v>
      </c>
      <c r="AP142" s="299">
        <v>2.0321126970427605E-4</v>
      </c>
      <c r="AQ142" s="299">
        <v>2.9459575363277547E-4</v>
      </c>
      <c r="AR142" s="299">
        <v>8.851495761259206E-5</v>
      </c>
      <c r="AS142" s="299">
        <v>4.5061861267338204E-4</v>
      </c>
      <c r="AT142" s="299">
        <v>1.3147500421243979E-4</v>
      </c>
      <c r="AU142" s="299">
        <v>1.498659039137606E-4</v>
      </c>
      <c r="AV142" s="299">
        <v>9.1744094820205732E-5</v>
      </c>
      <c r="AW142" s="299">
        <v>4.6978278182015322E-5</v>
      </c>
      <c r="AX142" s="299">
        <v>2.2297228431119952E-4</v>
      </c>
      <c r="AY142" s="299">
        <v>9.7570332887962207E-5</v>
      </c>
      <c r="AZ142" s="299">
        <v>1.9620024702372149E-4</v>
      </c>
      <c r="BA142" s="299">
        <v>4.2612809875205139E-5</v>
      </c>
      <c r="BB142" s="299">
        <v>9.005296968633249E-5</v>
      </c>
      <c r="BC142" s="299">
        <v>4.5065521212731364E-5</v>
      </c>
      <c r="BD142" s="299">
        <v>1.7896013880713578E-5</v>
      </c>
      <c r="BE142" s="299">
        <v>2.7875212287672575E-5</v>
      </c>
      <c r="BF142" s="299">
        <v>5.9938651815516344E-5</v>
      </c>
      <c r="BG142" s="299">
        <v>1.4815918407618061E-5</v>
      </c>
      <c r="BH142" s="299">
        <v>9.2762989162125111E-5</v>
      </c>
      <c r="BI142" s="299">
        <v>9.5182242904159607E-5</v>
      </c>
      <c r="BJ142" s="299">
        <v>8.0704794541699041E-5</v>
      </c>
      <c r="BK142" s="299">
        <v>1.4820424556513152E-4</v>
      </c>
      <c r="BL142" s="299">
        <v>8.6628625806437214E-5</v>
      </c>
      <c r="BM142" s="299">
        <v>1.1334557247432074E-4</v>
      </c>
      <c r="BN142" s="299">
        <v>1.6313108839109453E-4</v>
      </c>
      <c r="BO142" s="299">
        <v>1.8257404837316603E-4</v>
      </c>
      <c r="BP142" s="299">
        <v>2.2980318816627655E-4</v>
      </c>
      <c r="BQ142" s="299">
        <v>1.5680411218416404E-5</v>
      </c>
      <c r="BR142" s="299">
        <v>2.6286510703495432E-5</v>
      </c>
      <c r="BS142" s="299">
        <v>1.3111542441185671E-3</v>
      </c>
      <c r="BT142" s="299">
        <v>3.5491653484334413E-4</v>
      </c>
      <c r="BU142" s="299">
        <v>1.1855564631850712E-5</v>
      </c>
      <c r="BV142" s="299">
        <v>1.0085468461169188E-5</v>
      </c>
      <c r="BW142" s="299">
        <v>5.8211271306257532E-6</v>
      </c>
      <c r="BX142" s="299">
        <v>7.9503402788512339E-6</v>
      </c>
      <c r="BY142" s="299">
        <v>3.7842855729830144E-6</v>
      </c>
      <c r="BZ142" s="299">
        <v>5.3707197442773617E-5</v>
      </c>
      <c r="CA142" s="299">
        <v>1.4230367463189034E-5</v>
      </c>
      <c r="CB142" s="299">
        <v>6.8468167749465735E-5</v>
      </c>
      <c r="CC142" s="299">
        <v>1.2536538626090608E-5</v>
      </c>
      <c r="CD142" s="299">
        <v>2.7466553104700544E-5</v>
      </c>
      <c r="CE142" s="299">
        <v>1.1725342516648037E-5</v>
      </c>
      <c r="CF142" s="299">
        <v>9.7033612858110822E-5</v>
      </c>
      <c r="CG142" s="299">
        <v>1.0567362633513628E-4</v>
      </c>
      <c r="CH142" s="299">
        <v>7.9204112627247866E-6</v>
      </c>
      <c r="CI142" s="299">
        <v>1.8465527130738375E-5</v>
      </c>
      <c r="CJ142" s="299">
        <v>1.5440912107741364E-5</v>
      </c>
      <c r="CK142" s="299">
        <v>6.7837156560913838E-6</v>
      </c>
      <c r="CL142" s="299">
        <v>4.4927450061680216E-7</v>
      </c>
      <c r="CM142" s="299">
        <v>7.0115500012454025E-6</v>
      </c>
      <c r="CN142" s="299">
        <v>5.5946183251019078E-5</v>
      </c>
      <c r="CO142" s="299">
        <v>2.8736334044617939E-5</v>
      </c>
      <c r="CP142" s="299">
        <v>1.3752772099352095E-3</v>
      </c>
      <c r="CQ142" s="299">
        <v>4.760323201250031E-4</v>
      </c>
      <c r="CR142" s="299">
        <v>2.9612001287336706E-3</v>
      </c>
      <c r="CS142" s="299">
        <v>1.2190862878482283E-4</v>
      </c>
      <c r="CT142" s="299">
        <v>9.7472166121787392E-5</v>
      </c>
      <c r="CU142" s="299">
        <v>2.1015194781655972E-5</v>
      </c>
      <c r="CV142" s="299">
        <v>1.9372586335451986E-5</v>
      </c>
      <c r="CW142" s="299">
        <v>2.2571203360994475E-5</v>
      </c>
      <c r="CX142" s="299">
        <v>1.115751147006113E-4</v>
      </c>
      <c r="CY142" s="299">
        <v>1.1045421180887881E-5</v>
      </c>
      <c r="CZ142" s="299">
        <v>1.127596311331442E-5</v>
      </c>
      <c r="DA142" s="299">
        <v>1.2759536274672121E-4</v>
      </c>
      <c r="DB142" s="299">
        <v>2.7025143472108096E-4</v>
      </c>
      <c r="DC142" s="299">
        <v>9.8963434016986299E-5</v>
      </c>
      <c r="DD142" s="299">
        <v>9.218922172819612E-4</v>
      </c>
      <c r="DE142" s="299">
        <v>3.3245197713450739E-5</v>
      </c>
      <c r="DF142" s="299">
        <v>1.823851345709719E-4</v>
      </c>
      <c r="DG142" s="300">
        <v>9.2671161553425972E-5</v>
      </c>
    </row>
    <row r="143" spans="2:111">
      <c r="B143" s="98" t="s">
        <v>128</v>
      </c>
      <c r="C143" s="95" t="s">
        <v>129</v>
      </c>
      <c r="D143" s="299">
        <v>3.8110276858886341E-5</v>
      </c>
      <c r="E143" s="299">
        <v>5.8738437519459278E-6</v>
      </c>
      <c r="F143" s="299">
        <v>1.7738244217021862E-5</v>
      </c>
      <c r="G143" s="299">
        <v>7.7851655332119707E-7</v>
      </c>
      <c r="H143" s="299">
        <v>3.1990678131190674E-6</v>
      </c>
      <c r="I143" s="299">
        <v>0</v>
      </c>
      <c r="J143" s="299">
        <v>9.269547580980398E-7</v>
      </c>
      <c r="K143" s="299">
        <v>1.2043383134787046E-5</v>
      </c>
      <c r="L143" s="299">
        <v>9.840624020643766E-6</v>
      </c>
      <c r="M143" s="299">
        <v>1.370504369139082E-5</v>
      </c>
      <c r="N143" s="299">
        <v>0</v>
      </c>
      <c r="O143" s="299">
        <v>4.6900586857922272E-5</v>
      </c>
      <c r="P143" s="299">
        <v>4.2639448651062666E-6</v>
      </c>
      <c r="Q143" s="299">
        <v>2.0754960649127593E-5</v>
      </c>
      <c r="R143" s="299">
        <v>6.9294701017174371E-6</v>
      </c>
      <c r="S143" s="299">
        <v>3.2529458083742284E-5</v>
      </c>
      <c r="T143" s="299">
        <v>3.4857895989238148E-5</v>
      </c>
      <c r="U143" s="299">
        <v>2.9043364944393661E-5</v>
      </c>
      <c r="V143" s="299">
        <v>2.9582768681005508E-3</v>
      </c>
      <c r="W143" s="299">
        <v>4.1924391216492012E-4</v>
      </c>
      <c r="X143" s="299">
        <v>0.31651141250083575</v>
      </c>
      <c r="Y143" s="299">
        <v>7.2347827779756565E-3</v>
      </c>
      <c r="Z143" s="299">
        <v>7.4304381836489417E-4</v>
      </c>
      <c r="AA143" s="299">
        <v>2.543407648920144E-4</v>
      </c>
      <c r="AB143" s="299">
        <v>2.1715271331902732E-4</v>
      </c>
      <c r="AC143" s="299">
        <v>1.2454585553306964E-3</v>
      </c>
      <c r="AD143" s="299">
        <v>2.676799692068577E-5</v>
      </c>
      <c r="AE143" s="299">
        <v>1.2262170224019509E-5</v>
      </c>
      <c r="AF143" s="299">
        <v>1.8284285264108971E-4</v>
      </c>
      <c r="AG143" s="299">
        <v>1.8890442212929787E-4</v>
      </c>
      <c r="AH143" s="299">
        <v>6.6204301872572749E-6</v>
      </c>
      <c r="AI143" s="299">
        <v>4.9442174368794833E-5</v>
      </c>
      <c r="AJ143" s="299">
        <v>9.2816185737802712E-6</v>
      </c>
      <c r="AK143" s="299">
        <v>9.2667263191444911E-6</v>
      </c>
      <c r="AL143" s="299">
        <v>7.0767521916090948E-5</v>
      </c>
      <c r="AM143" s="299">
        <v>1.5751234699337802E-6</v>
      </c>
      <c r="AN143" s="299">
        <v>2.990008074589014E-6</v>
      </c>
      <c r="AO143" s="299">
        <v>4.734860504598295E-6</v>
      </c>
      <c r="AP143" s="299">
        <v>1.6649927252407315E-6</v>
      </c>
      <c r="AQ143" s="299">
        <v>1.597544585506211E-6</v>
      </c>
      <c r="AR143" s="299">
        <v>4.1816435834084318E-6</v>
      </c>
      <c r="AS143" s="299">
        <v>6.9365052614414693E-6</v>
      </c>
      <c r="AT143" s="299">
        <v>7.3432552169161413E-6</v>
      </c>
      <c r="AU143" s="299">
        <v>9.9714794915570821E-6</v>
      </c>
      <c r="AV143" s="299">
        <v>4.4301506726892546E-6</v>
      </c>
      <c r="AW143" s="299">
        <v>1.1263351182938834E-5</v>
      </c>
      <c r="AX143" s="299">
        <v>8.182129781110755E-6</v>
      </c>
      <c r="AY143" s="299">
        <v>1.1374044243947725E-5</v>
      </c>
      <c r="AZ143" s="299">
        <v>1.9928780376954568E-5</v>
      </c>
      <c r="BA143" s="299">
        <v>8.9215957281464105E-6</v>
      </c>
      <c r="BB143" s="299">
        <v>2.0133156219799024E-6</v>
      </c>
      <c r="BC143" s="299">
        <v>2.8180030316871191E-6</v>
      </c>
      <c r="BD143" s="299">
        <v>7.3551990511200559E-7</v>
      </c>
      <c r="BE143" s="299">
        <v>1.9645827166926953E-6</v>
      </c>
      <c r="BF143" s="299">
        <v>1.3582321185510522E-5</v>
      </c>
      <c r="BG143" s="299">
        <v>3.7032894047421176E-6</v>
      </c>
      <c r="BH143" s="299">
        <v>2.7666979395140742E-5</v>
      </c>
      <c r="BI143" s="299">
        <v>6.7722724008255058E-6</v>
      </c>
      <c r="BJ143" s="299">
        <v>6.9400555231551514E-6</v>
      </c>
      <c r="BK143" s="299">
        <v>2.8432480531048988E-5</v>
      </c>
      <c r="BL143" s="299">
        <v>2.6601650643589623E-6</v>
      </c>
      <c r="BM143" s="299">
        <v>1.4606987324090007E-5</v>
      </c>
      <c r="BN143" s="299">
        <v>1.744037994044787E-5</v>
      </c>
      <c r="BO143" s="299">
        <v>1.0243001878589293E-5</v>
      </c>
      <c r="BP143" s="299">
        <v>9.4451346420351329E-6</v>
      </c>
      <c r="BQ143" s="299">
        <v>3.5073695996615332E-6</v>
      </c>
      <c r="BR143" s="299">
        <v>9.4189213063765675E-5</v>
      </c>
      <c r="BS143" s="299">
        <v>1.6289906297056279E-5</v>
      </c>
      <c r="BT143" s="299">
        <v>4.0526696800079955E-6</v>
      </c>
      <c r="BU143" s="299">
        <v>2.5573988298806222E-6</v>
      </c>
      <c r="BV143" s="299">
        <v>1.9933952659605484E-6</v>
      </c>
      <c r="BW143" s="299">
        <v>9.3877108332932116E-7</v>
      </c>
      <c r="BX143" s="299">
        <v>1.4745172425313742E-6</v>
      </c>
      <c r="BY143" s="299">
        <v>5.92660943723352E-7</v>
      </c>
      <c r="BZ143" s="299">
        <v>2.570025084643382E-6</v>
      </c>
      <c r="CA143" s="299">
        <v>2.1545949915434871E-6</v>
      </c>
      <c r="CB143" s="299">
        <v>1.5438134322959619E-5</v>
      </c>
      <c r="CC143" s="299">
        <v>2.4973560414182374E-6</v>
      </c>
      <c r="CD143" s="299">
        <v>5.3480916168349921E-6</v>
      </c>
      <c r="CE143" s="299">
        <v>2.0513054318296206E-6</v>
      </c>
      <c r="CF143" s="299">
        <v>2.4936768044641314E-6</v>
      </c>
      <c r="CG143" s="299">
        <v>9.9002340785055633E-6</v>
      </c>
      <c r="CH143" s="299">
        <v>1.3748890437203114E-6</v>
      </c>
      <c r="CI143" s="299">
        <v>1.9027863234989865E-6</v>
      </c>
      <c r="CJ143" s="299">
        <v>2.5733217964008324E-6</v>
      </c>
      <c r="CK143" s="299">
        <v>2.0749840392830486E-6</v>
      </c>
      <c r="CL143" s="299">
        <v>7.881162905324229E-8</v>
      </c>
      <c r="CM143" s="299">
        <v>1.3451429902637702E-6</v>
      </c>
      <c r="CN143" s="299">
        <v>3.2720115434801049E-6</v>
      </c>
      <c r="CO143" s="299">
        <v>8.2445892862875788E-6</v>
      </c>
      <c r="CP143" s="299">
        <v>4.4376940637493696E-4</v>
      </c>
      <c r="CQ143" s="299">
        <v>7.5105564698399796E-5</v>
      </c>
      <c r="CR143" s="299">
        <v>6.1260830870117587E-5</v>
      </c>
      <c r="CS143" s="299">
        <v>1.083302704020449E-5</v>
      </c>
      <c r="CT143" s="299">
        <v>8.0138019420096933E-6</v>
      </c>
      <c r="CU143" s="299">
        <v>6.3992895700673382E-6</v>
      </c>
      <c r="CV143" s="299">
        <v>5.2532724916461333E-6</v>
      </c>
      <c r="CW143" s="299">
        <v>3.4493850362176831E-6</v>
      </c>
      <c r="CX143" s="299">
        <v>1.5833134530407372E-5</v>
      </c>
      <c r="CY143" s="299">
        <v>5.595562180933448E-6</v>
      </c>
      <c r="CZ143" s="299">
        <v>1.2510029363359996E-6</v>
      </c>
      <c r="DA143" s="299">
        <v>7.9836092114492211E-6</v>
      </c>
      <c r="DB143" s="299">
        <v>4.182031308986329E-5</v>
      </c>
      <c r="DC143" s="299">
        <v>4.8426233987315353E-6</v>
      </c>
      <c r="DD143" s="299">
        <v>3.4426852524403488E-5</v>
      </c>
      <c r="DE143" s="299">
        <v>9.4353757945877549E-6</v>
      </c>
      <c r="DF143" s="299">
        <v>4.1035707515180262E-5</v>
      </c>
      <c r="DG143" s="300">
        <v>4.132965065659836E-6</v>
      </c>
    </row>
    <row r="144" spans="2:111">
      <c r="B144" s="98" t="s">
        <v>130</v>
      </c>
      <c r="C144" s="95" t="s">
        <v>131</v>
      </c>
      <c r="D144" s="299">
        <v>7.0852301493214202E-5</v>
      </c>
      <c r="E144" s="299">
        <v>6.2615878735346243E-5</v>
      </c>
      <c r="F144" s="299">
        <v>1.0203554547154007E-4</v>
      </c>
      <c r="G144" s="299">
        <v>7.9841441044569915E-6</v>
      </c>
      <c r="H144" s="299">
        <v>3.182263552963793E-5</v>
      </c>
      <c r="I144" s="299">
        <v>0</v>
      </c>
      <c r="J144" s="299">
        <v>1.1194302153396033E-5</v>
      </c>
      <c r="K144" s="299">
        <v>2.0471480028360015E-4</v>
      </c>
      <c r="L144" s="299">
        <v>1.9196989979411577E-4</v>
      </c>
      <c r="M144" s="299">
        <v>1.8122507383664909E-4</v>
      </c>
      <c r="N144" s="299">
        <v>0</v>
      </c>
      <c r="O144" s="299">
        <v>8.9894154844776246E-4</v>
      </c>
      <c r="P144" s="299">
        <v>5.7539750816925721E-5</v>
      </c>
      <c r="Q144" s="299">
        <v>1.9994015158577829E-4</v>
      </c>
      <c r="R144" s="299">
        <v>6.749818777764838E-5</v>
      </c>
      <c r="S144" s="299">
        <v>5.7971100588679507E-4</v>
      </c>
      <c r="T144" s="299">
        <v>5.0002420135615393E-4</v>
      </c>
      <c r="U144" s="299">
        <v>1.8231707604233379E-4</v>
      </c>
      <c r="V144" s="299">
        <v>7.6007369760704071E-4</v>
      </c>
      <c r="W144" s="299">
        <v>9.4332241406952923E-4</v>
      </c>
      <c r="X144" s="299">
        <v>1.5057864998712744E-4</v>
      </c>
      <c r="Y144" s="299">
        <v>0.17764654231485172</v>
      </c>
      <c r="Z144" s="299">
        <v>6.7920315351058125E-3</v>
      </c>
      <c r="AA144" s="299">
        <v>5.9502635061620237E-3</v>
      </c>
      <c r="AB144" s="299">
        <v>4.3093871339864379E-3</v>
      </c>
      <c r="AC144" s="299">
        <v>2.9226567787740266E-3</v>
      </c>
      <c r="AD144" s="299">
        <v>2.9359727000729072E-5</v>
      </c>
      <c r="AE144" s="299">
        <v>1.5115921494590054E-4</v>
      </c>
      <c r="AF144" s="299">
        <v>3.6671752556636746E-3</v>
      </c>
      <c r="AG144" s="299">
        <v>4.0104166002549587E-3</v>
      </c>
      <c r="AH144" s="299">
        <v>1.2236128712299552E-4</v>
      </c>
      <c r="AI144" s="299">
        <v>8.2023004424586091E-4</v>
      </c>
      <c r="AJ144" s="299">
        <v>6.240996955157545E-5</v>
      </c>
      <c r="AK144" s="299">
        <v>9.6822567291222572E-5</v>
      </c>
      <c r="AL144" s="299">
        <v>1.1201959050505593E-3</v>
      </c>
      <c r="AM144" s="299">
        <v>3.6987570518776546E-5</v>
      </c>
      <c r="AN144" s="299">
        <v>1.7335885515685649E-5</v>
      </c>
      <c r="AO144" s="299">
        <v>2.3012572156853006E-5</v>
      </c>
      <c r="AP144" s="299">
        <v>9.9930153937063638E-6</v>
      </c>
      <c r="AQ144" s="299">
        <v>1.4991195844089436E-5</v>
      </c>
      <c r="AR144" s="299">
        <v>6.258151336071581E-5</v>
      </c>
      <c r="AS144" s="299">
        <v>4.017448787344333E-5</v>
      </c>
      <c r="AT144" s="299">
        <v>8.2988656873843946E-5</v>
      </c>
      <c r="AU144" s="299">
        <v>1.4305015727327839E-4</v>
      </c>
      <c r="AV144" s="299">
        <v>3.8911970420217118E-5</v>
      </c>
      <c r="AW144" s="299">
        <v>1.3683752844883187E-4</v>
      </c>
      <c r="AX144" s="299">
        <v>1.5335869349681941E-4</v>
      </c>
      <c r="AY144" s="299">
        <v>5.2344387659919714E-5</v>
      </c>
      <c r="AZ144" s="299">
        <v>3.0407463638973967E-4</v>
      </c>
      <c r="BA144" s="299">
        <v>1.809104196660556E-4</v>
      </c>
      <c r="BB144" s="299">
        <v>2.0467953814342005E-5</v>
      </c>
      <c r="BC144" s="299">
        <v>4.5383344378147759E-5</v>
      </c>
      <c r="BD144" s="299">
        <v>9.7149603165363292E-6</v>
      </c>
      <c r="BE144" s="299">
        <v>2.0146260536164626E-5</v>
      </c>
      <c r="BF144" s="299">
        <v>1.5951866331326202E-4</v>
      </c>
      <c r="BG144" s="299">
        <v>3.6987550229813498E-5</v>
      </c>
      <c r="BH144" s="299">
        <v>2.8697127765416584E-4</v>
      </c>
      <c r="BI144" s="299">
        <v>3.0877710379622757E-5</v>
      </c>
      <c r="BJ144" s="299">
        <v>7.26526893814456E-5</v>
      </c>
      <c r="BK144" s="299">
        <v>1.3782734011874288E-4</v>
      </c>
      <c r="BL144" s="299">
        <v>2.7299076611088076E-5</v>
      </c>
      <c r="BM144" s="299">
        <v>1.2131438407573612E-4</v>
      </c>
      <c r="BN144" s="299">
        <v>1.6673798544255714E-4</v>
      </c>
      <c r="BO144" s="299">
        <v>1.0354028915008016E-4</v>
      </c>
      <c r="BP144" s="299">
        <v>9.4078435409392693E-5</v>
      </c>
      <c r="BQ144" s="299">
        <v>1.5612212841081886E-5</v>
      </c>
      <c r="BR144" s="299">
        <v>3.0193156549747866E-5</v>
      </c>
      <c r="BS144" s="299">
        <v>1.9508419825662275E-4</v>
      </c>
      <c r="BT144" s="299">
        <v>4.0169006567996419E-5</v>
      </c>
      <c r="BU144" s="299">
        <v>2.814105072770299E-5</v>
      </c>
      <c r="BV144" s="299">
        <v>1.9236481113428177E-5</v>
      </c>
      <c r="BW144" s="299">
        <v>7.2130487704509111E-6</v>
      </c>
      <c r="BX144" s="299">
        <v>1.5544928813223794E-5</v>
      </c>
      <c r="BY144" s="299">
        <v>5.991100335952205E-6</v>
      </c>
      <c r="BZ144" s="299">
        <v>2.2113722138033483E-5</v>
      </c>
      <c r="CA144" s="299">
        <v>1.6617708393098101E-5</v>
      </c>
      <c r="CB144" s="299">
        <v>1.1898032558734532E-4</v>
      </c>
      <c r="CC144" s="299">
        <v>1.9425989278462596E-5</v>
      </c>
      <c r="CD144" s="299">
        <v>4.3038245130578952E-5</v>
      </c>
      <c r="CE144" s="299">
        <v>2.1636350396674008E-5</v>
      </c>
      <c r="CF144" s="299">
        <v>2.4228418715618743E-5</v>
      </c>
      <c r="CG144" s="299">
        <v>1.7598368739958804E-4</v>
      </c>
      <c r="CH144" s="299">
        <v>1.3043874818560915E-5</v>
      </c>
      <c r="CI144" s="299">
        <v>1.435623081027649E-5</v>
      </c>
      <c r="CJ144" s="299">
        <v>1.7378222893312275E-5</v>
      </c>
      <c r="CK144" s="299">
        <v>2.1373938973309567E-5</v>
      </c>
      <c r="CL144" s="299">
        <v>5.7107790123541429E-7</v>
      </c>
      <c r="CM144" s="299">
        <v>1.0161876682158029E-5</v>
      </c>
      <c r="CN144" s="299">
        <v>2.5919935630255835E-5</v>
      </c>
      <c r="CO144" s="299">
        <v>1.6763514835271473E-4</v>
      </c>
      <c r="CP144" s="299">
        <v>1.134858255882452E-3</v>
      </c>
      <c r="CQ144" s="299">
        <v>1.0222448785350629E-3</v>
      </c>
      <c r="CR144" s="299">
        <v>4.3621336543250226E-4</v>
      </c>
      <c r="CS144" s="299">
        <v>8.53698036120652E-5</v>
      </c>
      <c r="CT144" s="299">
        <v>6.3468521585148007E-5</v>
      </c>
      <c r="CU144" s="299">
        <v>5.160742031795083E-5</v>
      </c>
      <c r="CV144" s="299">
        <v>3.664188456449527E-5</v>
      </c>
      <c r="CW144" s="299">
        <v>1.7947430833552329E-5</v>
      </c>
      <c r="CX144" s="299">
        <v>2.131068944385379E-4</v>
      </c>
      <c r="CY144" s="299">
        <v>2.3137368649869256E-5</v>
      </c>
      <c r="CZ144" s="299">
        <v>6.9126787457224498E-6</v>
      </c>
      <c r="DA144" s="299">
        <v>6.0495261020745643E-5</v>
      </c>
      <c r="DB144" s="299">
        <v>1.6970245842218759E-4</v>
      </c>
      <c r="DC144" s="299">
        <v>3.859376966092925E-5</v>
      </c>
      <c r="DD144" s="299">
        <v>6.6756779652052812E-4</v>
      </c>
      <c r="DE144" s="299">
        <v>3.6221551283085063E-5</v>
      </c>
      <c r="DF144" s="299">
        <v>4.7599709786203003E-4</v>
      </c>
      <c r="DG144" s="300">
        <v>3.9946814778506539E-5</v>
      </c>
    </row>
    <row r="145" spans="2:111">
      <c r="B145" s="98" t="s">
        <v>132</v>
      </c>
      <c r="C145" s="95" t="s">
        <v>133</v>
      </c>
      <c r="D145" s="299">
        <v>3.5634901639318509E-5</v>
      </c>
      <c r="E145" s="299">
        <v>7.3270848256460956E-6</v>
      </c>
      <c r="F145" s="299">
        <v>3.5335512024736954E-5</v>
      </c>
      <c r="G145" s="299">
        <v>5.4607730696049551E-6</v>
      </c>
      <c r="H145" s="299">
        <v>1.531773515964218E-5</v>
      </c>
      <c r="I145" s="299">
        <v>0</v>
      </c>
      <c r="J145" s="299">
        <v>5.3485834724835424E-7</v>
      </c>
      <c r="K145" s="299">
        <v>2.7486931277874492E-5</v>
      </c>
      <c r="L145" s="299">
        <v>3.4474587044614236E-5</v>
      </c>
      <c r="M145" s="299">
        <v>1.1337562626898956E-5</v>
      </c>
      <c r="N145" s="299">
        <v>0</v>
      </c>
      <c r="O145" s="299">
        <v>1.0343609235948153E-4</v>
      </c>
      <c r="P145" s="299">
        <v>1.0145466976976612E-5</v>
      </c>
      <c r="Q145" s="299">
        <v>8.1427959148560277E-5</v>
      </c>
      <c r="R145" s="299">
        <v>3.0735950449296269E-5</v>
      </c>
      <c r="S145" s="299">
        <v>3.8793266607851511E-5</v>
      </c>
      <c r="T145" s="299">
        <v>8.5267066520697772E-5</v>
      </c>
      <c r="U145" s="299">
        <v>9.9715504360308593E-5</v>
      </c>
      <c r="V145" s="299">
        <v>3.3069327612943547E-5</v>
      </c>
      <c r="W145" s="299">
        <v>6.9961529088656616E-6</v>
      </c>
      <c r="X145" s="299">
        <v>1.270675962284076E-6</v>
      </c>
      <c r="Y145" s="299">
        <v>3.4323009870134607E-6</v>
      </c>
      <c r="Z145" s="299">
        <v>7.5085678695930178E-2</v>
      </c>
      <c r="AA145" s="299">
        <v>8.3121430081628035E-4</v>
      </c>
      <c r="AB145" s="299">
        <v>9.2546398299285512E-5</v>
      </c>
      <c r="AC145" s="299">
        <v>2.6632572282365681E-4</v>
      </c>
      <c r="AD145" s="299">
        <v>7.5571919826209677E-7</v>
      </c>
      <c r="AE145" s="299">
        <v>3.227253490927341E-6</v>
      </c>
      <c r="AF145" s="299">
        <v>4.4648862340381824E-3</v>
      </c>
      <c r="AG145" s="299">
        <v>3.6213815456319684E-5</v>
      </c>
      <c r="AH145" s="299">
        <v>6.7603609517761577E-5</v>
      </c>
      <c r="AI145" s="299">
        <v>3.6201305104010505E-5</v>
      </c>
      <c r="AJ145" s="299">
        <v>8.5120854852658345E-6</v>
      </c>
      <c r="AK145" s="299">
        <v>1.5025551300950316E-5</v>
      </c>
      <c r="AL145" s="299">
        <v>7.1270299341117242E-5</v>
      </c>
      <c r="AM145" s="299">
        <v>3.060018161235316E-6</v>
      </c>
      <c r="AN145" s="299">
        <v>2.6527442574748648E-6</v>
      </c>
      <c r="AO145" s="299">
        <v>3.9368710904575862E-6</v>
      </c>
      <c r="AP145" s="299">
        <v>2.7371800902074653E-6</v>
      </c>
      <c r="AQ145" s="299">
        <v>1.4940998032907392E-6</v>
      </c>
      <c r="AR145" s="299">
        <v>3.6829273588596909E-5</v>
      </c>
      <c r="AS145" s="299">
        <v>9.726038975699297E-6</v>
      </c>
      <c r="AT145" s="299">
        <v>2.1272564111746053E-5</v>
      </c>
      <c r="AU145" s="299">
        <v>2.0425115405999988E-5</v>
      </c>
      <c r="AV145" s="299">
        <v>1.7877044893170902E-5</v>
      </c>
      <c r="AW145" s="299">
        <v>3.66590493725453E-5</v>
      </c>
      <c r="AX145" s="299">
        <v>4.0099756526596688E-5</v>
      </c>
      <c r="AY145" s="299">
        <v>3.7457714588000762E-5</v>
      </c>
      <c r="AZ145" s="299">
        <v>2.9126006638012861E-4</v>
      </c>
      <c r="BA145" s="299">
        <v>8.5664347901983723E-5</v>
      </c>
      <c r="BB145" s="299">
        <v>5.6331004895648997E-6</v>
      </c>
      <c r="BC145" s="299">
        <v>5.1814841716423546E-5</v>
      </c>
      <c r="BD145" s="299">
        <v>1.0196259284344533E-5</v>
      </c>
      <c r="BE145" s="299">
        <v>2.2394231315382226E-5</v>
      </c>
      <c r="BF145" s="299">
        <v>1.414498772891011E-4</v>
      </c>
      <c r="BG145" s="299">
        <v>2.3543532191387759E-5</v>
      </c>
      <c r="BH145" s="299">
        <v>3.1439559515792704E-4</v>
      </c>
      <c r="BI145" s="299">
        <v>1.2083714459378941E-5</v>
      </c>
      <c r="BJ145" s="299">
        <v>4.6002358799086529E-5</v>
      </c>
      <c r="BK145" s="299">
        <v>1.3388801913185238E-4</v>
      </c>
      <c r="BL145" s="299">
        <v>8.7376600857431784E-6</v>
      </c>
      <c r="BM145" s="299">
        <v>7.1504286468606959E-5</v>
      </c>
      <c r="BN145" s="299">
        <v>8.4523876774258939E-5</v>
      </c>
      <c r="BO145" s="299">
        <v>6.2901210711954368E-5</v>
      </c>
      <c r="BP145" s="299">
        <v>5.6204885958812226E-5</v>
      </c>
      <c r="BQ145" s="299">
        <v>4.4983218376308914E-6</v>
      </c>
      <c r="BR145" s="299">
        <v>8.4137935427311752E-6</v>
      </c>
      <c r="BS145" s="299">
        <v>1.8185792129924152E-4</v>
      </c>
      <c r="BT145" s="299">
        <v>5.7609108481234633E-6</v>
      </c>
      <c r="BU145" s="299">
        <v>2.1944167935957568E-5</v>
      </c>
      <c r="BV145" s="299">
        <v>1.5005350735902618E-5</v>
      </c>
      <c r="BW145" s="299">
        <v>5.3003929982931864E-6</v>
      </c>
      <c r="BX145" s="299">
        <v>1.3437141575527015E-5</v>
      </c>
      <c r="BY145" s="299">
        <v>4.3963462897850939E-6</v>
      </c>
      <c r="BZ145" s="299">
        <v>1.0228975972925018E-5</v>
      </c>
      <c r="CA145" s="299">
        <v>4.134263872153217E-6</v>
      </c>
      <c r="CB145" s="299">
        <v>2.4499118949571161E-5</v>
      </c>
      <c r="CC145" s="299">
        <v>4.0854305719217378E-6</v>
      </c>
      <c r="CD145" s="299">
        <v>1.2644717192820328E-5</v>
      </c>
      <c r="CE145" s="299">
        <v>9.7373758811910358E-6</v>
      </c>
      <c r="CF145" s="299">
        <v>1.3005651043774952E-5</v>
      </c>
      <c r="CG145" s="299">
        <v>3.4117429154944985E-5</v>
      </c>
      <c r="CH145" s="299">
        <v>3.1229541440973106E-6</v>
      </c>
      <c r="CI145" s="299">
        <v>5.9325953175103259E-6</v>
      </c>
      <c r="CJ145" s="299">
        <v>8.8602299389095146E-6</v>
      </c>
      <c r="CK145" s="299">
        <v>1.8325734218845649E-5</v>
      </c>
      <c r="CL145" s="299">
        <v>2.4858127452762199E-7</v>
      </c>
      <c r="CM145" s="299">
        <v>2.6485666708611195E-6</v>
      </c>
      <c r="CN145" s="299">
        <v>9.9033874216897016E-6</v>
      </c>
      <c r="CO145" s="299">
        <v>7.2301018191371426E-6</v>
      </c>
      <c r="CP145" s="299">
        <v>6.3403714066533146E-5</v>
      </c>
      <c r="CQ145" s="299">
        <v>4.4415116218204284E-5</v>
      </c>
      <c r="CR145" s="299">
        <v>4.7782084208854005E-5</v>
      </c>
      <c r="CS145" s="299">
        <v>1.0342607525561972E-5</v>
      </c>
      <c r="CT145" s="299">
        <v>9.6715278117320997E-6</v>
      </c>
      <c r="CU145" s="299">
        <v>2.0826802768006729E-5</v>
      </c>
      <c r="CV145" s="299">
        <v>1.1391969225165922E-5</v>
      </c>
      <c r="CW145" s="299">
        <v>1.076306932525835E-5</v>
      </c>
      <c r="CX145" s="299">
        <v>5.4967172998525096E-5</v>
      </c>
      <c r="CY145" s="299">
        <v>9.6443500604419183E-6</v>
      </c>
      <c r="CZ145" s="299">
        <v>2.0491417841188344E-6</v>
      </c>
      <c r="DA145" s="299">
        <v>1.5363255264875855E-5</v>
      </c>
      <c r="DB145" s="299">
        <v>2.3978780335739269E-5</v>
      </c>
      <c r="DC145" s="299">
        <v>2.4122054486533341E-5</v>
      </c>
      <c r="DD145" s="299">
        <v>1.3850991397632054E-5</v>
      </c>
      <c r="DE145" s="299">
        <v>7.1813526429884336E-6</v>
      </c>
      <c r="DF145" s="299">
        <v>2.2148906841519122E-4</v>
      </c>
      <c r="DG145" s="300">
        <v>3.8592717269963075E-5</v>
      </c>
    </row>
    <row r="146" spans="2:111">
      <c r="B146" s="98" t="s">
        <v>134</v>
      </c>
      <c r="C146" s="95" t="s">
        <v>135</v>
      </c>
      <c r="D146" s="299">
        <v>2.1057014594898657E-6</v>
      </c>
      <c r="E146" s="299">
        <v>9.4816392408047806E-7</v>
      </c>
      <c r="F146" s="299">
        <v>1.0375010466443213E-5</v>
      </c>
      <c r="G146" s="299">
        <v>9.7761510582230744E-7</v>
      </c>
      <c r="H146" s="299">
        <v>1.6565329741584238E-5</v>
      </c>
      <c r="I146" s="299">
        <v>0</v>
      </c>
      <c r="J146" s="299">
        <v>2.0218139510225366E-7</v>
      </c>
      <c r="K146" s="299">
        <v>1.2079546625333652E-6</v>
      </c>
      <c r="L146" s="299">
        <v>9.1200506246279769E-7</v>
      </c>
      <c r="M146" s="299">
        <v>9.8732244001287992E-7</v>
      </c>
      <c r="N146" s="299">
        <v>0</v>
      </c>
      <c r="O146" s="299">
        <v>5.1578897358478155E-3</v>
      </c>
      <c r="P146" s="299">
        <v>1.0746714593903132E-3</v>
      </c>
      <c r="Q146" s="299">
        <v>9.5934996246769996E-6</v>
      </c>
      <c r="R146" s="299">
        <v>1.6583170347639999E-5</v>
      </c>
      <c r="S146" s="299">
        <v>6.8057944904646351E-5</v>
      </c>
      <c r="T146" s="299">
        <v>1.8478542153704676E-5</v>
      </c>
      <c r="U146" s="299">
        <v>5.2787404727188034E-6</v>
      </c>
      <c r="V146" s="299">
        <v>8.7951797513202005E-6</v>
      </c>
      <c r="W146" s="299">
        <v>1.1699893770670612E-6</v>
      </c>
      <c r="X146" s="299">
        <v>1.60547187275457E-7</v>
      </c>
      <c r="Y146" s="299">
        <v>4.1496053170970511E-7</v>
      </c>
      <c r="Z146" s="299">
        <v>1.6453152643258762E-7</v>
      </c>
      <c r="AA146" s="299">
        <v>0.18174070916492224</v>
      </c>
      <c r="AB146" s="299">
        <v>2.1142115120694206E-6</v>
      </c>
      <c r="AC146" s="299">
        <v>3.8200816879046511E-7</v>
      </c>
      <c r="AD146" s="299">
        <v>1.1355690334203807E-7</v>
      </c>
      <c r="AE146" s="299">
        <v>2.4993746039280201E-5</v>
      </c>
      <c r="AF146" s="299">
        <v>3.1449457314855008E-5</v>
      </c>
      <c r="AG146" s="299">
        <v>1.8313419303688239E-5</v>
      </c>
      <c r="AH146" s="299">
        <v>2.994776058737753E-5</v>
      </c>
      <c r="AI146" s="299">
        <v>1.7901970957282966E-5</v>
      </c>
      <c r="AJ146" s="299">
        <v>7.5143533673480521E-6</v>
      </c>
      <c r="AK146" s="299">
        <v>6.6801135629667658E-6</v>
      </c>
      <c r="AL146" s="299">
        <v>3.0157453547952843E-4</v>
      </c>
      <c r="AM146" s="299">
        <v>5.1017632044238044E-6</v>
      </c>
      <c r="AN146" s="299">
        <v>2.0003352681106832E-6</v>
      </c>
      <c r="AO146" s="299">
        <v>3.3944320371674776E-6</v>
      </c>
      <c r="AP146" s="299">
        <v>1.6713458301601307E-6</v>
      </c>
      <c r="AQ146" s="299">
        <v>2.8624094146292849E-6</v>
      </c>
      <c r="AR146" s="299">
        <v>2.5971710742772853E-6</v>
      </c>
      <c r="AS146" s="299">
        <v>2.5065371115694095E-6</v>
      </c>
      <c r="AT146" s="299">
        <v>2.7819562302941314E-6</v>
      </c>
      <c r="AU146" s="299">
        <v>2.3129816244078141E-6</v>
      </c>
      <c r="AV146" s="299">
        <v>3.1869738031627117E-6</v>
      </c>
      <c r="AW146" s="299">
        <v>8.7172536327379367E-6</v>
      </c>
      <c r="AX146" s="299">
        <v>2.379784439984351E-6</v>
      </c>
      <c r="AY146" s="299">
        <v>1.5528475579839237E-6</v>
      </c>
      <c r="AZ146" s="299">
        <v>4.9242041549393424E-6</v>
      </c>
      <c r="BA146" s="299">
        <v>3.7112560534160563E-6</v>
      </c>
      <c r="BB146" s="299">
        <v>4.8180493838480093E-7</v>
      </c>
      <c r="BC146" s="299">
        <v>5.5548925439299089E-7</v>
      </c>
      <c r="BD146" s="299">
        <v>2.1415331263191614E-7</v>
      </c>
      <c r="BE146" s="299">
        <v>4.0172125698495329E-7</v>
      </c>
      <c r="BF146" s="299">
        <v>5.2090776225442442E-6</v>
      </c>
      <c r="BG146" s="299">
        <v>7.0508694198211648E-7</v>
      </c>
      <c r="BH146" s="299">
        <v>6.0888034715655305E-6</v>
      </c>
      <c r="BI146" s="299">
        <v>3.8868024888861256E-6</v>
      </c>
      <c r="BJ146" s="299">
        <v>2.2036704650376507E-6</v>
      </c>
      <c r="BK146" s="299">
        <v>2.9362310597573976E-4</v>
      </c>
      <c r="BL146" s="299">
        <v>2.6407073012576493E-6</v>
      </c>
      <c r="BM146" s="299">
        <v>1.2690536288680565E-5</v>
      </c>
      <c r="BN146" s="299">
        <v>2.3806344679903501E-5</v>
      </c>
      <c r="BO146" s="299">
        <v>1.2851186236506696E-5</v>
      </c>
      <c r="BP146" s="299">
        <v>1.0548093333430936E-5</v>
      </c>
      <c r="BQ146" s="299">
        <v>1.4415120420226644E-6</v>
      </c>
      <c r="BR146" s="299">
        <v>2.388109211416955E-6</v>
      </c>
      <c r="BS146" s="299">
        <v>7.1130313009525995E-6</v>
      </c>
      <c r="BT146" s="299">
        <v>1.5477514838213032E-6</v>
      </c>
      <c r="BU146" s="299">
        <v>6.2528564420008928E-6</v>
      </c>
      <c r="BV146" s="299">
        <v>2.7113168403036633E-6</v>
      </c>
      <c r="BW146" s="299">
        <v>9.1617876878331719E-7</v>
      </c>
      <c r="BX146" s="299">
        <v>1.2938183525286494E-6</v>
      </c>
      <c r="BY146" s="299">
        <v>6.2426332341201804E-7</v>
      </c>
      <c r="BZ146" s="299">
        <v>6.2277298367803993E-6</v>
      </c>
      <c r="CA146" s="299">
        <v>1.4808568068120396E-6</v>
      </c>
      <c r="CB146" s="299">
        <v>5.3364472853381099E-6</v>
      </c>
      <c r="CC146" s="299">
        <v>9.6743729233744277E-6</v>
      </c>
      <c r="CD146" s="299">
        <v>3.3079429044796569E-6</v>
      </c>
      <c r="CE146" s="299">
        <v>3.7735443122886605E-6</v>
      </c>
      <c r="CF146" s="299">
        <v>4.0359488734732427E-6</v>
      </c>
      <c r="CG146" s="299">
        <v>1.0056971303115361E-5</v>
      </c>
      <c r="CH146" s="299">
        <v>2.6356758063628098E-6</v>
      </c>
      <c r="CI146" s="299">
        <v>2.388977713735097E-6</v>
      </c>
      <c r="CJ146" s="299">
        <v>3.1461743352277149E-6</v>
      </c>
      <c r="CK146" s="299">
        <v>3.6748380258468954E-6</v>
      </c>
      <c r="CL146" s="299">
        <v>1.0271988450206476E-7</v>
      </c>
      <c r="CM146" s="299">
        <v>7.9134984646461147E-7</v>
      </c>
      <c r="CN146" s="299">
        <v>7.0229668696594307E-6</v>
      </c>
      <c r="CO146" s="299">
        <v>2.6481673817677541E-6</v>
      </c>
      <c r="CP146" s="299">
        <v>6.9527201058282626E-6</v>
      </c>
      <c r="CQ146" s="299">
        <v>5.1854440222640186E-6</v>
      </c>
      <c r="CR146" s="299">
        <v>2.6531787901293776E-5</v>
      </c>
      <c r="CS146" s="299">
        <v>9.5125815217904211E-6</v>
      </c>
      <c r="CT146" s="299">
        <v>5.3502145986901996E-6</v>
      </c>
      <c r="CU146" s="299">
        <v>2.3682352903773019E-5</v>
      </c>
      <c r="CV146" s="299">
        <v>6.4390083464997148E-6</v>
      </c>
      <c r="CW146" s="299">
        <v>1.2274384505393377E-6</v>
      </c>
      <c r="CX146" s="299">
        <v>3.4037972014286531E-6</v>
      </c>
      <c r="CY146" s="299">
        <v>4.7648404154987079E-6</v>
      </c>
      <c r="CZ146" s="299">
        <v>1.4228168977921873E-6</v>
      </c>
      <c r="DA146" s="299">
        <v>3.1213713032877655E-6</v>
      </c>
      <c r="DB146" s="299">
        <v>1.1708163669627461E-5</v>
      </c>
      <c r="DC146" s="299">
        <v>1.4631139495598398E-5</v>
      </c>
      <c r="DD146" s="299">
        <v>1.0890247668412611E-5</v>
      </c>
      <c r="DE146" s="299">
        <v>5.726216616619517E-6</v>
      </c>
      <c r="DF146" s="299">
        <v>1.3806063360978274E-4</v>
      </c>
      <c r="DG146" s="300">
        <v>7.8040737511409875E-6</v>
      </c>
    </row>
    <row r="147" spans="2:111">
      <c r="B147" s="98" t="s">
        <v>136</v>
      </c>
      <c r="C147" s="95" t="s">
        <v>137</v>
      </c>
      <c r="D147" s="299">
        <v>5.0981676916946597E-6</v>
      </c>
      <c r="E147" s="299">
        <v>1.7878994003626754E-3</v>
      </c>
      <c r="F147" s="299">
        <v>2.2678929996171001E-4</v>
      </c>
      <c r="G147" s="299">
        <v>3.3107744923293251E-7</v>
      </c>
      <c r="H147" s="299">
        <v>3.1431165314595009E-4</v>
      </c>
      <c r="I147" s="299">
        <v>0</v>
      </c>
      <c r="J147" s="299">
        <v>2.1218580720265677E-7</v>
      </c>
      <c r="K147" s="299">
        <v>2.9295673703450371E-5</v>
      </c>
      <c r="L147" s="299">
        <v>1.3391667321593555E-6</v>
      </c>
      <c r="M147" s="299">
        <v>8.0512491969755713E-6</v>
      </c>
      <c r="N147" s="299">
        <v>0</v>
      </c>
      <c r="O147" s="299">
        <v>1.0408659980328773E-6</v>
      </c>
      <c r="P147" s="299">
        <v>2.274556320473816E-6</v>
      </c>
      <c r="Q147" s="299">
        <v>1.3440140212560724E-6</v>
      </c>
      <c r="R147" s="299">
        <v>3.8630631925650885E-7</v>
      </c>
      <c r="S147" s="299">
        <v>1.8007781776412763E-6</v>
      </c>
      <c r="T147" s="299">
        <v>1.5891196145342313E-6</v>
      </c>
      <c r="U147" s="299">
        <v>1.794748733372329E-6</v>
      </c>
      <c r="V147" s="299">
        <v>4.8735186811575764E-6</v>
      </c>
      <c r="W147" s="299">
        <v>1.1850534317590174E-6</v>
      </c>
      <c r="X147" s="299">
        <v>1.0005148293461048E-6</v>
      </c>
      <c r="Y147" s="299">
        <v>5.0867527962203601E-7</v>
      </c>
      <c r="Z147" s="299">
        <v>2.0050027946913805E-7</v>
      </c>
      <c r="AA147" s="299">
        <v>1.5348237521916601E-6</v>
      </c>
      <c r="AB147" s="299">
        <v>0.30758555533211651</v>
      </c>
      <c r="AC147" s="299">
        <v>3.8345216413409525E-5</v>
      </c>
      <c r="AD147" s="299">
        <v>3.9586299490201926E-7</v>
      </c>
      <c r="AE147" s="299">
        <v>1.7775715966139488E-6</v>
      </c>
      <c r="AF147" s="299">
        <v>8.6883854532559629E-7</v>
      </c>
      <c r="AG147" s="299">
        <v>7.4805923686987607E-7</v>
      </c>
      <c r="AH147" s="299">
        <v>4.6826215701335525E-6</v>
      </c>
      <c r="AI147" s="299">
        <v>1.6832189614931806E-6</v>
      </c>
      <c r="AJ147" s="299">
        <v>3.911366020281715E-6</v>
      </c>
      <c r="AK147" s="299">
        <v>1.130140524010395E-6</v>
      </c>
      <c r="AL147" s="299">
        <v>3.092377362799337E-6</v>
      </c>
      <c r="AM147" s="299">
        <v>2.7999096635164378E-6</v>
      </c>
      <c r="AN147" s="299">
        <v>1.6971595338291041E-6</v>
      </c>
      <c r="AO147" s="299">
        <v>2.7100416802727661E-6</v>
      </c>
      <c r="AP147" s="299">
        <v>2.6015455648890256E-6</v>
      </c>
      <c r="AQ147" s="299">
        <v>5.6954265587252594E-7</v>
      </c>
      <c r="AR147" s="299">
        <v>9.4739344189610183E-7</v>
      </c>
      <c r="AS147" s="299">
        <v>1.2760816648158426E-6</v>
      </c>
      <c r="AT147" s="299">
        <v>1.8545237480688375E-6</v>
      </c>
      <c r="AU147" s="299">
        <v>1.501261786736384E-6</v>
      </c>
      <c r="AV147" s="299">
        <v>1.2254696470026763E-6</v>
      </c>
      <c r="AW147" s="299">
        <v>7.8616649813457321E-7</v>
      </c>
      <c r="AX147" s="299">
        <v>2.9296673958648073E-7</v>
      </c>
      <c r="AY147" s="299">
        <v>3.5540777135750915E-7</v>
      </c>
      <c r="AZ147" s="299">
        <v>2.2044537527619385E-6</v>
      </c>
      <c r="BA147" s="299">
        <v>2.3149579885174039E-7</v>
      </c>
      <c r="BB147" s="299">
        <v>2.5102982834911824E-7</v>
      </c>
      <c r="BC147" s="299">
        <v>3.0892395619093244E-7</v>
      </c>
      <c r="BD147" s="299">
        <v>8.8181075535113972E-8</v>
      </c>
      <c r="BE147" s="299">
        <v>1.6360066165615524E-7</v>
      </c>
      <c r="BF147" s="299">
        <v>7.7037258047140531E-7</v>
      </c>
      <c r="BG147" s="299">
        <v>2.3760660801203983E-7</v>
      </c>
      <c r="BH147" s="299">
        <v>1.3667999424166394E-6</v>
      </c>
      <c r="BI147" s="299">
        <v>7.3299434643195381E-7</v>
      </c>
      <c r="BJ147" s="299">
        <v>2.0104514691163756E-6</v>
      </c>
      <c r="BK147" s="299">
        <v>7.7703139326876132E-7</v>
      </c>
      <c r="BL147" s="299">
        <v>1.0521154979714259E-5</v>
      </c>
      <c r="BM147" s="299">
        <v>6.2201208902348163E-6</v>
      </c>
      <c r="BN147" s="299">
        <v>7.1861823650739394E-6</v>
      </c>
      <c r="BO147" s="299">
        <v>7.9595014310108517E-6</v>
      </c>
      <c r="BP147" s="299">
        <v>9.1903203726515273E-6</v>
      </c>
      <c r="BQ147" s="299">
        <v>1.0112754274180691E-5</v>
      </c>
      <c r="BR147" s="299">
        <v>5.2118228856951029E-6</v>
      </c>
      <c r="BS147" s="299">
        <v>1.3244389441522141E-5</v>
      </c>
      <c r="BT147" s="299">
        <v>5.3403233678801342E-4</v>
      </c>
      <c r="BU147" s="299">
        <v>3.3328811973343982E-6</v>
      </c>
      <c r="BV147" s="299">
        <v>7.4658169165637425E-6</v>
      </c>
      <c r="BW147" s="299">
        <v>3.1983419366655943E-6</v>
      </c>
      <c r="BX147" s="299">
        <v>3.7324107134052327E-6</v>
      </c>
      <c r="BY147" s="299">
        <v>7.3902961236089913E-7</v>
      </c>
      <c r="BZ147" s="299">
        <v>2.8673202687236005E-5</v>
      </c>
      <c r="CA147" s="299">
        <v>6.595035737149397E-6</v>
      </c>
      <c r="CB147" s="299">
        <v>4.0413411018015452E-6</v>
      </c>
      <c r="CC147" s="299">
        <v>7.216111663963981E-6</v>
      </c>
      <c r="CD147" s="299">
        <v>3.8074876676956315E-6</v>
      </c>
      <c r="CE147" s="299">
        <v>4.4094111105617255E-6</v>
      </c>
      <c r="CF147" s="299">
        <v>4.60566764045632E-5</v>
      </c>
      <c r="CG147" s="299">
        <v>1.2355595228178479E-5</v>
      </c>
      <c r="CH147" s="299">
        <v>2.5027091013216595E-4</v>
      </c>
      <c r="CI147" s="299">
        <v>1.3882313404181996E-5</v>
      </c>
      <c r="CJ147" s="299">
        <v>7.9097743546939902E-6</v>
      </c>
      <c r="CK147" s="299">
        <v>1.0785407662488706E-6</v>
      </c>
      <c r="CL147" s="299">
        <v>2.9218114223152568E-7</v>
      </c>
      <c r="CM147" s="299">
        <v>5.852007069399379E-7</v>
      </c>
      <c r="CN147" s="299">
        <v>1.1384057758287302E-4</v>
      </c>
      <c r="CO147" s="299">
        <v>1.8387911982778672E-5</v>
      </c>
      <c r="CP147" s="299">
        <v>1.9425814164033699E-4</v>
      </c>
      <c r="CQ147" s="299">
        <v>6.4082030177329719E-2</v>
      </c>
      <c r="CR147" s="299">
        <v>7.0001780169013901E-3</v>
      </c>
      <c r="CS147" s="299">
        <v>2.9394200043017186E-3</v>
      </c>
      <c r="CT147" s="299">
        <v>1.3584634190136531E-3</v>
      </c>
      <c r="CU147" s="299">
        <v>5.8222093611490832E-6</v>
      </c>
      <c r="CV147" s="299">
        <v>2.9593431291162962E-6</v>
      </c>
      <c r="CW147" s="299">
        <v>1.6046614566170603E-6</v>
      </c>
      <c r="CX147" s="299">
        <v>3.2512632068583462E-6</v>
      </c>
      <c r="CY147" s="299">
        <v>2.8849142550617672E-6</v>
      </c>
      <c r="CZ147" s="299">
        <v>5.5680034844239631E-6</v>
      </c>
      <c r="DA147" s="299">
        <v>2.6012008103232147E-5</v>
      </c>
      <c r="DB147" s="299">
        <v>8.7339249891576322E-6</v>
      </c>
      <c r="DC147" s="299">
        <v>2.2537463011174399E-5</v>
      </c>
      <c r="DD147" s="299">
        <v>3.0023495332015069E-2</v>
      </c>
      <c r="DE147" s="299">
        <v>9.5822155287321947E-6</v>
      </c>
      <c r="DF147" s="299">
        <v>2.9313191976712125E-6</v>
      </c>
      <c r="DG147" s="300">
        <v>2.7706341050720204E-4</v>
      </c>
    </row>
    <row r="148" spans="2:111">
      <c r="B148" s="98" t="s">
        <v>138</v>
      </c>
      <c r="C148" s="95" t="s">
        <v>139</v>
      </c>
      <c r="D148" s="299">
        <v>8.5728402542298038E-4</v>
      </c>
      <c r="E148" s="299">
        <v>1.3302128979679478E-4</v>
      </c>
      <c r="F148" s="299">
        <v>7.1408426184972553E-4</v>
      </c>
      <c r="G148" s="299">
        <v>2.1056843960878799E-5</v>
      </c>
      <c r="H148" s="299">
        <v>8.4980604799762547E-5</v>
      </c>
      <c r="I148" s="299">
        <v>0</v>
      </c>
      <c r="J148" s="299">
        <v>3.2519610564654301E-5</v>
      </c>
      <c r="K148" s="299">
        <v>1.3883052959383192E-4</v>
      </c>
      <c r="L148" s="299">
        <v>9.3283814179860028E-5</v>
      </c>
      <c r="M148" s="299">
        <v>1.5130306850185451E-4</v>
      </c>
      <c r="N148" s="299">
        <v>0</v>
      </c>
      <c r="O148" s="299">
        <v>4.0501938256605344E-4</v>
      </c>
      <c r="P148" s="299">
        <v>1.4764721213506664E-4</v>
      </c>
      <c r="Q148" s="299">
        <v>1.0371711390128669E-3</v>
      </c>
      <c r="R148" s="299">
        <v>3.3866698479346249E-4</v>
      </c>
      <c r="S148" s="299">
        <v>3.043947535218829E-4</v>
      </c>
      <c r="T148" s="299">
        <v>1.0280645369393207E-3</v>
      </c>
      <c r="U148" s="299">
        <v>1.6087697327217651E-3</v>
      </c>
      <c r="V148" s="299">
        <v>3.0254923536087515E-4</v>
      </c>
      <c r="W148" s="299">
        <v>1.7313835219592361E-4</v>
      </c>
      <c r="X148" s="299">
        <v>2.3890268083509583E-4</v>
      </c>
      <c r="Y148" s="299">
        <v>2.6365864979429243E-4</v>
      </c>
      <c r="Z148" s="299">
        <v>1.0305214158244305E-4</v>
      </c>
      <c r="AA148" s="299">
        <v>3.4039831951402359E-4</v>
      </c>
      <c r="AB148" s="299">
        <v>6.3558300518146876E-4</v>
      </c>
      <c r="AC148" s="299">
        <v>9.7937610271885064E-2</v>
      </c>
      <c r="AD148" s="299">
        <v>5.9990407132020717E-5</v>
      </c>
      <c r="AE148" s="299">
        <v>6.1153724256091232E-4</v>
      </c>
      <c r="AF148" s="299">
        <v>2.5795315399315791E-4</v>
      </c>
      <c r="AG148" s="299">
        <v>2.5183423129754447E-4</v>
      </c>
      <c r="AH148" s="299">
        <v>8.6708472852043583E-5</v>
      </c>
      <c r="AI148" s="299">
        <v>5.7001549090180901E-5</v>
      </c>
      <c r="AJ148" s="299">
        <v>5.0038995441456134E-4</v>
      </c>
      <c r="AK148" s="299">
        <v>7.9974057551388626E-5</v>
      </c>
      <c r="AL148" s="299">
        <v>6.6597027604887906E-4</v>
      </c>
      <c r="AM148" s="299">
        <v>6.6174560182772124E-5</v>
      </c>
      <c r="AN148" s="299">
        <v>7.2196389960825388E-5</v>
      </c>
      <c r="AO148" s="299">
        <v>2.2641328845798581E-4</v>
      </c>
      <c r="AP148" s="299">
        <v>4.8242256764378161E-5</v>
      </c>
      <c r="AQ148" s="299">
        <v>1.1197529162304161E-5</v>
      </c>
      <c r="AR148" s="299">
        <v>8.2167709548936941E-5</v>
      </c>
      <c r="AS148" s="299">
        <v>3.4426739618381702E-4</v>
      </c>
      <c r="AT148" s="299">
        <v>2.726474064376691E-4</v>
      </c>
      <c r="AU148" s="299">
        <v>1.3027478800835721E-4</v>
      </c>
      <c r="AV148" s="299">
        <v>1.7338318108749804E-4</v>
      </c>
      <c r="AW148" s="299">
        <v>4.4356736216001348E-4</v>
      </c>
      <c r="AX148" s="299">
        <v>3.9014533239898712E-5</v>
      </c>
      <c r="AY148" s="299">
        <v>8.5577452278935384E-5</v>
      </c>
      <c r="AZ148" s="299">
        <v>4.0026771032201317E-4</v>
      </c>
      <c r="BA148" s="299">
        <v>6.894535043283928E-5</v>
      </c>
      <c r="BB148" s="299">
        <v>5.4941514089263958E-5</v>
      </c>
      <c r="BC148" s="299">
        <v>3.9499447956974122E-5</v>
      </c>
      <c r="BD148" s="299">
        <v>1.6002969449075348E-5</v>
      </c>
      <c r="BE148" s="299">
        <v>7.1861043430062534E-5</v>
      </c>
      <c r="BF148" s="299">
        <v>4.8381364278761929E-4</v>
      </c>
      <c r="BG148" s="299">
        <v>1.6058908564394744E-4</v>
      </c>
      <c r="BH148" s="299">
        <v>1.1346291953031394E-3</v>
      </c>
      <c r="BI148" s="299">
        <v>3.3010700412360142E-4</v>
      </c>
      <c r="BJ148" s="299">
        <v>2.6485984453996963E-4</v>
      </c>
      <c r="BK148" s="299">
        <v>7.3453428084516137E-4</v>
      </c>
      <c r="BL148" s="299">
        <v>5.4353655211830205E-5</v>
      </c>
      <c r="BM148" s="299">
        <v>7.1976750231924941E-4</v>
      </c>
      <c r="BN148" s="299">
        <v>7.7695100038197864E-4</v>
      </c>
      <c r="BO148" s="299">
        <v>3.1601027208428374E-4</v>
      </c>
      <c r="BP148" s="299">
        <v>2.9205296961836704E-4</v>
      </c>
      <c r="BQ148" s="299">
        <v>8.7018141435645855E-5</v>
      </c>
      <c r="BR148" s="299">
        <v>5.3895945753645283E-4</v>
      </c>
      <c r="BS148" s="299">
        <v>2.9387130854900218E-4</v>
      </c>
      <c r="BT148" s="299">
        <v>1.0313281758169874E-4</v>
      </c>
      <c r="BU148" s="299">
        <v>5.9129638749748362E-5</v>
      </c>
      <c r="BV148" s="299">
        <v>7.358235325653622E-5</v>
      </c>
      <c r="BW148" s="299">
        <v>3.2569848142530782E-5</v>
      </c>
      <c r="BX148" s="299">
        <v>4.9467526119867866E-5</v>
      </c>
      <c r="BY148" s="299">
        <v>2.346594895105501E-5</v>
      </c>
      <c r="BZ148" s="299">
        <v>9.832148948806977E-5</v>
      </c>
      <c r="CA148" s="299">
        <v>5.0613476272846158E-5</v>
      </c>
      <c r="CB148" s="299">
        <v>2.1932867543459519E-4</v>
      </c>
      <c r="CC148" s="299">
        <v>3.9874939221985529E-5</v>
      </c>
      <c r="CD148" s="299">
        <v>8.5304816995139667E-5</v>
      </c>
      <c r="CE148" s="299">
        <v>4.8805050680442262E-5</v>
      </c>
      <c r="CF148" s="299">
        <v>7.5634267316145322E-5</v>
      </c>
      <c r="CG148" s="299">
        <v>1.6759950733127469E-4</v>
      </c>
      <c r="CH148" s="299">
        <v>3.4357943348183372E-5</v>
      </c>
      <c r="CI148" s="299">
        <v>8.2316479061862339E-5</v>
      </c>
      <c r="CJ148" s="299">
        <v>1.2487644554790177E-4</v>
      </c>
      <c r="CK148" s="299">
        <v>7.652418195844789E-5</v>
      </c>
      <c r="CL148" s="299">
        <v>3.8055176534019635E-6</v>
      </c>
      <c r="CM148" s="299">
        <v>5.3852318418351472E-5</v>
      </c>
      <c r="CN148" s="299">
        <v>1.1636806570516622E-4</v>
      </c>
      <c r="CO148" s="299">
        <v>6.4159073379414409E-5</v>
      </c>
      <c r="CP148" s="299">
        <v>1.2203710657246493E-3</v>
      </c>
      <c r="CQ148" s="299">
        <v>3.8946846276811578E-4</v>
      </c>
      <c r="CR148" s="299">
        <v>1.42809951928626E-3</v>
      </c>
      <c r="CS148" s="299">
        <v>5.0875566605062237E-4</v>
      </c>
      <c r="CT148" s="299">
        <v>3.6852208451909434E-4</v>
      </c>
      <c r="CU148" s="299">
        <v>3.0401608948444806E-4</v>
      </c>
      <c r="CV148" s="299">
        <v>2.7865584361632875E-4</v>
      </c>
      <c r="CW148" s="299">
        <v>2.1147481010821154E-4</v>
      </c>
      <c r="CX148" s="299">
        <v>4.4764831467227178E-4</v>
      </c>
      <c r="CY148" s="299">
        <v>3.7394274183771468E-4</v>
      </c>
      <c r="CZ148" s="299">
        <v>5.761467856849763E-5</v>
      </c>
      <c r="DA148" s="299">
        <v>2.9572984785360926E-4</v>
      </c>
      <c r="DB148" s="299">
        <v>2.9093633213311378E-3</v>
      </c>
      <c r="DC148" s="299">
        <v>1.8567646598910648E-4</v>
      </c>
      <c r="DD148" s="299">
        <v>1.3127076511046729E-4</v>
      </c>
      <c r="DE148" s="299">
        <v>5.6478271644437334E-4</v>
      </c>
      <c r="DF148" s="299">
        <v>1.416200624472994E-3</v>
      </c>
      <c r="DG148" s="300">
        <v>6.9264409488413046E-5</v>
      </c>
    </row>
    <row r="149" spans="2:111">
      <c r="B149" s="98" t="s">
        <v>140</v>
      </c>
      <c r="C149" s="95" t="s">
        <v>141</v>
      </c>
      <c r="D149" s="299">
        <v>5.4086658466691463E-3</v>
      </c>
      <c r="E149" s="299">
        <v>2.2709922979351959E-3</v>
      </c>
      <c r="F149" s="299">
        <v>6.138670421851033E-3</v>
      </c>
      <c r="G149" s="299">
        <v>1.6561304306075789E-3</v>
      </c>
      <c r="H149" s="299">
        <v>7.6822032973620016E-3</v>
      </c>
      <c r="I149" s="299">
        <v>0</v>
      </c>
      <c r="J149" s="299">
        <v>1.6320628219440023E-3</v>
      </c>
      <c r="K149" s="299">
        <v>1.7175936919858179E-3</v>
      </c>
      <c r="L149" s="299">
        <v>8.5386168892120733E-4</v>
      </c>
      <c r="M149" s="299">
        <v>2.3454337400738005E-3</v>
      </c>
      <c r="N149" s="299">
        <v>0</v>
      </c>
      <c r="O149" s="299">
        <v>1.6163079027820329E-3</v>
      </c>
      <c r="P149" s="299">
        <v>2.4132481150484242E-4</v>
      </c>
      <c r="Q149" s="299">
        <v>1.4502180024213043E-3</v>
      </c>
      <c r="R149" s="299">
        <v>3.6977722472750425E-4</v>
      </c>
      <c r="S149" s="299">
        <v>2.3370983766638747E-3</v>
      </c>
      <c r="T149" s="299">
        <v>1.5546989769778894E-3</v>
      </c>
      <c r="U149" s="299">
        <v>1.6764576112794922E-3</v>
      </c>
      <c r="V149" s="299">
        <v>1.608238148820313E-2</v>
      </c>
      <c r="W149" s="299">
        <v>1.6609616263137325E-3</v>
      </c>
      <c r="X149" s="299">
        <v>6.8968870115133196E-2</v>
      </c>
      <c r="Y149" s="299">
        <v>2.4937582834143259E-3</v>
      </c>
      <c r="Z149" s="299">
        <v>3.3397584048107555E-4</v>
      </c>
      <c r="AA149" s="299">
        <v>1.4306161268137351E-3</v>
      </c>
      <c r="AB149" s="299">
        <v>9.2812865999535455E-4</v>
      </c>
      <c r="AC149" s="299">
        <v>6.3534543898281629E-4</v>
      </c>
      <c r="AD149" s="299">
        <v>0.52648751613253542</v>
      </c>
      <c r="AE149" s="299">
        <v>2.3843544734525681E-2</v>
      </c>
      <c r="AF149" s="299">
        <v>8.3966742802363118E-4</v>
      </c>
      <c r="AG149" s="299">
        <v>7.7297300488323654E-4</v>
      </c>
      <c r="AH149" s="299">
        <v>4.9633726246572788E-4</v>
      </c>
      <c r="AI149" s="299">
        <v>3.0550818959748445E-3</v>
      </c>
      <c r="AJ149" s="299">
        <v>5.1998756486435925E-3</v>
      </c>
      <c r="AK149" s="299">
        <v>8.5735207491126255E-3</v>
      </c>
      <c r="AL149" s="299">
        <v>6.4058356425690226E-3</v>
      </c>
      <c r="AM149" s="299">
        <v>3.0422433241267914E-3</v>
      </c>
      <c r="AN149" s="299">
        <v>2.1630169608474635E-3</v>
      </c>
      <c r="AO149" s="299">
        <v>1.9064505089238675E-3</v>
      </c>
      <c r="AP149" s="299">
        <v>1.8305305689042704E-3</v>
      </c>
      <c r="AQ149" s="299">
        <v>9.9112676568294169E-4</v>
      </c>
      <c r="AR149" s="299">
        <v>1.6325277965805415E-3</v>
      </c>
      <c r="AS149" s="299">
        <v>2.1556664556651958E-3</v>
      </c>
      <c r="AT149" s="299">
        <v>2.2843700957903704E-3</v>
      </c>
      <c r="AU149" s="299">
        <v>9.4188711273047109E-4</v>
      </c>
      <c r="AV149" s="299">
        <v>1.1243254807960562E-3</v>
      </c>
      <c r="AW149" s="299">
        <v>7.2236806018140937E-4</v>
      </c>
      <c r="AX149" s="299">
        <v>3.4166343944186286E-4</v>
      </c>
      <c r="AY149" s="299">
        <v>3.8355502461994903E-4</v>
      </c>
      <c r="AZ149" s="299">
        <v>1.7451551473754057E-3</v>
      </c>
      <c r="BA149" s="299">
        <v>2.8668426473604347E-4</v>
      </c>
      <c r="BB149" s="299">
        <v>2.4048580737014933E-4</v>
      </c>
      <c r="BC149" s="299">
        <v>1.4220416630422508E-4</v>
      </c>
      <c r="BD149" s="299">
        <v>4.0027773115645831E-5</v>
      </c>
      <c r="BE149" s="299">
        <v>1.3985687957866682E-4</v>
      </c>
      <c r="BF149" s="299">
        <v>9.183320411222664E-4</v>
      </c>
      <c r="BG149" s="299">
        <v>2.4648632467819234E-4</v>
      </c>
      <c r="BH149" s="299">
        <v>1.7595951506898079E-3</v>
      </c>
      <c r="BI149" s="299">
        <v>5.0906519110308394E-4</v>
      </c>
      <c r="BJ149" s="299">
        <v>1.7642824094105626E-3</v>
      </c>
      <c r="BK149" s="299">
        <v>1.4586675511381376E-3</v>
      </c>
      <c r="BL149" s="299">
        <v>9.044584449924023E-3</v>
      </c>
      <c r="BM149" s="299">
        <v>5.4263728621893785E-3</v>
      </c>
      <c r="BN149" s="299">
        <v>5.7652394319201656E-3</v>
      </c>
      <c r="BO149" s="299">
        <v>9.8908052717813066E-3</v>
      </c>
      <c r="BP149" s="299">
        <v>5.3068674952291327E-3</v>
      </c>
      <c r="BQ149" s="299">
        <v>9.7015733762321772E-3</v>
      </c>
      <c r="BR149" s="299">
        <v>1.3767040857400263E-2</v>
      </c>
      <c r="BS149" s="299">
        <v>1.0231053637473656E-2</v>
      </c>
      <c r="BT149" s="299">
        <v>3.1622171801211811E-3</v>
      </c>
      <c r="BU149" s="299">
        <v>5.3986168110255585E-3</v>
      </c>
      <c r="BV149" s="299">
        <v>1.8198023882958284E-3</v>
      </c>
      <c r="BW149" s="299">
        <v>1.2550866117499514E-3</v>
      </c>
      <c r="BX149" s="299">
        <v>1.4771508011220992E-3</v>
      </c>
      <c r="BY149" s="299">
        <v>3.6337492959098071E-4</v>
      </c>
      <c r="BZ149" s="299">
        <v>2.9695893706445588E-3</v>
      </c>
      <c r="CA149" s="299">
        <v>1.5581607603640375E-2</v>
      </c>
      <c r="CB149" s="299">
        <v>0.15255277804189685</v>
      </c>
      <c r="CC149" s="299">
        <v>2.3130870910397151E-2</v>
      </c>
      <c r="CD149" s="299">
        <v>4.9919970490080338E-2</v>
      </c>
      <c r="CE149" s="299">
        <v>8.7720548360241228E-3</v>
      </c>
      <c r="CF149" s="299">
        <v>1.7601530452663798E-3</v>
      </c>
      <c r="CG149" s="299">
        <v>2.4570628460808832E-3</v>
      </c>
      <c r="CH149" s="299">
        <v>5.4431351854211975E-3</v>
      </c>
      <c r="CI149" s="299">
        <v>1.9795585377833463E-3</v>
      </c>
      <c r="CJ149" s="299">
        <v>2.1886940177851303E-3</v>
      </c>
      <c r="CK149" s="299">
        <v>1.2135237127642549E-3</v>
      </c>
      <c r="CL149" s="299">
        <v>4.4270544793401351E-5</v>
      </c>
      <c r="CM149" s="299">
        <v>3.6602524372522714E-4</v>
      </c>
      <c r="CN149" s="299">
        <v>6.63209914100209E-3</v>
      </c>
      <c r="CO149" s="299">
        <v>3.319124173623924E-3</v>
      </c>
      <c r="CP149" s="299">
        <v>4.2614840243146287E-3</v>
      </c>
      <c r="CQ149" s="299">
        <v>2.6309491945131699E-3</v>
      </c>
      <c r="CR149" s="299">
        <v>5.8347929528612171E-3</v>
      </c>
      <c r="CS149" s="299">
        <v>2.6092022208198252E-3</v>
      </c>
      <c r="CT149" s="299">
        <v>2.8928720818119026E-3</v>
      </c>
      <c r="CU149" s="299">
        <v>3.90885932798092E-3</v>
      </c>
      <c r="CV149" s="299">
        <v>3.3078761267855742E-3</v>
      </c>
      <c r="CW149" s="299">
        <v>1.2560125191393755E-3</v>
      </c>
      <c r="CX149" s="299">
        <v>3.0351877397106768E-3</v>
      </c>
      <c r="CY149" s="299">
        <v>1.86585358939997E-3</v>
      </c>
      <c r="CZ149" s="299">
        <v>1.0834131775090069E-3</v>
      </c>
      <c r="DA149" s="299">
        <v>3.3400426244841576E-3</v>
      </c>
      <c r="DB149" s="299">
        <v>5.4064333670258945E-3</v>
      </c>
      <c r="DC149" s="299">
        <v>6.2317873966626115E-3</v>
      </c>
      <c r="DD149" s="299">
        <v>2.4593818215368538E-3</v>
      </c>
      <c r="DE149" s="299">
        <v>4.3396615756384699E-3</v>
      </c>
      <c r="DF149" s="299">
        <v>3.2328687737789887E-3</v>
      </c>
      <c r="DG149" s="300">
        <v>4.8935998453653942E-3</v>
      </c>
    </row>
    <row r="150" spans="2:111">
      <c r="B150" s="98" t="s">
        <v>142</v>
      </c>
      <c r="C150" s="95" t="s">
        <v>143</v>
      </c>
      <c r="D150" s="299">
        <v>6.1389659288811144E-5</v>
      </c>
      <c r="E150" s="299">
        <v>6.1710454604238507E-5</v>
      </c>
      <c r="F150" s="299">
        <v>4.2539045326323867E-4</v>
      </c>
      <c r="G150" s="299">
        <v>9.504953903610985E-6</v>
      </c>
      <c r="H150" s="299">
        <v>8.7020051346916658E-5</v>
      </c>
      <c r="I150" s="299">
        <v>0</v>
      </c>
      <c r="J150" s="299">
        <v>1.0042687521893879E-5</v>
      </c>
      <c r="K150" s="299">
        <v>4.2649049349315464E-5</v>
      </c>
      <c r="L150" s="299">
        <v>3.0474062926269352E-5</v>
      </c>
      <c r="M150" s="299">
        <v>4.2060099782252245E-5</v>
      </c>
      <c r="N150" s="299">
        <v>0</v>
      </c>
      <c r="O150" s="299">
        <v>6.2873583487342596E-5</v>
      </c>
      <c r="P150" s="299">
        <v>9.9051962064949879E-6</v>
      </c>
      <c r="Q150" s="299">
        <v>5.7832493403710214E-5</v>
      </c>
      <c r="R150" s="299">
        <v>3.1803680345145232E-5</v>
      </c>
      <c r="S150" s="299">
        <v>2.4181109629898997E-4</v>
      </c>
      <c r="T150" s="299">
        <v>8.7449160540145192E-5</v>
      </c>
      <c r="U150" s="299">
        <v>1.0327580931370555E-4</v>
      </c>
      <c r="V150" s="299">
        <v>1.1649615836668333E-3</v>
      </c>
      <c r="W150" s="299">
        <v>2.1598198703998061E-4</v>
      </c>
      <c r="X150" s="299">
        <v>1.3722937079930876E-4</v>
      </c>
      <c r="Y150" s="299">
        <v>6.3854793419067962E-4</v>
      </c>
      <c r="Z150" s="299">
        <v>3.3653395802985769E-5</v>
      </c>
      <c r="AA150" s="299">
        <v>1.0379740679905497E-4</v>
      </c>
      <c r="AB150" s="299">
        <v>5.58232428243751E-5</v>
      </c>
      <c r="AC150" s="299">
        <v>2.8465931089221578E-5</v>
      </c>
      <c r="AD150" s="299">
        <v>2.4775721830017653E-5</v>
      </c>
      <c r="AE150" s="299">
        <v>0.44538094029023778</v>
      </c>
      <c r="AF150" s="299">
        <v>1.3517749047283885E-4</v>
      </c>
      <c r="AG150" s="299">
        <v>7.0871302475811304E-5</v>
      </c>
      <c r="AH150" s="299">
        <v>2.3175747457767827E-5</v>
      </c>
      <c r="AI150" s="299">
        <v>5.5641165916287279E-5</v>
      </c>
      <c r="AJ150" s="299">
        <v>2.3761545887544331E-4</v>
      </c>
      <c r="AK150" s="299">
        <v>1.4163990283492137E-4</v>
      </c>
      <c r="AL150" s="299">
        <v>1.312486482562889E-3</v>
      </c>
      <c r="AM150" s="299">
        <v>1.9079948706845411E-2</v>
      </c>
      <c r="AN150" s="299">
        <v>6.0048298546454609E-3</v>
      </c>
      <c r="AO150" s="299">
        <v>4.7843017432913429E-3</v>
      </c>
      <c r="AP150" s="299">
        <v>2.0352107358549889E-3</v>
      </c>
      <c r="AQ150" s="299">
        <v>1.9176151599094077E-4</v>
      </c>
      <c r="AR150" s="299">
        <v>1.8791810916529966E-4</v>
      </c>
      <c r="AS150" s="299">
        <v>5.4756925790814788E-4</v>
      </c>
      <c r="AT150" s="299">
        <v>5.9271269190539942E-4</v>
      </c>
      <c r="AU150" s="299">
        <v>2.0384141558325378E-4</v>
      </c>
      <c r="AV150" s="299">
        <v>2.4825288119376549E-4</v>
      </c>
      <c r="AW150" s="299">
        <v>5.8506764838993902E-5</v>
      </c>
      <c r="AX150" s="299">
        <v>4.004952242981782E-5</v>
      </c>
      <c r="AY150" s="299">
        <v>5.4069668985822434E-5</v>
      </c>
      <c r="AZ150" s="299">
        <v>3.151489647061842E-4</v>
      </c>
      <c r="BA150" s="299">
        <v>5.0965253789114382E-5</v>
      </c>
      <c r="BB150" s="299">
        <v>1.8147916091561812E-5</v>
      </c>
      <c r="BC150" s="299">
        <v>2.7619377829634144E-5</v>
      </c>
      <c r="BD150" s="299">
        <v>4.6312686324901303E-6</v>
      </c>
      <c r="BE150" s="299">
        <v>1.0797030145877936E-5</v>
      </c>
      <c r="BF150" s="299">
        <v>1.8150770610445217E-4</v>
      </c>
      <c r="BG150" s="299">
        <v>6.224038932710197E-5</v>
      </c>
      <c r="BH150" s="299">
        <v>3.1247741499451978E-4</v>
      </c>
      <c r="BI150" s="299">
        <v>2.0971569174626774E-4</v>
      </c>
      <c r="BJ150" s="299">
        <v>2.8036825905560056E-4</v>
      </c>
      <c r="BK150" s="299">
        <v>4.063340623853534E-5</v>
      </c>
      <c r="BL150" s="299">
        <v>1.8483663051491327E-4</v>
      </c>
      <c r="BM150" s="299">
        <v>5.6626270236061931E-4</v>
      </c>
      <c r="BN150" s="299">
        <v>2.4400603890163312E-4</v>
      </c>
      <c r="BO150" s="299">
        <v>1.2363812164291471E-2</v>
      </c>
      <c r="BP150" s="299">
        <v>4.6936610360177027E-3</v>
      </c>
      <c r="BQ150" s="299">
        <v>7.3287465875789132E-3</v>
      </c>
      <c r="BR150" s="299">
        <v>1.6932092740340736E-4</v>
      </c>
      <c r="BS150" s="299">
        <v>4.4909078852919997E-4</v>
      </c>
      <c r="BT150" s="299">
        <v>1.6407309798662805E-4</v>
      </c>
      <c r="BU150" s="299">
        <v>1.2817253259230868E-4</v>
      </c>
      <c r="BV150" s="299">
        <v>4.3922139972657804E-5</v>
      </c>
      <c r="BW150" s="299">
        <v>7.9806607541452369E-5</v>
      </c>
      <c r="BX150" s="299">
        <v>6.4393426023179074E-5</v>
      </c>
      <c r="BY150" s="299">
        <v>8.9948538848603534E-6</v>
      </c>
      <c r="BZ150" s="299">
        <v>3.5137166123449067E-4</v>
      </c>
      <c r="CA150" s="299">
        <v>2.9030180467252959E-5</v>
      </c>
      <c r="CB150" s="299">
        <v>9.0302629536867748E-5</v>
      </c>
      <c r="CC150" s="299">
        <v>2.0060841676105244E-5</v>
      </c>
      <c r="CD150" s="299">
        <v>5.7829356911072187E-5</v>
      </c>
      <c r="CE150" s="299">
        <v>3.3603275667096507E-5</v>
      </c>
      <c r="CF150" s="299">
        <v>2.1672960790311639E-4</v>
      </c>
      <c r="CG150" s="299">
        <v>1.162117859696571E-4</v>
      </c>
      <c r="CH150" s="299">
        <v>4.6651962329867423E-5</v>
      </c>
      <c r="CI150" s="299">
        <v>8.4585276276357197E-5</v>
      </c>
      <c r="CJ150" s="299">
        <v>5.1645398632042114E-5</v>
      </c>
      <c r="CK150" s="299">
        <v>1.5891275838205037E-5</v>
      </c>
      <c r="CL150" s="299">
        <v>1.7566415118968433E-6</v>
      </c>
      <c r="CM150" s="299">
        <v>6.9563848494743363E-6</v>
      </c>
      <c r="CN150" s="299">
        <v>8.7531783223234477E-5</v>
      </c>
      <c r="CO150" s="299">
        <v>1.1787204683799649E-4</v>
      </c>
      <c r="CP150" s="299">
        <v>7.9033807062886329E-5</v>
      </c>
      <c r="CQ150" s="299">
        <v>8.3995456914697793E-5</v>
      </c>
      <c r="CR150" s="299">
        <v>1.7645771303416107E-4</v>
      </c>
      <c r="CS150" s="299">
        <v>1.4599130157216345E-4</v>
      </c>
      <c r="CT150" s="299">
        <v>1.1601381764169059E-4</v>
      </c>
      <c r="CU150" s="299">
        <v>1.3298748133939721E-4</v>
      </c>
      <c r="CV150" s="299">
        <v>6.0135763853963479E-5</v>
      </c>
      <c r="CW150" s="299">
        <v>2.4322882594383922E-5</v>
      </c>
      <c r="CX150" s="299">
        <v>9.3078847232007931E-5</v>
      </c>
      <c r="CY150" s="299">
        <v>3.66400360844975E-5</v>
      </c>
      <c r="CZ150" s="299">
        <v>3.7179585645328264E-5</v>
      </c>
      <c r="DA150" s="299">
        <v>3.3587687570857676E-4</v>
      </c>
      <c r="DB150" s="299">
        <v>1.3716814930068077E-4</v>
      </c>
      <c r="DC150" s="299">
        <v>1.661342529705002E-4</v>
      </c>
      <c r="DD150" s="299">
        <v>6.7199916291861632E-5</v>
      </c>
      <c r="DE150" s="299">
        <v>1.1907543974163541E-4</v>
      </c>
      <c r="DF150" s="299">
        <v>1.1375619643483346E-4</v>
      </c>
      <c r="DG150" s="300">
        <v>4.4319682965216906E-5</v>
      </c>
    </row>
    <row r="151" spans="2:111">
      <c r="B151" s="98" t="s">
        <v>144</v>
      </c>
      <c r="C151" s="95" t="s">
        <v>65</v>
      </c>
      <c r="D151" s="299">
        <v>3.5428636207648369E-3</v>
      </c>
      <c r="E151" s="299">
        <v>6.9564506528554254E-4</v>
      </c>
      <c r="F151" s="299">
        <v>3.2472051633729371E-3</v>
      </c>
      <c r="G151" s="299">
        <v>5.6278223378363455E-4</v>
      </c>
      <c r="H151" s="299">
        <v>1.57468663410016E-3</v>
      </c>
      <c r="I151" s="299">
        <v>0</v>
      </c>
      <c r="J151" s="299">
        <v>4.1062328680713561E-5</v>
      </c>
      <c r="K151" s="299">
        <v>2.740646296475547E-3</v>
      </c>
      <c r="L151" s="299">
        <v>3.7018540132012262E-3</v>
      </c>
      <c r="M151" s="299">
        <v>1.0817228270205014E-3</v>
      </c>
      <c r="N151" s="299">
        <v>0</v>
      </c>
      <c r="O151" s="299">
        <v>5.2925137438801896E-4</v>
      </c>
      <c r="P151" s="299">
        <v>4.189892784910844E-4</v>
      </c>
      <c r="Q151" s="299">
        <v>2.4310064474452188E-3</v>
      </c>
      <c r="R151" s="299">
        <v>2.8965178089790534E-3</v>
      </c>
      <c r="S151" s="299">
        <v>8.9488603962634681E-4</v>
      </c>
      <c r="T151" s="299">
        <v>4.354301751700226E-3</v>
      </c>
      <c r="U151" s="299">
        <v>8.871115193109293E-3</v>
      </c>
      <c r="V151" s="299">
        <v>3.4660432290665264E-3</v>
      </c>
      <c r="W151" s="299">
        <v>6.8388128272146387E-4</v>
      </c>
      <c r="X151" s="299">
        <v>6.2679372970987673E-5</v>
      </c>
      <c r="Y151" s="299">
        <v>2.8781582106923454E-4</v>
      </c>
      <c r="Z151" s="299">
        <v>1.0623583568856338E-4</v>
      </c>
      <c r="AA151" s="299">
        <v>7.4809376428668073E-4</v>
      </c>
      <c r="AB151" s="299">
        <v>9.8849556276760335E-3</v>
      </c>
      <c r="AC151" s="299">
        <v>1.2607092901088821E-3</v>
      </c>
      <c r="AD151" s="299">
        <v>6.0801317856001329E-5</v>
      </c>
      <c r="AE151" s="299">
        <v>1.0684918370272905E-4</v>
      </c>
      <c r="AF151" s="299">
        <v>0.48894253721522063</v>
      </c>
      <c r="AG151" s="299">
        <v>3.0044136156864121E-3</v>
      </c>
      <c r="AH151" s="299">
        <v>4.3009567649601793E-3</v>
      </c>
      <c r="AI151" s="299">
        <v>3.2542522095963889E-3</v>
      </c>
      <c r="AJ151" s="299">
        <v>5.9296475784312741E-4</v>
      </c>
      <c r="AK151" s="299">
        <v>1.3934638038957284E-3</v>
      </c>
      <c r="AL151" s="299">
        <v>8.3445023297459917E-4</v>
      </c>
      <c r="AM151" s="299">
        <v>1.9387233376790393E-4</v>
      </c>
      <c r="AN151" s="299">
        <v>1.722814139165802E-4</v>
      </c>
      <c r="AO151" s="299">
        <v>2.7424820141502907E-4</v>
      </c>
      <c r="AP151" s="299">
        <v>2.212522878880645E-4</v>
      </c>
      <c r="AQ151" s="299">
        <v>9.1693342638167355E-5</v>
      </c>
      <c r="AR151" s="299">
        <v>9.0028343968345456E-4</v>
      </c>
      <c r="AS151" s="299">
        <v>7.5994558597084285E-4</v>
      </c>
      <c r="AT151" s="299">
        <v>1.9779914556632087E-3</v>
      </c>
      <c r="AU151" s="299">
        <v>1.8509309503438513E-3</v>
      </c>
      <c r="AV151" s="299">
        <v>1.1580072268158308E-3</v>
      </c>
      <c r="AW151" s="299">
        <v>2.2321933063522877E-3</v>
      </c>
      <c r="AX151" s="299">
        <v>1.3674393697632491E-3</v>
      </c>
      <c r="AY151" s="299">
        <v>1.1849863185560416E-3</v>
      </c>
      <c r="AZ151" s="299">
        <v>8.4347921397203377E-3</v>
      </c>
      <c r="BA151" s="299">
        <v>3.2278396408325053E-3</v>
      </c>
      <c r="BB151" s="299">
        <v>3.0890872819107817E-4</v>
      </c>
      <c r="BC151" s="299">
        <v>4.5521309164390077E-3</v>
      </c>
      <c r="BD151" s="299">
        <v>5.4651507360955727E-4</v>
      </c>
      <c r="BE151" s="299">
        <v>1.6990004213191232E-3</v>
      </c>
      <c r="BF151" s="299">
        <v>1.072868367178554E-2</v>
      </c>
      <c r="BG151" s="299">
        <v>1.360938366347379E-3</v>
      </c>
      <c r="BH151" s="299">
        <v>1.6140196718600782E-2</v>
      </c>
      <c r="BI151" s="299">
        <v>5.6355607400804589E-4</v>
      </c>
      <c r="BJ151" s="299">
        <v>3.8746896581914902E-3</v>
      </c>
      <c r="BK151" s="299">
        <v>8.1707886697332793E-3</v>
      </c>
      <c r="BL151" s="299">
        <v>8.8574418480010929E-4</v>
      </c>
      <c r="BM151" s="299">
        <v>6.9658405328110818E-3</v>
      </c>
      <c r="BN151" s="299">
        <v>8.502728826815853E-3</v>
      </c>
      <c r="BO151" s="299">
        <v>6.5043493804500781E-3</v>
      </c>
      <c r="BP151" s="299">
        <v>5.6300221838750429E-3</v>
      </c>
      <c r="BQ151" s="299">
        <v>3.6680109477662675E-4</v>
      </c>
      <c r="BR151" s="299">
        <v>6.9145924331182464E-4</v>
      </c>
      <c r="BS151" s="299">
        <v>1.9635574290925419E-2</v>
      </c>
      <c r="BT151" s="299">
        <v>5.6106979763761295E-4</v>
      </c>
      <c r="BU151" s="299">
        <v>2.2927259612090019E-3</v>
      </c>
      <c r="BV151" s="299">
        <v>1.5311799611604211E-3</v>
      </c>
      <c r="BW151" s="299">
        <v>5.2478516634140533E-4</v>
      </c>
      <c r="BX151" s="299">
        <v>1.399503192986218E-3</v>
      </c>
      <c r="BY151" s="299">
        <v>4.5782377911915152E-4</v>
      </c>
      <c r="BZ151" s="299">
        <v>9.3064610561270004E-4</v>
      </c>
      <c r="CA151" s="299">
        <v>3.7762145402487496E-4</v>
      </c>
      <c r="CB151" s="299">
        <v>2.1037214768499677E-3</v>
      </c>
      <c r="CC151" s="299">
        <v>3.5287940671900836E-4</v>
      </c>
      <c r="CD151" s="299">
        <v>1.1958006625756646E-3</v>
      </c>
      <c r="CE151" s="299">
        <v>9.7804274874869145E-4</v>
      </c>
      <c r="CF151" s="299">
        <v>1.317342504894761E-3</v>
      </c>
      <c r="CG151" s="299">
        <v>3.4467997743307479E-3</v>
      </c>
      <c r="CH151" s="299">
        <v>2.8352589764862434E-4</v>
      </c>
      <c r="CI151" s="299">
        <v>5.3382059097618125E-4</v>
      </c>
      <c r="CJ151" s="299">
        <v>8.4090028123683406E-4</v>
      </c>
      <c r="CK151" s="299">
        <v>1.9069915993994004E-3</v>
      </c>
      <c r="CL151" s="299">
        <v>2.2361702422880804E-5</v>
      </c>
      <c r="CM151" s="299">
        <v>2.2539430493729239E-4</v>
      </c>
      <c r="CN151" s="299">
        <v>9.4541408952287566E-4</v>
      </c>
      <c r="CO151" s="299">
        <v>6.6846691539265799E-4</v>
      </c>
      <c r="CP151" s="299">
        <v>6.3749501835269149E-3</v>
      </c>
      <c r="CQ151" s="299">
        <v>3.2105004633992897E-3</v>
      </c>
      <c r="CR151" s="299">
        <v>9.8276401681041386E-4</v>
      </c>
      <c r="CS151" s="299">
        <v>8.3543068057814979E-4</v>
      </c>
      <c r="CT151" s="299">
        <v>7.5836794391577369E-4</v>
      </c>
      <c r="CU151" s="299">
        <v>1.9950667724742371E-3</v>
      </c>
      <c r="CV151" s="299">
        <v>8.8701869779103399E-4</v>
      </c>
      <c r="CW151" s="299">
        <v>1.067210867147457E-3</v>
      </c>
      <c r="CX151" s="299">
        <v>3.8643610945245177E-3</v>
      </c>
      <c r="CY151" s="299">
        <v>8.7871547826904738E-4</v>
      </c>
      <c r="CZ151" s="299">
        <v>1.8707988222219885E-4</v>
      </c>
      <c r="DA151" s="299">
        <v>1.4986195349821147E-3</v>
      </c>
      <c r="DB151" s="299">
        <v>1.6823304953290823E-3</v>
      </c>
      <c r="DC151" s="299">
        <v>2.4785127219267653E-3</v>
      </c>
      <c r="DD151" s="299">
        <v>1.3910326684459465E-3</v>
      </c>
      <c r="DE151" s="299">
        <v>5.3193642216983847E-4</v>
      </c>
      <c r="DF151" s="299">
        <v>2.0824551464638085E-2</v>
      </c>
      <c r="DG151" s="300">
        <v>9.4934377992693419E-4</v>
      </c>
    </row>
    <row r="152" spans="2:111">
      <c r="B152" s="98" t="s">
        <v>145</v>
      </c>
      <c r="C152" s="95" t="s">
        <v>66</v>
      </c>
      <c r="D152" s="299">
        <v>1.3501434576107199E-4</v>
      </c>
      <c r="E152" s="299">
        <v>1.1129566762838804E-4</v>
      </c>
      <c r="F152" s="299">
        <v>6.7428038101141608E-4</v>
      </c>
      <c r="G152" s="299">
        <v>5.2136849358454178E-5</v>
      </c>
      <c r="H152" s="299">
        <v>9.4997813465438373E-5</v>
      </c>
      <c r="I152" s="299">
        <v>0</v>
      </c>
      <c r="J152" s="299">
        <v>5.6836228430662314E-5</v>
      </c>
      <c r="K152" s="299">
        <v>5.3377218470306435E-5</v>
      </c>
      <c r="L152" s="299">
        <v>3.2773193513345674E-5</v>
      </c>
      <c r="M152" s="299">
        <v>5.501878934396841E-5</v>
      </c>
      <c r="N152" s="299">
        <v>0</v>
      </c>
      <c r="O152" s="299">
        <v>5.0861978035212747E-5</v>
      </c>
      <c r="P152" s="299">
        <v>9.216649123708821E-5</v>
      </c>
      <c r="Q152" s="299">
        <v>8.3112178126770834E-5</v>
      </c>
      <c r="R152" s="299">
        <v>4.0673613605193188E-5</v>
      </c>
      <c r="S152" s="299">
        <v>4.8380390526021509E-5</v>
      </c>
      <c r="T152" s="299">
        <v>9.8545255361400563E-5</v>
      </c>
      <c r="U152" s="299">
        <v>7.0255310643915333E-5</v>
      </c>
      <c r="V152" s="299">
        <v>2.6067320371016826E-4</v>
      </c>
      <c r="W152" s="299">
        <v>3.680104543815226E-5</v>
      </c>
      <c r="X152" s="299">
        <v>2.2601498291711403E-5</v>
      </c>
      <c r="Y152" s="299">
        <v>4.227572615838683E-5</v>
      </c>
      <c r="Z152" s="299">
        <v>2.1347964927130163E-5</v>
      </c>
      <c r="AA152" s="299">
        <v>1.9563704921211906E-5</v>
      </c>
      <c r="AB152" s="299">
        <v>2.2854024365366452E-4</v>
      </c>
      <c r="AC152" s="299">
        <v>1.6150756614617892E-5</v>
      </c>
      <c r="AD152" s="299">
        <v>1.0528768425467974E-5</v>
      </c>
      <c r="AE152" s="299">
        <v>6.9448034686424878E-5</v>
      </c>
      <c r="AF152" s="299">
        <v>1.3464640974742643E-4</v>
      </c>
      <c r="AG152" s="299">
        <v>0.22147508782555994</v>
      </c>
      <c r="AH152" s="299">
        <v>4.2808714274211599E-4</v>
      </c>
      <c r="AI152" s="299">
        <v>4.7587952008848527E-5</v>
      </c>
      <c r="AJ152" s="299">
        <v>1.818955908737323E-4</v>
      </c>
      <c r="AK152" s="299">
        <v>1.1363642382552733E-4</v>
      </c>
      <c r="AL152" s="299">
        <v>1.9853139190701872E-4</v>
      </c>
      <c r="AM152" s="299">
        <v>1.8401680012575391E-4</v>
      </c>
      <c r="AN152" s="299">
        <v>1.673866879356456E-4</v>
      </c>
      <c r="AO152" s="299">
        <v>1.1487965080339758E-4</v>
      </c>
      <c r="AP152" s="299">
        <v>1.0305221651695675E-4</v>
      </c>
      <c r="AQ152" s="299">
        <v>2.9672562970299311E-5</v>
      </c>
      <c r="AR152" s="299">
        <v>6.9177432173707267E-5</v>
      </c>
      <c r="AS152" s="299">
        <v>3.5068393572431776E-4</v>
      </c>
      <c r="AT152" s="299">
        <v>2.1860191582822786E-4</v>
      </c>
      <c r="AU152" s="299">
        <v>9.5759899636198721E-4</v>
      </c>
      <c r="AV152" s="299">
        <v>6.3397380745762986E-4</v>
      </c>
      <c r="AW152" s="299">
        <v>7.9429330966016432E-4</v>
      </c>
      <c r="AX152" s="299">
        <v>1.0852686466308249E-4</v>
      </c>
      <c r="AY152" s="299">
        <v>2.5330987382193168E-5</v>
      </c>
      <c r="AZ152" s="299">
        <v>2.2368708744869409E-3</v>
      </c>
      <c r="BA152" s="299">
        <v>3.230828862114389E-4</v>
      </c>
      <c r="BB152" s="299">
        <v>2.8582284056534992E-5</v>
      </c>
      <c r="BC152" s="299">
        <v>1.1064604482705588E-4</v>
      </c>
      <c r="BD152" s="299">
        <v>7.5844012293057225E-5</v>
      </c>
      <c r="BE152" s="299">
        <v>3.8541526874091179E-5</v>
      </c>
      <c r="BF152" s="299">
        <v>1.8752247831533191E-3</v>
      </c>
      <c r="BG152" s="299">
        <v>8.0321907179567204E-4</v>
      </c>
      <c r="BH152" s="299">
        <v>2.9757601571916174E-3</v>
      </c>
      <c r="BI152" s="299">
        <v>4.7618272359580406E-4</v>
      </c>
      <c r="BJ152" s="299">
        <v>1.4071938795964026E-3</v>
      </c>
      <c r="BK152" s="299">
        <v>3.2078841339979982E-4</v>
      </c>
      <c r="BL152" s="299">
        <v>8.0646749736138575E-4</v>
      </c>
      <c r="BM152" s="299">
        <v>2.4073492957597033E-4</v>
      </c>
      <c r="BN152" s="299">
        <v>2.649459965610116E-4</v>
      </c>
      <c r="BO152" s="299">
        <v>9.9451557756895367E-4</v>
      </c>
      <c r="BP152" s="299">
        <v>9.3646195792580539E-4</v>
      </c>
      <c r="BQ152" s="299">
        <v>1.7812155266133651E-4</v>
      </c>
      <c r="BR152" s="299">
        <v>8.1910336892947479E-5</v>
      </c>
      <c r="BS152" s="299">
        <v>6.2480294875129577E-4</v>
      </c>
      <c r="BT152" s="299">
        <v>1.2191114728304976E-3</v>
      </c>
      <c r="BU152" s="299">
        <v>1.3123892905913571E-4</v>
      </c>
      <c r="BV152" s="299">
        <v>7.1309880244852111E-5</v>
      </c>
      <c r="BW152" s="299">
        <v>3.3451491774013569E-5</v>
      </c>
      <c r="BX152" s="299">
        <v>4.065783046010202E-5</v>
      </c>
      <c r="BY152" s="299">
        <v>1.2357378439666335E-5</v>
      </c>
      <c r="BZ152" s="299">
        <v>2.5288562987892284E-4</v>
      </c>
      <c r="CA152" s="299">
        <v>3.7262977499761098E-4</v>
      </c>
      <c r="CB152" s="299">
        <v>2.9009595582360562E-3</v>
      </c>
      <c r="CC152" s="299">
        <v>2.6786963339551069E-4</v>
      </c>
      <c r="CD152" s="299">
        <v>1.9977751719996053E-4</v>
      </c>
      <c r="CE152" s="299">
        <v>2.1052630449868803E-4</v>
      </c>
      <c r="CF152" s="299">
        <v>1.4328101628215955E-4</v>
      </c>
      <c r="CG152" s="299">
        <v>1.4814471642084196E-4</v>
      </c>
      <c r="CH152" s="299">
        <v>1.3757284151435264E-4</v>
      </c>
      <c r="CI152" s="299">
        <v>1.4523147451022837E-4</v>
      </c>
      <c r="CJ152" s="299">
        <v>1.2074196307893838E-4</v>
      </c>
      <c r="CK152" s="299">
        <v>6.7891091445960184E-5</v>
      </c>
      <c r="CL152" s="299">
        <v>5.1195118786303407E-6</v>
      </c>
      <c r="CM152" s="299">
        <v>1.0832235716149367E-5</v>
      </c>
      <c r="CN152" s="299">
        <v>3.9506517174371886E-4</v>
      </c>
      <c r="CO152" s="299">
        <v>1.0744526571453001E-4</v>
      </c>
      <c r="CP152" s="299">
        <v>2.0983660133355492E-4</v>
      </c>
      <c r="CQ152" s="299">
        <v>3.7211254660163929E-4</v>
      </c>
      <c r="CR152" s="299">
        <v>3.2606016524759635E-4</v>
      </c>
      <c r="CS152" s="299">
        <v>4.9346329349068355E-4</v>
      </c>
      <c r="CT152" s="299">
        <v>3.5812768721932704E-4</v>
      </c>
      <c r="CU152" s="299">
        <v>1.0063984277700376E-3</v>
      </c>
      <c r="CV152" s="299">
        <v>6.4377268964442168E-4</v>
      </c>
      <c r="CW152" s="299">
        <v>4.1761918968651645E-5</v>
      </c>
      <c r="CX152" s="299">
        <v>5.5448137316842878E-3</v>
      </c>
      <c r="CY152" s="299">
        <v>6.6461357680410327E-5</v>
      </c>
      <c r="CZ152" s="299">
        <v>3.7594677350313689E-5</v>
      </c>
      <c r="DA152" s="299">
        <v>1.0625040090535025E-4</v>
      </c>
      <c r="DB152" s="299">
        <v>2.0210878440857157E-4</v>
      </c>
      <c r="DC152" s="299">
        <v>3.7464732674221513E-4</v>
      </c>
      <c r="DD152" s="299">
        <v>2.4725712091812021E-3</v>
      </c>
      <c r="DE152" s="299">
        <v>2.0264758697219364E-4</v>
      </c>
      <c r="DF152" s="299">
        <v>2.4001022606382383E-3</v>
      </c>
      <c r="DG152" s="300">
        <v>9.2521091046121994E-5</v>
      </c>
    </row>
    <row r="153" spans="2:111">
      <c r="B153" s="98" t="s">
        <v>146</v>
      </c>
      <c r="C153" s="95" t="s">
        <v>147</v>
      </c>
      <c r="D153" s="299">
        <v>2.3049267674489075E-6</v>
      </c>
      <c r="E153" s="299">
        <v>1.4187791271745877E-6</v>
      </c>
      <c r="F153" s="299">
        <v>4.0132739489352363E-6</v>
      </c>
      <c r="G153" s="299">
        <v>3.4586888803815959E-6</v>
      </c>
      <c r="H153" s="299">
        <v>5.5035018501857658E-6</v>
      </c>
      <c r="I153" s="299">
        <v>0</v>
      </c>
      <c r="J153" s="299">
        <v>6.9779859588634849E-6</v>
      </c>
      <c r="K153" s="299">
        <v>2.9226667789824536E-6</v>
      </c>
      <c r="L153" s="299">
        <v>1.5196485045459199E-6</v>
      </c>
      <c r="M153" s="299">
        <v>1.8653288877852235E-6</v>
      </c>
      <c r="N153" s="299">
        <v>0</v>
      </c>
      <c r="O153" s="299">
        <v>3.3319404139806153E-6</v>
      </c>
      <c r="P153" s="299">
        <v>4.4843896864761294E-5</v>
      </c>
      <c r="Q153" s="299">
        <v>4.0441823389483909E-6</v>
      </c>
      <c r="R153" s="299">
        <v>1.1697915014535129E-5</v>
      </c>
      <c r="S153" s="299">
        <v>3.7955799890852287E-6</v>
      </c>
      <c r="T153" s="299">
        <v>8.1152749261596097E-6</v>
      </c>
      <c r="U153" s="299">
        <v>5.4803941658685052E-6</v>
      </c>
      <c r="V153" s="299">
        <v>1.3502872091325032E-5</v>
      </c>
      <c r="W153" s="299">
        <v>1.3763062484056117E-6</v>
      </c>
      <c r="X153" s="299">
        <v>2.9323064043890048E-6</v>
      </c>
      <c r="Y153" s="299">
        <v>9.5122565045932868E-7</v>
      </c>
      <c r="Z153" s="299">
        <v>3.3993502962023033E-7</v>
      </c>
      <c r="AA153" s="299">
        <v>2.6143387908397819E-6</v>
      </c>
      <c r="AB153" s="299">
        <v>2.2423986850765838E-6</v>
      </c>
      <c r="AC153" s="299">
        <v>2.9280628116350332E-6</v>
      </c>
      <c r="AD153" s="299">
        <v>2.5568359923217422E-7</v>
      </c>
      <c r="AE153" s="299">
        <v>1.0811082532837241E-5</v>
      </c>
      <c r="AF153" s="299">
        <v>4.7311508109272256E-6</v>
      </c>
      <c r="AG153" s="299">
        <v>3.773099177028408E-6</v>
      </c>
      <c r="AH153" s="299">
        <v>0.11401076773682756</v>
      </c>
      <c r="AI153" s="299">
        <v>2.3529424674021691E-6</v>
      </c>
      <c r="AJ153" s="299">
        <v>8.6027481525724562E-6</v>
      </c>
      <c r="AK153" s="299">
        <v>4.5634212082957686E-5</v>
      </c>
      <c r="AL153" s="299">
        <v>1.8375529463581088E-5</v>
      </c>
      <c r="AM153" s="299">
        <v>5.3007568189480823E-6</v>
      </c>
      <c r="AN153" s="299">
        <v>5.6648949485737052E-6</v>
      </c>
      <c r="AO153" s="299">
        <v>1.3247940457647241E-5</v>
      </c>
      <c r="AP153" s="299">
        <v>4.7707640493876561E-6</v>
      </c>
      <c r="AQ153" s="299">
        <v>1.332762195647739E-6</v>
      </c>
      <c r="AR153" s="299">
        <v>5.6092432273204425E-6</v>
      </c>
      <c r="AS153" s="299">
        <v>2.1418124143100467E-5</v>
      </c>
      <c r="AT153" s="299">
        <v>5.7420551626520894E-6</v>
      </c>
      <c r="AU153" s="299">
        <v>3.0184649117142257E-6</v>
      </c>
      <c r="AV153" s="299">
        <v>1.2528420711030146E-5</v>
      </c>
      <c r="AW153" s="299">
        <v>1.5742284695099363E-5</v>
      </c>
      <c r="AX153" s="299">
        <v>5.0663259418313231E-6</v>
      </c>
      <c r="AY153" s="299">
        <v>5.1665160566437554E-6</v>
      </c>
      <c r="AZ153" s="299">
        <v>8.1376067186420237E-6</v>
      </c>
      <c r="BA153" s="299">
        <v>9.8173364390939874E-7</v>
      </c>
      <c r="BB153" s="299">
        <v>2.9108837251115395E-6</v>
      </c>
      <c r="BC153" s="299">
        <v>8.7534080247393791E-7</v>
      </c>
      <c r="BD153" s="299">
        <v>1.9391930997598852E-6</v>
      </c>
      <c r="BE153" s="299">
        <v>5.8634614878047459E-7</v>
      </c>
      <c r="BF153" s="299">
        <v>7.1344023500432648E-6</v>
      </c>
      <c r="BG153" s="299">
        <v>2.0412352397218178E-6</v>
      </c>
      <c r="BH153" s="299">
        <v>1.1114514450046813E-5</v>
      </c>
      <c r="BI153" s="299">
        <v>1.7755772813697662E-6</v>
      </c>
      <c r="BJ153" s="299">
        <v>5.0416404515992271E-6</v>
      </c>
      <c r="BK153" s="299">
        <v>2.8498507282352156E-5</v>
      </c>
      <c r="BL153" s="299">
        <v>9.2984868484542542E-6</v>
      </c>
      <c r="BM153" s="299">
        <v>8.2448769526560777E-6</v>
      </c>
      <c r="BN153" s="299">
        <v>9.6409767826967282E-6</v>
      </c>
      <c r="BO153" s="299">
        <v>9.1399550331979884E-6</v>
      </c>
      <c r="BP153" s="299">
        <v>1.2633087107319798E-5</v>
      </c>
      <c r="BQ153" s="299">
        <v>1.380045071636662E-5</v>
      </c>
      <c r="BR153" s="299">
        <v>5.3155877870490536E-4</v>
      </c>
      <c r="BS153" s="299">
        <v>2.6741872596813755E-5</v>
      </c>
      <c r="BT153" s="299">
        <v>1.0550863363671099E-5</v>
      </c>
      <c r="BU153" s="299">
        <v>1.3284322771572345E-5</v>
      </c>
      <c r="BV153" s="299">
        <v>1.3803745173348562E-5</v>
      </c>
      <c r="BW153" s="299">
        <v>3.2511915487241489E-6</v>
      </c>
      <c r="BX153" s="299">
        <v>3.2789814459913341E-6</v>
      </c>
      <c r="BY153" s="299">
        <v>1.2624241580265496E-6</v>
      </c>
      <c r="BZ153" s="299">
        <v>2.0413466611405055E-5</v>
      </c>
      <c r="CA153" s="299">
        <v>4.1193943704229409E-6</v>
      </c>
      <c r="CB153" s="299">
        <v>1.4402643940120954E-5</v>
      </c>
      <c r="CC153" s="299">
        <v>2.6656485081774463E-6</v>
      </c>
      <c r="CD153" s="299">
        <v>4.6625939756170202E-6</v>
      </c>
      <c r="CE153" s="299">
        <v>2.9478274311600579E-6</v>
      </c>
      <c r="CF153" s="299">
        <v>3.8423141723161514E-6</v>
      </c>
      <c r="CG153" s="299">
        <v>9.0644618184287185E-6</v>
      </c>
      <c r="CH153" s="299">
        <v>4.5169316010689276E-5</v>
      </c>
      <c r="CI153" s="299">
        <v>4.7236471770537518E-5</v>
      </c>
      <c r="CJ153" s="299">
        <v>2.6616933990079424E-5</v>
      </c>
      <c r="CK153" s="299">
        <v>2.0858053858889111E-6</v>
      </c>
      <c r="CL153" s="299">
        <v>8.2552552183099841E-7</v>
      </c>
      <c r="CM153" s="299">
        <v>8.3181774192839798E-7</v>
      </c>
      <c r="CN153" s="299">
        <v>3.4402055683669258E-5</v>
      </c>
      <c r="CO153" s="299">
        <v>1.3762910971452688E-5</v>
      </c>
      <c r="CP153" s="299">
        <v>3.5082999821623456E-5</v>
      </c>
      <c r="CQ153" s="299">
        <v>8.8279725734943237E-6</v>
      </c>
      <c r="CR153" s="299">
        <v>2.6827860313200324E-5</v>
      </c>
      <c r="CS153" s="299">
        <v>1.4430338707389044E-5</v>
      </c>
      <c r="CT153" s="299">
        <v>9.8658162199309156E-6</v>
      </c>
      <c r="CU153" s="299">
        <v>1.4128646235995901E-4</v>
      </c>
      <c r="CV153" s="299">
        <v>5.1453790053937226E-5</v>
      </c>
      <c r="CW153" s="299">
        <v>5.4999114402372697E-6</v>
      </c>
      <c r="CX153" s="299">
        <v>6.0901097502585275E-6</v>
      </c>
      <c r="CY153" s="299">
        <v>1.4116005852618418E-5</v>
      </c>
      <c r="CZ153" s="299">
        <v>2.9405971508159442E-6</v>
      </c>
      <c r="DA153" s="299">
        <v>1.0314726970248876E-5</v>
      </c>
      <c r="DB153" s="299">
        <v>2.4774242837982707E-5</v>
      </c>
      <c r="DC153" s="299">
        <v>1.8145360357479564E-5</v>
      </c>
      <c r="DD153" s="299">
        <v>7.4155045460102429E-6</v>
      </c>
      <c r="DE153" s="299">
        <v>6.5515924477370984E-5</v>
      </c>
      <c r="DF153" s="299">
        <v>1.1263604280720858E-5</v>
      </c>
      <c r="DG153" s="300">
        <v>3.6762748181406767E-5</v>
      </c>
    </row>
    <row r="154" spans="2:111">
      <c r="B154" s="98" t="s">
        <v>148</v>
      </c>
      <c r="C154" s="95" t="s">
        <v>149</v>
      </c>
      <c r="D154" s="299">
        <v>1.225384020428442E-5</v>
      </c>
      <c r="E154" s="299">
        <v>1.2934375586951829E-5</v>
      </c>
      <c r="F154" s="299">
        <v>5.9429370050682449E-5</v>
      </c>
      <c r="G154" s="299">
        <v>7.3484377561983582E-6</v>
      </c>
      <c r="H154" s="299">
        <v>7.3704229123994843E-6</v>
      </c>
      <c r="I154" s="299">
        <v>0</v>
      </c>
      <c r="J154" s="299">
        <v>1.8911112535776513E-6</v>
      </c>
      <c r="K154" s="299">
        <v>4.877925675331904E-5</v>
      </c>
      <c r="L154" s="299">
        <v>3.5467950563045417E-4</v>
      </c>
      <c r="M154" s="299">
        <v>1.2030006656772849E-5</v>
      </c>
      <c r="N154" s="299">
        <v>0</v>
      </c>
      <c r="O154" s="299">
        <v>1.6251864391117563E-5</v>
      </c>
      <c r="P154" s="299">
        <v>1.7925508631958426E-5</v>
      </c>
      <c r="Q154" s="299">
        <v>1.352653142916577E-5</v>
      </c>
      <c r="R154" s="299">
        <v>1.4033267368579602E-4</v>
      </c>
      <c r="S154" s="299">
        <v>7.6223252060939758E-6</v>
      </c>
      <c r="T154" s="299">
        <v>8.3445701530826477E-6</v>
      </c>
      <c r="U154" s="299">
        <v>1.1703399568166014E-5</v>
      </c>
      <c r="V154" s="299">
        <v>1.9914910697099935E-5</v>
      </c>
      <c r="W154" s="299">
        <v>3.9677750196340521E-5</v>
      </c>
      <c r="X154" s="299">
        <v>2.9811433741013362E-6</v>
      </c>
      <c r="Y154" s="299">
        <v>3.5890431798957969E-5</v>
      </c>
      <c r="Z154" s="299">
        <v>3.9302980008139815E-6</v>
      </c>
      <c r="AA154" s="299">
        <v>5.0966567867274967E-6</v>
      </c>
      <c r="AB154" s="299">
        <v>8.7234223344665352E-4</v>
      </c>
      <c r="AC154" s="299">
        <v>8.2052045046348155E-5</v>
      </c>
      <c r="AD154" s="299">
        <v>1.3027601514504445E-6</v>
      </c>
      <c r="AE154" s="299">
        <v>8.4982957178612809E-6</v>
      </c>
      <c r="AF154" s="299">
        <v>3.0975494827723183E-4</v>
      </c>
      <c r="AG154" s="299">
        <v>3.330696681287439E-5</v>
      </c>
      <c r="AH154" s="299">
        <v>4.9909805730271109E-6</v>
      </c>
      <c r="AI154" s="299">
        <v>0.20775549655182543</v>
      </c>
      <c r="AJ154" s="299">
        <v>4.4124615500616525E-5</v>
      </c>
      <c r="AK154" s="299">
        <v>1.7354614886028358E-5</v>
      </c>
      <c r="AL154" s="299">
        <v>6.8482589578108149E-4</v>
      </c>
      <c r="AM154" s="299">
        <v>1.7528628217961679E-5</v>
      </c>
      <c r="AN154" s="299">
        <v>8.7574178334145057E-6</v>
      </c>
      <c r="AO154" s="299">
        <v>1.3320957724259424E-5</v>
      </c>
      <c r="AP154" s="299">
        <v>6.9957841556296913E-6</v>
      </c>
      <c r="AQ154" s="299">
        <v>8.1183926216247184E-6</v>
      </c>
      <c r="AR154" s="299">
        <v>1.8277120826518486E-5</v>
      </c>
      <c r="AS154" s="299">
        <v>4.9293234345907409E-5</v>
      </c>
      <c r="AT154" s="299">
        <v>3.4392486063062629E-4</v>
      </c>
      <c r="AU154" s="299">
        <v>1.2247729176942759E-4</v>
      </c>
      <c r="AV154" s="299">
        <v>2.3591940738864671E-5</v>
      </c>
      <c r="AW154" s="299">
        <v>2.8713626292046324E-4</v>
      </c>
      <c r="AX154" s="299">
        <v>7.5173744807796228E-5</v>
      </c>
      <c r="AY154" s="299">
        <v>2.3763533223208184E-4</v>
      </c>
      <c r="AZ154" s="299">
        <v>5.7366245947540457E-5</v>
      </c>
      <c r="BA154" s="299">
        <v>7.5784416573917131E-5</v>
      </c>
      <c r="BB154" s="299">
        <v>2.9038931183422541E-5</v>
      </c>
      <c r="BC154" s="299">
        <v>5.4365507323568923E-5</v>
      </c>
      <c r="BD154" s="299">
        <v>4.5887388711189402E-6</v>
      </c>
      <c r="BE154" s="299">
        <v>1.9246433064211897E-5</v>
      </c>
      <c r="BF154" s="299">
        <v>1.4016232250447997E-3</v>
      </c>
      <c r="BG154" s="299">
        <v>1.4059505049540203E-4</v>
      </c>
      <c r="BH154" s="299">
        <v>3.1750961079046878E-5</v>
      </c>
      <c r="BI154" s="299">
        <v>3.9491001799315998E-5</v>
      </c>
      <c r="BJ154" s="299">
        <v>7.0119166045787675E-4</v>
      </c>
      <c r="BK154" s="299">
        <v>3.8432720623275435E-4</v>
      </c>
      <c r="BL154" s="299">
        <v>1.3447309129662576E-5</v>
      </c>
      <c r="BM154" s="299">
        <v>6.8070649980934831E-4</v>
      </c>
      <c r="BN154" s="299">
        <v>4.9181814353749492E-4</v>
      </c>
      <c r="BO154" s="299">
        <v>4.1105890791764794E-5</v>
      </c>
      <c r="BP154" s="299">
        <v>4.2767893086378552E-5</v>
      </c>
      <c r="BQ154" s="299">
        <v>2.3800852767819053E-5</v>
      </c>
      <c r="BR154" s="299">
        <v>2.9042308582128265E-5</v>
      </c>
      <c r="BS154" s="299">
        <v>6.4654922688279779E-5</v>
      </c>
      <c r="BT154" s="299">
        <v>1.427739467092125E-5</v>
      </c>
      <c r="BU154" s="299">
        <v>2.1428330279121596E-5</v>
      </c>
      <c r="BV154" s="299">
        <v>1.038140683717436E-5</v>
      </c>
      <c r="BW154" s="299">
        <v>6.2245123750182307E-6</v>
      </c>
      <c r="BX154" s="299">
        <v>1.401454348552409E-5</v>
      </c>
      <c r="BY154" s="299">
        <v>9.0624219801403859E-6</v>
      </c>
      <c r="BZ154" s="299">
        <v>7.1428053970961754E-5</v>
      </c>
      <c r="CA154" s="299">
        <v>1.8671452885264299E-5</v>
      </c>
      <c r="CB154" s="299">
        <v>1.4436201116589277E-4</v>
      </c>
      <c r="CC154" s="299">
        <v>1.1099220205741227E-5</v>
      </c>
      <c r="CD154" s="299">
        <v>7.346842340404965E-5</v>
      </c>
      <c r="CE154" s="299">
        <v>1.2606216834527331E-5</v>
      </c>
      <c r="CF154" s="299">
        <v>1.9447411659549444E-5</v>
      </c>
      <c r="CG154" s="299">
        <v>2.3218011564380777E-5</v>
      </c>
      <c r="CH154" s="299">
        <v>8.7726035148229267E-6</v>
      </c>
      <c r="CI154" s="299">
        <v>1.5147134293037131E-5</v>
      </c>
      <c r="CJ154" s="299">
        <v>2.0102639159586248E-5</v>
      </c>
      <c r="CK154" s="299">
        <v>1.0450458667849598E-5</v>
      </c>
      <c r="CL154" s="299">
        <v>5.6001968098177224E-7</v>
      </c>
      <c r="CM154" s="299">
        <v>1.9376181156565726E-6</v>
      </c>
      <c r="CN154" s="299">
        <v>4.4403358769125358E-5</v>
      </c>
      <c r="CO154" s="299">
        <v>9.7297515556591817E-5</v>
      </c>
      <c r="CP154" s="299">
        <v>3.0321004255309662E-4</v>
      </c>
      <c r="CQ154" s="299">
        <v>2.5857405130384618E-4</v>
      </c>
      <c r="CR154" s="299">
        <v>1.3590267139760841E-3</v>
      </c>
      <c r="CS154" s="299">
        <v>6.8263289009718196E-5</v>
      </c>
      <c r="CT154" s="299">
        <v>5.4346756392564506E-5</v>
      </c>
      <c r="CU154" s="299">
        <v>6.3795151730285273E-5</v>
      </c>
      <c r="CV154" s="299">
        <v>6.5915355682156018E-5</v>
      </c>
      <c r="CW154" s="299">
        <v>8.5927216308237902E-6</v>
      </c>
      <c r="CX154" s="299">
        <v>5.9795464840681515E-4</v>
      </c>
      <c r="CY154" s="299">
        <v>9.7781107754098888E-6</v>
      </c>
      <c r="CZ154" s="299">
        <v>1.4011814078932758E-5</v>
      </c>
      <c r="DA154" s="299">
        <v>6.212757229507E-5</v>
      </c>
      <c r="DB154" s="299">
        <v>4.4533564631171525E-5</v>
      </c>
      <c r="DC154" s="299">
        <v>1.148408503993354E-4</v>
      </c>
      <c r="DD154" s="299">
        <v>9.9440008333770343E-5</v>
      </c>
      <c r="DE154" s="299">
        <v>2.6858501835923971E-5</v>
      </c>
      <c r="DF154" s="299">
        <v>9.0158149713887473E-5</v>
      </c>
      <c r="DG154" s="300">
        <v>1.0008934028142307E-4</v>
      </c>
    </row>
    <row r="155" spans="2:111">
      <c r="B155" s="98" t="s">
        <v>150</v>
      </c>
      <c r="C155" s="95" t="s">
        <v>151</v>
      </c>
      <c r="D155" s="299">
        <v>3.9871435135878073E-5</v>
      </c>
      <c r="E155" s="299">
        <v>4.6829933880298073E-5</v>
      </c>
      <c r="F155" s="299">
        <v>1.9803853346289023E-4</v>
      </c>
      <c r="G155" s="299">
        <v>1.3172804213570033E-5</v>
      </c>
      <c r="H155" s="299">
        <v>1.6042476201448306E-5</v>
      </c>
      <c r="I155" s="299">
        <v>0</v>
      </c>
      <c r="J155" s="299">
        <v>9.2778523685490821E-6</v>
      </c>
      <c r="K155" s="299">
        <v>1.6197955665069189E-5</v>
      </c>
      <c r="L155" s="299">
        <v>1.0797377032953837E-5</v>
      </c>
      <c r="M155" s="299">
        <v>2.3334668415750931E-5</v>
      </c>
      <c r="N155" s="299">
        <v>0</v>
      </c>
      <c r="O155" s="299">
        <v>3.0213615258909884E-5</v>
      </c>
      <c r="P155" s="299">
        <v>5.3383998882307055E-6</v>
      </c>
      <c r="Q155" s="299">
        <v>2.4261651708917633E-5</v>
      </c>
      <c r="R155" s="299">
        <v>1.0659979462781356E-5</v>
      </c>
      <c r="S155" s="299">
        <v>9.2288179806919728E-5</v>
      </c>
      <c r="T155" s="299">
        <v>6.1611564066703261E-5</v>
      </c>
      <c r="U155" s="299">
        <v>3.7766583713384137E-5</v>
      </c>
      <c r="V155" s="299">
        <v>6.1235041367121973E-5</v>
      </c>
      <c r="W155" s="299">
        <v>2.7257609946425344E-5</v>
      </c>
      <c r="X155" s="299">
        <v>2.370679191561155E-5</v>
      </c>
      <c r="Y155" s="299">
        <v>2.9614066761177642E-5</v>
      </c>
      <c r="Z155" s="299">
        <v>1.4622396285237659E-5</v>
      </c>
      <c r="AA155" s="299">
        <v>5.1963491855394274E-5</v>
      </c>
      <c r="AB155" s="299">
        <v>2.1777689690858611E-5</v>
      </c>
      <c r="AC155" s="299">
        <v>1.1416790106943752E-5</v>
      </c>
      <c r="AD155" s="299">
        <v>6.2694353967749053E-6</v>
      </c>
      <c r="AE155" s="299">
        <v>6.1613478362105957E-5</v>
      </c>
      <c r="AF155" s="299">
        <v>6.2045853616575692E-5</v>
      </c>
      <c r="AG155" s="299">
        <v>2.4589924398245736E-5</v>
      </c>
      <c r="AH155" s="299">
        <v>7.7894752813476081E-6</v>
      </c>
      <c r="AI155" s="299">
        <v>2.9400320683660958E-5</v>
      </c>
      <c r="AJ155" s="299">
        <v>0.55572994191323755</v>
      </c>
      <c r="AK155" s="299">
        <v>6.7533207178119745E-5</v>
      </c>
      <c r="AL155" s="299">
        <v>1.6209599617542209E-4</v>
      </c>
      <c r="AM155" s="299">
        <v>1.4713152006076867E-4</v>
      </c>
      <c r="AN155" s="299">
        <v>8.7125076689640563E-5</v>
      </c>
      <c r="AO155" s="299">
        <v>8.3729273259004899E-5</v>
      </c>
      <c r="AP155" s="299">
        <v>7.4849037001352517E-5</v>
      </c>
      <c r="AQ155" s="299">
        <v>2.091200448328095E-5</v>
      </c>
      <c r="AR155" s="299">
        <v>4.2658959778060769E-5</v>
      </c>
      <c r="AS155" s="299">
        <v>7.3238621980099551E-5</v>
      </c>
      <c r="AT155" s="299">
        <v>8.010992914248382E-5</v>
      </c>
      <c r="AU155" s="299">
        <v>3.2921731348340279E-5</v>
      </c>
      <c r="AV155" s="299">
        <v>3.2227529943338651E-5</v>
      </c>
      <c r="AW155" s="299">
        <v>1.5419501852405728E-5</v>
      </c>
      <c r="AX155" s="299">
        <v>9.5278261324247718E-6</v>
      </c>
      <c r="AY155" s="299">
        <v>2.3255402528336621E-5</v>
      </c>
      <c r="AZ155" s="299">
        <v>7.6539496861819422E-5</v>
      </c>
      <c r="BA155" s="299">
        <v>1.0013626491528818E-5</v>
      </c>
      <c r="BB155" s="299">
        <v>1.0620613742574039E-5</v>
      </c>
      <c r="BC155" s="299">
        <v>7.6704668093101884E-6</v>
      </c>
      <c r="BD155" s="299">
        <v>2.2877460802219536E-6</v>
      </c>
      <c r="BE155" s="299">
        <v>6.0973811659557814E-6</v>
      </c>
      <c r="BF155" s="299">
        <v>1.8706069063702016E-5</v>
      </c>
      <c r="BG155" s="299">
        <v>7.1266066625831359E-6</v>
      </c>
      <c r="BH155" s="299">
        <v>3.6383133426282373E-5</v>
      </c>
      <c r="BI155" s="299">
        <v>1.3469882398046913E-5</v>
      </c>
      <c r="BJ155" s="299">
        <v>3.7372148170919226E-5</v>
      </c>
      <c r="BK155" s="299">
        <v>8.6315761662954715E-5</v>
      </c>
      <c r="BL155" s="299">
        <v>2.8949618482832697E-5</v>
      </c>
      <c r="BM155" s="299">
        <v>1.6526945801336491E-2</v>
      </c>
      <c r="BN155" s="299">
        <v>1.9538322002183917E-2</v>
      </c>
      <c r="BO155" s="299">
        <v>3.1801272983751419E-2</v>
      </c>
      <c r="BP155" s="299">
        <v>1.7182383391397459E-2</v>
      </c>
      <c r="BQ155" s="299">
        <v>2.9657705179824941E-4</v>
      </c>
      <c r="BR155" s="299">
        <v>9.0553084369539912E-4</v>
      </c>
      <c r="BS155" s="299">
        <v>8.6461501604332585E-4</v>
      </c>
      <c r="BT155" s="299">
        <v>5.6161509565595841E-5</v>
      </c>
      <c r="BU155" s="299">
        <v>9.7799514436162184E-5</v>
      </c>
      <c r="BV155" s="299">
        <v>8.2225420634395472E-5</v>
      </c>
      <c r="BW155" s="299">
        <v>9.5282499323232772E-5</v>
      </c>
      <c r="BX155" s="299">
        <v>3.8845258918185669E-4</v>
      </c>
      <c r="BY155" s="299">
        <v>3.7082101077847232E-4</v>
      </c>
      <c r="BZ155" s="299">
        <v>4.3915794794914336E-4</v>
      </c>
      <c r="CA155" s="299">
        <v>2.1908173292408409E-5</v>
      </c>
      <c r="CB155" s="299">
        <v>4.5303922693211548E-4</v>
      </c>
      <c r="CC155" s="299">
        <v>5.7202641631619552E-5</v>
      </c>
      <c r="CD155" s="299">
        <v>6.4859638642534063E-5</v>
      </c>
      <c r="CE155" s="299">
        <v>7.4958344547955172E-5</v>
      </c>
      <c r="CF155" s="299">
        <v>1.6821331128479128E-4</v>
      </c>
      <c r="CG155" s="299">
        <v>3.2885481800742331E-4</v>
      </c>
      <c r="CH155" s="299">
        <v>5.0499656529981549E-5</v>
      </c>
      <c r="CI155" s="299">
        <v>1.327448956495553E-4</v>
      </c>
      <c r="CJ155" s="299">
        <v>1.8905707676165312E-4</v>
      </c>
      <c r="CK155" s="299">
        <v>1.8741960350582483E-5</v>
      </c>
      <c r="CL155" s="299">
        <v>6.7045337273854093E-6</v>
      </c>
      <c r="CM155" s="299">
        <v>5.60704196675582E-6</v>
      </c>
      <c r="CN155" s="299">
        <v>2.0203495231536626E-4</v>
      </c>
      <c r="CO155" s="299">
        <v>2.3453096970208758E-4</v>
      </c>
      <c r="CP155" s="299">
        <v>1.3300726130722112E-4</v>
      </c>
      <c r="CQ155" s="299">
        <v>7.7201532130336304E-5</v>
      </c>
      <c r="CR155" s="299">
        <v>1.1245345726836274E-4</v>
      </c>
      <c r="CS155" s="299">
        <v>1.204493937954462E-4</v>
      </c>
      <c r="CT155" s="299">
        <v>7.8388864433590974E-5</v>
      </c>
      <c r="CU155" s="299">
        <v>5.468199025199805E-5</v>
      </c>
      <c r="CV155" s="299">
        <v>6.9040158087236854E-5</v>
      </c>
      <c r="CW155" s="299">
        <v>3.2597025209781541E-5</v>
      </c>
      <c r="CX155" s="299">
        <v>3.5623137658068166E-5</v>
      </c>
      <c r="CY155" s="299">
        <v>4.4555458835035731E-5</v>
      </c>
      <c r="CZ155" s="299">
        <v>1.5487816270447295E-5</v>
      </c>
      <c r="DA155" s="299">
        <v>7.5120737973438664E-5</v>
      </c>
      <c r="DB155" s="299">
        <v>9.3968489566268051E-5</v>
      </c>
      <c r="DC155" s="299">
        <v>1.0007707289226953E-4</v>
      </c>
      <c r="DD155" s="299">
        <v>4.1525069513689889E-5</v>
      </c>
      <c r="DE155" s="299">
        <v>7.0219011211819857E-5</v>
      </c>
      <c r="DF155" s="299">
        <v>7.3231229779392959E-5</v>
      </c>
      <c r="DG155" s="300">
        <v>3.6781511467476769E-4</v>
      </c>
    </row>
    <row r="156" spans="2:111">
      <c r="B156" s="98" t="s">
        <v>152</v>
      </c>
      <c r="C156" s="95" t="s">
        <v>67</v>
      </c>
      <c r="D156" s="299">
        <v>3.8602633565318041E-5</v>
      </c>
      <c r="E156" s="299">
        <v>5.0416920353060003E-6</v>
      </c>
      <c r="F156" s="299">
        <v>2.1645778829144247E-5</v>
      </c>
      <c r="G156" s="299">
        <v>1.0848104033875056E-6</v>
      </c>
      <c r="H156" s="299">
        <v>3.0209765895154971E-6</v>
      </c>
      <c r="I156" s="299">
        <v>0</v>
      </c>
      <c r="J156" s="299">
        <v>8.0135270912587242E-7</v>
      </c>
      <c r="K156" s="299">
        <v>3.8539692201702219E-6</v>
      </c>
      <c r="L156" s="299">
        <v>1.1783943392510318E-5</v>
      </c>
      <c r="M156" s="299">
        <v>8.5159554217991699E-6</v>
      </c>
      <c r="N156" s="299">
        <v>0</v>
      </c>
      <c r="O156" s="299">
        <v>1.9794116739921627E-6</v>
      </c>
      <c r="P156" s="299">
        <v>5.5424140833841348E-7</v>
      </c>
      <c r="Q156" s="299">
        <v>4.6089430001968913E-6</v>
      </c>
      <c r="R156" s="299">
        <v>3.1530719726113774E-5</v>
      </c>
      <c r="S156" s="299">
        <v>4.2723187948415331E-6</v>
      </c>
      <c r="T156" s="299">
        <v>3.4351575295029687E-6</v>
      </c>
      <c r="U156" s="299">
        <v>3.3269690796440866E-6</v>
      </c>
      <c r="V156" s="299">
        <v>4.8404402699268774E-6</v>
      </c>
      <c r="W156" s="299">
        <v>1.5882397706515061E-5</v>
      </c>
      <c r="X156" s="299">
        <v>1.3889597166178997E-6</v>
      </c>
      <c r="Y156" s="299">
        <v>2.3561574765709361E-6</v>
      </c>
      <c r="Z156" s="299">
        <v>6.065649892852503E-7</v>
      </c>
      <c r="AA156" s="299">
        <v>2.1548793139252367E-6</v>
      </c>
      <c r="AB156" s="299">
        <v>3.2792597961514469E-6</v>
      </c>
      <c r="AC156" s="299">
        <v>2.1122575257404288E-6</v>
      </c>
      <c r="AD156" s="299">
        <v>6.5578659921200305E-7</v>
      </c>
      <c r="AE156" s="299">
        <v>3.0616136031725058E-6</v>
      </c>
      <c r="AF156" s="299">
        <v>1.8522423311520653E-5</v>
      </c>
      <c r="AG156" s="299">
        <v>3.1294932364292724E-6</v>
      </c>
      <c r="AH156" s="299">
        <v>1.2070867093091393E-6</v>
      </c>
      <c r="AI156" s="299">
        <v>2.700047593872475E-6</v>
      </c>
      <c r="AJ156" s="299">
        <v>8.7622607795636624E-6</v>
      </c>
      <c r="AK156" s="299">
        <v>0.41960993616373976</v>
      </c>
      <c r="AL156" s="299">
        <v>5.9559203231913652E-6</v>
      </c>
      <c r="AM156" s="299">
        <v>6.2945324762119599E-6</v>
      </c>
      <c r="AN156" s="299">
        <v>3.9275648212433454E-6</v>
      </c>
      <c r="AO156" s="299">
        <v>6.3834730841111351E-6</v>
      </c>
      <c r="AP156" s="299">
        <v>4.7080938295405445E-6</v>
      </c>
      <c r="AQ156" s="299">
        <v>1.6309748109024958E-6</v>
      </c>
      <c r="AR156" s="299">
        <v>3.2659353386630693E-6</v>
      </c>
      <c r="AS156" s="299">
        <v>6.6757143474383022E-6</v>
      </c>
      <c r="AT156" s="299">
        <v>1.2392473184145842E-4</v>
      </c>
      <c r="AU156" s="299">
        <v>3.7140281952275607E-5</v>
      </c>
      <c r="AV156" s="299">
        <v>3.7291130930503458E-5</v>
      </c>
      <c r="AW156" s="299">
        <v>7.8584774877804559E-5</v>
      </c>
      <c r="AX156" s="299">
        <v>3.5215479495947615E-4</v>
      </c>
      <c r="AY156" s="299">
        <v>3.3563752991818464E-3</v>
      </c>
      <c r="AZ156" s="299">
        <v>7.6707725120540469E-4</v>
      </c>
      <c r="BA156" s="299">
        <v>2.7833335453702044E-5</v>
      </c>
      <c r="BB156" s="299">
        <v>1.4420603193550835E-4</v>
      </c>
      <c r="BC156" s="299">
        <v>2.1095350836647098E-5</v>
      </c>
      <c r="BD156" s="299">
        <v>3.7856051600252864E-5</v>
      </c>
      <c r="BE156" s="299">
        <v>4.1263602417653442E-5</v>
      </c>
      <c r="BF156" s="299">
        <v>3.7654298816829796E-5</v>
      </c>
      <c r="BG156" s="299">
        <v>7.9403876496158139E-6</v>
      </c>
      <c r="BH156" s="299">
        <v>1.0057183404592954E-4</v>
      </c>
      <c r="BI156" s="299">
        <v>8.647083647161687E-6</v>
      </c>
      <c r="BJ156" s="299">
        <v>1.7048523194610828E-5</v>
      </c>
      <c r="BK156" s="299">
        <v>4.4337121020096199E-5</v>
      </c>
      <c r="BL156" s="299">
        <v>2.9813535279450272E-5</v>
      </c>
      <c r="BM156" s="299">
        <v>2.2712546538020653E-3</v>
      </c>
      <c r="BN156" s="299">
        <v>3.1931440543654058E-4</v>
      </c>
      <c r="BO156" s="299">
        <v>1.0691869664518973E-4</v>
      </c>
      <c r="BP156" s="299">
        <v>4.3117559322594043E-4</v>
      </c>
      <c r="BQ156" s="299">
        <v>1.1960575658432295E-5</v>
      </c>
      <c r="BR156" s="299">
        <v>1.8049306807146081E-5</v>
      </c>
      <c r="BS156" s="299">
        <v>2.6444567459222518E-5</v>
      </c>
      <c r="BT156" s="299">
        <v>3.7900805346638728E-5</v>
      </c>
      <c r="BU156" s="299">
        <v>2.9993727988362889E-5</v>
      </c>
      <c r="BV156" s="299">
        <v>6.7977935714249192E-6</v>
      </c>
      <c r="BW156" s="299">
        <v>4.2803485702678311E-6</v>
      </c>
      <c r="BX156" s="299">
        <v>9.0594015043506161E-6</v>
      </c>
      <c r="BY156" s="299">
        <v>5.7785211359774522E-6</v>
      </c>
      <c r="BZ156" s="299">
        <v>1.3902536707443887E-5</v>
      </c>
      <c r="CA156" s="299">
        <v>1.3136659421416899E-5</v>
      </c>
      <c r="CB156" s="299">
        <v>5.6966107057128594E-5</v>
      </c>
      <c r="CC156" s="299">
        <v>2.707283750546533E-5</v>
      </c>
      <c r="CD156" s="299">
        <v>6.6242461707624783E-6</v>
      </c>
      <c r="CE156" s="299">
        <v>4.4154515347643877E-5</v>
      </c>
      <c r="CF156" s="299">
        <v>6.62846995417254E-6</v>
      </c>
      <c r="CG156" s="299">
        <v>1.4728264667285308E-5</v>
      </c>
      <c r="CH156" s="299">
        <v>4.282172740950676E-6</v>
      </c>
      <c r="CI156" s="299">
        <v>8.7436891327724743E-6</v>
      </c>
      <c r="CJ156" s="299">
        <v>1.2972424864565388E-5</v>
      </c>
      <c r="CK156" s="299">
        <v>4.2073440440045863E-6</v>
      </c>
      <c r="CL156" s="299">
        <v>3.5964289315553883E-7</v>
      </c>
      <c r="CM156" s="299">
        <v>1.3111592124458463E-6</v>
      </c>
      <c r="CN156" s="299">
        <v>3.8647672177234932E-5</v>
      </c>
      <c r="CO156" s="299">
        <v>6.1782081472796282E-5</v>
      </c>
      <c r="CP156" s="299">
        <v>2.1031823354497285E-5</v>
      </c>
      <c r="CQ156" s="299">
        <v>7.8460197745962648E-5</v>
      </c>
      <c r="CR156" s="299">
        <v>9.7016176946372913E-5</v>
      </c>
      <c r="CS156" s="299">
        <v>3.3542938941009297E-4</v>
      </c>
      <c r="CT156" s="299">
        <v>2.0077119912752697E-4</v>
      </c>
      <c r="CU156" s="299">
        <v>7.3888207956011645E-5</v>
      </c>
      <c r="CV156" s="299">
        <v>2.4322252090465068E-5</v>
      </c>
      <c r="CW156" s="299">
        <v>2.8164439085341617E-6</v>
      </c>
      <c r="CX156" s="299">
        <v>2.1020228246176688E-4</v>
      </c>
      <c r="CY156" s="299">
        <v>5.9016777801108529E-6</v>
      </c>
      <c r="CZ156" s="299">
        <v>4.3040944581745708E-5</v>
      </c>
      <c r="DA156" s="299">
        <v>2.9070743509074161E-4</v>
      </c>
      <c r="DB156" s="299">
        <v>8.163898130641423E-6</v>
      </c>
      <c r="DC156" s="299">
        <v>1.0154345378428959E-5</v>
      </c>
      <c r="DD156" s="299">
        <v>5.6859248079621616E-6</v>
      </c>
      <c r="DE156" s="299">
        <v>5.4611648151293781E-5</v>
      </c>
      <c r="DF156" s="299">
        <v>1.2572699501889133E-4</v>
      </c>
      <c r="DG156" s="300">
        <v>1.7419394673443261E-4</v>
      </c>
    </row>
    <row r="157" spans="2:111">
      <c r="B157" s="98" t="s">
        <v>153</v>
      </c>
      <c r="C157" s="95" t="s">
        <v>68</v>
      </c>
      <c r="D157" s="299">
        <v>4.977571535895182E-4</v>
      </c>
      <c r="E157" s="299">
        <v>1.6020217354710607E-4</v>
      </c>
      <c r="F157" s="299">
        <v>3.0884030509941624E-3</v>
      </c>
      <c r="G157" s="299">
        <v>1.104726968814965E-5</v>
      </c>
      <c r="H157" s="299">
        <v>1.9719900022741114E-5</v>
      </c>
      <c r="I157" s="299">
        <v>0</v>
      </c>
      <c r="J157" s="299">
        <v>4.0834256520172922E-6</v>
      </c>
      <c r="K157" s="299">
        <v>5.9070790077843917E-5</v>
      </c>
      <c r="L157" s="299">
        <v>2.4547568100546451E-5</v>
      </c>
      <c r="M157" s="299">
        <v>1.2547436199731622E-4</v>
      </c>
      <c r="N157" s="299">
        <v>0</v>
      </c>
      <c r="O157" s="299">
        <v>1.8846137430137083E-5</v>
      </c>
      <c r="P157" s="299">
        <v>3.430994736607912E-6</v>
      </c>
      <c r="Q157" s="299">
        <v>4.1294468909590249E-5</v>
      </c>
      <c r="R157" s="299">
        <v>3.5886501346819801E-5</v>
      </c>
      <c r="S157" s="299">
        <v>1.5681686953560966E-4</v>
      </c>
      <c r="T157" s="299">
        <v>4.4271847812472364E-5</v>
      </c>
      <c r="U157" s="299">
        <v>2.7901634912492911E-5</v>
      </c>
      <c r="V157" s="299">
        <v>1.3940905281332478E-3</v>
      </c>
      <c r="W157" s="299">
        <v>1.0113634560245447E-3</v>
      </c>
      <c r="X157" s="299">
        <v>1.5184210932582728E-5</v>
      </c>
      <c r="Y157" s="299">
        <v>5.7668476799840703E-5</v>
      </c>
      <c r="Z157" s="299">
        <v>3.1418952218070761E-5</v>
      </c>
      <c r="AA157" s="299">
        <v>4.0566688309050819E-5</v>
      </c>
      <c r="AB157" s="299">
        <v>2.6381935960111087E-4</v>
      </c>
      <c r="AC157" s="299">
        <v>2.8305200561478931E-5</v>
      </c>
      <c r="AD157" s="299">
        <v>7.7892016750373535E-6</v>
      </c>
      <c r="AE157" s="299">
        <v>1.8742553974753736E-3</v>
      </c>
      <c r="AF157" s="299">
        <v>5.1698346433763301E-5</v>
      </c>
      <c r="AG157" s="299">
        <v>5.1624576100518675E-5</v>
      </c>
      <c r="AH157" s="299">
        <v>1.1592017391659163E-5</v>
      </c>
      <c r="AI157" s="299">
        <v>6.6947593897492179E-4</v>
      </c>
      <c r="AJ157" s="299">
        <v>8.0329945266948439E-3</v>
      </c>
      <c r="AK157" s="299">
        <v>3.5345353607156732E-3</v>
      </c>
      <c r="AL157" s="299">
        <v>0.38991711845981281</v>
      </c>
      <c r="AM157" s="299">
        <v>4.5760076902353237E-3</v>
      </c>
      <c r="AN157" s="299">
        <v>1.1998344276320221E-3</v>
      </c>
      <c r="AO157" s="299">
        <v>2.2830307486651075E-3</v>
      </c>
      <c r="AP157" s="299">
        <v>4.0635136290546962E-4</v>
      </c>
      <c r="AQ157" s="299">
        <v>3.3383836328402085E-3</v>
      </c>
      <c r="AR157" s="299">
        <v>1.182280280738756E-3</v>
      </c>
      <c r="AS157" s="299">
        <v>1.2892655705874585E-3</v>
      </c>
      <c r="AT157" s="299">
        <v>7.3979167065153556E-4</v>
      </c>
      <c r="AU157" s="299">
        <v>1.0883531200563176E-3</v>
      </c>
      <c r="AV157" s="299">
        <v>1.5371575687600318E-3</v>
      </c>
      <c r="AW157" s="299">
        <v>1.7677242070874264E-4</v>
      </c>
      <c r="AX157" s="299">
        <v>6.6080552595903185E-4</v>
      </c>
      <c r="AY157" s="299">
        <v>2.5804505297175972E-4</v>
      </c>
      <c r="AZ157" s="299">
        <v>1.7610173600683717E-3</v>
      </c>
      <c r="BA157" s="299">
        <v>1.5402358123953492E-4</v>
      </c>
      <c r="BB157" s="299">
        <v>8.3293754176251252E-5</v>
      </c>
      <c r="BC157" s="299">
        <v>6.0461990912738598E-5</v>
      </c>
      <c r="BD157" s="299">
        <v>3.0648860189718685E-5</v>
      </c>
      <c r="BE157" s="299">
        <v>6.8169873238081187E-5</v>
      </c>
      <c r="BF157" s="299">
        <v>7.2197337495940673E-4</v>
      </c>
      <c r="BG157" s="299">
        <v>1.0590782526012604E-4</v>
      </c>
      <c r="BH157" s="299">
        <v>9.7392616402576689E-4</v>
      </c>
      <c r="BI157" s="299">
        <v>1.8313923447706238E-4</v>
      </c>
      <c r="BJ157" s="299">
        <v>2.2236114912485059E-4</v>
      </c>
      <c r="BK157" s="299">
        <v>2.1443049241725567E-4</v>
      </c>
      <c r="BL157" s="299">
        <v>2.011805770222175E-5</v>
      </c>
      <c r="BM157" s="299">
        <v>3.3383056056446926E-3</v>
      </c>
      <c r="BN157" s="299">
        <v>5.797262236756264E-3</v>
      </c>
      <c r="BO157" s="299">
        <v>5.4519821783040106E-3</v>
      </c>
      <c r="BP157" s="299">
        <v>5.5129359542182947E-3</v>
      </c>
      <c r="BQ157" s="299">
        <v>1.4162321642631424E-4</v>
      </c>
      <c r="BR157" s="299">
        <v>3.2067976358505438E-4</v>
      </c>
      <c r="BS157" s="299">
        <v>2.4983855168203188E-3</v>
      </c>
      <c r="BT157" s="299">
        <v>2.5423858545504472E-5</v>
      </c>
      <c r="BU157" s="299">
        <v>7.0620736701265487E-5</v>
      </c>
      <c r="BV157" s="299">
        <v>4.0650495206500784E-5</v>
      </c>
      <c r="BW157" s="299">
        <v>3.870559374021913E-5</v>
      </c>
      <c r="BX157" s="299">
        <v>1.1619749899889868E-4</v>
      </c>
      <c r="BY157" s="299">
        <v>9.6830111975062055E-5</v>
      </c>
      <c r="BZ157" s="299">
        <v>1.8227446804393519E-4</v>
      </c>
      <c r="CA157" s="299">
        <v>1.9609743433292705E-5</v>
      </c>
      <c r="CB157" s="299">
        <v>2.4437585862783356E-4</v>
      </c>
      <c r="CC157" s="299">
        <v>2.956316992176432E-5</v>
      </c>
      <c r="CD157" s="299">
        <v>4.934857341886548E-5</v>
      </c>
      <c r="CE157" s="299">
        <v>4.027270392525131E-5</v>
      </c>
      <c r="CF157" s="299">
        <v>6.4872469602387871E-5</v>
      </c>
      <c r="CG157" s="299">
        <v>1.3224138459997059E-4</v>
      </c>
      <c r="CH157" s="299">
        <v>2.8454259312836919E-5</v>
      </c>
      <c r="CI157" s="299">
        <v>6.6025197430213514E-5</v>
      </c>
      <c r="CJ157" s="299">
        <v>7.852250119166867E-5</v>
      </c>
      <c r="CK157" s="299">
        <v>1.3503373930931042E-5</v>
      </c>
      <c r="CL157" s="299">
        <v>2.727131297412107E-6</v>
      </c>
      <c r="CM157" s="299">
        <v>6.5506745424922888E-6</v>
      </c>
      <c r="CN157" s="299">
        <v>1.1410193467936141E-4</v>
      </c>
      <c r="CO157" s="299">
        <v>5.2163918889534984E-4</v>
      </c>
      <c r="CP157" s="299">
        <v>1.1083110568318168E-4</v>
      </c>
      <c r="CQ157" s="299">
        <v>1.144816910557955E-4</v>
      </c>
      <c r="CR157" s="299">
        <v>1.0058988125661367E-4</v>
      </c>
      <c r="CS157" s="299">
        <v>7.528922235101575E-5</v>
      </c>
      <c r="CT157" s="299">
        <v>6.8117422356466531E-5</v>
      </c>
      <c r="CU157" s="299">
        <v>4.5884127766935537E-5</v>
      </c>
      <c r="CV157" s="299">
        <v>6.3777447180615572E-5</v>
      </c>
      <c r="CW157" s="299">
        <v>1.7559646558143009E-5</v>
      </c>
      <c r="CX157" s="299">
        <v>3.3519293971445377E-4</v>
      </c>
      <c r="CY157" s="299">
        <v>2.57698518734989E-5</v>
      </c>
      <c r="CZ157" s="299">
        <v>1.4995229594634333E-5</v>
      </c>
      <c r="DA157" s="299">
        <v>8.7421543590113178E-5</v>
      </c>
      <c r="DB157" s="299">
        <v>9.4489161208185414E-5</v>
      </c>
      <c r="DC157" s="299">
        <v>2.2232244463424512E-4</v>
      </c>
      <c r="DD157" s="299">
        <v>6.2330826102562951E-5</v>
      </c>
      <c r="DE157" s="299">
        <v>2.6532169695572545E-4</v>
      </c>
      <c r="DF157" s="299">
        <v>2.1984509463624574E-3</v>
      </c>
      <c r="DG157" s="300">
        <v>3.7053912019366229E-4</v>
      </c>
    </row>
    <row r="158" spans="2:111">
      <c r="B158" s="98" t="s">
        <v>154</v>
      </c>
      <c r="C158" s="95" t="s">
        <v>155</v>
      </c>
      <c r="D158" s="299">
        <v>4.204585093497949E-5</v>
      </c>
      <c r="E158" s="299">
        <v>2.7001050975108443E-5</v>
      </c>
      <c r="F158" s="299">
        <v>1.3004342283105434E-4</v>
      </c>
      <c r="G158" s="299">
        <v>9.393319464508959E-6</v>
      </c>
      <c r="H158" s="299">
        <v>5.2289985497009228E-5</v>
      </c>
      <c r="I158" s="299">
        <v>0</v>
      </c>
      <c r="J158" s="299">
        <v>2.0327058741525797E-5</v>
      </c>
      <c r="K158" s="299">
        <v>2.7003690708534519E-5</v>
      </c>
      <c r="L158" s="299">
        <v>1.9098323283391541E-4</v>
      </c>
      <c r="M158" s="299">
        <v>2.0898611162963701E-5</v>
      </c>
      <c r="N158" s="299">
        <v>0</v>
      </c>
      <c r="O158" s="299">
        <v>1.5239455599972426E-5</v>
      </c>
      <c r="P158" s="299">
        <v>1.0652541067395327E-5</v>
      </c>
      <c r="Q158" s="299">
        <v>1.0178833812654236E-4</v>
      </c>
      <c r="R158" s="299">
        <v>5.3256993695245203E-4</v>
      </c>
      <c r="S158" s="299">
        <v>3.4124030038607344E-5</v>
      </c>
      <c r="T158" s="299">
        <v>3.0731832924949248E-5</v>
      </c>
      <c r="U158" s="299">
        <v>2.2922315058494401E-5</v>
      </c>
      <c r="V158" s="299">
        <v>2.9445703037881251E-5</v>
      </c>
      <c r="W158" s="299">
        <v>6.3704046808255146E-5</v>
      </c>
      <c r="X158" s="299">
        <v>1.2194246765843174E-5</v>
      </c>
      <c r="Y158" s="299">
        <v>3.3708306872264331E-5</v>
      </c>
      <c r="Z158" s="299">
        <v>8.529894398085151E-6</v>
      </c>
      <c r="AA158" s="299">
        <v>1.7851668994974881E-5</v>
      </c>
      <c r="AB158" s="299">
        <v>1.0857615258851138E-4</v>
      </c>
      <c r="AC158" s="299">
        <v>3.2590765109429193E-5</v>
      </c>
      <c r="AD158" s="299">
        <v>6.4055843586879537E-6</v>
      </c>
      <c r="AE158" s="299">
        <v>2.3044958850315314E-5</v>
      </c>
      <c r="AF158" s="299">
        <v>1.6484178969278153E-4</v>
      </c>
      <c r="AG158" s="299">
        <v>2.2974657218970419E-4</v>
      </c>
      <c r="AH158" s="299">
        <v>3.1992702720174308E-5</v>
      </c>
      <c r="AI158" s="299">
        <v>5.7915587951557805E-5</v>
      </c>
      <c r="AJ158" s="299">
        <v>1.4991046281532048E-3</v>
      </c>
      <c r="AK158" s="299">
        <v>2.1669833515926333E-4</v>
      </c>
      <c r="AL158" s="299">
        <v>2.0865564781785979E-4</v>
      </c>
      <c r="AM158" s="299">
        <v>0.84390280706782006</v>
      </c>
      <c r="AN158" s="299">
        <v>0.1744190287430179</v>
      </c>
      <c r="AO158" s="299">
        <v>4.971347190938704E-2</v>
      </c>
      <c r="AP158" s="299">
        <v>5.6298848248762613E-2</v>
      </c>
      <c r="AQ158" s="299">
        <v>1.6967361919068915E-5</v>
      </c>
      <c r="AR158" s="299">
        <v>7.8548729599920187E-5</v>
      </c>
      <c r="AS158" s="299">
        <v>1.3758660678313907E-2</v>
      </c>
      <c r="AT158" s="299">
        <v>1.3984081968241935E-2</v>
      </c>
      <c r="AU158" s="299">
        <v>3.6163173896083044E-3</v>
      </c>
      <c r="AV158" s="299">
        <v>4.497533284748602E-3</v>
      </c>
      <c r="AW158" s="299">
        <v>9.2674299519833665E-4</v>
      </c>
      <c r="AX158" s="299">
        <v>4.0835839812561308E-5</v>
      </c>
      <c r="AY158" s="299">
        <v>2.2433952728988425E-4</v>
      </c>
      <c r="AZ158" s="299">
        <v>6.0260631607027991E-3</v>
      </c>
      <c r="BA158" s="299">
        <v>1.0355101429519575E-3</v>
      </c>
      <c r="BB158" s="299">
        <v>1.7892971066418777E-4</v>
      </c>
      <c r="BC158" s="299">
        <v>4.9838614148929789E-4</v>
      </c>
      <c r="BD158" s="299">
        <v>4.6314870780970453E-5</v>
      </c>
      <c r="BE158" s="299">
        <v>1.006512167255009E-4</v>
      </c>
      <c r="BF158" s="299">
        <v>3.3500882732194052E-3</v>
      </c>
      <c r="BG158" s="299">
        <v>1.3123938516869035E-3</v>
      </c>
      <c r="BH158" s="299">
        <v>4.1539374676051125E-3</v>
      </c>
      <c r="BI158" s="299">
        <v>4.7046339261985265E-3</v>
      </c>
      <c r="BJ158" s="299">
        <v>3.4645226633489598E-3</v>
      </c>
      <c r="BK158" s="299">
        <v>3.032670118034132E-4</v>
      </c>
      <c r="BL158" s="299">
        <v>3.6527967807606447E-5</v>
      </c>
      <c r="BM158" s="299">
        <v>4.6286035421164535E-3</v>
      </c>
      <c r="BN158" s="299">
        <v>4.4444197060103299E-3</v>
      </c>
      <c r="BO158" s="299">
        <v>3.8059627576616539E-3</v>
      </c>
      <c r="BP158" s="299">
        <v>6.0071400030788681E-3</v>
      </c>
      <c r="BQ158" s="299">
        <v>1.000359714420653E-4</v>
      </c>
      <c r="BR158" s="299">
        <v>2.3712409988372213E-4</v>
      </c>
      <c r="BS158" s="299">
        <v>3.1084080954371228E-4</v>
      </c>
      <c r="BT158" s="299">
        <v>2.1352512314270855E-5</v>
      </c>
      <c r="BU158" s="299">
        <v>7.7464798356113941E-5</v>
      </c>
      <c r="BV158" s="299">
        <v>3.4806747372575467E-5</v>
      </c>
      <c r="BW158" s="299">
        <v>2.9735932251742565E-5</v>
      </c>
      <c r="BX158" s="299">
        <v>9.6001738219901568E-5</v>
      </c>
      <c r="BY158" s="299">
        <v>7.9272333088508756E-5</v>
      </c>
      <c r="BZ158" s="299">
        <v>3.8558342772438157E-4</v>
      </c>
      <c r="CA158" s="299">
        <v>4.639892999646547E-5</v>
      </c>
      <c r="CB158" s="299">
        <v>3.9255208317794923E-4</v>
      </c>
      <c r="CC158" s="299">
        <v>1.1616451613058432E-4</v>
      </c>
      <c r="CD158" s="299">
        <v>3.9127073267682967E-4</v>
      </c>
      <c r="CE158" s="299">
        <v>5.908092203809557E-5</v>
      </c>
      <c r="CF158" s="299">
        <v>7.4692287585322522E-5</v>
      </c>
      <c r="CG158" s="299">
        <v>5.2761041642822011E-4</v>
      </c>
      <c r="CH158" s="299">
        <v>3.1324297270728053E-5</v>
      </c>
      <c r="CI158" s="299">
        <v>5.8022920895445662E-5</v>
      </c>
      <c r="CJ158" s="299">
        <v>6.351359818039206E-5</v>
      </c>
      <c r="CK158" s="299">
        <v>1.9877942574934794E-5</v>
      </c>
      <c r="CL158" s="299">
        <v>2.4063574032571398E-6</v>
      </c>
      <c r="CM158" s="299">
        <v>3.9387126912574028E-6</v>
      </c>
      <c r="CN158" s="299">
        <v>1.4125090451099802E-4</v>
      </c>
      <c r="CO158" s="299">
        <v>7.4245386488621317E-5</v>
      </c>
      <c r="CP158" s="299">
        <v>6.6533554522280411E-5</v>
      </c>
      <c r="CQ158" s="299">
        <v>7.2378514199578902E-5</v>
      </c>
      <c r="CR158" s="299">
        <v>7.2617622889647237E-5</v>
      </c>
      <c r="CS158" s="299">
        <v>6.4510895164579659E-5</v>
      </c>
      <c r="CT158" s="299">
        <v>4.3398111783790957E-5</v>
      </c>
      <c r="CU158" s="299">
        <v>7.0710151604106946E-5</v>
      </c>
      <c r="CV158" s="299">
        <v>1.4447657308699113E-4</v>
      </c>
      <c r="CW158" s="299">
        <v>1.4500284078977674E-5</v>
      </c>
      <c r="CX158" s="299">
        <v>1.0197630806547118E-3</v>
      </c>
      <c r="CY158" s="299">
        <v>2.5422621776290365E-5</v>
      </c>
      <c r="CZ158" s="299">
        <v>1.0827984201101825E-5</v>
      </c>
      <c r="DA158" s="299">
        <v>7.8808260888173486E-5</v>
      </c>
      <c r="DB158" s="299">
        <v>9.5320104614765203E-5</v>
      </c>
      <c r="DC158" s="299">
        <v>4.6659831739035943E-5</v>
      </c>
      <c r="DD158" s="299">
        <v>4.1825542934641737E-5</v>
      </c>
      <c r="DE158" s="299">
        <v>9.8460978162251924E-5</v>
      </c>
      <c r="DF158" s="299">
        <v>1.2064309871920619E-4</v>
      </c>
      <c r="DG158" s="300">
        <v>3.3499448815871053E-4</v>
      </c>
    </row>
    <row r="159" spans="2:111">
      <c r="B159" s="98" t="s">
        <v>156</v>
      </c>
      <c r="C159" s="95" t="s">
        <v>157</v>
      </c>
      <c r="D159" s="299">
        <v>1.2641078368099144E-4</v>
      </c>
      <c r="E159" s="299">
        <v>8.1705141266057748E-5</v>
      </c>
      <c r="F159" s="299">
        <v>3.8008538911433283E-4</v>
      </c>
      <c r="G159" s="299">
        <v>2.793885062880772E-5</v>
      </c>
      <c r="H159" s="299">
        <v>1.6136234538538714E-4</v>
      </c>
      <c r="I159" s="299">
        <v>0</v>
      </c>
      <c r="J159" s="299">
        <v>5.7917737328858825E-5</v>
      </c>
      <c r="K159" s="299">
        <v>8.2264288948641676E-5</v>
      </c>
      <c r="L159" s="299">
        <v>5.8957521003928247E-4</v>
      </c>
      <c r="M159" s="299">
        <v>6.3093406383092081E-5</v>
      </c>
      <c r="N159" s="299">
        <v>0</v>
      </c>
      <c r="O159" s="299">
        <v>4.6023577048697572E-5</v>
      </c>
      <c r="P159" s="299">
        <v>3.2133768771926075E-5</v>
      </c>
      <c r="Q159" s="299">
        <v>3.0978811343907565E-4</v>
      </c>
      <c r="R159" s="299">
        <v>1.5960726866479545E-3</v>
      </c>
      <c r="S159" s="299">
        <v>1.049950873092676E-4</v>
      </c>
      <c r="T159" s="299">
        <v>9.4450618738945406E-5</v>
      </c>
      <c r="U159" s="299">
        <v>6.9478194102962247E-5</v>
      </c>
      <c r="V159" s="299">
        <v>9.207252284711167E-5</v>
      </c>
      <c r="W159" s="299">
        <v>1.5522713614637523E-4</v>
      </c>
      <c r="X159" s="299">
        <v>3.6862680785693939E-5</v>
      </c>
      <c r="Y159" s="299">
        <v>1.034050410611779E-4</v>
      </c>
      <c r="Z159" s="299">
        <v>2.6247408296233494E-5</v>
      </c>
      <c r="AA159" s="299">
        <v>5.4853438283091438E-5</v>
      </c>
      <c r="AB159" s="299">
        <v>3.3392397320561865E-4</v>
      </c>
      <c r="AC159" s="299">
        <v>1.0008657492315307E-4</v>
      </c>
      <c r="AD159" s="299">
        <v>1.940548488128809E-5</v>
      </c>
      <c r="AE159" s="299">
        <v>7.3794403996859016E-5</v>
      </c>
      <c r="AF159" s="299">
        <v>4.9557701769116329E-4</v>
      </c>
      <c r="AG159" s="299">
        <v>6.9628884160917947E-4</v>
      </c>
      <c r="AH159" s="299">
        <v>9.5755615020926569E-5</v>
      </c>
      <c r="AI159" s="299">
        <v>1.7720300058933895E-4</v>
      </c>
      <c r="AJ159" s="299">
        <v>4.5003672300333317E-3</v>
      </c>
      <c r="AK159" s="299">
        <v>5.4249988459481656E-4</v>
      </c>
      <c r="AL159" s="299">
        <v>6.3107799372687972E-4</v>
      </c>
      <c r="AM159" s="299">
        <v>1.5536393436695379E-4</v>
      </c>
      <c r="AN159" s="299">
        <v>0.52362546155775846</v>
      </c>
      <c r="AO159" s="299">
        <v>1.685729621084164E-2</v>
      </c>
      <c r="AP159" s="299">
        <v>0.16787572792986963</v>
      </c>
      <c r="AQ159" s="299">
        <v>5.158160491709468E-5</v>
      </c>
      <c r="AR159" s="299">
        <v>2.2812303278951302E-4</v>
      </c>
      <c r="AS159" s="299">
        <v>4.0752120500678175E-2</v>
      </c>
      <c r="AT159" s="299">
        <v>4.3245356748333436E-2</v>
      </c>
      <c r="AU159" s="299">
        <v>1.0145380286872235E-2</v>
      </c>
      <c r="AV159" s="299">
        <v>1.2576524822380022E-2</v>
      </c>
      <c r="AW159" s="299">
        <v>2.7041347079782676E-3</v>
      </c>
      <c r="AX159" s="299">
        <v>1.2341112133647304E-4</v>
      </c>
      <c r="AY159" s="299">
        <v>6.7232640458206609E-4</v>
      </c>
      <c r="AZ159" s="299">
        <v>1.7699467462251879E-2</v>
      </c>
      <c r="BA159" s="299">
        <v>3.2604100495684102E-3</v>
      </c>
      <c r="BB159" s="299">
        <v>5.2020018349728135E-4</v>
      </c>
      <c r="BC159" s="299">
        <v>1.5096891471345112E-3</v>
      </c>
      <c r="BD159" s="299">
        <v>1.6108156433415825E-4</v>
      </c>
      <c r="BE159" s="299">
        <v>2.9313208745528345E-4</v>
      </c>
      <c r="BF159" s="299">
        <v>9.7017576353478074E-3</v>
      </c>
      <c r="BG159" s="299">
        <v>3.9871791133299509E-3</v>
      </c>
      <c r="BH159" s="299">
        <v>1.0562250573416324E-2</v>
      </c>
      <c r="BI159" s="299">
        <v>1.4983979253889557E-2</v>
      </c>
      <c r="BJ159" s="299">
        <v>9.1544735926909083E-3</v>
      </c>
      <c r="BK159" s="299">
        <v>8.982449276239247E-4</v>
      </c>
      <c r="BL159" s="299">
        <v>1.0891312936829737E-4</v>
      </c>
      <c r="BM159" s="299">
        <v>1.3831462763734044E-2</v>
      </c>
      <c r="BN159" s="299">
        <v>1.4031907114414443E-2</v>
      </c>
      <c r="BO159" s="299">
        <v>1.1479320079764902E-2</v>
      </c>
      <c r="BP159" s="299">
        <v>1.7440182441148068E-2</v>
      </c>
      <c r="BQ159" s="299">
        <v>3.052529094542574E-4</v>
      </c>
      <c r="BR159" s="299">
        <v>7.4398348355853429E-4</v>
      </c>
      <c r="BS159" s="299">
        <v>9.4115615194472228E-4</v>
      </c>
      <c r="BT159" s="299">
        <v>6.3063593054369477E-5</v>
      </c>
      <c r="BU159" s="299">
        <v>2.3643654900740429E-4</v>
      </c>
      <c r="BV159" s="299">
        <v>1.051097826075837E-4</v>
      </c>
      <c r="BW159" s="299">
        <v>9.1540038694964097E-5</v>
      </c>
      <c r="BX159" s="299">
        <v>2.9998665723061468E-4</v>
      </c>
      <c r="BY159" s="299">
        <v>2.4941287991628796E-4</v>
      </c>
      <c r="BZ159" s="299">
        <v>1.0763269573664375E-3</v>
      </c>
      <c r="CA159" s="299">
        <v>1.3649225226642064E-4</v>
      </c>
      <c r="CB159" s="299">
        <v>1.1448637976071493E-3</v>
      </c>
      <c r="CC159" s="299">
        <v>3.6239471914695795E-4</v>
      </c>
      <c r="CD159" s="299">
        <v>1.0702898697622966E-3</v>
      </c>
      <c r="CE159" s="299">
        <v>1.7829120305496639E-4</v>
      </c>
      <c r="CF159" s="299">
        <v>2.3020847351969069E-4</v>
      </c>
      <c r="CG159" s="299">
        <v>1.5976354566846836E-3</v>
      </c>
      <c r="CH159" s="299">
        <v>9.190833508149768E-5</v>
      </c>
      <c r="CI159" s="299">
        <v>1.7636743933568123E-4</v>
      </c>
      <c r="CJ159" s="299">
        <v>1.9402308268556869E-4</v>
      </c>
      <c r="CK159" s="299">
        <v>5.8051929349479714E-5</v>
      </c>
      <c r="CL159" s="299">
        <v>7.3692722135208183E-6</v>
      </c>
      <c r="CM159" s="299">
        <v>1.1783769832339564E-5</v>
      </c>
      <c r="CN159" s="299">
        <v>4.2432598248310819E-4</v>
      </c>
      <c r="CO159" s="299">
        <v>2.2904420488735396E-4</v>
      </c>
      <c r="CP159" s="299">
        <v>1.9840204177766399E-4</v>
      </c>
      <c r="CQ159" s="299">
        <v>2.1909371145739567E-4</v>
      </c>
      <c r="CR159" s="299">
        <v>2.1547248780103988E-4</v>
      </c>
      <c r="CS159" s="299">
        <v>1.9444022766735064E-4</v>
      </c>
      <c r="CT159" s="299">
        <v>1.3084012281801123E-4</v>
      </c>
      <c r="CU159" s="299">
        <v>2.1252826059013852E-4</v>
      </c>
      <c r="CV159" s="299">
        <v>4.1422939774276798E-4</v>
      </c>
      <c r="CW159" s="299">
        <v>4.362475538506811E-5</v>
      </c>
      <c r="CX159" s="299">
        <v>2.8292564350699996E-3</v>
      </c>
      <c r="CY159" s="299">
        <v>7.6308113424103946E-5</v>
      </c>
      <c r="CZ159" s="299">
        <v>3.2427501417298876E-5</v>
      </c>
      <c r="DA159" s="299">
        <v>2.3916381605099081E-4</v>
      </c>
      <c r="DB159" s="299">
        <v>2.9136182786912272E-4</v>
      </c>
      <c r="DC159" s="299">
        <v>1.4070271414281976E-4</v>
      </c>
      <c r="DD159" s="299">
        <v>1.2550024978597572E-4</v>
      </c>
      <c r="DE159" s="299">
        <v>2.9019898431042747E-4</v>
      </c>
      <c r="DF159" s="299">
        <v>3.5797032155787385E-4</v>
      </c>
      <c r="DG159" s="300">
        <v>9.9396211674183292E-4</v>
      </c>
    </row>
    <row r="160" spans="2:111">
      <c r="B160" s="98" t="s">
        <v>158</v>
      </c>
      <c r="C160" s="95" t="s">
        <v>159</v>
      </c>
      <c r="D160" s="299">
        <v>1.2405757749157599E-5</v>
      </c>
      <c r="E160" s="299">
        <v>8.3612278452545959E-6</v>
      </c>
      <c r="F160" s="299">
        <v>7.7542990454736426E-5</v>
      </c>
      <c r="G160" s="299">
        <v>3.4465070835528283E-6</v>
      </c>
      <c r="H160" s="299">
        <v>2.3116495937679948E-5</v>
      </c>
      <c r="I160" s="299">
        <v>0</v>
      </c>
      <c r="J160" s="299">
        <v>1.1646132068592609E-5</v>
      </c>
      <c r="K160" s="299">
        <v>4.9883679120838402E-6</v>
      </c>
      <c r="L160" s="299">
        <v>1.200213379400014E-5</v>
      </c>
      <c r="M160" s="299">
        <v>5.7962614582574214E-6</v>
      </c>
      <c r="N160" s="299">
        <v>0</v>
      </c>
      <c r="O160" s="299">
        <v>4.0771045001980144E-6</v>
      </c>
      <c r="P160" s="299">
        <v>9.8839127173961194E-7</v>
      </c>
      <c r="Q160" s="299">
        <v>1.0454954942823092E-5</v>
      </c>
      <c r="R160" s="299">
        <v>2.4486300205391127E-5</v>
      </c>
      <c r="S160" s="299">
        <v>6.9978748351556269E-6</v>
      </c>
      <c r="T160" s="299">
        <v>5.5501855850986619E-6</v>
      </c>
      <c r="U160" s="299">
        <v>5.8228376136698162E-6</v>
      </c>
      <c r="V160" s="299">
        <v>1.1291974990990923E-5</v>
      </c>
      <c r="W160" s="299">
        <v>6.7248602745483906E-6</v>
      </c>
      <c r="X160" s="299">
        <v>3.6836636233338096E-6</v>
      </c>
      <c r="Y160" s="299">
        <v>4.7305682916025211E-6</v>
      </c>
      <c r="Z160" s="299">
        <v>1.2935019390162312E-6</v>
      </c>
      <c r="AA160" s="299">
        <v>3.4329799240252136E-6</v>
      </c>
      <c r="AB160" s="299">
        <v>9.3302189639832116E-6</v>
      </c>
      <c r="AC160" s="299">
        <v>2.4523605933589223E-6</v>
      </c>
      <c r="AD160" s="299">
        <v>1.7874714109577659E-6</v>
      </c>
      <c r="AE160" s="299">
        <v>6.7006358840406093E-6</v>
      </c>
      <c r="AF160" s="299">
        <v>1.5703984053588272E-5</v>
      </c>
      <c r="AG160" s="299">
        <v>9.0978938054316616E-6</v>
      </c>
      <c r="AH160" s="299">
        <v>9.8707550595240975E-6</v>
      </c>
      <c r="AI160" s="299">
        <v>8.0351724346054383E-6</v>
      </c>
      <c r="AJ160" s="299">
        <v>4.5215500959426563E-5</v>
      </c>
      <c r="AK160" s="299">
        <v>3.5991512065250007E-4</v>
      </c>
      <c r="AL160" s="299">
        <v>3.9681596684218651E-5</v>
      </c>
      <c r="AM160" s="299">
        <v>1.3058273582226957E-5</v>
      </c>
      <c r="AN160" s="299">
        <v>8.3675112796641508E-6</v>
      </c>
      <c r="AO160" s="299">
        <v>0.36831376655548875</v>
      </c>
      <c r="AP160" s="299">
        <v>8.5445739446745726E-6</v>
      </c>
      <c r="AQ160" s="299">
        <v>3.5474475482984514E-6</v>
      </c>
      <c r="AR160" s="299">
        <v>8.2626423798300542E-6</v>
      </c>
      <c r="AS160" s="299">
        <v>2.7636471432801661E-3</v>
      </c>
      <c r="AT160" s="299">
        <v>6.7388299302175521E-4</v>
      </c>
      <c r="AU160" s="299">
        <v>3.3657839448461482E-3</v>
      </c>
      <c r="AV160" s="299">
        <v>4.3657963050653713E-3</v>
      </c>
      <c r="AW160" s="299">
        <v>6.8276857775768625E-4</v>
      </c>
      <c r="AX160" s="299">
        <v>7.0335644754536622E-6</v>
      </c>
      <c r="AY160" s="299">
        <v>3.0253729131230612E-5</v>
      </c>
      <c r="AZ160" s="299">
        <v>2.5190833060861955E-3</v>
      </c>
      <c r="BA160" s="299">
        <v>9.2559397050019374E-5</v>
      </c>
      <c r="BB160" s="299">
        <v>6.6685646304249108E-5</v>
      </c>
      <c r="BC160" s="299">
        <v>1.3417145109028343E-5</v>
      </c>
      <c r="BD160" s="299">
        <v>7.3923382228782718E-6</v>
      </c>
      <c r="BE160" s="299">
        <v>4.4804420346554195E-5</v>
      </c>
      <c r="BF160" s="299">
        <v>1.6428984708651948E-3</v>
      </c>
      <c r="BG160" s="299">
        <v>4.381644433040334E-4</v>
      </c>
      <c r="BH160" s="299">
        <v>6.5162116414798667E-3</v>
      </c>
      <c r="BI160" s="299">
        <v>1.7967942533008052E-3</v>
      </c>
      <c r="BJ160" s="299">
        <v>4.2222789841260917E-3</v>
      </c>
      <c r="BK160" s="299">
        <v>9.1203958074463921E-5</v>
      </c>
      <c r="BL160" s="299">
        <v>1.5598777581351808E-5</v>
      </c>
      <c r="BM160" s="299">
        <v>3.642175448055948E-4</v>
      </c>
      <c r="BN160" s="299">
        <v>4.2852662119200954E-4</v>
      </c>
      <c r="BO160" s="299">
        <v>5.0663220242658897E-4</v>
      </c>
      <c r="BP160" s="299">
        <v>2.2825053464310464E-3</v>
      </c>
      <c r="BQ160" s="299">
        <v>3.1589923247023414E-5</v>
      </c>
      <c r="BR160" s="299">
        <v>2.8061925132047186E-5</v>
      </c>
      <c r="BS160" s="299">
        <v>1.1555463514301369E-4</v>
      </c>
      <c r="BT160" s="299">
        <v>9.9892989737837102E-6</v>
      </c>
      <c r="BU160" s="299">
        <v>1.5849453416954214E-5</v>
      </c>
      <c r="BV160" s="299">
        <v>1.1438569314950759E-5</v>
      </c>
      <c r="BW160" s="299">
        <v>6.6359316866982688E-6</v>
      </c>
      <c r="BX160" s="299">
        <v>1.313227824934252E-5</v>
      </c>
      <c r="BY160" s="299">
        <v>8.1864006952608334E-6</v>
      </c>
      <c r="BZ160" s="299">
        <v>3.4114555115052144E-4</v>
      </c>
      <c r="CA160" s="299">
        <v>2.1214774412411524E-5</v>
      </c>
      <c r="CB160" s="299">
        <v>2.223397428756304E-4</v>
      </c>
      <c r="CC160" s="299">
        <v>3.1474646438966772E-5</v>
      </c>
      <c r="CD160" s="299">
        <v>3.6946303021594893E-4</v>
      </c>
      <c r="CE160" s="299">
        <v>1.4664836299449888E-5</v>
      </c>
      <c r="CF160" s="299">
        <v>1.2937768901127811E-5</v>
      </c>
      <c r="CG160" s="299">
        <v>3.101069117954102E-5</v>
      </c>
      <c r="CH160" s="299">
        <v>1.6621208564992539E-5</v>
      </c>
      <c r="CI160" s="299">
        <v>1.7023783347914746E-5</v>
      </c>
      <c r="CJ160" s="299">
        <v>1.8524646318011928E-5</v>
      </c>
      <c r="CK160" s="299">
        <v>1.0794245483765338E-5</v>
      </c>
      <c r="CL160" s="299">
        <v>6.0840372952229634E-7</v>
      </c>
      <c r="CM160" s="299">
        <v>1.4246122499326376E-6</v>
      </c>
      <c r="CN160" s="299">
        <v>5.2322832242719284E-5</v>
      </c>
      <c r="CO160" s="299">
        <v>1.584723115118145E-5</v>
      </c>
      <c r="CP160" s="299">
        <v>2.6648964938070632E-5</v>
      </c>
      <c r="CQ160" s="299">
        <v>2.2240002603255983E-5</v>
      </c>
      <c r="CR160" s="299">
        <v>3.2299283141413192E-5</v>
      </c>
      <c r="CS160" s="299">
        <v>2.1867908054321703E-5</v>
      </c>
      <c r="CT160" s="299">
        <v>1.4702534323036648E-5</v>
      </c>
      <c r="CU160" s="299">
        <v>1.9366591023066192E-5</v>
      </c>
      <c r="CV160" s="299">
        <v>1.007187394715872E-4</v>
      </c>
      <c r="CW160" s="299">
        <v>5.3607381936197521E-6</v>
      </c>
      <c r="CX160" s="299">
        <v>9.6202546441242391E-4</v>
      </c>
      <c r="CY160" s="299">
        <v>9.2031937330452395E-6</v>
      </c>
      <c r="CZ160" s="299">
        <v>3.6654030741338206E-6</v>
      </c>
      <c r="DA160" s="299">
        <v>1.8852374988004107E-5</v>
      </c>
      <c r="DB160" s="299">
        <v>1.7415000391387191E-5</v>
      </c>
      <c r="DC160" s="299">
        <v>1.6560926616555025E-5</v>
      </c>
      <c r="DD160" s="299">
        <v>1.4955268770572926E-5</v>
      </c>
      <c r="DE160" s="299">
        <v>1.9830502988533021E-5</v>
      </c>
      <c r="DF160" s="299">
        <v>4.6783925862048889E-5</v>
      </c>
      <c r="DG160" s="300">
        <v>6.9371910861087195E-5</v>
      </c>
    </row>
    <row r="161" spans="2:111">
      <c r="B161" s="98" t="s">
        <v>160</v>
      </c>
      <c r="C161" s="95" t="s">
        <v>161</v>
      </c>
      <c r="D161" s="299">
        <v>4.6710005931851505E-5</v>
      </c>
      <c r="E161" s="299">
        <v>3.1952341981649584E-5</v>
      </c>
      <c r="F161" s="299">
        <v>1.7618879918230356E-4</v>
      </c>
      <c r="G161" s="299">
        <v>1.1025471557057425E-5</v>
      </c>
      <c r="H161" s="299">
        <v>7.0989377206978767E-5</v>
      </c>
      <c r="I161" s="299">
        <v>0</v>
      </c>
      <c r="J161" s="299">
        <v>1.1557189689245553E-5</v>
      </c>
      <c r="K161" s="299">
        <v>3.2310307002175533E-5</v>
      </c>
      <c r="L161" s="299">
        <v>2.2739262346909949E-4</v>
      </c>
      <c r="M161" s="299">
        <v>2.4531938332022985E-5</v>
      </c>
      <c r="N161" s="299">
        <v>0</v>
      </c>
      <c r="O161" s="299">
        <v>1.5968691955764446E-5</v>
      </c>
      <c r="P161" s="299">
        <v>5.3810572754084378E-6</v>
      </c>
      <c r="Q161" s="299">
        <v>1.0393650708110606E-4</v>
      </c>
      <c r="R161" s="299">
        <v>2.28525319501067E-3</v>
      </c>
      <c r="S161" s="299">
        <v>3.8712885861382477E-5</v>
      </c>
      <c r="T161" s="299">
        <v>3.5326907522086797E-5</v>
      </c>
      <c r="U161" s="299">
        <v>2.5730851728493408E-5</v>
      </c>
      <c r="V161" s="299">
        <v>3.8827711006845718E-5</v>
      </c>
      <c r="W161" s="299">
        <v>1.0638582178924483E-4</v>
      </c>
      <c r="X161" s="299">
        <v>1.4899049229698247E-5</v>
      </c>
      <c r="Y161" s="299">
        <v>4.0588179353918929E-5</v>
      </c>
      <c r="Z161" s="299">
        <v>1.0025943466349262E-5</v>
      </c>
      <c r="AA161" s="299">
        <v>2.0045970651016844E-5</v>
      </c>
      <c r="AB161" s="299">
        <v>1.2954194872102614E-4</v>
      </c>
      <c r="AC161" s="299">
        <v>3.9792675885529471E-5</v>
      </c>
      <c r="AD161" s="299">
        <v>7.9565213322742234E-6</v>
      </c>
      <c r="AE161" s="299">
        <v>3.032244050769234E-5</v>
      </c>
      <c r="AF161" s="299">
        <v>7.6020684807370106E-5</v>
      </c>
      <c r="AG161" s="299">
        <v>1.0890582252227558E-4</v>
      </c>
      <c r="AH161" s="299">
        <v>3.5815785287195326E-5</v>
      </c>
      <c r="AI161" s="299">
        <v>7.9278308560556279E-5</v>
      </c>
      <c r="AJ161" s="299">
        <v>1.2141653446597089E-3</v>
      </c>
      <c r="AK161" s="299">
        <v>5.3515559906485777E-4</v>
      </c>
      <c r="AL161" s="299">
        <v>5.5453496233740494E-4</v>
      </c>
      <c r="AM161" s="299">
        <v>6.9660915138084677E-5</v>
      </c>
      <c r="AN161" s="299">
        <v>4.0054471450255767E-5</v>
      </c>
      <c r="AO161" s="299">
        <v>3.1957980049196846E-4</v>
      </c>
      <c r="AP161" s="299">
        <v>0.69076153063292378</v>
      </c>
      <c r="AQ161" s="299">
        <v>2.1522974216182313E-5</v>
      </c>
      <c r="AR161" s="299">
        <v>3.4237713309737003E-4</v>
      </c>
      <c r="AS161" s="299">
        <v>2.8968898271269812E-2</v>
      </c>
      <c r="AT161" s="299">
        <v>1.6658335361159769E-2</v>
      </c>
      <c r="AU161" s="299">
        <v>6.6984222350230799E-3</v>
      </c>
      <c r="AV161" s="299">
        <v>5.1224228238684315E-3</v>
      </c>
      <c r="AW161" s="299">
        <v>1.4207465632843912E-3</v>
      </c>
      <c r="AX161" s="299">
        <v>6.8016071978567482E-5</v>
      </c>
      <c r="AY161" s="299">
        <v>6.613363893272369E-4</v>
      </c>
      <c r="AZ161" s="299">
        <v>4.9969250138156068E-3</v>
      </c>
      <c r="BA161" s="299">
        <v>2.7282011155474739E-3</v>
      </c>
      <c r="BB161" s="299">
        <v>1.0537910793606713E-4</v>
      </c>
      <c r="BC161" s="299">
        <v>4.1297240758613298E-4</v>
      </c>
      <c r="BD161" s="299">
        <v>8.0278678412861444E-5</v>
      </c>
      <c r="BE161" s="299">
        <v>1.2728546792784885E-4</v>
      </c>
      <c r="BF161" s="299">
        <v>2.7904371658828636E-3</v>
      </c>
      <c r="BG161" s="299">
        <v>7.6346406206555402E-4</v>
      </c>
      <c r="BH161" s="299">
        <v>5.570894235528763E-3</v>
      </c>
      <c r="BI161" s="299">
        <v>7.0310912666272131E-3</v>
      </c>
      <c r="BJ161" s="299">
        <v>1.0432666981876913E-2</v>
      </c>
      <c r="BK161" s="299">
        <v>6.1747544027767709E-4</v>
      </c>
      <c r="BL161" s="299">
        <v>4.5465397442074835E-5</v>
      </c>
      <c r="BM161" s="299">
        <v>2.7240597680747271E-3</v>
      </c>
      <c r="BN161" s="299">
        <v>4.4649314945279205E-3</v>
      </c>
      <c r="BO161" s="299">
        <v>1.4233163501820791E-3</v>
      </c>
      <c r="BP161" s="299">
        <v>2.0798124225090537E-3</v>
      </c>
      <c r="BQ161" s="299">
        <v>1.174683823517193E-4</v>
      </c>
      <c r="BR161" s="299">
        <v>2.4773933972854366E-4</v>
      </c>
      <c r="BS161" s="299">
        <v>3.819604835807645E-4</v>
      </c>
      <c r="BT161" s="299">
        <v>2.9498209971487728E-5</v>
      </c>
      <c r="BU161" s="299">
        <v>9.24143844551393E-5</v>
      </c>
      <c r="BV161" s="299">
        <v>4.6954496831041746E-5</v>
      </c>
      <c r="BW161" s="299">
        <v>3.3509118687643136E-5</v>
      </c>
      <c r="BX161" s="299">
        <v>1.0438277542813487E-4</v>
      </c>
      <c r="BY161" s="299">
        <v>8.1862731010595816E-5</v>
      </c>
      <c r="BZ161" s="299">
        <v>9.2617479100382135E-4</v>
      </c>
      <c r="CA161" s="299">
        <v>5.6595677604442909E-5</v>
      </c>
      <c r="CB161" s="299">
        <v>4.8034298500084665E-4</v>
      </c>
      <c r="CC161" s="299">
        <v>1.3867904803574612E-4</v>
      </c>
      <c r="CD161" s="299">
        <v>9.3270317094167781E-4</v>
      </c>
      <c r="CE161" s="299">
        <v>5.9244893964469763E-5</v>
      </c>
      <c r="CF161" s="299">
        <v>8.3400913290031025E-5</v>
      </c>
      <c r="CG161" s="299">
        <v>2.1001729305115269E-4</v>
      </c>
      <c r="CH161" s="299">
        <v>4.8464202727210665E-5</v>
      </c>
      <c r="CI161" s="299">
        <v>7.3768006076620261E-5</v>
      </c>
      <c r="CJ161" s="299">
        <v>7.6250937340854223E-5</v>
      </c>
      <c r="CK161" s="299">
        <v>2.9875633863709118E-5</v>
      </c>
      <c r="CL161" s="299">
        <v>2.9384462871316026E-6</v>
      </c>
      <c r="CM161" s="299">
        <v>5.4808881958684518E-6</v>
      </c>
      <c r="CN161" s="299">
        <v>2.1510940338135729E-4</v>
      </c>
      <c r="CO161" s="299">
        <v>8.8156300409350405E-5</v>
      </c>
      <c r="CP161" s="299">
        <v>9.5966852351508407E-5</v>
      </c>
      <c r="CQ161" s="299">
        <v>9.4907777720364418E-5</v>
      </c>
      <c r="CR161" s="299">
        <v>9.5004741276553039E-5</v>
      </c>
      <c r="CS161" s="299">
        <v>8.8888026134887081E-5</v>
      </c>
      <c r="CT161" s="299">
        <v>5.7184947837457054E-5</v>
      </c>
      <c r="CU161" s="299">
        <v>1.1015474185315442E-4</v>
      </c>
      <c r="CV161" s="299">
        <v>2.1243445897395813E-4</v>
      </c>
      <c r="CW161" s="299">
        <v>1.8682770513568004E-5</v>
      </c>
      <c r="CX161" s="299">
        <v>1.6007739888002565E-3</v>
      </c>
      <c r="CY161" s="299">
        <v>3.4767988092816383E-5</v>
      </c>
      <c r="CZ161" s="299">
        <v>1.1983012470572271E-5</v>
      </c>
      <c r="DA161" s="299">
        <v>9.514854358767504E-5</v>
      </c>
      <c r="DB161" s="299">
        <v>1.1531949881096889E-4</v>
      </c>
      <c r="DC161" s="299">
        <v>6.1179568572135125E-5</v>
      </c>
      <c r="DD161" s="299">
        <v>5.2019959656562276E-5</v>
      </c>
      <c r="DE161" s="299">
        <v>1.0235030286378026E-4</v>
      </c>
      <c r="DF161" s="299">
        <v>1.9084585178142833E-4</v>
      </c>
      <c r="DG161" s="300">
        <v>2.7579136030122619E-4</v>
      </c>
    </row>
    <row r="162" spans="2:111">
      <c r="B162" s="98" t="s">
        <v>162</v>
      </c>
      <c r="C162" s="95" t="s">
        <v>163</v>
      </c>
      <c r="D162" s="299">
        <v>8.5752613633770826E-6</v>
      </c>
      <c r="E162" s="299">
        <v>5.5932155813083282E-6</v>
      </c>
      <c r="F162" s="299">
        <v>3.411989807149654E-5</v>
      </c>
      <c r="G162" s="299">
        <v>1.7861642476104483E-6</v>
      </c>
      <c r="H162" s="299">
        <v>6.0881973163254102E-6</v>
      </c>
      <c r="I162" s="299">
        <v>0</v>
      </c>
      <c r="J162" s="299">
        <v>1.9826687165488813E-6</v>
      </c>
      <c r="K162" s="299">
        <v>1.7570481675110059E-5</v>
      </c>
      <c r="L162" s="299">
        <v>3.3272884119719983E-5</v>
      </c>
      <c r="M162" s="299">
        <v>7.0276099305629733E-6</v>
      </c>
      <c r="N162" s="299">
        <v>0</v>
      </c>
      <c r="O162" s="299">
        <v>5.6768206249358391E-6</v>
      </c>
      <c r="P162" s="299">
        <v>1.3307934087253986E-6</v>
      </c>
      <c r="Q162" s="299">
        <v>1.966890666186129E-5</v>
      </c>
      <c r="R162" s="299">
        <v>4.5329016228275972E-5</v>
      </c>
      <c r="S162" s="299">
        <v>8.2650742858537131E-6</v>
      </c>
      <c r="T162" s="299">
        <v>6.9801631764214505E-6</v>
      </c>
      <c r="U162" s="299">
        <v>-3.2016788941853429E-5</v>
      </c>
      <c r="V162" s="299">
        <v>3.0029145743791513E-5</v>
      </c>
      <c r="W162" s="299">
        <v>9.0872702474495957E-4</v>
      </c>
      <c r="X162" s="299">
        <v>5.9338047037179278E-6</v>
      </c>
      <c r="Y162" s="299">
        <v>3.9780298415657164E-5</v>
      </c>
      <c r="Z162" s="299">
        <v>3.8715639397667817E-6</v>
      </c>
      <c r="AA162" s="299">
        <v>1.0417349890688897E-5</v>
      </c>
      <c r="AB162" s="299">
        <v>4.0663634320937973E-5</v>
      </c>
      <c r="AC162" s="299">
        <v>4.2247164759674413E-5</v>
      </c>
      <c r="AD162" s="299">
        <v>1.34889771276808E-6</v>
      </c>
      <c r="AE162" s="299">
        <v>6.91546238000734E-6</v>
      </c>
      <c r="AF162" s="299">
        <v>7.8248129387209131E-5</v>
      </c>
      <c r="AG162" s="299">
        <v>2.7472592089280878E-5</v>
      </c>
      <c r="AH162" s="299">
        <v>9.8003518533590259E-6</v>
      </c>
      <c r="AI162" s="299">
        <v>7.5726583316011026E-5</v>
      </c>
      <c r="AJ162" s="299">
        <v>3.9302842471985387E-5</v>
      </c>
      <c r="AK162" s="299">
        <v>1.82102451487232E-3</v>
      </c>
      <c r="AL162" s="299">
        <v>5.7349259374700424E-4</v>
      </c>
      <c r="AM162" s="299">
        <v>9.9400859633178669E-4</v>
      </c>
      <c r="AN162" s="299">
        <v>1.1243482160949974E-3</v>
      </c>
      <c r="AO162" s="299">
        <v>2.2707073048288369E-4</v>
      </c>
      <c r="AP162" s="299">
        <v>3.3362982248601793E-4</v>
      </c>
      <c r="AQ162" s="299">
        <v>0.13687392168387549</v>
      </c>
      <c r="AR162" s="299">
        <v>2.5878624811640168E-2</v>
      </c>
      <c r="AS162" s="299">
        <v>6.389024122864127E-4</v>
      </c>
      <c r="AT162" s="299">
        <v>1.6201558221314617E-3</v>
      </c>
      <c r="AU162" s="299">
        <v>4.40949896085458E-4</v>
      </c>
      <c r="AV162" s="299">
        <v>3.7337156307024868E-4</v>
      </c>
      <c r="AW162" s="299">
        <v>4.3260900568557043E-4</v>
      </c>
      <c r="AX162" s="299">
        <v>2.9001200880365624E-4</v>
      </c>
      <c r="AY162" s="299">
        <v>7.3562529140222587E-4</v>
      </c>
      <c r="AZ162" s="299">
        <v>3.0438284536548365E-3</v>
      </c>
      <c r="BA162" s="299">
        <v>1.9952181377229481E-4</v>
      </c>
      <c r="BB162" s="299">
        <v>1.5601791663334623E-4</v>
      </c>
      <c r="BC162" s="299">
        <v>1.6911334481267034E-4</v>
      </c>
      <c r="BD162" s="299">
        <v>4.5752119843340382E-5</v>
      </c>
      <c r="BE162" s="299">
        <v>5.3060090783446018E-5</v>
      </c>
      <c r="BF162" s="299">
        <v>4.9532068613216079E-4</v>
      </c>
      <c r="BG162" s="299">
        <v>1.3252860656916352E-4</v>
      </c>
      <c r="BH162" s="299">
        <v>1.5511337309395759E-3</v>
      </c>
      <c r="BI162" s="299">
        <v>1.8795034797969629E-4</v>
      </c>
      <c r="BJ162" s="299">
        <v>2.7761150577120008E-4</v>
      </c>
      <c r="BK162" s="299">
        <v>5.1214373921775705E-4</v>
      </c>
      <c r="BL162" s="299">
        <v>7.0955926294094631E-6</v>
      </c>
      <c r="BM162" s="299">
        <v>2.9345806242740783E-4</v>
      </c>
      <c r="BN162" s="299">
        <v>4.2821945719815295E-4</v>
      </c>
      <c r="BO162" s="299">
        <v>1.6605287588104272E-4</v>
      </c>
      <c r="BP162" s="299">
        <v>8.9310997213482447E-4</v>
      </c>
      <c r="BQ162" s="299">
        <v>2.4794891332395977E-5</v>
      </c>
      <c r="BR162" s="299">
        <v>2.5436986600804199E-5</v>
      </c>
      <c r="BS162" s="299">
        <v>5.7734493233902343E-5</v>
      </c>
      <c r="BT162" s="299">
        <v>6.3157293569609577E-6</v>
      </c>
      <c r="BU162" s="299">
        <v>1.1867069387006259E-5</v>
      </c>
      <c r="BV162" s="299">
        <v>6.0594153645809149E-6</v>
      </c>
      <c r="BW162" s="299">
        <v>4.7942721974582404E-6</v>
      </c>
      <c r="BX162" s="299">
        <v>1.1383458182416943E-5</v>
      </c>
      <c r="BY162" s="299">
        <v>8.028263430848143E-6</v>
      </c>
      <c r="BZ162" s="299">
        <v>3.6311377231206381E-5</v>
      </c>
      <c r="CA162" s="299">
        <v>8.8996198631481444E-6</v>
      </c>
      <c r="CB162" s="299">
        <v>8.0363485581160773E-5</v>
      </c>
      <c r="CC162" s="299">
        <v>9.7291376117214628E-6</v>
      </c>
      <c r="CD162" s="299">
        <v>3.1228179636483673E-5</v>
      </c>
      <c r="CE162" s="299">
        <v>8.4614810242398823E-6</v>
      </c>
      <c r="CF162" s="299">
        <v>1.0491920126702841E-5</v>
      </c>
      <c r="CG162" s="299">
        <v>2.5892882606190328E-5</v>
      </c>
      <c r="CH162" s="299">
        <v>4.7474887946889915E-6</v>
      </c>
      <c r="CI162" s="299">
        <v>1.0433927521549428E-5</v>
      </c>
      <c r="CJ162" s="299">
        <v>1.264131270171138E-5</v>
      </c>
      <c r="CK162" s="299">
        <v>7.2661075738844956E-6</v>
      </c>
      <c r="CL162" s="299">
        <v>4.0230150542196773E-7</v>
      </c>
      <c r="CM162" s="299">
        <v>5.1597953951200911E-6</v>
      </c>
      <c r="CN162" s="299">
        <v>2.567923774586479E-5</v>
      </c>
      <c r="CO162" s="299">
        <v>1.257551041337471E-5</v>
      </c>
      <c r="CP162" s="299">
        <v>4.5545150790364216E-5</v>
      </c>
      <c r="CQ162" s="299">
        <v>8.2986757325984213E-5</v>
      </c>
      <c r="CR162" s="299">
        <v>3.4374274782644724E-5</v>
      </c>
      <c r="CS162" s="299">
        <v>1.9868043714069935E-5</v>
      </c>
      <c r="CT162" s="299">
        <v>2.0287655264616341E-5</v>
      </c>
      <c r="CU162" s="299">
        <v>1.7938131058277159E-5</v>
      </c>
      <c r="CV162" s="299">
        <v>3.9174704661912826E-5</v>
      </c>
      <c r="CW162" s="299">
        <v>3.5112649110138689E-6</v>
      </c>
      <c r="CX162" s="299">
        <v>3.0250197952202935E-4</v>
      </c>
      <c r="CY162" s="299">
        <v>6.7732016984433242E-6</v>
      </c>
      <c r="CZ162" s="299">
        <v>4.179556032942914E-6</v>
      </c>
      <c r="DA162" s="299">
        <v>2.2347119689367021E-5</v>
      </c>
      <c r="DB162" s="299">
        <v>3.7457920640957286E-5</v>
      </c>
      <c r="DC162" s="299">
        <v>1.154293319532976E-5</v>
      </c>
      <c r="DD162" s="299">
        <v>1.6171927842231606E-5</v>
      </c>
      <c r="DE162" s="299">
        <v>2.2187035957974784E-5</v>
      </c>
      <c r="DF162" s="299">
        <v>1.3869828376247414E-4</v>
      </c>
      <c r="DG162" s="300">
        <v>1.2588765712837497E-4</v>
      </c>
    </row>
    <row r="163" spans="2:111">
      <c r="B163" s="98" t="s">
        <v>164</v>
      </c>
      <c r="C163" s="95" t="s">
        <v>165</v>
      </c>
      <c r="D163" s="299">
        <v>4.7272691605210639E-5</v>
      </c>
      <c r="E163" s="299">
        <v>3.759857633017718E-5</v>
      </c>
      <c r="F163" s="299">
        <v>2.210385081112636E-4</v>
      </c>
      <c r="G163" s="299">
        <v>1.174070563952955E-5</v>
      </c>
      <c r="H163" s="299">
        <v>3.6352459933201151E-5</v>
      </c>
      <c r="I163" s="299">
        <v>0</v>
      </c>
      <c r="J163" s="299">
        <v>1.5039885086257618E-5</v>
      </c>
      <c r="K163" s="299">
        <v>1.7915241407627283E-4</v>
      </c>
      <c r="L163" s="299">
        <v>2.4625235931508189E-4</v>
      </c>
      <c r="M163" s="299">
        <v>4.5776883236688672E-5</v>
      </c>
      <c r="N163" s="299">
        <v>0</v>
      </c>
      <c r="O163" s="299">
        <v>1.8709151800230053E-5</v>
      </c>
      <c r="P163" s="299">
        <v>5.5941597087353446E-6</v>
      </c>
      <c r="Q163" s="299">
        <v>1.7296984522583212E-4</v>
      </c>
      <c r="R163" s="299">
        <v>4.6790901636069315E-4</v>
      </c>
      <c r="S163" s="299">
        <v>4.1356509482079607E-5</v>
      </c>
      <c r="T163" s="299">
        <v>4.8801041931362607E-5</v>
      </c>
      <c r="U163" s="299">
        <v>3.7068443182969009E-4</v>
      </c>
      <c r="V163" s="299">
        <v>4.6773052288773362E-5</v>
      </c>
      <c r="W163" s="299">
        <v>1.2369895629547154E-4</v>
      </c>
      <c r="X163" s="299">
        <v>1.5041840652806849E-5</v>
      </c>
      <c r="Y163" s="299">
        <v>3.0176729088172645E-5</v>
      </c>
      <c r="Z163" s="299">
        <v>7.9842281932810725E-6</v>
      </c>
      <c r="AA163" s="299">
        <v>2.0915891324678546E-5</v>
      </c>
      <c r="AB163" s="299">
        <v>2.887521292521001E-4</v>
      </c>
      <c r="AC163" s="299">
        <v>7.5571135580465988E-5</v>
      </c>
      <c r="AD163" s="299">
        <v>1.050493383365774E-5</v>
      </c>
      <c r="AE163" s="299">
        <v>2.8552961756925751E-5</v>
      </c>
      <c r="AF163" s="299">
        <v>3.8171551081564946E-4</v>
      </c>
      <c r="AG163" s="299">
        <v>1.9373672152238905E-4</v>
      </c>
      <c r="AH163" s="299">
        <v>9.1528000235915354E-5</v>
      </c>
      <c r="AI163" s="299">
        <v>1.7879567307790205E-4</v>
      </c>
      <c r="AJ163" s="299">
        <v>1.4240443350987874E-4</v>
      </c>
      <c r="AK163" s="299">
        <v>3.8884283470741422E-4</v>
      </c>
      <c r="AL163" s="299">
        <v>3.9633512369396213E-4</v>
      </c>
      <c r="AM163" s="299">
        <v>6.5149210929562305E-5</v>
      </c>
      <c r="AN163" s="299">
        <v>2.9119851917541631E-4</v>
      </c>
      <c r="AO163" s="299">
        <v>1.1794161821062602E-4</v>
      </c>
      <c r="AP163" s="299">
        <v>1.1658204107815041E-4</v>
      </c>
      <c r="AQ163" s="299">
        <v>2.0078681432735056E-4</v>
      </c>
      <c r="AR163" s="299">
        <v>0.33599709583465931</v>
      </c>
      <c r="AS163" s="299">
        <v>7.2145979079520006E-3</v>
      </c>
      <c r="AT163" s="299">
        <v>8.9554892672398211E-3</v>
      </c>
      <c r="AU163" s="299">
        <v>4.9686832842876366E-3</v>
      </c>
      <c r="AV163" s="299">
        <v>3.1154171133771875E-3</v>
      </c>
      <c r="AW163" s="299">
        <v>2.6893450918081376E-3</v>
      </c>
      <c r="AX163" s="299">
        <v>7.7043255916741434E-4</v>
      </c>
      <c r="AY163" s="299">
        <v>2.9555793377529218E-3</v>
      </c>
      <c r="AZ163" s="299">
        <v>1.6975139065237892E-2</v>
      </c>
      <c r="BA163" s="299">
        <v>2.0165403782259309E-3</v>
      </c>
      <c r="BB163" s="299">
        <v>1.4002062332381534E-3</v>
      </c>
      <c r="BC163" s="299">
        <v>6.9775129812028847E-4</v>
      </c>
      <c r="BD163" s="299">
        <v>4.5284601762888877E-4</v>
      </c>
      <c r="BE163" s="299">
        <v>5.1600627901748669E-4</v>
      </c>
      <c r="BF163" s="299">
        <v>3.2733603140088652E-3</v>
      </c>
      <c r="BG163" s="299">
        <v>9.9986770381461053E-4</v>
      </c>
      <c r="BH163" s="299">
        <v>9.2077193124688768E-3</v>
      </c>
      <c r="BI163" s="299">
        <v>1.6757925826084747E-3</v>
      </c>
      <c r="BJ163" s="299">
        <v>2.6330847170543134E-3</v>
      </c>
      <c r="BK163" s="299">
        <v>1.0846041146085578E-3</v>
      </c>
      <c r="BL163" s="299">
        <v>4.7284910669127696E-5</v>
      </c>
      <c r="BM163" s="299">
        <v>2.800871692418056E-3</v>
      </c>
      <c r="BN163" s="299">
        <v>4.1345857904835715E-3</v>
      </c>
      <c r="BO163" s="299">
        <v>1.5431997221149688E-3</v>
      </c>
      <c r="BP163" s="299">
        <v>1.0758942634816419E-2</v>
      </c>
      <c r="BQ163" s="299">
        <v>2.4477025564476008E-4</v>
      </c>
      <c r="BR163" s="299">
        <v>2.2718450016891235E-4</v>
      </c>
      <c r="BS163" s="299">
        <v>4.1804804729656762E-4</v>
      </c>
      <c r="BT163" s="299">
        <v>3.2857365656387643E-5</v>
      </c>
      <c r="BU163" s="299">
        <v>8.1686184444834762E-5</v>
      </c>
      <c r="BV163" s="299">
        <v>4.7511002461630617E-5</v>
      </c>
      <c r="BW163" s="299">
        <v>3.5153624370188215E-5</v>
      </c>
      <c r="BX163" s="299">
        <v>9.5702465615730162E-5</v>
      </c>
      <c r="BY163" s="299">
        <v>7.3635419013618381E-5</v>
      </c>
      <c r="BZ163" s="299">
        <v>3.2801085429770555E-4</v>
      </c>
      <c r="CA163" s="299">
        <v>6.0111530757232572E-5</v>
      </c>
      <c r="CB163" s="299">
        <v>5.8311718239934939E-4</v>
      </c>
      <c r="CC163" s="299">
        <v>7.7678801908629395E-5</v>
      </c>
      <c r="CD163" s="299">
        <v>2.7419887012218049E-4</v>
      </c>
      <c r="CE163" s="299">
        <v>5.6010217157740351E-5</v>
      </c>
      <c r="CF163" s="299">
        <v>7.5928236831166517E-5</v>
      </c>
      <c r="CG163" s="299">
        <v>1.7411189632179048E-4</v>
      </c>
      <c r="CH163" s="299">
        <v>3.8586368244937398E-5</v>
      </c>
      <c r="CI163" s="299">
        <v>7.4860870771411246E-5</v>
      </c>
      <c r="CJ163" s="299">
        <v>8.6856257973127313E-5</v>
      </c>
      <c r="CK163" s="299">
        <v>3.714857129151782E-5</v>
      </c>
      <c r="CL163" s="299">
        <v>2.9554819664403571E-6</v>
      </c>
      <c r="CM163" s="299">
        <v>2.3390395694495488E-5</v>
      </c>
      <c r="CN163" s="299">
        <v>2.0254424014398679E-4</v>
      </c>
      <c r="CO163" s="299">
        <v>8.6493828935765935E-5</v>
      </c>
      <c r="CP163" s="299">
        <v>1.7780973396140296E-4</v>
      </c>
      <c r="CQ163" s="299">
        <v>9.3735077996916758E-4</v>
      </c>
      <c r="CR163" s="299">
        <v>1.2643356169314237E-4</v>
      </c>
      <c r="CS163" s="299">
        <v>1.4792866281992511E-4</v>
      </c>
      <c r="CT163" s="299">
        <v>1.894269365486543E-4</v>
      </c>
      <c r="CU163" s="299">
        <v>1.507807647089881E-4</v>
      </c>
      <c r="CV163" s="299">
        <v>2.5659812832704335E-4</v>
      </c>
      <c r="CW163" s="299">
        <v>2.7406225674768533E-5</v>
      </c>
      <c r="CX163" s="299">
        <v>2.1349729533561997E-3</v>
      </c>
      <c r="CY163" s="299">
        <v>4.758575811088843E-5</v>
      </c>
      <c r="CZ163" s="299">
        <v>3.8469275880110844E-5</v>
      </c>
      <c r="DA163" s="299">
        <v>1.8834923406257329E-4</v>
      </c>
      <c r="DB163" s="299">
        <v>3.4187528841444072E-4</v>
      </c>
      <c r="DC163" s="299">
        <v>7.0165266193737439E-5</v>
      </c>
      <c r="DD163" s="299">
        <v>8.4545561766849779E-5</v>
      </c>
      <c r="DE163" s="299">
        <v>1.6927203962212724E-4</v>
      </c>
      <c r="DF163" s="299">
        <v>6.8828015446736315E-4</v>
      </c>
      <c r="DG163" s="300">
        <v>3.445824629650887E-4</v>
      </c>
    </row>
    <row r="164" spans="2:111">
      <c r="B164" s="98" t="s">
        <v>166</v>
      </c>
      <c r="C164" s="95" t="s">
        <v>167</v>
      </c>
      <c r="D164" s="299">
        <v>9.0263072779015493E-5</v>
      </c>
      <c r="E164" s="299">
        <v>1.0668189622464059E-4</v>
      </c>
      <c r="F164" s="299">
        <v>4.505541084230901E-4</v>
      </c>
      <c r="G164" s="299">
        <v>1.2878912654466813E-5</v>
      </c>
      <c r="H164" s="299">
        <v>6.8019083528956552E-5</v>
      </c>
      <c r="I164" s="299">
        <v>0</v>
      </c>
      <c r="J164" s="299">
        <v>1.5389895320166192E-5</v>
      </c>
      <c r="K164" s="299">
        <v>3.7105373943998492E-5</v>
      </c>
      <c r="L164" s="299">
        <v>2.8105147254877819E-5</v>
      </c>
      <c r="M164" s="299">
        <v>5.2951535674124349E-5</v>
      </c>
      <c r="N164" s="299">
        <v>0</v>
      </c>
      <c r="O164" s="299">
        <v>6.865840474223542E-5</v>
      </c>
      <c r="P164" s="299">
        <v>1.2735868289512643E-5</v>
      </c>
      <c r="Q164" s="299">
        <v>1.0434904895153968E-4</v>
      </c>
      <c r="R164" s="299">
        <v>8.1983358555926978E-5</v>
      </c>
      <c r="S164" s="299">
        <v>2.1001483970306808E-4</v>
      </c>
      <c r="T164" s="299">
        <v>1.3989908384281189E-4</v>
      </c>
      <c r="U164" s="299">
        <v>8.5736372971801888E-5</v>
      </c>
      <c r="V164" s="299">
        <v>1.3817224412853276E-4</v>
      </c>
      <c r="W164" s="299">
        <v>6.1995842822096719E-5</v>
      </c>
      <c r="X164" s="299">
        <v>5.3783106773909738E-5</v>
      </c>
      <c r="Y164" s="299">
        <v>6.7709982437884149E-5</v>
      </c>
      <c r="Z164" s="299">
        <v>3.3199237438494408E-5</v>
      </c>
      <c r="AA164" s="299">
        <v>1.1752625792853156E-4</v>
      </c>
      <c r="AB164" s="299">
        <v>5.1257139204143581E-5</v>
      </c>
      <c r="AC164" s="299">
        <v>2.1407633579169615E-5</v>
      </c>
      <c r="AD164" s="299">
        <v>1.362300808110279E-5</v>
      </c>
      <c r="AE164" s="299">
        <v>9.1747568406871729E-5</v>
      </c>
      <c r="AF164" s="299">
        <v>1.4109985545407466E-4</v>
      </c>
      <c r="AG164" s="299">
        <v>5.7181026669559858E-5</v>
      </c>
      <c r="AH164" s="299">
        <v>1.821232055975661E-5</v>
      </c>
      <c r="AI164" s="299">
        <v>6.6921128150324179E-5</v>
      </c>
      <c r="AJ164" s="299">
        <v>2.6949274505566178E-4</v>
      </c>
      <c r="AK164" s="299">
        <v>1.5549873552915118E-4</v>
      </c>
      <c r="AL164" s="299">
        <v>1.9018420570578046E-4</v>
      </c>
      <c r="AM164" s="299">
        <v>3.2786757537971493E-4</v>
      </c>
      <c r="AN164" s="299">
        <v>1.9612379099716063E-4</v>
      </c>
      <c r="AO164" s="299">
        <v>1.939398293247902E-4</v>
      </c>
      <c r="AP164" s="299">
        <v>1.6822879353072602E-4</v>
      </c>
      <c r="AQ164" s="299">
        <v>4.596161183126566E-5</v>
      </c>
      <c r="AR164" s="299">
        <v>9.709858157578903E-5</v>
      </c>
      <c r="AS164" s="299">
        <v>0.46740972111159068</v>
      </c>
      <c r="AT164" s="299">
        <v>4.51244684597292E-4</v>
      </c>
      <c r="AU164" s="299">
        <v>1.3560606558083035E-4</v>
      </c>
      <c r="AV164" s="299">
        <v>1.174786183070149E-4</v>
      </c>
      <c r="AW164" s="299">
        <v>3.891986044428372E-5</v>
      </c>
      <c r="AX164" s="299">
        <v>2.1914829738357853E-5</v>
      </c>
      <c r="AY164" s="299">
        <v>5.6595353865862234E-5</v>
      </c>
      <c r="AZ164" s="299">
        <v>1.8311705752711355E-4</v>
      </c>
      <c r="BA164" s="299">
        <v>2.419304889705202E-5</v>
      </c>
      <c r="BB164" s="299">
        <v>2.5166023084741559E-5</v>
      </c>
      <c r="BC164" s="299">
        <v>1.7871444232413393E-5</v>
      </c>
      <c r="BD164" s="299">
        <v>6.8128333680296217E-6</v>
      </c>
      <c r="BE164" s="299">
        <v>1.4897216251262746E-5</v>
      </c>
      <c r="BF164" s="299">
        <v>4.3902942859917685E-5</v>
      </c>
      <c r="BG164" s="299">
        <v>1.6696824913898041E-5</v>
      </c>
      <c r="BH164" s="299">
        <v>8.5918113819056949E-5</v>
      </c>
      <c r="BI164" s="299">
        <v>1.0944373243225358E-3</v>
      </c>
      <c r="BJ164" s="299">
        <v>4.3402189324034062E-4</v>
      </c>
      <c r="BK164" s="299">
        <v>9.442403473149131E-4</v>
      </c>
      <c r="BL164" s="299">
        <v>7.1731939434869788E-5</v>
      </c>
      <c r="BM164" s="299">
        <v>3.407296544145548E-2</v>
      </c>
      <c r="BN164" s="299">
        <v>4.4228078605950946E-2</v>
      </c>
      <c r="BO164" s="299">
        <v>1.4842639062838371E-2</v>
      </c>
      <c r="BP164" s="299">
        <v>2.8491142007122754E-2</v>
      </c>
      <c r="BQ164" s="299">
        <v>6.7084063755166198E-4</v>
      </c>
      <c r="BR164" s="299">
        <v>2.0366543912245581E-3</v>
      </c>
      <c r="BS164" s="299">
        <v>1.9583730283734661E-3</v>
      </c>
      <c r="BT164" s="299">
        <v>7.5258223137854755E-5</v>
      </c>
      <c r="BU164" s="299">
        <v>2.224881474374154E-4</v>
      </c>
      <c r="BV164" s="299">
        <v>1.8527877586440705E-4</v>
      </c>
      <c r="BW164" s="299">
        <v>2.1384899474263716E-4</v>
      </c>
      <c r="BX164" s="299">
        <v>8.533914471913161E-4</v>
      </c>
      <c r="BY164" s="299">
        <v>7.2138021008832649E-4</v>
      </c>
      <c r="BZ164" s="299">
        <v>1.0468942226077081E-3</v>
      </c>
      <c r="CA164" s="299">
        <v>5.1100404212030799E-5</v>
      </c>
      <c r="CB164" s="299">
        <v>1.0429640124093181E-3</v>
      </c>
      <c r="CC164" s="299">
        <v>2.0275762855831989E-4</v>
      </c>
      <c r="CD164" s="299">
        <v>1.7851266739581049E-4</v>
      </c>
      <c r="CE164" s="299">
        <v>1.699895473392569E-4</v>
      </c>
      <c r="CF164" s="299">
        <v>3.8148590354505007E-4</v>
      </c>
      <c r="CG164" s="299">
        <v>7.5095263535699644E-4</v>
      </c>
      <c r="CH164" s="299">
        <v>1.1558004929735057E-4</v>
      </c>
      <c r="CI164" s="299">
        <v>3.0091991125050617E-4</v>
      </c>
      <c r="CJ164" s="299">
        <v>4.2949126635253155E-4</v>
      </c>
      <c r="CK164" s="299">
        <v>4.7314523836156812E-5</v>
      </c>
      <c r="CL164" s="299">
        <v>1.5176172873770769E-5</v>
      </c>
      <c r="CM164" s="299">
        <v>1.3070799466413293E-5</v>
      </c>
      <c r="CN164" s="299">
        <v>4.5956851657556806E-4</v>
      </c>
      <c r="CO164" s="299">
        <v>5.3123970016001056E-4</v>
      </c>
      <c r="CP164" s="299">
        <v>2.6787001686015061E-4</v>
      </c>
      <c r="CQ164" s="299">
        <v>1.7577838897176931E-4</v>
      </c>
      <c r="CR164" s="299">
        <v>2.5126450116442882E-4</v>
      </c>
      <c r="CS164" s="299">
        <v>2.749682348020554E-4</v>
      </c>
      <c r="CT164" s="299">
        <v>1.7915260400685605E-4</v>
      </c>
      <c r="CU164" s="299">
        <v>1.2678446610311239E-4</v>
      </c>
      <c r="CV164" s="299">
        <v>1.9480073063892647E-4</v>
      </c>
      <c r="CW164" s="299">
        <v>7.4912241884499576E-5</v>
      </c>
      <c r="CX164" s="299">
        <v>1.2762768785956646E-4</v>
      </c>
      <c r="CY164" s="299">
        <v>1.0246573445056584E-4</v>
      </c>
      <c r="CZ164" s="299">
        <v>3.4664345186714796E-5</v>
      </c>
      <c r="DA164" s="299">
        <v>1.7143465145375884E-4</v>
      </c>
      <c r="DB164" s="299">
        <v>2.1527374837986688E-4</v>
      </c>
      <c r="DC164" s="299">
        <v>2.3000641550258987E-4</v>
      </c>
      <c r="DD164" s="299">
        <v>9.4519906812328699E-5</v>
      </c>
      <c r="DE164" s="299">
        <v>1.6262055225428932E-4</v>
      </c>
      <c r="DF164" s="299">
        <v>2.6243703701276592E-4</v>
      </c>
      <c r="DG164" s="300">
        <v>5.7130843760164478E-4</v>
      </c>
    </row>
    <row r="165" spans="2:111">
      <c r="B165" s="98" t="s">
        <v>168</v>
      </c>
      <c r="C165" s="95" t="s">
        <v>169</v>
      </c>
      <c r="D165" s="299">
        <v>7.3036377197298211E-4</v>
      </c>
      <c r="E165" s="299">
        <v>4.1264479750585691E-4</v>
      </c>
      <c r="F165" s="299">
        <v>8.8786072264604747E-4</v>
      </c>
      <c r="G165" s="299">
        <v>1.6149581774034175E-4</v>
      </c>
      <c r="H165" s="299">
        <v>3.1196967894357383E-4</v>
      </c>
      <c r="I165" s="299">
        <v>0</v>
      </c>
      <c r="J165" s="299">
        <v>1.7802572512808668E-4</v>
      </c>
      <c r="K165" s="299">
        <v>7.3293492752110438E-4</v>
      </c>
      <c r="L165" s="299">
        <v>7.2022923909580887E-3</v>
      </c>
      <c r="M165" s="299">
        <v>3.8921123777375298E-4</v>
      </c>
      <c r="N165" s="299">
        <v>0</v>
      </c>
      <c r="O165" s="299">
        <v>1.4310742680425208E-4</v>
      </c>
      <c r="P165" s="299">
        <v>8.6124840617677901E-5</v>
      </c>
      <c r="Q165" s="299">
        <v>2.3289371479907387E-3</v>
      </c>
      <c r="R165" s="299">
        <v>3.1846736364914536E-3</v>
      </c>
      <c r="S165" s="299">
        <v>4.40281665692609E-4</v>
      </c>
      <c r="T165" s="299">
        <v>5.5244669530064231E-4</v>
      </c>
      <c r="U165" s="299">
        <v>3.196135658877079E-4</v>
      </c>
      <c r="V165" s="299">
        <v>2.9183007604980619E-4</v>
      </c>
      <c r="W165" s="299">
        <v>1.4376079491786706E-3</v>
      </c>
      <c r="X165" s="299">
        <v>1.9044021666777354E-4</v>
      </c>
      <c r="Y165" s="299">
        <v>9.8369424871821358E-4</v>
      </c>
      <c r="Z165" s="299">
        <v>1.9611471590670076E-4</v>
      </c>
      <c r="AA165" s="299">
        <v>2.2100765556412358E-4</v>
      </c>
      <c r="AB165" s="299">
        <v>3.7925774075888157E-3</v>
      </c>
      <c r="AC165" s="299">
        <v>1.1440701029937525E-3</v>
      </c>
      <c r="AD165" s="299">
        <v>1.4346658397812779E-4</v>
      </c>
      <c r="AE165" s="299">
        <v>3.8750325668060492E-4</v>
      </c>
      <c r="AF165" s="299">
        <v>8.0221472644781801E-4</v>
      </c>
      <c r="AG165" s="299">
        <v>3.1371225973344068E-3</v>
      </c>
      <c r="AH165" s="299">
        <v>1.0261990059495297E-3</v>
      </c>
      <c r="AI165" s="299">
        <v>1.6955363494996899E-3</v>
      </c>
      <c r="AJ165" s="299">
        <v>3.1057134775154104E-3</v>
      </c>
      <c r="AK165" s="299">
        <v>4.2090588672660601E-3</v>
      </c>
      <c r="AL165" s="299">
        <v>2.0894732990491631E-3</v>
      </c>
      <c r="AM165" s="299">
        <v>4.5043334194993433E-4</v>
      </c>
      <c r="AN165" s="299">
        <v>3.5559587644761533E-4</v>
      </c>
      <c r="AO165" s="299">
        <v>2.8385785606682861E-3</v>
      </c>
      <c r="AP165" s="299">
        <v>3.642018490303685E-4</v>
      </c>
      <c r="AQ165" s="299">
        <v>3.1461013177452293E-4</v>
      </c>
      <c r="AR165" s="299">
        <v>1.007930696539133E-3</v>
      </c>
      <c r="AS165" s="299">
        <v>1.1731952127323732E-2</v>
      </c>
      <c r="AT165" s="299">
        <v>0.54460796586271198</v>
      </c>
      <c r="AU165" s="299">
        <v>5.9832887099656789E-3</v>
      </c>
      <c r="AV165" s="299">
        <v>7.834350750889266E-3</v>
      </c>
      <c r="AW165" s="299">
        <v>6.9053884968281101E-3</v>
      </c>
      <c r="AX165" s="299">
        <v>8.7399071115311323E-4</v>
      </c>
      <c r="AY165" s="299">
        <v>2.9753303377647445E-3</v>
      </c>
      <c r="AZ165" s="299">
        <v>1.765949033439539E-2</v>
      </c>
      <c r="BA165" s="299">
        <v>2.5796605557609339E-3</v>
      </c>
      <c r="BB165" s="299">
        <v>1.7727678797261031E-3</v>
      </c>
      <c r="BC165" s="299">
        <v>1.1887098185567803E-3</v>
      </c>
      <c r="BD165" s="299">
        <v>4.8955617515810573E-4</v>
      </c>
      <c r="BE165" s="299">
        <v>2.0204733583691218E-3</v>
      </c>
      <c r="BF165" s="299">
        <v>2.4996758267932357E-3</v>
      </c>
      <c r="BG165" s="299">
        <v>8.9559903972816885E-4</v>
      </c>
      <c r="BH165" s="299">
        <v>5.5970223610256695E-3</v>
      </c>
      <c r="BI165" s="299">
        <v>5.0019409483210708E-3</v>
      </c>
      <c r="BJ165" s="299">
        <v>2.8816674323077379E-3</v>
      </c>
      <c r="BK165" s="299">
        <v>3.2243645993844973E-3</v>
      </c>
      <c r="BL165" s="299">
        <v>4.1736229099278532E-4</v>
      </c>
      <c r="BM165" s="299">
        <v>1.0052366336017854E-2</v>
      </c>
      <c r="BN165" s="299">
        <v>3.8723537946659108E-2</v>
      </c>
      <c r="BO165" s="299">
        <v>4.5767865709263047E-3</v>
      </c>
      <c r="BP165" s="299">
        <v>4.5193659474325239E-3</v>
      </c>
      <c r="BQ165" s="299">
        <v>8.9058269193945691E-4</v>
      </c>
      <c r="BR165" s="299">
        <v>2.7246264749930011E-3</v>
      </c>
      <c r="BS165" s="299">
        <v>2.4967228421347945E-3</v>
      </c>
      <c r="BT165" s="299">
        <v>1.8837077598024248E-4</v>
      </c>
      <c r="BU165" s="299">
        <v>1.7077400407802877E-3</v>
      </c>
      <c r="BV165" s="299">
        <v>3.1522804498552829E-4</v>
      </c>
      <c r="BW165" s="299">
        <v>2.6004380241124249E-4</v>
      </c>
      <c r="BX165" s="299">
        <v>9.2320937788374971E-4</v>
      </c>
      <c r="BY165" s="299">
        <v>8.4465217768626586E-4</v>
      </c>
      <c r="BZ165" s="299">
        <v>1.4546380973979134E-3</v>
      </c>
      <c r="CA165" s="299">
        <v>6.7354145810936722E-4</v>
      </c>
      <c r="CB165" s="299">
        <v>2.5270216338593504E-3</v>
      </c>
      <c r="CC165" s="299">
        <v>7.0827186755215035E-4</v>
      </c>
      <c r="CD165" s="299">
        <v>9.5178091865210388E-4</v>
      </c>
      <c r="CE165" s="299">
        <v>7.8386240941340311E-4</v>
      </c>
      <c r="CF165" s="299">
        <v>1.2579534388063075E-3</v>
      </c>
      <c r="CG165" s="299">
        <v>3.56904650708897E-3</v>
      </c>
      <c r="CH165" s="299">
        <v>2.3994010013280305E-4</v>
      </c>
      <c r="CI165" s="299">
        <v>7.2567368672309086E-4</v>
      </c>
      <c r="CJ165" s="299">
        <v>5.4792570815007926E-4</v>
      </c>
      <c r="CK165" s="299">
        <v>1.8597123960694499E-4</v>
      </c>
      <c r="CL165" s="299">
        <v>2.5549532618667099E-5</v>
      </c>
      <c r="CM165" s="299">
        <v>4.8789134501877263E-5</v>
      </c>
      <c r="CN165" s="299">
        <v>2.2907116284434912E-3</v>
      </c>
      <c r="CO165" s="299">
        <v>7.179908585214235E-4</v>
      </c>
      <c r="CP165" s="299">
        <v>6.8672834342641507E-4</v>
      </c>
      <c r="CQ165" s="299">
        <v>1.4122802869708068E-3</v>
      </c>
      <c r="CR165" s="299">
        <v>7.4188391239032457E-4</v>
      </c>
      <c r="CS165" s="299">
        <v>8.8155388525448049E-4</v>
      </c>
      <c r="CT165" s="299">
        <v>6.5043285407540734E-4</v>
      </c>
      <c r="CU165" s="299">
        <v>1.4196279007117885E-3</v>
      </c>
      <c r="CV165" s="299">
        <v>1.3492233562485947E-3</v>
      </c>
      <c r="CW165" s="299">
        <v>1.2823442141038133E-4</v>
      </c>
      <c r="CX165" s="299">
        <v>4.2865178658821664E-3</v>
      </c>
      <c r="CY165" s="299">
        <v>3.001495322757591E-4</v>
      </c>
      <c r="CZ165" s="299">
        <v>1.6053468353593561E-4</v>
      </c>
      <c r="DA165" s="299">
        <v>2.0866353298820517E-3</v>
      </c>
      <c r="DB165" s="299">
        <v>2.4649991658304568E-3</v>
      </c>
      <c r="DC165" s="299">
        <v>4.3090748390349894E-4</v>
      </c>
      <c r="DD165" s="299">
        <v>6.8068875154766811E-4</v>
      </c>
      <c r="DE165" s="299">
        <v>2.2245957766946637E-3</v>
      </c>
      <c r="DF165" s="299">
        <v>1.6517247124466609E-3</v>
      </c>
      <c r="DG165" s="300">
        <v>1.6587017401813145E-3</v>
      </c>
    </row>
    <row r="166" spans="2:111">
      <c r="B166" s="98" t="s">
        <v>170</v>
      </c>
      <c r="C166" s="95" t="s">
        <v>0</v>
      </c>
      <c r="D166" s="299">
        <v>1.9036092151263054E-4</v>
      </c>
      <c r="E166" s="299">
        <v>1.2527111454651836E-4</v>
      </c>
      <c r="F166" s="299">
        <v>1.3090567148487345E-3</v>
      </c>
      <c r="G166" s="299">
        <v>5.4672746500618537E-5</v>
      </c>
      <c r="H166" s="299">
        <v>7.2849421601556909E-5</v>
      </c>
      <c r="I166" s="299">
        <v>0</v>
      </c>
      <c r="J166" s="299">
        <v>9.2415572712875797E-5</v>
      </c>
      <c r="K166" s="299">
        <v>6.5184645915076245E-5</v>
      </c>
      <c r="L166" s="299">
        <v>5.6754158518493463E-5</v>
      </c>
      <c r="M166" s="299">
        <v>8.1951276729266809E-5</v>
      </c>
      <c r="N166" s="299">
        <v>0</v>
      </c>
      <c r="O166" s="299">
        <v>5.9219408212224077E-5</v>
      </c>
      <c r="P166" s="299">
        <v>1.2023500454676882E-5</v>
      </c>
      <c r="Q166" s="299">
        <v>1.1158355071278807E-4</v>
      </c>
      <c r="R166" s="299">
        <v>4.809599648575511E-5</v>
      </c>
      <c r="S166" s="299">
        <v>8.5138805396363368E-5</v>
      </c>
      <c r="T166" s="299">
        <v>6.2464555099001884E-5</v>
      </c>
      <c r="U166" s="299">
        <v>7.6454740227367368E-5</v>
      </c>
      <c r="V166" s="299">
        <v>1.8096673420732901E-4</v>
      </c>
      <c r="W166" s="299">
        <v>8.0270447491225582E-5</v>
      </c>
      <c r="X166" s="299">
        <v>5.4174332939309633E-5</v>
      </c>
      <c r="Y166" s="299">
        <v>5.505113416624662E-5</v>
      </c>
      <c r="Z166" s="299">
        <v>1.3799764907266337E-5</v>
      </c>
      <c r="AA166" s="299">
        <v>4.0533927282837842E-5</v>
      </c>
      <c r="AB166" s="299">
        <v>7.5005250169492927E-5</v>
      </c>
      <c r="AC166" s="299">
        <v>1.648571451748788E-5</v>
      </c>
      <c r="AD166" s="299">
        <v>2.609876648483687E-5</v>
      </c>
      <c r="AE166" s="299">
        <v>9.0434524054526413E-5</v>
      </c>
      <c r="AF166" s="299">
        <v>1.9443486577747315E-4</v>
      </c>
      <c r="AG166" s="299">
        <v>8.5173219185783312E-5</v>
      </c>
      <c r="AH166" s="299">
        <v>2.4019179705360515E-5</v>
      </c>
      <c r="AI166" s="299">
        <v>2.701785979503548E-4</v>
      </c>
      <c r="AJ166" s="299">
        <v>2.3952129021518153E-4</v>
      </c>
      <c r="AK166" s="299">
        <v>8.6694191818159313E-4</v>
      </c>
      <c r="AL166" s="299">
        <v>3.5757248421512168E-4</v>
      </c>
      <c r="AM166" s="299">
        <v>1.5235780696033849E-4</v>
      </c>
      <c r="AN166" s="299">
        <v>1.0933892778732025E-4</v>
      </c>
      <c r="AO166" s="299">
        <v>3.8216638261269383E-4</v>
      </c>
      <c r="AP166" s="299">
        <v>9.1085915785257482E-5</v>
      </c>
      <c r="AQ166" s="299">
        <v>4.1900206946481885E-5</v>
      </c>
      <c r="AR166" s="299">
        <v>1.0294683777612748E-4</v>
      </c>
      <c r="AS166" s="299">
        <v>3.3616151762564831E-4</v>
      </c>
      <c r="AT166" s="299">
        <v>4.1537913972204384E-4</v>
      </c>
      <c r="AU166" s="299">
        <v>0.41098745603243825</v>
      </c>
      <c r="AV166" s="299">
        <v>6.6576531274271603E-3</v>
      </c>
      <c r="AW166" s="299">
        <v>2.3554341951044916E-3</v>
      </c>
      <c r="AX166" s="299">
        <v>1.2706646983894938E-4</v>
      </c>
      <c r="AY166" s="299">
        <v>1.946022037922629E-4</v>
      </c>
      <c r="AZ166" s="299">
        <v>6.66144010656298E-3</v>
      </c>
      <c r="BA166" s="299">
        <v>1.4087338861120144E-3</v>
      </c>
      <c r="BB166" s="299">
        <v>2.0744811397105416E-4</v>
      </c>
      <c r="BC166" s="299">
        <v>2.1996423846561592E-5</v>
      </c>
      <c r="BD166" s="299">
        <v>6.0763247951966326E-5</v>
      </c>
      <c r="BE166" s="299">
        <v>5.4483821711017087E-5</v>
      </c>
      <c r="BF166" s="299">
        <v>1.1020141673020382E-3</v>
      </c>
      <c r="BG166" s="299">
        <v>3.1815965341929419E-4</v>
      </c>
      <c r="BH166" s="299">
        <v>3.8096169840317819E-3</v>
      </c>
      <c r="BI166" s="299">
        <v>2.848350595468585E-3</v>
      </c>
      <c r="BJ166" s="299">
        <v>2.9887829073582187E-3</v>
      </c>
      <c r="BK166" s="299">
        <v>7.4001278375418906E-5</v>
      </c>
      <c r="BL166" s="299">
        <v>2.2628508836211838E-4</v>
      </c>
      <c r="BM166" s="299">
        <v>4.1429313244364888E-3</v>
      </c>
      <c r="BN166" s="299">
        <v>6.6265092294136188E-4</v>
      </c>
      <c r="BO166" s="299">
        <v>2.5397416729920157E-3</v>
      </c>
      <c r="BP166" s="299">
        <v>2.8282758902344381E-3</v>
      </c>
      <c r="BQ166" s="299">
        <v>4.4699174261058337E-4</v>
      </c>
      <c r="BR166" s="299">
        <v>1.5809818823525257E-4</v>
      </c>
      <c r="BS166" s="299">
        <v>6.1259326321211572E-3</v>
      </c>
      <c r="BT166" s="299">
        <v>1.4548078732105928E-4</v>
      </c>
      <c r="BU166" s="299">
        <v>1.751839980039845E-4</v>
      </c>
      <c r="BV166" s="299">
        <v>1.1873816966370781E-4</v>
      </c>
      <c r="BW166" s="299">
        <v>7.3700231175420226E-5</v>
      </c>
      <c r="BX166" s="299">
        <v>8.3895107860440288E-5</v>
      </c>
      <c r="BY166" s="299">
        <v>2.3629220530645263E-5</v>
      </c>
      <c r="BZ166" s="299">
        <v>4.6924485810358668E-4</v>
      </c>
      <c r="CA166" s="299">
        <v>3.5420578928108592E-4</v>
      </c>
      <c r="CB166" s="299">
        <v>3.8250391938441227E-3</v>
      </c>
      <c r="CC166" s="299">
        <v>9.6918500646335718E-5</v>
      </c>
      <c r="CD166" s="299">
        <v>4.7691546982701433E-4</v>
      </c>
      <c r="CE166" s="299">
        <v>2.0359852194920547E-4</v>
      </c>
      <c r="CF166" s="299">
        <v>1.6012368242386497E-4</v>
      </c>
      <c r="CG166" s="299">
        <v>3.9416013511833699E-4</v>
      </c>
      <c r="CH166" s="299">
        <v>1.4334972563860679E-4</v>
      </c>
      <c r="CI166" s="299">
        <v>2.4344836343288286E-4</v>
      </c>
      <c r="CJ166" s="299">
        <v>2.3045362588942624E-4</v>
      </c>
      <c r="CK166" s="299">
        <v>1.6766310411295033E-4</v>
      </c>
      <c r="CL166" s="299">
        <v>7.3129938138925902E-6</v>
      </c>
      <c r="CM166" s="299">
        <v>1.679947506110457E-5</v>
      </c>
      <c r="CN166" s="299">
        <v>4.7201193031549894E-4</v>
      </c>
      <c r="CO166" s="299">
        <v>1.8074794657725422E-4</v>
      </c>
      <c r="CP166" s="299">
        <v>4.0380443699117573E-4</v>
      </c>
      <c r="CQ166" s="299">
        <v>1.8009525693498294E-4</v>
      </c>
      <c r="CR166" s="299">
        <v>4.0454166282792022E-4</v>
      </c>
      <c r="CS166" s="299">
        <v>2.3469329490510019E-4</v>
      </c>
      <c r="CT166" s="299">
        <v>1.6944798826116941E-4</v>
      </c>
      <c r="CU166" s="299">
        <v>2.0951868263647614E-4</v>
      </c>
      <c r="CV166" s="299">
        <v>1.7058294094407062E-3</v>
      </c>
      <c r="CW166" s="299">
        <v>7.0540939894203129E-5</v>
      </c>
      <c r="CX166" s="299">
        <v>1.7256034938937848E-2</v>
      </c>
      <c r="CY166" s="299">
        <v>1.6067486638018239E-4</v>
      </c>
      <c r="CZ166" s="299">
        <v>4.3568830823724644E-5</v>
      </c>
      <c r="DA166" s="299">
        <v>1.5422013832747331E-4</v>
      </c>
      <c r="DB166" s="299">
        <v>2.5393316737130418E-4</v>
      </c>
      <c r="DC166" s="299">
        <v>2.0942025538706527E-4</v>
      </c>
      <c r="DD166" s="299">
        <v>1.4406552244015808E-4</v>
      </c>
      <c r="DE166" s="299">
        <v>1.6597599536851806E-4</v>
      </c>
      <c r="DF166" s="299">
        <v>1.7301000641811848E-4</v>
      </c>
      <c r="DG166" s="300">
        <v>9.5730966253457841E-5</v>
      </c>
    </row>
    <row r="167" spans="2:111">
      <c r="B167" s="98" t="s">
        <v>171</v>
      </c>
      <c r="C167" s="95" t="s">
        <v>1</v>
      </c>
      <c r="D167" s="299">
        <v>3.1456941364505219E-4</v>
      </c>
      <c r="E167" s="299">
        <v>1.995790523868087E-4</v>
      </c>
      <c r="F167" s="299">
        <v>2.1554187286850174E-3</v>
      </c>
      <c r="G167" s="299">
        <v>1.0105211696259639E-4</v>
      </c>
      <c r="H167" s="299">
        <v>8.198780474099033E-5</v>
      </c>
      <c r="I167" s="299">
        <v>0</v>
      </c>
      <c r="J167" s="299">
        <v>8.0364514820031771E-5</v>
      </c>
      <c r="K167" s="299">
        <v>1.0287029924235431E-4</v>
      </c>
      <c r="L167" s="299">
        <v>8.8184619097108114E-5</v>
      </c>
      <c r="M167" s="299">
        <v>1.3166180930013801E-4</v>
      </c>
      <c r="N167" s="299">
        <v>0</v>
      </c>
      <c r="O167" s="299">
        <v>9.0775341177130205E-5</v>
      </c>
      <c r="P167" s="299">
        <v>1.8755567761349639E-5</v>
      </c>
      <c r="Q167" s="299">
        <v>2.1539413672425832E-4</v>
      </c>
      <c r="R167" s="299">
        <v>5.1487038249266049E-5</v>
      </c>
      <c r="S167" s="299">
        <v>1.2097117954653644E-4</v>
      </c>
      <c r="T167" s="299">
        <v>9.6891037458189373E-5</v>
      </c>
      <c r="U167" s="299">
        <v>1.3014588075646477E-4</v>
      </c>
      <c r="V167" s="299">
        <v>2.7673444839066574E-4</v>
      </c>
      <c r="W167" s="299">
        <v>1.2589142071162067E-4</v>
      </c>
      <c r="X167" s="299">
        <v>8.4803380321096374E-5</v>
      </c>
      <c r="Y167" s="299">
        <v>8.4127034798933581E-5</v>
      </c>
      <c r="Z167" s="299">
        <v>2.0190232627566995E-5</v>
      </c>
      <c r="AA167" s="299">
        <v>5.7885273990294427E-5</v>
      </c>
      <c r="AB167" s="299">
        <v>1.1925564814778524E-4</v>
      </c>
      <c r="AC167" s="299">
        <v>2.3931192051665737E-5</v>
      </c>
      <c r="AD167" s="299">
        <v>4.3234466461849798E-5</v>
      </c>
      <c r="AE167" s="299">
        <v>1.473736401616124E-4</v>
      </c>
      <c r="AF167" s="299">
        <v>8.9874203553707741E-4</v>
      </c>
      <c r="AG167" s="299">
        <v>1.4045971017595768E-4</v>
      </c>
      <c r="AH167" s="299">
        <v>4.2823364878158429E-5</v>
      </c>
      <c r="AI167" s="299">
        <v>1.4193283314642421E-4</v>
      </c>
      <c r="AJ167" s="299">
        <v>3.8719144189521584E-4</v>
      </c>
      <c r="AK167" s="299">
        <v>1.0126418176820502E-3</v>
      </c>
      <c r="AL167" s="299">
        <v>6.4392997433283382E-4</v>
      </c>
      <c r="AM167" s="299">
        <v>2.3713224260772951E-4</v>
      </c>
      <c r="AN167" s="299">
        <v>1.6140786989920396E-4</v>
      </c>
      <c r="AO167" s="299">
        <v>4.8220663000299351E-4</v>
      </c>
      <c r="AP167" s="299">
        <v>2.6182719807915986E-4</v>
      </c>
      <c r="AQ167" s="299">
        <v>8.1579298168108625E-5</v>
      </c>
      <c r="AR167" s="299">
        <v>2.1269863662332186E-4</v>
      </c>
      <c r="AS167" s="299">
        <v>2.5037366995850558E-4</v>
      </c>
      <c r="AT167" s="299">
        <v>4.3089771390946E-4</v>
      </c>
      <c r="AU167" s="299">
        <v>1.2664707904390016E-3</v>
      </c>
      <c r="AV167" s="299">
        <v>0.45229258984049059</v>
      </c>
      <c r="AW167" s="299">
        <v>4.1752976536087226E-4</v>
      </c>
      <c r="AX167" s="299">
        <v>3.0690174192475849E-4</v>
      </c>
      <c r="AY167" s="299">
        <v>2.5502753314426952E-4</v>
      </c>
      <c r="AZ167" s="299">
        <v>1.026705594424577E-3</v>
      </c>
      <c r="BA167" s="299">
        <v>1.4039409570988952E-4</v>
      </c>
      <c r="BB167" s="299">
        <v>1.8004669128400278E-4</v>
      </c>
      <c r="BC167" s="299">
        <v>3.3048740648458477E-5</v>
      </c>
      <c r="BD167" s="299">
        <v>3.4138241109305065E-5</v>
      </c>
      <c r="BE167" s="299">
        <v>6.4537083240406235E-5</v>
      </c>
      <c r="BF167" s="299">
        <v>2.7419626211625604E-4</v>
      </c>
      <c r="BG167" s="299">
        <v>7.801221416488526E-5</v>
      </c>
      <c r="BH167" s="299">
        <v>6.0414339138855852E-4</v>
      </c>
      <c r="BI167" s="299">
        <v>4.3881645930211719E-4</v>
      </c>
      <c r="BJ167" s="299">
        <v>6.3462797509811447E-4</v>
      </c>
      <c r="BK167" s="299">
        <v>1.0474409918007428E-4</v>
      </c>
      <c r="BL167" s="299">
        <v>3.6303513995010331E-4</v>
      </c>
      <c r="BM167" s="299">
        <v>4.1772441671182072E-4</v>
      </c>
      <c r="BN167" s="299">
        <v>5.7730218635203235E-4</v>
      </c>
      <c r="BO167" s="299">
        <v>6.3157616693178091E-4</v>
      </c>
      <c r="BP167" s="299">
        <v>5.0574711803908336E-4</v>
      </c>
      <c r="BQ167" s="299">
        <v>7.2772078119173972E-4</v>
      </c>
      <c r="BR167" s="299">
        <v>2.2553160853775218E-4</v>
      </c>
      <c r="BS167" s="299">
        <v>1.2349427219887912E-3</v>
      </c>
      <c r="BT167" s="299">
        <v>2.1450306394353358E-4</v>
      </c>
      <c r="BU167" s="299">
        <v>2.5596800322417193E-4</v>
      </c>
      <c r="BV167" s="299">
        <v>1.7479172860984942E-4</v>
      </c>
      <c r="BW167" s="299">
        <v>1.0259698002097372E-4</v>
      </c>
      <c r="BX167" s="299">
        <v>1.1982770076570016E-4</v>
      </c>
      <c r="BY167" s="299">
        <v>2.888984909415809E-5</v>
      </c>
      <c r="BZ167" s="299">
        <v>2.3567352572702267E-4</v>
      </c>
      <c r="CA167" s="299">
        <v>5.790315880773E-4</v>
      </c>
      <c r="CB167" s="299">
        <v>6.2209765698961342E-3</v>
      </c>
      <c r="CC167" s="299">
        <v>9.9697637195676246E-5</v>
      </c>
      <c r="CD167" s="299">
        <v>3.756810936277606E-4</v>
      </c>
      <c r="CE167" s="299">
        <v>2.9825219244454087E-4</v>
      </c>
      <c r="CF167" s="299">
        <v>2.3334036422586443E-4</v>
      </c>
      <c r="CG167" s="299">
        <v>4.3062070202501418E-4</v>
      </c>
      <c r="CH167" s="299">
        <v>2.0612671533493449E-4</v>
      </c>
      <c r="CI167" s="299">
        <v>3.5354743849634184E-4</v>
      </c>
      <c r="CJ167" s="299">
        <v>3.5788431034400336E-4</v>
      </c>
      <c r="CK167" s="299">
        <v>2.7260401894453612E-4</v>
      </c>
      <c r="CL167" s="299">
        <v>1.1313493803956758E-5</v>
      </c>
      <c r="CM167" s="299">
        <v>2.4107443040675769E-5</v>
      </c>
      <c r="CN167" s="299">
        <v>5.4424030417395358E-4</v>
      </c>
      <c r="CO167" s="299">
        <v>2.241487119838137E-4</v>
      </c>
      <c r="CP167" s="299">
        <v>5.9193175326548901E-4</v>
      </c>
      <c r="CQ167" s="299">
        <v>2.0162806130186232E-4</v>
      </c>
      <c r="CR167" s="299">
        <v>5.8566130853131922E-4</v>
      </c>
      <c r="CS167" s="299">
        <v>3.2529615419083174E-4</v>
      </c>
      <c r="CT167" s="299">
        <v>1.9529316848306832E-4</v>
      </c>
      <c r="CU167" s="299">
        <v>3.1749384970470614E-4</v>
      </c>
      <c r="CV167" s="299">
        <v>2.8921437965207016E-3</v>
      </c>
      <c r="CW167" s="299">
        <v>1.1046858632708781E-4</v>
      </c>
      <c r="CX167" s="299">
        <v>2.8676638472027345E-2</v>
      </c>
      <c r="CY167" s="299">
        <v>1.839211019464444E-4</v>
      </c>
      <c r="CZ167" s="299">
        <v>5.8275999331854478E-5</v>
      </c>
      <c r="DA167" s="299">
        <v>1.7919378264696711E-4</v>
      </c>
      <c r="DB167" s="299">
        <v>3.1377833386067307E-4</v>
      </c>
      <c r="DC167" s="299">
        <v>2.9509702441795005E-4</v>
      </c>
      <c r="DD167" s="299">
        <v>1.8448251208999188E-4</v>
      </c>
      <c r="DE167" s="299">
        <v>2.0364818550353938E-4</v>
      </c>
      <c r="DF167" s="299">
        <v>2.0725913926470971E-4</v>
      </c>
      <c r="DG167" s="300">
        <v>1.2582433751533737E-4</v>
      </c>
    </row>
    <row r="168" spans="2:111">
      <c r="B168" s="98" t="s">
        <v>172</v>
      </c>
      <c r="C168" s="95" t="s">
        <v>2</v>
      </c>
      <c r="D168" s="299">
        <v>5.5703895757371149E-5</v>
      </c>
      <c r="E168" s="299">
        <v>4.4411440971339012E-5</v>
      </c>
      <c r="F168" s="299">
        <v>4.0134348898865872E-4</v>
      </c>
      <c r="G168" s="299">
        <v>2.024273651860896E-5</v>
      </c>
      <c r="H168" s="299">
        <v>2.0261491570376457E-5</v>
      </c>
      <c r="I168" s="299">
        <v>0</v>
      </c>
      <c r="J168" s="299">
        <v>1.1973057328477881E-5</v>
      </c>
      <c r="K168" s="299">
        <v>2.4055059689012917E-5</v>
      </c>
      <c r="L168" s="299">
        <v>1.6317326683402335E-5</v>
      </c>
      <c r="M168" s="299">
        <v>3.3144526881742249E-5</v>
      </c>
      <c r="N168" s="299">
        <v>0</v>
      </c>
      <c r="O168" s="299">
        <v>1.9491273339578314E-5</v>
      </c>
      <c r="P168" s="299">
        <v>5.1672933749054744E-6</v>
      </c>
      <c r="Q168" s="299">
        <v>3.458228992659406E-5</v>
      </c>
      <c r="R168" s="299">
        <v>7.590366211018371E-6</v>
      </c>
      <c r="S168" s="299">
        <v>2.9864934777341213E-5</v>
      </c>
      <c r="T168" s="299">
        <v>2.5796456609378666E-5</v>
      </c>
      <c r="U168" s="299">
        <v>3.0026332704707714E-5</v>
      </c>
      <c r="V168" s="299">
        <v>4.9170119045980402E-5</v>
      </c>
      <c r="W168" s="299">
        <v>2.1418654434583054E-5</v>
      </c>
      <c r="X168" s="299">
        <v>1.4523374733940452E-5</v>
      </c>
      <c r="Y168" s="299">
        <v>1.5284403788333487E-5</v>
      </c>
      <c r="Z168" s="299">
        <v>4.0628096028856011E-6</v>
      </c>
      <c r="AA168" s="299">
        <v>1.2487238778897494E-5</v>
      </c>
      <c r="AB168" s="299">
        <v>2.2914977002497253E-5</v>
      </c>
      <c r="AC168" s="299">
        <v>5.7703656448374464E-6</v>
      </c>
      <c r="AD168" s="299">
        <v>7.2927264477932171E-6</v>
      </c>
      <c r="AE168" s="299">
        <v>2.4943075362290049E-5</v>
      </c>
      <c r="AF168" s="299">
        <v>3.2864904097195495E-5</v>
      </c>
      <c r="AG168" s="299">
        <v>2.4107662647427189E-5</v>
      </c>
      <c r="AH168" s="299">
        <v>9.5302523916799894E-6</v>
      </c>
      <c r="AI168" s="299">
        <v>1.5637973933108193E-5</v>
      </c>
      <c r="AJ168" s="299">
        <v>6.6789312900439663E-5</v>
      </c>
      <c r="AK168" s="299">
        <v>4.0120368630908021E-5</v>
      </c>
      <c r="AL168" s="299">
        <v>5.7423924849011064E-5</v>
      </c>
      <c r="AM168" s="299">
        <v>4.0782277527847244E-5</v>
      </c>
      <c r="AN168" s="299">
        <v>2.8346407933345763E-5</v>
      </c>
      <c r="AO168" s="299">
        <v>3.4429605070773675E-5</v>
      </c>
      <c r="AP168" s="299">
        <v>3.3204325901378844E-5</v>
      </c>
      <c r="AQ168" s="299">
        <v>1.1672585843083217E-5</v>
      </c>
      <c r="AR168" s="299">
        <v>2.8962583996764848E-5</v>
      </c>
      <c r="AS168" s="299">
        <v>4.1276523301799465E-5</v>
      </c>
      <c r="AT168" s="299">
        <v>3.9867060034265749E-5</v>
      </c>
      <c r="AU168" s="299">
        <v>3.7318315837752726E-4</v>
      </c>
      <c r="AV168" s="299">
        <v>4.6069283171357845E-4</v>
      </c>
      <c r="AW168" s="299">
        <v>0.23923112237899086</v>
      </c>
      <c r="AX168" s="299">
        <v>1.3713841272812854E-5</v>
      </c>
      <c r="AY168" s="299">
        <v>1.6573491630363449E-5</v>
      </c>
      <c r="AZ168" s="299">
        <v>2.0600802567161811E-4</v>
      </c>
      <c r="BA168" s="299">
        <v>9.6909476559815227E-6</v>
      </c>
      <c r="BB168" s="299">
        <v>3.3763915071561502E-5</v>
      </c>
      <c r="BC168" s="299">
        <v>5.6396999242359949E-6</v>
      </c>
      <c r="BD168" s="299">
        <v>9.886490558489624E-6</v>
      </c>
      <c r="BE168" s="299">
        <v>2.8248129794875288E-5</v>
      </c>
      <c r="BF168" s="299">
        <v>5.513490695711634E-5</v>
      </c>
      <c r="BG168" s="299">
        <v>1.6869114355056119E-5</v>
      </c>
      <c r="BH168" s="299">
        <v>1.1301448510099842E-4</v>
      </c>
      <c r="BI168" s="299">
        <v>1.0121689645523408E-4</v>
      </c>
      <c r="BJ168" s="299">
        <v>8.1815806152060784E-5</v>
      </c>
      <c r="BK168" s="299">
        <v>3.4072945831075321E-5</v>
      </c>
      <c r="BL168" s="299">
        <v>7.8019543553905105E-5</v>
      </c>
      <c r="BM168" s="299">
        <v>1.7566906924379173E-4</v>
      </c>
      <c r="BN168" s="299">
        <v>1.0236699986014055E-4</v>
      </c>
      <c r="BO168" s="299">
        <v>1.4323471429912888E-4</v>
      </c>
      <c r="BP168" s="299">
        <v>1.145046222110994E-4</v>
      </c>
      <c r="BQ168" s="299">
        <v>1.1426713776175365E-4</v>
      </c>
      <c r="BR168" s="299">
        <v>4.0572757244460019E-5</v>
      </c>
      <c r="BS168" s="299">
        <v>2.108469649285464E-4</v>
      </c>
      <c r="BT168" s="299">
        <v>4.1968038075540037E-5</v>
      </c>
      <c r="BU168" s="299">
        <v>2.8106546429501172E-4</v>
      </c>
      <c r="BV168" s="299">
        <v>5.3176997011262625E-5</v>
      </c>
      <c r="BW168" s="299">
        <v>2.5932148130227792E-5</v>
      </c>
      <c r="BX168" s="299">
        <v>2.931517532639006E-5</v>
      </c>
      <c r="BY168" s="299">
        <v>6.9872808971835601E-6</v>
      </c>
      <c r="BZ168" s="299">
        <v>5.536884152871147E-5</v>
      </c>
      <c r="CA168" s="299">
        <v>9.7545350425694473E-5</v>
      </c>
      <c r="CB168" s="299">
        <v>1.042497939164797E-3</v>
      </c>
      <c r="CC168" s="299">
        <v>2.5021845285087751E-5</v>
      </c>
      <c r="CD168" s="299">
        <v>8.4359706104030914E-5</v>
      </c>
      <c r="CE168" s="299">
        <v>1.4180550042883127E-4</v>
      </c>
      <c r="CF168" s="299">
        <v>7.2597959691412693E-5</v>
      </c>
      <c r="CG168" s="299">
        <v>1.1358263734993928E-4</v>
      </c>
      <c r="CH168" s="299">
        <v>6.184961546802264E-5</v>
      </c>
      <c r="CI168" s="299">
        <v>8.3504726433410623E-5</v>
      </c>
      <c r="CJ168" s="299">
        <v>1.1671990903674696E-4</v>
      </c>
      <c r="CK168" s="299">
        <v>4.8445565317023351E-5</v>
      </c>
      <c r="CL168" s="299">
        <v>4.0583860566633524E-6</v>
      </c>
      <c r="CM168" s="299">
        <v>2.9238143135320369E-5</v>
      </c>
      <c r="CN168" s="299">
        <v>7.4373103082110551E-4</v>
      </c>
      <c r="CO168" s="299">
        <v>5.2608998012960165E-5</v>
      </c>
      <c r="CP168" s="299">
        <v>1.4418069615213544E-4</v>
      </c>
      <c r="CQ168" s="299">
        <v>3.8809227239622992E-3</v>
      </c>
      <c r="CR168" s="299">
        <v>2.3097990778581262E-3</v>
      </c>
      <c r="CS168" s="299">
        <v>8.7968948980771014E-4</v>
      </c>
      <c r="CT168" s="299">
        <v>6.2647946770684546E-4</v>
      </c>
      <c r="CU168" s="299">
        <v>8.6071114768936823E-5</v>
      </c>
      <c r="CV168" s="299">
        <v>8.6724286619742396E-4</v>
      </c>
      <c r="CW168" s="299">
        <v>3.7545260363924906E-5</v>
      </c>
      <c r="CX168" s="299">
        <v>4.2793325302405965E-3</v>
      </c>
      <c r="CY168" s="299">
        <v>8.5678016634496842E-5</v>
      </c>
      <c r="CZ168" s="299">
        <v>1.4446710644444568E-5</v>
      </c>
      <c r="DA168" s="299">
        <v>5.7430096779734174E-5</v>
      </c>
      <c r="DB168" s="299">
        <v>8.2668551031627894E-5</v>
      </c>
      <c r="DC168" s="299">
        <v>8.4607150593276497E-4</v>
      </c>
      <c r="DD168" s="299">
        <v>2.3059111761336531E-3</v>
      </c>
      <c r="DE168" s="299">
        <v>1.1212236200566127E-4</v>
      </c>
      <c r="DF168" s="299">
        <v>5.7007825232613862E-3</v>
      </c>
      <c r="DG168" s="300">
        <v>6.8384625814079148E-5</v>
      </c>
    </row>
    <row r="169" spans="2:111">
      <c r="B169" s="98" t="s">
        <v>173</v>
      </c>
      <c r="C169" s="95" t="s">
        <v>174</v>
      </c>
      <c r="D169" s="299">
        <v>2.0227223858006799E-5</v>
      </c>
      <c r="E169" s="299">
        <v>1.3141155102646594E-5</v>
      </c>
      <c r="F169" s="299">
        <v>1.4028558459218342E-4</v>
      </c>
      <c r="G169" s="299">
        <v>5.6541147814317945E-6</v>
      </c>
      <c r="H169" s="299">
        <v>5.993157285087305E-6</v>
      </c>
      <c r="I169" s="299">
        <v>0</v>
      </c>
      <c r="J169" s="299">
        <v>4.650430312140185E-6</v>
      </c>
      <c r="K169" s="299">
        <v>6.6253705672491062E-6</v>
      </c>
      <c r="L169" s="299">
        <v>6.2438579247241453E-6</v>
      </c>
      <c r="M169" s="299">
        <v>8.6222825833079562E-6</v>
      </c>
      <c r="N169" s="299">
        <v>0</v>
      </c>
      <c r="O169" s="299">
        <v>5.9701965991170516E-6</v>
      </c>
      <c r="P169" s="299">
        <v>1.2930856245597472E-6</v>
      </c>
      <c r="Q169" s="299">
        <v>1.1733843549418365E-5</v>
      </c>
      <c r="R169" s="299">
        <v>2.4663600058254292E-6</v>
      </c>
      <c r="S169" s="299">
        <v>7.9985502193081429E-6</v>
      </c>
      <c r="T169" s="299">
        <v>6.1361704367950587E-6</v>
      </c>
      <c r="U169" s="299">
        <v>7.9858381186189238E-6</v>
      </c>
      <c r="V169" s="299">
        <v>1.7685035913275911E-5</v>
      </c>
      <c r="W169" s="299">
        <v>8.2390382768940345E-6</v>
      </c>
      <c r="X169" s="299">
        <v>5.5241867595137021E-6</v>
      </c>
      <c r="Y169" s="299">
        <v>5.5994386561851535E-6</v>
      </c>
      <c r="Z169" s="299">
        <v>1.3459919774862275E-6</v>
      </c>
      <c r="AA169" s="299">
        <v>3.8002396844939985E-6</v>
      </c>
      <c r="AB169" s="299">
        <v>7.3292549240941221E-6</v>
      </c>
      <c r="AC169" s="299">
        <v>1.6009212115676798E-6</v>
      </c>
      <c r="AD169" s="299">
        <v>2.6328260255580243E-6</v>
      </c>
      <c r="AE169" s="299">
        <v>9.0768128981609965E-6</v>
      </c>
      <c r="AF169" s="299">
        <v>1.1105152707953085E-5</v>
      </c>
      <c r="AG169" s="299">
        <v>9.2328013287796723E-6</v>
      </c>
      <c r="AH169" s="299">
        <v>2.5514729276874551E-6</v>
      </c>
      <c r="AI169" s="299">
        <v>5.0471614114609312E-6</v>
      </c>
      <c r="AJ169" s="299">
        <v>2.4448304551709217E-5</v>
      </c>
      <c r="AK169" s="299">
        <v>1.4868524429672544E-5</v>
      </c>
      <c r="AL169" s="299">
        <v>2.1073424991615E-5</v>
      </c>
      <c r="AM169" s="299">
        <v>1.5219931338839823E-5</v>
      </c>
      <c r="AN169" s="299">
        <v>1.0536748016510703E-5</v>
      </c>
      <c r="AO169" s="299">
        <v>1.3151033041445685E-5</v>
      </c>
      <c r="AP169" s="299">
        <v>9.1972117009946728E-6</v>
      </c>
      <c r="AQ169" s="299">
        <v>4.2214816086463365E-6</v>
      </c>
      <c r="AR169" s="299">
        <v>1.0387369510537842E-5</v>
      </c>
      <c r="AS169" s="299">
        <v>1.4996758244099768E-5</v>
      </c>
      <c r="AT169" s="299">
        <v>8.7789174648164362E-5</v>
      </c>
      <c r="AU169" s="299">
        <v>1.6785593966029094E-4</v>
      </c>
      <c r="AV169" s="299">
        <v>5.8432821620444113E-4</v>
      </c>
      <c r="AW169" s="299">
        <v>2.5829735888463789E-3</v>
      </c>
      <c r="AX169" s="299">
        <v>0.13400309490619389</v>
      </c>
      <c r="AY169" s="299">
        <v>1.1676577815559527E-3</v>
      </c>
      <c r="AZ169" s="299">
        <v>3.7974664670964585E-3</v>
      </c>
      <c r="BA169" s="299">
        <v>2.8035592120738131E-3</v>
      </c>
      <c r="BB169" s="299">
        <v>5.5833040461918141E-3</v>
      </c>
      <c r="BC169" s="299">
        <v>6.9470650333787823E-4</v>
      </c>
      <c r="BD169" s="299">
        <v>6.5627666754466594E-4</v>
      </c>
      <c r="BE169" s="299">
        <v>2.177965148572711E-3</v>
      </c>
      <c r="BF169" s="299">
        <v>3.6245262227672177E-4</v>
      </c>
      <c r="BG169" s="299">
        <v>8.5467216802530098E-5</v>
      </c>
      <c r="BH169" s="299">
        <v>1.2466269315167663E-3</v>
      </c>
      <c r="BI169" s="299">
        <v>2.3824277913110349E-5</v>
      </c>
      <c r="BJ169" s="299">
        <v>2.6449469901447569E-4</v>
      </c>
      <c r="BK169" s="299">
        <v>8.9856273762683816E-5</v>
      </c>
      <c r="BL169" s="299">
        <v>2.3675440532643641E-5</v>
      </c>
      <c r="BM169" s="299">
        <v>5.1386814270224278E-5</v>
      </c>
      <c r="BN169" s="299">
        <v>5.4839087280832675E-5</v>
      </c>
      <c r="BO169" s="299">
        <v>4.9100151457864521E-5</v>
      </c>
      <c r="BP169" s="299">
        <v>5.6465521235831219E-5</v>
      </c>
      <c r="BQ169" s="299">
        <v>4.7474869971133469E-5</v>
      </c>
      <c r="BR169" s="299">
        <v>1.4496658867299755E-5</v>
      </c>
      <c r="BS169" s="299">
        <v>7.072582751727783E-5</v>
      </c>
      <c r="BT169" s="299">
        <v>1.411882180340853E-5</v>
      </c>
      <c r="BU169" s="299">
        <v>1.9664014843409921E-5</v>
      </c>
      <c r="BV169" s="299">
        <v>1.2051593615937539E-5</v>
      </c>
      <c r="BW169" s="299">
        <v>7.0570390939836727E-6</v>
      </c>
      <c r="BX169" s="299">
        <v>8.3298833652142233E-6</v>
      </c>
      <c r="BY169" s="299">
        <v>2.2144233207584479E-6</v>
      </c>
      <c r="BZ169" s="299">
        <v>3.2929083181541661E-5</v>
      </c>
      <c r="CA169" s="299">
        <v>3.7544861787916709E-5</v>
      </c>
      <c r="CB169" s="299">
        <v>4.0429491008664453E-4</v>
      </c>
      <c r="CC169" s="299">
        <v>5.435984366720086E-6</v>
      </c>
      <c r="CD169" s="299">
        <v>4.2422611464374246E-5</v>
      </c>
      <c r="CE169" s="299">
        <v>1.9539285737620607E-5</v>
      </c>
      <c r="CF169" s="299">
        <v>1.4581394086727806E-5</v>
      </c>
      <c r="CG169" s="299">
        <v>2.5773407306473768E-5</v>
      </c>
      <c r="CH169" s="299">
        <v>1.3371377915484974E-5</v>
      </c>
      <c r="CI169" s="299">
        <v>2.4000092473908556E-5</v>
      </c>
      <c r="CJ169" s="299">
        <v>2.6571703297962823E-5</v>
      </c>
      <c r="CK169" s="299">
        <v>1.8562868370835101E-5</v>
      </c>
      <c r="CL169" s="299">
        <v>7.690614890418874E-7</v>
      </c>
      <c r="CM169" s="299">
        <v>2.2813495428527953E-6</v>
      </c>
      <c r="CN169" s="299">
        <v>5.0456081135088136E-5</v>
      </c>
      <c r="CO169" s="299">
        <v>1.5837210236476507E-5</v>
      </c>
      <c r="CP169" s="299">
        <v>5.0089566141481583E-5</v>
      </c>
      <c r="CQ169" s="299">
        <v>5.4635402232754511E-5</v>
      </c>
      <c r="CR169" s="299">
        <v>6.2195345712945247E-5</v>
      </c>
      <c r="CS169" s="299">
        <v>3.0564066760659684E-5</v>
      </c>
      <c r="CT169" s="299">
        <v>1.941624773647403E-5</v>
      </c>
      <c r="CU169" s="299">
        <v>2.1761997683487515E-5</v>
      </c>
      <c r="CV169" s="299">
        <v>1.9211278913873996E-4</v>
      </c>
      <c r="CW169" s="299">
        <v>7.8941910164023374E-6</v>
      </c>
      <c r="CX169" s="299">
        <v>1.8567479345142277E-3</v>
      </c>
      <c r="CY169" s="299">
        <v>1.343015050672224E-5</v>
      </c>
      <c r="CZ169" s="299">
        <v>3.8715997664297436E-6</v>
      </c>
      <c r="DA169" s="299">
        <v>1.2283534975728817E-5</v>
      </c>
      <c r="DB169" s="299">
        <v>2.1393223691021259E-5</v>
      </c>
      <c r="DC169" s="299">
        <v>2.861912249286471E-5</v>
      </c>
      <c r="DD169" s="299">
        <v>3.6501867869905724E-5</v>
      </c>
      <c r="DE169" s="299">
        <v>1.414758433966093E-5</v>
      </c>
      <c r="DF169" s="299">
        <v>1.1990481661738146E-4</v>
      </c>
      <c r="DG169" s="300">
        <v>9.65696386607615E-6</v>
      </c>
    </row>
    <row r="170" spans="2:111">
      <c r="B170" s="98" t="s">
        <v>175</v>
      </c>
      <c r="C170" s="95" t="s">
        <v>176</v>
      </c>
      <c r="D170" s="299">
        <v>1.0744571129006602E-4</v>
      </c>
      <c r="E170" s="299">
        <v>7.0050085822264804E-5</v>
      </c>
      <c r="F170" s="299">
        <v>7.3993846372730134E-4</v>
      </c>
      <c r="G170" s="299">
        <v>3.3331100799319253E-5</v>
      </c>
      <c r="H170" s="299">
        <v>3.0476957787828897E-5</v>
      </c>
      <c r="I170" s="299">
        <v>0</v>
      </c>
      <c r="J170" s="299">
        <v>2.4905655132759422E-5</v>
      </c>
      <c r="K170" s="299">
        <v>3.7387335345749473E-5</v>
      </c>
      <c r="L170" s="299">
        <v>3.9630958200298883E-5</v>
      </c>
      <c r="M170" s="299">
        <v>4.6519371873958622E-5</v>
      </c>
      <c r="N170" s="299">
        <v>0</v>
      </c>
      <c r="O170" s="299">
        <v>3.2677260128992313E-5</v>
      </c>
      <c r="P170" s="299">
        <v>7.0783062351458594E-6</v>
      </c>
      <c r="Q170" s="299">
        <v>6.4994563830904039E-5</v>
      </c>
      <c r="R170" s="299">
        <v>1.7236632973641352E-5</v>
      </c>
      <c r="S170" s="299">
        <v>4.3566198938024524E-5</v>
      </c>
      <c r="T170" s="299">
        <v>3.4440673627042597E-5</v>
      </c>
      <c r="U170" s="299">
        <v>5.7583053389757094E-5</v>
      </c>
      <c r="V170" s="299">
        <v>9.6692166368134752E-5</v>
      </c>
      <c r="W170" s="299">
        <v>4.545556797425023E-5</v>
      </c>
      <c r="X170" s="299">
        <v>2.9576811497717683E-5</v>
      </c>
      <c r="Y170" s="299">
        <v>3.0574344972844957E-5</v>
      </c>
      <c r="Z170" s="299">
        <v>7.4533348286326396E-6</v>
      </c>
      <c r="AA170" s="299">
        <v>2.0726511901447966E-5</v>
      </c>
      <c r="AB170" s="299">
        <v>4.4478497671544969E-5</v>
      </c>
      <c r="AC170" s="299">
        <v>1.000180163595723E-5</v>
      </c>
      <c r="AD170" s="299">
        <v>1.416203782028979E-5</v>
      </c>
      <c r="AE170" s="299">
        <v>4.8385352909328847E-5</v>
      </c>
      <c r="AF170" s="299">
        <v>5.5569591589155331E-5</v>
      </c>
      <c r="AG170" s="299">
        <v>5.1557623776113886E-5</v>
      </c>
      <c r="AH170" s="299">
        <v>1.5214003267063076E-5</v>
      </c>
      <c r="AI170" s="299">
        <v>2.8951652093254897E-5</v>
      </c>
      <c r="AJ170" s="299">
        <v>1.3342538168023129E-4</v>
      </c>
      <c r="AK170" s="299">
        <v>8.0533525727595283E-5</v>
      </c>
      <c r="AL170" s="299">
        <v>1.1307864526524796E-4</v>
      </c>
      <c r="AM170" s="299">
        <v>8.1133907033169517E-5</v>
      </c>
      <c r="AN170" s="299">
        <v>5.5987521363536908E-5</v>
      </c>
      <c r="AO170" s="299">
        <v>7.0474072035979019E-5</v>
      </c>
      <c r="AP170" s="299">
        <v>5.0819271375202348E-5</v>
      </c>
      <c r="AQ170" s="299">
        <v>2.2786754365493281E-5</v>
      </c>
      <c r="AR170" s="299">
        <v>5.9215079774284775E-5</v>
      </c>
      <c r="AS170" s="299">
        <v>8.7738271184542669E-5</v>
      </c>
      <c r="AT170" s="299">
        <v>9.0627160058436972E-4</v>
      </c>
      <c r="AU170" s="299">
        <v>1.2425989838643727E-3</v>
      </c>
      <c r="AV170" s="299">
        <v>6.49548072600086E-4</v>
      </c>
      <c r="AW170" s="299">
        <v>1.5942159970039104E-3</v>
      </c>
      <c r="AX170" s="299">
        <v>2.6673924498718344E-3</v>
      </c>
      <c r="AY170" s="299">
        <v>0.17707419446051381</v>
      </c>
      <c r="AZ170" s="299">
        <v>3.0016434417693113E-3</v>
      </c>
      <c r="BA170" s="299">
        <v>9.0811826622400635E-4</v>
      </c>
      <c r="BB170" s="299">
        <v>6.0136346250389957E-3</v>
      </c>
      <c r="BC170" s="299">
        <v>7.3688523322359067E-4</v>
      </c>
      <c r="BD170" s="299">
        <v>7.911109706934214E-4</v>
      </c>
      <c r="BE170" s="299">
        <v>1.8568017798207765E-3</v>
      </c>
      <c r="BF170" s="299">
        <v>5.1712996949103754E-4</v>
      </c>
      <c r="BG170" s="299">
        <v>1.3073778668432629E-4</v>
      </c>
      <c r="BH170" s="299">
        <v>1.6680065023764756E-3</v>
      </c>
      <c r="BI170" s="299">
        <v>1.8173435103557256E-4</v>
      </c>
      <c r="BJ170" s="299">
        <v>2.4493895241201047E-4</v>
      </c>
      <c r="BK170" s="299">
        <v>8.2618976929126246E-5</v>
      </c>
      <c r="BL170" s="299">
        <v>1.2646824524896564E-4</v>
      </c>
      <c r="BM170" s="299">
        <v>2.917524352123431E-4</v>
      </c>
      <c r="BN170" s="299">
        <v>2.8070751639430334E-4</v>
      </c>
      <c r="BO170" s="299">
        <v>2.3534712870494116E-4</v>
      </c>
      <c r="BP170" s="299">
        <v>2.0238027041245222E-4</v>
      </c>
      <c r="BQ170" s="299">
        <v>2.515467496786654E-4</v>
      </c>
      <c r="BR170" s="299">
        <v>7.9510729411106333E-5</v>
      </c>
      <c r="BS170" s="299">
        <v>3.8699464609422965E-4</v>
      </c>
      <c r="BT170" s="299">
        <v>7.8453712892299218E-5</v>
      </c>
      <c r="BU170" s="299">
        <v>1.0624596425483998E-4</v>
      </c>
      <c r="BV170" s="299">
        <v>8.6399939373007803E-5</v>
      </c>
      <c r="BW170" s="299">
        <v>4.3770388092205693E-5</v>
      </c>
      <c r="BX170" s="299">
        <v>5.0273706208028984E-5</v>
      </c>
      <c r="BY170" s="299">
        <v>1.3454504230767137E-5</v>
      </c>
      <c r="BZ170" s="299">
        <v>1.0350177246343185E-4</v>
      </c>
      <c r="CA170" s="299">
        <v>2.0358475635719496E-4</v>
      </c>
      <c r="CB170" s="299">
        <v>2.1263081996035619E-3</v>
      </c>
      <c r="CC170" s="299">
        <v>3.5805622149788197E-5</v>
      </c>
      <c r="CD170" s="299">
        <v>1.3274358222083754E-4</v>
      </c>
      <c r="CE170" s="299">
        <v>1.1940564785759449E-4</v>
      </c>
      <c r="CF170" s="299">
        <v>8.7156302589918972E-5</v>
      </c>
      <c r="CG170" s="299">
        <v>1.5150290680204746E-4</v>
      </c>
      <c r="CH170" s="299">
        <v>8.8537202410241369E-5</v>
      </c>
      <c r="CI170" s="299">
        <v>1.815903540419584E-4</v>
      </c>
      <c r="CJ170" s="299">
        <v>3.9174032123830111E-4</v>
      </c>
      <c r="CK170" s="299">
        <v>1.4129107870110392E-4</v>
      </c>
      <c r="CL170" s="299">
        <v>6.08532955459653E-6</v>
      </c>
      <c r="CM170" s="299">
        <v>4.8792432730160498E-5</v>
      </c>
      <c r="CN170" s="299">
        <v>4.4866203842236675E-4</v>
      </c>
      <c r="CO170" s="299">
        <v>9.3387010952997466E-5</v>
      </c>
      <c r="CP170" s="299">
        <v>7.6017434670700877E-4</v>
      </c>
      <c r="CQ170" s="299">
        <v>1.0329177252458822E-4</v>
      </c>
      <c r="CR170" s="299">
        <v>2.4832577570303715E-4</v>
      </c>
      <c r="CS170" s="299">
        <v>1.4545961672652824E-4</v>
      </c>
      <c r="CT170" s="299">
        <v>9.9911616915948894E-5</v>
      </c>
      <c r="CU170" s="299">
        <v>1.381976408953989E-4</v>
      </c>
      <c r="CV170" s="299">
        <v>9.7582837633040259E-4</v>
      </c>
      <c r="CW170" s="299">
        <v>7.8610125709043443E-5</v>
      </c>
      <c r="CX170" s="299">
        <v>9.7600698949555781E-3</v>
      </c>
      <c r="CY170" s="299">
        <v>7.846764855217108E-5</v>
      </c>
      <c r="CZ170" s="299">
        <v>2.1983276715083138E-5</v>
      </c>
      <c r="DA170" s="299">
        <v>7.0747830370807452E-5</v>
      </c>
      <c r="DB170" s="299">
        <v>1.3376262363943382E-4</v>
      </c>
      <c r="DC170" s="299">
        <v>1.1548212121588945E-4</v>
      </c>
      <c r="DD170" s="299">
        <v>9.6744555448879227E-5</v>
      </c>
      <c r="DE170" s="299">
        <v>9.3160903633479061E-5</v>
      </c>
      <c r="DF170" s="299">
        <v>5.7809888280636332E-3</v>
      </c>
      <c r="DG170" s="300">
        <v>6.5820297466322316E-5</v>
      </c>
    </row>
    <row r="171" spans="2:111">
      <c r="B171" s="98" t="s">
        <v>177</v>
      </c>
      <c r="C171" s="95" t="s">
        <v>178</v>
      </c>
      <c r="D171" s="299">
        <v>1.8197657455071715E-4</v>
      </c>
      <c r="E171" s="299">
        <v>1.295375347788665E-4</v>
      </c>
      <c r="F171" s="299">
        <v>1.2521144774280911E-3</v>
      </c>
      <c r="G171" s="299">
        <v>4.9284213238904688E-5</v>
      </c>
      <c r="H171" s="299">
        <v>1.9382648269379056E-4</v>
      </c>
      <c r="I171" s="299">
        <v>0</v>
      </c>
      <c r="J171" s="299">
        <v>4.9524307426520285E-5</v>
      </c>
      <c r="K171" s="299">
        <v>5.9660841891645971E-5</v>
      </c>
      <c r="L171" s="299">
        <v>4.9045018609882416E-5</v>
      </c>
      <c r="M171" s="299">
        <v>7.7942214768114717E-5</v>
      </c>
      <c r="N171" s="299">
        <v>0</v>
      </c>
      <c r="O171" s="299">
        <v>5.6190926981723175E-5</v>
      </c>
      <c r="P171" s="299">
        <v>1.123509138248621E-5</v>
      </c>
      <c r="Q171" s="299">
        <v>1.0299040197516244E-4</v>
      </c>
      <c r="R171" s="299">
        <v>3.7532188682560379E-5</v>
      </c>
      <c r="S171" s="299">
        <v>8.3109987578572516E-5</v>
      </c>
      <c r="T171" s="299">
        <v>6.185171615237937E-5</v>
      </c>
      <c r="U171" s="299">
        <v>7.3090261626937244E-5</v>
      </c>
      <c r="V171" s="299">
        <v>1.6357567931873086E-4</v>
      </c>
      <c r="W171" s="299">
        <v>7.4885226990819708E-5</v>
      </c>
      <c r="X171" s="299">
        <v>5.1837242845886567E-5</v>
      </c>
      <c r="Y171" s="299">
        <v>5.2433172460203295E-5</v>
      </c>
      <c r="Z171" s="299">
        <v>1.3833739682622481E-5</v>
      </c>
      <c r="AA171" s="299">
        <v>4.0817886863895594E-5</v>
      </c>
      <c r="AB171" s="299">
        <v>6.3433787569751793E-5</v>
      </c>
      <c r="AC171" s="299">
        <v>1.4168441079449849E-5</v>
      </c>
      <c r="AD171" s="299">
        <v>2.3853438025791806E-5</v>
      </c>
      <c r="AE171" s="299">
        <v>8.5328076314483575E-5</v>
      </c>
      <c r="AF171" s="299">
        <v>1.1419451744840175E-4</v>
      </c>
      <c r="AG171" s="299">
        <v>8.1411154194127068E-5</v>
      </c>
      <c r="AH171" s="299">
        <v>2.2170631097142772E-5</v>
      </c>
      <c r="AI171" s="299">
        <v>5.0242980880771379E-5</v>
      </c>
      <c r="AJ171" s="299">
        <v>2.2796438527221511E-4</v>
      </c>
      <c r="AK171" s="299">
        <v>1.5226087810929302E-4</v>
      </c>
      <c r="AL171" s="299">
        <v>1.9889804550604639E-4</v>
      </c>
      <c r="AM171" s="299">
        <v>1.5632549890210807E-4</v>
      </c>
      <c r="AN171" s="299">
        <v>1.050151624911621E-4</v>
      </c>
      <c r="AO171" s="299">
        <v>1.3046505456115566E-4</v>
      </c>
      <c r="AP171" s="299">
        <v>9.1414049859610773E-5</v>
      </c>
      <c r="AQ171" s="299">
        <v>3.9933883444906489E-5</v>
      </c>
      <c r="AR171" s="299">
        <v>9.7739856107280926E-5</v>
      </c>
      <c r="AS171" s="299">
        <v>2.9953897634062403E-4</v>
      </c>
      <c r="AT171" s="299">
        <v>2.8056349868722916E-4</v>
      </c>
      <c r="AU171" s="299">
        <v>8.3277431633092831E-3</v>
      </c>
      <c r="AV171" s="299">
        <v>8.1095722983930696E-3</v>
      </c>
      <c r="AW171" s="299">
        <v>2.9536857314005553E-3</v>
      </c>
      <c r="AX171" s="299">
        <v>4.4273977539858753E-5</v>
      </c>
      <c r="AY171" s="299">
        <v>2.0305626316197587E-4</v>
      </c>
      <c r="AZ171" s="299">
        <v>0.89456443272478925</v>
      </c>
      <c r="BA171" s="299">
        <v>1.8013907113664494E-3</v>
      </c>
      <c r="BB171" s="299">
        <v>2.0473127571940556E-3</v>
      </c>
      <c r="BC171" s="299">
        <v>5.7981533813783535E-4</v>
      </c>
      <c r="BD171" s="299">
        <v>2.3175859118382055E-4</v>
      </c>
      <c r="BE171" s="299">
        <v>6.5188017285006854E-4</v>
      </c>
      <c r="BF171" s="299">
        <v>2.1443043946309241E-2</v>
      </c>
      <c r="BG171" s="299">
        <v>3.1900481209082799E-3</v>
      </c>
      <c r="BH171" s="299">
        <v>3.5341986895803777E-2</v>
      </c>
      <c r="BI171" s="299">
        <v>2.8645157749091613E-3</v>
      </c>
      <c r="BJ171" s="299">
        <v>3.9900656853661554E-3</v>
      </c>
      <c r="BK171" s="299">
        <v>5.7174364330614565E-5</v>
      </c>
      <c r="BL171" s="299">
        <v>2.1013495134811143E-4</v>
      </c>
      <c r="BM171" s="299">
        <v>2.0088651488869287E-3</v>
      </c>
      <c r="BN171" s="299">
        <v>3.5198875246422161E-3</v>
      </c>
      <c r="BO171" s="299">
        <v>1.7370074490163266E-3</v>
      </c>
      <c r="BP171" s="299">
        <v>3.8963756333869376E-3</v>
      </c>
      <c r="BQ171" s="299">
        <v>4.6093386634319072E-4</v>
      </c>
      <c r="BR171" s="299">
        <v>2.6532463931213974E-4</v>
      </c>
      <c r="BS171" s="299">
        <v>8.3804043591831562E-4</v>
      </c>
      <c r="BT171" s="299">
        <v>1.2835159966420153E-4</v>
      </c>
      <c r="BU171" s="299">
        <v>1.6373303156642962E-4</v>
      </c>
      <c r="BV171" s="299">
        <v>1.146912511545904E-4</v>
      </c>
      <c r="BW171" s="299">
        <v>7.3999771442105611E-5</v>
      </c>
      <c r="BX171" s="299">
        <v>1.2630231417721925E-4</v>
      </c>
      <c r="BY171" s="299">
        <v>6.8250390726155619E-5</v>
      </c>
      <c r="BZ171" s="299">
        <v>5.8248079447569489E-4</v>
      </c>
      <c r="CA171" s="299">
        <v>3.2944885949627535E-4</v>
      </c>
      <c r="CB171" s="299">
        <v>3.605874073048328E-3</v>
      </c>
      <c r="CC171" s="299">
        <v>9.0556075826466435E-5</v>
      </c>
      <c r="CD171" s="299">
        <v>5.1661286651367457E-4</v>
      </c>
      <c r="CE171" s="299">
        <v>1.72243035997051E-4</v>
      </c>
      <c r="CF171" s="299">
        <v>1.5301848884940994E-4</v>
      </c>
      <c r="CG171" s="299">
        <v>2.6669424636119251E-4</v>
      </c>
      <c r="CH171" s="299">
        <v>1.2454614073941072E-4</v>
      </c>
      <c r="CI171" s="299">
        <v>2.2461600716612549E-4</v>
      </c>
      <c r="CJ171" s="299">
        <v>2.3548120738281985E-4</v>
      </c>
      <c r="CK171" s="299">
        <v>1.5660201703244256E-4</v>
      </c>
      <c r="CL171" s="299">
        <v>7.3340089115591081E-6</v>
      </c>
      <c r="CM171" s="299">
        <v>1.5037881611902542E-5</v>
      </c>
      <c r="CN171" s="299">
        <v>3.7194793117560128E-4</v>
      </c>
      <c r="CO171" s="299">
        <v>1.6726770793990475E-4</v>
      </c>
      <c r="CP171" s="299">
        <v>3.5207430220284881E-4</v>
      </c>
      <c r="CQ171" s="299">
        <v>1.6869393520438448E-4</v>
      </c>
      <c r="CR171" s="299">
        <v>3.7634720207114039E-4</v>
      </c>
      <c r="CS171" s="299">
        <v>2.1317311150585301E-4</v>
      </c>
      <c r="CT171" s="299">
        <v>1.2955792343804135E-4</v>
      </c>
      <c r="CU171" s="299">
        <v>1.9045662494228069E-4</v>
      </c>
      <c r="CV171" s="299">
        <v>1.6111372718247169E-3</v>
      </c>
      <c r="CW171" s="299">
        <v>6.7914369790367327E-5</v>
      </c>
      <c r="CX171" s="299">
        <v>1.6265241582046022E-2</v>
      </c>
      <c r="CY171" s="299">
        <v>1.1164926547153728E-4</v>
      </c>
      <c r="CZ171" s="299">
        <v>3.5483600557710372E-5</v>
      </c>
      <c r="DA171" s="299">
        <v>1.1416920377192689E-4</v>
      </c>
      <c r="DB171" s="299">
        <v>1.9289559256998378E-4</v>
      </c>
      <c r="DC171" s="299">
        <v>1.9104950781951313E-4</v>
      </c>
      <c r="DD171" s="299">
        <v>1.3660343772531176E-4</v>
      </c>
      <c r="DE171" s="299">
        <v>1.3702096627323158E-4</v>
      </c>
      <c r="DF171" s="299">
        <v>1.7680557089808934E-4</v>
      </c>
      <c r="DG171" s="300">
        <v>1.3223749867435542E-4</v>
      </c>
    </row>
    <row r="172" spans="2:111">
      <c r="B172" s="98" t="s">
        <v>179</v>
      </c>
      <c r="C172" s="95" t="s">
        <v>180</v>
      </c>
      <c r="D172" s="299">
        <v>1.0923399579403301E-5</v>
      </c>
      <c r="E172" s="299">
        <v>7.0367484609158687E-6</v>
      </c>
      <c r="F172" s="299">
        <v>7.573761372744225E-5</v>
      </c>
      <c r="G172" s="299">
        <v>3.017711147363E-6</v>
      </c>
      <c r="H172" s="299">
        <v>2.8082304979382419E-6</v>
      </c>
      <c r="I172" s="299">
        <v>0</v>
      </c>
      <c r="J172" s="299">
        <v>2.4823459825648063E-6</v>
      </c>
      <c r="K172" s="299">
        <v>3.5151278204006289E-6</v>
      </c>
      <c r="L172" s="299">
        <v>2.8378209563032915E-6</v>
      </c>
      <c r="M172" s="299">
        <v>4.6261545369031922E-6</v>
      </c>
      <c r="N172" s="299">
        <v>0</v>
      </c>
      <c r="O172" s="299">
        <v>3.1891001821485375E-6</v>
      </c>
      <c r="P172" s="299">
        <v>6.4872616191067123E-7</v>
      </c>
      <c r="Q172" s="299">
        <v>6.1396520936337852E-6</v>
      </c>
      <c r="R172" s="299">
        <v>9.5895739409340579E-7</v>
      </c>
      <c r="S172" s="299">
        <v>4.2253811194538513E-6</v>
      </c>
      <c r="T172" s="299">
        <v>3.2205395863130174E-6</v>
      </c>
      <c r="U172" s="299">
        <v>4.2177821637413981E-6</v>
      </c>
      <c r="V172" s="299">
        <v>9.5583110242458943E-6</v>
      </c>
      <c r="W172" s="299">
        <v>4.35978564190811E-6</v>
      </c>
      <c r="X172" s="299">
        <v>2.9801175528375845E-6</v>
      </c>
      <c r="Y172" s="299">
        <v>2.9394602011813069E-6</v>
      </c>
      <c r="Z172" s="299">
        <v>7.0477335573018975E-7</v>
      </c>
      <c r="AA172" s="299">
        <v>2.0129628056078839E-6</v>
      </c>
      <c r="AB172" s="299">
        <v>3.6456856232017913E-6</v>
      </c>
      <c r="AC172" s="299">
        <v>7.7093589751594226E-7</v>
      </c>
      <c r="AD172" s="299">
        <v>1.4130767495130361E-6</v>
      </c>
      <c r="AE172" s="299">
        <v>4.9205837785140848E-6</v>
      </c>
      <c r="AF172" s="299">
        <v>5.6877621810195376E-6</v>
      </c>
      <c r="AG172" s="299">
        <v>4.7714060646999369E-6</v>
      </c>
      <c r="AH172" s="299">
        <v>1.2817404865663322E-6</v>
      </c>
      <c r="AI172" s="299">
        <v>2.4908541362916832E-6</v>
      </c>
      <c r="AJ172" s="299">
        <v>1.3082881674109869E-5</v>
      </c>
      <c r="AK172" s="299">
        <v>6.9279335606749285E-6</v>
      </c>
      <c r="AL172" s="299">
        <v>1.0996028228322877E-5</v>
      </c>
      <c r="AM172" s="299">
        <v>8.2007193480549923E-6</v>
      </c>
      <c r="AN172" s="299">
        <v>5.6442265967419767E-6</v>
      </c>
      <c r="AO172" s="299">
        <v>6.6330247202641605E-6</v>
      </c>
      <c r="AP172" s="299">
        <v>4.8473624906293476E-6</v>
      </c>
      <c r="AQ172" s="299">
        <v>2.2610132077060623E-6</v>
      </c>
      <c r="AR172" s="299">
        <v>5.47640492192428E-6</v>
      </c>
      <c r="AS172" s="299">
        <v>6.7054949352220983E-6</v>
      </c>
      <c r="AT172" s="299">
        <v>6.8713423111793343E-6</v>
      </c>
      <c r="AU172" s="299">
        <v>6.5868768792234626E-6</v>
      </c>
      <c r="AV172" s="299">
        <v>4.9598813439263435E-6</v>
      </c>
      <c r="AW172" s="299">
        <v>3.571645463341135E-6</v>
      </c>
      <c r="AX172" s="299">
        <v>2.1079038239347142E-6</v>
      </c>
      <c r="AY172" s="299">
        <v>2.4298560227135543E-6</v>
      </c>
      <c r="AZ172" s="299">
        <v>8.8791309931826528E-6</v>
      </c>
      <c r="BA172" s="299">
        <v>0.15274309761963492</v>
      </c>
      <c r="BB172" s="299">
        <v>1.1823737451852682E-6</v>
      </c>
      <c r="BC172" s="299">
        <v>8.014882523014762E-7</v>
      </c>
      <c r="BD172" s="299">
        <v>2.2344375799649603E-7</v>
      </c>
      <c r="BE172" s="299">
        <v>7.5327428661073601E-7</v>
      </c>
      <c r="BF172" s="299">
        <v>3.7582093404744289E-6</v>
      </c>
      <c r="BG172" s="299">
        <v>1.103229209842451E-6</v>
      </c>
      <c r="BH172" s="299">
        <v>6.8366223573572366E-6</v>
      </c>
      <c r="BI172" s="299">
        <v>1.026107833843201E-5</v>
      </c>
      <c r="BJ172" s="299">
        <v>3.5124020628651163E-5</v>
      </c>
      <c r="BK172" s="299">
        <v>3.0339765180911368E-6</v>
      </c>
      <c r="BL172" s="299">
        <v>1.3518823387141543E-5</v>
      </c>
      <c r="BM172" s="299">
        <v>5.8244156711786694E-4</v>
      </c>
      <c r="BN172" s="299">
        <v>1.7415981433672238E-5</v>
      </c>
      <c r="BO172" s="299">
        <v>2.019069995196984E-5</v>
      </c>
      <c r="BP172" s="299">
        <v>1.7416113332419184E-5</v>
      </c>
      <c r="BQ172" s="299">
        <v>2.5669884649398622E-5</v>
      </c>
      <c r="BR172" s="299">
        <v>7.3181747890694393E-6</v>
      </c>
      <c r="BS172" s="299">
        <v>3.641572107805259E-5</v>
      </c>
      <c r="BT172" s="299">
        <v>7.5869633528437198E-6</v>
      </c>
      <c r="BU172" s="299">
        <v>9.0979152244013207E-6</v>
      </c>
      <c r="BV172" s="299">
        <v>6.3780279811337977E-6</v>
      </c>
      <c r="BW172" s="299">
        <v>3.7414741014815853E-6</v>
      </c>
      <c r="BX172" s="299">
        <v>4.3047386626585803E-6</v>
      </c>
      <c r="BY172" s="299">
        <v>9.8086068974485665E-7</v>
      </c>
      <c r="BZ172" s="299">
        <v>8.6800752974829517E-6</v>
      </c>
      <c r="CA172" s="299">
        <v>2.1909939733700991E-5</v>
      </c>
      <c r="CB172" s="299">
        <v>2.2118271027479034E-4</v>
      </c>
      <c r="CC172" s="299">
        <v>2.8946407730765783E-6</v>
      </c>
      <c r="CD172" s="299">
        <v>1.4499716508748628E-5</v>
      </c>
      <c r="CE172" s="299">
        <v>1.0011877026802244E-5</v>
      </c>
      <c r="CF172" s="299">
        <v>7.6392410329212553E-6</v>
      </c>
      <c r="CG172" s="299">
        <v>1.5924497295359442E-5</v>
      </c>
      <c r="CH172" s="299">
        <v>6.9125341047079234E-6</v>
      </c>
      <c r="CI172" s="299">
        <v>1.2754563143605441E-5</v>
      </c>
      <c r="CJ172" s="299">
        <v>1.4693471088976367E-5</v>
      </c>
      <c r="CK172" s="299">
        <v>9.6875432047661451E-6</v>
      </c>
      <c r="CL172" s="299">
        <v>4.1648981860712746E-7</v>
      </c>
      <c r="CM172" s="299">
        <v>6.288391996798492E-6</v>
      </c>
      <c r="CN172" s="299">
        <v>9.1039829052962166E-5</v>
      </c>
      <c r="CO172" s="299">
        <v>7.9927057191551813E-6</v>
      </c>
      <c r="CP172" s="299">
        <v>2.0849999699020857E-5</v>
      </c>
      <c r="CQ172" s="299">
        <v>6.9292399787744088E-6</v>
      </c>
      <c r="CR172" s="299">
        <v>2.0883242686875438E-5</v>
      </c>
      <c r="CS172" s="299">
        <v>1.1582772191309883E-5</v>
      </c>
      <c r="CT172" s="299">
        <v>6.9951094161738158E-6</v>
      </c>
      <c r="CU172" s="299">
        <v>1.1408892605864231E-5</v>
      </c>
      <c r="CV172" s="299">
        <v>1.1429839717016032E-4</v>
      </c>
      <c r="CW172" s="299">
        <v>4.7806255405748723E-6</v>
      </c>
      <c r="CX172" s="299">
        <v>1.0093083715755763E-3</v>
      </c>
      <c r="CY172" s="299">
        <v>8.8810305887455124E-6</v>
      </c>
      <c r="CZ172" s="299">
        <v>2.0821446231393942E-6</v>
      </c>
      <c r="DA172" s="299">
        <v>6.269511938064298E-6</v>
      </c>
      <c r="DB172" s="299">
        <v>1.1086870715229378E-5</v>
      </c>
      <c r="DC172" s="299">
        <v>3.1856039874900692E-5</v>
      </c>
      <c r="DD172" s="299">
        <v>6.4458691060303034E-6</v>
      </c>
      <c r="DE172" s="299">
        <v>7.7241230624240081E-6</v>
      </c>
      <c r="DF172" s="299">
        <v>5.7615077273490034E-6</v>
      </c>
      <c r="DG172" s="300">
        <v>9.2433463396368804E-6</v>
      </c>
    </row>
    <row r="173" spans="2:111">
      <c r="B173" s="98" t="s">
        <v>181</v>
      </c>
      <c r="C173" s="95" t="s">
        <v>182</v>
      </c>
      <c r="D173" s="299">
        <v>4.7819015410475917E-6</v>
      </c>
      <c r="E173" s="299">
        <v>3.0993034964560109E-6</v>
      </c>
      <c r="F173" s="299">
        <v>3.3173907333600162E-5</v>
      </c>
      <c r="G173" s="299">
        <v>1.3255945838952927E-6</v>
      </c>
      <c r="H173" s="299">
        <v>2.3034516700186261E-6</v>
      </c>
      <c r="I173" s="299">
        <v>0</v>
      </c>
      <c r="J173" s="299">
        <v>1.1034845845668724E-6</v>
      </c>
      <c r="K173" s="299">
        <v>1.621672821469632E-6</v>
      </c>
      <c r="L173" s="299">
        <v>1.2864316314256516E-6</v>
      </c>
      <c r="M173" s="299">
        <v>2.0874059068049779E-6</v>
      </c>
      <c r="N173" s="299">
        <v>0</v>
      </c>
      <c r="O173" s="299">
        <v>1.4299910180930009E-6</v>
      </c>
      <c r="P173" s="299">
        <v>3.0821679899089199E-7</v>
      </c>
      <c r="Q173" s="299">
        <v>2.765235495428383E-6</v>
      </c>
      <c r="R173" s="299">
        <v>4.9964884468817509E-7</v>
      </c>
      <c r="S173" s="299">
        <v>1.9449987525072081E-6</v>
      </c>
      <c r="T173" s="299">
        <v>1.5048970505848689E-6</v>
      </c>
      <c r="U173" s="299">
        <v>2.0017304670913359E-6</v>
      </c>
      <c r="V173" s="299">
        <v>4.2680628062087841E-6</v>
      </c>
      <c r="W173" s="299">
        <v>1.9468675128466614E-6</v>
      </c>
      <c r="X173" s="299">
        <v>1.3247028132851146E-6</v>
      </c>
      <c r="Y173" s="299">
        <v>1.3163226889228116E-6</v>
      </c>
      <c r="Z173" s="299">
        <v>3.2266894044761947E-7</v>
      </c>
      <c r="AA173" s="299">
        <v>9.3687013181176043E-7</v>
      </c>
      <c r="AB173" s="299">
        <v>1.6817385684939658E-6</v>
      </c>
      <c r="AC173" s="299">
        <v>3.6309060993928271E-7</v>
      </c>
      <c r="AD173" s="299">
        <v>6.42288894495219E-7</v>
      </c>
      <c r="AE173" s="299">
        <v>2.2079964592797778E-6</v>
      </c>
      <c r="AF173" s="299">
        <v>3.3641969090184573E-6</v>
      </c>
      <c r="AG173" s="299">
        <v>2.1404602773084685E-6</v>
      </c>
      <c r="AH173" s="299">
        <v>5.9669846192986003E-7</v>
      </c>
      <c r="AI173" s="299">
        <v>1.3415985214014598E-6</v>
      </c>
      <c r="AJ173" s="299">
        <v>6.0250133921826679E-6</v>
      </c>
      <c r="AK173" s="299">
        <v>4.1802911176647679E-6</v>
      </c>
      <c r="AL173" s="299">
        <v>5.3693916150222384E-6</v>
      </c>
      <c r="AM173" s="299">
        <v>3.7113772885165731E-6</v>
      </c>
      <c r="AN173" s="299">
        <v>2.5462557563259837E-6</v>
      </c>
      <c r="AO173" s="299">
        <v>3.4007371461720868E-6</v>
      </c>
      <c r="AP173" s="299">
        <v>2.3887634046351757E-6</v>
      </c>
      <c r="AQ173" s="299">
        <v>1.027872992723036E-6</v>
      </c>
      <c r="AR173" s="299">
        <v>2.5171829965218874E-6</v>
      </c>
      <c r="AS173" s="299">
        <v>3.2098991844623046E-6</v>
      </c>
      <c r="AT173" s="299">
        <v>3.5134673510738716E-6</v>
      </c>
      <c r="AU173" s="299">
        <v>7.9442000029259285E-5</v>
      </c>
      <c r="AV173" s="299">
        <v>5.1257118088335839E-4</v>
      </c>
      <c r="AW173" s="299">
        <v>1.1612030205362004E-4</v>
      </c>
      <c r="AX173" s="299">
        <v>4.1242306178024704E-6</v>
      </c>
      <c r="AY173" s="299">
        <v>1.4503344349126205E-6</v>
      </c>
      <c r="AZ173" s="299">
        <v>3.2595421744008676E-4</v>
      </c>
      <c r="BA173" s="299">
        <v>1.5838014918967053E-6</v>
      </c>
      <c r="BB173" s="299">
        <v>0.17388920552024395</v>
      </c>
      <c r="BC173" s="299">
        <v>5.8778697599885215E-7</v>
      </c>
      <c r="BD173" s="299">
        <v>1.6688086260581037E-6</v>
      </c>
      <c r="BE173" s="299">
        <v>2.9713884494557257E-6</v>
      </c>
      <c r="BF173" s="299">
        <v>1.1069283821926068E-5</v>
      </c>
      <c r="BG173" s="299">
        <v>1.7762690204792619E-6</v>
      </c>
      <c r="BH173" s="299">
        <v>1.7219618202600421E-5</v>
      </c>
      <c r="BI173" s="299">
        <v>1.3878474155288868E-4</v>
      </c>
      <c r="BJ173" s="299">
        <v>9.4024911140399934E-6</v>
      </c>
      <c r="BK173" s="299">
        <v>1.3085781072541359E-6</v>
      </c>
      <c r="BL173" s="299">
        <v>5.8068335732686854E-6</v>
      </c>
      <c r="BM173" s="299">
        <v>3.5251782768506872E-5</v>
      </c>
      <c r="BN173" s="299">
        <v>1.7694839051466347E-5</v>
      </c>
      <c r="BO173" s="299">
        <v>8.6954341057931471E-5</v>
      </c>
      <c r="BP173" s="299">
        <v>1.5556943621790982E-4</v>
      </c>
      <c r="BQ173" s="299">
        <v>1.1559093145880275E-5</v>
      </c>
      <c r="BR173" s="299">
        <v>3.9469766285469029E-6</v>
      </c>
      <c r="BS173" s="299">
        <v>1.8690680762679161E-5</v>
      </c>
      <c r="BT173" s="299">
        <v>3.4259825089361281E-6</v>
      </c>
      <c r="BU173" s="299">
        <v>4.5707598701287294E-6</v>
      </c>
      <c r="BV173" s="299">
        <v>3.4903733588071421E-6</v>
      </c>
      <c r="BW173" s="299">
        <v>2.0335099807790999E-6</v>
      </c>
      <c r="BX173" s="299">
        <v>2.5005450673335198E-6</v>
      </c>
      <c r="BY173" s="299">
        <v>6.5651574389371899E-7</v>
      </c>
      <c r="BZ173" s="299">
        <v>6.6851396907656555E-6</v>
      </c>
      <c r="CA173" s="299">
        <v>8.9340561822071049E-6</v>
      </c>
      <c r="CB173" s="299">
        <v>9.5237899701345851E-5</v>
      </c>
      <c r="CC173" s="299">
        <v>3.2523213223288214E-6</v>
      </c>
      <c r="CD173" s="299">
        <v>5.7131924929410257E-6</v>
      </c>
      <c r="CE173" s="299">
        <v>4.8651738597502041E-6</v>
      </c>
      <c r="CF173" s="299">
        <v>4.1018649340784578E-6</v>
      </c>
      <c r="CG173" s="299">
        <v>6.9946268054483672E-6</v>
      </c>
      <c r="CH173" s="299">
        <v>3.1310590911391988E-6</v>
      </c>
      <c r="CI173" s="299">
        <v>6.5691359401312264E-6</v>
      </c>
      <c r="CJ173" s="299">
        <v>6.4531174930395301E-6</v>
      </c>
      <c r="CK173" s="299">
        <v>5.308643044659013E-6</v>
      </c>
      <c r="CL173" s="299">
        <v>2.2831148042146489E-7</v>
      </c>
      <c r="CM173" s="299">
        <v>4.2267027631615177E-7</v>
      </c>
      <c r="CN173" s="299">
        <v>9.6757823575193579E-5</v>
      </c>
      <c r="CO173" s="299">
        <v>4.0506440275224562E-6</v>
      </c>
      <c r="CP173" s="299">
        <v>1.0155242711556226E-5</v>
      </c>
      <c r="CQ173" s="299">
        <v>1.6178383649956889E-5</v>
      </c>
      <c r="CR173" s="299">
        <v>1.091021449181648E-5</v>
      </c>
      <c r="CS173" s="299">
        <v>5.9248582066919268E-6</v>
      </c>
      <c r="CT173" s="299">
        <v>3.5786789880756161E-6</v>
      </c>
      <c r="CU173" s="299">
        <v>5.5300149768506706E-6</v>
      </c>
      <c r="CV173" s="299">
        <v>4.3908530224649662E-5</v>
      </c>
      <c r="CW173" s="299">
        <v>2.0234117751069299E-6</v>
      </c>
      <c r="CX173" s="299">
        <v>4.3760683843414519E-4</v>
      </c>
      <c r="CY173" s="299">
        <v>1.2398967505348461E-5</v>
      </c>
      <c r="CZ173" s="299">
        <v>9.4879854032154114E-7</v>
      </c>
      <c r="DA173" s="299">
        <v>2.9803093280387577E-6</v>
      </c>
      <c r="DB173" s="299">
        <v>5.1884811446762793E-6</v>
      </c>
      <c r="DC173" s="299">
        <v>5.0869184080599532E-6</v>
      </c>
      <c r="DD173" s="299">
        <v>4.094331940441262E-6</v>
      </c>
      <c r="DE173" s="299">
        <v>3.1486066638541471E-6</v>
      </c>
      <c r="DF173" s="299">
        <v>5.4220097334916937E-6</v>
      </c>
      <c r="DG173" s="300">
        <v>8.1104956057312932E-6</v>
      </c>
    </row>
    <row r="174" spans="2:111">
      <c r="B174" s="98" t="s">
        <v>183</v>
      </c>
      <c r="C174" s="95" t="s">
        <v>184</v>
      </c>
      <c r="D174" s="299">
        <v>5.6412666370763809E-6</v>
      </c>
      <c r="E174" s="299">
        <v>5.6423334541447772E-6</v>
      </c>
      <c r="F174" s="299">
        <v>3.0734698528020211E-5</v>
      </c>
      <c r="G174" s="299">
        <v>1.2838931099293597E-6</v>
      </c>
      <c r="H174" s="299">
        <v>1.0581111384925491E-5</v>
      </c>
      <c r="I174" s="299">
        <v>0</v>
      </c>
      <c r="J174" s="299">
        <v>2.2562090656688577E-6</v>
      </c>
      <c r="K174" s="299">
        <v>2.1658953379253596E-6</v>
      </c>
      <c r="L174" s="299">
        <v>1.8288935673829576E-6</v>
      </c>
      <c r="M174" s="299">
        <v>3.0284743831815965E-6</v>
      </c>
      <c r="N174" s="299">
        <v>0</v>
      </c>
      <c r="O174" s="299">
        <v>1.9554005001544658E-6</v>
      </c>
      <c r="P174" s="299">
        <v>4.7262072296848437E-7</v>
      </c>
      <c r="Q174" s="299">
        <v>3.0537374439141269E-6</v>
      </c>
      <c r="R174" s="299">
        <v>5.4970729464026271E-6</v>
      </c>
      <c r="S174" s="299">
        <v>3.8270779147277981E-6</v>
      </c>
      <c r="T174" s="299">
        <v>2.916116100134413E-6</v>
      </c>
      <c r="U174" s="299">
        <v>1.0692536991734621E-5</v>
      </c>
      <c r="V174" s="299">
        <v>4.8529388591962552E-6</v>
      </c>
      <c r="W174" s="299">
        <v>2.1822839705632646E-6</v>
      </c>
      <c r="X174" s="299">
        <v>1.5484201054143472E-6</v>
      </c>
      <c r="Y174" s="299">
        <v>1.7312917589144483E-6</v>
      </c>
      <c r="Z174" s="299">
        <v>5.6212403507290617E-7</v>
      </c>
      <c r="AA174" s="299">
        <v>1.8275956599244855E-6</v>
      </c>
      <c r="AB174" s="299">
        <v>2.5523849978516192E-6</v>
      </c>
      <c r="AC174" s="299">
        <v>6.4345045837563934E-7</v>
      </c>
      <c r="AD174" s="299">
        <v>6.9688079463202343E-7</v>
      </c>
      <c r="AE174" s="299">
        <v>2.6541848528688297E-6</v>
      </c>
      <c r="AF174" s="299">
        <v>4.5922599911044691E-6</v>
      </c>
      <c r="AG174" s="299">
        <v>2.4359298147255978E-6</v>
      </c>
      <c r="AH174" s="299">
        <v>8.5630225874956762E-7</v>
      </c>
      <c r="AI174" s="299">
        <v>1.8562046169722459E-6</v>
      </c>
      <c r="AJ174" s="299">
        <v>7.1112705895471595E-6</v>
      </c>
      <c r="AK174" s="299">
        <v>4.4792433566215794E-6</v>
      </c>
      <c r="AL174" s="299">
        <v>7.6691150572646468E-6</v>
      </c>
      <c r="AM174" s="299">
        <v>5.7990730674027641E-6</v>
      </c>
      <c r="AN174" s="299">
        <v>3.8393144955935621E-6</v>
      </c>
      <c r="AO174" s="299">
        <v>4.2924860018229759E-6</v>
      </c>
      <c r="AP174" s="299">
        <v>3.6990308050680806E-6</v>
      </c>
      <c r="AQ174" s="299">
        <v>1.2886268085975187E-6</v>
      </c>
      <c r="AR174" s="299">
        <v>3.042024835596408E-6</v>
      </c>
      <c r="AS174" s="299">
        <v>4.6654609118485473E-6</v>
      </c>
      <c r="AT174" s="299">
        <v>2.8552183124806948E-5</v>
      </c>
      <c r="AU174" s="299">
        <v>5.1718342933175565E-5</v>
      </c>
      <c r="AV174" s="299">
        <v>3.479844265959179E-5</v>
      </c>
      <c r="AW174" s="299">
        <v>1.0147643938033197E-4</v>
      </c>
      <c r="AX174" s="299">
        <v>6.0943063217295828E-5</v>
      </c>
      <c r="AY174" s="299">
        <v>9.1796043814602974E-5</v>
      </c>
      <c r="AZ174" s="299">
        <v>3.8821829434604755E-4</v>
      </c>
      <c r="BA174" s="299">
        <v>1.134188470314378E-4</v>
      </c>
      <c r="BB174" s="299">
        <v>3.958645035717806E-5</v>
      </c>
      <c r="BC174" s="299">
        <v>7.616061708160074E-2</v>
      </c>
      <c r="BD174" s="299">
        <v>2.5551722165079222E-5</v>
      </c>
      <c r="BE174" s="299">
        <v>1.3607640039051571E-5</v>
      </c>
      <c r="BF174" s="299">
        <v>5.1732341216245801E-4</v>
      </c>
      <c r="BG174" s="299">
        <v>7.1243887753435985E-5</v>
      </c>
      <c r="BH174" s="299">
        <v>2.0457701548156932E-4</v>
      </c>
      <c r="BI174" s="299">
        <v>2.0126878902977747E-5</v>
      </c>
      <c r="BJ174" s="299">
        <v>2.5296273386351837E-4</v>
      </c>
      <c r="BK174" s="299">
        <v>2.0984253242417197E-5</v>
      </c>
      <c r="BL174" s="299">
        <v>6.1412928312211094E-6</v>
      </c>
      <c r="BM174" s="299">
        <v>3.4338253177389926E-4</v>
      </c>
      <c r="BN174" s="299">
        <v>3.2603920865434361E-4</v>
      </c>
      <c r="BO174" s="299">
        <v>1.0076126588985775E-4</v>
      </c>
      <c r="BP174" s="299">
        <v>1.4381832744869008E-4</v>
      </c>
      <c r="BQ174" s="299">
        <v>1.4380135556527615E-5</v>
      </c>
      <c r="BR174" s="299">
        <v>1.8168763466339095E-5</v>
      </c>
      <c r="BS174" s="299">
        <v>5.1022112045716245E-5</v>
      </c>
      <c r="BT174" s="299">
        <v>3.7216317006009185E-6</v>
      </c>
      <c r="BU174" s="299">
        <v>1.9910377489679425E-5</v>
      </c>
      <c r="BV174" s="299">
        <v>5.2560556107797092E-6</v>
      </c>
      <c r="BW174" s="299">
        <v>7.324192624685749E-6</v>
      </c>
      <c r="BX174" s="299">
        <v>1.0868617635670955E-5</v>
      </c>
      <c r="BY174" s="299">
        <v>5.7810968048663227E-6</v>
      </c>
      <c r="BZ174" s="299">
        <v>5.7475538478882633E-5</v>
      </c>
      <c r="CA174" s="299">
        <v>8.6765390902193248E-6</v>
      </c>
      <c r="CB174" s="299">
        <v>9.840136384548809E-5</v>
      </c>
      <c r="CC174" s="299">
        <v>7.9511887052320949E-6</v>
      </c>
      <c r="CD174" s="299">
        <v>3.3498337246105035E-5</v>
      </c>
      <c r="CE174" s="299">
        <v>1.1137996478288739E-5</v>
      </c>
      <c r="CF174" s="299">
        <v>9.08457660382288E-6</v>
      </c>
      <c r="CG174" s="299">
        <v>4.4450066751080577E-5</v>
      </c>
      <c r="CH174" s="299">
        <v>4.4517325077451183E-6</v>
      </c>
      <c r="CI174" s="299">
        <v>8.3792381230156503E-6</v>
      </c>
      <c r="CJ174" s="299">
        <v>4.8242121327362772E-5</v>
      </c>
      <c r="CK174" s="299">
        <v>5.6016814625932627E-6</v>
      </c>
      <c r="CL174" s="299">
        <v>3.3900464524656183E-7</v>
      </c>
      <c r="CM174" s="299">
        <v>3.961731322166218E-6</v>
      </c>
      <c r="CN174" s="299">
        <v>4.2058407313760387E-5</v>
      </c>
      <c r="CO174" s="299">
        <v>6.9477490288048969E-5</v>
      </c>
      <c r="CP174" s="299">
        <v>1.6865094414084751E-5</v>
      </c>
      <c r="CQ174" s="299">
        <v>8.8027052487017583E-6</v>
      </c>
      <c r="CR174" s="299">
        <v>1.6442952396308434E-5</v>
      </c>
      <c r="CS174" s="299">
        <v>7.8372331440474331E-6</v>
      </c>
      <c r="CT174" s="299">
        <v>5.3433757930916669E-6</v>
      </c>
      <c r="CU174" s="299">
        <v>6.9441897003344948E-6</v>
      </c>
      <c r="CV174" s="299">
        <v>4.1386085427356737E-5</v>
      </c>
      <c r="CW174" s="299">
        <v>7.8187164586902882E-6</v>
      </c>
      <c r="CX174" s="299">
        <v>3.4188948654364419E-4</v>
      </c>
      <c r="CY174" s="299">
        <v>9.85079359178688E-6</v>
      </c>
      <c r="CZ174" s="299">
        <v>1.8768376573739048E-6</v>
      </c>
      <c r="DA174" s="299">
        <v>7.5341213284989946E-6</v>
      </c>
      <c r="DB174" s="299">
        <v>7.9811482258534717E-6</v>
      </c>
      <c r="DC174" s="299">
        <v>2.329781881468184E-5</v>
      </c>
      <c r="DD174" s="299">
        <v>5.1341287260475989E-6</v>
      </c>
      <c r="DE174" s="299">
        <v>8.2624968007571267E-6</v>
      </c>
      <c r="DF174" s="299">
        <v>1.5023467825239619E-5</v>
      </c>
      <c r="DG174" s="300">
        <v>1.7806046097377057E-5</v>
      </c>
    </row>
    <row r="175" spans="2:111">
      <c r="B175" s="98" t="s">
        <v>185</v>
      </c>
      <c r="C175" s="95" t="s">
        <v>186</v>
      </c>
      <c r="D175" s="299">
        <v>7.1970336881498663E-7</v>
      </c>
      <c r="E175" s="299">
        <v>6.3072574991376217E-7</v>
      </c>
      <c r="F175" s="299">
        <v>4.060367619636954E-6</v>
      </c>
      <c r="G175" s="299">
        <v>7.0037278975502873E-7</v>
      </c>
      <c r="H175" s="299">
        <v>1.2715015080893192E-6</v>
      </c>
      <c r="I175" s="299">
        <v>0</v>
      </c>
      <c r="J175" s="299">
        <v>1.5587561282134213E-7</v>
      </c>
      <c r="K175" s="299">
        <v>6.4581632986821033E-7</v>
      </c>
      <c r="L175" s="299">
        <v>5.9571489911398302E-7</v>
      </c>
      <c r="M175" s="299">
        <v>7.318017390851539E-7</v>
      </c>
      <c r="N175" s="299">
        <v>0</v>
      </c>
      <c r="O175" s="299">
        <v>4.1528339402475213E-7</v>
      </c>
      <c r="P175" s="299">
        <v>1.3404166136571412E-7</v>
      </c>
      <c r="Q175" s="299">
        <v>6.4127404047919001E-7</v>
      </c>
      <c r="R175" s="299">
        <v>2.2232368686410429E-7</v>
      </c>
      <c r="S175" s="299">
        <v>7.1305411214726227E-7</v>
      </c>
      <c r="T175" s="299">
        <v>6.5161624186474745E-7</v>
      </c>
      <c r="U175" s="299">
        <v>7.4302197400178957E-7</v>
      </c>
      <c r="V175" s="299">
        <v>8.5708618904243783E-7</v>
      </c>
      <c r="W175" s="299">
        <v>3.4623479410228386E-7</v>
      </c>
      <c r="X175" s="299">
        <v>2.7412357221024513E-7</v>
      </c>
      <c r="Y175" s="299">
        <v>3.0542446769529075E-7</v>
      </c>
      <c r="Z175" s="299">
        <v>1.1600372242855838E-7</v>
      </c>
      <c r="AA175" s="299">
        <v>2.9099242836657919E-7</v>
      </c>
      <c r="AB175" s="299">
        <v>1.4839247921800053E-6</v>
      </c>
      <c r="AC175" s="299">
        <v>1.584275511414904E-7</v>
      </c>
      <c r="AD175" s="299">
        <v>2.6016080792419684E-7</v>
      </c>
      <c r="AE175" s="299">
        <v>1.0498487962098646E-6</v>
      </c>
      <c r="AF175" s="299">
        <v>7.7804733402311169E-7</v>
      </c>
      <c r="AG175" s="299">
        <v>5.4133009741081132E-7</v>
      </c>
      <c r="AH175" s="299">
        <v>3.2790801158657483E-7</v>
      </c>
      <c r="AI175" s="299">
        <v>1.1022018795312656E-6</v>
      </c>
      <c r="AJ175" s="299">
        <v>1.7311933341124949E-6</v>
      </c>
      <c r="AK175" s="299">
        <v>7.8805709451044167E-7</v>
      </c>
      <c r="AL175" s="299">
        <v>1.1535366702308085E-6</v>
      </c>
      <c r="AM175" s="299">
        <v>8.0026976574724018E-7</v>
      </c>
      <c r="AN175" s="299">
        <v>6.0070370505607042E-7</v>
      </c>
      <c r="AO175" s="299">
        <v>7.1544676061712297E-7</v>
      </c>
      <c r="AP175" s="299">
        <v>7.8856877288228272E-7</v>
      </c>
      <c r="AQ175" s="299">
        <v>2.2970830098241942E-7</v>
      </c>
      <c r="AR175" s="299">
        <v>5.3634990467263546E-7</v>
      </c>
      <c r="AS175" s="299">
        <v>1.7933322202013389E-6</v>
      </c>
      <c r="AT175" s="299">
        <v>9.6210662653981597E-7</v>
      </c>
      <c r="AU175" s="299">
        <v>2.5518090987986055E-5</v>
      </c>
      <c r="AV175" s="299">
        <v>3.1423553272918461E-6</v>
      </c>
      <c r="AW175" s="299">
        <v>7.5382478136641374E-7</v>
      </c>
      <c r="AX175" s="299">
        <v>5.4810101375885339E-7</v>
      </c>
      <c r="AY175" s="299">
        <v>4.6238353360463175E-7</v>
      </c>
      <c r="AZ175" s="299">
        <v>2.6300208425603083E-6</v>
      </c>
      <c r="BA175" s="299">
        <v>3.206301876096612E-7</v>
      </c>
      <c r="BB175" s="299">
        <v>3.9455183876978401E-7</v>
      </c>
      <c r="BC175" s="299">
        <v>1.3465425043223701E-7</v>
      </c>
      <c r="BD175" s="299">
        <v>2.9238729221867876E-2</v>
      </c>
      <c r="BE175" s="299">
        <v>2.9312011674361755E-7</v>
      </c>
      <c r="BF175" s="299">
        <v>2.033950519629518E-4</v>
      </c>
      <c r="BG175" s="299">
        <v>3.3164479909841341E-5</v>
      </c>
      <c r="BH175" s="299">
        <v>1.5775252802853861E-6</v>
      </c>
      <c r="BI175" s="299">
        <v>4.6663256445134391E-5</v>
      </c>
      <c r="BJ175" s="299">
        <v>7.6801918558489324E-6</v>
      </c>
      <c r="BK175" s="299">
        <v>4.1894565794230324E-7</v>
      </c>
      <c r="BL175" s="299">
        <v>2.9545540165443463E-6</v>
      </c>
      <c r="BM175" s="299">
        <v>4.3021270265602534E-5</v>
      </c>
      <c r="BN175" s="299">
        <v>1.3394586325085862E-5</v>
      </c>
      <c r="BO175" s="299">
        <v>8.4816144791777617E-5</v>
      </c>
      <c r="BP175" s="299">
        <v>1.2348736005977998E-4</v>
      </c>
      <c r="BQ175" s="299">
        <v>2.1894458954913751E-6</v>
      </c>
      <c r="BR175" s="299">
        <v>2.0294726910436497E-6</v>
      </c>
      <c r="BS175" s="299">
        <v>5.0671170801063241E-6</v>
      </c>
      <c r="BT175" s="299">
        <v>8.5826757396538781E-7</v>
      </c>
      <c r="BU175" s="299">
        <v>7.4115452357447249E-6</v>
      </c>
      <c r="BV175" s="299">
        <v>4.3296240549985775E-6</v>
      </c>
      <c r="BW175" s="299">
        <v>5.4338863698713138E-6</v>
      </c>
      <c r="BX175" s="299">
        <v>4.4727187289671902E-6</v>
      </c>
      <c r="BY175" s="299">
        <v>6.5192787995121268E-7</v>
      </c>
      <c r="BZ175" s="299">
        <v>4.9949136769687476E-6</v>
      </c>
      <c r="CA175" s="299">
        <v>4.0490243443141915E-6</v>
      </c>
      <c r="CB175" s="299">
        <v>1.0877560058156977E-5</v>
      </c>
      <c r="CC175" s="299">
        <v>2.401733367460253E-6</v>
      </c>
      <c r="CD175" s="299">
        <v>2.6156997597941475E-6</v>
      </c>
      <c r="CE175" s="299">
        <v>4.6908133956183743E-6</v>
      </c>
      <c r="CF175" s="299">
        <v>2.2472304127446157E-6</v>
      </c>
      <c r="CG175" s="299">
        <v>5.0995941170916219E-6</v>
      </c>
      <c r="CH175" s="299">
        <v>1.007985910974504E-6</v>
      </c>
      <c r="CI175" s="299">
        <v>2.7891856885134914E-6</v>
      </c>
      <c r="CJ175" s="299">
        <v>4.5482105469889286E-6</v>
      </c>
      <c r="CK175" s="299">
        <v>4.9467355292422659E-6</v>
      </c>
      <c r="CL175" s="299">
        <v>1.4702538134499611E-7</v>
      </c>
      <c r="CM175" s="299">
        <v>5.9402362882970276E-7</v>
      </c>
      <c r="CN175" s="299">
        <v>4.1880176007666672E-5</v>
      </c>
      <c r="CO175" s="299">
        <v>2.4001419947827463E-6</v>
      </c>
      <c r="CP175" s="299">
        <v>9.9559432529683294E-6</v>
      </c>
      <c r="CQ175" s="299">
        <v>2.2560255863993099E-6</v>
      </c>
      <c r="CR175" s="299">
        <v>2.922172767927674E-6</v>
      </c>
      <c r="CS175" s="299">
        <v>2.357727747694389E-6</v>
      </c>
      <c r="CT175" s="299">
        <v>1.2537503793733366E-6</v>
      </c>
      <c r="CU175" s="299">
        <v>3.357883748868969E-6</v>
      </c>
      <c r="CV175" s="299">
        <v>7.5254896439167751E-6</v>
      </c>
      <c r="CW175" s="299">
        <v>4.2084990611331209E-6</v>
      </c>
      <c r="CX175" s="299">
        <v>3.8401840882358475E-5</v>
      </c>
      <c r="CY175" s="299">
        <v>1.5662205772115557E-5</v>
      </c>
      <c r="CZ175" s="299">
        <v>2.8729045878489672E-7</v>
      </c>
      <c r="DA175" s="299">
        <v>3.7010494854953077E-6</v>
      </c>
      <c r="DB175" s="299">
        <v>1.9214740666883213E-6</v>
      </c>
      <c r="DC175" s="299">
        <v>7.0779634120545105E-6</v>
      </c>
      <c r="DD175" s="299">
        <v>2.9519425435484999E-6</v>
      </c>
      <c r="DE175" s="299">
        <v>1.507676655576672E-6</v>
      </c>
      <c r="DF175" s="299">
        <v>2.4299342103503248E-6</v>
      </c>
      <c r="DG175" s="300">
        <v>3.6587080774374732E-6</v>
      </c>
    </row>
    <row r="176" spans="2:111">
      <c r="B176" s="98" t="s">
        <v>187</v>
      </c>
      <c r="C176" s="95" t="s">
        <v>188</v>
      </c>
      <c r="D176" s="299">
        <v>1.7117613469735092E-6</v>
      </c>
      <c r="E176" s="299">
        <v>1.189314650798005E-6</v>
      </c>
      <c r="F176" s="299">
        <v>8.9203525142916839E-6</v>
      </c>
      <c r="G176" s="299">
        <v>6.7661192085463946E-7</v>
      </c>
      <c r="H176" s="299">
        <v>5.0776575534724487E-7</v>
      </c>
      <c r="I176" s="299">
        <v>0</v>
      </c>
      <c r="J176" s="299">
        <v>5.229696250426489E-7</v>
      </c>
      <c r="K176" s="299">
        <v>6.0228229649546142E-7</v>
      </c>
      <c r="L176" s="299">
        <v>4.9563797775468526E-7</v>
      </c>
      <c r="M176" s="299">
        <v>7.6841125372455492E-7</v>
      </c>
      <c r="N176" s="299">
        <v>0</v>
      </c>
      <c r="O176" s="299">
        <v>5.3160857868422295E-7</v>
      </c>
      <c r="P176" s="299">
        <v>1.1606155728497994E-7</v>
      </c>
      <c r="Q176" s="299">
        <v>1.1683024770992289E-6</v>
      </c>
      <c r="R176" s="299">
        <v>2.2239169972082209E-7</v>
      </c>
      <c r="S176" s="299">
        <v>7.1649932428245947E-7</v>
      </c>
      <c r="T176" s="299">
        <v>6.0366574841167515E-7</v>
      </c>
      <c r="U176" s="299">
        <v>1.1401238595755451E-6</v>
      </c>
      <c r="V176" s="299">
        <v>1.2751150859596507E-6</v>
      </c>
      <c r="W176" s="299">
        <v>6.282213357957564E-7</v>
      </c>
      <c r="X176" s="299">
        <v>4.1177695115807371E-7</v>
      </c>
      <c r="Y176" s="299">
        <v>3.9186868617555729E-7</v>
      </c>
      <c r="Z176" s="299">
        <v>9.7829583140164106E-8</v>
      </c>
      <c r="AA176" s="299">
        <v>3.2804695043838558E-7</v>
      </c>
      <c r="AB176" s="299">
        <v>5.2649041289023174E-7</v>
      </c>
      <c r="AC176" s="299">
        <v>1.3214200811682426E-7</v>
      </c>
      <c r="AD176" s="299">
        <v>1.7712818827622972E-7</v>
      </c>
      <c r="AE176" s="299">
        <v>9.9363040098721145E-7</v>
      </c>
      <c r="AF176" s="299">
        <v>8.4044951753435749E-7</v>
      </c>
      <c r="AG176" s="299">
        <v>6.762226060450697E-7</v>
      </c>
      <c r="AH176" s="299">
        <v>2.2364935024786044E-7</v>
      </c>
      <c r="AI176" s="299">
        <v>4.0550484987096648E-7</v>
      </c>
      <c r="AJ176" s="299">
        <v>2.2178303499982983E-6</v>
      </c>
      <c r="AK176" s="299">
        <v>9.7556940294489934E-7</v>
      </c>
      <c r="AL176" s="299">
        <v>1.9872198366528432E-6</v>
      </c>
      <c r="AM176" s="299">
        <v>1.2357438258940472E-6</v>
      </c>
      <c r="AN176" s="299">
        <v>8.6308279576598153E-7</v>
      </c>
      <c r="AO176" s="299">
        <v>1.0412797968297984E-6</v>
      </c>
      <c r="AP176" s="299">
        <v>9.8065680169581373E-7</v>
      </c>
      <c r="AQ176" s="299">
        <v>3.953706203341492E-7</v>
      </c>
      <c r="AR176" s="299">
        <v>8.5748939319250794E-7</v>
      </c>
      <c r="AS176" s="299">
        <v>1.0232351047140408E-6</v>
      </c>
      <c r="AT176" s="299">
        <v>1.1355685109150098E-6</v>
      </c>
      <c r="AU176" s="299">
        <v>1.133934423177387E-6</v>
      </c>
      <c r="AV176" s="299">
        <v>2.6834478684698077E-6</v>
      </c>
      <c r="AW176" s="299">
        <v>5.7207684960040096E-7</v>
      </c>
      <c r="AX176" s="299">
        <v>4.0866740383881823E-7</v>
      </c>
      <c r="AY176" s="299">
        <v>3.7693998358405635E-7</v>
      </c>
      <c r="AZ176" s="299">
        <v>1.9540658645215786E-6</v>
      </c>
      <c r="BA176" s="299">
        <v>2.1786751899492125E-7</v>
      </c>
      <c r="BB176" s="299">
        <v>2.1871022529564931E-7</v>
      </c>
      <c r="BC176" s="299">
        <v>2.488943883711289E-7</v>
      </c>
      <c r="BD176" s="299">
        <v>2.1254923253111997E-7</v>
      </c>
      <c r="BE176" s="299">
        <v>7.8642421981986538E-2</v>
      </c>
      <c r="BF176" s="299">
        <v>7.1021638346036921E-7</v>
      </c>
      <c r="BG176" s="299">
        <v>1.9533141661652393E-7</v>
      </c>
      <c r="BH176" s="299">
        <v>1.1944684723439866E-6</v>
      </c>
      <c r="BI176" s="299">
        <v>4.4271368703130671E-7</v>
      </c>
      <c r="BJ176" s="299">
        <v>1.7426058566291999E-6</v>
      </c>
      <c r="BK176" s="299">
        <v>6.770592916161562E-7</v>
      </c>
      <c r="BL176" s="299">
        <v>6.2165759970942163E-6</v>
      </c>
      <c r="BM176" s="299">
        <v>5.4308349494123104E-6</v>
      </c>
      <c r="BN176" s="299">
        <v>4.4955923135373968E-6</v>
      </c>
      <c r="BO176" s="299">
        <v>8.4803810706072831E-6</v>
      </c>
      <c r="BP176" s="299">
        <v>1.0367398167875516E-5</v>
      </c>
      <c r="BQ176" s="299">
        <v>3.2144965896334262E-6</v>
      </c>
      <c r="BR176" s="299">
        <v>1.6142839630164753E-6</v>
      </c>
      <c r="BS176" s="299">
        <v>4.6264401167988204E-6</v>
      </c>
      <c r="BT176" s="299">
        <v>1.1693853012658533E-6</v>
      </c>
      <c r="BU176" s="299">
        <v>2.510529292143248E-6</v>
      </c>
      <c r="BV176" s="299">
        <v>1.4101941558014168E-6</v>
      </c>
      <c r="BW176" s="299">
        <v>7.2692753325927002E-7</v>
      </c>
      <c r="BX176" s="299">
        <v>8.3721773295789691E-7</v>
      </c>
      <c r="BY176" s="299">
        <v>2.2644548596732957E-7</v>
      </c>
      <c r="BZ176" s="299">
        <v>1.2681927257883615E-6</v>
      </c>
      <c r="CA176" s="299">
        <v>2.7073691576573034E-6</v>
      </c>
      <c r="CB176" s="299">
        <v>5.1472303062705131E-5</v>
      </c>
      <c r="CC176" s="299">
        <v>6.6078954497012459E-7</v>
      </c>
      <c r="CD176" s="299">
        <v>6.7443391979235596E-6</v>
      </c>
      <c r="CE176" s="299">
        <v>1.9252730039307622E-6</v>
      </c>
      <c r="CF176" s="299">
        <v>1.4363384613803885E-6</v>
      </c>
      <c r="CG176" s="299">
        <v>2.1890936894151751E-6</v>
      </c>
      <c r="CH176" s="299">
        <v>1.4094842989599037E-6</v>
      </c>
      <c r="CI176" s="299">
        <v>5.7486727269842651E-6</v>
      </c>
      <c r="CJ176" s="299">
        <v>6.3554147499692448E-6</v>
      </c>
      <c r="CK176" s="299">
        <v>1.4782057042661221E-6</v>
      </c>
      <c r="CL176" s="299">
        <v>2.2822000154370454E-7</v>
      </c>
      <c r="CM176" s="299">
        <v>1.9468455533317236E-7</v>
      </c>
      <c r="CN176" s="299">
        <v>3.2749265508765382E-6</v>
      </c>
      <c r="CO176" s="299">
        <v>1.4338293402180465E-6</v>
      </c>
      <c r="CP176" s="299">
        <v>2.9085529520680621E-6</v>
      </c>
      <c r="CQ176" s="299">
        <v>2.1067867452948869E-6</v>
      </c>
      <c r="CR176" s="299">
        <v>4.1606412671906014E-6</v>
      </c>
      <c r="CS176" s="299">
        <v>2.2027444316945565E-6</v>
      </c>
      <c r="CT176" s="299">
        <v>2.7656847496958974E-6</v>
      </c>
      <c r="CU176" s="299">
        <v>1.9701570323738924E-6</v>
      </c>
      <c r="CV176" s="299">
        <v>1.6351817632256107E-4</v>
      </c>
      <c r="CW176" s="299">
        <v>1.2808161778894765E-6</v>
      </c>
      <c r="CX176" s="299">
        <v>1.0768206767170582E-4</v>
      </c>
      <c r="CY176" s="299">
        <v>1.761410679483078E-6</v>
      </c>
      <c r="CZ176" s="299">
        <v>5.3372530915959041E-7</v>
      </c>
      <c r="DA176" s="299">
        <v>1.2439653865554487E-6</v>
      </c>
      <c r="DB176" s="299">
        <v>2.0915224866831776E-6</v>
      </c>
      <c r="DC176" s="299">
        <v>2.0407653066958623E-6</v>
      </c>
      <c r="DD176" s="299">
        <v>1.3906076685257806E-6</v>
      </c>
      <c r="DE176" s="299">
        <v>1.4978636388408952E-6</v>
      </c>
      <c r="DF176" s="299">
        <v>1.1940000767604105E-6</v>
      </c>
      <c r="DG176" s="300">
        <v>8.7407796637378308E-7</v>
      </c>
    </row>
    <row r="177" spans="2:111">
      <c r="B177" s="98" t="s">
        <v>189</v>
      </c>
      <c r="C177" s="95" t="s">
        <v>190</v>
      </c>
      <c r="D177" s="299">
        <v>0</v>
      </c>
      <c r="E177" s="299">
        <v>0</v>
      </c>
      <c r="F177" s="299">
        <v>0</v>
      </c>
      <c r="G177" s="299">
        <v>0</v>
      </c>
      <c r="H177" s="299">
        <v>0</v>
      </c>
      <c r="I177" s="299">
        <v>0</v>
      </c>
      <c r="J177" s="299">
        <v>0</v>
      </c>
      <c r="K177" s="299">
        <v>0</v>
      </c>
      <c r="L177" s="299">
        <v>0</v>
      </c>
      <c r="M177" s="299">
        <v>0</v>
      </c>
      <c r="N177" s="299">
        <v>0</v>
      </c>
      <c r="O177" s="299">
        <v>0</v>
      </c>
      <c r="P177" s="299">
        <v>0</v>
      </c>
      <c r="Q177" s="299">
        <v>0</v>
      </c>
      <c r="R177" s="299">
        <v>0</v>
      </c>
      <c r="S177" s="299">
        <v>0</v>
      </c>
      <c r="T177" s="299">
        <v>0</v>
      </c>
      <c r="U177" s="299">
        <v>0</v>
      </c>
      <c r="V177" s="299">
        <v>0</v>
      </c>
      <c r="W177" s="299">
        <v>0</v>
      </c>
      <c r="X177" s="299">
        <v>0</v>
      </c>
      <c r="Y177" s="299">
        <v>0</v>
      </c>
      <c r="Z177" s="299">
        <v>0</v>
      </c>
      <c r="AA177" s="299">
        <v>0</v>
      </c>
      <c r="AB177" s="299">
        <v>0</v>
      </c>
      <c r="AC177" s="299">
        <v>0</v>
      </c>
      <c r="AD177" s="299">
        <v>0</v>
      </c>
      <c r="AE177" s="299">
        <v>0</v>
      </c>
      <c r="AF177" s="299">
        <v>0</v>
      </c>
      <c r="AG177" s="299">
        <v>0</v>
      </c>
      <c r="AH177" s="299">
        <v>0</v>
      </c>
      <c r="AI177" s="299">
        <v>0</v>
      </c>
      <c r="AJ177" s="299">
        <v>0</v>
      </c>
      <c r="AK177" s="299">
        <v>0</v>
      </c>
      <c r="AL177" s="299">
        <v>0</v>
      </c>
      <c r="AM177" s="299">
        <v>0</v>
      </c>
      <c r="AN177" s="299">
        <v>0</v>
      </c>
      <c r="AO177" s="299">
        <v>0</v>
      </c>
      <c r="AP177" s="299">
        <v>0</v>
      </c>
      <c r="AQ177" s="299">
        <v>0</v>
      </c>
      <c r="AR177" s="299">
        <v>0</v>
      </c>
      <c r="AS177" s="299">
        <v>0</v>
      </c>
      <c r="AT177" s="299">
        <v>0</v>
      </c>
      <c r="AU177" s="299">
        <v>0</v>
      </c>
      <c r="AV177" s="299">
        <v>0</v>
      </c>
      <c r="AW177" s="299">
        <v>0</v>
      </c>
      <c r="AX177" s="299">
        <v>0</v>
      </c>
      <c r="AY177" s="299">
        <v>0</v>
      </c>
      <c r="AZ177" s="299">
        <v>0</v>
      </c>
      <c r="BA177" s="299">
        <v>0</v>
      </c>
      <c r="BB177" s="299">
        <v>0</v>
      </c>
      <c r="BC177" s="299">
        <v>0</v>
      </c>
      <c r="BD177" s="299">
        <v>0</v>
      </c>
      <c r="BE177" s="299">
        <v>0</v>
      </c>
      <c r="BF177" s="299">
        <v>0.40889317938862779</v>
      </c>
      <c r="BG177" s="299">
        <v>0</v>
      </c>
      <c r="BH177" s="299">
        <v>0</v>
      </c>
      <c r="BI177" s="299">
        <v>0</v>
      </c>
      <c r="BJ177" s="299">
        <v>0</v>
      </c>
      <c r="BK177" s="299">
        <v>0</v>
      </c>
      <c r="BL177" s="299">
        <v>0</v>
      </c>
      <c r="BM177" s="299">
        <v>0</v>
      </c>
      <c r="BN177" s="299">
        <v>0</v>
      </c>
      <c r="BO177" s="299">
        <v>0</v>
      </c>
      <c r="BP177" s="299">
        <v>0</v>
      </c>
      <c r="BQ177" s="299">
        <v>0</v>
      </c>
      <c r="BR177" s="299">
        <v>0</v>
      </c>
      <c r="BS177" s="299">
        <v>0</v>
      </c>
      <c r="BT177" s="299">
        <v>0</v>
      </c>
      <c r="BU177" s="299">
        <v>0</v>
      </c>
      <c r="BV177" s="299">
        <v>0</v>
      </c>
      <c r="BW177" s="299">
        <v>0</v>
      </c>
      <c r="BX177" s="299">
        <v>0</v>
      </c>
      <c r="BY177" s="299">
        <v>0</v>
      </c>
      <c r="BZ177" s="299">
        <v>0</v>
      </c>
      <c r="CA177" s="299">
        <v>0</v>
      </c>
      <c r="CB177" s="299">
        <v>0</v>
      </c>
      <c r="CC177" s="299">
        <v>0</v>
      </c>
      <c r="CD177" s="299">
        <v>0</v>
      </c>
      <c r="CE177" s="299">
        <v>0</v>
      </c>
      <c r="CF177" s="299">
        <v>0</v>
      </c>
      <c r="CG177" s="299">
        <v>0</v>
      </c>
      <c r="CH177" s="299">
        <v>0</v>
      </c>
      <c r="CI177" s="299">
        <v>0</v>
      </c>
      <c r="CJ177" s="299">
        <v>0</v>
      </c>
      <c r="CK177" s="299">
        <v>0</v>
      </c>
      <c r="CL177" s="299">
        <v>0</v>
      </c>
      <c r="CM177" s="299">
        <v>0</v>
      </c>
      <c r="CN177" s="299">
        <v>0</v>
      </c>
      <c r="CO177" s="299">
        <v>0</v>
      </c>
      <c r="CP177" s="299">
        <v>0</v>
      </c>
      <c r="CQ177" s="299">
        <v>0</v>
      </c>
      <c r="CR177" s="299">
        <v>0</v>
      </c>
      <c r="CS177" s="299">
        <v>0</v>
      </c>
      <c r="CT177" s="299">
        <v>0</v>
      </c>
      <c r="CU177" s="299">
        <v>0</v>
      </c>
      <c r="CV177" s="299">
        <v>0</v>
      </c>
      <c r="CW177" s="299">
        <v>0</v>
      </c>
      <c r="CX177" s="299">
        <v>0</v>
      </c>
      <c r="CY177" s="299">
        <v>0</v>
      </c>
      <c r="CZ177" s="299">
        <v>0</v>
      </c>
      <c r="DA177" s="299">
        <v>0</v>
      </c>
      <c r="DB177" s="299">
        <v>0</v>
      </c>
      <c r="DC177" s="299">
        <v>0</v>
      </c>
      <c r="DD177" s="299">
        <v>0</v>
      </c>
      <c r="DE177" s="299">
        <v>0</v>
      </c>
      <c r="DF177" s="299">
        <v>0</v>
      </c>
      <c r="DG177" s="300">
        <v>0</v>
      </c>
    </row>
    <row r="178" spans="2:111">
      <c r="B178" s="98" t="s">
        <v>191</v>
      </c>
      <c r="C178" s="95" t="s">
        <v>192</v>
      </c>
      <c r="D178" s="299">
        <v>2.3892406345193732E-6</v>
      </c>
      <c r="E178" s="299">
        <v>1.5289980131486162E-6</v>
      </c>
      <c r="F178" s="299">
        <v>1.6637165467179096E-5</v>
      </c>
      <c r="G178" s="299">
        <v>6.5281870498990411E-7</v>
      </c>
      <c r="H178" s="299">
        <v>5.9519964441917735E-7</v>
      </c>
      <c r="I178" s="299">
        <v>0</v>
      </c>
      <c r="J178" s="299">
        <v>5.3923869978962894E-7</v>
      </c>
      <c r="K178" s="299">
        <v>7.5929724181873011E-7</v>
      </c>
      <c r="L178" s="299">
        <v>6.1388250196662617E-7</v>
      </c>
      <c r="M178" s="299">
        <v>1.0000640603154787E-6</v>
      </c>
      <c r="N178" s="299">
        <v>0</v>
      </c>
      <c r="O178" s="299">
        <v>6.9382065346760347E-7</v>
      </c>
      <c r="P178" s="299">
        <v>1.3942555828554987E-7</v>
      </c>
      <c r="Q178" s="299">
        <v>1.3334545845840161E-6</v>
      </c>
      <c r="R178" s="299">
        <v>2.0383953539223204E-7</v>
      </c>
      <c r="S178" s="299">
        <v>9.1176104767809322E-7</v>
      </c>
      <c r="T178" s="299">
        <v>6.9169821651879685E-7</v>
      </c>
      <c r="U178" s="299">
        <v>8.9611302080802517E-7</v>
      </c>
      <c r="V178" s="299">
        <v>2.0821898834028577E-6</v>
      </c>
      <c r="W178" s="299">
        <v>9.5220981226471652E-7</v>
      </c>
      <c r="X178" s="299">
        <v>6.5032573241557141E-7</v>
      </c>
      <c r="Y178" s="299">
        <v>6.4227037634387884E-7</v>
      </c>
      <c r="Z178" s="299">
        <v>1.5344924800908092E-7</v>
      </c>
      <c r="AA178" s="299">
        <v>4.3718971345857716E-7</v>
      </c>
      <c r="AB178" s="299">
        <v>7.8609656967346904E-7</v>
      </c>
      <c r="AC178" s="299">
        <v>1.6519245581566054E-7</v>
      </c>
      <c r="AD178" s="299">
        <v>3.0857127672884637E-7</v>
      </c>
      <c r="AE178" s="299">
        <v>1.0676385000585986E-6</v>
      </c>
      <c r="AF178" s="299">
        <v>1.1677466800490919E-6</v>
      </c>
      <c r="AG178" s="299">
        <v>1.0419484244035697E-6</v>
      </c>
      <c r="AH178" s="299">
        <v>2.7685445275981264E-7</v>
      </c>
      <c r="AI178" s="299">
        <v>5.3583622491879329E-7</v>
      </c>
      <c r="AJ178" s="299">
        <v>2.8361728468035128E-6</v>
      </c>
      <c r="AK178" s="299">
        <v>1.5060705014611337E-6</v>
      </c>
      <c r="AL178" s="299">
        <v>2.3898545848572141E-6</v>
      </c>
      <c r="AM178" s="299">
        <v>1.7906000619024414E-6</v>
      </c>
      <c r="AN178" s="299">
        <v>1.2310896747511454E-6</v>
      </c>
      <c r="AO178" s="299">
        <v>1.4452686533670116E-6</v>
      </c>
      <c r="AP178" s="299">
        <v>1.0475885846429546E-6</v>
      </c>
      <c r="AQ178" s="299">
        <v>4.9054668592662032E-7</v>
      </c>
      <c r="AR178" s="299">
        <v>1.1914606940703496E-6</v>
      </c>
      <c r="AS178" s="299">
        <v>1.4600949561465841E-6</v>
      </c>
      <c r="AT178" s="299">
        <v>1.4933700472905794E-6</v>
      </c>
      <c r="AU178" s="299">
        <v>1.4304658611982274E-6</v>
      </c>
      <c r="AV178" s="299">
        <v>1.070871417813141E-6</v>
      </c>
      <c r="AW178" s="299">
        <v>7.7593886909672483E-7</v>
      </c>
      <c r="AX178" s="299">
        <v>4.5629145963276264E-7</v>
      </c>
      <c r="AY178" s="299">
        <v>5.2644307376316252E-7</v>
      </c>
      <c r="AZ178" s="299">
        <v>1.9066479978786097E-6</v>
      </c>
      <c r="BA178" s="299">
        <v>2.3349512943464938E-7</v>
      </c>
      <c r="BB178" s="299">
        <v>2.533555108146701E-7</v>
      </c>
      <c r="BC178" s="299">
        <v>1.6559224590031593E-7</v>
      </c>
      <c r="BD178" s="299">
        <v>4.7774941446804474E-8</v>
      </c>
      <c r="BE178" s="299">
        <v>1.6208743848853903E-7</v>
      </c>
      <c r="BF178" s="299">
        <v>8.0692044945435156E-7</v>
      </c>
      <c r="BG178" s="299">
        <v>0.12355742376145111</v>
      </c>
      <c r="BH178" s="299">
        <v>1.4744018350497177E-6</v>
      </c>
      <c r="BI178" s="299">
        <v>2.5978901074946315E-7</v>
      </c>
      <c r="BJ178" s="299">
        <v>9.6621060217933136E-7</v>
      </c>
      <c r="BK178" s="299">
        <v>6.033455848770811E-7</v>
      </c>
      <c r="BL178" s="299">
        <v>2.7529961976583138E-6</v>
      </c>
      <c r="BM178" s="299">
        <v>2.8328018604454807E-6</v>
      </c>
      <c r="BN178" s="299">
        <v>3.7500636929604556E-6</v>
      </c>
      <c r="BO178" s="299">
        <v>4.2286206750489019E-6</v>
      </c>
      <c r="BP178" s="299">
        <v>3.6066662902876685E-6</v>
      </c>
      <c r="BQ178" s="299">
        <v>5.621486030966378E-6</v>
      </c>
      <c r="BR178" s="299">
        <v>1.5613934058619137E-6</v>
      </c>
      <c r="BS178" s="299">
        <v>7.9161701786311291E-6</v>
      </c>
      <c r="BT178" s="299">
        <v>1.6489533797952333E-6</v>
      </c>
      <c r="BU178" s="299">
        <v>1.9240090415837724E-6</v>
      </c>
      <c r="BV178" s="299">
        <v>1.3361613770144307E-6</v>
      </c>
      <c r="BW178" s="299">
        <v>7.9377240583610038E-7</v>
      </c>
      <c r="BX178" s="299">
        <v>9.102126938549801E-7</v>
      </c>
      <c r="BY178" s="299">
        <v>2.078230816044714E-7</v>
      </c>
      <c r="BZ178" s="299">
        <v>1.3569405061569868E-6</v>
      </c>
      <c r="CA178" s="299">
        <v>4.4374535429971447E-6</v>
      </c>
      <c r="CB178" s="299">
        <v>4.7970685187421561E-5</v>
      </c>
      <c r="CC178" s="299">
        <v>5.6390840181165111E-7</v>
      </c>
      <c r="CD178" s="299">
        <v>2.3701323587833778E-6</v>
      </c>
      <c r="CE178" s="299">
        <v>2.1264012282105168E-6</v>
      </c>
      <c r="CF178" s="299">
        <v>1.6155361251782677E-6</v>
      </c>
      <c r="CG178" s="299">
        <v>2.7284774945576586E-6</v>
      </c>
      <c r="CH178" s="299">
        <v>1.4539551063523062E-6</v>
      </c>
      <c r="CI178" s="299">
        <v>2.710542720890341E-6</v>
      </c>
      <c r="CJ178" s="299">
        <v>2.7483320932625475E-6</v>
      </c>
      <c r="CK178" s="299">
        <v>2.0845421530168907E-6</v>
      </c>
      <c r="CL178" s="299">
        <v>8.4212437086229989E-8</v>
      </c>
      <c r="CM178" s="299">
        <v>1.8214417959058222E-7</v>
      </c>
      <c r="CN178" s="299">
        <v>3.0603460520412289E-5</v>
      </c>
      <c r="CO178" s="299">
        <v>1.7130260494532358E-6</v>
      </c>
      <c r="CP178" s="299">
        <v>4.4797680503087365E-6</v>
      </c>
      <c r="CQ178" s="299">
        <v>1.4634140888394021E-6</v>
      </c>
      <c r="CR178" s="299">
        <v>4.506921021908796E-6</v>
      </c>
      <c r="CS178" s="299">
        <v>2.4872427424620272E-6</v>
      </c>
      <c r="CT178" s="299">
        <v>1.4733151256040658E-6</v>
      </c>
      <c r="CU178" s="299">
        <v>2.4332746574221196E-6</v>
      </c>
      <c r="CV178" s="299">
        <v>2.1738228263943836E-5</v>
      </c>
      <c r="CW178" s="299">
        <v>8.3794624238139933E-7</v>
      </c>
      <c r="CX178" s="299">
        <v>2.2228710992844191E-4</v>
      </c>
      <c r="CY178" s="299">
        <v>1.385429009158072E-6</v>
      </c>
      <c r="CZ178" s="299">
        <v>4.4582864138632702E-7</v>
      </c>
      <c r="DA178" s="299">
        <v>1.3397138092357014E-6</v>
      </c>
      <c r="DB178" s="299">
        <v>2.390480573870029E-6</v>
      </c>
      <c r="DC178" s="299">
        <v>2.2218889511615755E-6</v>
      </c>
      <c r="DD178" s="299">
        <v>1.3806254697007759E-6</v>
      </c>
      <c r="DE178" s="299">
        <v>1.4372249323162626E-6</v>
      </c>
      <c r="DF178" s="299">
        <v>1.2103813968381702E-6</v>
      </c>
      <c r="DG178" s="300">
        <v>2.7047771757760692E-6</v>
      </c>
    </row>
    <row r="179" spans="2:111">
      <c r="B179" s="98" t="s">
        <v>193</v>
      </c>
      <c r="C179" s="95" t="s">
        <v>194</v>
      </c>
      <c r="D179" s="299">
        <v>6.4584481942829509E-4</v>
      </c>
      <c r="E179" s="299">
        <v>4.1387022151847348E-4</v>
      </c>
      <c r="F179" s="299">
        <v>4.4903320712250967E-3</v>
      </c>
      <c r="G179" s="299">
        <v>1.7707925758853412E-4</v>
      </c>
      <c r="H179" s="299">
        <v>1.5998109327147565E-4</v>
      </c>
      <c r="I179" s="299">
        <v>0</v>
      </c>
      <c r="J179" s="299">
        <v>1.4698408919368265E-4</v>
      </c>
      <c r="K179" s="299">
        <v>2.0568417884662577E-4</v>
      </c>
      <c r="L179" s="299">
        <v>1.6577484412476414E-4</v>
      </c>
      <c r="M179" s="299">
        <v>2.7077230590581491E-4</v>
      </c>
      <c r="N179" s="299">
        <v>0</v>
      </c>
      <c r="O179" s="299">
        <v>1.8856383823941532E-4</v>
      </c>
      <c r="P179" s="299">
        <v>3.8056820976452019E-5</v>
      </c>
      <c r="Q179" s="299">
        <v>3.6060104647906929E-4</v>
      </c>
      <c r="R179" s="299">
        <v>5.5632507763722336E-5</v>
      </c>
      <c r="S179" s="299">
        <v>2.4899139005216787E-4</v>
      </c>
      <c r="T179" s="299">
        <v>1.893155130201307E-4</v>
      </c>
      <c r="U179" s="299">
        <v>2.4540262324635647E-4</v>
      </c>
      <c r="V179" s="299">
        <v>5.639365828387727E-4</v>
      </c>
      <c r="W179" s="299">
        <v>2.5749320871017742E-4</v>
      </c>
      <c r="X179" s="299">
        <v>1.7630935072985437E-4</v>
      </c>
      <c r="Y179" s="299">
        <v>1.7397511424673039E-4</v>
      </c>
      <c r="Z179" s="299">
        <v>4.1931244725504769E-5</v>
      </c>
      <c r="AA179" s="299">
        <v>1.1807543714944616E-4</v>
      </c>
      <c r="AB179" s="299">
        <v>2.1582663586938342E-4</v>
      </c>
      <c r="AC179" s="299">
        <v>4.5158161618712097E-5</v>
      </c>
      <c r="AD179" s="299">
        <v>8.3473075608458315E-5</v>
      </c>
      <c r="AE179" s="299">
        <v>2.8693690248952919E-4</v>
      </c>
      <c r="AF179" s="299">
        <v>3.1796374632287708E-4</v>
      </c>
      <c r="AG179" s="299">
        <v>2.8149783362986242E-4</v>
      </c>
      <c r="AH179" s="299">
        <v>7.5307103424410667E-5</v>
      </c>
      <c r="AI179" s="299">
        <v>1.4401793126122298E-4</v>
      </c>
      <c r="AJ179" s="299">
        <v>7.6712699252287132E-4</v>
      </c>
      <c r="AK179" s="299">
        <v>4.0853507263226247E-4</v>
      </c>
      <c r="AL179" s="299">
        <v>6.4704247000699048E-4</v>
      </c>
      <c r="AM179" s="299">
        <v>4.8277657505233152E-4</v>
      </c>
      <c r="AN179" s="299">
        <v>3.3277572032856074E-4</v>
      </c>
      <c r="AO179" s="299">
        <v>3.8919353913645138E-4</v>
      </c>
      <c r="AP179" s="299">
        <v>2.8196167871991361E-4</v>
      </c>
      <c r="AQ179" s="299">
        <v>1.3289606010567377E-4</v>
      </c>
      <c r="AR179" s="299">
        <v>3.2240159855853031E-4</v>
      </c>
      <c r="AS179" s="299">
        <v>3.975524934400531E-4</v>
      </c>
      <c r="AT179" s="299">
        <v>4.0427056823288569E-4</v>
      </c>
      <c r="AU179" s="299">
        <v>3.8682379847590736E-4</v>
      </c>
      <c r="AV179" s="299">
        <v>3.2833265437329375E-4</v>
      </c>
      <c r="AW179" s="299">
        <v>2.1071924914000667E-4</v>
      </c>
      <c r="AX179" s="299">
        <v>1.2383410675298096E-4</v>
      </c>
      <c r="AY179" s="299">
        <v>1.4304582996413828E-4</v>
      </c>
      <c r="AZ179" s="299">
        <v>5.1774444220776487E-4</v>
      </c>
      <c r="BA179" s="299">
        <v>6.3693250484434099E-5</v>
      </c>
      <c r="BB179" s="299">
        <v>6.9921511066574812E-5</v>
      </c>
      <c r="BC179" s="299">
        <v>4.4681307285409731E-5</v>
      </c>
      <c r="BD179" s="299">
        <v>1.3270226167644493E-5</v>
      </c>
      <c r="BE179" s="299">
        <v>4.4315458553891654E-5</v>
      </c>
      <c r="BF179" s="299">
        <v>0.19381313544056117</v>
      </c>
      <c r="BG179" s="299">
        <v>5.1931610350554075E-2</v>
      </c>
      <c r="BH179" s="299">
        <v>0.82192067614550579</v>
      </c>
      <c r="BI179" s="299">
        <v>7.0413732276594293E-5</v>
      </c>
      <c r="BJ179" s="299">
        <v>3.0776977114581019E-2</v>
      </c>
      <c r="BK179" s="299">
        <v>1.6493198584473541E-4</v>
      </c>
      <c r="BL179" s="299">
        <v>7.4664668338412946E-4</v>
      </c>
      <c r="BM179" s="299">
        <v>7.6722513998655031E-4</v>
      </c>
      <c r="BN179" s="299">
        <v>1.0119848500775095E-3</v>
      </c>
      <c r="BO179" s="299">
        <v>1.1421164722936758E-3</v>
      </c>
      <c r="BP179" s="299">
        <v>9.7225958830122051E-4</v>
      </c>
      <c r="BQ179" s="299">
        <v>1.5176159501220561E-3</v>
      </c>
      <c r="BR179" s="299">
        <v>4.2384508266133584E-4</v>
      </c>
      <c r="BS179" s="299">
        <v>2.1433838861469661E-3</v>
      </c>
      <c r="BT179" s="299">
        <v>4.5597178995219502E-4</v>
      </c>
      <c r="BU179" s="299">
        <v>5.3646052543603073E-4</v>
      </c>
      <c r="BV179" s="299">
        <v>3.7786848850527113E-4</v>
      </c>
      <c r="BW179" s="299">
        <v>2.1428005600601454E-4</v>
      </c>
      <c r="BX179" s="299">
        <v>2.4507734527275436E-4</v>
      </c>
      <c r="BY179" s="299">
        <v>5.7378748876837019E-5</v>
      </c>
      <c r="BZ179" s="299">
        <v>2.7019946890982443E-3</v>
      </c>
      <c r="CA179" s="299">
        <v>1.199525637161772E-3</v>
      </c>
      <c r="CB179" s="299">
        <v>1.3063349555535382E-2</v>
      </c>
      <c r="CC179" s="299">
        <v>1.5307530166000245E-4</v>
      </c>
      <c r="CD179" s="299">
        <v>3.2142315975109063E-3</v>
      </c>
      <c r="CE179" s="299">
        <v>5.8474466831539814E-4</v>
      </c>
      <c r="CF179" s="299">
        <v>4.3822587308270513E-4</v>
      </c>
      <c r="CG179" s="299">
        <v>7.7055428506587022E-4</v>
      </c>
      <c r="CH179" s="299">
        <v>4.5342677549742202E-4</v>
      </c>
      <c r="CI179" s="299">
        <v>7.3542874900392409E-4</v>
      </c>
      <c r="CJ179" s="299">
        <v>7.5106549525066218E-4</v>
      </c>
      <c r="CK179" s="299">
        <v>5.6646629599633872E-4</v>
      </c>
      <c r="CL179" s="299">
        <v>2.2829898916304926E-5</v>
      </c>
      <c r="CM179" s="299">
        <v>5.1248131391259995E-5</v>
      </c>
      <c r="CN179" s="299">
        <v>1.276115240422515E-3</v>
      </c>
      <c r="CO179" s="299">
        <v>4.7065533475613151E-4</v>
      </c>
      <c r="CP179" s="299">
        <v>1.2241748259098262E-3</v>
      </c>
      <c r="CQ179" s="299">
        <v>4.0131818478280951E-4</v>
      </c>
      <c r="CR179" s="299">
        <v>1.2221845358609497E-3</v>
      </c>
      <c r="CS179" s="299">
        <v>6.731079602143111E-4</v>
      </c>
      <c r="CT179" s="299">
        <v>3.9910630987036985E-4</v>
      </c>
      <c r="CU179" s="299">
        <v>6.7194568255182763E-4</v>
      </c>
      <c r="CV179" s="299">
        <v>5.8674228612548571E-3</v>
      </c>
      <c r="CW179" s="299">
        <v>2.3086325888283944E-4</v>
      </c>
      <c r="CX179" s="299">
        <v>5.9940919780234095E-2</v>
      </c>
      <c r="CY179" s="299">
        <v>3.7910685572202605E-4</v>
      </c>
      <c r="CZ179" s="299">
        <v>1.2046104800803579E-4</v>
      </c>
      <c r="DA179" s="299">
        <v>3.6578354312817731E-4</v>
      </c>
      <c r="DB179" s="299">
        <v>6.4689068408807309E-4</v>
      </c>
      <c r="DC179" s="299">
        <v>6.0615190339990065E-4</v>
      </c>
      <c r="DD179" s="299">
        <v>3.7692893265823917E-4</v>
      </c>
      <c r="DE179" s="299">
        <v>3.998596481321401E-4</v>
      </c>
      <c r="DF179" s="299">
        <v>3.3393236041046411E-4</v>
      </c>
      <c r="DG179" s="300">
        <v>2.6898224457246918E-4</v>
      </c>
    </row>
    <row r="180" spans="2:111">
      <c r="B180" s="98" t="s">
        <v>195</v>
      </c>
      <c r="C180" s="95" t="s">
        <v>196</v>
      </c>
      <c r="D180" s="299">
        <v>2.1166300366975129E-6</v>
      </c>
      <c r="E180" s="299">
        <v>6.0785365138589652E-6</v>
      </c>
      <c r="F180" s="299">
        <v>3.7303059009844072E-6</v>
      </c>
      <c r="G180" s="299">
        <v>5.9872352047326723E-7</v>
      </c>
      <c r="H180" s="299">
        <v>1.2577398299434546E-3</v>
      </c>
      <c r="I180" s="299">
        <v>0</v>
      </c>
      <c r="J180" s="299">
        <v>1.2916487709455608E-6</v>
      </c>
      <c r="K180" s="299">
        <v>7.3122805268622695E-6</v>
      </c>
      <c r="L180" s="299">
        <v>9.7687556213838696E-7</v>
      </c>
      <c r="M180" s="299">
        <v>9.3094315449986614E-6</v>
      </c>
      <c r="N180" s="299">
        <v>0</v>
      </c>
      <c r="O180" s="299">
        <v>6.1436621745346666E-7</v>
      </c>
      <c r="P180" s="299">
        <v>1.3181465987697207E-7</v>
      </c>
      <c r="Q180" s="299">
        <v>2.1068981726144041E-6</v>
      </c>
      <c r="R180" s="299">
        <v>5.324896869933734E-7</v>
      </c>
      <c r="S180" s="299">
        <v>5.0431484668946966E-6</v>
      </c>
      <c r="T180" s="299">
        <v>2.6004805801563642E-6</v>
      </c>
      <c r="U180" s="299">
        <v>1.6524506305597263E-6</v>
      </c>
      <c r="V180" s="299">
        <v>6.0520906397469446E-6</v>
      </c>
      <c r="W180" s="299">
        <v>2.0297002743441615E-6</v>
      </c>
      <c r="X180" s="299">
        <v>3.1300720383338376E-6</v>
      </c>
      <c r="Y180" s="299">
        <v>1.3200611225827293E-6</v>
      </c>
      <c r="Z180" s="299">
        <v>5.1363740519822932E-7</v>
      </c>
      <c r="AA180" s="299">
        <v>1.8787305790619833E-6</v>
      </c>
      <c r="AB180" s="299">
        <v>1.2662697133787035E-6</v>
      </c>
      <c r="AC180" s="299">
        <v>6.4468984431061413E-7</v>
      </c>
      <c r="AD180" s="299">
        <v>6.182873274156685E-6</v>
      </c>
      <c r="AE180" s="299">
        <v>2.0742042049114389E-5</v>
      </c>
      <c r="AF180" s="299">
        <v>1.3989319060127393E-6</v>
      </c>
      <c r="AG180" s="299">
        <v>6.5342485674937589E-7</v>
      </c>
      <c r="AH180" s="299">
        <v>3.8800738031054982E-7</v>
      </c>
      <c r="AI180" s="299">
        <v>1.8636710502405691E-6</v>
      </c>
      <c r="AJ180" s="299">
        <v>1.202621188697781E-5</v>
      </c>
      <c r="AK180" s="299">
        <v>3.596968504477224E-6</v>
      </c>
      <c r="AL180" s="299">
        <v>5.3136319703698527E-6</v>
      </c>
      <c r="AM180" s="299">
        <v>1.6075440323117805E-5</v>
      </c>
      <c r="AN180" s="299">
        <v>5.9301530360531122E-6</v>
      </c>
      <c r="AO180" s="299">
        <v>8.4821604583657541E-6</v>
      </c>
      <c r="AP180" s="299">
        <v>9.7166351430824692E-6</v>
      </c>
      <c r="AQ180" s="299">
        <v>4.2219055871209006E-6</v>
      </c>
      <c r="AR180" s="299">
        <v>3.3105318718970663E-6</v>
      </c>
      <c r="AS180" s="299">
        <v>3.9050101585177172E-6</v>
      </c>
      <c r="AT180" s="299">
        <v>3.7769278682420076E-6</v>
      </c>
      <c r="AU180" s="299">
        <v>1.7172011848513658E-6</v>
      </c>
      <c r="AV180" s="299">
        <v>1.8629690213346459E-6</v>
      </c>
      <c r="AW180" s="299">
        <v>7.6179313842559895E-7</v>
      </c>
      <c r="AX180" s="299">
        <v>3.2392375710491819E-7</v>
      </c>
      <c r="AY180" s="299">
        <v>4.900221671605009E-7</v>
      </c>
      <c r="AZ180" s="299">
        <v>3.4889179059556258E-6</v>
      </c>
      <c r="BA180" s="299">
        <v>5.1647284493301771E-7</v>
      </c>
      <c r="BB180" s="299">
        <v>3.0877750060827763E-7</v>
      </c>
      <c r="BC180" s="299">
        <v>2.5296583013709354E-7</v>
      </c>
      <c r="BD180" s="299">
        <v>6.9613322139370754E-8</v>
      </c>
      <c r="BE180" s="299">
        <v>1.7889759273433526E-7</v>
      </c>
      <c r="BF180" s="299">
        <v>4.1221666231141587E-6</v>
      </c>
      <c r="BG180" s="299">
        <v>1.2404860354579874E-6</v>
      </c>
      <c r="BH180" s="299">
        <v>3.9691933602618023E-6</v>
      </c>
      <c r="BI180" s="299">
        <v>0.17224130643870358</v>
      </c>
      <c r="BJ180" s="299">
        <v>2.3321773028474907E-6</v>
      </c>
      <c r="BK180" s="299">
        <v>1.1619234482019815E-6</v>
      </c>
      <c r="BL180" s="299">
        <v>1.5323266281987142E-4</v>
      </c>
      <c r="BM180" s="299">
        <v>4.5118005361691567E-6</v>
      </c>
      <c r="BN180" s="299">
        <v>4.4169077126843061E-6</v>
      </c>
      <c r="BO180" s="299">
        <v>7.1730529812484208E-6</v>
      </c>
      <c r="BP180" s="299">
        <v>7.4577621695962886E-6</v>
      </c>
      <c r="BQ180" s="299">
        <v>1.137000146577391E-5</v>
      </c>
      <c r="BR180" s="299">
        <v>1.0601273505039105E-5</v>
      </c>
      <c r="BS180" s="299">
        <v>3.1031477783597437E-6</v>
      </c>
      <c r="BT180" s="299">
        <v>1.0412847893211935E-6</v>
      </c>
      <c r="BU180" s="299">
        <v>2.2266853563416639E-6</v>
      </c>
      <c r="BV180" s="299">
        <v>1.2151703731899402E-6</v>
      </c>
      <c r="BW180" s="299">
        <v>6.9851191402858163E-7</v>
      </c>
      <c r="BX180" s="299">
        <v>8.1576961997720359E-7</v>
      </c>
      <c r="BY180" s="299">
        <v>2.2867612180631074E-7</v>
      </c>
      <c r="BZ180" s="299">
        <v>1.7786752419076579E-6</v>
      </c>
      <c r="CA180" s="299">
        <v>1.0505909256148723E-5</v>
      </c>
      <c r="CB180" s="299">
        <v>3.0688505536914829E-5</v>
      </c>
      <c r="CC180" s="299">
        <v>2.3704165192356239E-3</v>
      </c>
      <c r="CD180" s="299">
        <v>1.8376137446193748E-5</v>
      </c>
      <c r="CE180" s="299">
        <v>4.0742250539989416E-6</v>
      </c>
      <c r="CF180" s="299">
        <v>1.6978873184069528E-6</v>
      </c>
      <c r="CG180" s="299">
        <v>9.258422600912444E-5</v>
      </c>
      <c r="CH180" s="299">
        <v>4.8093426925088103E-6</v>
      </c>
      <c r="CI180" s="299">
        <v>1.0763601255291462E-6</v>
      </c>
      <c r="CJ180" s="299">
        <v>1.0086373047495204E-6</v>
      </c>
      <c r="CK180" s="299">
        <v>8.0477633903994199E-7</v>
      </c>
      <c r="CL180" s="299">
        <v>4.3424542821632381E-8</v>
      </c>
      <c r="CM180" s="299">
        <v>2.4986116919275028E-7</v>
      </c>
      <c r="CN180" s="299">
        <v>1.5391424558013536E-4</v>
      </c>
      <c r="CO180" s="299">
        <v>2.0395504866591906E-5</v>
      </c>
      <c r="CP180" s="299">
        <v>5.2081719199161575E-6</v>
      </c>
      <c r="CQ180" s="299">
        <v>1.642010871947463E-6</v>
      </c>
      <c r="CR180" s="299">
        <v>2.6779065460507992E-6</v>
      </c>
      <c r="CS180" s="299">
        <v>2.1784277864697691E-6</v>
      </c>
      <c r="CT180" s="299">
        <v>2.6430618892204398E-6</v>
      </c>
      <c r="CU180" s="299">
        <v>1.9624751404076883E-6</v>
      </c>
      <c r="CV180" s="299">
        <v>3.2446287170964073E-6</v>
      </c>
      <c r="CW180" s="299">
        <v>4.5266907025625235E-7</v>
      </c>
      <c r="CX180" s="299">
        <v>2.5955365828274016E-6</v>
      </c>
      <c r="CY180" s="299">
        <v>9.7948834555095308E-7</v>
      </c>
      <c r="CZ180" s="299">
        <v>1.4217811312965885E-6</v>
      </c>
      <c r="DA180" s="299">
        <v>1.0873990037522118E-5</v>
      </c>
      <c r="DB180" s="299">
        <v>1.5887703084556375E-6</v>
      </c>
      <c r="DC180" s="299">
        <v>3.7672585190074123E-6</v>
      </c>
      <c r="DD180" s="299">
        <v>1.5737394134870448E-6</v>
      </c>
      <c r="DE180" s="299">
        <v>1.8707454044498841E-6</v>
      </c>
      <c r="DF180" s="299">
        <v>1.0041109822923427E-5</v>
      </c>
      <c r="DG180" s="300">
        <v>1.2162852658635817E-5</v>
      </c>
    </row>
    <row r="181" spans="2:111">
      <c r="B181" s="98" t="s">
        <v>197</v>
      </c>
      <c r="C181" s="95" t="s">
        <v>198</v>
      </c>
      <c r="D181" s="299">
        <v>4.7054448067009779E-5</v>
      </c>
      <c r="E181" s="299">
        <v>3.6676762163424935E-5</v>
      </c>
      <c r="F181" s="299">
        <v>2.7222481872023917E-4</v>
      </c>
      <c r="G181" s="299">
        <v>1.8282036348661638E-5</v>
      </c>
      <c r="H181" s="299">
        <v>2.5608036084454306E-5</v>
      </c>
      <c r="I181" s="299">
        <v>0</v>
      </c>
      <c r="J181" s="299">
        <v>2.0067809373490561E-5</v>
      </c>
      <c r="K181" s="299">
        <v>3.2329122103400851E-5</v>
      </c>
      <c r="L181" s="299">
        <v>2.0654292747063501E-5</v>
      </c>
      <c r="M181" s="299">
        <v>4.0952694542890408E-5</v>
      </c>
      <c r="N181" s="299">
        <v>0</v>
      </c>
      <c r="O181" s="299">
        <v>3.2992284235916622E-5</v>
      </c>
      <c r="P181" s="299">
        <v>1.0216178974821356E-5</v>
      </c>
      <c r="Q181" s="299">
        <v>4.0420853188661555E-5</v>
      </c>
      <c r="R181" s="299">
        <v>1.4711064151303051E-5</v>
      </c>
      <c r="S181" s="299">
        <v>6.7320433243593411E-5</v>
      </c>
      <c r="T181" s="299">
        <v>6.1946423484367236E-5</v>
      </c>
      <c r="U181" s="299">
        <v>7.4778674303981366E-5</v>
      </c>
      <c r="V181" s="299">
        <v>6.8862247387544443E-5</v>
      </c>
      <c r="W181" s="299">
        <v>2.7446874588876955E-5</v>
      </c>
      <c r="X181" s="299">
        <v>2.3633102656134003E-5</v>
      </c>
      <c r="Y181" s="299">
        <v>2.1392632910076915E-5</v>
      </c>
      <c r="Z181" s="299">
        <v>1.2033884951317526E-5</v>
      </c>
      <c r="AA181" s="299">
        <v>1.9216953407473162E-5</v>
      </c>
      <c r="AB181" s="299">
        <v>7.6368769616441402E-5</v>
      </c>
      <c r="AC181" s="299">
        <v>1.3236651167116162E-5</v>
      </c>
      <c r="AD181" s="299">
        <v>9.6287827153590913E-6</v>
      </c>
      <c r="AE181" s="299">
        <v>2.860686232807137E-5</v>
      </c>
      <c r="AF181" s="299">
        <v>7.1604478134767348E-5</v>
      </c>
      <c r="AG181" s="299">
        <v>3.2267609658559498E-5</v>
      </c>
      <c r="AH181" s="299">
        <v>1.5951029295301211E-5</v>
      </c>
      <c r="AI181" s="299">
        <v>2.6379187265304357E-5</v>
      </c>
      <c r="AJ181" s="299">
        <v>8.8126028383418028E-5</v>
      </c>
      <c r="AK181" s="299">
        <v>6.2260328596491722E-5</v>
      </c>
      <c r="AL181" s="299">
        <v>8.7403545472905061E-5</v>
      </c>
      <c r="AM181" s="299">
        <v>6.0317202454871639E-5</v>
      </c>
      <c r="AN181" s="299">
        <v>5.1997610543849246E-5</v>
      </c>
      <c r="AO181" s="299">
        <v>5.6025643786463727E-5</v>
      </c>
      <c r="AP181" s="299">
        <v>5.1427323073726118E-5</v>
      </c>
      <c r="AQ181" s="299">
        <v>2.1374674578197906E-5</v>
      </c>
      <c r="AR181" s="299">
        <v>4.0788061487711491E-5</v>
      </c>
      <c r="AS181" s="299">
        <v>9.3400603385374969E-5</v>
      </c>
      <c r="AT181" s="299">
        <v>6.9159041313138179E-5</v>
      </c>
      <c r="AU181" s="299">
        <v>6.0116488437168578E-5</v>
      </c>
      <c r="AV181" s="299">
        <v>6.1824832127114823E-5</v>
      </c>
      <c r="AW181" s="299">
        <v>3.5563473040891219E-5</v>
      </c>
      <c r="AX181" s="299">
        <v>1.8876132641793748E-5</v>
      </c>
      <c r="AY181" s="299">
        <v>2.624370715947319E-5</v>
      </c>
      <c r="AZ181" s="299">
        <v>1.1339080752835763E-4</v>
      </c>
      <c r="BA181" s="299">
        <v>1.5517024272293503E-5</v>
      </c>
      <c r="BB181" s="299">
        <v>3.1324551195603517E-5</v>
      </c>
      <c r="BC181" s="299">
        <v>7.3826236326148583E-6</v>
      </c>
      <c r="BD181" s="299">
        <v>8.4870075128039083E-6</v>
      </c>
      <c r="BE181" s="299">
        <v>1.2874085323195087E-5</v>
      </c>
      <c r="BF181" s="299">
        <v>4.3246800237302332E-5</v>
      </c>
      <c r="BG181" s="299">
        <v>1.0435873037783325E-5</v>
      </c>
      <c r="BH181" s="299">
        <v>7.0968224861092313E-5</v>
      </c>
      <c r="BI181" s="299">
        <v>1.5127661582205548E-5</v>
      </c>
      <c r="BJ181" s="299">
        <v>0.5136821926804066</v>
      </c>
      <c r="BK181" s="299">
        <v>3.4396313080973087E-5</v>
      </c>
      <c r="BL181" s="299">
        <v>1.1291229629570849E-4</v>
      </c>
      <c r="BM181" s="299">
        <v>1.7772884927534256E-4</v>
      </c>
      <c r="BN181" s="299">
        <v>1.7522048081238578E-4</v>
      </c>
      <c r="BO181" s="299">
        <v>1.5190574842379676E-4</v>
      </c>
      <c r="BP181" s="299">
        <v>1.4259031330331187E-4</v>
      </c>
      <c r="BQ181" s="299">
        <v>1.2517940524061472E-4</v>
      </c>
      <c r="BR181" s="299">
        <v>8.3788435790123448E-5</v>
      </c>
      <c r="BS181" s="299">
        <v>3.0747913503478803E-4</v>
      </c>
      <c r="BT181" s="299">
        <v>2.1889671211976406E-4</v>
      </c>
      <c r="BU181" s="299">
        <v>3.0552953629366927E-4</v>
      </c>
      <c r="BV181" s="299">
        <v>3.7346728049602706E-4</v>
      </c>
      <c r="BW181" s="299">
        <v>7.4130022868922315E-5</v>
      </c>
      <c r="BX181" s="299">
        <v>7.2386820594047622E-5</v>
      </c>
      <c r="BY181" s="299">
        <v>3.1667502280478941E-5</v>
      </c>
      <c r="BZ181" s="299">
        <v>3.9389924235944528E-2</v>
      </c>
      <c r="CA181" s="299">
        <v>1.1728437316670539E-4</v>
      </c>
      <c r="CB181" s="299">
        <v>7.9919817876451837E-4</v>
      </c>
      <c r="CC181" s="299">
        <v>9.7153098980220595E-5</v>
      </c>
      <c r="CD181" s="299">
        <v>4.3395664316459387E-2</v>
      </c>
      <c r="CE181" s="299">
        <v>2.5881948940908203E-4</v>
      </c>
      <c r="CF181" s="299">
        <v>7.5777418438243246E-5</v>
      </c>
      <c r="CG181" s="299">
        <v>6.5176225138012555E-4</v>
      </c>
      <c r="CH181" s="299">
        <v>1.0486585632935616E-3</v>
      </c>
      <c r="CI181" s="299">
        <v>1.5279754911478056E-4</v>
      </c>
      <c r="CJ181" s="299">
        <v>2.3027432805846249E-4</v>
      </c>
      <c r="CK181" s="299">
        <v>9.7384448365169904E-5</v>
      </c>
      <c r="CL181" s="299">
        <v>6.3599190450584735E-6</v>
      </c>
      <c r="CM181" s="299">
        <v>3.8848130430517005E-5</v>
      </c>
      <c r="CN181" s="299">
        <v>2.7715104469658077E-3</v>
      </c>
      <c r="CO181" s="299">
        <v>2.1444315017674859E-4</v>
      </c>
      <c r="CP181" s="299">
        <v>3.309412044769824E-4</v>
      </c>
      <c r="CQ181" s="299">
        <v>1.4017442139206891E-4</v>
      </c>
      <c r="CR181" s="299">
        <v>3.134927590162734E-4</v>
      </c>
      <c r="CS181" s="299">
        <v>1.1846840918192049E-4</v>
      </c>
      <c r="CT181" s="299">
        <v>6.7328641634746775E-5</v>
      </c>
      <c r="CU181" s="299">
        <v>3.7310580938599555E-4</v>
      </c>
      <c r="CV181" s="299">
        <v>4.0090872555181584E-4</v>
      </c>
      <c r="CW181" s="299">
        <v>9.1547633505610217E-5</v>
      </c>
      <c r="CX181" s="299">
        <v>2.9710704587487852E-3</v>
      </c>
      <c r="CY181" s="299">
        <v>1.3075661791567988E-4</v>
      </c>
      <c r="CZ181" s="299">
        <v>1.7275215773438271E-5</v>
      </c>
      <c r="DA181" s="299">
        <v>1.023202487528621E-4</v>
      </c>
      <c r="DB181" s="299">
        <v>1.1061070651335308E-4</v>
      </c>
      <c r="DC181" s="299">
        <v>1.1536615714035714E-4</v>
      </c>
      <c r="DD181" s="299">
        <v>9.1061593320673179E-5</v>
      </c>
      <c r="DE181" s="299">
        <v>2.24808357456048E-4</v>
      </c>
      <c r="DF181" s="299">
        <v>1.448368176208702E-4</v>
      </c>
      <c r="DG181" s="300">
        <v>3.0028301590723547E-4</v>
      </c>
    </row>
    <row r="182" spans="2:111">
      <c r="B182" s="98" t="s">
        <v>199</v>
      </c>
      <c r="C182" s="95" t="s">
        <v>3</v>
      </c>
      <c r="D182" s="299">
        <v>2.6203326025092414E-5</v>
      </c>
      <c r="E182" s="299">
        <v>2.6511800959931288E-5</v>
      </c>
      <c r="F182" s="299">
        <v>1.3011638626835964E-4</v>
      </c>
      <c r="G182" s="299">
        <v>3.3346865287862252E-5</v>
      </c>
      <c r="H182" s="299">
        <v>2.7196639487844971E-4</v>
      </c>
      <c r="I182" s="299">
        <v>0</v>
      </c>
      <c r="J182" s="299">
        <v>1.5943851449608196E-5</v>
      </c>
      <c r="K182" s="299">
        <v>4.6747712841667697E-5</v>
      </c>
      <c r="L182" s="299">
        <v>9.4730868520774745E-5</v>
      </c>
      <c r="M182" s="299">
        <v>2.9167128668200552E-5</v>
      </c>
      <c r="N182" s="299">
        <v>0</v>
      </c>
      <c r="O182" s="299">
        <v>6.8790002765326539E-5</v>
      </c>
      <c r="P182" s="299">
        <v>1.7023202736717147E-4</v>
      </c>
      <c r="Q182" s="299">
        <v>1.7510920630951253E-4</v>
      </c>
      <c r="R182" s="299">
        <v>1.929878227031271E-4</v>
      </c>
      <c r="S182" s="299">
        <v>9.5562914963315566E-5</v>
      </c>
      <c r="T182" s="299">
        <v>6.1242561757525135E-5</v>
      </c>
      <c r="U182" s="299">
        <v>4.7970017823450421E-5</v>
      </c>
      <c r="V182" s="299">
        <v>4.2313568751018286E-5</v>
      </c>
      <c r="W182" s="299">
        <v>1.4904477814941293E-5</v>
      </c>
      <c r="X182" s="299">
        <v>9.8892218695677329E-6</v>
      </c>
      <c r="Y182" s="299">
        <v>5.2753059301177692E-5</v>
      </c>
      <c r="Z182" s="299">
        <v>6.6877434217200248E-6</v>
      </c>
      <c r="AA182" s="299">
        <v>4.9767609137265591E-5</v>
      </c>
      <c r="AB182" s="299">
        <v>4.0380860995405481E-5</v>
      </c>
      <c r="AC182" s="299">
        <v>1.8711380772009108E-5</v>
      </c>
      <c r="AD182" s="299">
        <v>4.138277180971311E-6</v>
      </c>
      <c r="AE182" s="299">
        <v>2.7433880877556024E-5</v>
      </c>
      <c r="AF182" s="299">
        <v>4.7174277912536421E-5</v>
      </c>
      <c r="AG182" s="299">
        <v>3.2356294684060526E-5</v>
      </c>
      <c r="AH182" s="299">
        <v>3.986478690455673E-5</v>
      </c>
      <c r="AI182" s="299">
        <v>1.7645051696851515E-4</v>
      </c>
      <c r="AJ182" s="299">
        <v>7.1892663282059887E-5</v>
      </c>
      <c r="AK182" s="299">
        <v>4.0288687423611452E-4</v>
      </c>
      <c r="AL182" s="299">
        <v>2.3050419705545662E-4</v>
      </c>
      <c r="AM182" s="299">
        <v>3.1100856612554392E-5</v>
      </c>
      <c r="AN182" s="299">
        <v>1.7428598138420151E-4</v>
      </c>
      <c r="AO182" s="299">
        <v>2.6116738847941186E-4</v>
      </c>
      <c r="AP182" s="299">
        <v>9.2713407725755723E-5</v>
      </c>
      <c r="AQ182" s="299">
        <v>1.0252823381849811E-5</v>
      </c>
      <c r="AR182" s="299">
        <v>1.4645333472448432E-4</v>
      </c>
      <c r="AS182" s="299">
        <v>5.8270609355389141E-5</v>
      </c>
      <c r="AT182" s="299">
        <v>5.6714922930587979E-5</v>
      </c>
      <c r="AU182" s="299">
        <v>5.2357110985398701E-5</v>
      </c>
      <c r="AV182" s="299">
        <v>3.7189693245967862E-4</v>
      </c>
      <c r="AW182" s="299">
        <v>8.3028474365321619E-5</v>
      </c>
      <c r="AX182" s="299">
        <v>1.9275478748409125E-5</v>
      </c>
      <c r="AY182" s="299">
        <v>6.7751004199774069E-5</v>
      </c>
      <c r="AZ182" s="299">
        <v>3.6128681799181393E-4</v>
      </c>
      <c r="BA182" s="299">
        <v>2.0437843923440015E-5</v>
      </c>
      <c r="BB182" s="299">
        <v>4.336072411665896E-5</v>
      </c>
      <c r="BC182" s="299">
        <v>1.9445066458461094E-5</v>
      </c>
      <c r="BD182" s="299">
        <v>1.2519913988841888E-5</v>
      </c>
      <c r="BE182" s="299">
        <v>2.3010334679508396E-5</v>
      </c>
      <c r="BF182" s="299">
        <v>9.0120316159297064E-5</v>
      </c>
      <c r="BG182" s="299">
        <v>2.592151140294807E-5</v>
      </c>
      <c r="BH182" s="299">
        <v>1.2776499862350658E-4</v>
      </c>
      <c r="BI182" s="299">
        <v>5.016033624582248E-5</v>
      </c>
      <c r="BJ182" s="299">
        <v>9.0843822980184568E-5</v>
      </c>
      <c r="BK182" s="299">
        <v>0.19800109849240485</v>
      </c>
      <c r="BL182" s="299">
        <v>9.3936112400508351E-5</v>
      </c>
      <c r="BM182" s="299">
        <v>4.2821077707545628E-4</v>
      </c>
      <c r="BN182" s="299">
        <v>9.8316422307198224E-4</v>
      </c>
      <c r="BO182" s="299">
        <v>7.5283623953505976E-4</v>
      </c>
      <c r="BP182" s="299">
        <v>7.7491458628977164E-4</v>
      </c>
      <c r="BQ182" s="299">
        <v>6.3323805866009371E-5</v>
      </c>
      <c r="BR182" s="299">
        <v>1.048630209333959E-4</v>
      </c>
      <c r="BS182" s="299">
        <v>4.0182177989012136E-4</v>
      </c>
      <c r="BT182" s="299">
        <v>9.0111164514878803E-5</v>
      </c>
      <c r="BU182" s="299">
        <v>1.7851764810852241E-4</v>
      </c>
      <c r="BV182" s="299">
        <v>2.0656945683566143E-4</v>
      </c>
      <c r="BW182" s="299">
        <v>7.5391670335845368E-5</v>
      </c>
      <c r="BX182" s="299">
        <v>9.441607531201903E-5</v>
      </c>
      <c r="BY182" s="299">
        <v>3.3154284669404336E-5</v>
      </c>
      <c r="BZ182" s="299">
        <v>1.6440084860010082E-4</v>
      </c>
      <c r="CA182" s="299">
        <v>8.2446520664607569E-5</v>
      </c>
      <c r="CB182" s="299">
        <v>4.2946355611289715E-4</v>
      </c>
      <c r="CC182" s="299">
        <v>7.8101181189201883E-5</v>
      </c>
      <c r="CD182" s="299">
        <v>1.3399140038503326E-4</v>
      </c>
      <c r="CE182" s="299">
        <v>1.6521125020558516E-4</v>
      </c>
      <c r="CF182" s="299">
        <v>1.2449423553677582E-4</v>
      </c>
      <c r="CG182" s="299">
        <v>2.2976699612331004E-4</v>
      </c>
      <c r="CH182" s="299">
        <v>1.2375500186406817E-4</v>
      </c>
      <c r="CI182" s="299">
        <v>4.3706329591875761E-4</v>
      </c>
      <c r="CJ182" s="299">
        <v>5.3389373516706516E-4</v>
      </c>
      <c r="CK182" s="299">
        <v>1.1754860775697864E-3</v>
      </c>
      <c r="CL182" s="299">
        <v>1.4037955836173572E-5</v>
      </c>
      <c r="CM182" s="299">
        <v>9.9921576358733276E-5</v>
      </c>
      <c r="CN182" s="299">
        <v>3.938407033898421E-4</v>
      </c>
      <c r="CO182" s="299">
        <v>6.0928920744174873E-4</v>
      </c>
      <c r="CP182" s="299">
        <v>2.3443877224368186E-3</v>
      </c>
      <c r="CQ182" s="299">
        <v>1.6015690302391029E-4</v>
      </c>
      <c r="CR182" s="299">
        <v>3.0245255264676584E-4</v>
      </c>
      <c r="CS182" s="299">
        <v>8.363702135345464E-4</v>
      </c>
      <c r="CT182" s="299">
        <v>5.0969563455273632E-4</v>
      </c>
      <c r="CU182" s="299">
        <v>1.0334291745678764E-3</v>
      </c>
      <c r="CV182" s="299">
        <v>1.5175665736057932E-3</v>
      </c>
      <c r="CW182" s="299">
        <v>2.8435326959631629E-4</v>
      </c>
      <c r="CX182" s="299">
        <v>2.2219642814179751E-4</v>
      </c>
      <c r="CY182" s="299">
        <v>5.1671298535425892E-4</v>
      </c>
      <c r="CZ182" s="299">
        <v>6.9887522672870293E-5</v>
      </c>
      <c r="DA182" s="299">
        <v>4.110918004638922E-4</v>
      </c>
      <c r="DB182" s="299">
        <v>9.4803468721586716E-4</v>
      </c>
      <c r="DC182" s="299">
        <v>9.6026459024713953E-4</v>
      </c>
      <c r="DD182" s="299">
        <v>1.250377791782321E-4</v>
      </c>
      <c r="DE182" s="299">
        <v>1.0167521119024529E-3</v>
      </c>
      <c r="DF182" s="299">
        <v>2.5615851374962351E-2</v>
      </c>
      <c r="DG182" s="300">
        <v>1.112105792684993E-4</v>
      </c>
    </row>
    <row r="183" spans="2:111">
      <c r="B183" s="98" t="s">
        <v>200</v>
      </c>
      <c r="C183" s="95" t="s">
        <v>201</v>
      </c>
      <c r="D183" s="299">
        <v>1.4755663181210491E-4</v>
      </c>
      <c r="E183" s="299">
        <v>4.3275909109468139E-4</v>
      </c>
      <c r="F183" s="299">
        <v>2.3853884026447521E-4</v>
      </c>
      <c r="G183" s="299">
        <v>1.6421487322820948E-4</v>
      </c>
      <c r="H183" s="299">
        <v>5.3983853794533196E-5</v>
      </c>
      <c r="I183" s="299">
        <v>0</v>
      </c>
      <c r="J183" s="299">
        <v>4.574078998897668E-6</v>
      </c>
      <c r="K183" s="299">
        <v>4.8069617053624881E-5</v>
      </c>
      <c r="L183" s="299">
        <v>5.2275370056527543E-4</v>
      </c>
      <c r="M183" s="299">
        <v>3.1678690722681586E-4</v>
      </c>
      <c r="N183" s="299">
        <v>0</v>
      </c>
      <c r="O183" s="299">
        <v>6.8667871899063363E-5</v>
      </c>
      <c r="P183" s="299">
        <v>8.8201207624405412E-6</v>
      </c>
      <c r="Q183" s="299">
        <v>6.3116731464677735E-4</v>
      </c>
      <c r="R183" s="299">
        <v>4.4133219155633866E-5</v>
      </c>
      <c r="S183" s="299">
        <v>4.0170486435347026E-3</v>
      </c>
      <c r="T183" s="299">
        <v>5.6543346189828856E-4</v>
      </c>
      <c r="U183" s="299">
        <v>2.5968343612741709E-4</v>
      </c>
      <c r="V183" s="299">
        <v>7.8082022628947704E-3</v>
      </c>
      <c r="W183" s="299">
        <v>6.5638262349254455E-4</v>
      </c>
      <c r="X183" s="299">
        <v>1.3549140216255858E-5</v>
      </c>
      <c r="Y183" s="299">
        <v>2.5478411391508031E-4</v>
      </c>
      <c r="Z183" s="299">
        <v>1.7675514512609966E-5</v>
      </c>
      <c r="AA183" s="299">
        <v>3.2217644624795105E-4</v>
      </c>
      <c r="AB183" s="299">
        <v>8.0010120666695794E-5</v>
      </c>
      <c r="AC183" s="299">
        <v>2.32220760618545E-5</v>
      </c>
      <c r="AD183" s="299">
        <v>2.4011344276273621E-5</v>
      </c>
      <c r="AE183" s="299">
        <v>1.9809072023312642E-3</v>
      </c>
      <c r="AF183" s="299">
        <v>1.3233317745250074E-3</v>
      </c>
      <c r="AG183" s="299">
        <v>6.1717599676516606E-5</v>
      </c>
      <c r="AH183" s="299">
        <v>2.4823156186656374E-5</v>
      </c>
      <c r="AI183" s="299">
        <v>1.1012789486580399E-3</v>
      </c>
      <c r="AJ183" s="299">
        <v>5.4461756778381709E-4</v>
      </c>
      <c r="AK183" s="299">
        <v>2.3659911609410374E-3</v>
      </c>
      <c r="AL183" s="299">
        <v>5.0107010696723319E-4</v>
      </c>
      <c r="AM183" s="299">
        <v>9.6268143212119243E-3</v>
      </c>
      <c r="AN183" s="299">
        <v>3.1353007766053978E-3</v>
      </c>
      <c r="AO183" s="299">
        <v>2.0613138536232875E-3</v>
      </c>
      <c r="AP183" s="299">
        <v>1.0759113611014471E-3</v>
      </c>
      <c r="AQ183" s="299">
        <v>8.9893834291165618E-3</v>
      </c>
      <c r="AR183" s="299">
        <v>6.7766713660475956E-3</v>
      </c>
      <c r="AS183" s="299">
        <v>4.2808588702122549E-4</v>
      </c>
      <c r="AT183" s="299">
        <v>5.9634275091281655E-4</v>
      </c>
      <c r="AU183" s="299">
        <v>2.0532699666254558E-4</v>
      </c>
      <c r="AV183" s="299">
        <v>1.9213895475175832E-4</v>
      </c>
      <c r="AW183" s="299">
        <v>1.0474875519042104E-4</v>
      </c>
      <c r="AX183" s="299">
        <v>5.407525937971237E-5</v>
      </c>
      <c r="AY183" s="299">
        <v>1.3914190529029934E-4</v>
      </c>
      <c r="AZ183" s="299">
        <v>6.392694648373298E-4</v>
      </c>
      <c r="BA183" s="299">
        <v>7.9603967471577328E-5</v>
      </c>
      <c r="BB183" s="299">
        <v>4.1552746972292971E-5</v>
      </c>
      <c r="BC183" s="299">
        <v>4.8089974751799804E-5</v>
      </c>
      <c r="BD183" s="299">
        <v>1.3797147665767855E-5</v>
      </c>
      <c r="BE183" s="299">
        <v>2.1365795693901199E-5</v>
      </c>
      <c r="BF183" s="299">
        <v>2.2928947488324778E-4</v>
      </c>
      <c r="BG183" s="299">
        <v>6.6050024155897761E-5</v>
      </c>
      <c r="BH183" s="299">
        <v>5.317710296979559E-4</v>
      </c>
      <c r="BI183" s="299">
        <v>1.4277911352889231E-4</v>
      </c>
      <c r="BJ183" s="299">
        <v>1.8070764661919537E-4</v>
      </c>
      <c r="BK183" s="299">
        <v>1.3566264283965809E-4</v>
      </c>
      <c r="BL183" s="299">
        <v>0.53004144766309591</v>
      </c>
      <c r="BM183" s="299">
        <v>2.7808239895674467E-4</v>
      </c>
      <c r="BN183" s="299">
        <v>2.7657044680591428E-4</v>
      </c>
      <c r="BO183" s="299">
        <v>3.3187038505925608E-4</v>
      </c>
      <c r="BP183" s="299">
        <v>4.2489349616007388E-4</v>
      </c>
      <c r="BQ183" s="299">
        <v>2.8213064215179074E-3</v>
      </c>
      <c r="BR183" s="299">
        <v>2.0512374344051551E-3</v>
      </c>
      <c r="BS183" s="299">
        <v>2.4805894434599897E-4</v>
      </c>
      <c r="BT183" s="299">
        <v>6.2609198342406609E-5</v>
      </c>
      <c r="BU183" s="299">
        <v>6.9301276349307878E-5</v>
      </c>
      <c r="BV183" s="299">
        <v>3.2495878318166353E-5</v>
      </c>
      <c r="BW183" s="299">
        <v>3.781402015379549E-5</v>
      </c>
      <c r="BX183" s="299">
        <v>3.5139350385402648E-5</v>
      </c>
      <c r="BY183" s="299">
        <v>8.6416184570622983E-6</v>
      </c>
      <c r="BZ183" s="299">
        <v>1.4982767971402993E-4</v>
      </c>
      <c r="CA183" s="299">
        <v>7.8565542586796379E-5</v>
      </c>
      <c r="CB183" s="299">
        <v>7.6610179647539981E-5</v>
      </c>
      <c r="CC183" s="299">
        <v>1.6922547877127013E-5</v>
      </c>
      <c r="CD183" s="299">
        <v>4.567156746584427E-5</v>
      </c>
      <c r="CE183" s="299">
        <v>2.904355334756087E-5</v>
      </c>
      <c r="CF183" s="299">
        <v>1.0460849082034917E-4</v>
      </c>
      <c r="CG183" s="299">
        <v>1.2119235282262714E-4</v>
      </c>
      <c r="CH183" s="299">
        <v>3.0582900043981279E-5</v>
      </c>
      <c r="CI183" s="299">
        <v>4.4376003858616853E-5</v>
      </c>
      <c r="CJ183" s="299">
        <v>3.4450620036708436E-5</v>
      </c>
      <c r="CK183" s="299">
        <v>2.3307985437346357E-5</v>
      </c>
      <c r="CL183" s="299">
        <v>1.1674357299086052E-6</v>
      </c>
      <c r="CM183" s="299">
        <v>2.4626960910160921E-5</v>
      </c>
      <c r="CN183" s="299">
        <v>5.3588984303746639E-5</v>
      </c>
      <c r="CO183" s="299">
        <v>6.948846325520283E-5</v>
      </c>
      <c r="CP183" s="299">
        <v>9.4434952013345189E-5</v>
      </c>
      <c r="CQ183" s="299">
        <v>7.4299862346001669E-5</v>
      </c>
      <c r="CR183" s="299">
        <v>1.3101010903627652E-4</v>
      </c>
      <c r="CS183" s="299">
        <v>8.8854619219245906E-5</v>
      </c>
      <c r="CT183" s="299">
        <v>7.1495809791926853E-5</v>
      </c>
      <c r="CU183" s="299">
        <v>4.8126276490985245E-5</v>
      </c>
      <c r="CV183" s="299">
        <v>3.7105135487400648E-5</v>
      </c>
      <c r="CW183" s="299">
        <v>1.9515453105753017E-5</v>
      </c>
      <c r="CX183" s="299">
        <v>1.2182774551476742E-4</v>
      </c>
      <c r="CY183" s="299">
        <v>3.2576303934248498E-5</v>
      </c>
      <c r="CZ183" s="299">
        <v>2.1759782920791071E-5</v>
      </c>
      <c r="DA183" s="299">
        <v>1.6034835636667848E-4</v>
      </c>
      <c r="DB183" s="299">
        <v>8.2923643233819485E-5</v>
      </c>
      <c r="DC183" s="299">
        <v>8.117611954772473E-5</v>
      </c>
      <c r="DD183" s="299">
        <v>4.788263645858855E-5</v>
      </c>
      <c r="DE183" s="299">
        <v>5.3016759103363801E-5</v>
      </c>
      <c r="DF183" s="299">
        <v>7.7707687810788721E-4</v>
      </c>
      <c r="DG183" s="300">
        <v>4.3598962284377573E-5</v>
      </c>
    </row>
    <row r="184" spans="2:111">
      <c r="B184" s="98" t="s">
        <v>202</v>
      </c>
      <c r="C184" s="95" t="s">
        <v>203</v>
      </c>
      <c r="D184" s="299">
        <v>0</v>
      </c>
      <c r="E184" s="299">
        <v>0</v>
      </c>
      <c r="F184" s="299">
        <v>0</v>
      </c>
      <c r="G184" s="299">
        <v>0</v>
      </c>
      <c r="H184" s="299">
        <v>0</v>
      </c>
      <c r="I184" s="299">
        <v>0</v>
      </c>
      <c r="J184" s="299">
        <v>0</v>
      </c>
      <c r="K184" s="299">
        <v>0</v>
      </c>
      <c r="L184" s="299">
        <v>0</v>
      </c>
      <c r="M184" s="299">
        <v>0</v>
      </c>
      <c r="N184" s="299">
        <v>0</v>
      </c>
      <c r="O184" s="299">
        <v>0</v>
      </c>
      <c r="P184" s="299">
        <v>0</v>
      </c>
      <c r="Q184" s="299">
        <v>0</v>
      </c>
      <c r="R184" s="299">
        <v>0</v>
      </c>
      <c r="S184" s="299">
        <v>0</v>
      </c>
      <c r="T184" s="299">
        <v>0</v>
      </c>
      <c r="U184" s="299">
        <v>0</v>
      </c>
      <c r="V184" s="299">
        <v>0</v>
      </c>
      <c r="W184" s="299">
        <v>0</v>
      </c>
      <c r="X184" s="299">
        <v>0</v>
      </c>
      <c r="Y184" s="299">
        <v>0</v>
      </c>
      <c r="Z184" s="299">
        <v>0</v>
      </c>
      <c r="AA184" s="299">
        <v>0</v>
      </c>
      <c r="AB184" s="299">
        <v>0</v>
      </c>
      <c r="AC184" s="299">
        <v>0</v>
      </c>
      <c r="AD184" s="299">
        <v>0</v>
      </c>
      <c r="AE184" s="299">
        <v>0</v>
      </c>
      <c r="AF184" s="299">
        <v>0</v>
      </c>
      <c r="AG184" s="299">
        <v>0</v>
      </c>
      <c r="AH184" s="299">
        <v>0</v>
      </c>
      <c r="AI184" s="299">
        <v>0</v>
      </c>
      <c r="AJ184" s="299">
        <v>0</v>
      </c>
      <c r="AK184" s="299">
        <v>0</v>
      </c>
      <c r="AL184" s="299">
        <v>0</v>
      </c>
      <c r="AM184" s="299">
        <v>0</v>
      </c>
      <c r="AN184" s="299">
        <v>0</v>
      </c>
      <c r="AO184" s="299">
        <v>0</v>
      </c>
      <c r="AP184" s="299">
        <v>0</v>
      </c>
      <c r="AQ184" s="299">
        <v>0</v>
      </c>
      <c r="AR184" s="299">
        <v>0</v>
      </c>
      <c r="AS184" s="299">
        <v>0</v>
      </c>
      <c r="AT184" s="299">
        <v>0</v>
      </c>
      <c r="AU184" s="299">
        <v>0</v>
      </c>
      <c r="AV184" s="299">
        <v>0</v>
      </c>
      <c r="AW184" s="299">
        <v>0</v>
      </c>
      <c r="AX184" s="299">
        <v>0</v>
      </c>
      <c r="AY184" s="299">
        <v>0</v>
      </c>
      <c r="AZ184" s="299">
        <v>0</v>
      </c>
      <c r="BA184" s="299">
        <v>0</v>
      </c>
      <c r="BB184" s="299">
        <v>0</v>
      </c>
      <c r="BC184" s="299">
        <v>0</v>
      </c>
      <c r="BD184" s="299">
        <v>0</v>
      </c>
      <c r="BE184" s="299">
        <v>0</v>
      </c>
      <c r="BF184" s="299">
        <v>0</v>
      </c>
      <c r="BG184" s="299">
        <v>0</v>
      </c>
      <c r="BH184" s="299">
        <v>0</v>
      </c>
      <c r="BI184" s="299">
        <v>0</v>
      </c>
      <c r="BJ184" s="299">
        <v>0</v>
      </c>
      <c r="BK184" s="299">
        <v>0</v>
      </c>
      <c r="BL184" s="299">
        <v>0</v>
      </c>
      <c r="BM184" s="299">
        <v>1</v>
      </c>
      <c r="BN184" s="299">
        <v>0</v>
      </c>
      <c r="BO184" s="299">
        <v>0</v>
      </c>
      <c r="BP184" s="299">
        <v>0</v>
      </c>
      <c r="BQ184" s="299">
        <v>0</v>
      </c>
      <c r="BR184" s="299">
        <v>0</v>
      </c>
      <c r="BS184" s="299">
        <v>0</v>
      </c>
      <c r="BT184" s="299">
        <v>0</v>
      </c>
      <c r="BU184" s="299">
        <v>0</v>
      </c>
      <c r="BV184" s="299">
        <v>0</v>
      </c>
      <c r="BW184" s="299">
        <v>0</v>
      </c>
      <c r="BX184" s="299">
        <v>0</v>
      </c>
      <c r="BY184" s="299">
        <v>0</v>
      </c>
      <c r="BZ184" s="299">
        <v>0</v>
      </c>
      <c r="CA184" s="299">
        <v>0</v>
      </c>
      <c r="CB184" s="299">
        <v>0</v>
      </c>
      <c r="CC184" s="299">
        <v>0</v>
      </c>
      <c r="CD184" s="299">
        <v>0</v>
      </c>
      <c r="CE184" s="299">
        <v>0</v>
      </c>
      <c r="CF184" s="299">
        <v>0</v>
      </c>
      <c r="CG184" s="299">
        <v>0</v>
      </c>
      <c r="CH184" s="299">
        <v>0</v>
      </c>
      <c r="CI184" s="299">
        <v>0</v>
      </c>
      <c r="CJ184" s="299">
        <v>0</v>
      </c>
      <c r="CK184" s="299">
        <v>0</v>
      </c>
      <c r="CL184" s="299">
        <v>0</v>
      </c>
      <c r="CM184" s="299">
        <v>0</v>
      </c>
      <c r="CN184" s="299">
        <v>0</v>
      </c>
      <c r="CO184" s="299">
        <v>0</v>
      </c>
      <c r="CP184" s="299">
        <v>0</v>
      </c>
      <c r="CQ184" s="299">
        <v>0</v>
      </c>
      <c r="CR184" s="299">
        <v>0</v>
      </c>
      <c r="CS184" s="299">
        <v>0</v>
      </c>
      <c r="CT184" s="299">
        <v>0</v>
      </c>
      <c r="CU184" s="299">
        <v>0</v>
      </c>
      <c r="CV184" s="299">
        <v>0</v>
      </c>
      <c r="CW184" s="299">
        <v>0</v>
      </c>
      <c r="CX184" s="299">
        <v>0</v>
      </c>
      <c r="CY184" s="299">
        <v>0</v>
      </c>
      <c r="CZ184" s="299">
        <v>0</v>
      </c>
      <c r="DA184" s="299">
        <v>0</v>
      </c>
      <c r="DB184" s="299">
        <v>0</v>
      </c>
      <c r="DC184" s="299">
        <v>0</v>
      </c>
      <c r="DD184" s="299">
        <v>0</v>
      </c>
      <c r="DE184" s="299">
        <v>0</v>
      </c>
      <c r="DF184" s="299">
        <v>0</v>
      </c>
      <c r="DG184" s="300">
        <v>0</v>
      </c>
    </row>
    <row r="185" spans="2:111">
      <c r="B185" s="98" t="s">
        <v>204</v>
      </c>
      <c r="C185" s="95" t="s">
        <v>205</v>
      </c>
      <c r="D185" s="299">
        <v>2.0165226368376861E-3</v>
      </c>
      <c r="E185" s="299">
        <v>2.3962209575943277E-3</v>
      </c>
      <c r="F185" s="299">
        <v>1.0116753050493218E-2</v>
      </c>
      <c r="G185" s="299">
        <v>2.6400728315847699E-4</v>
      </c>
      <c r="H185" s="299">
        <v>7.8050090090734053E-4</v>
      </c>
      <c r="I185" s="299">
        <v>0</v>
      </c>
      <c r="J185" s="299">
        <v>3.4029384282617688E-4</v>
      </c>
      <c r="K185" s="299">
        <v>8.1532131147918547E-4</v>
      </c>
      <c r="L185" s="299">
        <v>5.2961127424183305E-4</v>
      </c>
      <c r="M185" s="299">
        <v>1.176148847461336E-3</v>
      </c>
      <c r="N185" s="299">
        <v>0</v>
      </c>
      <c r="O185" s="299">
        <v>1.5431081629318666E-3</v>
      </c>
      <c r="P185" s="299">
        <v>2.6866102511016558E-4</v>
      </c>
      <c r="Q185" s="299">
        <v>1.1207601859184355E-3</v>
      </c>
      <c r="R185" s="299">
        <v>5.3428603213920972E-4</v>
      </c>
      <c r="S185" s="299">
        <v>4.7245407248104731E-3</v>
      </c>
      <c r="T185" s="299">
        <v>3.1491793660764771E-3</v>
      </c>
      <c r="U185" s="299">
        <v>1.9236442598522981E-3</v>
      </c>
      <c r="V185" s="299">
        <v>3.1108225824458741E-3</v>
      </c>
      <c r="W185" s="299">
        <v>1.379762980916379E-3</v>
      </c>
      <c r="X185" s="299">
        <v>1.2114449934669108E-3</v>
      </c>
      <c r="Y185" s="299">
        <v>1.5145561980968393E-3</v>
      </c>
      <c r="Z185" s="299">
        <v>7.4896585784041967E-4</v>
      </c>
      <c r="AA185" s="299">
        <v>2.6534634278936355E-3</v>
      </c>
      <c r="AB185" s="299">
        <v>1.1034996218375723E-3</v>
      </c>
      <c r="AC185" s="299">
        <v>4.6748107122526885E-4</v>
      </c>
      <c r="AD185" s="299">
        <v>3.0045117893441018E-4</v>
      </c>
      <c r="AE185" s="299">
        <v>2.0457980251836596E-3</v>
      </c>
      <c r="AF185" s="299">
        <v>3.1753821908372705E-3</v>
      </c>
      <c r="AG185" s="299">
        <v>1.2459588867834543E-3</v>
      </c>
      <c r="AH185" s="299">
        <v>3.9268937634919226E-4</v>
      </c>
      <c r="AI185" s="299">
        <v>1.4646367635090321E-3</v>
      </c>
      <c r="AJ185" s="299">
        <v>4.8064158148162107E-3</v>
      </c>
      <c r="AK185" s="299">
        <v>3.4049709647965892E-3</v>
      </c>
      <c r="AL185" s="299">
        <v>4.2357195851009241E-3</v>
      </c>
      <c r="AM185" s="299">
        <v>7.403431396561618E-3</v>
      </c>
      <c r="AN185" s="299">
        <v>4.4120377295399239E-3</v>
      </c>
      <c r="AO185" s="299">
        <v>4.1551568920863112E-3</v>
      </c>
      <c r="AP185" s="299">
        <v>3.7779230996400348E-3</v>
      </c>
      <c r="AQ185" s="299">
        <v>1.0304353046821954E-3</v>
      </c>
      <c r="AR185" s="299">
        <v>2.1632397488935617E-3</v>
      </c>
      <c r="AS185" s="299">
        <v>3.6563570294670372E-3</v>
      </c>
      <c r="AT185" s="299">
        <v>3.3544750172099149E-3</v>
      </c>
      <c r="AU185" s="299">
        <v>1.5416351653997889E-3</v>
      </c>
      <c r="AV185" s="299">
        <v>1.5962549005039022E-3</v>
      </c>
      <c r="AW185" s="299">
        <v>7.7073045582047453E-4</v>
      </c>
      <c r="AX185" s="299">
        <v>4.7896661361238681E-4</v>
      </c>
      <c r="AY185" s="299">
        <v>1.1841472023351731E-3</v>
      </c>
      <c r="AZ185" s="299">
        <v>3.8441411117424796E-3</v>
      </c>
      <c r="BA185" s="299">
        <v>5.0632473930853111E-4</v>
      </c>
      <c r="BB185" s="299">
        <v>5.3848585770151117E-4</v>
      </c>
      <c r="BC185" s="299">
        <v>3.8534928549847935E-4</v>
      </c>
      <c r="BD185" s="299">
        <v>1.1477543298362241E-4</v>
      </c>
      <c r="BE185" s="299">
        <v>3.0775823562272195E-4</v>
      </c>
      <c r="BF185" s="299">
        <v>9.4007958448290481E-4</v>
      </c>
      <c r="BG185" s="299">
        <v>3.6055857368405374E-4</v>
      </c>
      <c r="BH185" s="299">
        <v>1.8336505699241702E-3</v>
      </c>
      <c r="BI185" s="299">
        <v>6.7223856182645463E-4</v>
      </c>
      <c r="BJ185" s="299">
        <v>1.8655010220383083E-3</v>
      </c>
      <c r="BK185" s="299">
        <v>8.8249048018686444E-4</v>
      </c>
      <c r="BL185" s="299">
        <v>1.4621460724356739E-3</v>
      </c>
      <c r="BM185" s="299">
        <v>3.046695196427667E-3</v>
      </c>
      <c r="BN185" s="299">
        <v>1.0038044458881163</v>
      </c>
      <c r="BO185" s="299">
        <v>2.6524516376113805E-3</v>
      </c>
      <c r="BP185" s="299">
        <v>2.3164346972170883E-3</v>
      </c>
      <c r="BQ185" s="299">
        <v>1.5167576654055236E-2</v>
      </c>
      <c r="BR185" s="299">
        <v>4.6181078398639913E-2</v>
      </c>
      <c r="BS185" s="299">
        <v>4.431174106623785E-2</v>
      </c>
      <c r="BT185" s="299">
        <v>1.675885936059684E-3</v>
      </c>
      <c r="BU185" s="299">
        <v>4.9760972592248444E-3</v>
      </c>
      <c r="BV185" s="299">
        <v>4.1409805070521414E-3</v>
      </c>
      <c r="BW185" s="299">
        <v>4.8219225338293229E-3</v>
      </c>
      <c r="BX185" s="299">
        <v>1.8398438501954266E-2</v>
      </c>
      <c r="BY185" s="299">
        <v>1.6297424395643537E-2</v>
      </c>
      <c r="BZ185" s="299">
        <v>2.2441605795872656E-2</v>
      </c>
      <c r="CA185" s="299">
        <v>1.1069816227276532E-3</v>
      </c>
      <c r="CB185" s="299">
        <v>2.322384964229509E-2</v>
      </c>
      <c r="CC185" s="299">
        <v>2.8545899893838676E-3</v>
      </c>
      <c r="CD185" s="299">
        <v>3.2948564118319553E-3</v>
      </c>
      <c r="CE185" s="299">
        <v>3.7972448742599526E-3</v>
      </c>
      <c r="CF185" s="299">
        <v>8.6138831324032196E-3</v>
      </c>
      <c r="CG185" s="299">
        <v>1.6830080125046862E-2</v>
      </c>
      <c r="CH185" s="299">
        <v>2.5762284117534602E-3</v>
      </c>
      <c r="CI185" s="299">
        <v>6.741509022495696E-3</v>
      </c>
      <c r="CJ185" s="299">
        <v>9.65516180664692E-3</v>
      </c>
      <c r="CK185" s="299">
        <v>9.3355255115539306E-4</v>
      </c>
      <c r="CL185" s="299">
        <v>3.4063023672863439E-4</v>
      </c>
      <c r="CM185" s="299">
        <v>2.8263842077543304E-4</v>
      </c>
      <c r="CN185" s="299">
        <v>1.0215798243691246E-2</v>
      </c>
      <c r="CO185" s="299">
        <v>1.1952698370938515E-2</v>
      </c>
      <c r="CP185" s="299">
        <v>5.7881226905841226E-3</v>
      </c>
      <c r="CQ185" s="299">
        <v>3.9322883764648271E-3</v>
      </c>
      <c r="CR185" s="299">
        <v>5.5875851022203016E-3</v>
      </c>
      <c r="CS185" s="299">
        <v>6.1042146107555323E-3</v>
      </c>
      <c r="CT185" s="299">
        <v>3.9769988046546648E-3</v>
      </c>
      <c r="CU185" s="299">
        <v>2.6898425636729274E-3</v>
      </c>
      <c r="CV185" s="299">
        <v>3.477998939951891E-3</v>
      </c>
      <c r="CW185" s="299">
        <v>1.6598819958801737E-3</v>
      </c>
      <c r="CX185" s="299">
        <v>1.7699034213761221E-3</v>
      </c>
      <c r="CY185" s="299">
        <v>2.2459590927980198E-3</v>
      </c>
      <c r="CZ185" s="299">
        <v>7.6870490702512259E-4</v>
      </c>
      <c r="DA185" s="299">
        <v>3.7970809422383186E-3</v>
      </c>
      <c r="DB185" s="299">
        <v>4.7240570576459083E-3</v>
      </c>
      <c r="DC185" s="299">
        <v>5.0925521884165048E-3</v>
      </c>
      <c r="DD185" s="299">
        <v>2.1073052632852342E-3</v>
      </c>
      <c r="DE185" s="299">
        <v>3.532557196553098E-3</v>
      </c>
      <c r="DF185" s="299">
        <v>3.2551803703509898E-3</v>
      </c>
      <c r="DG185" s="300">
        <v>1.1080907052482505E-2</v>
      </c>
    </row>
    <row r="186" spans="2:111">
      <c r="B186" s="98" t="s">
        <v>206</v>
      </c>
      <c r="C186" s="95" t="s">
        <v>207</v>
      </c>
      <c r="D186" s="299">
        <v>0</v>
      </c>
      <c r="E186" s="299">
        <v>0</v>
      </c>
      <c r="F186" s="299">
        <v>0</v>
      </c>
      <c r="G186" s="299">
        <v>0</v>
      </c>
      <c r="H186" s="299">
        <v>0</v>
      </c>
      <c r="I186" s="299">
        <v>0</v>
      </c>
      <c r="J186" s="299">
        <v>0</v>
      </c>
      <c r="K186" s="299">
        <v>0</v>
      </c>
      <c r="L186" s="299">
        <v>0</v>
      </c>
      <c r="M186" s="299">
        <v>0</v>
      </c>
      <c r="N186" s="299">
        <v>0</v>
      </c>
      <c r="O186" s="299">
        <v>0</v>
      </c>
      <c r="P186" s="299">
        <v>0</v>
      </c>
      <c r="Q186" s="299">
        <v>0</v>
      </c>
      <c r="R186" s="299">
        <v>0</v>
      </c>
      <c r="S186" s="299">
        <v>0</v>
      </c>
      <c r="T186" s="299">
        <v>0</v>
      </c>
      <c r="U186" s="299">
        <v>0</v>
      </c>
      <c r="V186" s="299">
        <v>0</v>
      </c>
      <c r="W186" s="299">
        <v>0</v>
      </c>
      <c r="X186" s="299">
        <v>0</v>
      </c>
      <c r="Y186" s="299">
        <v>0</v>
      </c>
      <c r="Z186" s="299">
        <v>0</v>
      </c>
      <c r="AA186" s="299">
        <v>0</v>
      </c>
      <c r="AB186" s="299">
        <v>0</v>
      </c>
      <c r="AC186" s="299">
        <v>0</v>
      </c>
      <c r="AD186" s="299">
        <v>0</v>
      </c>
      <c r="AE186" s="299">
        <v>0</v>
      </c>
      <c r="AF186" s="299">
        <v>0</v>
      </c>
      <c r="AG186" s="299">
        <v>0</v>
      </c>
      <c r="AH186" s="299">
        <v>0</v>
      </c>
      <c r="AI186" s="299">
        <v>0</v>
      </c>
      <c r="AJ186" s="299">
        <v>0</v>
      </c>
      <c r="AK186" s="299">
        <v>0</v>
      </c>
      <c r="AL186" s="299">
        <v>0</v>
      </c>
      <c r="AM186" s="299">
        <v>0</v>
      </c>
      <c r="AN186" s="299">
        <v>0</v>
      </c>
      <c r="AO186" s="299">
        <v>0</v>
      </c>
      <c r="AP186" s="299">
        <v>0</v>
      </c>
      <c r="AQ186" s="299">
        <v>0</v>
      </c>
      <c r="AR186" s="299">
        <v>0</v>
      </c>
      <c r="AS186" s="299">
        <v>0</v>
      </c>
      <c r="AT186" s="299">
        <v>0</v>
      </c>
      <c r="AU186" s="299">
        <v>0</v>
      </c>
      <c r="AV186" s="299">
        <v>0</v>
      </c>
      <c r="AW186" s="299">
        <v>0</v>
      </c>
      <c r="AX186" s="299">
        <v>0</v>
      </c>
      <c r="AY186" s="299">
        <v>0</v>
      </c>
      <c r="AZ186" s="299">
        <v>0</v>
      </c>
      <c r="BA186" s="299">
        <v>0</v>
      </c>
      <c r="BB186" s="299">
        <v>0</v>
      </c>
      <c r="BC186" s="299">
        <v>0</v>
      </c>
      <c r="BD186" s="299">
        <v>0</v>
      </c>
      <c r="BE186" s="299">
        <v>0</v>
      </c>
      <c r="BF186" s="299">
        <v>0</v>
      </c>
      <c r="BG186" s="299">
        <v>0</v>
      </c>
      <c r="BH186" s="299">
        <v>0</v>
      </c>
      <c r="BI186" s="299">
        <v>0</v>
      </c>
      <c r="BJ186" s="299">
        <v>0</v>
      </c>
      <c r="BK186" s="299">
        <v>0</v>
      </c>
      <c r="BL186" s="299">
        <v>0</v>
      </c>
      <c r="BM186" s="299">
        <v>0</v>
      </c>
      <c r="BN186" s="299">
        <v>0</v>
      </c>
      <c r="BO186" s="299">
        <v>1</v>
      </c>
      <c r="BP186" s="299">
        <v>0</v>
      </c>
      <c r="BQ186" s="299">
        <v>0</v>
      </c>
      <c r="BR186" s="299">
        <v>0</v>
      </c>
      <c r="BS186" s="299">
        <v>0</v>
      </c>
      <c r="BT186" s="299">
        <v>0</v>
      </c>
      <c r="BU186" s="299">
        <v>0</v>
      </c>
      <c r="BV186" s="299">
        <v>0</v>
      </c>
      <c r="BW186" s="299">
        <v>0</v>
      </c>
      <c r="BX186" s="299">
        <v>0</v>
      </c>
      <c r="BY186" s="299">
        <v>0</v>
      </c>
      <c r="BZ186" s="299">
        <v>0</v>
      </c>
      <c r="CA186" s="299">
        <v>0</v>
      </c>
      <c r="CB186" s="299">
        <v>0</v>
      </c>
      <c r="CC186" s="299">
        <v>0</v>
      </c>
      <c r="CD186" s="299">
        <v>0</v>
      </c>
      <c r="CE186" s="299">
        <v>0</v>
      </c>
      <c r="CF186" s="299">
        <v>0</v>
      </c>
      <c r="CG186" s="299">
        <v>0</v>
      </c>
      <c r="CH186" s="299">
        <v>0</v>
      </c>
      <c r="CI186" s="299">
        <v>0</v>
      </c>
      <c r="CJ186" s="299">
        <v>0</v>
      </c>
      <c r="CK186" s="299">
        <v>0</v>
      </c>
      <c r="CL186" s="299">
        <v>0</v>
      </c>
      <c r="CM186" s="299">
        <v>0</v>
      </c>
      <c r="CN186" s="299">
        <v>0</v>
      </c>
      <c r="CO186" s="299">
        <v>0</v>
      </c>
      <c r="CP186" s="299">
        <v>0</v>
      </c>
      <c r="CQ186" s="299">
        <v>0</v>
      </c>
      <c r="CR186" s="299">
        <v>0</v>
      </c>
      <c r="CS186" s="299">
        <v>0</v>
      </c>
      <c r="CT186" s="299">
        <v>0</v>
      </c>
      <c r="CU186" s="299">
        <v>0</v>
      </c>
      <c r="CV186" s="299">
        <v>0</v>
      </c>
      <c r="CW186" s="299">
        <v>0</v>
      </c>
      <c r="CX186" s="299">
        <v>0</v>
      </c>
      <c r="CY186" s="299">
        <v>0</v>
      </c>
      <c r="CZ186" s="299">
        <v>0</v>
      </c>
      <c r="DA186" s="299">
        <v>0</v>
      </c>
      <c r="DB186" s="299">
        <v>0</v>
      </c>
      <c r="DC186" s="299">
        <v>0</v>
      </c>
      <c r="DD186" s="299">
        <v>0</v>
      </c>
      <c r="DE186" s="299">
        <v>0</v>
      </c>
      <c r="DF186" s="299">
        <v>0</v>
      </c>
      <c r="DG186" s="300">
        <v>0</v>
      </c>
    </row>
    <row r="187" spans="2:111">
      <c r="B187" s="98" t="s">
        <v>208</v>
      </c>
      <c r="C187" s="95" t="s">
        <v>209</v>
      </c>
      <c r="D187" s="299">
        <v>0</v>
      </c>
      <c r="E187" s="299">
        <v>0</v>
      </c>
      <c r="F187" s="299">
        <v>0</v>
      </c>
      <c r="G187" s="299">
        <v>0</v>
      </c>
      <c r="H187" s="299">
        <v>0</v>
      </c>
      <c r="I187" s="299">
        <v>0</v>
      </c>
      <c r="J187" s="299">
        <v>0</v>
      </c>
      <c r="K187" s="299">
        <v>0</v>
      </c>
      <c r="L187" s="299">
        <v>0</v>
      </c>
      <c r="M187" s="299">
        <v>0</v>
      </c>
      <c r="N187" s="299">
        <v>0</v>
      </c>
      <c r="O187" s="299">
        <v>0</v>
      </c>
      <c r="P187" s="299">
        <v>0</v>
      </c>
      <c r="Q187" s="299">
        <v>0</v>
      </c>
      <c r="R187" s="299">
        <v>0</v>
      </c>
      <c r="S187" s="299">
        <v>0</v>
      </c>
      <c r="T187" s="299">
        <v>0</v>
      </c>
      <c r="U187" s="299">
        <v>0</v>
      </c>
      <c r="V187" s="299">
        <v>0</v>
      </c>
      <c r="W187" s="299">
        <v>0</v>
      </c>
      <c r="X187" s="299">
        <v>0</v>
      </c>
      <c r="Y187" s="299">
        <v>0</v>
      </c>
      <c r="Z187" s="299">
        <v>0</v>
      </c>
      <c r="AA187" s="299">
        <v>0</v>
      </c>
      <c r="AB187" s="299">
        <v>0</v>
      </c>
      <c r="AC187" s="299">
        <v>0</v>
      </c>
      <c r="AD187" s="299">
        <v>0</v>
      </c>
      <c r="AE187" s="299">
        <v>0</v>
      </c>
      <c r="AF187" s="299">
        <v>0</v>
      </c>
      <c r="AG187" s="299">
        <v>0</v>
      </c>
      <c r="AH187" s="299">
        <v>0</v>
      </c>
      <c r="AI187" s="299">
        <v>0</v>
      </c>
      <c r="AJ187" s="299">
        <v>0</v>
      </c>
      <c r="AK187" s="299">
        <v>0</v>
      </c>
      <c r="AL187" s="299">
        <v>0</v>
      </c>
      <c r="AM187" s="299">
        <v>0</v>
      </c>
      <c r="AN187" s="299">
        <v>0</v>
      </c>
      <c r="AO187" s="299">
        <v>0</v>
      </c>
      <c r="AP187" s="299">
        <v>0</v>
      </c>
      <c r="AQ187" s="299">
        <v>0</v>
      </c>
      <c r="AR187" s="299">
        <v>0</v>
      </c>
      <c r="AS187" s="299">
        <v>0</v>
      </c>
      <c r="AT187" s="299">
        <v>0</v>
      </c>
      <c r="AU187" s="299">
        <v>0</v>
      </c>
      <c r="AV187" s="299">
        <v>0</v>
      </c>
      <c r="AW187" s="299">
        <v>0</v>
      </c>
      <c r="AX187" s="299">
        <v>0</v>
      </c>
      <c r="AY187" s="299">
        <v>0</v>
      </c>
      <c r="AZ187" s="299">
        <v>0</v>
      </c>
      <c r="BA187" s="299">
        <v>0</v>
      </c>
      <c r="BB187" s="299">
        <v>0</v>
      </c>
      <c r="BC187" s="299">
        <v>0</v>
      </c>
      <c r="BD187" s="299">
        <v>0</v>
      </c>
      <c r="BE187" s="299">
        <v>0</v>
      </c>
      <c r="BF187" s="299">
        <v>0</v>
      </c>
      <c r="BG187" s="299">
        <v>0</v>
      </c>
      <c r="BH187" s="299">
        <v>0</v>
      </c>
      <c r="BI187" s="299">
        <v>0</v>
      </c>
      <c r="BJ187" s="299">
        <v>0</v>
      </c>
      <c r="BK187" s="299">
        <v>0</v>
      </c>
      <c r="BL187" s="299">
        <v>0</v>
      </c>
      <c r="BM187" s="299">
        <v>0</v>
      </c>
      <c r="BN187" s="299">
        <v>0</v>
      </c>
      <c r="BO187" s="299">
        <v>0</v>
      </c>
      <c r="BP187" s="299">
        <v>1</v>
      </c>
      <c r="BQ187" s="299">
        <v>0</v>
      </c>
      <c r="BR187" s="299">
        <v>0</v>
      </c>
      <c r="BS187" s="299">
        <v>0</v>
      </c>
      <c r="BT187" s="299">
        <v>0</v>
      </c>
      <c r="BU187" s="299">
        <v>0</v>
      </c>
      <c r="BV187" s="299">
        <v>0</v>
      </c>
      <c r="BW187" s="299">
        <v>0</v>
      </c>
      <c r="BX187" s="299">
        <v>0</v>
      </c>
      <c r="BY187" s="299">
        <v>0</v>
      </c>
      <c r="BZ187" s="299">
        <v>0</v>
      </c>
      <c r="CA187" s="299">
        <v>0</v>
      </c>
      <c r="CB187" s="299">
        <v>0</v>
      </c>
      <c r="CC187" s="299">
        <v>0</v>
      </c>
      <c r="CD187" s="299">
        <v>0</v>
      </c>
      <c r="CE187" s="299">
        <v>0</v>
      </c>
      <c r="CF187" s="299">
        <v>0</v>
      </c>
      <c r="CG187" s="299">
        <v>0</v>
      </c>
      <c r="CH187" s="299">
        <v>0</v>
      </c>
      <c r="CI187" s="299">
        <v>0</v>
      </c>
      <c r="CJ187" s="299">
        <v>0</v>
      </c>
      <c r="CK187" s="299">
        <v>0</v>
      </c>
      <c r="CL187" s="299">
        <v>0</v>
      </c>
      <c r="CM187" s="299">
        <v>0</v>
      </c>
      <c r="CN187" s="299">
        <v>0</v>
      </c>
      <c r="CO187" s="299">
        <v>0</v>
      </c>
      <c r="CP187" s="299">
        <v>0</v>
      </c>
      <c r="CQ187" s="299">
        <v>0</v>
      </c>
      <c r="CR187" s="299">
        <v>0</v>
      </c>
      <c r="CS187" s="299">
        <v>0</v>
      </c>
      <c r="CT187" s="299">
        <v>0</v>
      </c>
      <c r="CU187" s="299">
        <v>0</v>
      </c>
      <c r="CV187" s="299">
        <v>0</v>
      </c>
      <c r="CW187" s="299">
        <v>0</v>
      </c>
      <c r="CX187" s="299">
        <v>0</v>
      </c>
      <c r="CY187" s="299">
        <v>0</v>
      </c>
      <c r="CZ187" s="299">
        <v>0</v>
      </c>
      <c r="DA187" s="299">
        <v>0</v>
      </c>
      <c r="DB187" s="299">
        <v>0</v>
      </c>
      <c r="DC187" s="299">
        <v>0</v>
      </c>
      <c r="DD187" s="299">
        <v>0</v>
      </c>
      <c r="DE187" s="299">
        <v>0</v>
      </c>
      <c r="DF187" s="299">
        <v>0</v>
      </c>
      <c r="DG187" s="300">
        <v>0</v>
      </c>
    </row>
    <row r="188" spans="2:111">
      <c r="B188" s="98" t="s">
        <v>210</v>
      </c>
      <c r="C188" s="95" t="s">
        <v>211</v>
      </c>
      <c r="D188" s="299">
        <v>5.5354619463371564E-3</v>
      </c>
      <c r="E188" s="299">
        <v>6.5868656159179901E-3</v>
      </c>
      <c r="F188" s="299">
        <v>4.5360860962502365E-2</v>
      </c>
      <c r="G188" s="299">
        <v>9.9629969506124442E-4</v>
      </c>
      <c r="H188" s="299">
        <v>9.3788368923445539E-3</v>
      </c>
      <c r="I188" s="299">
        <v>0</v>
      </c>
      <c r="J188" s="299">
        <v>9.6753265304759647E-4</v>
      </c>
      <c r="K188" s="299">
        <v>4.178906194455244E-3</v>
      </c>
      <c r="L188" s="299">
        <v>2.5091721573286367E-3</v>
      </c>
      <c r="M188" s="299">
        <v>4.2753147881001144E-3</v>
      </c>
      <c r="N188" s="299">
        <v>0</v>
      </c>
      <c r="O188" s="299">
        <v>6.5518212700126808E-3</v>
      </c>
      <c r="P188" s="299">
        <v>1.0296421793715982E-3</v>
      </c>
      <c r="Q188" s="299">
        <v>5.8965065713065456E-3</v>
      </c>
      <c r="R188" s="299">
        <v>1.4554278259802987E-3</v>
      </c>
      <c r="S188" s="299">
        <v>2.5725235028573438E-2</v>
      </c>
      <c r="T188" s="299">
        <v>9.2540468455170923E-3</v>
      </c>
      <c r="U188" s="299">
        <v>1.1188708725861914E-2</v>
      </c>
      <c r="V188" s="299">
        <v>2.5077337988399832E-2</v>
      </c>
      <c r="W188" s="299">
        <v>1.8272743084821783E-2</v>
      </c>
      <c r="X188" s="299">
        <v>2.0244398736867508E-3</v>
      </c>
      <c r="Y188" s="299">
        <v>5.4203428419203562E-3</v>
      </c>
      <c r="Z188" s="299">
        <v>1.1303018278738159E-3</v>
      </c>
      <c r="AA188" s="299">
        <v>9.187369506734178E-3</v>
      </c>
      <c r="AB188" s="299">
        <v>3.9390348620780636E-3</v>
      </c>
      <c r="AC188" s="299">
        <v>1.1141232510680963E-3</v>
      </c>
      <c r="AD188" s="299">
        <v>2.7065371840688224E-3</v>
      </c>
      <c r="AE188" s="299">
        <v>4.9179473921221323E-3</v>
      </c>
      <c r="AF188" s="299">
        <v>1.0674041827258268E-2</v>
      </c>
      <c r="AG188" s="299">
        <v>5.4455642327836803E-3</v>
      </c>
      <c r="AH188" s="299">
        <v>2.3658049120313697E-3</v>
      </c>
      <c r="AI188" s="299">
        <v>5.354244922845414E-3</v>
      </c>
      <c r="AJ188" s="299">
        <v>1.7870133581363478E-2</v>
      </c>
      <c r="AK188" s="299">
        <v>1.3088300078097144E-2</v>
      </c>
      <c r="AL188" s="299">
        <v>1.3512657981731032E-2</v>
      </c>
      <c r="AM188" s="299">
        <v>4.5124800475623596E-2</v>
      </c>
      <c r="AN188" s="299">
        <v>2.4060743140736449E-2</v>
      </c>
      <c r="AO188" s="299">
        <v>3.730987003088175E-2</v>
      </c>
      <c r="AP188" s="299">
        <v>1.5725558565419198E-2</v>
      </c>
      <c r="AQ188" s="299">
        <v>5.6917972570615649E-3</v>
      </c>
      <c r="AR188" s="299">
        <v>8.4482297588219894E-3</v>
      </c>
      <c r="AS188" s="299">
        <v>6.4745794173255902E-3</v>
      </c>
      <c r="AT188" s="299">
        <v>1.1198007751722357E-2</v>
      </c>
      <c r="AU188" s="299">
        <v>5.083440278032458E-3</v>
      </c>
      <c r="AV188" s="299">
        <v>5.9216782109492647E-3</v>
      </c>
      <c r="AW188" s="299">
        <v>1.971601982077186E-3</v>
      </c>
      <c r="AX188" s="299">
        <v>3.9410476775155554E-3</v>
      </c>
      <c r="AY188" s="299">
        <v>4.8609309831865091E-3</v>
      </c>
      <c r="AZ188" s="299">
        <v>8.7075149610927275E-3</v>
      </c>
      <c r="BA188" s="299">
        <v>1.4597655199289137E-3</v>
      </c>
      <c r="BB188" s="299">
        <v>1.1716975233444647E-3</v>
      </c>
      <c r="BC188" s="299">
        <v>1.1091357226742102E-3</v>
      </c>
      <c r="BD188" s="299">
        <v>2.6264440897099615E-4</v>
      </c>
      <c r="BE188" s="299">
        <v>7.2176169920069497E-4</v>
      </c>
      <c r="BF188" s="299">
        <v>5.3064541863789456E-3</v>
      </c>
      <c r="BG188" s="299">
        <v>1.3841325693122154E-3</v>
      </c>
      <c r="BH188" s="299">
        <v>1.0596277349555901E-2</v>
      </c>
      <c r="BI188" s="299">
        <v>3.5668322957925535E-3</v>
      </c>
      <c r="BJ188" s="299">
        <v>7.6794409107208599E-3</v>
      </c>
      <c r="BK188" s="299">
        <v>2.945518269759086E-3</v>
      </c>
      <c r="BL188" s="299">
        <v>1.4426401931507333E-2</v>
      </c>
      <c r="BM188" s="299">
        <v>6.6336157604146391E-3</v>
      </c>
      <c r="BN188" s="299">
        <v>6.0165577067257166E-3</v>
      </c>
      <c r="BO188" s="299">
        <v>5.4657710279832966E-3</v>
      </c>
      <c r="BP188" s="299">
        <v>6.7076553000985526E-3</v>
      </c>
      <c r="BQ188" s="299">
        <v>0.81327625264051384</v>
      </c>
      <c r="BR188" s="299">
        <v>1.755949390617733E-2</v>
      </c>
      <c r="BS188" s="299">
        <v>4.7341525586984116E-2</v>
      </c>
      <c r="BT188" s="299">
        <v>1.5603587152470346E-2</v>
      </c>
      <c r="BU188" s="299">
        <v>1.3914491871337928E-2</v>
      </c>
      <c r="BV188" s="299">
        <v>4.6283531333908209E-3</v>
      </c>
      <c r="BW188" s="299">
        <v>8.6915027751083979E-3</v>
      </c>
      <c r="BX188" s="299">
        <v>6.6605368038846809E-3</v>
      </c>
      <c r="BY188" s="299">
        <v>6.1736174497244297E-4</v>
      </c>
      <c r="BZ188" s="299">
        <v>3.5869520582373977E-2</v>
      </c>
      <c r="CA188" s="299">
        <v>2.9825449009537011E-3</v>
      </c>
      <c r="CB188" s="299">
        <v>7.9925239898313398E-3</v>
      </c>
      <c r="CC188" s="299">
        <v>1.7033708175201437E-3</v>
      </c>
      <c r="CD188" s="299">
        <v>3.983990271499426E-3</v>
      </c>
      <c r="CE188" s="299">
        <v>3.4209948067564794E-3</v>
      </c>
      <c r="CF188" s="299">
        <v>2.3666032488415291E-2</v>
      </c>
      <c r="CG188" s="299">
        <v>1.0646976063165E-2</v>
      </c>
      <c r="CH188" s="299">
        <v>4.9958335229018684E-3</v>
      </c>
      <c r="CI188" s="299">
        <v>9.0371422504881074E-3</v>
      </c>
      <c r="CJ188" s="299">
        <v>5.334132901056581E-3</v>
      </c>
      <c r="CK188" s="299">
        <v>1.634740002164903E-3</v>
      </c>
      <c r="CL188" s="299">
        <v>1.8084754601548091E-4</v>
      </c>
      <c r="CM188" s="299">
        <v>6.9186695082638396E-4</v>
      </c>
      <c r="CN188" s="299">
        <v>8.909808019918624E-3</v>
      </c>
      <c r="CO188" s="299">
        <v>1.2219614177560442E-2</v>
      </c>
      <c r="CP188" s="299">
        <v>7.8222188927115667E-3</v>
      </c>
      <c r="CQ188" s="299">
        <v>8.3296812794336032E-3</v>
      </c>
      <c r="CR188" s="299">
        <v>1.8889662224343469E-2</v>
      </c>
      <c r="CS188" s="299">
        <v>1.487142696309904E-2</v>
      </c>
      <c r="CT188" s="299">
        <v>1.1373017653002646E-2</v>
      </c>
      <c r="CU188" s="299">
        <v>4.2563833940816205E-3</v>
      </c>
      <c r="CV188" s="299">
        <v>5.4329486733022689E-3</v>
      </c>
      <c r="CW188" s="299">
        <v>2.5914550033303502E-3</v>
      </c>
      <c r="CX188" s="299">
        <v>5.121585815624002E-3</v>
      </c>
      <c r="CY188" s="299">
        <v>3.7686412521187964E-3</v>
      </c>
      <c r="CZ188" s="299">
        <v>4.0356908081345842E-3</v>
      </c>
      <c r="DA188" s="299">
        <v>1.5635524158180435E-2</v>
      </c>
      <c r="DB188" s="299">
        <v>1.4648712586423024E-2</v>
      </c>
      <c r="DC188" s="299">
        <v>1.8030553240308795E-2</v>
      </c>
      <c r="DD188" s="299">
        <v>6.9342164308365661E-3</v>
      </c>
      <c r="DE188" s="299">
        <v>9.6269379769034942E-3</v>
      </c>
      <c r="DF188" s="299">
        <v>1.094627594755067E-2</v>
      </c>
      <c r="DG188" s="300">
        <v>3.0705774293990611E-3</v>
      </c>
    </row>
    <row r="189" spans="2:111">
      <c r="B189" s="98" t="s">
        <v>212</v>
      </c>
      <c r="C189" s="95" t="s">
        <v>213</v>
      </c>
      <c r="D189" s="299">
        <v>2.4078638257478017E-4</v>
      </c>
      <c r="E189" s="299">
        <v>2.3677342811434182E-4</v>
      </c>
      <c r="F189" s="299">
        <v>9.3130742488292824E-4</v>
      </c>
      <c r="G189" s="299">
        <v>7.5234061093383653E-5</v>
      </c>
      <c r="H189" s="299">
        <v>2.2695568971778073E-4</v>
      </c>
      <c r="I189" s="299">
        <v>0</v>
      </c>
      <c r="J189" s="299">
        <v>2.7258156093133162E-5</v>
      </c>
      <c r="K189" s="299">
        <v>1.2386774728489307E-3</v>
      </c>
      <c r="L189" s="299">
        <v>9.1694410336176982E-4</v>
      </c>
      <c r="M189" s="299">
        <v>5.3979940838119387E-4</v>
      </c>
      <c r="N189" s="299">
        <v>0</v>
      </c>
      <c r="O189" s="299">
        <v>1.9782075285469233E-3</v>
      </c>
      <c r="P189" s="299">
        <v>1.9875307204557445E-4</v>
      </c>
      <c r="Q189" s="299">
        <v>2.123791418599743E-4</v>
      </c>
      <c r="R189" s="299">
        <v>1.1822472287211857E-4</v>
      </c>
      <c r="S189" s="299">
        <v>1.2284185387050701E-3</v>
      </c>
      <c r="T189" s="299">
        <v>6.5780896618787641E-4</v>
      </c>
      <c r="U189" s="299">
        <v>5.6648659356394316E-4</v>
      </c>
      <c r="V189" s="299">
        <v>7.2313073843083475E-3</v>
      </c>
      <c r="W189" s="299">
        <v>5.6881680602227386E-4</v>
      </c>
      <c r="X189" s="299">
        <v>8.3816728298302497E-5</v>
      </c>
      <c r="Y189" s="299">
        <v>4.5400974634183752E-4</v>
      </c>
      <c r="Z189" s="299">
        <v>1.7378053503247208E-4</v>
      </c>
      <c r="AA189" s="299">
        <v>3.6880950240628807E-4</v>
      </c>
      <c r="AB189" s="299">
        <v>9.3906636344595065E-4</v>
      </c>
      <c r="AC189" s="299">
        <v>2.2547893571476583E-4</v>
      </c>
      <c r="AD189" s="299">
        <v>8.765481920404642E-5</v>
      </c>
      <c r="AE189" s="299">
        <v>4.1148996370894442E-4</v>
      </c>
      <c r="AF189" s="299">
        <v>1.3793564211535649E-3</v>
      </c>
      <c r="AG189" s="299">
        <v>8.9451859934999158E-4</v>
      </c>
      <c r="AH189" s="299">
        <v>1.2687034743547786E-4</v>
      </c>
      <c r="AI189" s="299">
        <v>2.0851821037747888E-3</v>
      </c>
      <c r="AJ189" s="299">
        <v>6.3175681202765673E-4</v>
      </c>
      <c r="AK189" s="299">
        <v>5.9627780678421279E-3</v>
      </c>
      <c r="AL189" s="299">
        <v>2.4035933043681438E-3</v>
      </c>
      <c r="AM189" s="299">
        <v>1.8492845033597249E-3</v>
      </c>
      <c r="AN189" s="299">
        <v>2.8660992072675308E-3</v>
      </c>
      <c r="AO189" s="299">
        <v>5.1768160716336104E-3</v>
      </c>
      <c r="AP189" s="299">
        <v>1.8173437384736758E-3</v>
      </c>
      <c r="AQ189" s="299">
        <v>2.1132416833627242E-4</v>
      </c>
      <c r="AR189" s="299">
        <v>1.1393814396698097E-3</v>
      </c>
      <c r="AS189" s="299">
        <v>1.2718977254883093E-3</v>
      </c>
      <c r="AT189" s="299">
        <v>1.7188115117302563E-3</v>
      </c>
      <c r="AU189" s="299">
        <v>7.4635710219779819E-4</v>
      </c>
      <c r="AV189" s="299">
        <v>6.786842381549667E-4</v>
      </c>
      <c r="AW189" s="299">
        <v>3.9178210000464028E-4</v>
      </c>
      <c r="AX189" s="299">
        <v>3.6508102432064376E-4</v>
      </c>
      <c r="AY189" s="299">
        <v>3.4690801346296332E-4</v>
      </c>
      <c r="AZ189" s="299">
        <v>1.2287984777843658E-3</v>
      </c>
      <c r="BA189" s="299">
        <v>1.1678397675280414E-4</v>
      </c>
      <c r="BB189" s="299">
        <v>1.0370141656483088E-4</v>
      </c>
      <c r="BC189" s="299">
        <v>1.2614977808630271E-4</v>
      </c>
      <c r="BD189" s="299">
        <v>3.0172017196638263E-5</v>
      </c>
      <c r="BE189" s="299">
        <v>8.0004960056077662E-5</v>
      </c>
      <c r="BF189" s="299">
        <v>1.2068535374102681E-3</v>
      </c>
      <c r="BG189" s="299">
        <v>6.4881284299363109E-4</v>
      </c>
      <c r="BH189" s="299">
        <v>2.5411930627550596E-3</v>
      </c>
      <c r="BI189" s="299">
        <v>3.7727787083138695E-4</v>
      </c>
      <c r="BJ189" s="299">
        <v>1.6413830744123829E-3</v>
      </c>
      <c r="BK189" s="299">
        <v>2.8240813047292023E-4</v>
      </c>
      <c r="BL189" s="299">
        <v>1.4359340015270409E-3</v>
      </c>
      <c r="BM189" s="299">
        <v>1.2406081318776382E-3</v>
      </c>
      <c r="BN189" s="299">
        <v>1.3597397800493918E-3</v>
      </c>
      <c r="BO189" s="299">
        <v>9.0185235423900973E-4</v>
      </c>
      <c r="BP189" s="299">
        <v>1.0730820970147241E-3</v>
      </c>
      <c r="BQ189" s="299">
        <v>1.0420076150411097E-2</v>
      </c>
      <c r="BR189" s="299">
        <v>0.84562780449705532</v>
      </c>
      <c r="BS189" s="299">
        <v>1.8407967333926153E-3</v>
      </c>
      <c r="BT189" s="299">
        <v>9.3803949691041808E-4</v>
      </c>
      <c r="BU189" s="299">
        <v>2.3373493508758456E-3</v>
      </c>
      <c r="BV189" s="299">
        <v>7.9777469704254771E-4</v>
      </c>
      <c r="BW189" s="299">
        <v>1.226407829787535E-3</v>
      </c>
      <c r="BX189" s="299">
        <v>5.737614520397072E-4</v>
      </c>
      <c r="BY189" s="299">
        <v>1.0629629050791037E-4</v>
      </c>
      <c r="BZ189" s="299">
        <v>1.2835640355818765E-3</v>
      </c>
      <c r="CA189" s="299">
        <v>4.0955516510649893E-4</v>
      </c>
      <c r="CB189" s="299">
        <v>1.1394184776835508E-3</v>
      </c>
      <c r="CC189" s="299">
        <v>2.6568551890333023E-4</v>
      </c>
      <c r="CD189" s="299">
        <v>5.2053060982377964E-4</v>
      </c>
      <c r="CE189" s="299">
        <v>4.1939885503336434E-4</v>
      </c>
      <c r="CF189" s="299">
        <v>6.6369438162244127E-4</v>
      </c>
      <c r="CG189" s="299">
        <v>9.836250822162179E-4</v>
      </c>
      <c r="CH189" s="299">
        <v>8.0108378891991362E-4</v>
      </c>
      <c r="CI189" s="299">
        <v>1.004819829374117E-3</v>
      </c>
      <c r="CJ189" s="299">
        <v>9.1041593532385865E-4</v>
      </c>
      <c r="CK189" s="299">
        <v>2.2258388487683112E-4</v>
      </c>
      <c r="CL189" s="299">
        <v>3.7180758172282043E-5</v>
      </c>
      <c r="CM189" s="299">
        <v>7.7339632200459015E-5</v>
      </c>
      <c r="CN189" s="299">
        <v>2.4030244553713163E-3</v>
      </c>
      <c r="CO189" s="299">
        <v>2.5193613302410055E-3</v>
      </c>
      <c r="CP189" s="299">
        <v>7.4214203280471792E-4</v>
      </c>
      <c r="CQ189" s="299">
        <v>1.7716857985169508E-3</v>
      </c>
      <c r="CR189" s="299">
        <v>4.9529856087050612E-3</v>
      </c>
      <c r="CS189" s="299">
        <v>5.0427188161428303E-3</v>
      </c>
      <c r="CT189" s="299">
        <v>4.0335311809065405E-3</v>
      </c>
      <c r="CU189" s="299">
        <v>1.1455823991473528E-3</v>
      </c>
      <c r="CV189" s="299">
        <v>5.898165187201151E-4</v>
      </c>
      <c r="CW189" s="299">
        <v>2.432996376692114E-4</v>
      </c>
      <c r="CX189" s="299">
        <v>1.7363418251861438E-3</v>
      </c>
      <c r="CY189" s="299">
        <v>1.1555534841540334E-3</v>
      </c>
      <c r="CZ189" s="299">
        <v>1.5004781779361395E-3</v>
      </c>
      <c r="DA189" s="299">
        <v>9.9724233674752041E-3</v>
      </c>
      <c r="DB189" s="299">
        <v>4.3353179478871264E-3</v>
      </c>
      <c r="DC189" s="299">
        <v>1.1185704161056937E-3</v>
      </c>
      <c r="DD189" s="299">
        <v>2.1970767609101349E-3</v>
      </c>
      <c r="DE189" s="299">
        <v>1.8477583108674268E-3</v>
      </c>
      <c r="DF189" s="299">
        <v>1.1032735394085544E-3</v>
      </c>
      <c r="DG189" s="300">
        <v>3.902273662678446E-4</v>
      </c>
    </row>
    <row r="190" spans="2:111">
      <c r="B190" s="98" t="s">
        <v>214</v>
      </c>
      <c r="C190" s="95" t="s">
        <v>4</v>
      </c>
      <c r="D190" s="299">
        <v>4.1970702682909815E-4</v>
      </c>
      <c r="E190" s="299">
        <v>7.5136427414015895E-4</v>
      </c>
      <c r="F190" s="299">
        <v>1.6421200685419572E-3</v>
      </c>
      <c r="G190" s="299">
        <v>1.2662461958887382E-4</v>
      </c>
      <c r="H190" s="299">
        <v>7.1138711768347664E-4</v>
      </c>
      <c r="I190" s="299">
        <v>0</v>
      </c>
      <c r="J190" s="299">
        <v>1.5152047992296651E-4</v>
      </c>
      <c r="K190" s="299">
        <v>6.9190127003422011E-4</v>
      </c>
      <c r="L190" s="299">
        <v>6.1066190021536446E-4</v>
      </c>
      <c r="M190" s="299">
        <v>3.5727182760259213E-4</v>
      </c>
      <c r="N190" s="299">
        <v>0</v>
      </c>
      <c r="O190" s="299">
        <v>7.092904783465103E-4</v>
      </c>
      <c r="P190" s="299">
        <v>1.2110823088914711E-4</v>
      </c>
      <c r="Q190" s="299">
        <v>3.0267156827849166E-4</v>
      </c>
      <c r="R190" s="299">
        <v>1.0858309576309736E-4</v>
      </c>
      <c r="S190" s="299">
        <v>1.8514974104707725E-3</v>
      </c>
      <c r="T190" s="299">
        <v>9.2230219702075481E-4</v>
      </c>
      <c r="U190" s="299">
        <v>4.2899409824506592E-4</v>
      </c>
      <c r="V190" s="299">
        <v>2.5940479394240146E-3</v>
      </c>
      <c r="W190" s="299">
        <v>6.5140830503453997E-4</v>
      </c>
      <c r="X190" s="299">
        <v>4.7667038761143232E-4</v>
      </c>
      <c r="Y190" s="299">
        <v>6.3063302910182709E-4</v>
      </c>
      <c r="Z190" s="299">
        <v>2.288665654718545E-4</v>
      </c>
      <c r="AA190" s="299">
        <v>8.7430983858133207E-4</v>
      </c>
      <c r="AB190" s="299">
        <v>1.2725115410084666E-3</v>
      </c>
      <c r="AC190" s="299">
        <v>1.3804589660713998E-4</v>
      </c>
      <c r="AD190" s="299">
        <v>2.6967309934772916E-4</v>
      </c>
      <c r="AE190" s="299">
        <v>8.4327462283957156E-4</v>
      </c>
      <c r="AF190" s="299">
        <v>4.8772271298332402E-4</v>
      </c>
      <c r="AG190" s="299">
        <v>1.9436282218822793E-4</v>
      </c>
      <c r="AH190" s="299">
        <v>1.124574480065979E-4</v>
      </c>
      <c r="AI190" s="299">
        <v>3.3804482235871277E-4</v>
      </c>
      <c r="AJ190" s="299">
        <v>8.7584891550735106E-4</v>
      </c>
      <c r="AK190" s="299">
        <v>5.8061109538999622E-4</v>
      </c>
      <c r="AL190" s="299">
        <v>6.3955271309300721E-4</v>
      </c>
      <c r="AM190" s="299">
        <v>4.5517113234034976E-4</v>
      </c>
      <c r="AN190" s="299">
        <v>1.6675980827768446E-3</v>
      </c>
      <c r="AO190" s="299">
        <v>6.0768717000029627E-4</v>
      </c>
      <c r="AP190" s="299">
        <v>8.9926612545523216E-4</v>
      </c>
      <c r="AQ190" s="299">
        <v>1.4204699481172267E-4</v>
      </c>
      <c r="AR190" s="299">
        <v>3.4108343279866344E-4</v>
      </c>
      <c r="AS190" s="299">
        <v>4.5821582619579569E-4</v>
      </c>
      <c r="AT190" s="299">
        <v>6.3637531313516884E-4</v>
      </c>
      <c r="AU190" s="299">
        <v>3.6476024351782596E-4</v>
      </c>
      <c r="AV190" s="299">
        <v>4.2946339885900891E-4</v>
      </c>
      <c r="AW190" s="299">
        <v>2.9369017516183164E-4</v>
      </c>
      <c r="AX190" s="299">
        <v>1.6524487081312852E-4</v>
      </c>
      <c r="AY190" s="299">
        <v>3.6952613052259573E-4</v>
      </c>
      <c r="AZ190" s="299">
        <v>6.4324289678785083E-4</v>
      </c>
      <c r="BA190" s="299">
        <v>1.3646529327915118E-4</v>
      </c>
      <c r="BB190" s="299">
        <v>1.0636444699413596E-4</v>
      </c>
      <c r="BC190" s="299">
        <v>9.1957667997791929E-5</v>
      </c>
      <c r="BD190" s="299">
        <v>1.9243380201643493E-5</v>
      </c>
      <c r="BE190" s="299">
        <v>5.120088028130254E-5</v>
      </c>
      <c r="BF190" s="299">
        <v>3.3879410237544629E-4</v>
      </c>
      <c r="BG190" s="299">
        <v>9.6888477665277528E-5</v>
      </c>
      <c r="BH190" s="299">
        <v>5.0773948866246075E-4</v>
      </c>
      <c r="BI190" s="299">
        <v>2.1102614892902683E-4</v>
      </c>
      <c r="BJ190" s="299">
        <v>4.2288405869014438E-4</v>
      </c>
      <c r="BK190" s="299">
        <v>2.6588696352360233E-4</v>
      </c>
      <c r="BL190" s="299">
        <v>9.6604123125588689E-4</v>
      </c>
      <c r="BM190" s="299">
        <v>1.3942738750670582E-3</v>
      </c>
      <c r="BN190" s="299">
        <v>1.8708185580037203E-3</v>
      </c>
      <c r="BO190" s="299">
        <v>1.3748459856424702E-3</v>
      </c>
      <c r="BP190" s="299">
        <v>1.5303125272638173E-3</v>
      </c>
      <c r="BQ190" s="299">
        <v>5.3657693744489003E-4</v>
      </c>
      <c r="BR190" s="299">
        <v>2.8591035027889481E-3</v>
      </c>
      <c r="BS190" s="299">
        <v>0.93581739456733293</v>
      </c>
      <c r="BT190" s="299">
        <v>2.4829840979263833E-3</v>
      </c>
      <c r="BU190" s="299">
        <v>2.311248947138498E-3</v>
      </c>
      <c r="BV190" s="299">
        <v>1.2783439683821845E-3</v>
      </c>
      <c r="BW190" s="299">
        <v>1.4853030449775225E-3</v>
      </c>
      <c r="BX190" s="299">
        <v>7.4484830401158803E-4</v>
      </c>
      <c r="BY190" s="299">
        <v>1.6057635349239801E-4</v>
      </c>
      <c r="BZ190" s="299">
        <v>8.0963983573313358E-3</v>
      </c>
      <c r="CA190" s="299">
        <v>7.8121998816572892E-4</v>
      </c>
      <c r="CB190" s="299">
        <v>1.1951601500268793E-2</v>
      </c>
      <c r="CC190" s="299">
        <v>5.8800976090438997E-4</v>
      </c>
      <c r="CD190" s="299">
        <v>9.5721693627235673E-4</v>
      </c>
      <c r="CE190" s="299">
        <v>9.1087268706356497E-4</v>
      </c>
      <c r="CF190" s="299">
        <v>1.3185486687580159E-3</v>
      </c>
      <c r="CG190" s="299">
        <v>4.4265278151976086E-3</v>
      </c>
      <c r="CH190" s="299">
        <v>8.1176729437182869E-4</v>
      </c>
      <c r="CI190" s="299">
        <v>4.1591651946267152E-3</v>
      </c>
      <c r="CJ190" s="299">
        <v>9.4607859313450586E-4</v>
      </c>
      <c r="CK190" s="299">
        <v>2.7326211089935722E-4</v>
      </c>
      <c r="CL190" s="299">
        <v>6.1036662735786148E-5</v>
      </c>
      <c r="CM190" s="299">
        <v>1.3110992969230759E-4</v>
      </c>
      <c r="CN190" s="299">
        <v>4.1436875015390612E-3</v>
      </c>
      <c r="CO190" s="299">
        <v>6.6929538869242395E-3</v>
      </c>
      <c r="CP190" s="299">
        <v>7.3118441206095038E-3</v>
      </c>
      <c r="CQ190" s="299">
        <v>4.0366684597262946E-3</v>
      </c>
      <c r="CR190" s="299">
        <v>4.3562522214707867E-3</v>
      </c>
      <c r="CS190" s="299">
        <v>4.6611846253702127E-3</v>
      </c>
      <c r="CT190" s="299">
        <v>7.7255946490226183E-3</v>
      </c>
      <c r="CU190" s="299">
        <v>2.2491633859484366E-3</v>
      </c>
      <c r="CV190" s="299">
        <v>9.4935727928006409E-4</v>
      </c>
      <c r="CW190" s="299">
        <v>3.2083144654035584E-4</v>
      </c>
      <c r="CX190" s="299">
        <v>1.0005202967990623E-3</v>
      </c>
      <c r="CY190" s="299">
        <v>9.4095120736622324E-4</v>
      </c>
      <c r="CZ190" s="299">
        <v>1.3505051102998536E-3</v>
      </c>
      <c r="DA190" s="299">
        <v>7.5160717850020599E-3</v>
      </c>
      <c r="DB190" s="299">
        <v>1.0730702343374985E-2</v>
      </c>
      <c r="DC190" s="299">
        <v>4.0782907439358626E-3</v>
      </c>
      <c r="DD190" s="299">
        <v>2.0076948911645518E-3</v>
      </c>
      <c r="DE190" s="299">
        <v>3.6651836605098584E-3</v>
      </c>
      <c r="DF190" s="299">
        <v>1.2122637335622876E-3</v>
      </c>
      <c r="DG190" s="300">
        <v>1.0758319125173407E-3</v>
      </c>
    </row>
    <row r="191" spans="2:111">
      <c r="B191" s="98" t="s">
        <v>215</v>
      </c>
      <c r="C191" s="95" t="s">
        <v>5</v>
      </c>
      <c r="D191" s="299">
        <v>9.9630460694299041E-5</v>
      </c>
      <c r="E191" s="299">
        <v>1.6216170160702228E-4</v>
      </c>
      <c r="F191" s="299">
        <v>6.0953755915117659E-4</v>
      </c>
      <c r="G191" s="299">
        <v>3.1083485612185833E-5</v>
      </c>
      <c r="H191" s="299">
        <v>1.2656760965367925E-4</v>
      </c>
      <c r="I191" s="299">
        <v>0</v>
      </c>
      <c r="J191" s="299">
        <v>3.6587911771827927E-5</v>
      </c>
      <c r="K191" s="299">
        <v>1.8893067847239981E-4</v>
      </c>
      <c r="L191" s="299">
        <v>1.1950750512852234E-4</v>
      </c>
      <c r="M191" s="299">
        <v>1.2980109810621811E-4</v>
      </c>
      <c r="N191" s="299">
        <v>0</v>
      </c>
      <c r="O191" s="299">
        <v>9.5373295672312178E-5</v>
      </c>
      <c r="P191" s="299">
        <v>2.4397048078797085E-5</v>
      </c>
      <c r="Q191" s="299">
        <v>9.1665248816448996E-5</v>
      </c>
      <c r="R191" s="299">
        <v>3.9247815519781898E-5</v>
      </c>
      <c r="S191" s="299">
        <v>4.5450755007699908E-4</v>
      </c>
      <c r="T191" s="299">
        <v>2.449958905495683E-4</v>
      </c>
      <c r="U191" s="299">
        <v>2.505573591377574E-4</v>
      </c>
      <c r="V191" s="299">
        <v>1.8013369314068999E-3</v>
      </c>
      <c r="W191" s="299">
        <v>4.4719581352619064E-4</v>
      </c>
      <c r="X191" s="299">
        <v>3.9007825345309806E-4</v>
      </c>
      <c r="Y191" s="299">
        <v>1.1296035329130234E-4</v>
      </c>
      <c r="Z191" s="299">
        <v>4.4606804855336871E-5</v>
      </c>
      <c r="AA191" s="299">
        <v>4.3795664315801679E-4</v>
      </c>
      <c r="AB191" s="299">
        <v>4.0082929467722371E-4</v>
      </c>
      <c r="AC191" s="299">
        <v>1.3218024612597406E-4</v>
      </c>
      <c r="AD191" s="299">
        <v>2.9236827843241972E-5</v>
      </c>
      <c r="AE191" s="299">
        <v>9.5100665588692133E-5</v>
      </c>
      <c r="AF191" s="299">
        <v>1.3078433169531209E-4</v>
      </c>
      <c r="AG191" s="299">
        <v>7.6306721810740204E-5</v>
      </c>
      <c r="AH191" s="299">
        <v>4.3509880200821104E-5</v>
      </c>
      <c r="AI191" s="299">
        <v>2.2831579988948758E-4</v>
      </c>
      <c r="AJ191" s="299">
        <v>8.6292847374909855E-4</v>
      </c>
      <c r="AK191" s="299">
        <v>2.1217526949498979E-4</v>
      </c>
      <c r="AL191" s="299">
        <v>5.4028529794195349E-4</v>
      </c>
      <c r="AM191" s="299">
        <v>4.0584091502902827E-4</v>
      </c>
      <c r="AN191" s="299">
        <v>2.080647003770146E-4</v>
      </c>
      <c r="AO191" s="299">
        <v>2.8251663224021506E-4</v>
      </c>
      <c r="AP191" s="299">
        <v>1.7582092256216149E-4</v>
      </c>
      <c r="AQ191" s="299">
        <v>5.691418128902982E-5</v>
      </c>
      <c r="AR191" s="299">
        <v>9.9001444015114738E-5</v>
      </c>
      <c r="AS191" s="299">
        <v>1.2567728261016493E-4</v>
      </c>
      <c r="AT191" s="299">
        <v>1.4964358515898415E-4</v>
      </c>
      <c r="AU191" s="299">
        <v>1.3281913427911488E-4</v>
      </c>
      <c r="AV191" s="299">
        <v>9.5725126511363664E-5</v>
      </c>
      <c r="AW191" s="299">
        <v>1.3645914993568823E-4</v>
      </c>
      <c r="AX191" s="299">
        <v>9.1955591195684323E-5</v>
      </c>
      <c r="AY191" s="299">
        <v>9.0954941886889552E-5</v>
      </c>
      <c r="AZ191" s="299">
        <v>2.2445005385916499E-4</v>
      </c>
      <c r="BA191" s="299">
        <v>3.0576818931504092E-5</v>
      </c>
      <c r="BB191" s="299">
        <v>3.9843171393322011E-5</v>
      </c>
      <c r="BC191" s="299">
        <v>3.7241405826113516E-5</v>
      </c>
      <c r="BD191" s="299">
        <v>9.0357955312058849E-6</v>
      </c>
      <c r="BE191" s="299">
        <v>2.7190281421428501E-5</v>
      </c>
      <c r="BF191" s="299">
        <v>8.7692003010991101E-5</v>
      </c>
      <c r="BG191" s="299">
        <v>2.6843692454049104E-5</v>
      </c>
      <c r="BH191" s="299">
        <v>1.5312931238198926E-4</v>
      </c>
      <c r="BI191" s="299">
        <v>1.307673923239674E-4</v>
      </c>
      <c r="BJ191" s="299">
        <v>3.5740778209719415E-4</v>
      </c>
      <c r="BK191" s="299">
        <v>6.4682254068040561E-5</v>
      </c>
      <c r="BL191" s="299">
        <v>3.7020659472054466E-4</v>
      </c>
      <c r="BM191" s="299">
        <v>5.4201856908594461E-4</v>
      </c>
      <c r="BN191" s="299">
        <v>4.8520401166970512E-4</v>
      </c>
      <c r="BO191" s="299">
        <v>1.7555262245979276E-3</v>
      </c>
      <c r="BP191" s="299">
        <v>2.145878570910253E-3</v>
      </c>
      <c r="BQ191" s="299">
        <v>4.3183874351885978E-3</v>
      </c>
      <c r="BR191" s="299">
        <v>9.5972667688881642E-4</v>
      </c>
      <c r="BS191" s="299">
        <v>1.0605323789184011E-3</v>
      </c>
      <c r="BT191" s="299">
        <v>0.27751301484162794</v>
      </c>
      <c r="BU191" s="299">
        <v>6.5043584738901626E-4</v>
      </c>
      <c r="BV191" s="299">
        <v>1.2990432965324053E-3</v>
      </c>
      <c r="BW191" s="299">
        <v>2.2983355628186121E-4</v>
      </c>
      <c r="BX191" s="299">
        <v>2.4448279897393586E-4</v>
      </c>
      <c r="BY191" s="299">
        <v>1.0725720309505906E-4</v>
      </c>
      <c r="BZ191" s="299">
        <v>1.3308269278430949E-2</v>
      </c>
      <c r="CA191" s="299">
        <v>6.5909732029791664E-4</v>
      </c>
      <c r="CB191" s="299">
        <v>9.1344274679487701E-4</v>
      </c>
      <c r="CC191" s="299">
        <v>9.2330092896727794E-4</v>
      </c>
      <c r="CD191" s="299">
        <v>9.3588091203267946E-4</v>
      </c>
      <c r="CE191" s="299">
        <v>1.0209680877093276E-3</v>
      </c>
      <c r="CF191" s="299">
        <v>7.6901199937260746E-4</v>
      </c>
      <c r="CG191" s="299">
        <v>4.0710837034064196E-3</v>
      </c>
      <c r="CH191" s="299">
        <v>7.0613095924522656E-4</v>
      </c>
      <c r="CI191" s="299">
        <v>3.6266640017411302E-3</v>
      </c>
      <c r="CJ191" s="299">
        <v>1.5245580677893957E-3</v>
      </c>
      <c r="CK191" s="299">
        <v>1.237555057096038E-4</v>
      </c>
      <c r="CL191" s="299">
        <v>5.1021629151085089E-5</v>
      </c>
      <c r="CM191" s="299">
        <v>7.308217162348245E-5</v>
      </c>
      <c r="CN191" s="299">
        <v>9.8482989205423057E-3</v>
      </c>
      <c r="CO191" s="299">
        <v>2.7046983511768517E-3</v>
      </c>
      <c r="CP191" s="299">
        <v>1.4220561002688599E-3</v>
      </c>
      <c r="CQ191" s="299">
        <v>1.5747535084179472E-3</v>
      </c>
      <c r="CR191" s="299">
        <v>5.2644365069172156E-3</v>
      </c>
      <c r="CS191" s="299">
        <v>1.6632318771444363E-3</v>
      </c>
      <c r="CT191" s="299">
        <v>1.5502735458518416E-3</v>
      </c>
      <c r="CU191" s="299">
        <v>2.8984426986523908E-4</v>
      </c>
      <c r="CV191" s="299">
        <v>4.7421049444760333E-4</v>
      </c>
      <c r="CW191" s="299">
        <v>2.846146756228337E-4</v>
      </c>
      <c r="CX191" s="299">
        <v>6.755521326307813E-4</v>
      </c>
      <c r="CY191" s="299">
        <v>5.2640819463687369E-4</v>
      </c>
      <c r="CZ191" s="299">
        <v>1.6914608996059324E-3</v>
      </c>
      <c r="DA191" s="299">
        <v>5.1400153142727436E-3</v>
      </c>
      <c r="DB191" s="299">
        <v>2.3383436759664088E-3</v>
      </c>
      <c r="DC191" s="299">
        <v>3.5726093680775377E-3</v>
      </c>
      <c r="DD191" s="299">
        <v>3.2175229108770165E-4</v>
      </c>
      <c r="DE191" s="299">
        <v>3.171268638114668E-3</v>
      </c>
      <c r="DF191" s="299">
        <v>3.6633280568762185E-4</v>
      </c>
      <c r="DG191" s="300">
        <v>3.1261602662945916E-3</v>
      </c>
    </row>
    <row r="192" spans="2:111">
      <c r="B192" s="98" t="s">
        <v>216</v>
      </c>
      <c r="C192" s="95" t="s">
        <v>29</v>
      </c>
      <c r="D192" s="299">
        <v>2.3116186154692003E-2</v>
      </c>
      <c r="E192" s="299">
        <v>2.1787681763460076E-2</v>
      </c>
      <c r="F192" s="299">
        <v>4.3523411095600185E-2</v>
      </c>
      <c r="G192" s="299">
        <v>3.2172330785163556E-3</v>
      </c>
      <c r="H192" s="299">
        <v>1.9699413976637992E-2</v>
      </c>
      <c r="I192" s="299">
        <v>0</v>
      </c>
      <c r="J192" s="299">
        <v>1.2451472403194489E-3</v>
      </c>
      <c r="K192" s="299">
        <v>2.135758073943755E-2</v>
      </c>
      <c r="L192" s="299">
        <v>9.8117426026771669E-3</v>
      </c>
      <c r="M192" s="299">
        <v>3.9631117726692366E-2</v>
      </c>
      <c r="N192" s="299">
        <v>0</v>
      </c>
      <c r="O192" s="299">
        <v>1.4033511607778623E-2</v>
      </c>
      <c r="P192" s="299">
        <v>5.8298592564616407E-3</v>
      </c>
      <c r="Q192" s="299">
        <v>1.7120009853162203E-2</v>
      </c>
      <c r="R192" s="299">
        <v>7.7053855855518331E-3</v>
      </c>
      <c r="S192" s="299">
        <v>3.3436846162140155E-2</v>
      </c>
      <c r="T192" s="299">
        <v>3.2716647137081584E-2</v>
      </c>
      <c r="U192" s="299">
        <v>2.413591909520868E-2</v>
      </c>
      <c r="V192" s="299">
        <v>1.3314735937442522E-2</v>
      </c>
      <c r="W192" s="299">
        <v>4.8805878837663158E-3</v>
      </c>
      <c r="X192" s="299">
        <v>3.8193423522832437E-3</v>
      </c>
      <c r="Y192" s="299">
        <v>7.6337774650366685E-3</v>
      </c>
      <c r="Z192" s="299">
        <v>2.4987424482074434E-3</v>
      </c>
      <c r="AA192" s="299">
        <v>9.6752407824172923E-3</v>
      </c>
      <c r="AB192" s="299">
        <v>1.6873549224721819E-2</v>
      </c>
      <c r="AC192" s="299">
        <v>6.1188978234169968E-3</v>
      </c>
      <c r="AD192" s="299">
        <v>2.9808829259660493E-3</v>
      </c>
      <c r="AE192" s="299">
        <v>7.0902486671112373E-3</v>
      </c>
      <c r="AF192" s="299">
        <v>2.6147017986651006E-2</v>
      </c>
      <c r="AG192" s="299">
        <v>9.4945839121847626E-3</v>
      </c>
      <c r="AH192" s="299">
        <v>9.3851148374364882E-3</v>
      </c>
      <c r="AI192" s="299">
        <v>7.5931168412364724E-3</v>
      </c>
      <c r="AJ192" s="299">
        <v>1.7410140702652496E-2</v>
      </c>
      <c r="AK192" s="299">
        <v>1.656918705310741E-2</v>
      </c>
      <c r="AL192" s="299">
        <v>1.5527776361923191E-2</v>
      </c>
      <c r="AM192" s="299">
        <v>1.3335066119917804E-2</v>
      </c>
      <c r="AN192" s="299">
        <v>9.6644589990184122E-3</v>
      </c>
      <c r="AO192" s="299">
        <v>1.2532537247079334E-2</v>
      </c>
      <c r="AP192" s="299">
        <v>2.8184004967777433E-2</v>
      </c>
      <c r="AQ192" s="299">
        <v>3.6091930504396929E-3</v>
      </c>
      <c r="AR192" s="299">
        <v>1.3215680195687019E-2</v>
      </c>
      <c r="AS192" s="299">
        <v>1.5652532751952344E-2</v>
      </c>
      <c r="AT192" s="299">
        <v>1.7747508446053741E-2</v>
      </c>
      <c r="AU192" s="299">
        <v>1.6422944182417645E-2</v>
      </c>
      <c r="AV192" s="299">
        <v>1.7420467691261626E-2</v>
      </c>
      <c r="AW192" s="299">
        <v>1.2699020593664576E-2</v>
      </c>
      <c r="AX192" s="299">
        <v>6.450397536507369E-3</v>
      </c>
      <c r="AY192" s="299">
        <v>7.1532360696131446E-3</v>
      </c>
      <c r="AZ192" s="299">
        <v>4.4065036082963555E-2</v>
      </c>
      <c r="BA192" s="299">
        <v>8.7752349508021157E-3</v>
      </c>
      <c r="BB192" s="299">
        <v>6.9928065248176952E-3</v>
      </c>
      <c r="BC192" s="299">
        <v>4.5890339435134099E-3</v>
      </c>
      <c r="BD192" s="299">
        <v>1.4781201308684204E-3</v>
      </c>
      <c r="BE192" s="299">
        <v>3.4705026372588688E-3</v>
      </c>
      <c r="BF192" s="299">
        <v>1.7947894813115036E-2</v>
      </c>
      <c r="BG192" s="299">
        <v>4.2314757987559218E-3</v>
      </c>
      <c r="BH192" s="299">
        <v>3.9963995285521192E-2</v>
      </c>
      <c r="BI192" s="299">
        <v>1.0187107151288155E-2</v>
      </c>
      <c r="BJ192" s="299">
        <v>1.8255572968439153E-2</v>
      </c>
      <c r="BK192" s="299">
        <v>1.4025653564991466E-2</v>
      </c>
      <c r="BL192" s="299">
        <v>6.9801726190212715E-3</v>
      </c>
      <c r="BM192" s="299">
        <v>5.4354761961730315E-2</v>
      </c>
      <c r="BN192" s="299">
        <v>6.1052964613673884E-2</v>
      </c>
      <c r="BO192" s="299">
        <v>4.0394493237040342E-2</v>
      </c>
      <c r="BP192" s="299">
        <v>3.5149256872962206E-2</v>
      </c>
      <c r="BQ192" s="299">
        <v>6.9060325594116675E-3</v>
      </c>
      <c r="BR192" s="299">
        <v>1.1661807391315769E-2</v>
      </c>
      <c r="BS192" s="299">
        <v>2.6576750001265984E-2</v>
      </c>
      <c r="BT192" s="299">
        <v>6.1489897384155645E-3</v>
      </c>
      <c r="BU192" s="299">
        <v>0.85796157835478237</v>
      </c>
      <c r="BV192" s="299">
        <v>7.1681835001602672E-3</v>
      </c>
      <c r="BW192" s="299">
        <v>2.8815075272504874E-3</v>
      </c>
      <c r="BX192" s="299">
        <v>6.8263419221372464E-3</v>
      </c>
      <c r="BY192" s="299">
        <v>2.2117239883937064E-3</v>
      </c>
      <c r="BZ192" s="299">
        <v>7.6561295561460773E-3</v>
      </c>
      <c r="CA192" s="299">
        <v>8.164895804509846E-3</v>
      </c>
      <c r="CB192" s="299">
        <v>9.0792013186520693E-2</v>
      </c>
      <c r="CC192" s="299">
        <v>4.824820549693634E-3</v>
      </c>
      <c r="CD192" s="299">
        <v>6.9235740175451156E-3</v>
      </c>
      <c r="CE192" s="299">
        <v>8.2272547498843315E-3</v>
      </c>
      <c r="CF192" s="299">
        <v>6.7928441375113913E-3</v>
      </c>
      <c r="CG192" s="299">
        <v>1.5769729163638894E-2</v>
      </c>
      <c r="CH192" s="299">
        <v>5.9253278310844783E-3</v>
      </c>
      <c r="CI192" s="299">
        <v>7.406873719974753E-3</v>
      </c>
      <c r="CJ192" s="299">
        <v>7.4632845798992438E-3</v>
      </c>
      <c r="CK192" s="299">
        <v>6.0431248027978017E-3</v>
      </c>
      <c r="CL192" s="299">
        <v>3.0326745675750532E-4</v>
      </c>
      <c r="CM192" s="299">
        <v>2.618028576718107E-3</v>
      </c>
      <c r="CN192" s="299">
        <v>1.2592104837298506E-2</v>
      </c>
      <c r="CO192" s="299">
        <v>1.2102974633997626E-2</v>
      </c>
      <c r="CP192" s="299">
        <v>3.4959813026758733E-2</v>
      </c>
      <c r="CQ192" s="299">
        <v>4.9479247534236312E-2</v>
      </c>
      <c r="CR192" s="299">
        <v>3.1570709932414467E-2</v>
      </c>
      <c r="CS192" s="299">
        <v>2.7477081069902584E-2</v>
      </c>
      <c r="CT192" s="299">
        <v>2.2305584087521473E-2</v>
      </c>
      <c r="CU192" s="299">
        <v>3.1759643664082432E-2</v>
      </c>
      <c r="CV192" s="299">
        <v>1.8807708023551587E-2</v>
      </c>
      <c r="CW192" s="299">
        <v>4.4770214518207695E-3</v>
      </c>
      <c r="CX192" s="299">
        <v>5.0424834097565527E-2</v>
      </c>
      <c r="CY192" s="299">
        <v>8.7687673133610509E-3</v>
      </c>
      <c r="CZ192" s="299">
        <v>6.4623845117888472E-3</v>
      </c>
      <c r="DA192" s="299">
        <v>8.0700396793551094E-2</v>
      </c>
      <c r="DB192" s="299">
        <v>3.5710577656609607E-2</v>
      </c>
      <c r="DC192" s="299">
        <v>1.6012417645909785E-2</v>
      </c>
      <c r="DD192" s="299">
        <v>3.394394838690952E-2</v>
      </c>
      <c r="DE192" s="299">
        <v>1.7673024680537868E-2</v>
      </c>
      <c r="DF192" s="299">
        <v>0.22340882378189308</v>
      </c>
      <c r="DG192" s="300">
        <v>5.3317576120915887E-3</v>
      </c>
    </row>
    <row r="193" spans="2:111">
      <c r="B193" s="98" t="s">
        <v>217</v>
      </c>
      <c r="C193" s="95" t="s">
        <v>6</v>
      </c>
      <c r="D193" s="299">
        <v>3.3053030463574447E-3</v>
      </c>
      <c r="E193" s="299">
        <v>3.9978239082915454E-3</v>
      </c>
      <c r="F193" s="299">
        <v>1.4313732076477827E-2</v>
      </c>
      <c r="G193" s="299">
        <v>2.2498106829963701E-3</v>
      </c>
      <c r="H193" s="299">
        <v>5.2345705229467311E-3</v>
      </c>
      <c r="I193" s="299">
        <v>0</v>
      </c>
      <c r="J193" s="299">
        <v>2.1668791204540521E-3</v>
      </c>
      <c r="K193" s="299">
        <v>2.6841705282694903E-3</v>
      </c>
      <c r="L193" s="299">
        <v>3.857764143619396E-3</v>
      </c>
      <c r="M193" s="299">
        <v>4.1960619290622343E-3</v>
      </c>
      <c r="N193" s="299">
        <v>0</v>
      </c>
      <c r="O193" s="299">
        <v>5.2348885848432216E-3</v>
      </c>
      <c r="P193" s="299">
        <v>1.3004301308517053E-3</v>
      </c>
      <c r="Q193" s="299">
        <v>3.4213137571663926E-3</v>
      </c>
      <c r="R193" s="299">
        <v>2.0733888207244392E-3</v>
      </c>
      <c r="S193" s="299">
        <v>5.1923289028603971E-3</v>
      </c>
      <c r="T193" s="299">
        <v>5.3656990243496306E-3</v>
      </c>
      <c r="U193" s="299">
        <v>6.7510450337753018E-3</v>
      </c>
      <c r="V193" s="299">
        <v>7.5805429540974131E-3</v>
      </c>
      <c r="W193" s="299">
        <v>1.8227834617399901E-3</v>
      </c>
      <c r="X193" s="299">
        <v>2.143115251593618E-3</v>
      </c>
      <c r="Y193" s="299">
        <v>1.8410648986090063E-3</v>
      </c>
      <c r="Z193" s="299">
        <v>6.4990694303262682E-4</v>
      </c>
      <c r="AA193" s="299">
        <v>1.7210974004505321E-3</v>
      </c>
      <c r="AB193" s="299">
        <v>3.505805546849163E-3</v>
      </c>
      <c r="AC193" s="299">
        <v>8.8608507796781991E-4</v>
      </c>
      <c r="AD193" s="299">
        <v>2.0336786752829391E-3</v>
      </c>
      <c r="AE193" s="299">
        <v>2.3407977377658978E-3</v>
      </c>
      <c r="AF193" s="299">
        <v>3.1835971223948076E-3</v>
      </c>
      <c r="AG193" s="299">
        <v>1.9754740730563241E-3</v>
      </c>
      <c r="AH193" s="299">
        <v>1.1634445260439083E-3</v>
      </c>
      <c r="AI193" s="299">
        <v>2.2781293112125434E-3</v>
      </c>
      <c r="AJ193" s="299">
        <v>7.3431337925625364E-3</v>
      </c>
      <c r="AK193" s="299">
        <v>8.1722372361963079E-3</v>
      </c>
      <c r="AL193" s="299">
        <v>6.6094541139534828E-3</v>
      </c>
      <c r="AM193" s="299">
        <v>5.5364791864872436E-3</v>
      </c>
      <c r="AN193" s="299">
        <v>4.142315235525316E-3</v>
      </c>
      <c r="AO193" s="299">
        <v>4.749345842585192E-3</v>
      </c>
      <c r="AP193" s="299">
        <v>6.9038305183561971E-3</v>
      </c>
      <c r="AQ193" s="299">
        <v>2.8177389415621132E-3</v>
      </c>
      <c r="AR193" s="299">
        <v>3.4520942021182997E-3</v>
      </c>
      <c r="AS193" s="299">
        <v>7.4004418537268433E-3</v>
      </c>
      <c r="AT193" s="299">
        <v>7.6700146173194631E-3</v>
      </c>
      <c r="AU193" s="299">
        <v>3.458324327889211E-3</v>
      </c>
      <c r="AV193" s="299">
        <v>4.4738878257939724E-3</v>
      </c>
      <c r="AW193" s="299">
        <v>2.971805608966648E-3</v>
      </c>
      <c r="AX193" s="299">
        <v>1.2444842537034208E-3</v>
      </c>
      <c r="AY193" s="299">
        <v>1.689851381393012E-3</v>
      </c>
      <c r="AZ193" s="299">
        <v>7.6491431052191708E-3</v>
      </c>
      <c r="BA193" s="299">
        <v>1.4985525763594801E-3</v>
      </c>
      <c r="BB193" s="299">
        <v>1.9944437088130302E-3</v>
      </c>
      <c r="BC193" s="299">
        <v>6.8245115792687496E-4</v>
      </c>
      <c r="BD193" s="299">
        <v>3.3516187357269725E-4</v>
      </c>
      <c r="BE193" s="299">
        <v>9.3000332309789966E-4</v>
      </c>
      <c r="BF193" s="299">
        <v>3.5626558747097318E-3</v>
      </c>
      <c r="BG193" s="299">
        <v>8.8737079901297412E-4</v>
      </c>
      <c r="BH193" s="299">
        <v>5.2356017190790215E-3</v>
      </c>
      <c r="BI193" s="299">
        <v>3.130273603398299E-3</v>
      </c>
      <c r="BJ193" s="299">
        <v>5.866259507048617E-3</v>
      </c>
      <c r="BK193" s="299">
        <v>7.8504798673444034E-3</v>
      </c>
      <c r="BL193" s="299">
        <v>7.4466124439150636E-3</v>
      </c>
      <c r="BM193" s="299">
        <v>1.455608684946307E-2</v>
      </c>
      <c r="BN193" s="299">
        <v>1.0365897753144476E-2</v>
      </c>
      <c r="BO193" s="299">
        <v>1.8757749966509418E-2</v>
      </c>
      <c r="BP193" s="299">
        <v>1.8357976888779798E-2</v>
      </c>
      <c r="BQ193" s="299">
        <v>1.5873260350698803E-2</v>
      </c>
      <c r="BR193" s="299">
        <v>8.8189889762691452E-3</v>
      </c>
      <c r="BS193" s="299">
        <v>2.0599499604262373E-2</v>
      </c>
      <c r="BT193" s="299">
        <v>9.4723884708374419E-3</v>
      </c>
      <c r="BU193" s="299">
        <v>1.8852686519783779E-2</v>
      </c>
      <c r="BV193" s="299">
        <v>0.83159552108670109</v>
      </c>
      <c r="BW193" s="299">
        <v>6.2653621200901788E-2</v>
      </c>
      <c r="BX193" s="299">
        <v>7.2350163355739044E-2</v>
      </c>
      <c r="BY193" s="299">
        <v>6.006316195501666E-2</v>
      </c>
      <c r="BZ193" s="299">
        <v>5.7492294635342521E-2</v>
      </c>
      <c r="CA193" s="299">
        <v>9.2740080362819621E-3</v>
      </c>
      <c r="CB193" s="299">
        <v>5.5222836467770813E-2</v>
      </c>
      <c r="CC193" s="299">
        <v>2.0358810997012301E-2</v>
      </c>
      <c r="CD193" s="299">
        <v>1.6406967049150487E-2</v>
      </c>
      <c r="CE193" s="299">
        <v>1.3500937679728917E-2</v>
      </c>
      <c r="CF193" s="299">
        <v>8.8146389231235339E-3</v>
      </c>
      <c r="CG193" s="299">
        <v>1.1703894747914785E-2</v>
      </c>
      <c r="CH193" s="299">
        <v>3.5147156877219591E-3</v>
      </c>
      <c r="CI193" s="299">
        <v>1.0192188272800414E-2</v>
      </c>
      <c r="CJ193" s="299">
        <v>6.7313946404049876E-3</v>
      </c>
      <c r="CK193" s="299">
        <v>3.1179827234725406E-3</v>
      </c>
      <c r="CL193" s="299">
        <v>3.5868894540791967E-4</v>
      </c>
      <c r="CM193" s="299">
        <v>7.4376486670945307E-4</v>
      </c>
      <c r="CN193" s="299">
        <v>1.5981558243374088E-2</v>
      </c>
      <c r="CO193" s="299">
        <v>1.2683799221692209E-2</v>
      </c>
      <c r="CP193" s="299">
        <v>7.3816588806690005E-3</v>
      </c>
      <c r="CQ193" s="299">
        <v>8.3324168343070111E-3</v>
      </c>
      <c r="CR193" s="299">
        <v>2.3943212111035148E-2</v>
      </c>
      <c r="CS193" s="299">
        <v>1.6146212914389231E-2</v>
      </c>
      <c r="CT193" s="299">
        <v>1.1036141877733188E-2</v>
      </c>
      <c r="CU193" s="299">
        <v>2.2914469380903666E-2</v>
      </c>
      <c r="CV193" s="299">
        <v>4.33553910466834E-2</v>
      </c>
      <c r="CW193" s="299">
        <v>2.5921772890913513E-3</v>
      </c>
      <c r="CX193" s="299">
        <v>8.1435024133826289E-3</v>
      </c>
      <c r="CY193" s="299">
        <v>5.3753087275719312E-3</v>
      </c>
      <c r="CZ193" s="299">
        <v>3.4462186024153789E-3</v>
      </c>
      <c r="DA193" s="299">
        <v>1.4148872670811767E-2</v>
      </c>
      <c r="DB193" s="299">
        <v>7.7750477672575815E-3</v>
      </c>
      <c r="DC193" s="299">
        <v>1.2723128348278217E-2</v>
      </c>
      <c r="DD193" s="299">
        <v>1.9253509505797961E-2</v>
      </c>
      <c r="DE193" s="299">
        <v>8.2577868839685178E-3</v>
      </c>
      <c r="DF193" s="299">
        <v>8.8635607957028659E-3</v>
      </c>
      <c r="DG193" s="300">
        <v>2.2021676003595638E-2</v>
      </c>
    </row>
    <row r="194" spans="2:111">
      <c r="B194" s="98" t="s">
        <v>218</v>
      </c>
      <c r="C194" s="95" t="s">
        <v>219</v>
      </c>
      <c r="D194" s="299">
        <v>1.5806283421402317E-3</v>
      </c>
      <c r="E194" s="299">
        <v>1.6330286242756174E-3</v>
      </c>
      <c r="F194" s="299">
        <v>5.0052743614424789E-3</v>
      </c>
      <c r="G194" s="299">
        <v>5.4069329677987994E-4</v>
      </c>
      <c r="H194" s="299">
        <v>1.8010311168330227E-3</v>
      </c>
      <c r="I194" s="299">
        <v>0</v>
      </c>
      <c r="J194" s="299">
        <v>4.4538631972734804E-4</v>
      </c>
      <c r="K194" s="299">
        <v>2.1175065433546468E-3</v>
      </c>
      <c r="L194" s="299">
        <v>1.0235202849162356E-3</v>
      </c>
      <c r="M194" s="299">
        <v>3.2498956889128513E-3</v>
      </c>
      <c r="N194" s="299">
        <v>0</v>
      </c>
      <c r="O194" s="299">
        <v>1.2410149324710304E-3</v>
      </c>
      <c r="P194" s="299">
        <v>5.2321208666487699E-4</v>
      </c>
      <c r="Q194" s="299">
        <v>1.621929141967527E-3</v>
      </c>
      <c r="R194" s="299">
        <v>8.5720848993184632E-4</v>
      </c>
      <c r="S194" s="299">
        <v>2.2395419478256091E-3</v>
      </c>
      <c r="T194" s="299">
        <v>2.2390323244995277E-3</v>
      </c>
      <c r="U194" s="299">
        <v>3.5322746175078024E-3</v>
      </c>
      <c r="V194" s="299">
        <v>2.0869236921425382E-3</v>
      </c>
      <c r="W194" s="299">
        <v>7.4314275212832102E-4</v>
      </c>
      <c r="X194" s="299">
        <v>1.0314951198843508E-3</v>
      </c>
      <c r="Y194" s="299">
        <v>7.3139804623924862E-4</v>
      </c>
      <c r="Z194" s="299">
        <v>3.1997954676833706E-4</v>
      </c>
      <c r="AA194" s="299">
        <v>9.8859982978512901E-4</v>
      </c>
      <c r="AB194" s="299">
        <v>2.371039028281046E-3</v>
      </c>
      <c r="AC194" s="299">
        <v>4.0862194727422403E-4</v>
      </c>
      <c r="AD194" s="299">
        <v>6.4856887863688794E-4</v>
      </c>
      <c r="AE194" s="299">
        <v>1.3351862170935969E-3</v>
      </c>
      <c r="AF194" s="299">
        <v>2.7661933119515285E-3</v>
      </c>
      <c r="AG194" s="299">
        <v>1.114088680936472E-3</v>
      </c>
      <c r="AH194" s="299">
        <v>6.7777933226131112E-4</v>
      </c>
      <c r="AI194" s="299">
        <v>1.0951545990969778E-3</v>
      </c>
      <c r="AJ194" s="299">
        <v>4.309474947427787E-3</v>
      </c>
      <c r="AK194" s="299">
        <v>2.5327791229346219E-3</v>
      </c>
      <c r="AL194" s="299">
        <v>2.6942877751152667E-3</v>
      </c>
      <c r="AM194" s="299">
        <v>1.9149420757512291E-3</v>
      </c>
      <c r="AN194" s="299">
        <v>1.6119996445820271E-3</v>
      </c>
      <c r="AO194" s="299">
        <v>2.1018513113147917E-3</v>
      </c>
      <c r="AP194" s="299">
        <v>2.5800140266708108E-3</v>
      </c>
      <c r="AQ194" s="299">
        <v>5.6820436362772504E-4</v>
      </c>
      <c r="AR194" s="299">
        <v>1.5748708374359931E-3</v>
      </c>
      <c r="AS194" s="299">
        <v>3.425540930904331E-3</v>
      </c>
      <c r="AT194" s="299">
        <v>2.7791802661601226E-3</v>
      </c>
      <c r="AU194" s="299">
        <v>2.2048139942640863E-3</v>
      </c>
      <c r="AV194" s="299">
        <v>2.1802190663287244E-3</v>
      </c>
      <c r="AW194" s="299">
        <v>1.0992062546048449E-3</v>
      </c>
      <c r="AX194" s="299">
        <v>4.9470545713921593E-4</v>
      </c>
      <c r="AY194" s="299">
        <v>6.8386459111188195E-4</v>
      </c>
      <c r="AZ194" s="299">
        <v>3.7031397568829849E-3</v>
      </c>
      <c r="BA194" s="299">
        <v>9.1103342389917109E-4</v>
      </c>
      <c r="BB194" s="299">
        <v>5.9242371163556766E-4</v>
      </c>
      <c r="BC194" s="299">
        <v>3.0349758031256966E-4</v>
      </c>
      <c r="BD194" s="299">
        <v>1.4639167465321714E-4</v>
      </c>
      <c r="BE194" s="299">
        <v>3.8398173233917268E-4</v>
      </c>
      <c r="BF194" s="299">
        <v>1.5394425939390494E-3</v>
      </c>
      <c r="BG194" s="299">
        <v>3.7503786400036062E-4</v>
      </c>
      <c r="BH194" s="299">
        <v>2.3990647406190633E-3</v>
      </c>
      <c r="BI194" s="299">
        <v>8.4293990848842621E-4</v>
      </c>
      <c r="BJ194" s="299">
        <v>2.0293612390138009E-3</v>
      </c>
      <c r="BK194" s="299">
        <v>1.1995134151664636E-3</v>
      </c>
      <c r="BL194" s="299">
        <v>5.7947889695782141E-3</v>
      </c>
      <c r="BM194" s="299">
        <v>1.0429545800587664E-2</v>
      </c>
      <c r="BN194" s="299">
        <v>6.4281798102367995E-3</v>
      </c>
      <c r="BO194" s="299">
        <v>6.08333203179419E-3</v>
      </c>
      <c r="BP194" s="299">
        <v>5.8986326237560798E-3</v>
      </c>
      <c r="BQ194" s="299">
        <v>4.9408803204378108E-3</v>
      </c>
      <c r="BR194" s="299">
        <v>1.2893282647762429E-2</v>
      </c>
      <c r="BS194" s="299">
        <v>4.5868026168300836E-3</v>
      </c>
      <c r="BT194" s="299">
        <v>1.2410516144897134E-3</v>
      </c>
      <c r="BU194" s="299">
        <v>2.3692573605797258E-2</v>
      </c>
      <c r="BV194" s="299">
        <v>1.2666872587836173E-2</v>
      </c>
      <c r="BW194" s="299">
        <v>0.71650672625596101</v>
      </c>
      <c r="BX194" s="299">
        <v>0.127629239977881</v>
      </c>
      <c r="BY194" s="299">
        <v>1.4100736192950028E-2</v>
      </c>
      <c r="BZ194" s="299">
        <v>3.5881477201706474E-3</v>
      </c>
      <c r="CA194" s="299">
        <v>6.811864378071914E-3</v>
      </c>
      <c r="CB194" s="299">
        <v>2.8308245734363989E-2</v>
      </c>
      <c r="CC194" s="299">
        <v>3.2846678767327733E-2</v>
      </c>
      <c r="CD194" s="299">
        <v>6.4902190029681251E-3</v>
      </c>
      <c r="CE194" s="299">
        <v>4.6776890002655412E-2</v>
      </c>
      <c r="CF194" s="299">
        <v>4.1728893275559127E-2</v>
      </c>
      <c r="CG194" s="299">
        <v>2.1796203467681321E-2</v>
      </c>
      <c r="CH194" s="299">
        <v>1.32775649006023E-2</v>
      </c>
      <c r="CI194" s="299">
        <v>1.1414623520088452E-2</v>
      </c>
      <c r="CJ194" s="299">
        <v>8.9186121772896389E-3</v>
      </c>
      <c r="CK194" s="299">
        <v>1.142428836122498E-2</v>
      </c>
      <c r="CL194" s="299">
        <v>1.6078298457398055E-3</v>
      </c>
      <c r="CM194" s="299">
        <v>1.6762216486137715E-3</v>
      </c>
      <c r="CN194" s="299">
        <v>4.7190730174787683E-3</v>
      </c>
      <c r="CO194" s="299">
        <v>3.336814090828125E-3</v>
      </c>
      <c r="CP194" s="299">
        <v>1.9977762104326741E-2</v>
      </c>
      <c r="CQ194" s="299">
        <v>2.0761794210958345E-2</v>
      </c>
      <c r="CR194" s="299">
        <v>1.225357528722618E-2</v>
      </c>
      <c r="CS194" s="299">
        <v>7.2172800247136534E-3</v>
      </c>
      <c r="CT194" s="299">
        <v>8.8224397275354881E-3</v>
      </c>
      <c r="CU194" s="299">
        <v>1.3783734717839304E-2</v>
      </c>
      <c r="CV194" s="299">
        <v>2.0533987110427795E-2</v>
      </c>
      <c r="CW194" s="299">
        <v>2.6896167279768005E-3</v>
      </c>
      <c r="CX194" s="299">
        <v>4.2919132331144987E-3</v>
      </c>
      <c r="CY194" s="299">
        <v>9.5792147722240251E-3</v>
      </c>
      <c r="CZ194" s="299">
        <v>1.7011867467833614E-3</v>
      </c>
      <c r="DA194" s="299">
        <v>3.9532204160776796E-2</v>
      </c>
      <c r="DB194" s="299">
        <v>2.3228021055853768E-2</v>
      </c>
      <c r="DC194" s="299">
        <v>5.3789763343028377E-3</v>
      </c>
      <c r="DD194" s="299">
        <v>2.15430288314611E-2</v>
      </c>
      <c r="DE194" s="299">
        <v>1.1515584341583814E-2</v>
      </c>
      <c r="DF194" s="299">
        <v>7.8728639810005697E-3</v>
      </c>
      <c r="DG194" s="300">
        <v>1.0676961199622562E-2</v>
      </c>
    </row>
    <row r="195" spans="2:111">
      <c r="B195" s="98" t="s">
        <v>220</v>
      </c>
      <c r="C195" s="95" t="s">
        <v>221</v>
      </c>
      <c r="D195" s="299">
        <v>0</v>
      </c>
      <c r="E195" s="299">
        <v>0</v>
      </c>
      <c r="F195" s="299">
        <v>0</v>
      </c>
      <c r="G195" s="299">
        <v>0</v>
      </c>
      <c r="H195" s="299">
        <v>0</v>
      </c>
      <c r="I195" s="299">
        <v>0</v>
      </c>
      <c r="J195" s="299">
        <v>0</v>
      </c>
      <c r="K195" s="299">
        <v>0</v>
      </c>
      <c r="L195" s="299">
        <v>0</v>
      </c>
      <c r="M195" s="299">
        <v>0</v>
      </c>
      <c r="N195" s="299">
        <v>0</v>
      </c>
      <c r="O195" s="299">
        <v>0</v>
      </c>
      <c r="P195" s="299">
        <v>0</v>
      </c>
      <c r="Q195" s="299">
        <v>0</v>
      </c>
      <c r="R195" s="299">
        <v>0</v>
      </c>
      <c r="S195" s="299">
        <v>0</v>
      </c>
      <c r="T195" s="299">
        <v>0</v>
      </c>
      <c r="U195" s="299">
        <v>0</v>
      </c>
      <c r="V195" s="299">
        <v>0</v>
      </c>
      <c r="W195" s="299">
        <v>0</v>
      </c>
      <c r="X195" s="299">
        <v>0</v>
      </c>
      <c r="Y195" s="299">
        <v>0</v>
      </c>
      <c r="Z195" s="299">
        <v>0</v>
      </c>
      <c r="AA195" s="299">
        <v>0</v>
      </c>
      <c r="AB195" s="299">
        <v>0</v>
      </c>
      <c r="AC195" s="299">
        <v>0</v>
      </c>
      <c r="AD195" s="299">
        <v>0</v>
      </c>
      <c r="AE195" s="299">
        <v>0</v>
      </c>
      <c r="AF195" s="299">
        <v>0</v>
      </c>
      <c r="AG195" s="299">
        <v>0</v>
      </c>
      <c r="AH195" s="299">
        <v>0</v>
      </c>
      <c r="AI195" s="299">
        <v>0</v>
      </c>
      <c r="AJ195" s="299">
        <v>0</v>
      </c>
      <c r="AK195" s="299">
        <v>0</v>
      </c>
      <c r="AL195" s="299">
        <v>0</v>
      </c>
      <c r="AM195" s="299">
        <v>0</v>
      </c>
      <c r="AN195" s="299">
        <v>0</v>
      </c>
      <c r="AO195" s="299">
        <v>0</v>
      </c>
      <c r="AP195" s="299">
        <v>0</v>
      </c>
      <c r="AQ195" s="299">
        <v>0</v>
      </c>
      <c r="AR195" s="299">
        <v>0</v>
      </c>
      <c r="AS195" s="299">
        <v>0</v>
      </c>
      <c r="AT195" s="299">
        <v>0</v>
      </c>
      <c r="AU195" s="299">
        <v>0</v>
      </c>
      <c r="AV195" s="299">
        <v>0</v>
      </c>
      <c r="AW195" s="299">
        <v>0</v>
      </c>
      <c r="AX195" s="299">
        <v>0</v>
      </c>
      <c r="AY195" s="299">
        <v>0</v>
      </c>
      <c r="AZ195" s="299">
        <v>0</v>
      </c>
      <c r="BA195" s="299">
        <v>0</v>
      </c>
      <c r="BB195" s="299">
        <v>0</v>
      </c>
      <c r="BC195" s="299">
        <v>0</v>
      </c>
      <c r="BD195" s="299">
        <v>0</v>
      </c>
      <c r="BE195" s="299">
        <v>0</v>
      </c>
      <c r="BF195" s="299">
        <v>0</v>
      </c>
      <c r="BG195" s="299">
        <v>0</v>
      </c>
      <c r="BH195" s="299">
        <v>0</v>
      </c>
      <c r="BI195" s="299">
        <v>0</v>
      </c>
      <c r="BJ195" s="299">
        <v>0</v>
      </c>
      <c r="BK195" s="299">
        <v>0</v>
      </c>
      <c r="BL195" s="299">
        <v>0</v>
      </c>
      <c r="BM195" s="299">
        <v>0</v>
      </c>
      <c r="BN195" s="299">
        <v>0</v>
      </c>
      <c r="BO195" s="299">
        <v>0</v>
      </c>
      <c r="BP195" s="299">
        <v>0</v>
      </c>
      <c r="BQ195" s="299">
        <v>0</v>
      </c>
      <c r="BR195" s="299">
        <v>0</v>
      </c>
      <c r="BS195" s="299">
        <v>0</v>
      </c>
      <c r="BT195" s="299">
        <v>0</v>
      </c>
      <c r="BU195" s="299">
        <v>0</v>
      </c>
      <c r="BV195" s="299">
        <v>0</v>
      </c>
      <c r="BW195" s="299">
        <v>0</v>
      </c>
      <c r="BX195" s="299">
        <v>0.99869482786127628</v>
      </c>
      <c r="BY195" s="299">
        <v>0</v>
      </c>
      <c r="BZ195" s="299">
        <v>0</v>
      </c>
      <c r="CA195" s="299">
        <v>0</v>
      </c>
      <c r="CB195" s="299">
        <v>0</v>
      </c>
      <c r="CC195" s="299">
        <v>0</v>
      </c>
      <c r="CD195" s="299">
        <v>0</v>
      </c>
      <c r="CE195" s="299">
        <v>0</v>
      </c>
      <c r="CF195" s="299">
        <v>0</v>
      </c>
      <c r="CG195" s="299">
        <v>0</v>
      </c>
      <c r="CH195" s="299">
        <v>0</v>
      </c>
      <c r="CI195" s="299">
        <v>0</v>
      </c>
      <c r="CJ195" s="299">
        <v>0</v>
      </c>
      <c r="CK195" s="299">
        <v>0</v>
      </c>
      <c r="CL195" s="299">
        <v>0</v>
      </c>
      <c r="CM195" s="299">
        <v>0</v>
      </c>
      <c r="CN195" s="299">
        <v>0</v>
      </c>
      <c r="CO195" s="299">
        <v>0</v>
      </c>
      <c r="CP195" s="299">
        <v>0</v>
      </c>
      <c r="CQ195" s="299">
        <v>0</v>
      </c>
      <c r="CR195" s="299">
        <v>0</v>
      </c>
      <c r="CS195" s="299">
        <v>0</v>
      </c>
      <c r="CT195" s="299">
        <v>0</v>
      </c>
      <c r="CU195" s="299">
        <v>0</v>
      </c>
      <c r="CV195" s="299">
        <v>0</v>
      </c>
      <c r="CW195" s="299">
        <v>0</v>
      </c>
      <c r="CX195" s="299">
        <v>0</v>
      </c>
      <c r="CY195" s="299">
        <v>0</v>
      </c>
      <c r="CZ195" s="299">
        <v>0</v>
      </c>
      <c r="DA195" s="299">
        <v>0</v>
      </c>
      <c r="DB195" s="299">
        <v>0</v>
      </c>
      <c r="DC195" s="299">
        <v>0</v>
      </c>
      <c r="DD195" s="299">
        <v>0</v>
      </c>
      <c r="DE195" s="299">
        <v>0</v>
      </c>
      <c r="DF195" s="299">
        <v>0</v>
      </c>
      <c r="DG195" s="300">
        <v>0</v>
      </c>
    </row>
    <row r="196" spans="2:111">
      <c r="B196" s="98" t="s">
        <v>222</v>
      </c>
      <c r="C196" s="95" t="s">
        <v>223</v>
      </c>
      <c r="D196" s="299">
        <v>0</v>
      </c>
      <c r="E196" s="299">
        <v>0</v>
      </c>
      <c r="F196" s="299">
        <v>0</v>
      </c>
      <c r="G196" s="299">
        <v>0</v>
      </c>
      <c r="H196" s="299">
        <v>0</v>
      </c>
      <c r="I196" s="299">
        <v>0</v>
      </c>
      <c r="J196" s="299">
        <v>0</v>
      </c>
      <c r="K196" s="299">
        <v>0</v>
      </c>
      <c r="L196" s="299">
        <v>0</v>
      </c>
      <c r="M196" s="299">
        <v>0</v>
      </c>
      <c r="N196" s="299">
        <v>0</v>
      </c>
      <c r="O196" s="299">
        <v>0</v>
      </c>
      <c r="P196" s="299">
        <v>0</v>
      </c>
      <c r="Q196" s="299">
        <v>0</v>
      </c>
      <c r="R196" s="299">
        <v>0</v>
      </c>
      <c r="S196" s="299">
        <v>0</v>
      </c>
      <c r="T196" s="299">
        <v>0</v>
      </c>
      <c r="U196" s="299">
        <v>0</v>
      </c>
      <c r="V196" s="299">
        <v>0</v>
      </c>
      <c r="W196" s="299">
        <v>0</v>
      </c>
      <c r="X196" s="299">
        <v>0</v>
      </c>
      <c r="Y196" s="299">
        <v>0</v>
      </c>
      <c r="Z196" s="299">
        <v>0</v>
      </c>
      <c r="AA196" s="299">
        <v>0</v>
      </c>
      <c r="AB196" s="299">
        <v>0</v>
      </c>
      <c r="AC196" s="299">
        <v>0</v>
      </c>
      <c r="AD196" s="299">
        <v>0</v>
      </c>
      <c r="AE196" s="299">
        <v>0</v>
      </c>
      <c r="AF196" s="299">
        <v>0</v>
      </c>
      <c r="AG196" s="299">
        <v>0</v>
      </c>
      <c r="AH196" s="299">
        <v>0</v>
      </c>
      <c r="AI196" s="299">
        <v>0</v>
      </c>
      <c r="AJ196" s="299">
        <v>0</v>
      </c>
      <c r="AK196" s="299">
        <v>0</v>
      </c>
      <c r="AL196" s="299">
        <v>0</v>
      </c>
      <c r="AM196" s="299">
        <v>0</v>
      </c>
      <c r="AN196" s="299">
        <v>0</v>
      </c>
      <c r="AO196" s="299">
        <v>0</v>
      </c>
      <c r="AP196" s="299">
        <v>0</v>
      </c>
      <c r="AQ196" s="299">
        <v>0</v>
      </c>
      <c r="AR196" s="299">
        <v>0</v>
      </c>
      <c r="AS196" s="299">
        <v>0</v>
      </c>
      <c r="AT196" s="299">
        <v>0</v>
      </c>
      <c r="AU196" s="299">
        <v>0</v>
      </c>
      <c r="AV196" s="299">
        <v>0</v>
      </c>
      <c r="AW196" s="299">
        <v>0</v>
      </c>
      <c r="AX196" s="299">
        <v>0</v>
      </c>
      <c r="AY196" s="299">
        <v>0</v>
      </c>
      <c r="AZ196" s="299">
        <v>0</v>
      </c>
      <c r="BA196" s="299">
        <v>0</v>
      </c>
      <c r="BB196" s="299">
        <v>0</v>
      </c>
      <c r="BC196" s="299">
        <v>0</v>
      </c>
      <c r="BD196" s="299">
        <v>0</v>
      </c>
      <c r="BE196" s="299">
        <v>0</v>
      </c>
      <c r="BF196" s="299">
        <v>0</v>
      </c>
      <c r="BG196" s="299">
        <v>0</v>
      </c>
      <c r="BH196" s="299">
        <v>0</v>
      </c>
      <c r="BI196" s="299">
        <v>0</v>
      </c>
      <c r="BJ196" s="299">
        <v>0</v>
      </c>
      <c r="BK196" s="299">
        <v>0</v>
      </c>
      <c r="BL196" s="299">
        <v>0</v>
      </c>
      <c r="BM196" s="299">
        <v>0</v>
      </c>
      <c r="BN196" s="299">
        <v>0</v>
      </c>
      <c r="BO196" s="299">
        <v>0</v>
      </c>
      <c r="BP196" s="299">
        <v>0</v>
      </c>
      <c r="BQ196" s="299">
        <v>0</v>
      </c>
      <c r="BR196" s="299">
        <v>0</v>
      </c>
      <c r="BS196" s="299">
        <v>0</v>
      </c>
      <c r="BT196" s="299">
        <v>0</v>
      </c>
      <c r="BU196" s="299">
        <v>0</v>
      </c>
      <c r="BV196" s="299">
        <v>0</v>
      </c>
      <c r="BW196" s="299">
        <v>0</v>
      </c>
      <c r="BX196" s="299">
        <v>0</v>
      </c>
      <c r="BY196" s="299">
        <v>0.99999999968321496</v>
      </c>
      <c r="BZ196" s="299">
        <v>0</v>
      </c>
      <c r="CA196" s="299">
        <v>0</v>
      </c>
      <c r="CB196" s="299">
        <v>0</v>
      </c>
      <c r="CC196" s="299">
        <v>0</v>
      </c>
      <c r="CD196" s="299">
        <v>0</v>
      </c>
      <c r="CE196" s="299">
        <v>0</v>
      </c>
      <c r="CF196" s="299">
        <v>0</v>
      </c>
      <c r="CG196" s="299">
        <v>0</v>
      </c>
      <c r="CH196" s="299">
        <v>0</v>
      </c>
      <c r="CI196" s="299">
        <v>0</v>
      </c>
      <c r="CJ196" s="299">
        <v>0</v>
      </c>
      <c r="CK196" s="299">
        <v>0</v>
      </c>
      <c r="CL196" s="299">
        <v>0</v>
      </c>
      <c r="CM196" s="299">
        <v>0</v>
      </c>
      <c r="CN196" s="299">
        <v>0</v>
      </c>
      <c r="CO196" s="299">
        <v>0</v>
      </c>
      <c r="CP196" s="299">
        <v>0</v>
      </c>
      <c r="CQ196" s="299">
        <v>0</v>
      </c>
      <c r="CR196" s="299">
        <v>0</v>
      </c>
      <c r="CS196" s="299">
        <v>0</v>
      </c>
      <c r="CT196" s="299">
        <v>0</v>
      </c>
      <c r="CU196" s="299">
        <v>0</v>
      </c>
      <c r="CV196" s="299">
        <v>0</v>
      </c>
      <c r="CW196" s="299">
        <v>0</v>
      </c>
      <c r="CX196" s="299">
        <v>0</v>
      </c>
      <c r="CY196" s="299">
        <v>0</v>
      </c>
      <c r="CZ196" s="299">
        <v>0</v>
      </c>
      <c r="DA196" s="299">
        <v>0</v>
      </c>
      <c r="DB196" s="299">
        <v>0</v>
      </c>
      <c r="DC196" s="299">
        <v>0</v>
      </c>
      <c r="DD196" s="299">
        <v>0</v>
      </c>
      <c r="DE196" s="299">
        <v>0</v>
      </c>
      <c r="DF196" s="299">
        <v>0</v>
      </c>
      <c r="DG196" s="300">
        <v>0</v>
      </c>
    </row>
    <row r="197" spans="2:111">
      <c r="B197" s="98" t="s">
        <v>224</v>
      </c>
      <c r="C197" s="95" t="s">
        <v>225</v>
      </c>
      <c r="D197" s="299">
        <v>2.5565561363827651E-4</v>
      </c>
      <c r="E197" s="299">
        <v>2.939643626883845E-4</v>
      </c>
      <c r="F197" s="299">
        <v>7.5195340781031479E-4</v>
      </c>
      <c r="G197" s="299">
        <v>1.8480956868086187E-4</v>
      </c>
      <c r="H197" s="299">
        <v>3.0119666946664189E-4</v>
      </c>
      <c r="I197" s="299">
        <v>0</v>
      </c>
      <c r="J197" s="299">
        <v>1.7707125797003504E-4</v>
      </c>
      <c r="K197" s="299">
        <v>4.1521899575237901E-4</v>
      </c>
      <c r="L197" s="299">
        <v>2.1535270014183126E-4</v>
      </c>
      <c r="M197" s="299">
        <v>5.1748666682970967E-4</v>
      </c>
      <c r="N197" s="299">
        <v>0</v>
      </c>
      <c r="O197" s="299">
        <v>3.9598849107498461E-4</v>
      </c>
      <c r="P197" s="299">
        <v>1.397075201811052E-4</v>
      </c>
      <c r="Q197" s="299">
        <v>3.7235013426081375E-4</v>
      </c>
      <c r="R197" s="299">
        <v>1.899739607091893E-4</v>
      </c>
      <c r="S197" s="299">
        <v>1.1599603423987641E-3</v>
      </c>
      <c r="T197" s="299">
        <v>1.0450784888389024E-3</v>
      </c>
      <c r="U197" s="299">
        <v>1.0786956973357924E-3</v>
      </c>
      <c r="V197" s="299">
        <v>7.4129142606667287E-4</v>
      </c>
      <c r="W197" s="299">
        <v>2.6821239142297323E-4</v>
      </c>
      <c r="X197" s="299">
        <v>3.3490569634779765E-4</v>
      </c>
      <c r="Y197" s="299">
        <v>2.6048701869266596E-4</v>
      </c>
      <c r="Z197" s="299">
        <v>1.2624852456863763E-4</v>
      </c>
      <c r="AA197" s="299">
        <v>2.642404494796171E-4</v>
      </c>
      <c r="AB197" s="299">
        <v>5.5620339106675267E-4</v>
      </c>
      <c r="AC197" s="299">
        <v>1.8440895731554766E-4</v>
      </c>
      <c r="AD197" s="299">
        <v>1.1041037173337219E-4</v>
      </c>
      <c r="AE197" s="299">
        <v>2.4694543645990125E-4</v>
      </c>
      <c r="AF197" s="299">
        <v>1.0973024281225225E-3</v>
      </c>
      <c r="AG197" s="299">
        <v>2.8904610272415351E-4</v>
      </c>
      <c r="AH197" s="299">
        <v>2.0177569703803505E-4</v>
      </c>
      <c r="AI197" s="299">
        <v>2.9386237888009878E-4</v>
      </c>
      <c r="AJ197" s="299">
        <v>8.7657154190441764E-4</v>
      </c>
      <c r="AK197" s="299">
        <v>7.1161614849733865E-4</v>
      </c>
      <c r="AL197" s="299">
        <v>1.0445700858313168E-3</v>
      </c>
      <c r="AM197" s="299">
        <v>7.1759945828455524E-4</v>
      </c>
      <c r="AN197" s="299">
        <v>5.0029603753287276E-4</v>
      </c>
      <c r="AO197" s="299">
        <v>6.5658282426322772E-4</v>
      </c>
      <c r="AP197" s="299">
        <v>5.1734839378368811E-4</v>
      </c>
      <c r="AQ197" s="299">
        <v>2.7954097649595278E-4</v>
      </c>
      <c r="AR197" s="299">
        <v>4.4839132408211403E-4</v>
      </c>
      <c r="AS197" s="299">
        <v>1.2556402262243558E-3</v>
      </c>
      <c r="AT197" s="299">
        <v>7.2462374981949477E-4</v>
      </c>
      <c r="AU197" s="299">
        <v>5.8594216173711957E-4</v>
      </c>
      <c r="AV197" s="299">
        <v>7.1840561573087512E-4</v>
      </c>
      <c r="AW197" s="299">
        <v>4.1672613641371455E-4</v>
      </c>
      <c r="AX197" s="299">
        <v>2.5734748771690593E-4</v>
      </c>
      <c r="AY197" s="299">
        <v>3.4327806501896377E-4</v>
      </c>
      <c r="AZ197" s="299">
        <v>1.4331264570921647E-3</v>
      </c>
      <c r="BA197" s="299">
        <v>2.1169270434064267E-4</v>
      </c>
      <c r="BB197" s="299">
        <v>5.6667142153950256E-4</v>
      </c>
      <c r="BC197" s="299">
        <v>6.593772109121395E-5</v>
      </c>
      <c r="BD197" s="299">
        <v>1.6567257776872361E-4</v>
      </c>
      <c r="BE197" s="299">
        <v>2.2116973559048502E-4</v>
      </c>
      <c r="BF197" s="299">
        <v>5.2848620515936258E-4</v>
      </c>
      <c r="BG197" s="299">
        <v>1.104138538194408E-4</v>
      </c>
      <c r="BH197" s="299">
        <v>7.513566626457112E-4</v>
      </c>
      <c r="BI197" s="299">
        <v>2.1120598151645444E-4</v>
      </c>
      <c r="BJ197" s="299">
        <v>7.0598060198112905E-4</v>
      </c>
      <c r="BK197" s="299">
        <v>4.8023931398478932E-4</v>
      </c>
      <c r="BL197" s="299">
        <v>1.6210905056286867E-3</v>
      </c>
      <c r="BM197" s="299">
        <v>2.8382550777616192E-3</v>
      </c>
      <c r="BN197" s="299">
        <v>2.3816656909339913E-3</v>
      </c>
      <c r="BO197" s="299">
        <v>1.7123263509815345E-3</v>
      </c>
      <c r="BP197" s="299">
        <v>1.5793150016473526E-3</v>
      </c>
      <c r="BQ197" s="299">
        <v>9.5360340362660168E-4</v>
      </c>
      <c r="BR197" s="299">
        <v>1.1413426892534716E-3</v>
      </c>
      <c r="BS197" s="299">
        <v>3.3072466459517272E-3</v>
      </c>
      <c r="BT197" s="299">
        <v>3.6600063520484125E-3</v>
      </c>
      <c r="BU197" s="299">
        <v>4.872922453536775E-3</v>
      </c>
      <c r="BV197" s="299">
        <v>7.6397137553257275E-3</v>
      </c>
      <c r="BW197" s="299">
        <v>1.2293679810347414E-3</v>
      </c>
      <c r="BX197" s="299">
        <v>1.0517029121909379E-3</v>
      </c>
      <c r="BY197" s="299">
        <v>6.0783960856250203E-4</v>
      </c>
      <c r="BZ197" s="299">
        <v>0.99018314170300192</v>
      </c>
      <c r="CA197" s="299">
        <v>1.073795226107604E-3</v>
      </c>
      <c r="CB197" s="299">
        <v>1.8078769967134097E-3</v>
      </c>
      <c r="CC197" s="299">
        <v>1.2639154931988123E-3</v>
      </c>
      <c r="CD197" s="299">
        <v>7.6433565412209101E-4</v>
      </c>
      <c r="CE197" s="299">
        <v>4.2897528461002775E-3</v>
      </c>
      <c r="CF197" s="299">
        <v>8.8847097689990346E-4</v>
      </c>
      <c r="CG197" s="299">
        <v>1.3922945462124757E-3</v>
      </c>
      <c r="CH197" s="299">
        <v>1.2820602366038242E-3</v>
      </c>
      <c r="CI197" s="299">
        <v>1.6547553667854251E-3</v>
      </c>
      <c r="CJ197" s="299">
        <v>2.2547226030017369E-3</v>
      </c>
      <c r="CK197" s="299">
        <v>4.8783811262907554E-4</v>
      </c>
      <c r="CL197" s="299">
        <v>7.498658926213559E-5</v>
      </c>
      <c r="CM197" s="299">
        <v>1.7947599747038741E-4</v>
      </c>
      <c r="CN197" s="299">
        <v>6.5196743297170805E-3</v>
      </c>
      <c r="CO197" s="299">
        <v>3.099424439056963E-3</v>
      </c>
      <c r="CP197" s="299">
        <v>4.6702937429159309E-3</v>
      </c>
      <c r="CQ197" s="299">
        <v>2.0807006020784661E-3</v>
      </c>
      <c r="CR197" s="299">
        <v>5.6322253076470262E-3</v>
      </c>
      <c r="CS197" s="299">
        <v>1.6712588961149922E-3</v>
      </c>
      <c r="CT197" s="299">
        <v>7.8852015593115863E-4</v>
      </c>
      <c r="CU197" s="299">
        <v>4.4048515909989967E-3</v>
      </c>
      <c r="CV197" s="299">
        <v>1.4516017196259134E-3</v>
      </c>
      <c r="CW197" s="299">
        <v>6.1628178368070225E-4</v>
      </c>
      <c r="CX197" s="299">
        <v>9.5371154286969266E-4</v>
      </c>
      <c r="CY197" s="299">
        <v>9.9437775113576368E-4</v>
      </c>
      <c r="CZ197" s="299">
        <v>1.4165970182605924E-4</v>
      </c>
      <c r="DA197" s="299">
        <v>1.5503439015196851E-3</v>
      </c>
      <c r="DB197" s="299">
        <v>1.1351222650028431E-3</v>
      </c>
      <c r="DC197" s="299">
        <v>1.1927385458293397E-3</v>
      </c>
      <c r="DD197" s="299">
        <v>8.0974583938581851E-4</v>
      </c>
      <c r="DE197" s="299">
        <v>1.4296129991987756E-3</v>
      </c>
      <c r="DF197" s="299">
        <v>2.5049134579368994E-3</v>
      </c>
      <c r="DG197" s="300">
        <v>9.840313943923918E-4</v>
      </c>
    </row>
    <row r="198" spans="2:111">
      <c r="B198" s="98" t="s">
        <v>226</v>
      </c>
      <c r="C198" s="95" t="s">
        <v>227</v>
      </c>
      <c r="D198" s="299">
        <v>2.3394293938992969E-3</v>
      </c>
      <c r="E198" s="299">
        <v>1.1399407940300284E-2</v>
      </c>
      <c r="F198" s="299">
        <v>7.120398107811109E-3</v>
      </c>
      <c r="G198" s="299">
        <v>3.812305245772034E-3</v>
      </c>
      <c r="H198" s="299">
        <v>3.6761960759976627E-3</v>
      </c>
      <c r="I198" s="299">
        <v>0</v>
      </c>
      <c r="J198" s="299">
        <v>3.8676910525976257E-4</v>
      </c>
      <c r="K198" s="299">
        <v>5.1473829082783924E-3</v>
      </c>
      <c r="L198" s="299">
        <v>2.3298035294671061E-3</v>
      </c>
      <c r="M198" s="299">
        <v>1.1933288645941786E-2</v>
      </c>
      <c r="N198" s="299">
        <v>0</v>
      </c>
      <c r="O198" s="299">
        <v>1.8321657306049576E-3</v>
      </c>
      <c r="P198" s="299">
        <v>5.5942488220485733E-4</v>
      </c>
      <c r="Q198" s="299">
        <v>4.7271765755539322E-3</v>
      </c>
      <c r="R198" s="299">
        <v>1.6207840172615116E-3</v>
      </c>
      <c r="S198" s="299">
        <v>9.8714111997007161E-3</v>
      </c>
      <c r="T198" s="299">
        <v>7.959270291643436E-3</v>
      </c>
      <c r="U198" s="299">
        <v>4.6935247211954056E-3</v>
      </c>
      <c r="V198" s="299">
        <v>6.3163659619460463E-3</v>
      </c>
      <c r="W198" s="299">
        <v>1.4393169571633266E-3</v>
      </c>
      <c r="X198" s="299">
        <v>3.1716034234202943E-3</v>
      </c>
      <c r="Y198" s="299">
        <v>1.8326474061047414E-3</v>
      </c>
      <c r="Z198" s="299">
        <v>6.9928303448543977E-4</v>
      </c>
      <c r="AA198" s="299">
        <v>2.2441627357734292E-3</v>
      </c>
      <c r="AB198" s="299">
        <v>3.1735434327060754E-3</v>
      </c>
      <c r="AC198" s="299">
        <v>1.2380158102565362E-3</v>
      </c>
      <c r="AD198" s="299">
        <v>8.7907676494320059E-4</v>
      </c>
      <c r="AE198" s="299">
        <v>7.353350119727149E-3</v>
      </c>
      <c r="AF198" s="299">
        <v>3.5516568531700488E-3</v>
      </c>
      <c r="AG198" s="299">
        <v>1.4830720635734308E-3</v>
      </c>
      <c r="AH198" s="299">
        <v>1.0524884300326704E-3</v>
      </c>
      <c r="AI198" s="299">
        <v>2.7448566235568103E-3</v>
      </c>
      <c r="AJ198" s="299">
        <v>1.376579985953658E-2</v>
      </c>
      <c r="AK198" s="299">
        <v>6.8008163563667776E-3</v>
      </c>
      <c r="AL198" s="299">
        <v>5.5319267111605345E-3</v>
      </c>
      <c r="AM198" s="299">
        <v>8.7484941642069596E-3</v>
      </c>
      <c r="AN198" s="299">
        <v>4.3019293245793021E-3</v>
      </c>
      <c r="AO198" s="299">
        <v>8.2347524510714021E-3</v>
      </c>
      <c r="AP198" s="299">
        <v>8.8749523698454704E-3</v>
      </c>
      <c r="AQ198" s="299">
        <v>3.6766988446197608E-3</v>
      </c>
      <c r="AR198" s="299">
        <v>5.7249449019910019E-3</v>
      </c>
      <c r="AS198" s="299">
        <v>4.757906367186867E-3</v>
      </c>
      <c r="AT198" s="299">
        <v>4.9505767817404006E-3</v>
      </c>
      <c r="AU198" s="299">
        <v>2.8639167037560259E-3</v>
      </c>
      <c r="AV198" s="299">
        <v>2.8933009561206563E-3</v>
      </c>
      <c r="AW198" s="299">
        <v>1.8446043198094557E-3</v>
      </c>
      <c r="AX198" s="299">
        <v>9.2536864753189549E-4</v>
      </c>
      <c r="AY198" s="299">
        <v>1.2511830020483249E-3</v>
      </c>
      <c r="AZ198" s="299">
        <v>6.0154439063634007E-3</v>
      </c>
      <c r="BA198" s="299">
        <v>1.1836092629383241E-3</v>
      </c>
      <c r="BB198" s="299">
        <v>8.9475646635712178E-4</v>
      </c>
      <c r="BC198" s="299">
        <v>5.8256390202304862E-4</v>
      </c>
      <c r="BD198" s="299">
        <v>1.952453311351122E-4</v>
      </c>
      <c r="BE198" s="299">
        <v>7.5702919254461403E-4</v>
      </c>
      <c r="BF198" s="299">
        <v>5.0753012548018436E-3</v>
      </c>
      <c r="BG198" s="299">
        <v>1.4362730823852532E-3</v>
      </c>
      <c r="BH198" s="299">
        <v>5.6489757506094146E-3</v>
      </c>
      <c r="BI198" s="299">
        <v>2.1143438038798397E-3</v>
      </c>
      <c r="BJ198" s="299">
        <v>3.2255987858483427E-3</v>
      </c>
      <c r="BK198" s="299">
        <v>2.3863647269566843E-3</v>
      </c>
      <c r="BL198" s="299">
        <v>0.16071177808078829</v>
      </c>
      <c r="BM198" s="299">
        <v>1.3974609720520932E-2</v>
      </c>
      <c r="BN198" s="299">
        <v>1.4201429940167324E-2</v>
      </c>
      <c r="BO198" s="299">
        <v>1.324841844697543E-2</v>
      </c>
      <c r="BP198" s="299">
        <v>1.3251910080486628E-2</v>
      </c>
      <c r="BQ198" s="299">
        <v>5.7970770467596E-3</v>
      </c>
      <c r="BR198" s="299">
        <v>1.3707901496187272E-2</v>
      </c>
      <c r="BS198" s="299">
        <v>9.0956179839778561E-3</v>
      </c>
      <c r="BT198" s="299">
        <v>6.3890126980324169E-3</v>
      </c>
      <c r="BU198" s="299">
        <v>3.4399653906436803E-3</v>
      </c>
      <c r="BV198" s="299">
        <v>5.4083820739079056E-3</v>
      </c>
      <c r="BW198" s="299">
        <v>1.2078420303644835E-3</v>
      </c>
      <c r="BX198" s="299">
        <v>1.6728679921856099E-3</v>
      </c>
      <c r="BY198" s="299">
        <v>6.7766611794577299E-4</v>
      </c>
      <c r="BZ198" s="299">
        <v>2.5677791998394237E-3</v>
      </c>
      <c r="CA198" s="299">
        <v>0.59797003321355824</v>
      </c>
      <c r="CB198" s="299">
        <v>5.2757968937163389E-3</v>
      </c>
      <c r="CC198" s="299">
        <v>1.5976433399931234E-3</v>
      </c>
      <c r="CD198" s="299">
        <v>2.7103258431098718E-3</v>
      </c>
      <c r="CE198" s="299">
        <v>3.1245147147050908E-3</v>
      </c>
      <c r="CF198" s="299">
        <v>1.6240933558852202E-3</v>
      </c>
      <c r="CG198" s="299">
        <v>4.5019087286083601E-3</v>
      </c>
      <c r="CH198" s="299">
        <v>4.6461901413566348E-2</v>
      </c>
      <c r="CI198" s="299">
        <v>3.9382175046817815E-3</v>
      </c>
      <c r="CJ198" s="299">
        <v>2.8206144852343882E-3</v>
      </c>
      <c r="CK198" s="299">
        <v>2.1894463067010906E-3</v>
      </c>
      <c r="CL198" s="299">
        <v>1.8239291663830901E-4</v>
      </c>
      <c r="CM198" s="299">
        <v>9.3123989213640635E-4</v>
      </c>
      <c r="CN198" s="299">
        <v>5.1033532620939643E-3</v>
      </c>
      <c r="CO198" s="299">
        <v>2.8942577386132833E-3</v>
      </c>
      <c r="CP198" s="299">
        <v>7.6962493001737093E-3</v>
      </c>
      <c r="CQ198" s="299">
        <v>6.4642432909267286E-3</v>
      </c>
      <c r="CR198" s="299">
        <v>6.0545421765468895E-3</v>
      </c>
      <c r="CS198" s="299">
        <v>4.0954416943659172E-3</v>
      </c>
      <c r="CT198" s="299">
        <v>3.1320277774006772E-3</v>
      </c>
      <c r="CU198" s="299">
        <v>7.7119635672672042E-3</v>
      </c>
      <c r="CV198" s="299">
        <v>2.7286989457623255E-3</v>
      </c>
      <c r="CW198" s="299">
        <v>1.3842400091756306E-3</v>
      </c>
      <c r="CX198" s="299">
        <v>5.6157544373325093E-3</v>
      </c>
      <c r="CY198" s="299">
        <v>2.1425599597418138E-3</v>
      </c>
      <c r="CZ198" s="299">
        <v>7.463266888068494E-4</v>
      </c>
      <c r="DA198" s="299">
        <v>8.4734868361340185E-3</v>
      </c>
      <c r="DB198" s="299">
        <v>2.8145964115788577E-3</v>
      </c>
      <c r="DC198" s="299">
        <v>2.2819828368785431E-3</v>
      </c>
      <c r="DD198" s="299">
        <v>4.5061518885299899E-3</v>
      </c>
      <c r="DE198" s="299">
        <v>6.8828394998056595E-3</v>
      </c>
      <c r="DF198" s="299">
        <v>3.3326917784420741E-2</v>
      </c>
      <c r="DG198" s="300">
        <v>1.121118011990147E-2</v>
      </c>
    </row>
    <row r="199" spans="2:111">
      <c r="B199" s="98" t="s">
        <v>228</v>
      </c>
      <c r="C199" s="95" t="s">
        <v>229</v>
      </c>
      <c r="D199" s="299">
        <v>1.7731360539416253E-2</v>
      </c>
      <c r="E199" s="299">
        <v>8.1587380936259998E-3</v>
      </c>
      <c r="F199" s="299">
        <v>1.8006440979633071E-2</v>
      </c>
      <c r="G199" s="299">
        <v>5.0149193726703708E-3</v>
      </c>
      <c r="H199" s="299">
        <v>5.8679951772073521E-3</v>
      </c>
      <c r="I199" s="299">
        <v>0</v>
      </c>
      <c r="J199" s="299">
        <v>8.2206992122650369E-3</v>
      </c>
      <c r="K199" s="299">
        <v>3.3822189368308453E-3</v>
      </c>
      <c r="L199" s="299">
        <v>2.2908159713405213E-3</v>
      </c>
      <c r="M199" s="299">
        <v>5.379384360876655E-3</v>
      </c>
      <c r="N199" s="299">
        <v>0</v>
      </c>
      <c r="O199" s="299">
        <v>3.6150612424312323E-3</v>
      </c>
      <c r="P199" s="299">
        <v>7.6096707785476016E-4</v>
      </c>
      <c r="Q199" s="299">
        <v>6.1669742396814869E-3</v>
      </c>
      <c r="R199" s="299">
        <v>1.2919573743438951E-3</v>
      </c>
      <c r="S199" s="299">
        <v>3.5455650170244908E-3</v>
      </c>
      <c r="T199" s="299">
        <v>3.1447330090292329E-3</v>
      </c>
      <c r="U199" s="299">
        <v>6.3573598789059011E-3</v>
      </c>
      <c r="V199" s="299">
        <v>3.1234823690996002E-3</v>
      </c>
      <c r="W199" s="299">
        <v>1.1041883404869167E-3</v>
      </c>
      <c r="X199" s="299">
        <v>1.1785951898884565E-3</v>
      </c>
      <c r="Y199" s="299">
        <v>1.1070685279038347E-3</v>
      </c>
      <c r="Z199" s="299">
        <v>3.2305998775969153E-4</v>
      </c>
      <c r="AA199" s="299">
        <v>1.3355205263630712E-3</v>
      </c>
      <c r="AB199" s="299">
        <v>1.5705192313061694E-3</v>
      </c>
      <c r="AC199" s="299">
        <v>5.1323469909245146E-4</v>
      </c>
      <c r="AD199" s="299">
        <v>4.4555137987207003E-4</v>
      </c>
      <c r="AE199" s="299">
        <v>7.9469148604034321E-4</v>
      </c>
      <c r="AF199" s="299">
        <v>1.8703349314844902E-3</v>
      </c>
      <c r="AG199" s="299">
        <v>1.0348672107177756E-3</v>
      </c>
      <c r="AH199" s="299">
        <v>1.8819216534420179E-3</v>
      </c>
      <c r="AI199" s="299">
        <v>1.9376828704743916E-3</v>
      </c>
      <c r="AJ199" s="299">
        <v>1.8727166586983261E-2</v>
      </c>
      <c r="AK199" s="299">
        <v>3.1595616779883425E-3</v>
      </c>
      <c r="AL199" s="299">
        <v>1.5851867467819719E-2</v>
      </c>
      <c r="AM199" s="299">
        <v>4.6843176552628955E-3</v>
      </c>
      <c r="AN199" s="299">
        <v>4.2060333863408314E-3</v>
      </c>
      <c r="AO199" s="299">
        <v>2.9845578172749535E-3</v>
      </c>
      <c r="AP199" s="299">
        <v>4.8835963607572717E-3</v>
      </c>
      <c r="AQ199" s="299">
        <v>1.294476196044168E-3</v>
      </c>
      <c r="AR199" s="299">
        <v>2.5439433003115494E-3</v>
      </c>
      <c r="AS199" s="299">
        <v>5.3968821700306402E-3</v>
      </c>
      <c r="AT199" s="299">
        <v>6.1392158395999208E-3</v>
      </c>
      <c r="AU199" s="299">
        <v>3.2830093694059741E-3</v>
      </c>
      <c r="AV199" s="299">
        <v>3.6735403489954834E-3</v>
      </c>
      <c r="AW199" s="299">
        <v>3.2866679754006067E-3</v>
      </c>
      <c r="AX199" s="299">
        <v>9.0506740716118428E-4</v>
      </c>
      <c r="AY199" s="299">
        <v>5.7011625492303273E-4</v>
      </c>
      <c r="AZ199" s="299">
        <v>4.517218156658293E-3</v>
      </c>
      <c r="BA199" s="299">
        <v>9.6055491919434799E-4</v>
      </c>
      <c r="BB199" s="299">
        <v>9.1542412353384664E-4</v>
      </c>
      <c r="BC199" s="299">
        <v>4.0564664570445877E-4</v>
      </c>
      <c r="BD199" s="299">
        <v>8.9586563925990464E-5</v>
      </c>
      <c r="BE199" s="299">
        <v>5.0549838312264543E-4</v>
      </c>
      <c r="BF199" s="299">
        <v>1.7444107069376979E-3</v>
      </c>
      <c r="BG199" s="299">
        <v>4.4300175072262057E-4</v>
      </c>
      <c r="BH199" s="299">
        <v>3.0653553363273788E-3</v>
      </c>
      <c r="BI199" s="299">
        <v>9.1941693967890527E-4</v>
      </c>
      <c r="BJ199" s="299">
        <v>1.5286527870545861E-3</v>
      </c>
      <c r="BK199" s="299">
        <v>7.7666797339835669E-3</v>
      </c>
      <c r="BL199" s="299">
        <v>8.1450581625838615E-3</v>
      </c>
      <c r="BM199" s="299">
        <v>2.2542985389441779E-2</v>
      </c>
      <c r="BN199" s="299">
        <v>2.1535817598234842E-2</v>
      </c>
      <c r="BO199" s="299">
        <v>2.4250386008294975E-2</v>
      </c>
      <c r="BP199" s="299">
        <v>1.4335833329798268E-2</v>
      </c>
      <c r="BQ199" s="299">
        <v>4.3364220294557108E-3</v>
      </c>
      <c r="BR199" s="299">
        <v>6.8375718253658657E-3</v>
      </c>
      <c r="BS199" s="299">
        <v>1.1480487639571163E-2</v>
      </c>
      <c r="BT199" s="299">
        <v>6.5697455222565567E-3</v>
      </c>
      <c r="BU199" s="299">
        <v>2.8500037162329874E-2</v>
      </c>
      <c r="BV199" s="299">
        <v>7.9055737580252059E-3</v>
      </c>
      <c r="BW199" s="299">
        <v>3.5905463163902001E-3</v>
      </c>
      <c r="BX199" s="299">
        <v>4.8557633315029118E-3</v>
      </c>
      <c r="BY199" s="299">
        <v>1.7210313143520741E-3</v>
      </c>
      <c r="BZ199" s="299">
        <v>5.2689005284523955E-3</v>
      </c>
      <c r="CA199" s="299">
        <v>1.9171055096243498E-3</v>
      </c>
      <c r="CB199" s="299">
        <v>1.00724242417749</v>
      </c>
      <c r="CC199" s="299">
        <v>3.3353640657332916E-3</v>
      </c>
      <c r="CD199" s="299">
        <v>3.1246596990517172E-3</v>
      </c>
      <c r="CE199" s="299">
        <v>3.3332125020948985E-3</v>
      </c>
      <c r="CF199" s="299">
        <v>5.6177172927998681E-3</v>
      </c>
      <c r="CG199" s="299">
        <v>5.741534666351261E-3</v>
      </c>
      <c r="CH199" s="299">
        <v>7.9861417664706634E-3</v>
      </c>
      <c r="CI199" s="299">
        <v>7.5450574725375976E-3</v>
      </c>
      <c r="CJ199" s="299">
        <v>8.5729207615975848E-3</v>
      </c>
      <c r="CK199" s="299">
        <v>5.5078149019920338E-3</v>
      </c>
      <c r="CL199" s="299">
        <v>1.2337485005505671E-4</v>
      </c>
      <c r="CM199" s="299">
        <v>1.3295435116818775E-3</v>
      </c>
      <c r="CN199" s="299">
        <v>1.3581590174428554E-2</v>
      </c>
      <c r="CO199" s="299">
        <v>1.3378229427717499E-2</v>
      </c>
      <c r="CP199" s="299">
        <v>8.4855219319513123E-3</v>
      </c>
      <c r="CQ199" s="299">
        <v>6.6905030528015942E-3</v>
      </c>
      <c r="CR199" s="299">
        <v>1.1694109536564967E-2</v>
      </c>
      <c r="CS199" s="299">
        <v>7.6578300626533504E-3</v>
      </c>
      <c r="CT199" s="299">
        <v>7.6388953424137741E-3</v>
      </c>
      <c r="CU199" s="299">
        <v>1.2280005610520974E-2</v>
      </c>
      <c r="CV199" s="299">
        <v>9.461944016348204E-3</v>
      </c>
      <c r="CW199" s="299">
        <v>5.2455320328099464E-3</v>
      </c>
      <c r="CX199" s="299">
        <v>6.0683923549750048E-3</v>
      </c>
      <c r="CY199" s="299">
        <v>5.8815590428619386E-3</v>
      </c>
      <c r="CZ199" s="299">
        <v>5.3378344063001676E-3</v>
      </c>
      <c r="DA199" s="299">
        <v>8.2017292247194389E-3</v>
      </c>
      <c r="DB199" s="299">
        <v>1.4712018346925782E-2</v>
      </c>
      <c r="DC199" s="299">
        <v>2.2988475300222942E-2</v>
      </c>
      <c r="DD199" s="299">
        <v>1.291925935255153E-2</v>
      </c>
      <c r="DE199" s="299">
        <v>1.9413494876002298E-2</v>
      </c>
      <c r="DF199" s="299">
        <v>9.7032459298139334E-3</v>
      </c>
      <c r="DG199" s="300">
        <v>6.4463452564923742E-3</v>
      </c>
    </row>
    <row r="200" spans="2:111">
      <c r="B200" s="98" t="s">
        <v>230</v>
      </c>
      <c r="C200" s="95" t="s">
        <v>231</v>
      </c>
      <c r="D200" s="299">
        <v>6.06239623571941E-4</v>
      </c>
      <c r="E200" s="299">
        <v>1.8657244771618084E-3</v>
      </c>
      <c r="F200" s="299">
        <v>1.1037848076823845E-3</v>
      </c>
      <c r="G200" s="299">
        <v>1.6735493264647083E-4</v>
      </c>
      <c r="H200" s="299">
        <v>8.0909995087988088E-4</v>
      </c>
      <c r="I200" s="299">
        <v>0</v>
      </c>
      <c r="J200" s="299">
        <v>7.6613909405107554E-5</v>
      </c>
      <c r="K200" s="299">
        <v>5.4416625537212547E-4</v>
      </c>
      <c r="L200" s="299">
        <v>2.6330880676150175E-4</v>
      </c>
      <c r="M200" s="299">
        <v>2.4106077432216664E-3</v>
      </c>
      <c r="N200" s="299">
        <v>0</v>
      </c>
      <c r="O200" s="299">
        <v>1.7615320263126232E-4</v>
      </c>
      <c r="P200" s="299">
        <v>3.4207622340874553E-5</v>
      </c>
      <c r="Q200" s="299">
        <v>6.4257313084683523E-4</v>
      </c>
      <c r="R200" s="299">
        <v>1.5966071158312334E-4</v>
      </c>
      <c r="S200" s="299">
        <v>1.5798897381434681E-3</v>
      </c>
      <c r="T200" s="299">
        <v>8.1403766790382099E-4</v>
      </c>
      <c r="U200" s="299">
        <v>4.6130260873328776E-4</v>
      </c>
      <c r="V200" s="299">
        <v>1.8669776857564778E-3</v>
      </c>
      <c r="W200" s="299">
        <v>6.4827259714565018E-4</v>
      </c>
      <c r="X200" s="299">
        <v>1.0217774499537758E-3</v>
      </c>
      <c r="Y200" s="299">
        <v>4.1920293955716159E-4</v>
      </c>
      <c r="Z200" s="299">
        <v>1.6322210847241364E-4</v>
      </c>
      <c r="AA200" s="299">
        <v>5.9240577335799858E-4</v>
      </c>
      <c r="AB200" s="299">
        <v>3.5876184095173547E-4</v>
      </c>
      <c r="AC200" s="299">
        <v>1.9858227624075961E-4</v>
      </c>
      <c r="AD200" s="299">
        <v>2.0357972289422768E-3</v>
      </c>
      <c r="AE200" s="299">
        <v>6.8148457860158444E-3</v>
      </c>
      <c r="AF200" s="299">
        <v>4.0432656205562014E-4</v>
      </c>
      <c r="AG200" s="299">
        <v>1.9031932406837393E-4</v>
      </c>
      <c r="AH200" s="299">
        <v>1.0775926484005013E-4</v>
      </c>
      <c r="AI200" s="299">
        <v>5.0923224489264293E-4</v>
      </c>
      <c r="AJ200" s="299">
        <v>3.8441618981400446E-3</v>
      </c>
      <c r="AK200" s="299">
        <v>1.0711201138893793E-3</v>
      </c>
      <c r="AL200" s="299">
        <v>1.644030314837594E-3</v>
      </c>
      <c r="AM200" s="299">
        <v>5.2183699270850099E-3</v>
      </c>
      <c r="AN200" s="299">
        <v>1.8470092864818167E-3</v>
      </c>
      <c r="AO200" s="299">
        <v>2.7420566539909114E-3</v>
      </c>
      <c r="AP200" s="299">
        <v>3.1131867851200527E-3</v>
      </c>
      <c r="AQ200" s="299">
        <v>1.3638979537858649E-3</v>
      </c>
      <c r="AR200" s="299">
        <v>1.0394094411355023E-3</v>
      </c>
      <c r="AS200" s="299">
        <v>1.2360043216186288E-3</v>
      </c>
      <c r="AT200" s="299">
        <v>1.1732719069419751E-3</v>
      </c>
      <c r="AU200" s="299">
        <v>5.1194080019723682E-4</v>
      </c>
      <c r="AV200" s="299">
        <v>5.6389890671174568E-4</v>
      </c>
      <c r="AW200" s="299">
        <v>2.2315656336510952E-4</v>
      </c>
      <c r="AX200" s="299">
        <v>9.6261597587300735E-5</v>
      </c>
      <c r="AY200" s="299">
        <v>1.4870927126427646E-4</v>
      </c>
      <c r="AZ200" s="299">
        <v>8.8269480750022473E-4</v>
      </c>
      <c r="BA200" s="299">
        <v>1.5660475664512109E-4</v>
      </c>
      <c r="BB200" s="299">
        <v>8.0679521957529679E-5</v>
      </c>
      <c r="BC200" s="299">
        <v>7.2193803637876411E-5</v>
      </c>
      <c r="BD200" s="299">
        <v>2.0098462577879829E-5</v>
      </c>
      <c r="BE200" s="299">
        <v>4.7611398895189417E-5</v>
      </c>
      <c r="BF200" s="299">
        <v>1.3210806709474021E-3</v>
      </c>
      <c r="BG200" s="299">
        <v>3.9726499854451474E-4</v>
      </c>
      <c r="BH200" s="299">
        <v>1.2271178373120758E-3</v>
      </c>
      <c r="BI200" s="299">
        <v>4.5168124669167224E-4</v>
      </c>
      <c r="BJ200" s="299">
        <v>7.2297910213233417E-4</v>
      </c>
      <c r="BK200" s="299">
        <v>2.3736334505032654E-4</v>
      </c>
      <c r="BL200" s="299">
        <v>5.0397352923381017E-2</v>
      </c>
      <c r="BM200" s="299">
        <v>1.2846623075271752E-3</v>
      </c>
      <c r="BN200" s="299">
        <v>1.253541758091063E-3</v>
      </c>
      <c r="BO200" s="299">
        <v>2.1530405300380284E-3</v>
      </c>
      <c r="BP200" s="299">
        <v>2.2719813218783826E-3</v>
      </c>
      <c r="BQ200" s="299">
        <v>3.705344917705074E-3</v>
      </c>
      <c r="BR200" s="299">
        <v>3.4268106906102385E-3</v>
      </c>
      <c r="BS200" s="299">
        <v>9.0415693999323509E-4</v>
      </c>
      <c r="BT200" s="299">
        <v>2.93304315770142E-4</v>
      </c>
      <c r="BU200" s="299">
        <v>4.2804433385204663E-4</v>
      </c>
      <c r="BV200" s="299">
        <v>3.1068258511645773E-4</v>
      </c>
      <c r="BW200" s="299">
        <v>1.7719864735871825E-4</v>
      </c>
      <c r="BX200" s="299">
        <v>2.0393297501580563E-4</v>
      </c>
      <c r="BY200" s="299">
        <v>6.1138071974734979E-5</v>
      </c>
      <c r="BZ200" s="299">
        <v>3.9128762174544287E-4</v>
      </c>
      <c r="CA200" s="299">
        <v>2.9908018808043756E-3</v>
      </c>
      <c r="CB200" s="299">
        <v>6.0850011855560389E-3</v>
      </c>
      <c r="CC200" s="299">
        <v>0.78271558896552484</v>
      </c>
      <c r="CD200" s="299">
        <v>1.1359504636057672E-3</v>
      </c>
      <c r="CE200" s="299">
        <v>2.3957180003725015E-4</v>
      </c>
      <c r="CF200" s="299">
        <v>2.4520406454767336E-4</v>
      </c>
      <c r="CG200" s="299">
        <v>4.9218281497192076E-4</v>
      </c>
      <c r="CH200" s="299">
        <v>1.3906788134859956E-3</v>
      </c>
      <c r="CI200" s="299">
        <v>2.3414264294453922E-4</v>
      </c>
      <c r="CJ200" s="299">
        <v>2.1194138688693064E-4</v>
      </c>
      <c r="CK200" s="299">
        <v>2.1192475895360219E-4</v>
      </c>
      <c r="CL200" s="299">
        <v>8.7513894159148295E-6</v>
      </c>
      <c r="CM200" s="299">
        <v>6.067997814459169E-5</v>
      </c>
      <c r="CN200" s="299">
        <v>3.818056694649148E-4</v>
      </c>
      <c r="CO200" s="299">
        <v>3.6568397916813216E-4</v>
      </c>
      <c r="CP200" s="299">
        <v>5.3388565250595671E-4</v>
      </c>
      <c r="CQ200" s="299">
        <v>3.9489816268190259E-4</v>
      </c>
      <c r="CR200" s="299">
        <v>7.3001077834218911E-4</v>
      </c>
      <c r="CS200" s="299">
        <v>3.7425978516480887E-4</v>
      </c>
      <c r="CT200" s="299">
        <v>3.2918928477539074E-4</v>
      </c>
      <c r="CU200" s="299">
        <v>5.0856208176160525E-4</v>
      </c>
      <c r="CV200" s="299">
        <v>2.7514920328611567E-4</v>
      </c>
      <c r="CW200" s="299">
        <v>1.0025938327122603E-4</v>
      </c>
      <c r="CX200" s="299">
        <v>7.8167510475237476E-4</v>
      </c>
      <c r="CY200" s="299">
        <v>1.8966948244628908E-4</v>
      </c>
      <c r="CZ200" s="299">
        <v>1.0993682526927651E-4</v>
      </c>
      <c r="DA200" s="299">
        <v>5.8877611102298893E-4</v>
      </c>
      <c r="DB200" s="299">
        <v>4.0656751608728325E-4</v>
      </c>
      <c r="DC200" s="299">
        <v>4.0531562708500887E-4</v>
      </c>
      <c r="DD200" s="299">
        <v>4.2572093540687867E-4</v>
      </c>
      <c r="DE200" s="299">
        <v>4.0736118477387553E-4</v>
      </c>
      <c r="DF200" s="299">
        <v>3.1639359579466709E-3</v>
      </c>
      <c r="DG200" s="300">
        <v>2.9456810640562605E-4</v>
      </c>
    </row>
    <row r="201" spans="2:111">
      <c r="B201" s="98" t="s">
        <v>232</v>
      </c>
      <c r="C201" s="95" t="s">
        <v>233</v>
      </c>
      <c r="D201" s="299">
        <v>4.8321813075112264E-5</v>
      </c>
      <c r="E201" s="299">
        <v>5.0270460435924208E-5</v>
      </c>
      <c r="F201" s="299">
        <v>2.8370587808402588E-4</v>
      </c>
      <c r="G201" s="299">
        <v>2.4759280273985682E-5</v>
      </c>
      <c r="H201" s="299">
        <v>5.4783023336055609E-5</v>
      </c>
      <c r="I201" s="299">
        <v>0</v>
      </c>
      <c r="J201" s="299">
        <v>6.8640751343098096E-5</v>
      </c>
      <c r="K201" s="299">
        <v>6.4752687530412708E-5</v>
      </c>
      <c r="L201" s="299">
        <v>4.4112220649972096E-5</v>
      </c>
      <c r="M201" s="299">
        <v>7.5618612659758544E-5</v>
      </c>
      <c r="N201" s="299">
        <v>0</v>
      </c>
      <c r="O201" s="299">
        <v>9.8765151103454639E-5</v>
      </c>
      <c r="P201" s="299">
        <v>3.4414323515707028E-5</v>
      </c>
      <c r="Q201" s="299">
        <v>9.1110519928664467E-5</v>
      </c>
      <c r="R201" s="299">
        <v>5.386223091441167E-5</v>
      </c>
      <c r="S201" s="299">
        <v>9.9245030723260486E-5</v>
      </c>
      <c r="T201" s="299">
        <v>1.3479990872852009E-4</v>
      </c>
      <c r="U201" s="299">
        <v>2.3966662282781176E-4</v>
      </c>
      <c r="V201" s="299">
        <v>1.2914425546808417E-4</v>
      </c>
      <c r="W201" s="299">
        <v>5.0208121427609603E-5</v>
      </c>
      <c r="X201" s="299">
        <v>1.9970372813131478E-5</v>
      </c>
      <c r="Y201" s="299">
        <v>3.0417567471629966E-5</v>
      </c>
      <c r="Z201" s="299">
        <v>6.3174605029362143E-5</v>
      </c>
      <c r="AA201" s="299">
        <v>3.0340653865286589E-5</v>
      </c>
      <c r="AB201" s="299">
        <v>5.6155179188368035E-4</v>
      </c>
      <c r="AC201" s="299">
        <v>4.5461754977680285E-5</v>
      </c>
      <c r="AD201" s="299">
        <v>1.2874437906583474E-5</v>
      </c>
      <c r="AE201" s="299">
        <v>4.8082735772597313E-5</v>
      </c>
      <c r="AF201" s="299">
        <v>1.4935443553421712E-4</v>
      </c>
      <c r="AG201" s="299">
        <v>8.4798293991882851E-5</v>
      </c>
      <c r="AH201" s="299">
        <v>5.1299443185741325E-5</v>
      </c>
      <c r="AI201" s="299">
        <v>7.0938790697515157E-5</v>
      </c>
      <c r="AJ201" s="299">
        <v>1.7205544288537424E-4</v>
      </c>
      <c r="AK201" s="299">
        <v>1.5703095278208593E-4</v>
      </c>
      <c r="AL201" s="299">
        <v>1.57823602558819E-4</v>
      </c>
      <c r="AM201" s="299">
        <v>8.7222092014129375E-5</v>
      </c>
      <c r="AN201" s="299">
        <v>1.7846471614838376E-4</v>
      </c>
      <c r="AO201" s="299">
        <v>1.2167948709260644E-4</v>
      </c>
      <c r="AP201" s="299">
        <v>1.9195927147226227E-4</v>
      </c>
      <c r="AQ201" s="299">
        <v>4.1981020683354311E-5</v>
      </c>
      <c r="AR201" s="299">
        <v>8.1079056495641147E-5</v>
      </c>
      <c r="AS201" s="299">
        <v>3.0063632952526809E-4</v>
      </c>
      <c r="AT201" s="299">
        <v>2.4724473516924837E-4</v>
      </c>
      <c r="AU201" s="299">
        <v>2.1757698893129157E-4</v>
      </c>
      <c r="AV201" s="299">
        <v>2.34282039201687E-4</v>
      </c>
      <c r="AW201" s="299">
        <v>1.0680934786307903E-4</v>
      </c>
      <c r="AX201" s="299">
        <v>3.1994161926759604E-5</v>
      </c>
      <c r="AY201" s="299">
        <v>7.0620970896003146E-5</v>
      </c>
      <c r="AZ201" s="299">
        <v>3.4087958699071064E-4</v>
      </c>
      <c r="BA201" s="299">
        <v>4.916634819301531E-5</v>
      </c>
      <c r="BB201" s="299">
        <v>6.5712338539288302E-5</v>
      </c>
      <c r="BC201" s="299">
        <v>3.0318807128435566E-5</v>
      </c>
      <c r="BD201" s="299">
        <v>1.5733187921871169E-5</v>
      </c>
      <c r="BE201" s="299">
        <v>2.2471846686548091E-5</v>
      </c>
      <c r="BF201" s="299">
        <v>1.4030714221008753E-4</v>
      </c>
      <c r="BG201" s="299">
        <v>3.4655962085747088E-5</v>
      </c>
      <c r="BH201" s="299">
        <v>2.6070851461009679E-4</v>
      </c>
      <c r="BI201" s="299">
        <v>3.8021260966762964E-5</v>
      </c>
      <c r="BJ201" s="299">
        <v>1.2794320308448038E-4</v>
      </c>
      <c r="BK201" s="299">
        <v>8.3099178704021848E-5</v>
      </c>
      <c r="BL201" s="299">
        <v>9.2887482644739394E-5</v>
      </c>
      <c r="BM201" s="299">
        <v>2.95782454520085E-4</v>
      </c>
      <c r="BN201" s="299">
        <v>3.4004984293910712E-4</v>
      </c>
      <c r="BO201" s="299">
        <v>3.029812703992327E-4</v>
      </c>
      <c r="BP201" s="299">
        <v>3.6534537039999225E-4</v>
      </c>
      <c r="BQ201" s="299">
        <v>1.5939792383385553E-4</v>
      </c>
      <c r="BR201" s="299">
        <v>2.101713787959458E-4</v>
      </c>
      <c r="BS201" s="299">
        <v>8.9218879399991739E-4</v>
      </c>
      <c r="BT201" s="299">
        <v>6.5687472193808234E-4</v>
      </c>
      <c r="BU201" s="299">
        <v>1.044341779143423E-3</v>
      </c>
      <c r="BV201" s="299">
        <v>6.4418944055706022E-4</v>
      </c>
      <c r="BW201" s="299">
        <v>1.685303130552722E-4</v>
      </c>
      <c r="BX201" s="299">
        <v>2.131589228311786E-4</v>
      </c>
      <c r="BY201" s="299">
        <v>5.6461021979447065E-5</v>
      </c>
      <c r="BZ201" s="299">
        <v>1.7207980719586159E-4</v>
      </c>
      <c r="CA201" s="299">
        <v>9.9548758705865308E-5</v>
      </c>
      <c r="CB201" s="299">
        <v>3.6322070801258984E-4</v>
      </c>
      <c r="CC201" s="299">
        <v>1.5608191079102094E-4</v>
      </c>
      <c r="CD201" s="299">
        <v>0.56020172237548937</v>
      </c>
      <c r="CE201" s="299">
        <v>5.2055992379167497E-4</v>
      </c>
      <c r="CF201" s="299">
        <v>1.7096097737157127E-4</v>
      </c>
      <c r="CG201" s="299">
        <v>3.0947905580428733E-4</v>
      </c>
      <c r="CH201" s="299">
        <v>1.2628896993303921E-2</v>
      </c>
      <c r="CI201" s="299">
        <v>6.3626197331674204E-4</v>
      </c>
      <c r="CJ201" s="299">
        <v>1.3246208615451719E-3</v>
      </c>
      <c r="CK201" s="299">
        <v>6.4293493561633111E-4</v>
      </c>
      <c r="CL201" s="299">
        <v>2.8021622183602726E-5</v>
      </c>
      <c r="CM201" s="299">
        <v>3.7456213500120991E-4</v>
      </c>
      <c r="CN201" s="299">
        <v>5.7039219233914187E-4</v>
      </c>
      <c r="CO201" s="299">
        <v>8.5018724468141225E-4</v>
      </c>
      <c r="CP201" s="299">
        <v>1.0912205937637517E-3</v>
      </c>
      <c r="CQ201" s="299">
        <v>4.7643496253018004E-4</v>
      </c>
      <c r="CR201" s="299">
        <v>3.3738811133689851E-4</v>
      </c>
      <c r="CS201" s="299">
        <v>2.2367823118546736E-4</v>
      </c>
      <c r="CT201" s="299">
        <v>1.9588408678262745E-4</v>
      </c>
      <c r="CU201" s="299">
        <v>2.1026875192784148E-3</v>
      </c>
      <c r="CV201" s="299">
        <v>7.0031736424481074E-4</v>
      </c>
      <c r="CW201" s="299">
        <v>7.1342057609315331E-4</v>
      </c>
      <c r="CX201" s="299">
        <v>2.4992329583986713E-4</v>
      </c>
      <c r="CY201" s="299">
        <v>8.6315360608233598E-4</v>
      </c>
      <c r="CZ201" s="299">
        <v>4.8546493592821461E-5</v>
      </c>
      <c r="DA201" s="299">
        <v>2.5910052495015183E-4</v>
      </c>
      <c r="DB201" s="299">
        <v>4.0515170531736243E-4</v>
      </c>
      <c r="DC201" s="299">
        <v>4.5470342258011639E-4</v>
      </c>
      <c r="DD201" s="299">
        <v>5.0404714743315692E-4</v>
      </c>
      <c r="DE201" s="299">
        <v>3.9144878622239391E-4</v>
      </c>
      <c r="DF201" s="299">
        <v>3.4439465881383572E-4</v>
      </c>
      <c r="DG201" s="300">
        <v>1.0511542250931805E-3</v>
      </c>
    </row>
    <row r="202" spans="2:111">
      <c r="B202" s="98" t="s">
        <v>234</v>
      </c>
      <c r="C202" s="95" t="s">
        <v>235</v>
      </c>
      <c r="D202" s="299">
        <v>1.9914453329204605E-4</v>
      </c>
      <c r="E202" s="299">
        <v>8.4141289483957813E-4</v>
      </c>
      <c r="F202" s="299">
        <v>5.1346662797281965E-4</v>
      </c>
      <c r="G202" s="299">
        <v>4.1289796604090408E-5</v>
      </c>
      <c r="H202" s="299">
        <v>3.3096392087117552E-4</v>
      </c>
      <c r="I202" s="299">
        <v>0</v>
      </c>
      <c r="J202" s="299">
        <v>1.4842441860692125E-5</v>
      </c>
      <c r="K202" s="299">
        <v>4.4882216997767672E-4</v>
      </c>
      <c r="L202" s="299">
        <v>1.7687533035590504E-4</v>
      </c>
      <c r="M202" s="299">
        <v>9.0848423160832246E-4</v>
      </c>
      <c r="N202" s="299">
        <v>0</v>
      </c>
      <c r="O202" s="299">
        <v>1.2670768150016315E-4</v>
      </c>
      <c r="P202" s="299">
        <v>3.8874809318152013E-5</v>
      </c>
      <c r="Q202" s="299">
        <v>3.0874506199547291E-4</v>
      </c>
      <c r="R202" s="299">
        <v>1.1033554866997823E-4</v>
      </c>
      <c r="S202" s="299">
        <v>9.8688875269474746E-4</v>
      </c>
      <c r="T202" s="299">
        <v>7.294825873389515E-4</v>
      </c>
      <c r="U202" s="299">
        <v>5.1192924118559108E-4</v>
      </c>
      <c r="V202" s="299">
        <v>3.893733020529781E-4</v>
      </c>
      <c r="W202" s="299">
        <v>1.1286619099401912E-4</v>
      </c>
      <c r="X202" s="299">
        <v>3.568907761225195E-4</v>
      </c>
      <c r="Y202" s="299">
        <v>1.645534629671612E-4</v>
      </c>
      <c r="Z202" s="299">
        <v>6.6454617510577826E-5</v>
      </c>
      <c r="AA202" s="299">
        <v>2.0153447092563606E-4</v>
      </c>
      <c r="AB202" s="299">
        <v>2.3097731914941463E-4</v>
      </c>
      <c r="AC202" s="299">
        <v>1.0736326848469374E-4</v>
      </c>
      <c r="AD202" s="299">
        <v>2.1352696567548124E-4</v>
      </c>
      <c r="AE202" s="299">
        <v>5.0937365494443465E-4</v>
      </c>
      <c r="AF202" s="299">
        <v>2.221262140194283E-4</v>
      </c>
      <c r="AG202" s="299">
        <v>1.0618878461547648E-4</v>
      </c>
      <c r="AH202" s="299">
        <v>7.2803673420755399E-5</v>
      </c>
      <c r="AI202" s="299">
        <v>2.057907380812738E-4</v>
      </c>
      <c r="AJ202" s="299">
        <v>1.2729375968172534E-3</v>
      </c>
      <c r="AK202" s="299">
        <v>4.7354280957470158E-4</v>
      </c>
      <c r="AL202" s="299">
        <v>5.1503529145237727E-4</v>
      </c>
      <c r="AM202" s="299">
        <v>6.0516439722638866E-4</v>
      </c>
      <c r="AN202" s="299">
        <v>2.8798881898081593E-4</v>
      </c>
      <c r="AO202" s="299">
        <v>6.171855637441575E-4</v>
      </c>
      <c r="AP202" s="299">
        <v>6.4222001010723177E-4</v>
      </c>
      <c r="AQ202" s="299">
        <v>8.8632709330708728E-5</v>
      </c>
      <c r="AR202" s="299">
        <v>2.6446425528730638E-4</v>
      </c>
      <c r="AS202" s="299">
        <v>3.2431289119162315E-4</v>
      </c>
      <c r="AT202" s="299">
        <v>3.4359263168798408E-4</v>
      </c>
      <c r="AU202" s="299">
        <v>1.9600818755787796E-4</v>
      </c>
      <c r="AV202" s="299">
        <v>1.9746849593785276E-4</v>
      </c>
      <c r="AW202" s="299">
        <v>1.2702121024232204E-4</v>
      </c>
      <c r="AX202" s="299">
        <v>5.8254812052768814E-5</v>
      </c>
      <c r="AY202" s="299">
        <v>8.164204571396613E-5</v>
      </c>
      <c r="AZ202" s="299">
        <v>3.9542476713482958E-4</v>
      </c>
      <c r="BA202" s="299">
        <v>8.5905506504028035E-5</v>
      </c>
      <c r="BB202" s="299">
        <v>7.1201382189661156E-5</v>
      </c>
      <c r="BC202" s="299">
        <v>4.1776758727591376E-5</v>
      </c>
      <c r="BD202" s="299">
        <v>1.4838574655197833E-5</v>
      </c>
      <c r="BE202" s="299">
        <v>3.7139601055136494E-5</v>
      </c>
      <c r="BF202" s="299">
        <v>4.3521193142261353E-4</v>
      </c>
      <c r="BG202" s="299">
        <v>1.2415956010323513E-4</v>
      </c>
      <c r="BH202" s="299">
        <v>4.3088638261660052E-4</v>
      </c>
      <c r="BI202" s="299">
        <v>1.4557096144791171E-4</v>
      </c>
      <c r="BJ202" s="299">
        <v>2.4594956772316142E-4</v>
      </c>
      <c r="BK202" s="299">
        <v>1.6209586701868554E-4</v>
      </c>
      <c r="BL202" s="299">
        <v>8.7724117664884406E-4</v>
      </c>
      <c r="BM202" s="299">
        <v>8.5169533199750183E-4</v>
      </c>
      <c r="BN202" s="299">
        <v>8.9725005415002023E-4</v>
      </c>
      <c r="BO202" s="299">
        <v>8.6041659908418007E-4</v>
      </c>
      <c r="BP202" s="299">
        <v>8.647481076979515E-4</v>
      </c>
      <c r="BQ202" s="299">
        <v>4.2812603668142068E-4</v>
      </c>
      <c r="BR202" s="299">
        <v>1.0556607299904114E-3</v>
      </c>
      <c r="BS202" s="299">
        <v>3.4935348588307835E-4</v>
      </c>
      <c r="BT202" s="299">
        <v>7.8639639671202472E-5</v>
      </c>
      <c r="BU202" s="299">
        <v>1.570114389512342E-4</v>
      </c>
      <c r="BV202" s="299">
        <v>1.7402340503810525E-4</v>
      </c>
      <c r="BW202" s="299">
        <v>8.0605620772543455E-5</v>
      </c>
      <c r="BX202" s="299">
        <v>1.1344073637862474E-4</v>
      </c>
      <c r="BY202" s="299">
        <v>3.2720493663429002E-5</v>
      </c>
      <c r="BZ202" s="299">
        <v>5.6661039104192556E-4</v>
      </c>
      <c r="CA202" s="299">
        <v>4.9710071773947755E-4</v>
      </c>
      <c r="CB202" s="299">
        <v>6.4723991162404478E-4</v>
      </c>
      <c r="CC202" s="299">
        <v>2.233287059275038E-4</v>
      </c>
      <c r="CD202" s="299">
        <v>3.6972248391074547E-4</v>
      </c>
      <c r="CE202" s="299">
        <v>0.74588006939329976</v>
      </c>
      <c r="CF202" s="299">
        <v>9.6416579481021402E-5</v>
      </c>
      <c r="CG202" s="299">
        <v>2.7554917682564407E-4</v>
      </c>
      <c r="CH202" s="299">
        <v>5.8852750361063485E-3</v>
      </c>
      <c r="CI202" s="299">
        <v>1.3405109829572455E-4</v>
      </c>
      <c r="CJ202" s="299">
        <v>1.2752650855090536E-4</v>
      </c>
      <c r="CK202" s="299">
        <v>1.571188018047459E-4</v>
      </c>
      <c r="CL202" s="299">
        <v>5.8306084018562444E-6</v>
      </c>
      <c r="CM202" s="299">
        <v>6.8565377223012895E-5</v>
      </c>
      <c r="CN202" s="299">
        <v>1.6948564009614997E-4</v>
      </c>
      <c r="CO202" s="299">
        <v>1.8132852268606267E-4</v>
      </c>
      <c r="CP202" s="299">
        <v>4.3344889243479058E-4</v>
      </c>
      <c r="CQ202" s="299">
        <v>5.1459444403685346E-4</v>
      </c>
      <c r="CR202" s="299">
        <v>4.7893278608964417E-4</v>
      </c>
      <c r="CS202" s="299">
        <v>3.0621321247236127E-4</v>
      </c>
      <c r="CT202" s="299">
        <v>2.4508502672167286E-4</v>
      </c>
      <c r="CU202" s="299">
        <v>3.8609864034696537E-4</v>
      </c>
      <c r="CV202" s="299">
        <v>1.5306763863281279E-4</v>
      </c>
      <c r="CW202" s="299">
        <v>2.615303269740848E-4</v>
      </c>
      <c r="CX202" s="299">
        <v>4.1677700398734042E-4</v>
      </c>
      <c r="CY202" s="299">
        <v>1.1566108565059545E-4</v>
      </c>
      <c r="CZ202" s="299">
        <v>6.4132811431257637E-5</v>
      </c>
      <c r="DA202" s="299">
        <v>6.5458247464003465E-4</v>
      </c>
      <c r="DB202" s="299">
        <v>2.3101863348361739E-4</v>
      </c>
      <c r="DC202" s="299">
        <v>1.3500181044272537E-4</v>
      </c>
      <c r="DD202" s="299">
        <v>3.5866368144066025E-4</v>
      </c>
      <c r="DE202" s="299">
        <v>1.5667282627977556E-4</v>
      </c>
      <c r="DF202" s="299">
        <v>2.7835519489064638E-3</v>
      </c>
      <c r="DG202" s="300">
        <v>9.3419551833932927E-5</v>
      </c>
    </row>
    <row r="203" spans="2:111">
      <c r="B203" s="98" t="s">
        <v>236</v>
      </c>
      <c r="C203" s="95" t="s">
        <v>237</v>
      </c>
      <c r="D203" s="299">
        <v>7.4536769824616134E-4</v>
      </c>
      <c r="E203" s="299">
        <v>3.6583907267884936E-3</v>
      </c>
      <c r="F203" s="299">
        <v>2.0063410602041446E-3</v>
      </c>
      <c r="G203" s="299">
        <v>1.0795920821806894E-4</v>
      </c>
      <c r="H203" s="299">
        <v>1.3624114072850614E-3</v>
      </c>
      <c r="I203" s="299">
        <v>0</v>
      </c>
      <c r="J203" s="299">
        <v>4.962914274241907E-5</v>
      </c>
      <c r="K203" s="299">
        <v>2.4706138728682234E-3</v>
      </c>
      <c r="L203" s="299">
        <v>6.6434193079805033E-4</v>
      </c>
      <c r="M203" s="299">
        <v>1.3605633419509102E-2</v>
      </c>
      <c r="N203" s="299">
        <v>0</v>
      </c>
      <c r="O203" s="299">
        <v>5.7839565627537302E-4</v>
      </c>
      <c r="P203" s="299">
        <v>1.7778286926901831E-4</v>
      </c>
      <c r="Q203" s="299">
        <v>6.8631261226599258E-4</v>
      </c>
      <c r="R203" s="299">
        <v>2.6621708635200201E-4</v>
      </c>
      <c r="S203" s="299">
        <v>2.5078474644738458E-3</v>
      </c>
      <c r="T203" s="299">
        <v>1.8099302240692213E-3</v>
      </c>
      <c r="U203" s="299">
        <v>1.1679161005901471E-3</v>
      </c>
      <c r="V203" s="299">
        <v>2.5537119579056439E-3</v>
      </c>
      <c r="W203" s="299">
        <v>4.892042370269762E-4</v>
      </c>
      <c r="X203" s="299">
        <v>7.8389098385906765E-4</v>
      </c>
      <c r="Y203" s="299">
        <v>3.6316405469946156E-4</v>
      </c>
      <c r="Z203" s="299">
        <v>1.3093838175537518E-4</v>
      </c>
      <c r="AA203" s="299">
        <v>7.495251048386779E-4</v>
      </c>
      <c r="AB203" s="299">
        <v>6.5110681882961103E-4</v>
      </c>
      <c r="AC203" s="299">
        <v>2.746642702445934E-4</v>
      </c>
      <c r="AD203" s="299">
        <v>2.8969959567811628E-3</v>
      </c>
      <c r="AE203" s="299">
        <v>1.5435626746293271E-3</v>
      </c>
      <c r="AF203" s="299">
        <v>1.0047970089299438E-3</v>
      </c>
      <c r="AG203" s="299">
        <v>3.6739012473390587E-4</v>
      </c>
      <c r="AH203" s="299">
        <v>4.1109091100338728E-4</v>
      </c>
      <c r="AI203" s="299">
        <v>1.0701829985779816E-3</v>
      </c>
      <c r="AJ203" s="299">
        <v>2.1692795222328838E-3</v>
      </c>
      <c r="AK203" s="299">
        <v>2.3232596581864054E-3</v>
      </c>
      <c r="AL203" s="299">
        <v>1.8891997118580495E-3</v>
      </c>
      <c r="AM203" s="299">
        <v>1.6503240872399946E-3</v>
      </c>
      <c r="AN203" s="299">
        <v>9.7987984764441182E-4</v>
      </c>
      <c r="AO203" s="299">
        <v>1.8825092388260896E-3</v>
      </c>
      <c r="AP203" s="299">
        <v>1.9420665960074781E-3</v>
      </c>
      <c r="AQ203" s="299">
        <v>5.9222537956128295E-4</v>
      </c>
      <c r="AR203" s="299">
        <v>2.1001606123533401E-3</v>
      </c>
      <c r="AS203" s="299">
        <v>1.0027660542248527E-3</v>
      </c>
      <c r="AT203" s="299">
        <v>1.334426881791377E-3</v>
      </c>
      <c r="AU203" s="299">
        <v>6.9613824128855555E-4</v>
      </c>
      <c r="AV203" s="299">
        <v>7.053736466365179E-4</v>
      </c>
      <c r="AW203" s="299">
        <v>4.1621452869134963E-4</v>
      </c>
      <c r="AX203" s="299">
        <v>2.2253466591144565E-4</v>
      </c>
      <c r="AY203" s="299">
        <v>2.8368509910505347E-4</v>
      </c>
      <c r="AZ203" s="299">
        <v>1.6480450973878273E-3</v>
      </c>
      <c r="BA203" s="299">
        <v>3.0746052984126089E-4</v>
      </c>
      <c r="BB203" s="299">
        <v>2.5456493424202335E-4</v>
      </c>
      <c r="BC203" s="299">
        <v>2.3236411840277466E-4</v>
      </c>
      <c r="BD203" s="299">
        <v>5.3646888034141266E-5</v>
      </c>
      <c r="BE203" s="299">
        <v>1.419579925202275E-4</v>
      </c>
      <c r="BF203" s="299">
        <v>1.0179778328499312E-3</v>
      </c>
      <c r="BG203" s="299">
        <v>2.828730599075319E-4</v>
      </c>
      <c r="BH203" s="299">
        <v>1.2697627715843791E-3</v>
      </c>
      <c r="BI203" s="299">
        <v>4.2610935976692104E-4</v>
      </c>
      <c r="BJ203" s="299">
        <v>7.9079867897304337E-4</v>
      </c>
      <c r="BK203" s="299">
        <v>5.027335198518456E-4</v>
      </c>
      <c r="BL203" s="299">
        <v>8.6544427312975711E-3</v>
      </c>
      <c r="BM203" s="299">
        <v>1.7663810653612811E-3</v>
      </c>
      <c r="BN203" s="299">
        <v>1.9594376534163085E-3</v>
      </c>
      <c r="BO203" s="299">
        <v>1.8499338750323378E-3</v>
      </c>
      <c r="BP203" s="299">
        <v>1.945218185372773E-3</v>
      </c>
      <c r="BQ203" s="299">
        <v>4.4619252900751152E-3</v>
      </c>
      <c r="BR203" s="299">
        <v>1.3236458890520192E-2</v>
      </c>
      <c r="BS203" s="299">
        <v>1.1997662313824407E-3</v>
      </c>
      <c r="BT203" s="299">
        <v>2.6440893599581682E-4</v>
      </c>
      <c r="BU203" s="299">
        <v>5.3743713431141191E-4</v>
      </c>
      <c r="BV203" s="299">
        <v>4.6979813888265159E-4</v>
      </c>
      <c r="BW203" s="299">
        <v>3.5938655302923949E-4</v>
      </c>
      <c r="BX203" s="299">
        <v>4.2185256926734546E-4</v>
      </c>
      <c r="BY203" s="299">
        <v>8.0634435993243096E-5</v>
      </c>
      <c r="BZ203" s="299">
        <v>6.0725772378904231E-4</v>
      </c>
      <c r="CA203" s="299">
        <v>2.4728405603820377E-4</v>
      </c>
      <c r="CB203" s="299">
        <v>2.076060237323991E-3</v>
      </c>
      <c r="CC203" s="299">
        <v>5.5950794156919294E-4</v>
      </c>
      <c r="CD203" s="299">
        <v>9.3114077025028511E-4</v>
      </c>
      <c r="CE203" s="299">
        <v>3.8244881892323133E-4</v>
      </c>
      <c r="CF203" s="299">
        <v>0.5755045695387464</v>
      </c>
      <c r="CG203" s="299">
        <v>8.2674027872690805E-4</v>
      </c>
      <c r="CH203" s="299">
        <v>2.5999817249964163E-4</v>
      </c>
      <c r="CI203" s="299">
        <v>4.8399403040357301E-4</v>
      </c>
      <c r="CJ203" s="299">
        <v>5.8601820245773851E-4</v>
      </c>
      <c r="CK203" s="299">
        <v>3.9248378467441778E-4</v>
      </c>
      <c r="CL203" s="299">
        <v>2.2837104176843013E-5</v>
      </c>
      <c r="CM203" s="299">
        <v>1.7735013558536463E-4</v>
      </c>
      <c r="CN203" s="299">
        <v>1.7657408159752243E-3</v>
      </c>
      <c r="CO203" s="299">
        <v>6.4360361435063576E-4</v>
      </c>
      <c r="CP203" s="299">
        <v>1.1522571184733861E-3</v>
      </c>
      <c r="CQ203" s="299">
        <v>9.3928683454738736E-4</v>
      </c>
      <c r="CR203" s="299">
        <v>1.4932252855450964E-3</v>
      </c>
      <c r="CS203" s="299">
        <v>9.3317005053241396E-4</v>
      </c>
      <c r="CT203" s="299">
        <v>7.3557212698436983E-4</v>
      </c>
      <c r="CU203" s="299">
        <v>1.1176850680958217E-3</v>
      </c>
      <c r="CV203" s="299">
        <v>4.0666522138892608E-4</v>
      </c>
      <c r="CW203" s="299">
        <v>2.597470851184384E-4</v>
      </c>
      <c r="CX203" s="299">
        <v>1.0921233600664926E-3</v>
      </c>
      <c r="CY203" s="299">
        <v>3.2276754460684639E-4</v>
      </c>
      <c r="CZ203" s="299">
        <v>2.4463829712890404E-4</v>
      </c>
      <c r="DA203" s="299">
        <v>2.1248853279686457E-3</v>
      </c>
      <c r="DB203" s="299">
        <v>7.2099421389490274E-4</v>
      </c>
      <c r="DC203" s="299">
        <v>4.3964072840735856E-4</v>
      </c>
      <c r="DD203" s="299">
        <v>8.3567401798249777E-4</v>
      </c>
      <c r="DE203" s="299">
        <v>4.5993834243211561E-4</v>
      </c>
      <c r="DF203" s="299">
        <v>5.5061331713049649E-3</v>
      </c>
      <c r="DG203" s="300">
        <v>3.251028317854294E-4</v>
      </c>
    </row>
    <row r="204" spans="2:111">
      <c r="B204" s="98" t="s">
        <v>238</v>
      </c>
      <c r="C204" s="95" t="s">
        <v>239</v>
      </c>
      <c r="D204" s="299">
        <v>2.2657006124908638E-3</v>
      </c>
      <c r="E204" s="299">
        <v>1.5051021827111788E-3</v>
      </c>
      <c r="F204" s="299">
        <v>2.7005388953206359E-3</v>
      </c>
      <c r="G204" s="299">
        <v>6.815329344526421E-4</v>
      </c>
      <c r="H204" s="299">
        <v>1.4426114115554923E-3</v>
      </c>
      <c r="I204" s="299">
        <v>0</v>
      </c>
      <c r="J204" s="299">
        <v>9.7609533089226342E-4</v>
      </c>
      <c r="K204" s="299">
        <v>9.4057789935089308E-4</v>
      </c>
      <c r="L204" s="299">
        <v>6.1993187333087951E-4</v>
      </c>
      <c r="M204" s="299">
        <v>1.6797518580585261E-3</v>
      </c>
      <c r="N204" s="299">
        <v>0</v>
      </c>
      <c r="O204" s="299">
        <v>6.490669511958891E-4</v>
      </c>
      <c r="P204" s="299">
        <v>2.0279844859637022E-4</v>
      </c>
      <c r="Q204" s="299">
        <v>1.2320696153958173E-3</v>
      </c>
      <c r="R204" s="299">
        <v>3.9064786606963977E-4</v>
      </c>
      <c r="S204" s="299">
        <v>2.2372249166913685E-3</v>
      </c>
      <c r="T204" s="299">
        <v>1.0896246396977407E-3</v>
      </c>
      <c r="U204" s="299">
        <v>2.1454955928356923E-3</v>
      </c>
      <c r="V204" s="299">
        <v>3.1459766531463083E-3</v>
      </c>
      <c r="W204" s="299">
        <v>5.1132343565100848E-4</v>
      </c>
      <c r="X204" s="299">
        <v>3.5072921813519885E-4</v>
      </c>
      <c r="Y204" s="299">
        <v>3.5990852282448004E-4</v>
      </c>
      <c r="Z204" s="299">
        <v>1.585957559519519E-4</v>
      </c>
      <c r="AA204" s="299">
        <v>6.313791909660732E-4</v>
      </c>
      <c r="AB204" s="299">
        <v>7.7228831874694463E-4</v>
      </c>
      <c r="AC204" s="299">
        <v>2.9483166434911002E-4</v>
      </c>
      <c r="AD204" s="299">
        <v>2.487279741589953E-4</v>
      </c>
      <c r="AE204" s="299">
        <v>8.1431975871053351E-4</v>
      </c>
      <c r="AF204" s="299">
        <v>1.4616044412479406E-3</v>
      </c>
      <c r="AG204" s="299">
        <v>5.5230280976029729E-4</v>
      </c>
      <c r="AH204" s="299">
        <v>3.7802695983717253E-4</v>
      </c>
      <c r="AI204" s="299">
        <v>2.5439988448511695E-3</v>
      </c>
      <c r="AJ204" s="299">
        <v>2.9049947187499143E-3</v>
      </c>
      <c r="AK204" s="299">
        <v>2.9036785519342698E-3</v>
      </c>
      <c r="AL204" s="299">
        <v>2.4301049669161207E-3</v>
      </c>
      <c r="AM204" s="299">
        <v>1.191914220424867E-3</v>
      </c>
      <c r="AN204" s="299">
        <v>2.6396355740684872E-3</v>
      </c>
      <c r="AO204" s="299">
        <v>1.0210881317156851E-3</v>
      </c>
      <c r="AP204" s="299">
        <v>2.0538538480484479E-3</v>
      </c>
      <c r="AQ204" s="299">
        <v>7.3504239908534191E-4</v>
      </c>
      <c r="AR204" s="299">
        <v>1.3774557367078185E-3</v>
      </c>
      <c r="AS204" s="299">
        <v>1.1853684424950957E-3</v>
      </c>
      <c r="AT204" s="299">
        <v>1.6187582263061159E-3</v>
      </c>
      <c r="AU204" s="299">
        <v>1.0594851855770973E-3</v>
      </c>
      <c r="AV204" s="299">
        <v>1.0644706081735943E-3</v>
      </c>
      <c r="AW204" s="299">
        <v>6.6874297492769397E-4</v>
      </c>
      <c r="AX204" s="299">
        <v>2.2972882254650639E-4</v>
      </c>
      <c r="AY204" s="299">
        <v>2.5688437130822888E-4</v>
      </c>
      <c r="AZ204" s="299">
        <v>6.9219289702057499E-3</v>
      </c>
      <c r="BA204" s="299">
        <v>2.8536298102875411E-4</v>
      </c>
      <c r="BB204" s="299">
        <v>5.1621387787737579E-4</v>
      </c>
      <c r="BC204" s="299">
        <v>2.2792877309738569E-4</v>
      </c>
      <c r="BD204" s="299">
        <v>4.5227406884736874E-5</v>
      </c>
      <c r="BE204" s="299">
        <v>2.8981606675364025E-4</v>
      </c>
      <c r="BF204" s="299">
        <v>1.0355879254616935E-3</v>
      </c>
      <c r="BG204" s="299">
        <v>3.2029822729124534E-4</v>
      </c>
      <c r="BH204" s="299">
        <v>2.1520937059051233E-3</v>
      </c>
      <c r="BI204" s="299">
        <v>3.6664985108333915E-4</v>
      </c>
      <c r="BJ204" s="299">
        <v>8.0294942039571733E-4</v>
      </c>
      <c r="BK204" s="299">
        <v>1.404811131811688E-3</v>
      </c>
      <c r="BL204" s="299">
        <v>7.6000888712477021E-3</v>
      </c>
      <c r="BM204" s="299">
        <v>3.6150063558500574E-3</v>
      </c>
      <c r="BN204" s="299">
        <v>3.5729091673809177E-3</v>
      </c>
      <c r="BO204" s="299">
        <v>3.7581598431856342E-3</v>
      </c>
      <c r="BP204" s="299">
        <v>2.7563876806680956E-3</v>
      </c>
      <c r="BQ204" s="299">
        <v>1.0075557279933774E-3</v>
      </c>
      <c r="BR204" s="299">
        <v>1.6293843459900589E-3</v>
      </c>
      <c r="BS204" s="299">
        <v>2.069817294908351E-3</v>
      </c>
      <c r="BT204" s="299">
        <v>1.1235549231966794E-3</v>
      </c>
      <c r="BU204" s="299">
        <v>7.9430993946013363E-3</v>
      </c>
      <c r="BV204" s="299">
        <v>1.3558823656402187E-3</v>
      </c>
      <c r="BW204" s="299">
        <v>5.7931871117935716E-4</v>
      </c>
      <c r="BX204" s="299">
        <v>7.7763142561317273E-4</v>
      </c>
      <c r="BY204" s="299">
        <v>2.543108848496032E-4</v>
      </c>
      <c r="BZ204" s="299">
        <v>3.5426866803863954E-3</v>
      </c>
      <c r="CA204" s="299">
        <v>1.355836141659348E-2</v>
      </c>
      <c r="CB204" s="299">
        <v>0.1122437823782742</v>
      </c>
      <c r="CC204" s="299">
        <v>4.1768749729100586E-2</v>
      </c>
      <c r="CD204" s="299">
        <v>0.14012459795527576</v>
      </c>
      <c r="CE204" s="299">
        <v>3.0769012088665074E-2</v>
      </c>
      <c r="CF204" s="299">
        <v>8.4642069663504529E-3</v>
      </c>
      <c r="CG204" s="299">
        <v>0.85990077149402133</v>
      </c>
      <c r="CH204" s="299">
        <v>5.4154314656065907E-3</v>
      </c>
      <c r="CI204" s="299">
        <v>1.2367572616049205E-3</v>
      </c>
      <c r="CJ204" s="299">
        <v>1.563287348647534E-3</v>
      </c>
      <c r="CK204" s="299">
        <v>8.9838475471660064E-4</v>
      </c>
      <c r="CL204" s="299">
        <v>3.485525306574397E-5</v>
      </c>
      <c r="CM204" s="299">
        <v>4.7833477925865155E-4</v>
      </c>
      <c r="CN204" s="299">
        <v>2.0447676786487282E-3</v>
      </c>
      <c r="CO204" s="299">
        <v>1.9792715188728495E-3</v>
      </c>
      <c r="CP204" s="299">
        <v>1.7559368635336227E-3</v>
      </c>
      <c r="CQ204" s="299">
        <v>1.440572508512646E-3</v>
      </c>
      <c r="CR204" s="299">
        <v>2.0125870504350261E-3</v>
      </c>
      <c r="CS204" s="299">
        <v>1.3197198534720166E-3</v>
      </c>
      <c r="CT204" s="299">
        <v>1.2604982562101866E-3</v>
      </c>
      <c r="CU204" s="299">
        <v>2.4429261389160442E-3</v>
      </c>
      <c r="CV204" s="299">
        <v>4.3314129577008221E-3</v>
      </c>
      <c r="CW204" s="299">
        <v>8.9495528769770617E-4</v>
      </c>
      <c r="CX204" s="299">
        <v>1.4939952608015975E-3</v>
      </c>
      <c r="CY204" s="299">
        <v>1.0397573863974885E-3</v>
      </c>
      <c r="CZ204" s="299">
        <v>2.7209715124018974E-3</v>
      </c>
      <c r="DA204" s="299">
        <v>4.0354043343845264E-3</v>
      </c>
      <c r="DB204" s="299">
        <v>2.1134595937816977E-3</v>
      </c>
      <c r="DC204" s="299">
        <v>3.8994174014228039E-3</v>
      </c>
      <c r="DD204" s="299">
        <v>1.9397458606083683E-3</v>
      </c>
      <c r="DE204" s="299">
        <v>2.5754013297719048E-3</v>
      </c>
      <c r="DF204" s="299">
        <v>3.7381788689716177E-3</v>
      </c>
      <c r="DG204" s="300">
        <v>9.5471072545278476E-3</v>
      </c>
    </row>
    <row r="205" spans="2:111">
      <c r="B205" s="98" t="s">
        <v>240</v>
      </c>
      <c r="C205" s="95" t="s">
        <v>241</v>
      </c>
      <c r="D205" s="299">
        <v>1.2837371918891259E-4</v>
      </c>
      <c r="E205" s="299">
        <v>1.7225275066308499E-4</v>
      </c>
      <c r="F205" s="299">
        <v>5.0651806883332377E-4</v>
      </c>
      <c r="G205" s="299">
        <v>6.6900135895309315E-5</v>
      </c>
      <c r="H205" s="299">
        <v>1.6314767855349631E-4</v>
      </c>
      <c r="I205" s="299">
        <v>0</v>
      </c>
      <c r="J205" s="299">
        <v>5.9736151923681018E-5</v>
      </c>
      <c r="K205" s="299">
        <v>1.1428589313530586E-4</v>
      </c>
      <c r="L205" s="299">
        <v>1.1355223504208734E-4</v>
      </c>
      <c r="M205" s="299">
        <v>1.4842045244921399E-4</v>
      </c>
      <c r="N205" s="299">
        <v>0</v>
      </c>
      <c r="O205" s="299">
        <v>1.2674138558339107E-4</v>
      </c>
      <c r="P205" s="299">
        <v>4.2140378991744786E-5</v>
      </c>
      <c r="Q205" s="299">
        <v>1.3146006202280689E-4</v>
      </c>
      <c r="R205" s="299">
        <v>7.6101352577602878E-5</v>
      </c>
      <c r="S205" s="299">
        <v>2.0307609319684158E-4</v>
      </c>
      <c r="T205" s="299">
        <v>2.1713275729154805E-4</v>
      </c>
      <c r="U205" s="299">
        <v>2.8000302666909512E-4</v>
      </c>
      <c r="V205" s="299">
        <v>2.5100136014890933E-4</v>
      </c>
      <c r="W205" s="299">
        <v>8.0426750860899341E-5</v>
      </c>
      <c r="X205" s="299">
        <v>4.4365060745943878E-5</v>
      </c>
      <c r="Y205" s="299">
        <v>6.2121047384367667E-5</v>
      </c>
      <c r="Z205" s="299">
        <v>2.3501143186445994E-5</v>
      </c>
      <c r="AA205" s="299">
        <v>8.6367767100467045E-5</v>
      </c>
      <c r="AB205" s="299">
        <v>1.6819442998244403E-4</v>
      </c>
      <c r="AC205" s="299">
        <v>5.4221637755348533E-5</v>
      </c>
      <c r="AD205" s="299">
        <v>4.0485931187833787E-5</v>
      </c>
      <c r="AE205" s="299">
        <v>1.3121528434588309E-4</v>
      </c>
      <c r="AF205" s="299">
        <v>2.0515630710455306E-4</v>
      </c>
      <c r="AG205" s="299">
        <v>9.8447515059238804E-5</v>
      </c>
      <c r="AH205" s="299">
        <v>4.8506221085283889E-5</v>
      </c>
      <c r="AI205" s="299">
        <v>1.00594733575544E-4</v>
      </c>
      <c r="AJ205" s="299">
        <v>2.9807179619702954E-4</v>
      </c>
      <c r="AK205" s="299">
        <v>2.2259195068486559E-4</v>
      </c>
      <c r="AL205" s="299">
        <v>2.2275438916213188E-4</v>
      </c>
      <c r="AM205" s="299">
        <v>1.9676768348362992E-4</v>
      </c>
      <c r="AN205" s="299">
        <v>1.5173975052179084E-4</v>
      </c>
      <c r="AO205" s="299">
        <v>1.9426282518968612E-4</v>
      </c>
      <c r="AP205" s="299">
        <v>2.4888131650868098E-4</v>
      </c>
      <c r="AQ205" s="299">
        <v>5.7116993645048823E-5</v>
      </c>
      <c r="AR205" s="299">
        <v>1.1063172006153016E-4</v>
      </c>
      <c r="AS205" s="299">
        <v>2.0524843741960059E-4</v>
      </c>
      <c r="AT205" s="299">
        <v>2.9690147547270734E-4</v>
      </c>
      <c r="AU205" s="299">
        <v>1.7539299473995915E-4</v>
      </c>
      <c r="AV205" s="299">
        <v>2.2271845147786931E-4</v>
      </c>
      <c r="AW205" s="299">
        <v>1.4557620029875826E-4</v>
      </c>
      <c r="AX205" s="299">
        <v>4.1987921313232861E-5</v>
      </c>
      <c r="AY205" s="299">
        <v>6.8503909255983322E-5</v>
      </c>
      <c r="AZ205" s="299">
        <v>3.5718546141450295E-4</v>
      </c>
      <c r="BA205" s="299">
        <v>8.4648241440473388E-5</v>
      </c>
      <c r="BB205" s="299">
        <v>4.938090246783575E-5</v>
      </c>
      <c r="BC205" s="299">
        <v>2.7231623907695311E-5</v>
      </c>
      <c r="BD205" s="299">
        <v>1.4156317874847073E-5</v>
      </c>
      <c r="BE205" s="299">
        <v>2.7593035165434866E-5</v>
      </c>
      <c r="BF205" s="299">
        <v>1.5853251017620691E-4</v>
      </c>
      <c r="BG205" s="299">
        <v>3.8844902026155541E-5</v>
      </c>
      <c r="BH205" s="299">
        <v>2.5996970841269063E-4</v>
      </c>
      <c r="BI205" s="299">
        <v>7.007507486577277E-5</v>
      </c>
      <c r="BJ205" s="299">
        <v>2.6940468479905692E-4</v>
      </c>
      <c r="BK205" s="299">
        <v>1.3965265315555409E-4</v>
      </c>
      <c r="BL205" s="299">
        <v>7.6201727737703164E-4</v>
      </c>
      <c r="BM205" s="299">
        <v>6.634597948948415E-4</v>
      </c>
      <c r="BN205" s="299">
        <v>1.2074523595300942E-3</v>
      </c>
      <c r="BO205" s="299">
        <v>9.5401916625568973E-4</v>
      </c>
      <c r="BP205" s="299">
        <v>8.8965878154709352E-4</v>
      </c>
      <c r="BQ205" s="299">
        <v>1.1361735289858381E-3</v>
      </c>
      <c r="BR205" s="299">
        <v>3.4124952436776273E-3</v>
      </c>
      <c r="BS205" s="299">
        <v>1.0620262694012795E-3</v>
      </c>
      <c r="BT205" s="299">
        <v>5.0620085005621254E-4</v>
      </c>
      <c r="BU205" s="299">
        <v>1.4236685640734491E-3</v>
      </c>
      <c r="BV205" s="299">
        <v>5.9850478024284981E-3</v>
      </c>
      <c r="BW205" s="299">
        <v>8.3591279684817009E-4</v>
      </c>
      <c r="BX205" s="299">
        <v>1.1019939938627496E-3</v>
      </c>
      <c r="BY205" s="299">
        <v>4.613041949799243E-4</v>
      </c>
      <c r="BZ205" s="299">
        <v>1.4332361189022731E-3</v>
      </c>
      <c r="CA205" s="299">
        <v>3.507139778163407E-4</v>
      </c>
      <c r="CB205" s="299">
        <v>1.1316563790941567E-3</v>
      </c>
      <c r="CC205" s="299">
        <v>6.9981099179286348E-4</v>
      </c>
      <c r="CD205" s="299">
        <v>6.8581939601685489E-4</v>
      </c>
      <c r="CE205" s="299">
        <v>2.4614705637923972E-3</v>
      </c>
      <c r="CF205" s="299">
        <v>7.5470860388847361E-4</v>
      </c>
      <c r="CG205" s="299">
        <v>1.0585197356204508E-3</v>
      </c>
      <c r="CH205" s="299">
        <v>0.94598915476157008</v>
      </c>
      <c r="CI205" s="299">
        <v>2.8754903487523808E-3</v>
      </c>
      <c r="CJ205" s="299">
        <v>2.2086092627825386E-3</v>
      </c>
      <c r="CK205" s="299">
        <v>5.3513927830203974E-4</v>
      </c>
      <c r="CL205" s="299">
        <v>7.9170006522802307E-5</v>
      </c>
      <c r="CM205" s="299">
        <v>3.0409286776724424E-4</v>
      </c>
      <c r="CN205" s="299">
        <v>4.0974952353711753E-3</v>
      </c>
      <c r="CO205" s="299">
        <v>1.3231577400031544E-3</v>
      </c>
      <c r="CP205" s="299">
        <v>8.0100980456034622E-3</v>
      </c>
      <c r="CQ205" s="299">
        <v>6.7676512707507265E-4</v>
      </c>
      <c r="CR205" s="299">
        <v>6.0786097056786505E-3</v>
      </c>
      <c r="CS205" s="299">
        <v>3.8663838587680291E-3</v>
      </c>
      <c r="CT205" s="299">
        <v>1.8181000167097222E-3</v>
      </c>
      <c r="CU205" s="299">
        <v>5.2484945842396257E-3</v>
      </c>
      <c r="CV205" s="299">
        <v>1.8117375646860348E-3</v>
      </c>
      <c r="CW205" s="299">
        <v>4.6277816602698297E-4</v>
      </c>
      <c r="CX205" s="299">
        <v>9.2160632282616483E-4</v>
      </c>
      <c r="CY205" s="299">
        <v>1.3607855380886906E-3</v>
      </c>
      <c r="CZ205" s="299">
        <v>2.0672284947601072E-4</v>
      </c>
      <c r="DA205" s="299">
        <v>9.1136395287024863E-4</v>
      </c>
      <c r="DB205" s="299">
        <v>1.7579839125543783E-3</v>
      </c>
      <c r="DC205" s="299">
        <v>6.7730016992055379E-4</v>
      </c>
      <c r="DD205" s="299">
        <v>2.0370991497399493E-3</v>
      </c>
      <c r="DE205" s="299">
        <v>1.6028575975320408E-3</v>
      </c>
      <c r="DF205" s="299">
        <v>5.0155088347282291E-4</v>
      </c>
      <c r="DG205" s="300">
        <v>6.7266824909910253E-4</v>
      </c>
    </row>
    <row r="206" spans="2:111">
      <c r="B206" s="98" t="s">
        <v>242</v>
      </c>
      <c r="C206" s="95" t="s">
        <v>243</v>
      </c>
      <c r="D206" s="299">
        <v>5.5530644587772741E-4</v>
      </c>
      <c r="E206" s="299">
        <v>5.7591371658435517E-4</v>
      </c>
      <c r="F206" s="299">
        <v>2.1958952803654811E-3</v>
      </c>
      <c r="G206" s="299">
        <v>4.0018239814873372E-4</v>
      </c>
      <c r="H206" s="299">
        <v>1.1090781248598706E-3</v>
      </c>
      <c r="I206" s="299">
        <v>0</v>
      </c>
      <c r="J206" s="299">
        <v>1.4846136921317339E-4</v>
      </c>
      <c r="K206" s="299">
        <v>6.5817119892121764E-4</v>
      </c>
      <c r="L206" s="299">
        <v>4.0399722731247512E-4</v>
      </c>
      <c r="M206" s="299">
        <v>8.5703324939859226E-4</v>
      </c>
      <c r="N206" s="299">
        <v>0</v>
      </c>
      <c r="O206" s="299">
        <v>4.9348395855141258E-4</v>
      </c>
      <c r="P206" s="299">
        <v>1.8913254083807444E-4</v>
      </c>
      <c r="Q206" s="299">
        <v>6.0328249547817174E-4</v>
      </c>
      <c r="R206" s="299">
        <v>3.2126198284721132E-4</v>
      </c>
      <c r="S206" s="299">
        <v>8.505536470060633E-4</v>
      </c>
      <c r="T206" s="299">
        <v>1.0116469453570988E-3</v>
      </c>
      <c r="U206" s="299">
        <v>1.3044803742049548E-3</v>
      </c>
      <c r="V206" s="299">
        <v>7.635274858666096E-4</v>
      </c>
      <c r="W206" s="299">
        <v>2.4462755923981442E-4</v>
      </c>
      <c r="X206" s="299">
        <v>1.5827276714625003E-4</v>
      </c>
      <c r="Y206" s="299">
        <v>2.5053751620136849E-4</v>
      </c>
      <c r="Z206" s="299">
        <v>9.787306650991787E-5</v>
      </c>
      <c r="AA206" s="299">
        <v>3.5014524510492318E-4</v>
      </c>
      <c r="AB206" s="299">
        <v>2.5662871874424049E-3</v>
      </c>
      <c r="AC206" s="299">
        <v>2.727206392196798E-4</v>
      </c>
      <c r="AD206" s="299">
        <v>1.3963277692058526E-4</v>
      </c>
      <c r="AE206" s="299">
        <v>5.9063620588735172E-4</v>
      </c>
      <c r="AF206" s="299">
        <v>9.1362733724186917E-4</v>
      </c>
      <c r="AG206" s="299">
        <v>4.5936558488471416E-4</v>
      </c>
      <c r="AH206" s="299">
        <v>2.4165080181452183E-4</v>
      </c>
      <c r="AI206" s="299">
        <v>5.4907168978428128E-4</v>
      </c>
      <c r="AJ206" s="299">
        <v>1.3130770536720255E-3</v>
      </c>
      <c r="AK206" s="299">
        <v>7.9601086562738129E-4</v>
      </c>
      <c r="AL206" s="299">
        <v>8.8315386349071211E-4</v>
      </c>
      <c r="AM206" s="299">
        <v>5.8330389541456907E-4</v>
      </c>
      <c r="AN206" s="299">
        <v>5.1130134854410322E-4</v>
      </c>
      <c r="AO206" s="299">
        <v>6.109524867023671E-4</v>
      </c>
      <c r="AP206" s="299">
        <v>1.10039392128413E-3</v>
      </c>
      <c r="AQ206" s="299">
        <v>1.6460514134908794E-4</v>
      </c>
      <c r="AR206" s="299">
        <v>4.960439395199287E-4</v>
      </c>
      <c r="AS206" s="299">
        <v>8.6153567764117481E-4</v>
      </c>
      <c r="AT206" s="299">
        <v>1.3181535657157393E-3</v>
      </c>
      <c r="AU206" s="299">
        <v>8.3211117247653107E-4</v>
      </c>
      <c r="AV206" s="299">
        <v>1.0328999548513632E-3</v>
      </c>
      <c r="AW206" s="299">
        <v>5.5500994365024234E-4</v>
      </c>
      <c r="AX206" s="299">
        <v>1.701656880806635E-4</v>
      </c>
      <c r="AY206" s="299">
        <v>2.9062340511347927E-4</v>
      </c>
      <c r="AZ206" s="299">
        <v>1.7608123004052773E-3</v>
      </c>
      <c r="BA206" s="299">
        <v>3.770630660890056E-4</v>
      </c>
      <c r="BB206" s="299">
        <v>2.079625394506518E-4</v>
      </c>
      <c r="BC206" s="299">
        <v>1.286122487160714E-4</v>
      </c>
      <c r="BD206" s="299">
        <v>6.8192584643060987E-5</v>
      </c>
      <c r="BE206" s="299">
        <v>1.3096239598745706E-4</v>
      </c>
      <c r="BF206" s="299">
        <v>7.6307283380969723E-4</v>
      </c>
      <c r="BG206" s="299">
        <v>1.9559127138320896E-4</v>
      </c>
      <c r="BH206" s="299">
        <v>1.2535185162321158E-3</v>
      </c>
      <c r="BI206" s="299">
        <v>2.970730798166229E-4</v>
      </c>
      <c r="BJ206" s="299">
        <v>8.7090727090620673E-4</v>
      </c>
      <c r="BK206" s="299">
        <v>5.7013208549272E-4</v>
      </c>
      <c r="BL206" s="299">
        <v>1.2056151094235021E-3</v>
      </c>
      <c r="BM206" s="299">
        <v>6.1890103219325796E-3</v>
      </c>
      <c r="BN206" s="299">
        <v>6.0685590206476289E-3</v>
      </c>
      <c r="BO206" s="299">
        <v>5.8238954144676051E-3</v>
      </c>
      <c r="BP206" s="299">
        <v>5.9607893492335633E-3</v>
      </c>
      <c r="BQ206" s="299">
        <v>9.5130991561971189E-4</v>
      </c>
      <c r="BR206" s="299">
        <v>1.8522915006137341E-3</v>
      </c>
      <c r="BS206" s="299">
        <v>2.8227115919815518E-3</v>
      </c>
      <c r="BT206" s="299">
        <v>1.6480759004398585E-3</v>
      </c>
      <c r="BU206" s="299">
        <v>1.0042202036889028E-2</v>
      </c>
      <c r="BV206" s="299">
        <v>9.7208005864503344E-3</v>
      </c>
      <c r="BW206" s="299">
        <v>3.899727526706546E-3</v>
      </c>
      <c r="BX206" s="299">
        <v>4.2597804000287908E-3</v>
      </c>
      <c r="BY206" s="299">
        <v>8.7046498310398097E-4</v>
      </c>
      <c r="BZ206" s="299">
        <v>4.6042200758030427E-3</v>
      </c>
      <c r="CA206" s="299">
        <v>1.8380966799402731E-3</v>
      </c>
      <c r="CB206" s="299">
        <v>3.3704206188281036E-3</v>
      </c>
      <c r="CC206" s="299">
        <v>4.0800764197455172E-3</v>
      </c>
      <c r="CD206" s="299">
        <v>2.3786703369202103E-3</v>
      </c>
      <c r="CE206" s="299">
        <v>4.6698784450338888E-3</v>
      </c>
      <c r="CF206" s="299">
        <v>1.6842001959865604E-3</v>
      </c>
      <c r="CG206" s="299">
        <v>3.0035200094827188E-3</v>
      </c>
      <c r="CH206" s="299">
        <v>2.874759639506863E-3</v>
      </c>
      <c r="CI206" s="299">
        <v>0.9324755371225838</v>
      </c>
      <c r="CJ206" s="299">
        <v>3.2156378604057664E-2</v>
      </c>
      <c r="CK206" s="299">
        <v>6.030429600670067E-3</v>
      </c>
      <c r="CL206" s="299">
        <v>9.9334995437011433E-4</v>
      </c>
      <c r="CM206" s="299">
        <v>7.7169636691623079E-4</v>
      </c>
      <c r="CN206" s="299">
        <v>6.7168282755182612E-3</v>
      </c>
      <c r="CO206" s="299">
        <v>1.3772876321788241E-3</v>
      </c>
      <c r="CP206" s="299">
        <v>1.7685966494041451E-2</v>
      </c>
      <c r="CQ206" s="299">
        <v>3.4227194169032223E-3</v>
      </c>
      <c r="CR206" s="299">
        <v>7.3552973446006217E-3</v>
      </c>
      <c r="CS206" s="299">
        <v>7.8657308646507967E-3</v>
      </c>
      <c r="CT206" s="299">
        <v>3.2270806236615246E-3</v>
      </c>
      <c r="CU206" s="299">
        <v>1.0946221844585735E-2</v>
      </c>
      <c r="CV206" s="299">
        <v>4.3582098798138824E-3</v>
      </c>
      <c r="CW206" s="299">
        <v>6.2292754933051522E-3</v>
      </c>
      <c r="CX206" s="299">
        <v>2.824614521401795E-3</v>
      </c>
      <c r="CY206" s="299">
        <v>3.6365468295013774E-3</v>
      </c>
      <c r="CZ206" s="299">
        <v>7.8283330750867871E-4</v>
      </c>
      <c r="DA206" s="299">
        <v>6.0317129667353296E-3</v>
      </c>
      <c r="DB206" s="299">
        <v>7.5840620252713466E-3</v>
      </c>
      <c r="DC206" s="299">
        <v>1.9735254014412221E-3</v>
      </c>
      <c r="DD206" s="299">
        <v>6.5126857034394064E-3</v>
      </c>
      <c r="DE206" s="299">
        <v>3.1910848725388561E-3</v>
      </c>
      <c r="DF206" s="299">
        <v>3.1000051121317642E-3</v>
      </c>
      <c r="DG206" s="300">
        <v>9.2952605326228847E-3</v>
      </c>
    </row>
    <row r="207" spans="2:111">
      <c r="B207" s="98" t="s">
        <v>244</v>
      </c>
      <c r="C207" s="95" t="s">
        <v>245</v>
      </c>
      <c r="D207" s="299">
        <v>1.1925037069706713E-4</v>
      </c>
      <c r="E207" s="299">
        <v>1.0994075355633197E-4</v>
      </c>
      <c r="F207" s="299">
        <v>3.122399658395421E-4</v>
      </c>
      <c r="G207" s="299">
        <v>6.0017227296956821E-5</v>
      </c>
      <c r="H207" s="299">
        <v>1.5051969999633509E-4</v>
      </c>
      <c r="I207" s="299">
        <v>0</v>
      </c>
      <c r="J207" s="299">
        <v>2.8735589898920356E-5</v>
      </c>
      <c r="K207" s="299">
        <v>3.1937759220497091E-4</v>
      </c>
      <c r="L207" s="299">
        <v>1.3979642813904548E-3</v>
      </c>
      <c r="M207" s="299">
        <v>1.6488194708247757E-4</v>
      </c>
      <c r="N207" s="299">
        <v>0</v>
      </c>
      <c r="O207" s="299">
        <v>9.5784521705518538E-5</v>
      </c>
      <c r="P207" s="299">
        <v>8.5884455564251165E-5</v>
      </c>
      <c r="Q207" s="299">
        <v>1.4915828535729005E-4</v>
      </c>
      <c r="R207" s="299">
        <v>1.1533456604084086E-4</v>
      </c>
      <c r="S207" s="299">
        <v>1.760985414563379E-4</v>
      </c>
      <c r="T207" s="299">
        <v>2.613773421628835E-4</v>
      </c>
      <c r="U207" s="299">
        <v>2.1433534809469219E-4</v>
      </c>
      <c r="V207" s="299">
        <v>3.5503750158096757E-4</v>
      </c>
      <c r="W207" s="299">
        <v>1.059933905760096E-4</v>
      </c>
      <c r="X207" s="299">
        <v>4.3751438168387527E-5</v>
      </c>
      <c r="Y207" s="299">
        <v>6.0942751845305089E-5</v>
      </c>
      <c r="Z207" s="299">
        <v>1.9826818322688078E-5</v>
      </c>
      <c r="AA207" s="299">
        <v>1.237021898594192E-4</v>
      </c>
      <c r="AB207" s="299">
        <v>2.2987037279083148E-3</v>
      </c>
      <c r="AC207" s="299">
        <v>4.4073540103681366E-4</v>
      </c>
      <c r="AD207" s="299">
        <v>3.6436691082399045E-5</v>
      </c>
      <c r="AE207" s="299">
        <v>7.9964928134252026E-5</v>
      </c>
      <c r="AF207" s="299">
        <v>4.3433030959219511E-4</v>
      </c>
      <c r="AG207" s="299">
        <v>2.1489577745074505E-4</v>
      </c>
      <c r="AH207" s="299">
        <v>7.7520402417957738E-5</v>
      </c>
      <c r="AI207" s="299">
        <v>1.500805832587564E-4</v>
      </c>
      <c r="AJ207" s="299">
        <v>2.2270803405239161E-4</v>
      </c>
      <c r="AK207" s="299">
        <v>4.7843932971917936E-4</v>
      </c>
      <c r="AL207" s="299">
        <v>2.5096275977721469E-4</v>
      </c>
      <c r="AM207" s="299">
        <v>1.5165011329750641E-4</v>
      </c>
      <c r="AN207" s="299">
        <v>1.366354264797831E-4</v>
      </c>
      <c r="AO207" s="299">
        <v>1.5343174650690768E-4</v>
      </c>
      <c r="AP207" s="299">
        <v>2.0354842836157363E-4</v>
      </c>
      <c r="AQ207" s="299">
        <v>6.7799137207317671E-5</v>
      </c>
      <c r="AR207" s="299">
        <v>1.159498636284854E-4</v>
      </c>
      <c r="AS207" s="299">
        <v>2.2469210857433409E-4</v>
      </c>
      <c r="AT207" s="299">
        <v>2.8629079384491973E-4</v>
      </c>
      <c r="AU207" s="299">
        <v>3.1045220754401378E-4</v>
      </c>
      <c r="AV207" s="299">
        <v>3.1287429962568802E-4</v>
      </c>
      <c r="AW207" s="299">
        <v>2.074311065190068E-4</v>
      </c>
      <c r="AX207" s="299">
        <v>1.1109369917861849E-4</v>
      </c>
      <c r="AY207" s="299">
        <v>9.5932016337951719E-5</v>
      </c>
      <c r="AZ207" s="299">
        <v>6.0861683260282054E-4</v>
      </c>
      <c r="BA207" s="299">
        <v>2.2569073560466552E-4</v>
      </c>
      <c r="BB207" s="299">
        <v>9.5965232732254441E-5</v>
      </c>
      <c r="BC207" s="299">
        <v>1.0448927474866004E-4</v>
      </c>
      <c r="BD207" s="299">
        <v>3.9151807928331894E-5</v>
      </c>
      <c r="BE207" s="299">
        <v>8.6361932200456728E-5</v>
      </c>
      <c r="BF207" s="299">
        <v>5.6481225871704988E-4</v>
      </c>
      <c r="BG207" s="299">
        <v>1.6853417479864021E-4</v>
      </c>
      <c r="BH207" s="299">
        <v>6.0240325736414654E-4</v>
      </c>
      <c r="BI207" s="299">
        <v>8.6608840052685476E-5</v>
      </c>
      <c r="BJ207" s="299">
        <v>4.3032919944254215E-4</v>
      </c>
      <c r="BK207" s="299">
        <v>3.0306077894615461E-4</v>
      </c>
      <c r="BL207" s="299">
        <v>3.0940994174997755E-4</v>
      </c>
      <c r="BM207" s="299">
        <v>8.4225430959704078E-4</v>
      </c>
      <c r="BN207" s="299">
        <v>4.6162302613492618E-4</v>
      </c>
      <c r="BO207" s="299">
        <v>6.6561225777498679E-4</v>
      </c>
      <c r="BP207" s="299">
        <v>6.2678694523757295E-4</v>
      </c>
      <c r="BQ207" s="299">
        <v>4.527717238849692E-4</v>
      </c>
      <c r="BR207" s="299">
        <v>1.6120016520053165E-3</v>
      </c>
      <c r="BS207" s="299">
        <v>1.7816255527036912E-3</v>
      </c>
      <c r="BT207" s="299">
        <v>2.0085028043307368E-4</v>
      </c>
      <c r="BU207" s="299">
        <v>1.4253755771287313E-3</v>
      </c>
      <c r="BV207" s="299">
        <v>3.4531385348327433E-3</v>
      </c>
      <c r="BW207" s="299">
        <v>2.2279751566912057E-3</v>
      </c>
      <c r="BX207" s="299">
        <v>2.8052729761064948E-3</v>
      </c>
      <c r="BY207" s="299">
        <v>2.9701304115520722E-4</v>
      </c>
      <c r="BZ207" s="299">
        <v>1.2820638609932222E-3</v>
      </c>
      <c r="CA207" s="299">
        <v>4.1692807419426066E-4</v>
      </c>
      <c r="CB207" s="299">
        <v>1.1331540934087295E-3</v>
      </c>
      <c r="CC207" s="299">
        <v>4.6193106188259985E-4</v>
      </c>
      <c r="CD207" s="299">
        <v>1.2082630801029579E-3</v>
      </c>
      <c r="CE207" s="299">
        <v>7.1679365265084414E-4</v>
      </c>
      <c r="CF207" s="299">
        <v>4.0386869600295063E-4</v>
      </c>
      <c r="CG207" s="299">
        <v>1.8017036515127834E-3</v>
      </c>
      <c r="CH207" s="299">
        <v>3.2878758251210364E-4</v>
      </c>
      <c r="CI207" s="299">
        <v>2.8547104526040986E-3</v>
      </c>
      <c r="CJ207" s="299">
        <v>0.89140778039202961</v>
      </c>
      <c r="CK207" s="299">
        <v>9.19049170436361E-4</v>
      </c>
      <c r="CL207" s="299">
        <v>1.426477269392512E-4</v>
      </c>
      <c r="CM207" s="299">
        <v>3.809576087704516E-4</v>
      </c>
      <c r="CN207" s="299">
        <v>5.0818674224398751E-4</v>
      </c>
      <c r="CO207" s="299">
        <v>9.2699957816883103E-4</v>
      </c>
      <c r="CP207" s="299">
        <v>7.7500029777132775E-4</v>
      </c>
      <c r="CQ207" s="299">
        <v>1.0352344190680603E-3</v>
      </c>
      <c r="CR207" s="299">
        <v>1.2433888366702088E-3</v>
      </c>
      <c r="CS207" s="299">
        <v>5.7794661501386511E-4</v>
      </c>
      <c r="CT207" s="299">
        <v>6.203980492838206E-4</v>
      </c>
      <c r="CU207" s="299">
        <v>1.1583901545190833E-3</v>
      </c>
      <c r="CV207" s="299">
        <v>2.2895466815000161E-3</v>
      </c>
      <c r="CW207" s="299">
        <v>0.1114922560896633</v>
      </c>
      <c r="CX207" s="299">
        <v>4.9083971152501162E-4</v>
      </c>
      <c r="CY207" s="299">
        <v>1.9235517340002385E-3</v>
      </c>
      <c r="CZ207" s="299">
        <v>4.5641125055719407E-4</v>
      </c>
      <c r="DA207" s="299">
        <v>3.72770440174644E-3</v>
      </c>
      <c r="DB207" s="299">
        <v>5.8206107732539812E-3</v>
      </c>
      <c r="DC207" s="299">
        <v>1.8323480769615061E-3</v>
      </c>
      <c r="DD207" s="299">
        <v>1.084878071008915E-3</v>
      </c>
      <c r="DE207" s="299">
        <v>1.0776352499809331E-3</v>
      </c>
      <c r="DF207" s="299">
        <v>5.442833146532633E-4</v>
      </c>
      <c r="DG207" s="300">
        <v>3.6551574086628479E-3</v>
      </c>
    </row>
    <row r="208" spans="2:111">
      <c r="B208" s="98" t="s">
        <v>246</v>
      </c>
      <c r="C208" s="95" t="s">
        <v>247</v>
      </c>
      <c r="D208" s="299">
        <v>7.2969860680425298E-4</v>
      </c>
      <c r="E208" s="299">
        <v>8.7361770219049535E-4</v>
      </c>
      <c r="F208" s="299">
        <v>4.3319569597868503E-3</v>
      </c>
      <c r="G208" s="299">
        <v>1.0981421425257131E-4</v>
      </c>
      <c r="H208" s="299">
        <v>4.3285141546052475E-4</v>
      </c>
      <c r="I208" s="299">
        <v>0</v>
      </c>
      <c r="J208" s="299">
        <v>1.109945553442893E-4</v>
      </c>
      <c r="K208" s="299">
        <v>6.3533268728290372E-4</v>
      </c>
      <c r="L208" s="299">
        <v>6.2094450271758101E-4</v>
      </c>
      <c r="M208" s="299">
        <v>7.746732265937451E-4</v>
      </c>
      <c r="N208" s="299">
        <v>0</v>
      </c>
      <c r="O208" s="299">
        <v>3.9822490408528176E-4</v>
      </c>
      <c r="P208" s="299">
        <v>1.4499285390260659E-4</v>
      </c>
      <c r="Q208" s="299">
        <v>4.6948231900769343E-4</v>
      </c>
      <c r="R208" s="299">
        <v>2.0589545963098848E-4</v>
      </c>
      <c r="S208" s="299">
        <v>1.0815513849768467E-3</v>
      </c>
      <c r="T208" s="299">
        <v>7.7931999489564601E-4</v>
      </c>
      <c r="U208" s="299">
        <v>8.639633168133538E-4</v>
      </c>
      <c r="V208" s="299">
        <v>1.5998208206214372E-3</v>
      </c>
      <c r="W208" s="299">
        <v>4.5035397927125162E-4</v>
      </c>
      <c r="X208" s="299">
        <v>3.3828592540167583E-4</v>
      </c>
      <c r="Y208" s="299">
        <v>7.1569862509592973E-4</v>
      </c>
      <c r="Z208" s="299">
        <v>1.2748499261477204E-4</v>
      </c>
      <c r="AA208" s="299">
        <v>2.612971022690015E-4</v>
      </c>
      <c r="AB208" s="299">
        <v>1.4824877344021175E-3</v>
      </c>
      <c r="AC208" s="299">
        <v>2.8314899106334927E-4</v>
      </c>
      <c r="AD208" s="299">
        <v>1.8757210089654193E-4</v>
      </c>
      <c r="AE208" s="299">
        <v>3.0756117691376649E-4</v>
      </c>
      <c r="AF208" s="299">
        <v>8.3428432673101824E-4</v>
      </c>
      <c r="AG208" s="299">
        <v>3.2439389766157482E-4</v>
      </c>
      <c r="AH208" s="299">
        <v>5.0703065958369626E-4</v>
      </c>
      <c r="AI208" s="299">
        <v>5.5468440523274922E-4</v>
      </c>
      <c r="AJ208" s="299">
        <v>1.1435782676260699E-3</v>
      </c>
      <c r="AK208" s="299">
        <v>1.6218476742259473E-3</v>
      </c>
      <c r="AL208" s="299">
        <v>1.079991638031047E-3</v>
      </c>
      <c r="AM208" s="299">
        <v>1.0733727843135867E-3</v>
      </c>
      <c r="AN208" s="299">
        <v>8.047476571240781E-4</v>
      </c>
      <c r="AO208" s="299">
        <v>1.1657915939290017E-3</v>
      </c>
      <c r="AP208" s="299">
        <v>1.6390963552278058E-3</v>
      </c>
      <c r="AQ208" s="299">
        <v>2.5109919621738524E-4</v>
      </c>
      <c r="AR208" s="299">
        <v>5.6146975616989253E-4</v>
      </c>
      <c r="AS208" s="299">
        <v>2.4612394625401807E-3</v>
      </c>
      <c r="AT208" s="299">
        <v>1.0329519759586982E-3</v>
      </c>
      <c r="AU208" s="299">
        <v>1.2154673363537201E-3</v>
      </c>
      <c r="AV208" s="299">
        <v>1.3388281061431425E-3</v>
      </c>
      <c r="AW208" s="299">
        <v>8.3578221820552751E-4</v>
      </c>
      <c r="AX208" s="299">
        <v>4.0645788305503067E-4</v>
      </c>
      <c r="AY208" s="299">
        <v>4.9670555435572675E-4</v>
      </c>
      <c r="AZ208" s="299">
        <v>4.0892601455960178E-3</v>
      </c>
      <c r="BA208" s="299">
        <v>1.8950782430468717E-4</v>
      </c>
      <c r="BB208" s="299">
        <v>5.8305982140980761E-4</v>
      </c>
      <c r="BC208" s="299">
        <v>1.7127088267348146E-4</v>
      </c>
      <c r="BD208" s="299">
        <v>1.5542723688183368E-4</v>
      </c>
      <c r="BE208" s="299">
        <v>1.3390426928209969E-3</v>
      </c>
      <c r="BF208" s="299">
        <v>8.0824480687258281E-4</v>
      </c>
      <c r="BG208" s="299">
        <v>1.8843023159150233E-4</v>
      </c>
      <c r="BH208" s="299">
        <v>1.2820796579698075E-3</v>
      </c>
      <c r="BI208" s="299">
        <v>4.0830000534452978E-4</v>
      </c>
      <c r="BJ208" s="299">
        <v>1.0991862268550428E-3</v>
      </c>
      <c r="BK208" s="299">
        <v>5.9966606839363028E-4</v>
      </c>
      <c r="BL208" s="299">
        <v>9.2731786316708478E-4</v>
      </c>
      <c r="BM208" s="299">
        <v>2.2539793685152844E-3</v>
      </c>
      <c r="BN208" s="299">
        <v>2.2339522550700913E-3</v>
      </c>
      <c r="BO208" s="299">
        <v>2.6091435353432875E-3</v>
      </c>
      <c r="BP208" s="299">
        <v>2.7123880762487639E-3</v>
      </c>
      <c r="BQ208" s="299">
        <v>4.312165568447132E-3</v>
      </c>
      <c r="BR208" s="299">
        <v>5.3750990825487616E-3</v>
      </c>
      <c r="BS208" s="299">
        <v>1.7232763478561008E-2</v>
      </c>
      <c r="BT208" s="299">
        <v>7.9175322023317238E-4</v>
      </c>
      <c r="BU208" s="299">
        <v>5.9284610389350838E-3</v>
      </c>
      <c r="BV208" s="299">
        <v>1.4160022370706233E-2</v>
      </c>
      <c r="BW208" s="299">
        <v>2.4582974861875728E-3</v>
      </c>
      <c r="BX208" s="299">
        <v>3.1152748054585171E-3</v>
      </c>
      <c r="BY208" s="299">
        <v>1.0956578868172107E-3</v>
      </c>
      <c r="BZ208" s="299">
        <v>1.9379615227380089E-3</v>
      </c>
      <c r="CA208" s="299">
        <v>1.2349609931535388E-3</v>
      </c>
      <c r="CB208" s="299">
        <v>3.9483934511025977E-3</v>
      </c>
      <c r="CC208" s="299">
        <v>1.8283135823537E-3</v>
      </c>
      <c r="CD208" s="299">
        <v>2.8860085303700025E-3</v>
      </c>
      <c r="CE208" s="299">
        <v>2.1828652276308261E-3</v>
      </c>
      <c r="CF208" s="299">
        <v>3.2646953748288092E-3</v>
      </c>
      <c r="CG208" s="299">
        <v>7.9627216206372368E-3</v>
      </c>
      <c r="CH208" s="299">
        <v>1.3111282019310241E-3</v>
      </c>
      <c r="CI208" s="299">
        <v>9.7179428493416979E-3</v>
      </c>
      <c r="CJ208" s="299">
        <v>3.1765993872525339E-3</v>
      </c>
      <c r="CK208" s="299">
        <v>0.41855324864324484</v>
      </c>
      <c r="CL208" s="299">
        <v>7.874490487504341E-4</v>
      </c>
      <c r="CM208" s="299">
        <v>7.7390446157270156E-4</v>
      </c>
      <c r="CN208" s="299">
        <v>6.5337913284897239E-3</v>
      </c>
      <c r="CO208" s="299">
        <v>2.9964037788251258E-3</v>
      </c>
      <c r="CP208" s="299">
        <v>1.5126558448439189E-2</v>
      </c>
      <c r="CQ208" s="299">
        <v>3.6636785630354829E-3</v>
      </c>
      <c r="CR208" s="299">
        <v>7.0498185727562142E-3</v>
      </c>
      <c r="CS208" s="299">
        <v>3.2448382458641505E-3</v>
      </c>
      <c r="CT208" s="299">
        <v>1.2495025179469156E-3</v>
      </c>
      <c r="CU208" s="299">
        <v>1.2165464475527315E-2</v>
      </c>
      <c r="CV208" s="299">
        <v>5.7049062020890322E-3</v>
      </c>
      <c r="CW208" s="299">
        <v>1.433515873624842E-3</v>
      </c>
      <c r="CX208" s="299">
        <v>1.6565409959598018E-3</v>
      </c>
      <c r="CY208" s="299">
        <v>5.5323442971387657E-3</v>
      </c>
      <c r="CZ208" s="299">
        <v>8.452401236837434E-4</v>
      </c>
      <c r="DA208" s="299">
        <v>1.6804496870229031E-3</v>
      </c>
      <c r="DB208" s="299">
        <v>1.1889335785364517E-3</v>
      </c>
      <c r="DC208" s="299">
        <v>3.3062402206300058E-3</v>
      </c>
      <c r="DD208" s="299">
        <v>1.3530236966514796E-3</v>
      </c>
      <c r="DE208" s="299">
        <v>2.1216465707846075E-3</v>
      </c>
      <c r="DF208" s="299">
        <v>2.0501906385044988E-3</v>
      </c>
      <c r="DG208" s="300">
        <v>2.0008800713347315E-3</v>
      </c>
    </row>
    <row r="209" spans="2:111">
      <c r="B209" s="98" t="s">
        <v>248</v>
      </c>
      <c r="C209" s="95" t="s">
        <v>249</v>
      </c>
      <c r="D209" s="299">
        <v>1.7779598912612108E-5</v>
      </c>
      <c r="E209" s="299">
        <v>1.729780456831183E-5</v>
      </c>
      <c r="F209" s="299">
        <v>5.3814745337119616E-5</v>
      </c>
      <c r="G209" s="299">
        <v>5.0218268158514073E-6</v>
      </c>
      <c r="H209" s="299">
        <v>1.8239327204967811E-5</v>
      </c>
      <c r="I209" s="299">
        <v>0</v>
      </c>
      <c r="J209" s="299">
        <v>2.739835540102686E-6</v>
      </c>
      <c r="K209" s="299">
        <v>3.0922881801429428E-5</v>
      </c>
      <c r="L209" s="299">
        <v>5.1258536544953652E-5</v>
      </c>
      <c r="M209" s="299">
        <v>2.8412476232821629E-5</v>
      </c>
      <c r="N209" s="299">
        <v>0</v>
      </c>
      <c r="O209" s="299">
        <v>1.1788112126815046E-5</v>
      </c>
      <c r="P209" s="299">
        <v>6.3501397614465542E-6</v>
      </c>
      <c r="Q209" s="299">
        <v>1.7631965365207783E-5</v>
      </c>
      <c r="R209" s="299">
        <v>9.9038810740220905E-6</v>
      </c>
      <c r="S209" s="299">
        <v>3.3762706312522141E-5</v>
      </c>
      <c r="T209" s="299">
        <v>2.9895891179960842E-5</v>
      </c>
      <c r="U209" s="299">
        <v>3.0033466052036595E-5</v>
      </c>
      <c r="V209" s="299">
        <v>3.055442601567151E-5</v>
      </c>
      <c r="W209" s="299">
        <v>9.8635912031312014E-6</v>
      </c>
      <c r="X209" s="299">
        <v>7.2712592741327602E-6</v>
      </c>
      <c r="Y209" s="299">
        <v>1.1439317300465106E-5</v>
      </c>
      <c r="Z209" s="299">
        <v>5.403899773945193E-6</v>
      </c>
      <c r="AA209" s="299">
        <v>1.0932506240760234E-5</v>
      </c>
      <c r="AB209" s="299">
        <v>1.080661875247771E-4</v>
      </c>
      <c r="AC209" s="299">
        <v>1.8360063605488366E-5</v>
      </c>
      <c r="AD209" s="299">
        <v>5.5076098106805006E-6</v>
      </c>
      <c r="AE209" s="299">
        <v>1.1916569143566532E-5</v>
      </c>
      <c r="AF209" s="299">
        <v>3.6524800467793447E-5</v>
      </c>
      <c r="AG209" s="299">
        <v>1.7227503372801093E-5</v>
      </c>
      <c r="AH209" s="299">
        <v>7.9411592026785779E-6</v>
      </c>
      <c r="AI209" s="299">
        <v>1.6941006869639405E-5</v>
      </c>
      <c r="AJ209" s="299">
        <v>3.3971205490007752E-5</v>
      </c>
      <c r="AK209" s="299">
        <v>5.938212407997635E-5</v>
      </c>
      <c r="AL209" s="299">
        <v>3.0425566641780905E-5</v>
      </c>
      <c r="AM209" s="299">
        <v>1.8615559547234302E-5</v>
      </c>
      <c r="AN209" s="299">
        <v>1.5423793376652987E-5</v>
      </c>
      <c r="AO209" s="299">
        <v>1.8990881826532798E-5</v>
      </c>
      <c r="AP209" s="299">
        <v>2.8646271978624226E-5</v>
      </c>
      <c r="AQ209" s="299">
        <v>5.4957299571229476E-6</v>
      </c>
      <c r="AR209" s="299">
        <v>1.3242909900951388E-5</v>
      </c>
      <c r="AS209" s="299">
        <v>2.4004044188181982E-5</v>
      </c>
      <c r="AT209" s="299">
        <v>2.8541406404970712E-5</v>
      </c>
      <c r="AU209" s="299">
        <v>4.6206405907239594E-5</v>
      </c>
      <c r="AV209" s="299">
        <v>3.2368863027975689E-5</v>
      </c>
      <c r="AW209" s="299">
        <v>1.6907469096427839E-5</v>
      </c>
      <c r="AX209" s="299">
        <v>8.6754918950731499E-6</v>
      </c>
      <c r="AY209" s="299">
        <v>1.0887080208076067E-5</v>
      </c>
      <c r="AZ209" s="299">
        <v>5.7374504597315175E-5</v>
      </c>
      <c r="BA209" s="299">
        <v>1.4966093012418191E-5</v>
      </c>
      <c r="BB209" s="299">
        <v>8.7599039363133595E-6</v>
      </c>
      <c r="BC209" s="299">
        <v>6.5116156410001973E-6</v>
      </c>
      <c r="BD209" s="299">
        <v>2.4999673856335844E-6</v>
      </c>
      <c r="BE209" s="299">
        <v>6.3358411529227532E-6</v>
      </c>
      <c r="BF209" s="299">
        <v>3.3069449624573411E-5</v>
      </c>
      <c r="BG209" s="299">
        <v>1.0502016371034648E-5</v>
      </c>
      <c r="BH209" s="299">
        <v>4.6929168725101555E-5</v>
      </c>
      <c r="BI209" s="299">
        <v>1.3625757134158945E-5</v>
      </c>
      <c r="BJ209" s="299">
        <v>3.2643497667921459E-5</v>
      </c>
      <c r="BK209" s="299">
        <v>2.3021265727281096E-5</v>
      </c>
      <c r="BL209" s="299">
        <v>3.3015797782585973E-5</v>
      </c>
      <c r="BM209" s="299">
        <v>9.3635562781787732E-5</v>
      </c>
      <c r="BN209" s="299">
        <v>7.2414441184762038E-5</v>
      </c>
      <c r="BO209" s="299">
        <v>9.7800343958467413E-5</v>
      </c>
      <c r="BP209" s="299">
        <v>7.7857989330901311E-5</v>
      </c>
      <c r="BQ209" s="299">
        <v>3.549909953137829E-5</v>
      </c>
      <c r="BR209" s="299">
        <v>7.4975992162186345E-5</v>
      </c>
      <c r="BS209" s="299">
        <v>1.3840716695960508E-4</v>
      </c>
      <c r="BT209" s="299">
        <v>1.9799298490170967E-5</v>
      </c>
      <c r="BU209" s="299">
        <v>3.8792146260007029E-4</v>
      </c>
      <c r="BV209" s="299">
        <v>2.341847888044426E-4</v>
      </c>
      <c r="BW209" s="299">
        <v>9.5831872033814053E-5</v>
      </c>
      <c r="BX209" s="299">
        <v>1.3975617864345124E-4</v>
      </c>
      <c r="BY209" s="299">
        <v>2.0362067660540489E-5</v>
      </c>
      <c r="BZ209" s="299">
        <v>1.097194552733732E-4</v>
      </c>
      <c r="CA209" s="299">
        <v>4.4732910719072087E-5</v>
      </c>
      <c r="CB209" s="299">
        <v>1.3561223869883835E-4</v>
      </c>
      <c r="CC209" s="299">
        <v>3.9264631797481217E-5</v>
      </c>
      <c r="CD209" s="299">
        <v>6.6936810937736162E-5</v>
      </c>
      <c r="CE209" s="299">
        <v>1.1091744470616682E-4</v>
      </c>
      <c r="CF209" s="299">
        <v>5.8498269778953254E-5</v>
      </c>
      <c r="CG209" s="299">
        <v>1.1892301259783662E-4</v>
      </c>
      <c r="CH209" s="299">
        <v>8.1998137907122418E-5</v>
      </c>
      <c r="CI209" s="299">
        <v>8.6510210545088096E-4</v>
      </c>
      <c r="CJ209" s="299">
        <v>5.0441281346051226E-4</v>
      </c>
      <c r="CK209" s="299">
        <v>3.1721671519842706E-4</v>
      </c>
      <c r="CL209" s="299">
        <v>3.1978999994773376E-2</v>
      </c>
      <c r="CM209" s="299">
        <v>3.9554130302661335E-5</v>
      </c>
      <c r="CN209" s="299">
        <v>1.3959571048929417E-4</v>
      </c>
      <c r="CO209" s="299">
        <v>6.0941059685679628E-5</v>
      </c>
      <c r="CP209" s="299">
        <v>1.5198900016389185E-4</v>
      </c>
      <c r="CQ209" s="299">
        <v>7.7932526525714045E-5</v>
      </c>
      <c r="CR209" s="299">
        <v>1.2862156328374938E-4</v>
      </c>
      <c r="CS209" s="299">
        <v>8.5337362649911131E-5</v>
      </c>
      <c r="CT209" s="299">
        <v>4.9168347676363042E-5</v>
      </c>
      <c r="CU209" s="299">
        <v>9.9106506575888574E-5</v>
      </c>
      <c r="CV209" s="299">
        <v>2.554831018632672E-4</v>
      </c>
      <c r="CW209" s="299">
        <v>3.3673651469443076E-3</v>
      </c>
      <c r="CX209" s="299">
        <v>1.1287912008183348E-4</v>
      </c>
      <c r="CY209" s="299">
        <v>3.6304855679373334E-4</v>
      </c>
      <c r="CZ209" s="299">
        <v>3.1553963426248936E-5</v>
      </c>
      <c r="DA209" s="299">
        <v>3.2538785326156335E-4</v>
      </c>
      <c r="DB209" s="299">
        <v>2.240756453019006E-4</v>
      </c>
      <c r="DC209" s="299">
        <v>8.0532571527976076E-5</v>
      </c>
      <c r="DD209" s="299">
        <v>1.8098797138218708E-4</v>
      </c>
      <c r="DE209" s="299">
        <v>7.2035328444393167E-5</v>
      </c>
      <c r="DF209" s="299">
        <v>1.1516552427018438E-4</v>
      </c>
      <c r="DG209" s="300">
        <v>5.04167838366847E-4</v>
      </c>
    </row>
    <row r="210" spans="2:111">
      <c r="B210" s="98" t="s">
        <v>250</v>
      </c>
      <c r="C210" s="95" t="s">
        <v>251</v>
      </c>
      <c r="D210" s="299">
        <v>3.8059263152818895E-5</v>
      </c>
      <c r="E210" s="299">
        <v>4.5689123619043369E-5</v>
      </c>
      <c r="F210" s="299">
        <v>2.5241298626193061E-4</v>
      </c>
      <c r="G210" s="299">
        <v>2.0801383529489623E-5</v>
      </c>
      <c r="H210" s="299">
        <v>4.7809280739339879E-5</v>
      </c>
      <c r="I210" s="299">
        <v>0</v>
      </c>
      <c r="J210" s="299">
        <v>8.5014393963926724E-6</v>
      </c>
      <c r="K210" s="299">
        <v>5.9881400336739668E-5</v>
      </c>
      <c r="L210" s="299">
        <v>1.3123143038138311E-4</v>
      </c>
      <c r="M210" s="299">
        <v>5.0064203571863746E-5</v>
      </c>
      <c r="N210" s="299">
        <v>0</v>
      </c>
      <c r="O210" s="299">
        <v>3.7778627505476979E-5</v>
      </c>
      <c r="P210" s="299">
        <v>2.1246298940559616E-5</v>
      </c>
      <c r="Q210" s="299">
        <v>4.1547539188825635E-5</v>
      </c>
      <c r="R210" s="299">
        <v>2.4558632362196191E-5</v>
      </c>
      <c r="S210" s="299">
        <v>3.8788348000254321E-5</v>
      </c>
      <c r="T210" s="299">
        <v>6.4774216114519604E-5</v>
      </c>
      <c r="U210" s="299">
        <v>9.4671319872391435E-5</v>
      </c>
      <c r="V210" s="299">
        <v>2.7451296170618526E-4</v>
      </c>
      <c r="W210" s="299">
        <v>2.8640120425470913E-5</v>
      </c>
      <c r="X210" s="299">
        <v>1.0747910906198653E-5</v>
      </c>
      <c r="Y210" s="299">
        <v>1.3878894958099684E-5</v>
      </c>
      <c r="Z210" s="299">
        <v>5.566608914968861E-6</v>
      </c>
      <c r="AA210" s="299">
        <v>2.4286461081461932E-5</v>
      </c>
      <c r="AB210" s="299">
        <v>2.4364033579146624E-4</v>
      </c>
      <c r="AC210" s="299">
        <v>4.6468217044470622E-5</v>
      </c>
      <c r="AD210" s="299">
        <v>1.0823546590164947E-5</v>
      </c>
      <c r="AE210" s="299">
        <v>2.9049293744313134E-5</v>
      </c>
      <c r="AF210" s="299">
        <v>6.2537674715975881E-5</v>
      </c>
      <c r="AG210" s="299">
        <v>4.3648306346118686E-5</v>
      </c>
      <c r="AH210" s="299">
        <v>2.1274369499878702E-5</v>
      </c>
      <c r="AI210" s="299">
        <v>2.5737703789070443E-5</v>
      </c>
      <c r="AJ210" s="299">
        <v>5.8648212540558658E-5</v>
      </c>
      <c r="AK210" s="299">
        <v>1.0872158128387294E-4</v>
      </c>
      <c r="AL210" s="299">
        <v>5.5659190246743093E-5</v>
      </c>
      <c r="AM210" s="299">
        <v>4.6350624027807613E-5</v>
      </c>
      <c r="AN210" s="299">
        <v>2.8226212138268303E-5</v>
      </c>
      <c r="AO210" s="299">
        <v>3.2065682841713883E-5</v>
      </c>
      <c r="AP210" s="299">
        <v>5.2652553069169404E-5</v>
      </c>
      <c r="AQ210" s="299">
        <v>1.5606466272946919E-5</v>
      </c>
      <c r="AR210" s="299">
        <v>3.3971573518883003E-5</v>
      </c>
      <c r="AS210" s="299">
        <v>5.5371359177469141E-5</v>
      </c>
      <c r="AT210" s="299">
        <v>6.4741597848680686E-5</v>
      </c>
      <c r="AU210" s="299">
        <v>5.9753227661735948E-5</v>
      </c>
      <c r="AV210" s="299">
        <v>6.3798364192592792E-5</v>
      </c>
      <c r="AW210" s="299">
        <v>3.9932778917220067E-5</v>
      </c>
      <c r="AX210" s="299">
        <v>1.9429100111483878E-5</v>
      </c>
      <c r="AY210" s="299">
        <v>3.1561905128316764E-5</v>
      </c>
      <c r="AZ210" s="299">
        <v>1.3759240048657589E-4</v>
      </c>
      <c r="BA210" s="299">
        <v>3.5433691062542739E-5</v>
      </c>
      <c r="BB210" s="299">
        <v>2.612349968708742E-5</v>
      </c>
      <c r="BC210" s="299">
        <v>1.639849609181551E-5</v>
      </c>
      <c r="BD210" s="299">
        <v>7.1257257131941584E-6</v>
      </c>
      <c r="BE210" s="299">
        <v>2.3750916842259182E-5</v>
      </c>
      <c r="BF210" s="299">
        <v>6.9557063632214771E-5</v>
      </c>
      <c r="BG210" s="299">
        <v>2.0298825620035227E-5</v>
      </c>
      <c r="BH210" s="299">
        <v>8.7644501567346267E-5</v>
      </c>
      <c r="BI210" s="299">
        <v>2.4517538514301757E-5</v>
      </c>
      <c r="BJ210" s="299">
        <v>8.0656768458150854E-5</v>
      </c>
      <c r="BK210" s="299">
        <v>6.5615243802969676E-5</v>
      </c>
      <c r="BL210" s="299">
        <v>1.2518172325275164E-4</v>
      </c>
      <c r="BM210" s="299">
        <v>2.4679860068023115E-4</v>
      </c>
      <c r="BN210" s="299">
        <v>1.9268839129224705E-4</v>
      </c>
      <c r="BO210" s="299">
        <v>2.3987046079070867E-4</v>
      </c>
      <c r="BP210" s="299">
        <v>1.9516813866726784E-4</v>
      </c>
      <c r="BQ210" s="299">
        <v>7.7171357661220109E-5</v>
      </c>
      <c r="BR210" s="299">
        <v>1.8965947625591845E-4</v>
      </c>
      <c r="BS210" s="299">
        <v>3.5064656960034029E-4</v>
      </c>
      <c r="BT210" s="299">
        <v>5.2210001913560026E-5</v>
      </c>
      <c r="BU210" s="299">
        <v>2.9782225805380293E-4</v>
      </c>
      <c r="BV210" s="299">
        <v>5.241213587820838E-4</v>
      </c>
      <c r="BW210" s="299">
        <v>2.6876425147986054E-4</v>
      </c>
      <c r="BX210" s="299">
        <v>3.286056927018864E-4</v>
      </c>
      <c r="BY210" s="299">
        <v>4.6059139960340952E-5</v>
      </c>
      <c r="BZ210" s="299">
        <v>3.1279145796831722E-4</v>
      </c>
      <c r="CA210" s="299">
        <v>1.0953751509753958E-4</v>
      </c>
      <c r="CB210" s="299">
        <v>1.7435999552627726E-4</v>
      </c>
      <c r="CC210" s="299">
        <v>8.6977183998953312E-5</v>
      </c>
      <c r="CD210" s="299">
        <v>2.0762988494603846E-4</v>
      </c>
      <c r="CE210" s="299">
        <v>2.8314295397584727E-4</v>
      </c>
      <c r="CF210" s="299">
        <v>1.8878168725849166E-4</v>
      </c>
      <c r="CG210" s="299">
        <v>2.5744310839827212E-4</v>
      </c>
      <c r="CH210" s="299">
        <v>2.8355746238074956E-4</v>
      </c>
      <c r="CI210" s="299">
        <v>5.6879498269425525E-4</v>
      </c>
      <c r="CJ210" s="299">
        <v>1.4913640693476803E-2</v>
      </c>
      <c r="CK210" s="299">
        <v>2.7824650145796923E-4</v>
      </c>
      <c r="CL210" s="299">
        <v>3.1325468504695335E-5</v>
      </c>
      <c r="CM210" s="299">
        <v>8.3938794465095584E-2</v>
      </c>
      <c r="CN210" s="299">
        <v>5.6703828121229245E-4</v>
      </c>
      <c r="CO210" s="299">
        <v>3.486408611458919E-4</v>
      </c>
      <c r="CP210" s="299">
        <v>1.4383292636394724E-3</v>
      </c>
      <c r="CQ210" s="299">
        <v>3.5395978550721151E-4</v>
      </c>
      <c r="CR210" s="299">
        <v>5.2330272391726534E-4</v>
      </c>
      <c r="CS210" s="299">
        <v>8.8254046652394601E-4</v>
      </c>
      <c r="CT210" s="299">
        <v>2.1875295946631511E-4</v>
      </c>
      <c r="CU210" s="299">
        <v>1.7026815927114235E-3</v>
      </c>
      <c r="CV210" s="299">
        <v>2.8642711135091635E-4</v>
      </c>
      <c r="CW210" s="299">
        <v>9.1052172319203602E-3</v>
      </c>
      <c r="CX210" s="299">
        <v>9.9330190532330703E-5</v>
      </c>
      <c r="CY210" s="299">
        <v>4.6904788759556258E-4</v>
      </c>
      <c r="CZ210" s="299">
        <v>5.6792391424371025E-5</v>
      </c>
      <c r="DA210" s="299">
        <v>3.5941367422481264E-4</v>
      </c>
      <c r="DB210" s="299">
        <v>6.9412939306842615E-4</v>
      </c>
      <c r="DC210" s="299">
        <v>1.1877490047732075E-3</v>
      </c>
      <c r="DD210" s="299">
        <v>3.813909532116568E-4</v>
      </c>
      <c r="DE210" s="299">
        <v>2.3267545844566642E-4</v>
      </c>
      <c r="DF210" s="299">
        <v>1.1851050240824927E-4</v>
      </c>
      <c r="DG210" s="300">
        <v>1.6079527444644385E-4</v>
      </c>
    </row>
    <row r="211" spans="2:111">
      <c r="B211" s="98" t="s">
        <v>252</v>
      </c>
      <c r="C211" s="95" t="s">
        <v>7</v>
      </c>
      <c r="D211" s="299">
        <v>2.0470644306422279E-4</v>
      </c>
      <c r="E211" s="299">
        <v>5.3573031377735862E-5</v>
      </c>
      <c r="F211" s="299">
        <v>1.6893952607948285E-4</v>
      </c>
      <c r="G211" s="299">
        <v>1.8073360036392285E-5</v>
      </c>
      <c r="H211" s="299">
        <v>3.1904432202088927E-4</v>
      </c>
      <c r="I211" s="299">
        <v>0</v>
      </c>
      <c r="J211" s="299">
        <v>2.436303096686017E-5</v>
      </c>
      <c r="K211" s="299">
        <v>1.1119377944726833E-4</v>
      </c>
      <c r="L211" s="299">
        <v>1.0957502513911772E-4</v>
      </c>
      <c r="M211" s="299">
        <v>1.6693781772638834E-4</v>
      </c>
      <c r="N211" s="299">
        <v>0</v>
      </c>
      <c r="O211" s="299">
        <v>5.2547018813727869E-5</v>
      </c>
      <c r="P211" s="299">
        <v>1.7996069186281035E-5</v>
      </c>
      <c r="Q211" s="299">
        <v>1.4940846990850825E-4</v>
      </c>
      <c r="R211" s="299">
        <v>2.8617587232364258E-5</v>
      </c>
      <c r="S211" s="299">
        <v>8.0815195602013324E-5</v>
      </c>
      <c r="T211" s="299">
        <v>1.0064771923154438E-4</v>
      </c>
      <c r="U211" s="299">
        <v>1.0339354700951703E-4</v>
      </c>
      <c r="V211" s="299">
        <v>5.1063991150573604E-5</v>
      </c>
      <c r="W211" s="299">
        <v>4.0576291165572148E-5</v>
      </c>
      <c r="X211" s="299">
        <v>1.2303350412265507E-5</v>
      </c>
      <c r="Y211" s="299">
        <v>1.6068288102626529E-5</v>
      </c>
      <c r="Z211" s="299">
        <v>1.1234273040570537E-5</v>
      </c>
      <c r="AA211" s="299">
        <v>1.0849967337724893E-4</v>
      </c>
      <c r="AB211" s="299">
        <v>3.5977706901752769E-5</v>
      </c>
      <c r="AC211" s="299">
        <v>1.4715463496030856E-5</v>
      </c>
      <c r="AD211" s="299">
        <v>1.6516846449607941E-5</v>
      </c>
      <c r="AE211" s="299">
        <v>2.6875296604941714E-4</v>
      </c>
      <c r="AF211" s="299">
        <v>7.6762420012655455E-5</v>
      </c>
      <c r="AG211" s="299">
        <v>9.7011710341819786E-5</v>
      </c>
      <c r="AH211" s="299">
        <v>4.2571464932898363E-5</v>
      </c>
      <c r="AI211" s="299">
        <v>2.6076059272714099E-4</v>
      </c>
      <c r="AJ211" s="299">
        <v>4.0758912920750725E-4</v>
      </c>
      <c r="AK211" s="299">
        <v>7.6447808266332412E-5</v>
      </c>
      <c r="AL211" s="299">
        <v>3.6881920546069045E-4</v>
      </c>
      <c r="AM211" s="299">
        <v>3.9371462064132596E-4</v>
      </c>
      <c r="AN211" s="299">
        <v>2.5523963893641028E-4</v>
      </c>
      <c r="AO211" s="299">
        <v>4.3597577416830407E-4</v>
      </c>
      <c r="AP211" s="299">
        <v>4.7070339981049618E-4</v>
      </c>
      <c r="AQ211" s="299">
        <v>5.9339825880605687E-5</v>
      </c>
      <c r="AR211" s="299">
        <v>9.5034153637714582E-5</v>
      </c>
      <c r="AS211" s="299">
        <v>1.7126694330003918E-4</v>
      </c>
      <c r="AT211" s="299">
        <v>2.9652269710210701E-4</v>
      </c>
      <c r="AU211" s="299">
        <v>2.580960360739737E-4</v>
      </c>
      <c r="AV211" s="299">
        <v>2.0003991075307593E-4</v>
      </c>
      <c r="AW211" s="299">
        <v>6.1483195170889765E-5</v>
      </c>
      <c r="AX211" s="299">
        <v>1.3832365583594588E-5</v>
      </c>
      <c r="AY211" s="299">
        <v>1.9812998152866648E-5</v>
      </c>
      <c r="AZ211" s="299">
        <v>3.1386942835110506E-4</v>
      </c>
      <c r="BA211" s="299">
        <v>1.8529691009793319E-5</v>
      </c>
      <c r="BB211" s="299">
        <v>2.5336033931035064E-5</v>
      </c>
      <c r="BC211" s="299">
        <v>4.6254455157573938E-5</v>
      </c>
      <c r="BD211" s="299">
        <v>1.2954521222797929E-5</v>
      </c>
      <c r="BE211" s="299">
        <v>1.3144560293441468E-5</v>
      </c>
      <c r="BF211" s="299">
        <v>5.5213208515205436E-5</v>
      </c>
      <c r="BG211" s="299">
        <v>1.7844051077032131E-5</v>
      </c>
      <c r="BH211" s="299">
        <v>9.2196439657127338E-5</v>
      </c>
      <c r="BI211" s="299">
        <v>6.7099826068113465E-5</v>
      </c>
      <c r="BJ211" s="299">
        <v>2.5603571864415487E-4</v>
      </c>
      <c r="BK211" s="299">
        <v>3.657943446749844E-5</v>
      </c>
      <c r="BL211" s="299">
        <v>1.7251011806194611E-4</v>
      </c>
      <c r="BM211" s="299">
        <v>1.078664388571602E-3</v>
      </c>
      <c r="BN211" s="299">
        <v>1.3031394319167736E-3</v>
      </c>
      <c r="BO211" s="299">
        <v>9.4840540664673488E-4</v>
      </c>
      <c r="BP211" s="299">
        <v>1.0739744806655233E-3</v>
      </c>
      <c r="BQ211" s="299">
        <v>2.5012442583959135E-4</v>
      </c>
      <c r="BR211" s="299">
        <v>2.4726077808170618E-4</v>
      </c>
      <c r="BS211" s="299">
        <v>6.5769339152663153E-4</v>
      </c>
      <c r="BT211" s="299">
        <v>1.6418052699490636E-4</v>
      </c>
      <c r="BU211" s="299">
        <v>3.3652839258178723E-4</v>
      </c>
      <c r="BV211" s="299">
        <v>6.3427497303824242E-4</v>
      </c>
      <c r="BW211" s="299">
        <v>5.5816507630363811E-4</v>
      </c>
      <c r="BX211" s="299">
        <v>6.3646419060585054E-4</v>
      </c>
      <c r="BY211" s="299">
        <v>8.220925027380488E-5</v>
      </c>
      <c r="BZ211" s="299">
        <v>5.2043030021362631E-4</v>
      </c>
      <c r="CA211" s="299">
        <v>1.0735965758429175E-4</v>
      </c>
      <c r="CB211" s="299">
        <v>2.8302027124722204E-4</v>
      </c>
      <c r="CC211" s="299">
        <v>6.6229731222650589E-4</v>
      </c>
      <c r="CD211" s="299">
        <v>2.2709746445267716E-4</v>
      </c>
      <c r="CE211" s="299">
        <v>3.8699420373238815E-4</v>
      </c>
      <c r="CF211" s="299">
        <v>1.8476862267158197E-4</v>
      </c>
      <c r="CG211" s="299">
        <v>3.4582162716504798E-4</v>
      </c>
      <c r="CH211" s="299">
        <v>1.0572722616271574E-4</v>
      </c>
      <c r="CI211" s="299">
        <v>4.6774293098624436E-4</v>
      </c>
      <c r="CJ211" s="299">
        <v>3.6224892447520344E-4</v>
      </c>
      <c r="CK211" s="299">
        <v>6.2462776708643202E-5</v>
      </c>
      <c r="CL211" s="299">
        <v>2.8773038392719333E-5</v>
      </c>
      <c r="CM211" s="299">
        <v>2.6879528457442331E-5</v>
      </c>
      <c r="CN211" s="299">
        <v>1.0000960745857759</v>
      </c>
      <c r="CO211" s="299">
        <v>5.9841516856352743E-4</v>
      </c>
      <c r="CP211" s="299">
        <v>1.3618434457278165E-4</v>
      </c>
      <c r="CQ211" s="299">
        <v>1.7909708743601275E-4</v>
      </c>
      <c r="CR211" s="299">
        <v>1.3495119554742063E-3</v>
      </c>
      <c r="CS211" s="299">
        <v>5.0375729615689238E-4</v>
      </c>
      <c r="CT211" s="299">
        <v>2.7161053029723769E-4</v>
      </c>
      <c r="CU211" s="299">
        <v>8.3130118814689325E-4</v>
      </c>
      <c r="CV211" s="299">
        <v>3.1773610734924212E-4</v>
      </c>
      <c r="CW211" s="299">
        <v>7.0076613164993563E-5</v>
      </c>
      <c r="CX211" s="299">
        <v>3.3436228265041885E-4</v>
      </c>
      <c r="CY211" s="299">
        <v>2.615678556120912E-4</v>
      </c>
      <c r="CZ211" s="299">
        <v>1.5047647507435491E-4</v>
      </c>
      <c r="DA211" s="299">
        <v>2.0805523950852495E-4</v>
      </c>
      <c r="DB211" s="299">
        <v>5.845487108832358E-4</v>
      </c>
      <c r="DC211" s="299">
        <v>1.1796413535257557E-4</v>
      </c>
      <c r="DD211" s="299">
        <v>1.7263548938598538E-4</v>
      </c>
      <c r="DE211" s="299">
        <v>3.1430527867056998E-4</v>
      </c>
      <c r="DF211" s="299">
        <v>1.7804956291844008E-4</v>
      </c>
      <c r="DG211" s="300">
        <v>6.6995047385436407E-2</v>
      </c>
    </row>
    <row r="212" spans="2:111">
      <c r="B212" s="98" t="s">
        <v>253</v>
      </c>
      <c r="C212" s="95" t="s">
        <v>254</v>
      </c>
      <c r="D212" s="299">
        <v>4.1682434987078196E-5</v>
      </c>
      <c r="E212" s="299">
        <v>6.5133214107376361E-5</v>
      </c>
      <c r="F212" s="299">
        <v>1.3559622823862657E-4</v>
      </c>
      <c r="G212" s="299">
        <v>1.3506715781599419E-4</v>
      </c>
      <c r="H212" s="299">
        <v>5.3667063689311162E-5</v>
      </c>
      <c r="I212" s="299">
        <v>0</v>
      </c>
      <c r="J212" s="299">
        <v>2.9565451209647433E-5</v>
      </c>
      <c r="K212" s="299">
        <v>1.0706823027521755E-4</v>
      </c>
      <c r="L212" s="299">
        <v>4.3520608187514975E-5</v>
      </c>
      <c r="M212" s="299">
        <v>2.5677522546252321E-4</v>
      </c>
      <c r="N212" s="299">
        <v>0</v>
      </c>
      <c r="O212" s="299">
        <v>2.8327246074824998E-5</v>
      </c>
      <c r="P212" s="299">
        <v>1.0296581161143949E-5</v>
      </c>
      <c r="Q212" s="299">
        <v>6.4678799052562107E-5</v>
      </c>
      <c r="R212" s="299">
        <v>5.5321737640719002E-5</v>
      </c>
      <c r="S212" s="299">
        <v>1.2000557792522075E-4</v>
      </c>
      <c r="T212" s="299">
        <v>9.635366725796106E-5</v>
      </c>
      <c r="U212" s="299">
        <v>7.1620738249401846E-5</v>
      </c>
      <c r="V212" s="299">
        <v>1.2481878598297601E-4</v>
      </c>
      <c r="W212" s="299">
        <v>5.6456756637286886E-5</v>
      </c>
      <c r="X212" s="299">
        <v>3.8151535444975733E-5</v>
      </c>
      <c r="Y212" s="299">
        <v>4.0731340683509032E-5</v>
      </c>
      <c r="Z212" s="299">
        <v>3.7127998181973613E-5</v>
      </c>
      <c r="AA212" s="299">
        <v>9.066324588922216E-5</v>
      </c>
      <c r="AB212" s="299">
        <v>1.296001629876523E-4</v>
      </c>
      <c r="AC212" s="299">
        <v>5.9447091563298524E-5</v>
      </c>
      <c r="AD212" s="299">
        <v>1.2936253263388041E-5</v>
      </c>
      <c r="AE212" s="299">
        <v>4.8707950821312072E-5</v>
      </c>
      <c r="AF212" s="299">
        <v>1.387061254860524E-4</v>
      </c>
      <c r="AG212" s="299">
        <v>3.8203239633000055E-5</v>
      </c>
      <c r="AH212" s="299">
        <v>1.5577698648079598E-5</v>
      </c>
      <c r="AI212" s="299">
        <v>4.2798194865211355E-5</v>
      </c>
      <c r="AJ212" s="299">
        <v>2.37797161124494E-4</v>
      </c>
      <c r="AK212" s="299">
        <v>7.6650600996180419E-4</v>
      </c>
      <c r="AL212" s="299">
        <v>1.5683173361809535E-4</v>
      </c>
      <c r="AM212" s="299">
        <v>8.3564525766950811E-5</v>
      </c>
      <c r="AN212" s="299">
        <v>8.2834168244363631E-5</v>
      </c>
      <c r="AO212" s="299">
        <v>2.8162395837811547E-4</v>
      </c>
      <c r="AP212" s="299">
        <v>7.5387890636435413E-5</v>
      </c>
      <c r="AQ212" s="299">
        <v>1.6210213399984955E-5</v>
      </c>
      <c r="AR212" s="299">
        <v>5.8872410000106072E-5</v>
      </c>
      <c r="AS212" s="299">
        <v>4.5615708462943134E-4</v>
      </c>
      <c r="AT212" s="299">
        <v>1.7299121100051973E-4</v>
      </c>
      <c r="AU212" s="299">
        <v>4.2468515434545726E-4</v>
      </c>
      <c r="AV212" s="299">
        <v>2.1895718809107826E-4</v>
      </c>
      <c r="AW212" s="299">
        <v>1.3035957846613681E-4</v>
      </c>
      <c r="AX212" s="299">
        <v>1.5305903820650175E-4</v>
      </c>
      <c r="AY212" s="299">
        <v>3.3457034808508557E-4</v>
      </c>
      <c r="AZ212" s="299">
        <v>9.8303792039240896E-4</v>
      </c>
      <c r="BA212" s="299">
        <v>3.7566310543126586E-4</v>
      </c>
      <c r="BB212" s="299">
        <v>1.8600114670010756E-4</v>
      </c>
      <c r="BC212" s="299">
        <v>4.2047138482779334E-5</v>
      </c>
      <c r="BD212" s="299">
        <v>7.7273691725587214E-5</v>
      </c>
      <c r="BE212" s="299">
        <v>5.281476145097151E-5</v>
      </c>
      <c r="BF212" s="299">
        <v>1.5712686029377507E-4</v>
      </c>
      <c r="BG212" s="299">
        <v>4.9205943422557124E-5</v>
      </c>
      <c r="BH212" s="299">
        <v>3.0505899468696808E-4</v>
      </c>
      <c r="BI212" s="299">
        <v>1.2860251345169835E-4</v>
      </c>
      <c r="BJ212" s="299">
        <v>1.2198244638282142E-4</v>
      </c>
      <c r="BK212" s="299">
        <v>5.1074903888404865E-5</v>
      </c>
      <c r="BL212" s="299">
        <v>1.4128241172155017E-4</v>
      </c>
      <c r="BM212" s="299">
        <v>4.8538328129806761E-4</v>
      </c>
      <c r="BN212" s="299">
        <v>2.6151342576674294E-4</v>
      </c>
      <c r="BO212" s="299">
        <v>3.8473673392500004E-4</v>
      </c>
      <c r="BP212" s="299">
        <v>4.0682831455129709E-4</v>
      </c>
      <c r="BQ212" s="299">
        <v>5.6090134704792592E-4</v>
      </c>
      <c r="BR212" s="299">
        <v>6.7483547494608185E-4</v>
      </c>
      <c r="BS212" s="299">
        <v>3.7021444065178487E-4</v>
      </c>
      <c r="BT212" s="299">
        <v>1.3531634700223306E-4</v>
      </c>
      <c r="BU212" s="299">
        <v>3.9053060823318782E-4</v>
      </c>
      <c r="BV212" s="299">
        <v>4.2809919240941895E-4</v>
      </c>
      <c r="BW212" s="299">
        <v>1.1511237800360169E-4</v>
      </c>
      <c r="BX212" s="299">
        <v>1.2988342060270516E-4</v>
      </c>
      <c r="BY212" s="299">
        <v>3.8668459559972823E-5</v>
      </c>
      <c r="BZ212" s="299">
        <v>6.3592656758008678E-3</v>
      </c>
      <c r="CA212" s="299">
        <v>1.7778404810489475E-4</v>
      </c>
      <c r="CB212" s="299">
        <v>7.6593312480972191E-4</v>
      </c>
      <c r="CC212" s="299">
        <v>1.6756848797070884E-4</v>
      </c>
      <c r="CD212" s="299">
        <v>1.7543615957519437E-4</v>
      </c>
      <c r="CE212" s="299">
        <v>5.6937961466133535E-4</v>
      </c>
      <c r="CF212" s="299">
        <v>3.118742629447001E-4</v>
      </c>
      <c r="CG212" s="299">
        <v>4.4589428723028026E-4</v>
      </c>
      <c r="CH212" s="299">
        <v>3.2211829724577382E-4</v>
      </c>
      <c r="CI212" s="299">
        <v>6.318591574994226E-3</v>
      </c>
      <c r="CJ212" s="299">
        <v>1.0766659824033239E-3</v>
      </c>
      <c r="CK212" s="299">
        <v>1.96348700066587E-3</v>
      </c>
      <c r="CL212" s="299">
        <v>2.7170580570595341E-4</v>
      </c>
      <c r="CM212" s="299">
        <v>1.1914220149653641E-4</v>
      </c>
      <c r="CN212" s="299">
        <v>2.961653176884414E-4</v>
      </c>
      <c r="CO212" s="299">
        <v>0.96978249230380997</v>
      </c>
      <c r="CP212" s="299">
        <v>3.3231153810755679E-4</v>
      </c>
      <c r="CQ212" s="299">
        <v>2.7257466512995479E-4</v>
      </c>
      <c r="CR212" s="299">
        <v>2.6672412239554279E-4</v>
      </c>
      <c r="CS212" s="299">
        <v>2.382362119734467E-4</v>
      </c>
      <c r="CT212" s="299">
        <v>1.3626370742657258E-4</v>
      </c>
      <c r="CU212" s="299">
        <v>2.5038057780248064E-4</v>
      </c>
      <c r="CV212" s="299">
        <v>7.9033008940069833E-4</v>
      </c>
      <c r="CW212" s="299">
        <v>2.7589399042577192E-4</v>
      </c>
      <c r="CX212" s="299">
        <v>1.747909010750449E-4</v>
      </c>
      <c r="CY212" s="299">
        <v>6.9586097938185672E-4</v>
      </c>
      <c r="CZ212" s="299">
        <v>5.5979273341023929E-5</v>
      </c>
      <c r="DA212" s="299">
        <v>6.7601859321236662E-4</v>
      </c>
      <c r="DB212" s="299">
        <v>1.2330095679120327E-3</v>
      </c>
      <c r="DC212" s="299">
        <v>2.0612352326082088E-4</v>
      </c>
      <c r="DD212" s="299">
        <v>8.5002885281578702E-4</v>
      </c>
      <c r="DE212" s="299">
        <v>3.9995730153804935E-4</v>
      </c>
      <c r="DF212" s="299">
        <v>1.8372024181663682E-4</v>
      </c>
      <c r="DG212" s="300">
        <v>1.7039077011903377E-3</v>
      </c>
    </row>
    <row r="213" spans="2:111">
      <c r="B213" s="98" t="s">
        <v>255</v>
      </c>
      <c r="C213" s="95" t="s">
        <v>256</v>
      </c>
      <c r="D213" s="299">
        <v>0</v>
      </c>
      <c r="E213" s="299">
        <v>0</v>
      </c>
      <c r="F213" s="299">
        <v>0</v>
      </c>
      <c r="G213" s="299">
        <v>0</v>
      </c>
      <c r="H213" s="299">
        <v>0</v>
      </c>
      <c r="I213" s="299">
        <v>0</v>
      </c>
      <c r="J213" s="299">
        <v>0</v>
      </c>
      <c r="K213" s="299">
        <v>0</v>
      </c>
      <c r="L213" s="299">
        <v>0</v>
      </c>
      <c r="M213" s="299">
        <v>0</v>
      </c>
      <c r="N213" s="299">
        <v>0</v>
      </c>
      <c r="O213" s="299">
        <v>0</v>
      </c>
      <c r="P213" s="299">
        <v>0</v>
      </c>
      <c r="Q213" s="299">
        <v>0</v>
      </c>
      <c r="R213" s="299">
        <v>0</v>
      </c>
      <c r="S213" s="299">
        <v>0</v>
      </c>
      <c r="T213" s="299">
        <v>0</v>
      </c>
      <c r="U213" s="299">
        <v>0</v>
      </c>
      <c r="V213" s="299">
        <v>0</v>
      </c>
      <c r="W213" s="299">
        <v>0</v>
      </c>
      <c r="X213" s="299">
        <v>0</v>
      </c>
      <c r="Y213" s="299">
        <v>0</v>
      </c>
      <c r="Z213" s="299">
        <v>0</v>
      </c>
      <c r="AA213" s="299">
        <v>0</v>
      </c>
      <c r="AB213" s="299">
        <v>0</v>
      </c>
      <c r="AC213" s="299">
        <v>0</v>
      </c>
      <c r="AD213" s="299">
        <v>0</v>
      </c>
      <c r="AE213" s="299">
        <v>0</v>
      </c>
      <c r="AF213" s="299">
        <v>0</v>
      </c>
      <c r="AG213" s="299">
        <v>0</v>
      </c>
      <c r="AH213" s="299">
        <v>0</v>
      </c>
      <c r="AI213" s="299">
        <v>0</v>
      </c>
      <c r="AJ213" s="299">
        <v>0</v>
      </c>
      <c r="AK213" s="299">
        <v>0</v>
      </c>
      <c r="AL213" s="299">
        <v>0</v>
      </c>
      <c r="AM213" s="299">
        <v>0</v>
      </c>
      <c r="AN213" s="299">
        <v>0</v>
      </c>
      <c r="AO213" s="299">
        <v>0</v>
      </c>
      <c r="AP213" s="299">
        <v>0</v>
      </c>
      <c r="AQ213" s="299">
        <v>0</v>
      </c>
      <c r="AR213" s="299">
        <v>0</v>
      </c>
      <c r="AS213" s="299">
        <v>0</v>
      </c>
      <c r="AT213" s="299">
        <v>0</v>
      </c>
      <c r="AU213" s="299">
        <v>0</v>
      </c>
      <c r="AV213" s="299">
        <v>0</v>
      </c>
      <c r="AW213" s="299">
        <v>0</v>
      </c>
      <c r="AX213" s="299">
        <v>0</v>
      </c>
      <c r="AY213" s="299">
        <v>0</v>
      </c>
      <c r="AZ213" s="299">
        <v>0</v>
      </c>
      <c r="BA213" s="299">
        <v>0</v>
      </c>
      <c r="BB213" s="299">
        <v>0</v>
      </c>
      <c r="BC213" s="299">
        <v>0</v>
      </c>
      <c r="BD213" s="299">
        <v>0</v>
      </c>
      <c r="BE213" s="299">
        <v>0</v>
      </c>
      <c r="BF213" s="299">
        <v>0</v>
      </c>
      <c r="BG213" s="299">
        <v>0</v>
      </c>
      <c r="BH213" s="299">
        <v>0</v>
      </c>
      <c r="BI213" s="299">
        <v>0</v>
      </c>
      <c r="BJ213" s="299">
        <v>0</v>
      </c>
      <c r="BK213" s="299">
        <v>0</v>
      </c>
      <c r="BL213" s="299">
        <v>0</v>
      </c>
      <c r="BM213" s="299">
        <v>0</v>
      </c>
      <c r="BN213" s="299">
        <v>0</v>
      </c>
      <c r="BO213" s="299">
        <v>0</v>
      </c>
      <c r="BP213" s="299">
        <v>0</v>
      </c>
      <c r="BQ213" s="299">
        <v>0</v>
      </c>
      <c r="BR213" s="299">
        <v>0</v>
      </c>
      <c r="BS213" s="299">
        <v>0</v>
      </c>
      <c r="BT213" s="299">
        <v>0</v>
      </c>
      <c r="BU213" s="299">
        <v>0</v>
      </c>
      <c r="BV213" s="299">
        <v>0</v>
      </c>
      <c r="BW213" s="299">
        <v>0</v>
      </c>
      <c r="BX213" s="299">
        <v>0</v>
      </c>
      <c r="BY213" s="299">
        <v>0</v>
      </c>
      <c r="BZ213" s="299">
        <v>0</v>
      </c>
      <c r="CA213" s="299">
        <v>0</v>
      </c>
      <c r="CB213" s="299">
        <v>0</v>
      </c>
      <c r="CC213" s="299">
        <v>0</v>
      </c>
      <c r="CD213" s="299">
        <v>0</v>
      </c>
      <c r="CE213" s="299">
        <v>0</v>
      </c>
      <c r="CF213" s="299">
        <v>0</v>
      </c>
      <c r="CG213" s="299">
        <v>0</v>
      </c>
      <c r="CH213" s="299">
        <v>0</v>
      </c>
      <c r="CI213" s="299">
        <v>0</v>
      </c>
      <c r="CJ213" s="299">
        <v>0</v>
      </c>
      <c r="CK213" s="299">
        <v>0</v>
      </c>
      <c r="CL213" s="299">
        <v>0</v>
      </c>
      <c r="CM213" s="299">
        <v>0</v>
      </c>
      <c r="CN213" s="299">
        <v>0</v>
      </c>
      <c r="CO213" s="299">
        <v>0</v>
      </c>
      <c r="CP213" s="299">
        <v>0.91745733033629928</v>
      </c>
      <c r="CQ213" s="299">
        <v>0</v>
      </c>
      <c r="CR213" s="299">
        <v>0</v>
      </c>
      <c r="CS213" s="299">
        <v>0</v>
      </c>
      <c r="CT213" s="299">
        <v>0</v>
      </c>
      <c r="CU213" s="299">
        <v>0</v>
      </c>
      <c r="CV213" s="299">
        <v>0</v>
      </c>
      <c r="CW213" s="299">
        <v>0</v>
      </c>
      <c r="CX213" s="299">
        <v>0</v>
      </c>
      <c r="CY213" s="299">
        <v>0</v>
      </c>
      <c r="CZ213" s="299">
        <v>0</v>
      </c>
      <c r="DA213" s="299">
        <v>0</v>
      </c>
      <c r="DB213" s="299">
        <v>0</v>
      </c>
      <c r="DC213" s="299">
        <v>0</v>
      </c>
      <c r="DD213" s="299">
        <v>0</v>
      </c>
      <c r="DE213" s="299">
        <v>0</v>
      </c>
      <c r="DF213" s="299">
        <v>0</v>
      </c>
      <c r="DG213" s="300">
        <v>0</v>
      </c>
    </row>
    <row r="214" spans="2:111">
      <c r="B214" s="98" t="s">
        <v>257</v>
      </c>
      <c r="C214" s="95" t="s">
        <v>258</v>
      </c>
      <c r="D214" s="299">
        <v>0</v>
      </c>
      <c r="E214" s="299">
        <v>0</v>
      </c>
      <c r="F214" s="299">
        <v>0</v>
      </c>
      <c r="G214" s="299">
        <v>0</v>
      </c>
      <c r="H214" s="299">
        <v>0</v>
      </c>
      <c r="I214" s="299">
        <v>0</v>
      </c>
      <c r="J214" s="299">
        <v>0</v>
      </c>
      <c r="K214" s="299">
        <v>0</v>
      </c>
      <c r="L214" s="299">
        <v>0</v>
      </c>
      <c r="M214" s="299">
        <v>0</v>
      </c>
      <c r="N214" s="299">
        <v>0</v>
      </c>
      <c r="O214" s="299">
        <v>0</v>
      </c>
      <c r="P214" s="299">
        <v>0</v>
      </c>
      <c r="Q214" s="299">
        <v>0</v>
      </c>
      <c r="R214" s="299">
        <v>0</v>
      </c>
      <c r="S214" s="299">
        <v>0</v>
      </c>
      <c r="T214" s="299">
        <v>0</v>
      </c>
      <c r="U214" s="299">
        <v>0</v>
      </c>
      <c r="V214" s="299">
        <v>0</v>
      </c>
      <c r="W214" s="299">
        <v>0</v>
      </c>
      <c r="X214" s="299">
        <v>0</v>
      </c>
      <c r="Y214" s="299">
        <v>0</v>
      </c>
      <c r="Z214" s="299">
        <v>0</v>
      </c>
      <c r="AA214" s="299">
        <v>0</v>
      </c>
      <c r="AB214" s="299">
        <v>0</v>
      </c>
      <c r="AC214" s="299">
        <v>0</v>
      </c>
      <c r="AD214" s="299">
        <v>0</v>
      </c>
      <c r="AE214" s="299">
        <v>0</v>
      </c>
      <c r="AF214" s="299">
        <v>0</v>
      </c>
      <c r="AG214" s="299">
        <v>0</v>
      </c>
      <c r="AH214" s="299">
        <v>0</v>
      </c>
      <c r="AI214" s="299">
        <v>0</v>
      </c>
      <c r="AJ214" s="299">
        <v>0</v>
      </c>
      <c r="AK214" s="299">
        <v>0</v>
      </c>
      <c r="AL214" s="299">
        <v>0</v>
      </c>
      <c r="AM214" s="299">
        <v>0</v>
      </c>
      <c r="AN214" s="299">
        <v>0</v>
      </c>
      <c r="AO214" s="299">
        <v>0</v>
      </c>
      <c r="AP214" s="299">
        <v>0</v>
      </c>
      <c r="AQ214" s="299">
        <v>0</v>
      </c>
      <c r="AR214" s="299">
        <v>0</v>
      </c>
      <c r="AS214" s="299">
        <v>0</v>
      </c>
      <c r="AT214" s="299">
        <v>0</v>
      </c>
      <c r="AU214" s="299">
        <v>0</v>
      </c>
      <c r="AV214" s="299">
        <v>0</v>
      </c>
      <c r="AW214" s="299">
        <v>0</v>
      </c>
      <c r="AX214" s="299">
        <v>0</v>
      </c>
      <c r="AY214" s="299">
        <v>0</v>
      </c>
      <c r="AZ214" s="299">
        <v>0</v>
      </c>
      <c r="BA214" s="299">
        <v>0</v>
      </c>
      <c r="BB214" s="299">
        <v>0</v>
      </c>
      <c r="BC214" s="299">
        <v>0</v>
      </c>
      <c r="BD214" s="299">
        <v>0</v>
      </c>
      <c r="BE214" s="299">
        <v>0</v>
      </c>
      <c r="BF214" s="299">
        <v>0</v>
      </c>
      <c r="BG214" s="299">
        <v>0</v>
      </c>
      <c r="BH214" s="299">
        <v>0</v>
      </c>
      <c r="BI214" s="299">
        <v>0</v>
      </c>
      <c r="BJ214" s="299">
        <v>0</v>
      </c>
      <c r="BK214" s="299">
        <v>0</v>
      </c>
      <c r="BL214" s="299">
        <v>0</v>
      </c>
      <c r="BM214" s="299">
        <v>0</v>
      </c>
      <c r="BN214" s="299">
        <v>0</v>
      </c>
      <c r="BO214" s="299">
        <v>0</v>
      </c>
      <c r="BP214" s="299">
        <v>0</v>
      </c>
      <c r="BQ214" s="299">
        <v>0</v>
      </c>
      <c r="BR214" s="299">
        <v>0</v>
      </c>
      <c r="BS214" s="299">
        <v>0</v>
      </c>
      <c r="BT214" s="299">
        <v>0</v>
      </c>
      <c r="BU214" s="299">
        <v>0</v>
      </c>
      <c r="BV214" s="299">
        <v>0</v>
      </c>
      <c r="BW214" s="299">
        <v>0</v>
      </c>
      <c r="BX214" s="299">
        <v>0</v>
      </c>
      <c r="BY214" s="299">
        <v>0</v>
      </c>
      <c r="BZ214" s="299">
        <v>0</v>
      </c>
      <c r="CA214" s="299">
        <v>0</v>
      </c>
      <c r="CB214" s="299">
        <v>0</v>
      </c>
      <c r="CC214" s="299">
        <v>0</v>
      </c>
      <c r="CD214" s="299">
        <v>0</v>
      </c>
      <c r="CE214" s="299">
        <v>0</v>
      </c>
      <c r="CF214" s="299">
        <v>0</v>
      </c>
      <c r="CG214" s="299">
        <v>0</v>
      </c>
      <c r="CH214" s="299">
        <v>0</v>
      </c>
      <c r="CI214" s="299">
        <v>0</v>
      </c>
      <c r="CJ214" s="299">
        <v>0</v>
      </c>
      <c r="CK214" s="299">
        <v>0</v>
      </c>
      <c r="CL214" s="299">
        <v>0</v>
      </c>
      <c r="CM214" s="299">
        <v>0</v>
      </c>
      <c r="CN214" s="299">
        <v>0</v>
      </c>
      <c r="CO214" s="299">
        <v>0</v>
      </c>
      <c r="CP214" s="299">
        <v>0</v>
      </c>
      <c r="CQ214" s="299">
        <v>0.96356336084069449</v>
      </c>
      <c r="CR214" s="299">
        <v>0</v>
      </c>
      <c r="CS214" s="299">
        <v>0</v>
      </c>
      <c r="CT214" s="299">
        <v>4.3737684674954983E-4</v>
      </c>
      <c r="CU214" s="299">
        <v>0</v>
      </c>
      <c r="CV214" s="299">
        <v>0</v>
      </c>
      <c r="CW214" s="299">
        <v>0</v>
      </c>
      <c r="CX214" s="299">
        <v>0</v>
      </c>
      <c r="CY214" s="299">
        <v>0</v>
      </c>
      <c r="CZ214" s="299">
        <v>0</v>
      </c>
      <c r="DA214" s="299">
        <v>0</v>
      </c>
      <c r="DB214" s="299">
        <v>0</v>
      </c>
      <c r="DC214" s="299">
        <v>0</v>
      </c>
      <c r="DD214" s="299">
        <v>0</v>
      </c>
      <c r="DE214" s="299">
        <v>0</v>
      </c>
      <c r="DF214" s="299">
        <v>0</v>
      </c>
      <c r="DG214" s="300">
        <v>0</v>
      </c>
    </row>
    <row r="215" spans="2:111">
      <c r="B215" s="98" t="s">
        <v>259</v>
      </c>
      <c r="C215" s="95" t="s">
        <v>260</v>
      </c>
      <c r="D215" s="299">
        <v>1.1350786600097955E-5</v>
      </c>
      <c r="E215" s="299">
        <v>5.2690349982763431E-5</v>
      </c>
      <c r="F215" s="299">
        <v>3.0564368120372869E-5</v>
      </c>
      <c r="G215" s="299">
        <v>2.2693712775345262E-6</v>
      </c>
      <c r="H215" s="299">
        <v>1.8703495849792416E-5</v>
      </c>
      <c r="I215" s="299">
        <v>0</v>
      </c>
      <c r="J215" s="299">
        <v>1.4995189121850523E-6</v>
      </c>
      <c r="K215" s="299">
        <v>3.0607697375899006E-5</v>
      </c>
      <c r="L215" s="299">
        <v>9.8125501521706038E-6</v>
      </c>
      <c r="M215" s="299">
        <v>1.578325506208681E-4</v>
      </c>
      <c r="N215" s="299">
        <v>0</v>
      </c>
      <c r="O215" s="299">
        <v>8.4754088503939778E-6</v>
      </c>
      <c r="P215" s="299">
        <v>2.6993836454889602E-6</v>
      </c>
      <c r="Q215" s="299">
        <v>1.0129070916605551E-5</v>
      </c>
      <c r="R215" s="299">
        <v>4.123384268454652E-6</v>
      </c>
      <c r="S215" s="299">
        <v>3.3344763689718829E-5</v>
      </c>
      <c r="T215" s="299">
        <v>2.4722616012882795E-5</v>
      </c>
      <c r="U215" s="299">
        <v>2.238075468872426E-5</v>
      </c>
      <c r="V215" s="299">
        <v>3.3258524024885373E-5</v>
      </c>
      <c r="W215" s="299">
        <v>6.6885010420036962E-6</v>
      </c>
      <c r="X215" s="299">
        <v>9.7665452403705204E-6</v>
      </c>
      <c r="Y215" s="299">
        <v>5.2097486009091573E-6</v>
      </c>
      <c r="Z215" s="299">
        <v>1.8659939545842061E-6</v>
      </c>
      <c r="AA215" s="299">
        <v>9.9265359233200003E-6</v>
      </c>
      <c r="AB215" s="299">
        <v>1.6761461531480417E-5</v>
      </c>
      <c r="AC215" s="299">
        <v>4.0249070569899574E-6</v>
      </c>
      <c r="AD215" s="299">
        <v>3.3606737477426467E-5</v>
      </c>
      <c r="AE215" s="299">
        <v>1.9659085275231222E-5</v>
      </c>
      <c r="AF215" s="299">
        <v>1.4931136885859608E-5</v>
      </c>
      <c r="AG215" s="299">
        <v>5.770877681841412E-6</v>
      </c>
      <c r="AH215" s="299">
        <v>5.6363629360963934E-6</v>
      </c>
      <c r="AI215" s="299">
        <v>1.5077207682525791E-5</v>
      </c>
      <c r="AJ215" s="299">
        <v>3.026727557057877E-5</v>
      </c>
      <c r="AK215" s="299">
        <v>3.0593487003564439E-5</v>
      </c>
      <c r="AL215" s="299">
        <v>2.5781302094803555E-5</v>
      </c>
      <c r="AM215" s="299">
        <v>2.1851440144294145E-5</v>
      </c>
      <c r="AN215" s="299">
        <v>1.6067247459430545E-5</v>
      </c>
      <c r="AO215" s="299">
        <v>2.4479774905853708E-5</v>
      </c>
      <c r="AP215" s="299">
        <v>2.717029966292975E-5</v>
      </c>
      <c r="AQ215" s="299">
        <v>7.8619024881553863E-6</v>
      </c>
      <c r="AR215" s="299">
        <v>2.6049972775436657E-5</v>
      </c>
      <c r="AS215" s="299">
        <v>1.4957364221113358E-5</v>
      </c>
      <c r="AT215" s="299">
        <v>1.944180811566265E-5</v>
      </c>
      <c r="AU215" s="299">
        <v>1.0983520773812552E-5</v>
      </c>
      <c r="AV215" s="299">
        <v>1.119058492742165E-5</v>
      </c>
      <c r="AW215" s="299">
        <v>6.5860663921749661E-6</v>
      </c>
      <c r="AX215" s="299">
        <v>3.3239536312731549E-6</v>
      </c>
      <c r="AY215" s="299">
        <v>4.3319054230562284E-6</v>
      </c>
      <c r="AZ215" s="299">
        <v>2.7099592976757207E-5</v>
      </c>
      <c r="BA215" s="299">
        <v>4.598642130672714E-6</v>
      </c>
      <c r="BB215" s="299">
        <v>4.0224817264163353E-6</v>
      </c>
      <c r="BC215" s="299">
        <v>3.224616692714219E-6</v>
      </c>
      <c r="BD215" s="299">
        <v>8.447554936665304E-7</v>
      </c>
      <c r="BE215" s="299">
        <v>2.3273463029887083E-6</v>
      </c>
      <c r="BF215" s="299">
        <v>1.4316501240184797E-5</v>
      </c>
      <c r="BG215" s="299">
        <v>3.9601817307458034E-6</v>
      </c>
      <c r="BH215" s="299">
        <v>1.9090376415654063E-5</v>
      </c>
      <c r="BI215" s="299">
        <v>6.1786191085459389E-6</v>
      </c>
      <c r="BJ215" s="299">
        <v>1.235522522999902E-5</v>
      </c>
      <c r="BK215" s="299">
        <v>8.4141108340571838E-6</v>
      </c>
      <c r="BL215" s="299">
        <v>1.0719678789535999E-4</v>
      </c>
      <c r="BM215" s="299">
        <v>3.4563919506291333E-5</v>
      </c>
      <c r="BN215" s="299">
        <v>3.607183758520493E-5</v>
      </c>
      <c r="BO215" s="299">
        <v>3.7287042042628599E-5</v>
      </c>
      <c r="BP215" s="299">
        <v>3.7206351853528683E-5</v>
      </c>
      <c r="BQ215" s="299">
        <v>5.6159412901688767E-5</v>
      </c>
      <c r="BR215" s="299">
        <v>1.6080791936219123E-4</v>
      </c>
      <c r="BS215" s="299">
        <v>1.1679334754769763E-4</v>
      </c>
      <c r="BT215" s="299">
        <v>7.0935678392065863E-6</v>
      </c>
      <c r="BU215" s="299">
        <v>4.0084968621460056E-5</v>
      </c>
      <c r="BV215" s="299">
        <v>1.1255115592701722E-4</v>
      </c>
      <c r="BW215" s="299">
        <v>3.7024025588848284E-5</v>
      </c>
      <c r="BX215" s="299">
        <v>5.4274181962158146E-5</v>
      </c>
      <c r="BY215" s="299">
        <v>9.4651775542047695E-6</v>
      </c>
      <c r="BZ215" s="299">
        <v>6.5895264889354177E-5</v>
      </c>
      <c r="CA215" s="299">
        <v>1.4059824255834717E-5</v>
      </c>
      <c r="CB215" s="299">
        <v>8.8877508183399559E-5</v>
      </c>
      <c r="CC215" s="299">
        <v>6.3109224772938836E-5</v>
      </c>
      <c r="CD215" s="299">
        <v>7.8912448406546871E-5</v>
      </c>
      <c r="CE215" s="299">
        <v>2.725793052272307E-5</v>
      </c>
      <c r="CF215" s="299">
        <v>6.5376139663142329E-3</v>
      </c>
      <c r="CG215" s="299">
        <v>4.0221643340839798E-4</v>
      </c>
      <c r="CH215" s="299">
        <v>5.2163416115202254E-5</v>
      </c>
      <c r="CI215" s="299">
        <v>6.1590962715761142E-4</v>
      </c>
      <c r="CJ215" s="299">
        <v>3.3882769811784699E-4</v>
      </c>
      <c r="CK215" s="299">
        <v>5.6098080578838012E-5</v>
      </c>
      <c r="CL215" s="299">
        <v>7.6013723718949475E-6</v>
      </c>
      <c r="CM215" s="299">
        <v>1.3278808362930207E-5</v>
      </c>
      <c r="CN215" s="299">
        <v>4.8365518551258548E-5</v>
      </c>
      <c r="CO215" s="299">
        <v>2.6187766898612877E-5</v>
      </c>
      <c r="CP215" s="299">
        <v>5.8911378553296456E-5</v>
      </c>
      <c r="CQ215" s="299">
        <v>9.1173321469606387E-3</v>
      </c>
      <c r="CR215" s="299">
        <v>1.0475793373616555</v>
      </c>
      <c r="CS215" s="299">
        <v>1.7860975573171089E-3</v>
      </c>
      <c r="CT215" s="299">
        <v>9.7150149507391388E-4</v>
      </c>
      <c r="CU215" s="299">
        <v>3.5791563569195831E-5</v>
      </c>
      <c r="CV215" s="299">
        <v>2.0022056991980995E-5</v>
      </c>
      <c r="CW215" s="299">
        <v>5.6199380076771856E-5</v>
      </c>
      <c r="CX215" s="299">
        <v>1.9309317872451449E-5</v>
      </c>
      <c r="CY215" s="299">
        <v>4.1460285926798845E-5</v>
      </c>
      <c r="CZ215" s="299">
        <v>6.1605260918879146E-6</v>
      </c>
      <c r="DA215" s="299">
        <v>4.4432543731949331E-4</v>
      </c>
      <c r="DB215" s="299">
        <v>2.2358365416402895E-5</v>
      </c>
      <c r="DC215" s="299">
        <v>8.0430907541904407E-5</v>
      </c>
      <c r="DD215" s="299">
        <v>3.7651788990311591E-3</v>
      </c>
      <c r="DE215" s="299">
        <v>7.7388287350658227E-5</v>
      </c>
      <c r="DF215" s="299">
        <v>7.4055764549904216E-5</v>
      </c>
      <c r="DG215" s="300">
        <v>1.1000760256770356E-4</v>
      </c>
    </row>
    <row r="216" spans="2:111">
      <c r="B216" s="98" t="s">
        <v>261</v>
      </c>
      <c r="C216" s="95" t="s">
        <v>262</v>
      </c>
      <c r="D216" s="299">
        <v>0</v>
      </c>
      <c r="E216" s="299">
        <v>0</v>
      </c>
      <c r="F216" s="299">
        <v>0</v>
      </c>
      <c r="G216" s="299">
        <v>0</v>
      </c>
      <c r="H216" s="299">
        <v>0</v>
      </c>
      <c r="I216" s="299">
        <v>0</v>
      </c>
      <c r="J216" s="299">
        <v>0</v>
      </c>
      <c r="K216" s="299">
        <v>0</v>
      </c>
      <c r="L216" s="299">
        <v>0</v>
      </c>
      <c r="M216" s="299">
        <v>0</v>
      </c>
      <c r="N216" s="299">
        <v>0</v>
      </c>
      <c r="O216" s="299">
        <v>0</v>
      </c>
      <c r="P216" s="299">
        <v>0</v>
      </c>
      <c r="Q216" s="299">
        <v>0</v>
      </c>
      <c r="R216" s="299">
        <v>0</v>
      </c>
      <c r="S216" s="299">
        <v>0</v>
      </c>
      <c r="T216" s="299">
        <v>0</v>
      </c>
      <c r="U216" s="299">
        <v>0</v>
      </c>
      <c r="V216" s="299">
        <v>0</v>
      </c>
      <c r="W216" s="299">
        <v>0</v>
      </c>
      <c r="X216" s="299">
        <v>0</v>
      </c>
      <c r="Y216" s="299">
        <v>0</v>
      </c>
      <c r="Z216" s="299">
        <v>0</v>
      </c>
      <c r="AA216" s="299">
        <v>0</v>
      </c>
      <c r="AB216" s="299">
        <v>0</v>
      </c>
      <c r="AC216" s="299">
        <v>0</v>
      </c>
      <c r="AD216" s="299">
        <v>0</v>
      </c>
      <c r="AE216" s="299">
        <v>0</v>
      </c>
      <c r="AF216" s="299">
        <v>0</v>
      </c>
      <c r="AG216" s="299">
        <v>0</v>
      </c>
      <c r="AH216" s="299">
        <v>0</v>
      </c>
      <c r="AI216" s="299">
        <v>0</v>
      </c>
      <c r="AJ216" s="299">
        <v>0</v>
      </c>
      <c r="AK216" s="299">
        <v>0</v>
      </c>
      <c r="AL216" s="299">
        <v>0</v>
      </c>
      <c r="AM216" s="299">
        <v>0</v>
      </c>
      <c r="AN216" s="299">
        <v>0</v>
      </c>
      <c r="AO216" s="299">
        <v>0</v>
      </c>
      <c r="AP216" s="299">
        <v>0</v>
      </c>
      <c r="AQ216" s="299">
        <v>0</v>
      </c>
      <c r="AR216" s="299">
        <v>0</v>
      </c>
      <c r="AS216" s="299">
        <v>0</v>
      </c>
      <c r="AT216" s="299">
        <v>0</v>
      </c>
      <c r="AU216" s="299">
        <v>0</v>
      </c>
      <c r="AV216" s="299">
        <v>0</v>
      </c>
      <c r="AW216" s="299">
        <v>0</v>
      </c>
      <c r="AX216" s="299">
        <v>0</v>
      </c>
      <c r="AY216" s="299">
        <v>0</v>
      </c>
      <c r="AZ216" s="299">
        <v>0</v>
      </c>
      <c r="BA216" s="299">
        <v>0</v>
      </c>
      <c r="BB216" s="299">
        <v>0</v>
      </c>
      <c r="BC216" s="299">
        <v>0</v>
      </c>
      <c r="BD216" s="299">
        <v>0</v>
      </c>
      <c r="BE216" s="299">
        <v>0</v>
      </c>
      <c r="BF216" s="299">
        <v>0</v>
      </c>
      <c r="BG216" s="299">
        <v>0</v>
      </c>
      <c r="BH216" s="299">
        <v>0</v>
      </c>
      <c r="BI216" s="299">
        <v>0</v>
      </c>
      <c r="BJ216" s="299">
        <v>0</v>
      </c>
      <c r="BK216" s="299">
        <v>0</v>
      </c>
      <c r="BL216" s="299">
        <v>0</v>
      </c>
      <c r="BM216" s="299">
        <v>0</v>
      </c>
      <c r="BN216" s="299">
        <v>0</v>
      </c>
      <c r="BO216" s="299">
        <v>0</v>
      </c>
      <c r="BP216" s="299">
        <v>0</v>
      </c>
      <c r="BQ216" s="299">
        <v>0</v>
      </c>
      <c r="BR216" s="299">
        <v>0</v>
      </c>
      <c r="BS216" s="299">
        <v>0</v>
      </c>
      <c r="BT216" s="299">
        <v>0</v>
      </c>
      <c r="BU216" s="299">
        <v>0</v>
      </c>
      <c r="BV216" s="299">
        <v>0</v>
      </c>
      <c r="BW216" s="299">
        <v>0</v>
      </c>
      <c r="BX216" s="299">
        <v>0</v>
      </c>
      <c r="BY216" s="299">
        <v>0</v>
      </c>
      <c r="BZ216" s="299">
        <v>0</v>
      </c>
      <c r="CA216" s="299">
        <v>0</v>
      </c>
      <c r="CB216" s="299">
        <v>0</v>
      </c>
      <c r="CC216" s="299">
        <v>0</v>
      </c>
      <c r="CD216" s="299">
        <v>0</v>
      </c>
      <c r="CE216" s="299">
        <v>0</v>
      </c>
      <c r="CF216" s="299">
        <v>0</v>
      </c>
      <c r="CG216" s="299">
        <v>0</v>
      </c>
      <c r="CH216" s="299">
        <v>0</v>
      </c>
      <c r="CI216" s="299">
        <v>0</v>
      </c>
      <c r="CJ216" s="299">
        <v>0</v>
      </c>
      <c r="CK216" s="299">
        <v>0</v>
      </c>
      <c r="CL216" s="299">
        <v>0</v>
      </c>
      <c r="CM216" s="299">
        <v>0</v>
      </c>
      <c r="CN216" s="299">
        <v>0</v>
      </c>
      <c r="CO216" s="299">
        <v>0</v>
      </c>
      <c r="CP216" s="299">
        <v>0</v>
      </c>
      <c r="CQ216" s="299">
        <v>0</v>
      </c>
      <c r="CR216" s="299">
        <v>0</v>
      </c>
      <c r="CS216" s="299">
        <v>0.99371120788958722</v>
      </c>
      <c r="CT216" s="299">
        <v>0</v>
      </c>
      <c r="CU216" s="299">
        <v>0</v>
      </c>
      <c r="CV216" s="299">
        <v>0</v>
      </c>
      <c r="CW216" s="299">
        <v>0</v>
      </c>
      <c r="CX216" s="299">
        <v>0</v>
      </c>
      <c r="CY216" s="299">
        <v>0</v>
      </c>
      <c r="CZ216" s="299">
        <v>0</v>
      </c>
      <c r="DA216" s="299">
        <v>0</v>
      </c>
      <c r="DB216" s="299">
        <v>0</v>
      </c>
      <c r="DC216" s="299">
        <v>0</v>
      </c>
      <c r="DD216" s="299">
        <v>0</v>
      </c>
      <c r="DE216" s="299">
        <v>0</v>
      </c>
      <c r="DF216" s="299">
        <v>0</v>
      </c>
      <c r="DG216" s="300">
        <v>0</v>
      </c>
    </row>
    <row r="217" spans="2:111">
      <c r="B217" s="98" t="s">
        <v>263</v>
      </c>
      <c r="C217" s="95" t="s">
        <v>264</v>
      </c>
      <c r="D217" s="299">
        <v>0</v>
      </c>
      <c r="E217" s="299">
        <v>0</v>
      </c>
      <c r="F217" s="299">
        <v>0</v>
      </c>
      <c r="G217" s="299">
        <v>0</v>
      </c>
      <c r="H217" s="299">
        <v>0</v>
      </c>
      <c r="I217" s="299">
        <v>0</v>
      </c>
      <c r="J217" s="299">
        <v>0</v>
      </c>
      <c r="K217" s="299">
        <v>0</v>
      </c>
      <c r="L217" s="299">
        <v>0</v>
      </c>
      <c r="M217" s="299">
        <v>0</v>
      </c>
      <c r="N217" s="299">
        <v>0</v>
      </c>
      <c r="O217" s="299">
        <v>0</v>
      </c>
      <c r="P217" s="299">
        <v>0</v>
      </c>
      <c r="Q217" s="299">
        <v>0</v>
      </c>
      <c r="R217" s="299">
        <v>0</v>
      </c>
      <c r="S217" s="299">
        <v>0</v>
      </c>
      <c r="T217" s="299">
        <v>0</v>
      </c>
      <c r="U217" s="299">
        <v>0</v>
      </c>
      <c r="V217" s="299">
        <v>0</v>
      </c>
      <c r="W217" s="299">
        <v>0</v>
      </c>
      <c r="X217" s="299">
        <v>0</v>
      </c>
      <c r="Y217" s="299">
        <v>0</v>
      </c>
      <c r="Z217" s="299">
        <v>0</v>
      </c>
      <c r="AA217" s="299">
        <v>0</v>
      </c>
      <c r="AB217" s="299">
        <v>0</v>
      </c>
      <c r="AC217" s="299">
        <v>0</v>
      </c>
      <c r="AD217" s="299">
        <v>0</v>
      </c>
      <c r="AE217" s="299">
        <v>0</v>
      </c>
      <c r="AF217" s="299">
        <v>0</v>
      </c>
      <c r="AG217" s="299">
        <v>0</v>
      </c>
      <c r="AH217" s="299">
        <v>0</v>
      </c>
      <c r="AI217" s="299">
        <v>0</v>
      </c>
      <c r="AJ217" s="299">
        <v>0</v>
      </c>
      <c r="AK217" s="299">
        <v>0</v>
      </c>
      <c r="AL217" s="299">
        <v>0</v>
      </c>
      <c r="AM217" s="299">
        <v>0</v>
      </c>
      <c r="AN217" s="299">
        <v>0</v>
      </c>
      <c r="AO217" s="299">
        <v>0</v>
      </c>
      <c r="AP217" s="299">
        <v>0</v>
      </c>
      <c r="AQ217" s="299">
        <v>0</v>
      </c>
      <c r="AR217" s="299">
        <v>0</v>
      </c>
      <c r="AS217" s="299">
        <v>0</v>
      </c>
      <c r="AT217" s="299">
        <v>0</v>
      </c>
      <c r="AU217" s="299">
        <v>0</v>
      </c>
      <c r="AV217" s="299">
        <v>0</v>
      </c>
      <c r="AW217" s="299">
        <v>0</v>
      </c>
      <c r="AX217" s="299">
        <v>0</v>
      </c>
      <c r="AY217" s="299">
        <v>0</v>
      </c>
      <c r="AZ217" s="299">
        <v>0</v>
      </c>
      <c r="BA217" s="299">
        <v>0</v>
      </c>
      <c r="BB217" s="299">
        <v>0</v>
      </c>
      <c r="BC217" s="299">
        <v>0</v>
      </c>
      <c r="BD217" s="299">
        <v>0</v>
      </c>
      <c r="BE217" s="299">
        <v>0</v>
      </c>
      <c r="BF217" s="299">
        <v>0</v>
      </c>
      <c r="BG217" s="299">
        <v>0</v>
      </c>
      <c r="BH217" s="299">
        <v>0</v>
      </c>
      <c r="BI217" s="299">
        <v>0</v>
      </c>
      <c r="BJ217" s="299">
        <v>0</v>
      </c>
      <c r="BK217" s="299">
        <v>0</v>
      </c>
      <c r="BL217" s="299">
        <v>0</v>
      </c>
      <c r="BM217" s="299">
        <v>0</v>
      </c>
      <c r="BN217" s="299">
        <v>0</v>
      </c>
      <c r="BO217" s="299">
        <v>0</v>
      </c>
      <c r="BP217" s="299">
        <v>0</v>
      </c>
      <c r="BQ217" s="299">
        <v>0</v>
      </c>
      <c r="BR217" s="299">
        <v>0</v>
      </c>
      <c r="BS217" s="299">
        <v>0</v>
      </c>
      <c r="BT217" s="299">
        <v>0</v>
      </c>
      <c r="BU217" s="299">
        <v>0</v>
      </c>
      <c r="BV217" s="299">
        <v>0</v>
      </c>
      <c r="BW217" s="299">
        <v>0</v>
      </c>
      <c r="BX217" s="299">
        <v>0</v>
      </c>
      <c r="BY217" s="299">
        <v>0</v>
      </c>
      <c r="BZ217" s="299">
        <v>0</v>
      </c>
      <c r="CA217" s="299">
        <v>0</v>
      </c>
      <c r="CB217" s="299">
        <v>0</v>
      </c>
      <c r="CC217" s="299">
        <v>0</v>
      </c>
      <c r="CD217" s="299">
        <v>0</v>
      </c>
      <c r="CE217" s="299">
        <v>0</v>
      </c>
      <c r="CF217" s="299">
        <v>0</v>
      </c>
      <c r="CG217" s="299">
        <v>0</v>
      </c>
      <c r="CH217" s="299">
        <v>0</v>
      </c>
      <c r="CI217" s="299">
        <v>0</v>
      </c>
      <c r="CJ217" s="299">
        <v>0</v>
      </c>
      <c r="CK217" s="299">
        <v>0</v>
      </c>
      <c r="CL217" s="299">
        <v>0</v>
      </c>
      <c r="CM217" s="299">
        <v>0</v>
      </c>
      <c r="CN217" s="299">
        <v>0</v>
      </c>
      <c r="CO217" s="299">
        <v>0</v>
      </c>
      <c r="CP217" s="299">
        <v>0</v>
      </c>
      <c r="CQ217" s="299">
        <v>0</v>
      </c>
      <c r="CR217" s="299">
        <v>0</v>
      </c>
      <c r="CS217" s="299">
        <v>0</v>
      </c>
      <c r="CT217" s="299">
        <v>0.96496694127148697</v>
      </c>
      <c r="CU217" s="299">
        <v>0</v>
      </c>
      <c r="CV217" s="299">
        <v>0</v>
      </c>
      <c r="CW217" s="299">
        <v>0</v>
      </c>
      <c r="CX217" s="299">
        <v>0</v>
      </c>
      <c r="CY217" s="299">
        <v>0</v>
      </c>
      <c r="CZ217" s="299">
        <v>0</v>
      </c>
      <c r="DA217" s="299">
        <v>0</v>
      </c>
      <c r="DB217" s="299">
        <v>0</v>
      </c>
      <c r="DC217" s="299">
        <v>0</v>
      </c>
      <c r="DD217" s="299">
        <v>0</v>
      </c>
      <c r="DE217" s="299">
        <v>0</v>
      </c>
      <c r="DF217" s="299">
        <v>0</v>
      </c>
      <c r="DG217" s="300">
        <v>0</v>
      </c>
    </row>
    <row r="218" spans="2:111">
      <c r="B218" s="98" t="s">
        <v>265</v>
      </c>
      <c r="C218" s="95" t="s">
        <v>36</v>
      </c>
      <c r="D218" s="299">
        <v>7.4743813584251888E-4</v>
      </c>
      <c r="E218" s="299">
        <v>8.4568038135844387E-4</v>
      </c>
      <c r="F218" s="299">
        <v>5.2856895266535631E-4</v>
      </c>
      <c r="G218" s="299">
        <v>2.6810046707551472E-4</v>
      </c>
      <c r="H218" s="299">
        <v>1.8961650522606014E-3</v>
      </c>
      <c r="I218" s="299">
        <v>0</v>
      </c>
      <c r="J218" s="299">
        <v>9.464846800141142E-5</v>
      </c>
      <c r="K218" s="299">
        <v>5.0090558440266553E-4</v>
      </c>
      <c r="L218" s="299">
        <v>2.9231787759832837E-4</v>
      </c>
      <c r="M218" s="299">
        <v>7.3215295912012199E-4</v>
      </c>
      <c r="N218" s="299">
        <v>0</v>
      </c>
      <c r="O218" s="299">
        <v>1.40023555957339E-4</v>
      </c>
      <c r="P218" s="299">
        <v>1.3566523426405229E-4</v>
      </c>
      <c r="Q218" s="299">
        <v>3.1030007420917467E-4</v>
      </c>
      <c r="R218" s="299">
        <v>9.268652019508201E-5</v>
      </c>
      <c r="S218" s="299">
        <v>3.1118290779126123E-4</v>
      </c>
      <c r="T218" s="299">
        <v>2.5990564341985944E-4</v>
      </c>
      <c r="U218" s="299">
        <v>3.8393192130522548E-4</v>
      </c>
      <c r="V218" s="299">
        <v>7.6599245729997323E-4</v>
      </c>
      <c r="W218" s="299">
        <v>4.3711531059598005E-4</v>
      </c>
      <c r="X218" s="299">
        <v>1.0081629339110093E-4</v>
      </c>
      <c r="Y218" s="299">
        <v>1.5190648920017035E-4</v>
      </c>
      <c r="Z218" s="299">
        <v>5.2106903380771758E-5</v>
      </c>
      <c r="AA218" s="299">
        <v>1.9139442838978735E-4</v>
      </c>
      <c r="AB218" s="299">
        <v>5.7112372085840865E-4</v>
      </c>
      <c r="AC218" s="299">
        <v>6.1307210928245669E-5</v>
      </c>
      <c r="AD218" s="299">
        <v>1.1049666531494705E-4</v>
      </c>
      <c r="AE218" s="299">
        <v>2.2307857400188789E-4</v>
      </c>
      <c r="AF218" s="299">
        <v>3.0532613155889889E-4</v>
      </c>
      <c r="AG218" s="299">
        <v>1.6726238891096227E-4</v>
      </c>
      <c r="AH218" s="299">
        <v>4.1398841468970538E-5</v>
      </c>
      <c r="AI218" s="299">
        <v>1.2059000086870166E-4</v>
      </c>
      <c r="AJ218" s="299">
        <v>8.7297856257653392E-4</v>
      </c>
      <c r="AK218" s="299">
        <v>3.233249617919551E-4</v>
      </c>
      <c r="AL218" s="299">
        <v>3.4688147898937139E-4</v>
      </c>
      <c r="AM218" s="299">
        <v>6.6881362599051581E-4</v>
      </c>
      <c r="AN218" s="299">
        <v>5.0513719779172127E-4</v>
      </c>
      <c r="AO218" s="299">
        <v>2.7175736064657811E-4</v>
      </c>
      <c r="AP218" s="299">
        <v>6.4198065421687534E-4</v>
      </c>
      <c r="AQ218" s="299">
        <v>1.2531960495013167E-4</v>
      </c>
      <c r="AR218" s="299">
        <v>4.7700204516513072E-4</v>
      </c>
      <c r="AS218" s="299">
        <v>3.0310884208523651E-4</v>
      </c>
      <c r="AT218" s="299">
        <v>2.910999689388158E-4</v>
      </c>
      <c r="AU218" s="299">
        <v>8.8773157886437169E-4</v>
      </c>
      <c r="AV218" s="299">
        <v>3.5060383946591893E-4</v>
      </c>
      <c r="AW218" s="299">
        <v>1.7760612410283559E-4</v>
      </c>
      <c r="AX218" s="299">
        <v>6.569483639887255E-5</v>
      </c>
      <c r="AY218" s="299">
        <v>1.0151478038567069E-4</v>
      </c>
      <c r="AZ218" s="299">
        <v>4.4937375910589699E-4</v>
      </c>
      <c r="BA218" s="299">
        <v>6.172976620439277E-5</v>
      </c>
      <c r="BB218" s="299">
        <v>6.4641555296784893E-5</v>
      </c>
      <c r="BC218" s="299">
        <v>7.9142197259607773E-5</v>
      </c>
      <c r="BD218" s="299">
        <v>1.1956970729093036E-5</v>
      </c>
      <c r="BE218" s="299">
        <v>3.0628716115717634E-5</v>
      </c>
      <c r="BF218" s="299">
        <v>1.4106265419542538E-4</v>
      </c>
      <c r="BG218" s="299">
        <v>5.1289812221959052E-5</v>
      </c>
      <c r="BH218" s="299">
        <v>2.4383490103521365E-4</v>
      </c>
      <c r="BI218" s="299">
        <v>1.6711695949936519E-4</v>
      </c>
      <c r="BJ218" s="299">
        <v>2.5628759559019116E-4</v>
      </c>
      <c r="BK218" s="299">
        <v>2.5486858959011821E-4</v>
      </c>
      <c r="BL218" s="299">
        <v>1.3860378956735485E-3</v>
      </c>
      <c r="BM218" s="299">
        <v>1.0255695362355265E-3</v>
      </c>
      <c r="BN218" s="299">
        <v>1.6896909241963672E-3</v>
      </c>
      <c r="BO218" s="299">
        <v>1.2223507620497452E-3</v>
      </c>
      <c r="BP218" s="299">
        <v>1.2184925476372475E-3</v>
      </c>
      <c r="BQ218" s="299">
        <v>1.0456923021444824E-3</v>
      </c>
      <c r="BR218" s="299">
        <v>4.6437056661349767E-3</v>
      </c>
      <c r="BS218" s="299">
        <v>5.9102422679007983E-3</v>
      </c>
      <c r="BT218" s="299">
        <v>6.0861904400234302E-4</v>
      </c>
      <c r="BU218" s="299">
        <v>7.2005719706293169E-4</v>
      </c>
      <c r="BV218" s="299">
        <v>2.7346237124773842E-3</v>
      </c>
      <c r="BW218" s="299">
        <v>6.7166049888487951E-4</v>
      </c>
      <c r="BX218" s="299">
        <v>1.0054904532286293E-3</v>
      </c>
      <c r="BY218" s="299">
        <v>2.3696645059554123E-4</v>
      </c>
      <c r="BZ218" s="299">
        <v>1.0193200968404027E-3</v>
      </c>
      <c r="CA218" s="299">
        <v>9.4842394117567971E-4</v>
      </c>
      <c r="CB218" s="299">
        <v>1.2427425678521408E-3</v>
      </c>
      <c r="CC218" s="299">
        <v>9.7896382370710471E-4</v>
      </c>
      <c r="CD218" s="299">
        <v>5.9295907582789485E-4</v>
      </c>
      <c r="CE218" s="299">
        <v>8.2757266615884125E-4</v>
      </c>
      <c r="CF218" s="299">
        <v>2.0985044990500289E-3</v>
      </c>
      <c r="CG218" s="299">
        <v>2.3532138247827935E-3</v>
      </c>
      <c r="CH218" s="299">
        <v>2.4148584814706213E-4</v>
      </c>
      <c r="CI218" s="299">
        <v>1.2619831783407154E-3</v>
      </c>
      <c r="CJ218" s="299">
        <v>3.0706384575830211E-3</v>
      </c>
      <c r="CK218" s="299">
        <v>2.5176732433208838E-4</v>
      </c>
      <c r="CL218" s="299">
        <v>3.6530141057372167E-5</v>
      </c>
      <c r="CM218" s="299">
        <v>2.5422553119469626E-4</v>
      </c>
      <c r="CN218" s="299">
        <v>3.412511696286586E-4</v>
      </c>
      <c r="CO218" s="299">
        <v>7.588370496780677E-4</v>
      </c>
      <c r="CP218" s="299">
        <v>5.040769668124662E-3</v>
      </c>
      <c r="CQ218" s="299">
        <v>1.6817007342405101E-3</v>
      </c>
      <c r="CR218" s="299">
        <v>8.4383085846288168E-4</v>
      </c>
      <c r="CS218" s="299">
        <v>3.4902388875959831E-4</v>
      </c>
      <c r="CT218" s="299">
        <v>5.4694024997748185E-4</v>
      </c>
      <c r="CU218" s="299">
        <v>0.89177821919682754</v>
      </c>
      <c r="CV218" s="299">
        <v>1.7883188626351334E-3</v>
      </c>
      <c r="CW218" s="299">
        <v>6.0955778178857826E-4</v>
      </c>
      <c r="CX218" s="299">
        <v>1.3353689292193332E-3</v>
      </c>
      <c r="CY218" s="299">
        <v>1.8952240605226496E-3</v>
      </c>
      <c r="CZ218" s="299">
        <v>1.9053656442799023E-4</v>
      </c>
      <c r="DA218" s="299">
        <v>1.2256600061575291E-3</v>
      </c>
      <c r="DB218" s="299">
        <v>1.2393247672208693E-3</v>
      </c>
      <c r="DC218" s="299">
        <v>4.8594477930167064E-3</v>
      </c>
      <c r="DD218" s="299">
        <v>2.4008938358679463E-3</v>
      </c>
      <c r="DE218" s="299">
        <v>1.5563896300089587E-3</v>
      </c>
      <c r="DF218" s="299">
        <v>4.1648629541917934E-4</v>
      </c>
      <c r="DG218" s="300">
        <v>3.732459503442315E-4</v>
      </c>
    </row>
    <row r="219" spans="2:111">
      <c r="B219" s="98" t="s">
        <v>266</v>
      </c>
      <c r="C219" s="95" t="s">
        <v>267</v>
      </c>
      <c r="D219" s="299">
        <v>3.0308748325010423E-3</v>
      </c>
      <c r="E219" s="299">
        <v>2.4341302669806798E-3</v>
      </c>
      <c r="F219" s="299">
        <v>4.9368803593278126E-3</v>
      </c>
      <c r="G219" s="299">
        <v>1.9431477673883452E-3</v>
      </c>
      <c r="H219" s="299">
        <v>1.1900120635999721E-3</v>
      </c>
      <c r="I219" s="299">
        <v>0</v>
      </c>
      <c r="J219" s="299">
        <v>1.4164421800396127E-3</v>
      </c>
      <c r="K219" s="299">
        <v>1.2650994010052212E-3</v>
      </c>
      <c r="L219" s="299">
        <v>1.0508721910631781E-3</v>
      </c>
      <c r="M219" s="299">
        <v>1.5393319406518087E-3</v>
      </c>
      <c r="N219" s="299">
        <v>0</v>
      </c>
      <c r="O219" s="299">
        <v>1.0578001783714877E-3</v>
      </c>
      <c r="P219" s="299">
        <v>2.5970679481967287E-4</v>
      </c>
      <c r="Q219" s="299">
        <v>2.830926082368599E-3</v>
      </c>
      <c r="R219" s="299">
        <v>6.6211337696449844E-4</v>
      </c>
      <c r="S219" s="299">
        <v>1.4823005674819752E-3</v>
      </c>
      <c r="T219" s="299">
        <v>1.4408516461415694E-3</v>
      </c>
      <c r="U219" s="299">
        <v>3.7922710773578994E-3</v>
      </c>
      <c r="V219" s="299">
        <v>1.4574852908951685E-3</v>
      </c>
      <c r="W219" s="299">
        <v>9.1325543588162601E-4</v>
      </c>
      <c r="X219" s="299">
        <v>5.3054642287408125E-4</v>
      </c>
      <c r="Y219" s="299">
        <v>4.4250291236881347E-4</v>
      </c>
      <c r="Z219" s="299">
        <v>1.2801224576350755E-4</v>
      </c>
      <c r="AA219" s="299">
        <v>6.3245213851752951E-4</v>
      </c>
      <c r="AB219" s="299">
        <v>7.0873458857667951E-4</v>
      </c>
      <c r="AC219" s="299">
        <v>2.7080858397586749E-4</v>
      </c>
      <c r="AD219" s="299">
        <v>1.5273427372631358E-4</v>
      </c>
      <c r="AE219" s="299">
        <v>2.5890243840467017E-3</v>
      </c>
      <c r="AF219" s="299">
        <v>1.4664648170641691E-3</v>
      </c>
      <c r="AG219" s="299">
        <v>9.3712388978460385E-4</v>
      </c>
      <c r="AH219" s="299">
        <v>4.837867570059539E-4</v>
      </c>
      <c r="AI219" s="299">
        <v>7.9880748065080151E-4</v>
      </c>
      <c r="AJ219" s="299">
        <v>4.5941305793801204E-3</v>
      </c>
      <c r="AK219" s="299">
        <v>1.3186936756907791E-3</v>
      </c>
      <c r="AL219" s="299">
        <v>4.5062865011094681E-3</v>
      </c>
      <c r="AM219" s="299">
        <v>2.0300720887674135E-3</v>
      </c>
      <c r="AN219" s="299">
        <v>1.4644364065226827E-3</v>
      </c>
      <c r="AO219" s="299">
        <v>1.8735807323029964E-3</v>
      </c>
      <c r="AP219" s="299">
        <v>2.5706081114086491E-3</v>
      </c>
      <c r="AQ219" s="299">
        <v>8.5743419332083798E-4</v>
      </c>
      <c r="AR219" s="299">
        <v>1.5254496227311662E-3</v>
      </c>
      <c r="AS219" s="299">
        <v>1.7185550431255694E-3</v>
      </c>
      <c r="AT219" s="299">
        <v>2.2319117865306336E-3</v>
      </c>
      <c r="AU219" s="299">
        <v>2.3747209797386438E-3</v>
      </c>
      <c r="AV219" s="299">
        <v>2.9430789438756352E-3</v>
      </c>
      <c r="AW219" s="299">
        <v>1.0543619697435393E-3</v>
      </c>
      <c r="AX219" s="299">
        <v>1.008944222257896E-3</v>
      </c>
      <c r="AY219" s="299">
        <v>6.5673563246923094E-4</v>
      </c>
      <c r="AZ219" s="299">
        <v>5.540618848618754E-3</v>
      </c>
      <c r="BA219" s="299">
        <v>5.5563123815398731E-4</v>
      </c>
      <c r="BB219" s="299">
        <v>5.1432598938608862E-4</v>
      </c>
      <c r="BC219" s="299">
        <v>9.0873763109890237E-4</v>
      </c>
      <c r="BD219" s="299">
        <v>1.2575010564550539E-4</v>
      </c>
      <c r="BE219" s="299">
        <v>2.1057911849810989E-4</v>
      </c>
      <c r="BF219" s="299">
        <v>1.7023278952571902E-3</v>
      </c>
      <c r="BG219" s="299">
        <v>4.284371647779769E-4</v>
      </c>
      <c r="BH219" s="299">
        <v>2.5752430701287605E-3</v>
      </c>
      <c r="BI219" s="299">
        <v>1.6969666727221018E-3</v>
      </c>
      <c r="BJ219" s="299">
        <v>6.854741674262468E-3</v>
      </c>
      <c r="BK219" s="299">
        <v>2.0664348322437828E-3</v>
      </c>
      <c r="BL219" s="299">
        <v>2.6290796634996842E-2</v>
      </c>
      <c r="BM219" s="299">
        <v>2.1817516152704827E-2</v>
      </c>
      <c r="BN219" s="299">
        <v>1.4444037296244371E-2</v>
      </c>
      <c r="BO219" s="299">
        <v>3.4605132478710686E-2</v>
      </c>
      <c r="BP219" s="299">
        <v>4.6363591570321327E-2</v>
      </c>
      <c r="BQ219" s="299">
        <v>2.7467997373415969E-3</v>
      </c>
      <c r="BR219" s="299">
        <v>4.5903783762281649E-3</v>
      </c>
      <c r="BS219" s="299">
        <v>4.3721218433021222E-3</v>
      </c>
      <c r="BT219" s="299">
        <v>2.0025171128290587E-3</v>
      </c>
      <c r="BU219" s="299">
        <v>8.3324318365783842E-3</v>
      </c>
      <c r="BV219" s="299">
        <v>3.9163103263658624E-3</v>
      </c>
      <c r="BW219" s="299">
        <v>1.7781904914293374E-3</v>
      </c>
      <c r="BX219" s="299">
        <v>2.0572688929401677E-3</v>
      </c>
      <c r="BY219" s="299">
        <v>6.6343777480917657E-4</v>
      </c>
      <c r="BZ219" s="299">
        <v>3.2339846762913802E-3</v>
      </c>
      <c r="CA219" s="299">
        <v>3.0549168917980598E-3</v>
      </c>
      <c r="CB219" s="299">
        <v>0.15271808473931905</v>
      </c>
      <c r="CC219" s="299">
        <v>2.0546372239474871E-3</v>
      </c>
      <c r="CD219" s="299">
        <v>3.0080620721222417E-2</v>
      </c>
      <c r="CE219" s="299">
        <v>4.7785711350481737E-3</v>
      </c>
      <c r="CF219" s="299">
        <v>3.5199515347437973E-3</v>
      </c>
      <c r="CG219" s="299">
        <v>4.6491030206714584E-3</v>
      </c>
      <c r="CH219" s="299">
        <v>2.4642006548041854E-3</v>
      </c>
      <c r="CI219" s="299">
        <v>6.5822549734062766E-3</v>
      </c>
      <c r="CJ219" s="299">
        <v>9.056137826937441E-3</v>
      </c>
      <c r="CK219" s="299">
        <v>2.4346903632378731E-3</v>
      </c>
      <c r="CL219" s="299">
        <v>9.6593448529656758E-4</v>
      </c>
      <c r="CM219" s="299">
        <v>5.5566530908214855E-4</v>
      </c>
      <c r="CN219" s="299">
        <v>6.9070240648980144E-3</v>
      </c>
      <c r="CO219" s="299">
        <v>3.277981481532413E-3</v>
      </c>
      <c r="CP219" s="299">
        <v>3.7173127488674277E-3</v>
      </c>
      <c r="CQ219" s="299">
        <v>7.4727772413557252E-3</v>
      </c>
      <c r="CR219" s="299">
        <v>1.0647144685210363E-2</v>
      </c>
      <c r="CS219" s="299">
        <v>5.2879991807403296E-3</v>
      </c>
      <c r="CT219" s="299">
        <v>1.1006250186285049E-2</v>
      </c>
      <c r="CU219" s="299">
        <v>4.1290086206457136E-3</v>
      </c>
      <c r="CV219" s="299">
        <v>0.82283124804108332</v>
      </c>
      <c r="CW219" s="299">
        <v>2.4261050812861276E-3</v>
      </c>
      <c r="CX219" s="299">
        <v>4.569491453418101E-3</v>
      </c>
      <c r="CY219" s="299">
        <v>5.800341763771197E-3</v>
      </c>
      <c r="CZ219" s="299">
        <v>1.7040700928929648E-3</v>
      </c>
      <c r="DA219" s="299">
        <v>3.0541959063500757E-3</v>
      </c>
      <c r="DB219" s="299">
        <v>4.8510501548353043E-3</v>
      </c>
      <c r="DC219" s="299">
        <v>5.1652509268404791E-3</v>
      </c>
      <c r="DD219" s="299">
        <v>3.775800630071022E-3</v>
      </c>
      <c r="DE219" s="299">
        <v>4.2781260713725643E-3</v>
      </c>
      <c r="DF219" s="299">
        <v>3.2342008611335148E-3</v>
      </c>
      <c r="DG219" s="300">
        <v>2.0550662710389217E-3</v>
      </c>
    </row>
    <row r="220" spans="2:111">
      <c r="B220" s="98" t="s">
        <v>268</v>
      </c>
      <c r="C220" s="95" t="s">
        <v>269</v>
      </c>
      <c r="D220" s="299">
        <v>3.8060757212113864E-4</v>
      </c>
      <c r="E220" s="299">
        <v>3.9287244781953309E-4</v>
      </c>
      <c r="F220" s="299">
        <v>1.156029415713421E-3</v>
      </c>
      <c r="G220" s="299">
        <v>2.1822328237639533E-4</v>
      </c>
      <c r="H220" s="299">
        <v>5.3130646313841645E-4</v>
      </c>
      <c r="I220" s="299">
        <v>0</v>
      </c>
      <c r="J220" s="299">
        <v>9.3269695690015975E-5</v>
      </c>
      <c r="K220" s="299">
        <v>1.2547248229001203E-3</v>
      </c>
      <c r="L220" s="299">
        <v>5.6871857599646225E-3</v>
      </c>
      <c r="M220" s="299">
        <v>6.0302927247073276E-4</v>
      </c>
      <c r="N220" s="299">
        <v>0</v>
      </c>
      <c r="O220" s="299">
        <v>3.4260654317688386E-4</v>
      </c>
      <c r="P220" s="299">
        <v>3.3543496738324454E-4</v>
      </c>
      <c r="Q220" s="299">
        <v>5.4460376513940588E-4</v>
      </c>
      <c r="R220" s="299">
        <v>4.505456567981134E-4</v>
      </c>
      <c r="S220" s="299">
        <v>6.5958851902632855E-4</v>
      </c>
      <c r="T220" s="299">
        <v>1.0061865633602298E-3</v>
      </c>
      <c r="U220" s="299">
        <v>7.7771861811807728E-4</v>
      </c>
      <c r="V220" s="299">
        <v>1.3988111908734831E-3</v>
      </c>
      <c r="W220" s="299">
        <v>4.124080704688068E-4</v>
      </c>
      <c r="X220" s="299">
        <v>1.6220648765708561E-4</v>
      </c>
      <c r="Y220" s="299">
        <v>2.3400664570243489E-4</v>
      </c>
      <c r="Z220" s="299">
        <v>7.4319052924751432E-5</v>
      </c>
      <c r="AA220" s="299">
        <v>4.5720368068528271E-4</v>
      </c>
      <c r="AB220" s="299">
        <v>9.386432643192822E-3</v>
      </c>
      <c r="AC220" s="299">
        <v>1.7951734682004198E-3</v>
      </c>
      <c r="AD220" s="299">
        <v>1.385934258809091E-4</v>
      </c>
      <c r="AE220" s="299">
        <v>2.4038304952852182E-4</v>
      </c>
      <c r="AF220" s="299">
        <v>1.7125945549623369E-3</v>
      </c>
      <c r="AG220" s="299">
        <v>8.357880601914695E-4</v>
      </c>
      <c r="AH220" s="299">
        <v>2.9082138267801897E-4</v>
      </c>
      <c r="AI220" s="299">
        <v>5.4314131607173153E-4</v>
      </c>
      <c r="AJ220" s="299">
        <v>7.6849952975594459E-4</v>
      </c>
      <c r="AK220" s="299">
        <v>1.8886985719918424E-3</v>
      </c>
      <c r="AL220" s="299">
        <v>9.0143318619260516E-4</v>
      </c>
      <c r="AM220" s="299">
        <v>5.0378766046784058E-4</v>
      </c>
      <c r="AN220" s="299">
        <v>4.7719974251012032E-4</v>
      </c>
      <c r="AO220" s="299">
        <v>5.1502138426296135E-4</v>
      </c>
      <c r="AP220" s="299">
        <v>6.9592956563444865E-4</v>
      </c>
      <c r="AQ220" s="299">
        <v>2.5100059898439982E-4</v>
      </c>
      <c r="AR220" s="299">
        <v>4.2718183467317043E-4</v>
      </c>
      <c r="AS220" s="299">
        <v>8.2819547998169859E-4</v>
      </c>
      <c r="AT220" s="299">
        <v>1.0496671895497453E-3</v>
      </c>
      <c r="AU220" s="299">
        <v>1.1800168771797508E-3</v>
      </c>
      <c r="AV220" s="299">
        <v>1.1941191143130926E-3</v>
      </c>
      <c r="AW220" s="299">
        <v>8.1781024983755373E-4</v>
      </c>
      <c r="AX220" s="299">
        <v>4.4121034079936327E-4</v>
      </c>
      <c r="AY220" s="299">
        <v>3.7903620965619098E-4</v>
      </c>
      <c r="AZ220" s="299">
        <v>2.362167030005516E-3</v>
      </c>
      <c r="BA220" s="299">
        <v>8.8947308153154952E-4</v>
      </c>
      <c r="BB220" s="299">
        <v>3.7787402119343779E-4</v>
      </c>
      <c r="BC220" s="299">
        <v>4.1192854664862084E-4</v>
      </c>
      <c r="BD220" s="299">
        <v>1.5544798343206269E-4</v>
      </c>
      <c r="BE220" s="299">
        <v>3.4259587650753545E-4</v>
      </c>
      <c r="BF220" s="299">
        <v>2.2761217740008646E-3</v>
      </c>
      <c r="BG220" s="299">
        <v>6.7634896011042357E-4</v>
      </c>
      <c r="BH220" s="299">
        <v>2.4090242907367117E-3</v>
      </c>
      <c r="BI220" s="299">
        <v>3.1909600139699672E-4</v>
      </c>
      <c r="BJ220" s="299">
        <v>1.6514624705558378E-3</v>
      </c>
      <c r="BK220" s="299">
        <v>1.1957391555244175E-3</v>
      </c>
      <c r="BL220" s="299">
        <v>9.980243076856553E-4</v>
      </c>
      <c r="BM220" s="299">
        <v>3.0869165061559148E-3</v>
      </c>
      <c r="BN220" s="299">
        <v>1.5099463561792622E-3</v>
      </c>
      <c r="BO220" s="299">
        <v>2.3492022838828381E-3</v>
      </c>
      <c r="BP220" s="299">
        <v>2.0053560733389168E-3</v>
      </c>
      <c r="BQ220" s="299">
        <v>1.7549841691813083E-3</v>
      </c>
      <c r="BR220" s="299">
        <v>6.4934710625194512E-3</v>
      </c>
      <c r="BS220" s="299">
        <v>7.0785484143597501E-3</v>
      </c>
      <c r="BT220" s="299">
        <v>5.5145431135812239E-4</v>
      </c>
      <c r="BU220" s="299">
        <v>5.4418526298932986E-3</v>
      </c>
      <c r="BV220" s="299">
        <v>1.3095914571143124E-2</v>
      </c>
      <c r="BW220" s="299">
        <v>8.7906976118548169E-3</v>
      </c>
      <c r="BX220" s="299">
        <v>1.1232985822000561E-2</v>
      </c>
      <c r="BY220" s="299">
        <v>1.1279702581491876E-3</v>
      </c>
      <c r="BZ220" s="299">
        <v>3.7808295287855716E-3</v>
      </c>
      <c r="CA220" s="299">
        <v>1.5940393452073326E-3</v>
      </c>
      <c r="CB220" s="299">
        <v>3.7692841680784959E-3</v>
      </c>
      <c r="CC220" s="299">
        <v>1.4397965333373299E-3</v>
      </c>
      <c r="CD220" s="299">
        <v>4.4537657855816719E-3</v>
      </c>
      <c r="CE220" s="299">
        <v>2.6208898143344995E-3</v>
      </c>
      <c r="CF220" s="299">
        <v>1.5113916559014434E-3</v>
      </c>
      <c r="CG220" s="299">
        <v>5.3534078505696834E-3</v>
      </c>
      <c r="CH220" s="299">
        <v>1.0330427085880048E-3</v>
      </c>
      <c r="CI220" s="299">
        <v>1.1527484816897646E-2</v>
      </c>
      <c r="CJ220" s="299">
        <v>1.014204035624384E-2</v>
      </c>
      <c r="CK220" s="299">
        <v>3.7010535415590495E-3</v>
      </c>
      <c r="CL220" s="299">
        <v>5.7295290714046761E-4</v>
      </c>
      <c r="CM220" s="299">
        <v>1.5336014987059525E-3</v>
      </c>
      <c r="CN220" s="299">
        <v>1.9635856356587135E-3</v>
      </c>
      <c r="CO220" s="299">
        <v>3.1769816264043934E-3</v>
      </c>
      <c r="CP220" s="299">
        <v>3.0455950729417953E-3</v>
      </c>
      <c r="CQ220" s="299">
        <v>3.8253375547445513E-3</v>
      </c>
      <c r="CR220" s="299">
        <v>4.4784639988452368E-3</v>
      </c>
      <c r="CS220" s="299">
        <v>1.6748949543402116E-3</v>
      </c>
      <c r="CT220" s="299">
        <v>1.7903620321964063E-3</v>
      </c>
      <c r="CU220" s="299">
        <v>3.4823276077302952E-3</v>
      </c>
      <c r="CV220" s="299">
        <v>6.8193424999805239E-3</v>
      </c>
      <c r="CW220" s="299">
        <v>0.45678304923941421</v>
      </c>
      <c r="CX220" s="299">
        <v>1.8188370256564902E-3</v>
      </c>
      <c r="CY220" s="299">
        <v>7.6990649272560482E-3</v>
      </c>
      <c r="CZ220" s="299">
        <v>4.1355938335355835E-4</v>
      </c>
      <c r="DA220" s="299">
        <v>5.9389679367726853E-3</v>
      </c>
      <c r="DB220" s="299">
        <v>9.6402327368271395E-3</v>
      </c>
      <c r="DC220" s="299">
        <v>4.0504807381147191E-3</v>
      </c>
      <c r="DD220" s="299">
        <v>3.7527149768996058E-3</v>
      </c>
      <c r="DE220" s="299">
        <v>3.9697562809486719E-3</v>
      </c>
      <c r="DF220" s="299">
        <v>2.0794367463984565E-3</v>
      </c>
      <c r="DG220" s="300">
        <v>2.0346777835924868E-3</v>
      </c>
    </row>
    <row r="221" spans="2:111">
      <c r="B221" s="98" t="s">
        <v>270</v>
      </c>
      <c r="C221" s="95" t="s">
        <v>271</v>
      </c>
      <c r="D221" s="299">
        <v>7.9416765320457858E-3</v>
      </c>
      <c r="E221" s="299">
        <v>5.0891269903090069E-3</v>
      </c>
      <c r="F221" s="299">
        <v>5.5411819743409668E-2</v>
      </c>
      <c r="G221" s="299">
        <v>2.1732700568661816E-3</v>
      </c>
      <c r="H221" s="299">
        <v>1.9547263476252861E-3</v>
      </c>
      <c r="I221" s="299">
        <v>0</v>
      </c>
      <c r="J221" s="299">
        <v>1.7943225057912766E-3</v>
      </c>
      <c r="K221" s="299">
        <v>2.5197778466015024E-3</v>
      </c>
      <c r="L221" s="299">
        <v>2.0354714036419073E-3</v>
      </c>
      <c r="M221" s="299">
        <v>3.3169688304160757E-3</v>
      </c>
      <c r="N221" s="299">
        <v>0</v>
      </c>
      <c r="O221" s="299">
        <v>2.3068229446294082E-3</v>
      </c>
      <c r="P221" s="299">
        <v>4.6290681509302781E-4</v>
      </c>
      <c r="Q221" s="299">
        <v>4.4292083049488756E-3</v>
      </c>
      <c r="R221" s="299">
        <v>6.765638479509855E-4</v>
      </c>
      <c r="S221" s="299">
        <v>3.0303946902622706E-3</v>
      </c>
      <c r="T221" s="299">
        <v>2.2955031552898413E-3</v>
      </c>
      <c r="U221" s="299">
        <v>2.9762688469874283E-3</v>
      </c>
      <c r="V221" s="299">
        <v>6.9323082004950787E-3</v>
      </c>
      <c r="W221" s="299">
        <v>3.1687042425560734E-3</v>
      </c>
      <c r="X221" s="299">
        <v>2.1654743980852706E-3</v>
      </c>
      <c r="Y221" s="299">
        <v>2.1383053978863927E-3</v>
      </c>
      <c r="Z221" s="299">
        <v>5.102240501699398E-4</v>
      </c>
      <c r="AA221" s="299">
        <v>1.4469140923231421E-3</v>
      </c>
      <c r="AB221" s="299">
        <v>2.6157039232573747E-3</v>
      </c>
      <c r="AC221" s="299">
        <v>5.490390607091754E-4</v>
      </c>
      <c r="AD221" s="299">
        <v>1.0265467043806778E-3</v>
      </c>
      <c r="AE221" s="299">
        <v>3.5330995270568114E-3</v>
      </c>
      <c r="AF221" s="299">
        <v>3.883569218347877E-3</v>
      </c>
      <c r="AG221" s="299">
        <v>3.4626834494250517E-3</v>
      </c>
      <c r="AH221" s="299">
        <v>9.1858056881433169E-4</v>
      </c>
      <c r="AI221" s="299">
        <v>1.7621054095067951E-3</v>
      </c>
      <c r="AJ221" s="299">
        <v>9.4127106237187827E-3</v>
      </c>
      <c r="AK221" s="299">
        <v>5.0107233478069056E-3</v>
      </c>
      <c r="AL221" s="299">
        <v>7.9292253080599194E-3</v>
      </c>
      <c r="AM221" s="299">
        <v>5.9306088390878794E-3</v>
      </c>
      <c r="AN221" s="299">
        <v>4.078831045539885E-3</v>
      </c>
      <c r="AO221" s="299">
        <v>4.7764036512014064E-3</v>
      </c>
      <c r="AP221" s="299">
        <v>3.4484642806318889E-3</v>
      </c>
      <c r="AQ221" s="299">
        <v>1.6290153744876054E-3</v>
      </c>
      <c r="AR221" s="299">
        <v>3.9609584929052415E-3</v>
      </c>
      <c r="AS221" s="299">
        <v>4.8491800721237018E-3</v>
      </c>
      <c r="AT221" s="299">
        <v>4.9489718524186616E-3</v>
      </c>
      <c r="AU221" s="299">
        <v>4.7428008070943065E-3</v>
      </c>
      <c r="AV221" s="299">
        <v>3.5499396395748247E-3</v>
      </c>
      <c r="AW221" s="299">
        <v>2.5796105473162418E-3</v>
      </c>
      <c r="AX221" s="299">
        <v>1.5189138528667757E-3</v>
      </c>
      <c r="AY221" s="299">
        <v>1.752095776544218E-3</v>
      </c>
      <c r="AZ221" s="299">
        <v>6.3242756977447238E-3</v>
      </c>
      <c r="BA221" s="299">
        <v>7.7625260161402895E-4</v>
      </c>
      <c r="BB221" s="299">
        <v>8.4181626731855152E-4</v>
      </c>
      <c r="BC221" s="299">
        <v>5.4758502289659853E-4</v>
      </c>
      <c r="BD221" s="299">
        <v>1.5801797803525742E-4</v>
      </c>
      <c r="BE221" s="299">
        <v>5.388334534993731E-4</v>
      </c>
      <c r="BF221" s="299">
        <v>2.6833795784031414E-3</v>
      </c>
      <c r="BG221" s="299">
        <v>7.9017268893456902E-4</v>
      </c>
      <c r="BH221" s="299">
        <v>4.9038280097258675E-3</v>
      </c>
      <c r="BI221" s="299">
        <v>8.5956035424829443E-4</v>
      </c>
      <c r="BJ221" s="299">
        <v>3.1963156818218806E-3</v>
      </c>
      <c r="BK221" s="299">
        <v>2.0068155798205756E-3</v>
      </c>
      <c r="BL221" s="299">
        <v>9.1563727615285376E-3</v>
      </c>
      <c r="BM221" s="299">
        <v>9.342201972627525E-3</v>
      </c>
      <c r="BN221" s="299">
        <v>1.2378232606442111E-2</v>
      </c>
      <c r="BO221" s="299">
        <v>1.4003880719660017E-2</v>
      </c>
      <c r="BP221" s="299">
        <v>1.1920746802276285E-2</v>
      </c>
      <c r="BQ221" s="299">
        <v>1.8705895198105445E-2</v>
      </c>
      <c r="BR221" s="299">
        <v>5.1799432390664648E-3</v>
      </c>
      <c r="BS221" s="299">
        <v>2.6314637157049774E-2</v>
      </c>
      <c r="BT221" s="299">
        <v>5.4789881707351792E-3</v>
      </c>
      <c r="BU221" s="299">
        <v>6.3801125037979411E-3</v>
      </c>
      <c r="BV221" s="299">
        <v>4.3953961930403825E-3</v>
      </c>
      <c r="BW221" s="299">
        <v>2.5951495178797301E-3</v>
      </c>
      <c r="BX221" s="299">
        <v>2.976154110104308E-3</v>
      </c>
      <c r="BY221" s="299">
        <v>6.8510111690417669E-4</v>
      </c>
      <c r="BZ221" s="299">
        <v>4.4746781549998733E-3</v>
      </c>
      <c r="CA221" s="299">
        <v>1.4773899981895681E-2</v>
      </c>
      <c r="CB221" s="299">
        <v>0.15978941245664702</v>
      </c>
      <c r="CC221" s="299">
        <v>1.8201588994241694E-3</v>
      </c>
      <c r="CD221" s="299">
        <v>7.8760394117306214E-3</v>
      </c>
      <c r="CE221" s="299">
        <v>7.049924584207428E-3</v>
      </c>
      <c r="CF221" s="299">
        <v>5.3658399230995021E-3</v>
      </c>
      <c r="CG221" s="299">
        <v>9.0593795089522998E-3</v>
      </c>
      <c r="CH221" s="299">
        <v>4.8345144839134846E-3</v>
      </c>
      <c r="CI221" s="299">
        <v>8.9888600872790585E-3</v>
      </c>
      <c r="CJ221" s="299">
        <v>9.124074060268687E-3</v>
      </c>
      <c r="CK221" s="299">
        <v>6.9391378995243662E-3</v>
      </c>
      <c r="CL221" s="299">
        <v>2.7801225183717943E-4</v>
      </c>
      <c r="CM221" s="299">
        <v>6.044392644946262E-4</v>
      </c>
      <c r="CN221" s="299">
        <v>1.3613820170430488E-2</v>
      </c>
      <c r="CO221" s="299">
        <v>5.6540890473593423E-3</v>
      </c>
      <c r="CP221" s="299">
        <v>1.4912324653045336E-2</v>
      </c>
      <c r="CQ221" s="299">
        <v>4.8595461064166413E-3</v>
      </c>
      <c r="CR221" s="299">
        <v>1.4895607746507774E-2</v>
      </c>
      <c r="CS221" s="299">
        <v>8.2417545977748249E-3</v>
      </c>
      <c r="CT221" s="299">
        <v>4.8843594201936312E-3</v>
      </c>
      <c r="CU221" s="299">
        <v>8.0330268480740766E-3</v>
      </c>
      <c r="CV221" s="299">
        <v>7.2392874734624163E-2</v>
      </c>
      <c r="CW221" s="299">
        <v>2.7854291242930748E-3</v>
      </c>
      <c r="CX221" s="299">
        <v>0.74052031820560471</v>
      </c>
      <c r="CY221" s="299">
        <v>4.5924537874422874E-3</v>
      </c>
      <c r="CZ221" s="299">
        <v>1.4719867502421846E-3</v>
      </c>
      <c r="DA221" s="299">
        <v>4.4448804665874553E-3</v>
      </c>
      <c r="DB221" s="299">
        <v>7.9122547204163469E-3</v>
      </c>
      <c r="DC221" s="299">
        <v>7.391806360866224E-3</v>
      </c>
      <c r="DD221" s="299">
        <v>4.5843064660464972E-3</v>
      </c>
      <c r="DE221" s="299">
        <v>4.7603535225017642E-3</v>
      </c>
      <c r="DF221" s="299">
        <v>4.0166598294543582E-3</v>
      </c>
      <c r="DG221" s="300">
        <v>3.0930844892917459E-3</v>
      </c>
    </row>
    <row r="222" spans="2:111">
      <c r="B222" s="98" t="s">
        <v>272</v>
      </c>
      <c r="C222" s="95" t="s">
        <v>273</v>
      </c>
      <c r="D222" s="299">
        <v>4.0018433103770675E-3</v>
      </c>
      <c r="E222" s="299">
        <v>4.6930164526931967E-3</v>
      </c>
      <c r="F222" s="299">
        <v>2.9323159263989609E-2</v>
      </c>
      <c r="G222" s="299">
        <v>1.4149509256814992E-3</v>
      </c>
      <c r="H222" s="299">
        <v>5.022355125114778E-3</v>
      </c>
      <c r="I222" s="299">
        <v>0</v>
      </c>
      <c r="J222" s="299">
        <v>1.2331386743613516E-3</v>
      </c>
      <c r="K222" s="299">
        <v>9.9432353845762649E-3</v>
      </c>
      <c r="L222" s="299">
        <v>5.4162306860185156E-3</v>
      </c>
      <c r="M222" s="299">
        <v>8.4275552499715762E-3</v>
      </c>
      <c r="N222" s="299">
        <v>0</v>
      </c>
      <c r="O222" s="299">
        <v>4.1951084149328809E-3</v>
      </c>
      <c r="P222" s="299">
        <v>2.8495410901551617E-3</v>
      </c>
      <c r="Q222" s="299">
        <v>6.9570137990533597E-3</v>
      </c>
      <c r="R222" s="299">
        <v>4.9569060007985492E-3</v>
      </c>
      <c r="S222" s="299">
        <v>8.392712317284572E-3</v>
      </c>
      <c r="T222" s="299">
        <v>8.9994221804840478E-3</v>
      </c>
      <c r="U222" s="299">
        <v>1.9250016741967923E-2</v>
      </c>
      <c r="V222" s="299">
        <v>1.1781719433910568E-2</v>
      </c>
      <c r="W222" s="299">
        <v>5.1379193673444772E-3</v>
      </c>
      <c r="X222" s="299">
        <v>2.7606110313454146E-3</v>
      </c>
      <c r="Y222" s="299">
        <v>3.2067394286971998E-3</v>
      </c>
      <c r="Z222" s="299">
        <v>1.1164048919197224E-3</v>
      </c>
      <c r="AA222" s="299">
        <v>4.0845587929758519E-3</v>
      </c>
      <c r="AB222" s="299">
        <v>9.4223006791303941E-3</v>
      </c>
      <c r="AC222" s="299">
        <v>2.7419572704181125E-3</v>
      </c>
      <c r="AD222" s="299">
        <v>2.2045255806858281E-3</v>
      </c>
      <c r="AE222" s="299">
        <v>4.7029021667802711E-3</v>
      </c>
      <c r="AF222" s="299">
        <v>1.6614667230323295E-2</v>
      </c>
      <c r="AG222" s="299">
        <v>6.5518741199278134E-3</v>
      </c>
      <c r="AH222" s="299">
        <v>3.5459763517908822E-3</v>
      </c>
      <c r="AI222" s="299">
        <v>1.3774429911310391E-2</v>
      </c>
      <c r="AJ222" s="299">
        <v>3.4620099601244826E-2</v>
      </c>
      <c r="AK222" s="299">
        <v>1.1438544159529924E-2</v>
      </c>
      <c r="AL222" s="299">
        <v>1.9543572742920644E-2</v>
      </c>
      <c r="AM222" s="299">
        <v>7.5664230096787986E-3</v>
      </c>
      <c r="AN222" s="299">
        <v>5.8749906394330552E-3</v>
      </c>
      <c r="AO222" s="299">
        <v>1.0788960572704186E-2</v>
      </c>
      <c r="AP222" s="299">
        <v>1.1420173336900602E-2</v>
      </c>
      <c r="AQ222" s="299">
        <v>2.4463483213228534E-3</v>
      </c>
      <c r="AR222" s="299">
        <v>7.4639242698468656E-3</v>
      </c>
      <c r="AS222" s="299">
        <v>1.0922705487642587E-2</v>
      </c>
      <c r="AT222" s="299">
        <v>1.4630905771086297E-2</v>
      </c>
      <c r="AU222" s="299">
        <v>1.670790431522487E-2</v>
      </c>
      <c r="AV222" s="299">
        <v>1.3198372981357972E-2</v>
      </c>
      <c r="AW222" s="299">
        <v>7.6638696951669459E-3</v>
      </c>
      <c r="AX222" s="299">
        <v>4.781787769193779E-3</v>
      </c>
      <c r="AY222" s="299">
        <v>8.1211012067654246E-3</v>
      </c>
      <c r="AZ222" s="299">
        <v>2.9428578582847666E-2</v>
      </c>
      <c r="BA222" s="299">
        <v>5.1975543632752103E-3</v>
      </c>
      <c r="BB222" s="299">
        <v>6.3676456303691136E-3</v>
      </c>
      <c r="BC222" s="299">
        <v>2.3406693071658493E-3</v>
      </c>
      <c r="BD222" s="299">
        <v>1.1210753043654331E-3</v>
      </c>
      <c r="BE222" s="299">
        <v>3.0856706001231144E-3</v>
      </c>
      <c r="BF222" s="299">
        <v>1.3672440083198296E-2</v>
      </c>
      <c r="BG222" s="299">
        <v>3.6872489392675836E-3</v>
      </c>
      <c r="BH222" s="299">
        <v>2.2796830707171662E-2</v>
      </c>
      <c r="BI222" s="299">
        <v>3.9800445825799299E-3</v>
      </c>
      <c r="BJ222" s="299">
        <v>1.7754065079896096E-2</v>
      </c>
      <c r="BK222" s="299">
        <v>5.9529781186918188E-3</v>
      </c>
      <c r="BL222" s="299">
        <v>2.2616351163894072E-2</v>
      </c>
      <c r="BM222" s="299">
        <v>8.3026950540181124E-2</v>
      </c>
      <c r="BN222" s="299">
        <v>4.2994736319690606E-2</v>
      </c>
      <c r="BO222" s="299">
        <v>0.12784812202516643</v>
      </c>
      <c r="BP222" s="299">
        <v>6.4022594199661165E-2</v>
      </c>
      <c r="BQ222" s="299">
        <v>3.3113698097061904E-2</v>
      </c>
      <c r="BR222" s="299">
        <v>3.7470691770998085E-2</v>
      </c>
      <c r="BS222" s="299">
        <v>0.13982647895553663</v>
      </c>
      <c r="BT222" s="299">
        <v>1.3988181678001829E-2</v>
      </c>
      <c r="BU222" s="299">
        <v>5.8611447800555404E-2</v>
      </c>
      <c r="BV222" s="299">
        <v>7.5490789924185217E-2</v>
      </c>
      <c r="BW222" s="299">
        <v>4.0014920816202351E-2</v>
      </c>
      <c r="BX222" s="299">
        <v>5.0408671500448442E-2</v>
      </c>
      <c r="BY222" s="299">
        <v>8.1382692311629968E-3</v>
      </c>
      <c r="BZ222" s="299">
        <v>4.0114636867513043E-2</v>
      </c>
      <c r="CA222" s="299">
        <v>1.678604237990905E-2</v>
      </c>
      <c r="CB222" s="299">
        <v>5.1646695657715437E-2</v>
      </c>
      <c r="CC222" s="299">
        <v>1.5167107693518537E-2</v>
      </c>
      <c r="CD222" s="299">
        <v>3.2925512315691782E-2</v>
      </c>
      <c r="CE222" s="299">
        <v>5.447311053909315E-2</v>
      </c>
      <c r="CF222" s="299">
        <v>7.9389763480550699E-2</v>
      </c>
      <c r="CG222" s="299">
        <v>0.12435801607712357</v>
      </c>
      <c r="CH222" s="299">
        <v>1.8368809989404277E-2</v>
      </c>
      <c r="CI222" s="299">
        <v>0.11428207257462364</v>
      </c>
      <c r="CJ222" s="299">
        <v>9.1733267010498803E-2</v>
      </c>
      <c r="CK222" s="299">
        <v>5.8982204228835725E-2</v>
      </c>
      <c r="CL222" s="299">
        <v>5.6762256792785215E-3</v>
      </c>
      <c r="CM222" s="299">
        <v>4.6321862361500057E-3</v>
      </c>
      <c r="CN222" s="299">
        <v>7.3021204439108159E-2</v>
      </c>
      <c r="CO222" s="299">
        <v>5.0497997841293212E-2</v>
      </c>
      <c r="CP222" s="299">
        <v>0.12246335774496743</v>
      </c>
      <c r="CQ222" s="299">
        <v>3.9413267737209781E-2</v>
      </c>
      <c r="CR222" s="299">
        <v>8.6254634871981872E-2</v>
      </c>
      <c r="CS222" s="299">
        <v>5.510040698825152E-2</v>
      </c>
      <c r="CT222" s="299">
        <v>3.2999666338491454E-2</v>
      </c>
      <c r="CU222" s="299">
        <v>6.4277278416178529E-2</v>
      </c>
      <c r="CV222" s="299">
        <v>7.9603291889437044E-2</v>
      </c>
      <c r="CW222" s="299">
        <v>3.4822371002113391E-2</v>
      </c>
      <c r="CX222" s="299">
        <v>3.930085371418017E-2</v>
      </c>
      <c r="CY222" s="299">
        <v>0.9895431322260354</v>
      </c>
      <c r="CZ222" s="299">
        <v>5.1918872475278151E-3</v>
      </c>
      <c r="DA222" s="299">
        <v>2.6011413455311699E-2</v>
      </c>
      <c r="DB222" s="299">
        <v>3.8683400539876164E-2</v>
      </c>
      <c r="DC222" s="299">
        <v>2.6037593892192065E-2</v>
      </c>
      <c r="DD222" s="299">
        <v>2.5558463025874157E-2</v>
      </c>
      <c r="DE222" s="299">
        <v>1.9373387894896222E-2</v>
      </c>
      <c r="DF222" s="299">
        <v>2.1555490951305073E-2</v>
      </c>
      <c r="DG222" s="300">
        <v>2.7095872756187092E-2</v>
      </c>
    </row>
    <row r="223" spans="2:111">
      <c r="B223" s="98" t="s">
        <v>274</v>
      </c>
      <c r="C223" s="95" t="s">
        <v>275</v>
      </c>
      <c r="D223" s="299">
        <v>0</v>
      </c>
      <c r="E223" s="299">
        <v>0</v>
      </c>
      <c r="F223" s="299">
        <v>0</v>
      </c>
      <c r="G223" s="299">
        <v>0</v>
      </c>
      <c r="H223" s="299">
        <v>0</v>
      </c>
      <c r="I223" s="299">
        <v>0</v>
      </c>
      <c r="J223" s="299">
        <v>0</v>
      </c>
      <c r="K223" s="299">
        <v>0</v>
      </c>
      <c r="L223" s="299">
        <v>0</v>
      </c>
      <c r="M223" s="299">
        <v>0</v>
      </c>
      <c r="N223" s="299">
        <v>0</v>
      </c>
      <c r="O223" s="299">
        <v>0</v>
      </c>
      <c r="P223" s="299">
        <v>0</v>
      </c>
      <c r="Q223" s="299">
        <v>0</v>
      </c>
      <c r="R223" s="299">
        <v>0</v>
      </c>
      <c r="S223" s="299">
        <v>0</v>
      </c>
      <c r="T223" s="299">
        <v>0</v>
      </c>
      <c r="U223" s="299">
        <v>0</v>
      </c>
      <c r="V223" s="299">
        <v>0</v>
      </c>
      <c r="W223" s="299">
        <v>0</v>
      </c>
      <c r="X223" s="299">
        <v>0</v>
      </c>
      <c r="Y223" s="299">
        <v>0</v>
      </c>
      <c r="Z223" s="299">
        <v>0</v>
      </c>
      <c r="AA223" s="299">
        <v>0</v>
      </c>
      <c r="AB223" s="299">
        <v>0</v>
      </c>
      <c r="AC223" s="299">
        <v>0</v>
      </c>
      <c r="AD223" s="299">
        <v>0</v>
      </c>
      <c r="AE223" s="299">
        <v>0</v>
      </c>
      <c r="AF223" s="299">
        <v>0</v>
      </c>
      <c r="AG223" s="299">
        <v>0</v>
      </c>
      <c r="AH223" s="299">
        <v>0</v>
      </c>
      <c r="AI223" s="299">
        <v>0</v>
      </c>
      <c r="AJ223" s="299">
        <v>0</v>
      </c>
      <c r="AK223" s="299">
        <v>0</v>
      </c>
      <c r="AL223" s="299">
        <v>0</v>
      </c>
      <c r="AM223" s="299">
        <v>0</v>
      </c>
      <c r="AN223" s="299">
        <v>0</v>
      </c>
      <c r="AO223" s="299">
        <v>0</v>
      </c>
      <c r="AP223" s="299">
        <v>0</v>
      </c>
      <c r="AQ223" s="299">
        <v>0</v>
      </c>
      <c r="AR223" s="299">
        <v>0</v>
      </c>
      <c r="AS223" s="299">
        <v>0</v>
      </c>
      <c r="AT223" s="299">
        <v>0</v>
      </c>
      <c r="AU223" s="299">
        <v>0</v>
      </c>
      <c r="AV223" s="299">
        <v>0</v>
      </c>
      <c r="AW223" s="299">
        <v>0</v>
      </c>
      <c r="AX223" s="299">
        <v>0</v>
      </c>
      <c r="AY223" s="299">
        <v>0</v>
      </c>
      <c r="AZ223" s="299">
        <v>0</v>
      </c>
      <c r="BA223" s="299">
        <v>0</v>
      </c>
      <c r="BB223" s="299">
        <v>0</v>
      </c>
      <c r="BC223" s="299">
        <v>0</v>
      </c>
      <c r="BD223" s="299">
        <v>0</v>
      </c>
      <c r="BE223" s="299">
        <v>0</v>
      </c>
      <c r="BF223" s="299">
        <v>0</v>
      </c>
      <c r="BG223" s="299">
        <v>0</v>
      </c>
      <c r="BH223" s="299">
        <v>0</v>
      </c>
      <c r="BI223" s="299">
        <v>0</v>
      </c>
      <c r="BJ223" s="299">
        <v>0</v>
      </c>
      <c r="BK223" s="299">
        <v>0</v>
      </c>
      <c r="BL223" s="299">
        <v>0</v>
      </c>
      <c r="BM223" s="299">
        <v>0</v>
      </c>
      <c r="BN223" s="299">
        <v>0</v>
      </c>
      <c r="BO223" s="299">
        <v>0</v>
      </c>
      <c r="BP223" s="299">
        <v>0</v>
      </c>
      <c r="BQ223" s="299">
        <v>0</v>
      </c>
      <c r="BR223" s="299">
        <v>0</v>
      </c>
      <c r="BS223" s="299">
        <v>0</v>
      </c>
      <c r="BT223" s="299">
        <v>0</v>
      </c>
      <c r="BU223" s="299">
        <v>0</v>
      </c>
      <c r="BV223" s="299">
        <v>0</v>
      </c>
      <c r="BW223" s="299">
        <v>0</v>
      </c>
      <c r="BX223" s="299">
        <v>0</v>
      </c>
      <c r="BY223" s="299">
        <v>0</v>
      </c>
      <c r="BZ223" s="299">
        <v>0</v>
      </c>
      <c r="CA223" s="299">
        <v>0</v>
      </c>
      <c r="CB223" s="299">
        <v>0</v>
      </c>
      <c r="CC223" s="299">
        <v>0</v>
      </c>
      <c r="CD223" s="299">
        <v>0</v>
      </c>
      <c r="CE223" s="299">
        <v>0</v>
      </c>
      <c r="CF223" s="299">
        <v>0</v>
      </c>
      <c r="CG223" s="299">
        <v>0</v>
      </c>
      <c r="CH223" s="299">
        <v>0</v>
      </c>
      <c r="CI223" s="299">
        <v>0</v>
      </c>
      <c r="CJ223" s="299">
        <v>0</v>
      </c>
      <c r="CK223" s="299">
        <v>0</v>
      </c>
      <c r="CL223" s="299">
        <v>0</v>
      </c>
      <c r="CM223" s="299">
        <v>0</v>
      </c>
      <c r="CN223" s="299">
        <v>0</v>
      </c>
      <c r="CO223" s="299">
        <v>0</v>
      </c>
      <c r="CP223" s="299">
        <v>0</v>
      </c>
      <c r="CQ223" s="299">
        <v>0</v>
      </c>
      <c r="CR223" s="299">
        <v>0</v>
      </c>
      <c r="CS223" s="299">
        <v>0</v>
      </c>
      <c r="CT223" s="299">
        <v>0</v>
      </c>
      <c r="CU223" s="299">
        <v>0</v>
      </c>
      <c r="CV223" s="299">
        <v>0</v>
      </c>
      <c r="CW223" s="299">
        <v>0</v>
      </c>
      <c r="CX223" s="299">
        <v>0</v>
      </c>
      <c r="CY223" s="299">
        <v>0</v>
      </c>
      <c r="CZ223" s="299">
        <v>0.10279688952236438</v>
      </c>
      <c r="DA223" s="299">
        <v>0</v>
      </c>
      <c r="DB223" s="299">
        <v>0</v>
      </c>
      <c r="DC223" s="299">
        <v>0</v>
      </c>
      <c r="DD223" s="299">
        <v>0</v>
      </c>
      <c r="DE223" s="299">
        <v>0</v>
      </c>
      <c r="DF223" s="299">
        <v>0</v>
      </c>
      <c r="DG223" s="300">
        <v>0</v>
      </c>
    </row>
    <row r="224" spans="2:111">
      <c r="B224" s="98" t="s">
        <v>276</v>
      </c>
      <c r="C224" s="95" t="s">
        <v>277</v>
      </c>
      <c r="D224" s="299">
        <v>4.2228452524748005E-7</v>
      </c>
      <c r="E224" s="299">
        <v>6.5986424271284854E-7</v>
      </c>
      <c r="F224" s="299">
        <v>1.3737246608756999E-6</v>
      </c>
      <c r="G224" s="299">
        <v>1.3683646512622237E-6</v>
      </c>
      <c r="H224" s="299">
        <v>5.437007343379204E-7</v>
      </c>
      <c r="I224" s="299">
        <v>0</v>
      </c>
      <c r="J224" s="299">
        <v>2.995274276002334E-7</v>
      </c>
      <c r="K224" s="299">
        <v>1.0847076665476596E-6</v>
      </c>
      <c r="L224" s="299">
        <v>4.4090704808017255E-7</v>
      </c>
      <c r="M224" s="299">
        <v>2.6013884316828147E-6</v>
      </c>
      <c r="N224" s="299">
        <v>0</v>
      </c>
      <c r="O224" s="299">
        <v>2.8698317802173405E-7</v>
      </c>
      <c r="P224" s="299">
        <v>1.0431460850724657E-7</v>
      </c>
      <c r="Q224" s="299">
        <v>6.5526056623024811E-7</v>
      </c>
      <c r="R224" s="299">
        <v>5.6046422726308781E-7</v>
      </c>
      <c r="S224" s="299">
        <v>1.2157758661870719E-6</v>
      </c>
      <c r="T224" s="299">
        <v>9.7615848609841235E-7</v>
      </c>
      <c r="U224" s="299">
        <v>7.2558931499320084E-7</v>
      </c>
      <c r="V224" s="299">
        <v>1.2645384511995992E-6</v>
      </c>
      <c r="W224" s="299">
        <v>5.7196309862847522E-7</v>
      </c>
      <c r="X224" s="299">
        <v>3.8651300092805103E-7</v>
      </c>
      <c r="Y224" s="299">
        <v>4.1264899396019319E-7</v>
      </c>
      <c r="Z224" s="299">
        <v>3.7614355040737149E-7</v>
      </c>
      <c r="AA224" s="299">
        <v>9.1850885773814614E-7</v>
      </c>
      <c r="AB224" s="299">
        <v>1.3129785559841417E-6</v>
      </c>
      <c r="AC224" s="299">
        <v>6.0225816572216209E-7</v>
      </c>
      <c r="AD224" s="299">
        <v>1.3105711241448537E-7</v>
      </c>
      <c r="AE224" s="299">
        <v>4.934599884755237E-7</v>
      </c>
      <c r="AF224" s="299">
        <v>1.4052310132062384E-6</v>
      </c>
      <c r="AG224" s="299">
        <v>3.8703681577955702E-7</v>
      </c>
      <c r="AH224" s="299">
        <v>1.5781758143668652E-7</v>
      </c>
      <c r="AI224" s="299">
        <v>4.3358828258732144E-7</v>
      </c>
      <c r="AJ224" s="299">
        <v>2.4091217636826084E-6</v>
      </c>
      <c r="AK224" s="299">
        <v>7.7654682749797269E-6</v>
      </c>
      <c r="AL224" s="299">
        <v>1.5888614519566235E-6</v>
      </c>
      <c r="AM224" s="299">
        <v>8.4659176226070123E-7</v>
      </c>
      <c r="AN224" s="299">
        <v>8.3919251411739421E-7</v>
      </c>
      <c r="AO224" s="299">
        <v>2.8531308115489467E-6</v>
      </c>
      <c r="AP224" s="299">
        <v>7.6375431561724167E-7</v>
      </c>
      <c r="AQ224" s="299">
        <v>1.6422558499509627E-7</v>
      </c>
      <c r="AR224" s="299">
        <v>5.9643606988835544E-7</v>
      </c>
      <c r="AS224" s="299">
        <v>4.6213249773131019E-6</v>
      </c>
      <c r="AT224" s="299">
        <v>1.7525730306299892E-6</v>
      </c>
      <c r="AU224" s="299">
        <v>4.3024830204382283E-6</v>
      </c>
      <c r="AV224" s="299">
        <v>2.218254097948645E-6</v>
      </c>
      <c r="AW224" s="299">
        <v>1.320672190122762E-6</v>
      </c>
      <c r="AX224" s="299">
        <v>1.5506402949805019E-6</v>
      </c>
      <c r="AY224" s="299">
        <v>3.389530401637845E-6</v>
      </c>
      <c r="AZ224" s="299">
        <v>9.9591518979605834E-6</v>
      </c>
      <c r="BA224" s="299">
        <v>3.8058409058687311E-6</v>
      </c>
      <c r="BB224" s="299">
        <v>1.8843766194103433E-6</v>
      </c>
      <c r="BC224" s="299">
        <v>4.2597933440596598E-7</v>
      </c>
      <c r="BD224" s="299">
        <v>7.8285935633500524E-7</v>
      </c>
      <c r="BE224" s="299">
        <v>5.3506606493350125E-7</v>
      </c>
      <c r="BF224" s="299">
        <v>1.5918513787247199E-6</v>
      </c>
      <c r="BG224" s="299">
        <v>4.9850514884724196E-7</v>
      </c>
      <c r="BH224" s="299">
        <v>3.0905510386760117E-6</v>
      </c>
      <c r="BI224" s="299">
        <v>1.3028713738873116E-6</v>
      </c>
      <c r="BJ224" s="299">
        <v>1.2358035099260577E-6</v>
      </c>
      <c r="BK224" s="299">
        <v>5.1743957730065372E-7</v>
      </c>
      <c r="BL224" s="299">
        <v>1.4313313552375043E-6</v>
      </c>
      <c r="BM224" s="299">
        <v>4.9174154189782921E-6</v>
      </c>
      <c r="BN224" s="299">
        <v>2.6493911135466554E-6</v>
      </c>
      <c r="BO224" s="299">
        <v>3.8977657874630126E-6</v>
      </c>
      <c r="BP224" s="299">
        <v>4.1215754722771157E-6</v>
      </c>
      <c r="BQ224" s="299">
        <v>5.6824885379712923E-6</v>
      </c>
      <c r="BR224" s="299">
        <v>6.8367545765046409E-6</v>
      </c>
      <c r="BS224" s="299">
        <v>3.7506405122173268E-6</v>
      </c>
      <c r="BT224" s="299">
        <v>1.3708891855712275E-6</v>
      </c>
      <c r="BU224" s="299">
        <v>3.9564634969978589E-6</v>
      </c>
      <c r="BV224" s="299">
        <v>4.337070621749517E-6</v>
      </c>
      <c r="BW224" s="299">
        <v>1.1662028840308598E-6</v>
      </c>
      <c r="BX224" s="299">
        <v>1.315848237362699E-6</v>
      </c>
      <c r="BY224" s="299">
        <v>3.9174995636403242E-7</v>
      </c>
      <c r="BZ224" s="299">
        <v>6.4425686447076855E-5</v>
      </c>
      <c r="CA224" s="299">
        <v>1.801129237623101E-6</v>
      </c>
      <c r="CB224" s="299">
        <v>7.7596643785772417E-6</v>
      </c>
      <c r="CC224" s="299">
        <v>1.6976354527053268E-6</v>
      </c>
      <c r="CD224" s="299">
        <v>1.7773427915240214E-6</v>
      </c>
      <c r="CE224" s="299">
        <v>5.7683818216808363E-6</v>
      </c>
      <c r="CF224" s="299">
        <v>3.159596484834395E-6</v>
      </c>
      <c r="CG224" s="299">
        <v>4.5173526319173714E-6</v>
      </c>
      <c r="CH224" s="299">
        <v>3.2633787413841602E-6</v>
      </c>
      <c r="CI224" s="299">
        <v>6.4013617350002118E-5</v>
      </c>
      <c r="CJ224" s="299">
        <v>1.090769729192276E-5</v>
      </c>
      <c r="CK224" s="299">
        <v>1.9892076270564017E-5</v>
      </c>
      <c r="CL224" s="299">
        <v>2.7526500600334841E-6</v>
      </c>
      <c r="CM224" s="299">
        <v>1.2070290042196786E-6</v>
      </c>
      <c r="CN224" s="299">
        <v>3.0004492447143211E-6</v>
      </c>
      <c r="CO224" s="299">
        <v>9.8248612271041157E-3</v>
      </c>
      <c r="CP224" s="299">
        <v>3.3666464098729507E-6</v>
      </c>
      <c r="CQ224" s="299">
        <v>6.4306410668549642E-3</v>
      </c>
      <c r="CR224" s="299">
        <v>2.7021806531400956E-6</v>
      </c>
      <c r="CS224" s="299">
        <v>1.2619658737346908E-2</v>
      </c>
      <c r="CT224" s="299">
        <v>2.1926026057200187E-2</v>
      </c>
      <c r="CU224" s="299">
        <v>2.5366042905431947E-6</v>
      </c>
      <c r="CV224" s="299">
        <v>8.0068298959702083E-6</v>
      </c>
      <c r="CW224" s="299">
        <v>2.7950805369623275E-6</v>
      </c>
      <c r="CX224" s="299">
        <v>1.7708056811205157E-6</v>
      </c>
      <c r="CY224" s="299">
        <v>7.0497638491515557E-6</v>
      </c>
      <c r="CZ224" s="299">
        <v>1.9177083429209227E-4</v>
      </c>
      <c r="DA224" s="299">
        <v>0.84991810008147428</v>
      </c>
      <c r="DB224" s="299">
        <v>1.2491613318001872E-5</v>
      </c>
      <c r="DC224" s="299">
        <v>2.0882363083998671E-6</v>
      </c>
      <c r="DD224" s="299">
        <v>8.611637747872757E-6</v>
      </c>
      <c r="DE224" s="299">
        <v>4.0519652762996474E-6</v>
      </c>
      <c r="DF224" s="299">
        <v>1.8612687842718799E-6</v>
      </c>
      <c r="DG224" s="300">
        <v>1.7262279780097935E-5</v>
      </c>
    </row>
    <row r="225" spans="2:111">
      <c r="B225" s="98" t="s">
        <v>278</v>
      </c>
      <c r="C225" s="95" t="s">
        <v>279</v>
      </c>
      <c r="D225" s="299">
        <v>1.0834712467472797E-5</v>
      </c>
      <c r="E225" s="299">
        <v>1.2330461204425339E-5</v>
      </c>
      <c r="F225" s="299">
        <v>4.3932877020485429E-5</v>
      </c>
      <c r="G225" s="299">
        <v>3.4256265491343872E-6</v>
      </c>
      <c r="H225" s="299">
        <v>2.0680924577871944E-5</v>
      </c>
      <c r="I225" s="299">
        <v>0</v>
      </c>
      <c r="J225" s="299">
        <v>3.6099729231044014E-6</v>
      </c>
      <c r="K225" s="299">
        <v>4.3784323652533023E-5</v>
      </c>
      <c r="L225" s="299">
        <v>3.4766120616025406E-5</v>
      </c>
      <c r="M225" s="299">
        <v>2.9783479685890451E-5</v>
      </c>
      <c r="N225" s="299">
        <v>0</v>
      </c>
      <c r="O225" s="299">
        <v>2.3185385101107157E-5</v>
      </c>
      <c r="P225" s="299">
        <v>9.3369809084707855E-6</v>
      </c>
      <c r="Q225" s="299">
        <v>2.8841294037485394E-5</v>
      </c>
      <c r="R225" s="299">
        <v>8.9074536336388768E-6</v>
      </c>
      <c r="S225" s="299">
        <v>3.7249280230700144E-5</v>
      </c>
      <c r="T225" s="299">
        <v>3.6713786174810581E-5</v>
      </c>
      <c r="U225" s="299">
        <v>4.4944954061682821E-5</v>
      </c>
      <c r="V225" s="299">
        <v>3.4266513467066486E-5</v>
      </c>
      <c r="W225" s="299">
        <v>1.5637089450246638E-5</v>
      </c>
      <c r="X225" s="299">
        <v>5.2509648710014268E-6</v>
      </c>
      <c r="Y225" s="299">
        <v>9.8986308511230533E-6</v>
      </c>
      <c r="Z225" s="299">
        <v>2.6440769259647924E-6</v>
      </c>
      <c r="AA225" s="299">
        <v>1.7606677068407694E-5</v>
      </c>
      <c r="AB225" s="299">
        <v>4.4512750324723601E-5</v>
      </c>
      <c r="AC225" s="299">
        <v>5.8201891402464482E-6</v>
      </c>
      <c r="AD225" s="299">
        <v>5.5428573152736748E-6</v>
      </c>
      <c r="AE225" s="299">
        <v>1.6932348391247156E-5</v>
      </c>
      <c r="AF225" s="299">
        <v>4.1688927481403092E-5</v>
      </c>
      <c r="AG225" s="299">
        <v>1.8416450544826366E-5</v>
      </c>
      <c r="AH225" s="299">
        <v>1.0589774664881226E-5</v>
      </c>
      <c r="AI225" s="299">
        <v>1.7775247474962657E-5</v>
      </c>
      <c r="AJ225" s="299">
        <v>4.157167712000747E-5</v>
      </c>
      <c r="AK225" s="299">
        <v>1.9448983027240728E-5</v>
      </c>
      <c r="AL225" s="299">
        <v>3.1601276946684598E-5</v>
      </c>
      <c r="AM225" s="299">
        <v>3.2891265936454906E-5</v>
      </c>
      <c r="AN225" s="299">
        <v>2.4468737789235877E-5</v>
      </c>
      <c r="AO225" s="299">
        <v>2.3931473003614804E-5</v>
      </c>
      <c r="AP225" s="299">
        <v>4.5738943109129571E-5</v>
      </c>
      <c r="AQ225" s="299">
        <v>1.4759323327427475E-5</v>
      </c>
      <c r="AR225" s="299">
        <v>1.5570512220976167E-5</v>
      </c>
      <c r="AS225" s="299">
        <v>3.3690201369392363E-5</v>
      </c>
      <c r="AT225" s="299">
        <v>4.2994467725936326E-5</v>
      </c>
      <c r="AU225" s="299">
        <v>3.7165640359709107E-5</v>
      </c>
      <c r="AV225" s="299">
        <v>2.4300600466503046E-5</v>
      </c>
      <c r="AW225" s="299">
        <v>1.3481577901534185E-5</v>
      </c>
      <c r="AX225" s="299">
        <v>2.3898177410572602E-5</v>
      </c>
      <c r="AY225" s="299">
        <v>2.2464314243521413E-5</v>
      </c>
      <c r="AZ225" s="299">
        <v>4.7962836899420823E-5</v>
      </c>
      <c r="BA225" s="299">
        <v>1.4180838419231893E-5</v>
      </c>
      <c r="BB225" s="299">
        <v>1.2733308315585329E-5</v>
      </c>
      <c r="BC225" s="299">
        <v>5.7392333098436817E-6</v>
      </c>
      <c r="BD225" s="299">
        <v>2.2927766717036634E-6</v>
      </c>
      <c r="BE225" s="299">
        <v>8.5861975803191037E-6</v>
      </c>
      <c r="BF225" s="299">
        <v>3.775656990145133E-5</v>
      </c>
      <c r="BG225" s="299">
        <v>7.4594330332295908E-6</v>
      </c>
      <c r="BH225" s="299">
        <v>6.1557834696530109E-5</v>
      </c>
      <c r="BI225" s="299">
        <v>1.9924126408870755E-5</v>
      </c>
      <c r="BJ225" s="299">
        <v>4.5329291188007354E-5</v>
      </c>
      <c r="BK225" s="299">
        <v>1.8139252674233696E-5</v>
      </c>
      <c r="BL225" s="299">
        <v>4.27396436388809E-5</v>
      </c>
      <c r="BM225" s="299">
        <v>1.09623308258945E-4</v>
      </c>
      <c r="BN225" s="299">
        <v>8.7964752791795453E-5</v>
      </c>
      <c r="BO225" s="299">
        <v>1.9336073955313933E-4</v>
      </c>
      <c r="BP225" s="299">
        <v>1.0917479054989833E-4</v>
      </c>
      <c r="BQ225" s="299">
        <v>8.1581285255305071E-5</v>
      </c>
      <c r="BR225" s="299">
        <v>5.8573178870879137E-5</v>
      </c>
      <c r="BS225" s="299">
        <v>1.753487542828584E-4</v>
      </c>
      <c r="BT225" s="299">
        <v>4.039335757664982E-5</v>
      </c>
      <c r="BU225" s="299">
        <v>1.238551696177878E-4</v>
      </c>
      <c r="BV225" s="299">
        <v>1.4805377368109262E-4</v>
      </c>
      <c r="BW225" s="299">
        <v>8.9794033784785368E-5</v>
      </c>
      <c r="BX225" s="299">
        <v>1.0373828101551377E-4</v>
      </c>
      <c r="BY225" s="299">
        <v>1.5571990229579436E-5</v>
      </c>
      <c r="BZ225" s="299">
        <v>1.8717286312493967E-3</v>
      </c>
      <c r="CA225" s="299">
        <v>5.4371919650430128E-5</v>
      </c>
      <c r="CB225" s="299">
        <v>9.8296159485562312E-5</v>
      </c>
      <c r="CC225" s="299">
        <v>6.3254965669132333E-5</v>
      </c>
      <c r="CD225" s="299">
        <v>1.5982302053647027E-4</v>
      </c>
      <c r="CE225" s="299">
        <v>1.0182563025003677E-4</v>
      </c>
      <c r="CF225" s="299">
        <v>1.3943063867600557E-4</v>
      </c>
      <c r="CG225" s="299">
        <v>1.5950034201498662E-4</v>
      </c>
      <c r="CH225" s="299">
        <v>2.866714883002685E-4</v>
      </c>
      <c r="CI225" s="299">
        <v>5.0132853375090621E-4</v>
      </c>
      <c r="CJ225" s="299">
        <v>8.0110548445490727E-4</v>
      </c>
      <c r="CK225" s="299">
        <v>7.1956286111052751E-5</v>
      </c>
      <c r="CL225" s="299">
        <v>2.0225933830035445E-5</v>
      </c>
      <c r="CM225" s="299">
        <v>9.4165261726001417E-5</v>
      </c>
      <c r="CN225" s="299">
        <v>1.7502526527749052E-4</v>
      </c>
      <c r="CO225" s="299">
        <v>2.7024410878494443E-4</v>
      </c>
      <c r="CP225" s="299">
        <v>1.5575783705696242E-4</v>
      </c>
      <c r="CQ225" s="299">
        <v>8.9809795037457552E-3</v>
      </c>
      <c r="CR225" s="299">
        <v>7.5559966284952261E-3</v>
      </c>
      <c r="CS225" s="299">
        <v>1.0977320747510741E-2</v>
      </c>
      <c r="CT225" s="299">
        <v>8.0808442444678212E-3</v>
      </c>
      <c r="CU225" s="299">
        <v>1.4373015763130285E-4</v>
      </c>
      <c r="CV225" s="299">
        <v>1.4995849351851179E-4</v>
      </c>
      <c r="CW225" s="299">
        <v>3.6900614050004753E-4</v>
      </c>
      <c r="CX225" s="299">
        <v>6.2936094681968275E-5</v>
      </c>
      <c r="CY225" s="299">
        <v>7.7590539800955784E-4</v>
      </c>
      <c r="CZ225" s="299">
        <v>9.3789881351294695E-4</v>
      </c>
      <c r="DA225" s="299">
        <v>1.4575862935716289E-3</v>
      </c>
      <c r="DB225" s="299">
        <v>0.82628184734927501</v>
      </c>
      <c r="DC225" s="299">
        <v>1.2151826260665494E-4</v>
      </c>
      <c r="DD225" s="299">
        <v>3.7999659930409291E-4</v>
      </c>
      <c r="DE225" s="299">
        <v>1.8532357981203955E-3</v>
      </c>
      <c r="DF225" s="299">
        <v>5.7059515213054305E-5</v>
      </c>
      <c r="DG225" s="300">
        <v>9.1928748591998564E-4</v>
      </c>
    </row>
    <row r="226" spans="2:111">
      <c r="B226" s="98" t="s">
        <v>280</v>
      </c>
      <c r="C226" s="95" t="s">
        <v>281</v>
      </c>
      <c r="D226" s="299">
        <v>8.8061236998657261E-6</v>
      </c>
      <c r="E226" s="299">
        <v>8.4936524687651787E-6</v>
      </c>
      <c r="F226" s="299">
        <v>2.8685201619420958E-5</v>
      </c>
      <c r="G226" s="299">
        <v>4.454222226025192E-6</v>
      </c>
      <c r="H226" s="299">
        <v>1.1713514611024825E-5</v>
      </c>
      <c r="I226" s="299">
        <v>0</v>
      </c>
      <c r="J226" s="299">
        <v>2.0197454972274297E-6</v>
      </c>
      <c r="K226" s="299">
        <v>2.3288934754160687E-5</v>
      </c>
      <c r="L226" s="299">
        <v>9.8453527523984768E-5</v>
      </c>
      <c r="M226" s="299">
        <v>1.2672167969303329E-5</v>
      </c>
      <c r="N226" s="299">
        <v>0</v>
      </c>
      <c r="O226" s="299">
        <v>7.299929867023751E-6</v>
      </c>
      <c r="P226" s="299">
        <v>6.3404135452754693E-6</v>
      </c>
      <c r="Q226" s="299">
        <v>1.1131505504029714E-5</v>
      </c>
      <c r="R226" s="299">
        <v>8.4325810803090056E-6</v>
      </c>
      <c r="S226" s="299">
        <v>1.2965293815050418E-5</v>
      </c>
      <c r="T226" s="299">
        <v>1.9439944792833346E-5</v>
      </c>
      <c r="U226" s="299">
        <v>1.6602120372922352E-5</v>
      </c>
      <c r="V226" s="299">
        <v>3.0987273682529574E-5</v>
      </c>
      <c r="W226" s="299">
        <v>7.9141441488911615E-6</v>
      </c>
      <c r="X226" s="299">
        <v>3.1730653406121746E-6</v>
      </c>
      <c r="Y226" s="299">
        <v>4.4879924364010347E-6</v>
      </c>
      <c r="Z226" s="299">
        <v>1.4859183310443586E-6</v>
      </c>
      <c r="AA226" s="299">
        <v>8.949449428668965E-6</v>
      </c>
      <c r="AB226" s="299">
        <v>1.6264054149315999E-4</v>
      </c>
      <c r="AC226" s="299">
        <v>3.1195283771072153E-5</v>
      </c>
      <c r="AD226" s="299">
        <v>2.7408742743606441E-6</v>
      </c>
      <c r="AE226" s="299">
        <v>6.0741778246855006E-6</v>
      </c>
      <c r="AF226" s="299">
        <v>3.1012098411392154E-5</v>
      </c>
      <c r="AG226" s="299">
        <v>1.5655533245057663E-5</v>
      </c>
      <c r="AH226" s="299">
        <v>5.7694790725488916E-6</v>
      </c>
      <c r="AI226" s="299">
        <v>1.0908313038169503E-5</v>
      </c>
      <c r="AJ226" s="299">
        <v>1.6494700193977131E-5</v>
      </c>
      <c r="AK226" s="299">
        <v>3.5486506502731533E-5</v>
      </c>
      <c r="AL226" s="299">
        <v>1.838464072416743E-5</v>
      </c>
      <c r="AM226" s="299">
        <v>1.1471145850876626E-5</v>
      </c>
      <c r="AN226" s="299">
        <v>9.9543998761644192E-6</v>
      </c>
      <c r="AO226" s="299">
        <v>1.1369345474800064E-5</v>
      </c>
      <c r="AP226" s="299">
        <v>1.5310102537834856E-5</v>
      </c>
      <c r="AQ226" s="299">
        <v>4.947590975739463E-6</v>
      </c>
      <c r="AR226" s="299">
        <v>8.6872867300576929E-6</v>
      </c>
      <c r="AS226" s="299">
        <v>1.6456810686697812E-5</v>
      </c>
      <c r="AT226" s="299">
        <v>2.089334545861767E-5</v>
      </c>
      <c r="AU226" s="299">
        <v>2.2621816262942698E-5</v>
      </c>
      <c r="AV226" s="299">
        <v>2.279170826596927E-5</v>
      </c>
      <c r="AW226" s="299">
        <v>1.5140923398423274E-5</v>
      </c>
      <c r="AX226" s="299">
        <v>8.0461132299869005E-6</v>
      </c>
      <c r="AY226" s="299">
        <v>7.3796980971141657E-6</v>
      </c>
      <c r="AZ226" s="299">
        <v>4.5032293971861263E-5</v>
      </c>
      <c r="BA226" s="299">
        <v>1.6112387481256822E-5</v>
      </c>
      <c r="BB226" s="299">
        <v>7.2069863249454426E-6</v>
      </c>
      <c r="BC226" s="299">
        <v>7.5383449063722951E-6</v>
      </c>
      <c r="BD226" s="299">
        <v>2.8536477399902079E-6</v>
      </c>
      <c r="BE226" s="299">
        <v>6.4515784870895108E-6</v>
      </c>
      <c r="BF226" s="299">
        <v>4.0208876792197859E-5</v>
      </c>
      <c r="BG226" s="299">
        <v>1.1952790822932142E-5</v>
      </c>
      <c r="BH226" s="299">
        <v>4.3377863452134311E-5</v>
      </c>
      <c r="BI226" s="299">
        <v>6.4761319424151746E-6</v>
      </c>
      <c r="BJ226" s="299">
        <v>3.1104981616412712E-5</v>
      </c>
      <c r="BK226" s="299">
        <v>2.2749420418859748E-5</v>
      </c>
      <c r="BL226" s="299">
        <v>2.2277051197573406E-5</v>
      </c>
      <c r="BM226" s="299">
        <v>6.3508930823655759E-5</v>
      </c>
      <c r="BN226" s="299">
        <v>3.6551769543084227E-5</v>
      </c>
      <c r="BO226" s="299">
        <v>5.0838959680406456E-5</v>
      </c>
      <c r="BP226" s="299">
        <v>4.5521805836963476E-5</v>
      </c>
      <c r="BQ226" s="299">
        <v>3.2569607223177156E-5</v>
      </c>
      <c r="BR226" s="299">
        <v>1.1430463616286927E-4</v>
      </c>
      <c r="BS226" s="299">
        <v>1.3020310523832368E-4</v>
      </c>
      <c r="BT226" s="299">
        <v>1.2913561635710119E-5</v>
      </c>
      <c r="BU226" s="299">
        <v>1.109170863709337E-4</v>
      </c>
      <c r="BV226" s="299">
        <v>2.4018452421182675E-4</v>
      </c>
      <c r="BW226" s="299">
        <v>1.5718244943330748E-4</v>
      </c>
      <c r="BX226" s="299">
        <v>1.9897551769542551E-4</v>
      </c>
      <c r="BY226" s="299">
        <v>2.1010277819806982E-5</v>
      </c>
      <c r="BZ226" s="299">
        <v>8.3212897605045754E-5</v>
      </c>
      <c r="CA226" s="299">
        <v>3.0607799914116045E-5</v>
      </c>
      <c r="CB226" s="299">
        <v>7.5199165297378551E-5</v>
      </c>
      <c r="CC226" s="299">
        <v>3.1115106858545873E-5</v>
      </c>
      <c r="CD226" s="299">
        <v>8.3541311427674385E-5</v>
      </c>
      <c r="CE226" s="299">
        <v>5.4223774276872725E-5</v>
      </c>
      <c r="CF226" s="299">
        <v>3.1615356170734753E-5</v>
      </c>
      <c r="CG226" s="299">
        <v>1.1128878501237995E-4</v>
      </c>
      <c r="CH226" s="299">
        <v>2.7178198712775069E-5</v>
      </c>
      <c r="CI226" s="299">
        <v>2.2519130331675983E-4</v>
      </c>
      <c r="CJ226" s="299">
        <v>2.6505261723304561E-2</v>
      </c>
      <c r="CK226" s="299">
        <v>6.9738749322378427E-5</v>
      </c>
      <c r="CL226" s="299">
        <v>1.6770228169956555E-5</v>
      </c>
      <c r="CM226" s="299">
        <v>2.1562249481546086E-3</v>
      </c>
      <c r="CN226" s="299">
        <v>4.8566257415101362E-5</v>
      </c>
      <c r="CO226" s="299">
        <v>1.3973793402994106E-4</v>
      </c>
      <c r="CP226" s="299">
        <v>9.1427714685949572E-5</v>
      </c>
      <c r="CQ226" s="299">
        <v>7.7361977882990952E-5</v>
      </c>
      <c r="CR226" s="299">
        <v>9.5826699785510843E-5</v>
      </c>
      <c r="CS226" s="299">
        <v>5.824378148013089E-5</v>
      </c>
      <c r="CT226" s="299">
        <v>4.4040125973169428E-5</v>
      </c>
      <c r="CU226" s="299">
        <v>1.136107393364137E-4</v>
      </c>
      <c r="CV226" s="299">
        <v>1.403400624963152E-4</v>
      </c>
      <c r="CW226" s="299">
        <v>7.8176417288043105E-3</v>
      </c>
      <c r="CX226" s="299">
        <v>3.570653046714585E-5</v>
      </c>
      <c r="CY226" s="299">
        <v>1.423110172342047E-4</v>
      </c>
      <c r="CZ226" s="299">
        <v>1.3285253679706826E-4</v>
      </c>
      <c r="DA226" s="299">
        <v>2.6528757583464587E-4</v>
      </c>
      <c r="DB226" s="299">
        <v>2.8166718509964838E-4</v>
      </c>
      <c r="DC226" s="299">
        <v>0.66415910667454736</v>
      </c>
      <c r="DD226" s="299">
        <v>7.8662656847489865E-5</v>
      </c>
      <c r="DE226" s="299">
        <v>5.8497737754228366E-4</v>
      </c>
      <c r="DF226" s="299">
        <v>4.1583756330514078E-5</v>
      </c>
      <c r="DG226" s="300">
        <v>2.8322487245381693E-4</v>
      </c>
    </row>
    <row r="227" spans="2:111">
      <c r="B227" s="98" t="s">
        <v>282</v>
      </c>
      <c r="C227" s="95" t="s">
        <v>283</v>
      </c>
      <c r="D227" s="299">
        <v>2.6921015671885092E-6</v>
      </c>
      <c r="E227" s="299">
        <v>2.3101996090533687E-3</v>
      </c>
      <c r="F227" s="299">
        <v>7.9510846586481056E-5</v>
      </c>
      <c r="G227" s="299">
        <v>1.896467963787893E-7</v>
      </c>
      <c r="H227" s="299">
        <v>4.7802423262291845E-7</v>
      </c>
      <c r="I227" s="299">
        <v>0</v>
      </c>
      <c r="J227" s="299">
        <v>8.8427888977829035E-9</v>
      </c>
      <c r="K227" s="299">
        <v>3.456462059402041E-5</v>
      </c>
      <c r="L227" s="299">
        <v>6.7011414820721181E-7</v>
      </c>
      <c r="M227" s="299">
        <v>6.7808996352062299E-6</v>
      </c>
      <c r="N227" s="299">
        <v>0</v>
      </c>
      <c r="O227" s="299">
        <v>4.9188635638213051E-7</v>
      </c>
      <c r="P227" s="299">
        <v>6.7089411224814927E-8</v>
      </c>
      <c r="Q227" s="299">
        <v>3.5734183240739108E-8</v>
      </c>
      <c r="R227" s="299">
        <v>1.9676550135101153E-8</v>
      </c>
      <c r="S227" s="299">
        <v>1.055050900035807E-7</v>
      </c>
      <c r="T227" s="299">
        <v>4.7583522067501668E-8</v>
      </c>
      <c r="U227" s="299">
        <v>3.1778516478586374E-8</v>
      </c>
      <c r="V227" s="299">
        <v>8.2989815296163392E-7</v>
      </c>
      <c r="W227" s="299">
        <v>2.0876621278821052E-8</v>
      </c>
      <c r="X227" s="299">
        <v>1.1559313600914807E-8</v>
      </c>
      <c r="Y227" s="299">
        <v>7.2998740633201611E-8</v>
      </c>
      <c r="Z227" s="299">
        <v>1.302016027252819E-8</v>
      </c>
      <c r="AA227" s="299">
        <v>3.1576752156262795E-8</v>
      </c>
      <c r="AB227" s="299">
        <v>2.7445881403224254E-7</v>
      </c>
      <c r="AC227" s="299">
        <v>8.4829590738951868E-8</v>
      </c>
      <c r="AD227" s="299">
        <v>4.9376238902062181E-9</v>
      </c>
      <c r="AE227" s="299">
        <v>1.5924306151953868E-8</v>
      </c>
      <c r="AF227" s="299">
        <v>5.3946591649157367E-8</v>
      </c>
      <c r="AG227" s="299">
        <v>4.3543721007875279E-8</v>
      </c>
      <c r="AH227" s="299">
        <v>5.6040607375211256E-6</v>
      </c>
      <c r="AI227" s="299">
        <v>1.8138181711513828E-8</v>
      </c>
      <c r="AJ227" s="299">
        <v>6.9215249187582359E-8</v>
      </c>
      <c r="AK227" s="299">
        <v>2.290069954618734E-7</v>
      </c>
      <c r="AL227" s="299">
        <v>6.8976772783406403E-8</v>
      </c>
      <c r="AM227" s="299">
        <v>2.6972190727547031E-8</v>
      </c>
      <c r="AN227" s="299">
        <v>2.6572094859963102E-8</v>
      </c>
      <c r="AO227" s="299">
        <v>7.6892589298220796E-8</v>
      </c>
      <c r="AP227" s="299">
        <v>2.7761769403585897E-8</v>
      </c>
      <c r="AQ227" s="299">
        <v>7.0912811872002096E-9</v>
      </c>
      <c r="AR227" s="299">
        <v>2.0041517766016635E-8</v>
      </c>
      <c r="AS227" s="299">
        <v>1.2298244656837024E-7</v>
      </c>
      <c r="AT227" s="299">
        <v>5.5186493455835516E-8</v>
      </c>
      <c r="AU227" s="299">
        <v>1.1783380926697317E-7</v>
      </c>
      <c r="AV227" s="299">
        <v>6.7860606840561524E-8</v>
      </c>
      <c r="AW227" s="299">
        <v>4.1892820430574877E-8</v>
      </c>
      <c r="AX227" s="299">
        <v>4.2735925865774417E-8</v>
      </c>
      <c r="AY227" s="299">
        <v>8.7029510665541092E-8</v>
      </c>
      <c r="AZ227" s="299">
        <v>2.6886255270096935E-7</v>
      </c>
      <c r="BA227" s="299">
        <v>1.0196316704317199E-7</v>
      </c>
      <c r="BB227" s="299">
        <v>5.0046047946674067E-8</v>
      </c>
      <c r="BC227" s="299">
        <v>1.4747692097553786E-8</v>
      </c>
      <c r="BD227" s="299">
        <v>2.0743320778620259E-8</v>
      </c>
      <c r="BE227" s="299">
        <v>1.6752250614402979E-8</v>
      </c>
      <c r="BF227" s="299">
        <v>6.263899630111228E-8</v>
      </c>
      <c r="BG227" s="299">
        <v>1.9202822195129415E-8</v>
      </c>
      <c r="BH227" s="299">
        <v>1.0165737332264921E-7</v>
      </c>
      <c r="BI227" s="299">
        <v>3.5989098518143531E-8</v>
      </c>
      <c r="BJ227" s="299">
        <v>4.838118676969129E-8</v>
      </c>
      <c r="BK227" s="299">
        <v>6.6268316952520488E-8</v>
      </c>
      <c r="BL227" s="299">
        <v>4.8585044496880448E-8</v>
      </c>
      <c r="BM227" s="299">
        <v>1.6034681512604606E-7</v>
      </c>
      <c r="BN227" s="299">
        <v>8.8849140947307059E-8</v>
      </c>
      <c r="BO227" s="299">
        <v>1.3123200494039356E-7</v>
      </c>
      <c r="BP227" s="299">
        <v>1.3235294289802441E-7</v>
      </c>
      <c r="BQ227" s="299">
        <v>1.5735465369685528E-7</v>
      </c>
      <c r="BR227" s="299">
        <v>2.5754166257715841E-7</v>
      </c>
      <c r="BS227" s="299">
        <v>1.6739459943115422E-7</v>
      </c>
      <c r="BT227" s="299">
        <v>4.1758938894566633E-8</v>
      </c>
      <c r="BU227" s="299">
        <v>1.609855642051488E-7</v>
      </c>
      <c r="BV227" s="299">
        <v>2.4225994570335081E-7</v>
      </c>
      <c r="BW227" s="299">
        <v>1.1784668174111037E-7</v>
      </c>
      <c r="BX227" s="299">
        <v>1.4518353564209676E-7</v>
      </c>
      <c r="BY227" s="299">
        <v>2.1740239331778353E-8</v>
      </c>
      <c r="BZ227" s="299">
        <v>1.6117538420598308E-6</v>
      </c>
      <c r="CA227" s="299">
        <v>6.2110407166125117E-8</v>
      </c>
      <c r="CB227" s="299">
        <v>2.370387356544473E-7</v>
      </c>
      <c r="CC227" s="299">
        <v>6.1619998794448531E-8</v>
      </c>
      <c r="CD227" s="299">
        <v>9.6455462439014193E-8</v>
      </c>
      <c r="CE227" s="299">
        <v>1.7258355523000685E-7</v>
      </c>
      <c r="CF227" s="299">
        <v>9.5897245774094984E-8</v>
      </c>
      <c r="CG227" s="299">
        <v>2.0760320159405062E-7</v>
      </c>
      <c r="CH227" s="299">
        <v>9.7502428143120205E-8</v>
      </c>
      <c r="CI227" s="299">
        <v>1.6829105624830781E-6</v>
      </c>
      <c r="CJ227" s="299">
        <v>1.5233389591264399E-5</v>
      </c>
      <c r="CK227" s="299">
        <v>5.2280601124028397E-7</v>
      </c>
      <c r="CL227" s="299">
        <v>7.6303830501095187E-8</v>
      </c>
      <c r="CM227" s="299">
        <v>1.2474064215676658E-6</v>
      </c>
      <c r="CN227" s="299">
        <v>1.2931997571868491E-7</v>
      </c>
      <c r="CO227" s="299">
        <v>2.3839263920497108E-4</v>
      </c>
      <c r="CP227" s="299">
        <v>2.4251353779501717E-6</v>
      </c>
      <c r="CQ227" s="299">
        <v>5.1474264562315084E-7</v>
      </c>
      <c r="CR227" s="299">
        <v>1.2815143376232635E-7</v>
      </c>
      <c r="CS227" s="299">
        <v>1.6448887723043536E-6</v>
      </c>
      <c r="CT227" s="299">
        <v>2.498780018838371E-6</v>
      </c>
      <c r="CU227" s="299">
        <v>1.9232778336296982E-7</v>
      </c>
      <c r="CV227" s="299">
        <v>2.7759035512761367E-7</v>
      </c>
      <c r="CW227" s="299">
        <v>4.4830560631406929E-6</v>
      </c>
      <c r="CX227" s="299">
        <v>6.4947166382011263E-8</v>
      </c>
      <c r="CY227" s="299">
        <v>2.5332247626800565E-7</v>
      </c>
      <c r="CZ227" s="299">
        <v>8.204476381436205E-7</v>
      </c>
      <c r="DA227" s="299">
        <v>1.281575657377487E-5</v>
      </c>
      <c r="DB227" s="299">
        <v>4.6686064562392452E-7</v>
      </c>
      <c r="DC227" s="299">
        <v>3.7507275886872573E-4</v>
      </c>
      <c r="DD227" s="299">
        <v>1.0023236176184389</v>
      </c>
      <c r="DE227" s="299">
        <v>7.9489082027649056E-7</v>
      </c>
      <c r="DF227" s="299">
        <v>9.5404287153888424E-8</v>
      </c>
      <c r="DG227" s="300">
        <v>5.8516326045104139E-7</v>
      </c>
    </row>
    <row r="228" spans="2:111">
      <c r="B228" s="98" t="s">
        <v>284</v>
      </c>
      <c r="C228" s="95" t="s">
        <v>285</v>
      </c>
      <c r="D228" s="299">
        <v>4.2857553830997881E-5</v>
      </c>
      <c r="E228" s="299">
        <v>4.8520681922365732E-5</v>
      </c>
      <c r="F228" s="299">
        <v>1.718245081612722E-3</v>
      </c>
      <c r="G228" s="299">
        <v>1.7818306334641553E-5</v>
      </c>
      <c r="H228" s="299">
        <v>1.5058457160995123E-4</v>
      </c>
      <c r="I228" s="299">
        <v>0</v>
      </c>
      <c r="J228" s="299">
        <v>9.7949574177896611E-6</v>
      </c>
      <c r="K228" s="299">
        <v>7.0717829869739327E-5</v>
      </c>
      <c r="L228" s="299">
        <v>3.6353705207642461E-5</v>
      </c>
      <c r="M228" s="299">
        <v>6.1808392848306838E-5</v>
      </c>
      <c r="N228" s="299">
        <v>0</v>
      </c>
      <c r="O228" s="299">
        <v>2.7122226708066601E-5</v>
      </c>
      <c r="P228" s="299">
        <v>1.0008347535381315E-5</v>
      </c>
      <c r="Q228" s="299">
        <v>3.3957357379895853E-5</v>
      </c>
      <c r="R228" s="299">
        <v>1.9760709461891999E-5</v>
      </c>
      <c r="S228" s="299">
        <v>4.0227058865418656E-5</v>
      </c>
      <c r="T228" s="299">
        <v>4.2820736269566433E-5</v>
      </c>
      <c r="U228" s="299">
        <v>7.0117622200659179E-5</v>
      </c>
      <c r="V228" s="299">
        <v>1.4914303100845204E-4</v>
      </c>
      <c r="W228" s="299">
        <v>4.0376527944945961E-5</v>
      </c>
      <c r="X228" s="299">
        <v>1.4762526481619882E-5</v>
      </c>
      <c r="Y228" s="299">
        <v>1.8148297625479613E-5</v>
      </c>
      <c r="Z228" s="299">
        <v>6.1658446462057518E-6</v>
      </c>
      <c r="AA228" s="299">
        <v>3.5352212866815798E-5</v>
      </c>
      <c r="AB228" s="299">
        <v>4.988212074391318E-5</v>
      </c>
      <c r="AC228" s="299">
        <v>2.94532461631252E-5</v>
      </c>
      <c r="AD228" s="299">
        <v>2.1051162190021212E-5</v>
      </c>
      <c r="AE228" s="299">
        <v>3.192655088757436E-5</v>
      </c>
      <c r="AF228" s="299">
        <v>4.548175275440151E-5</v>
      </c>
      <c r="AG228" s="299">
        <v>2.515296208893185E-5</v>
      </c>
      <c r="AH228" s="299">
        <v>1.2668825531476396E-5</v>
      </c>
      <c r="AI228" s="299">
        <v>5.0018629097297687E-5</v>
      </c>
      <c r="AJ228" s="299">
        <v>8.9349121253386009E-5</v>
      </c>
      <c r="AK228" s="299">
        <v>5.6086702773880208E-4</v>
      </c>
      <c r="AL228" s="299">
        <v>9.1403560146978882E-5</v>
      </c>
      <c r="AM228" s="299">
        <v>5.357362202172209E-5</v>
      </c>
      <c r="AN228" s="299">
        <v>3.6873719868192661E-5</v>
      </c>
      <c r="AO228" s="299">
        <v>5.2088347896592692E-5</v>
      </c>
      <c r="AP228" s="299">
        <v>6.0133909781141721E-5</v>
      </c>
      <c r="AQ228" s="299">
        <v>2.0726943451230982E-5</v>
      </c>
      <c r="AR228" s="299">
        <v>3.0540361418486917E-5</v>
      </c>
      <c r="AS228" s="299">
        <v>5.0426281818285832E-5</v>
      </c>
      <c r="AT228" s="299">
        <v>5.9185765499717031E-5</v>
      </c>
      <c r="AU228" s="299">
        <v>6.1275080822278841E-5</v>
      </c>
      <c r="AV228" s="299">
        <v>5.8156312919302182E-5</v>
      </c>
      <c r="AW228" s="299">
        <v>3.4943924124015051E-5</v>
      </c>
      <c r="AX228" s="299">
        <v>1.816264921998444E-5</v>
      </c>
      <c r="AY228" s="299">
        <v>4.5699196559826613E-5</v>
      </c>
      <c r="AZ228" s="299">
        <v>1.323672015509273E-4</v>
      </c>
      <c r="BA228" s="299">
        <v>3.0815973648523665E-5</v>
      </c>
      <c r="BB228" s="299">
        <v>1.5860296167940128E-5</v>
      </c>
      <c r="BC228" s="299">
        <v>1.0523941988810709E-5</v>
      </c>
      <c r="BD228" s="299">
        <v>5.6525341066242204E-6</v>
      </c>
      <c r="BE228" s="299">
        <v>9.163011741571618E-6</v>
      </c>
      <c r="BF228" s="299">
        <v>4.8071401823707094E-5</v>
      </c>
      <c r="BG228" s="299">
        <v>1.6788280119867093E-5</v>
      </c>
      <c r="BH228" s="299">
        <v>7.5673940289275253E-5</v>
      </c>
      <c r="BI228" s="299">
        <v>3.4546044613400733E-5</v>
      </c>
      <c r="BJ228" s="299">
        <v>5.2728089243715175E-5</v>
      </c>
      <c r="BK228" s="299">
        <v>4.260345837722789E-5</v>
      </c>
      <c r="BL228" s="299">
        <v>1.3665679167568107E-4</v>
      </c>
      <c r="BM228" s="299">
        <v>2.9368688546513896E-4</v>
      </c>
      <c r="BN228" s="299">
        <v>1.8908591689785882E-4</v>
      </c>
      <c r="BO228" s="299">
        <v>4.3281731805028614E-4</v>
      </c>
      <c r="BP228" s="299">
        <v>4.0487492253182589E-4</v>
      </c>
      <c r="BQ228" s="299">
        <v>6.9105065538057359E-5</v>
      </c>
      <c r="BR228" s="299">
        <v>1.2659704550411607E-4</v>
      </c>
      <c r="BS228" s="299">
        <v>4.1545664062044702E-4</v>
      </c>
      <c r="BT228" s="299">
        <v>2.4375932564378621E-5</v>
      </c>
      <c r="BU228" s="299">
        <v>4.3083903467213672E-4</v>
      </c>
      <c r="BV228" s="299">
        <v>2.1579238099080379E-4</v>
      </c>
      <c r="BW228" s="299">
        <v>7.7275171788069208E-4</v>
      </c>
      <c r="BX228" s="299">
        <v>8.1758136164348052E-4</v>
      </c>
      <c r="BY228" s="299">
        <v>3.2116004644189554E-4</v>
      </c>
      <c r="BZ228" s="299">
        <v>2.3548110515645088E-4</v>
      </c>
      <c r="CA228" s="299">
        <v>2.1369731296733244E-4</v>
      </c>
      <c r="CB228" s="299">
        <v>3.2072221075858063E-4</v>
      </c>
      <c r="CC228" s="299">
        <v>1.6787289621861078E-4</v>
      </c>
      <c r="CD228" s="299">
        <v>1.6007018656834604E-4</v>
      </c>
      <c r="CE228" s="299">
        <v>2.0722761512778984E-4</v>
      </c>
      <c r="CF228" s="299">
        <v>1.9994841462079395E-4</v>
      </c>
      <c r="CG228" s="299">
        <v>4.5631738668622425E-4</v>
      </c>
      <c r="CH228" s="299">
        <v>2.604309915571777E-4</v>
      </c>
      <c r="CI228" s="299">
        <v>3.6842674507909888E-4</v>
      </c>
      <c r="CJ228" s="299">
        <v>9.2698354504208735E-4</v>
      </c>
      <c r="CK228" s="299">
        <v>3.201941852293877E-4</v>
      </c>
      <c r="CL228" s="299">
        <v>9.9685037586579081E-6</v>
      </c>
      <c r="CM228" s="299">
        <v>1.8849945179140549E-4</v>
      </c>
      <c r="CN228" s="299">
        <v>2.76331157246932E-4</v>
      </c>
      <c r="CO228" s="299">
        <v>2.5489053644081588E-3</v>
      </c>
      <c r="CP228" s="299">
        <v>2.1433017541395726E-3</v>
      </c>
      <c r="CQ228" s="299">
        <v>2.7361887392749195E-4</v>
      </c>
      <c r="CR228" s="299">
        <v>3.0049067349311018E-4</v>
      </c>
      <c r="CS228" s="299">
        <v>2.2504715090027364E-4</v>
      </c>
      <c r="CT228" s="299">
        <v>2.3485418668014896E-4</v>
      </c>
      <c r="CU228" s="299">
        <v>1.4668682865370622E-3</v>
      </c>
      <c r="CV228" s="299">
        <v>6.2568602907695078E-4</v>
      </c>
      <c r="CW228" s="299">
        <v>6.1338191657360713E-4</v>
      </c>
      <c r="CX228" s="299">
        <v>3.3116386595371519E-4</v>
      </c>
      <c r="CY228" s="299">
        <v>5.1627538495679752E-4</v>
      </c>
      <c r="CZ228" s="299">
        <v>1.3502969644899643E-4</v>
      </c>
      <c r="DA228" s="299">
        <v>3.9082016046103297E-4</v>
      </c>
      <c r="DB228" s="299">
        <v>9.9042571128779892E-4</v>
      </c>
      <c r="DC228" s="299">
        <v>1.2029426713287248E-3</v>
      </c>
      <c r="DD228" s="299">
        <v>1.026066886424745E-3</v>
      </c>
      <c r="DE228" s="299">
        <v>0.66426732026279711</v>
      </c>
      <c r="DF228" s="299">
        <v>1.4528911239653042E-4</v>
      </c>
      <c r="DG228" s="300">
        <v>7.1296718073299889E-4</v>
      </c>
    </row>
    <row r="229" spans="2:111">
      <c r="B229" s="98" t="s">
        <v>286</v>
      </c>
      <c r="C229" s="95" t="s">
        <v>287</v>
      </c>
      <c r="D229" s="299">
        <v>2.1124829243208263E-4</v>
      </c>
      <c r="E229" s="299">
        <v>3.0861085246865612E-4</v>
      </c>
      <c r="F229" s="299">
        <v>1.1943135921213056E-3</v>
      </c>
      <c r="G229" s="299">
        <v>7.4733047642687293E-4</v>
      </c>
      <c r="H229" s="299">
        <v>2.9659979701170363E-4</v>
      </c>
      <c r="I229" s="299">
        <v>0</v>
      </c>
      <c r="J229" s="299">
        <v>7.3547280690953112E-5</v>
      </c>
      <c r="K229" s="299">
        <v>4.2862695095749237E-4</v>
      </c>
      <c r="L229" s="299">
        <v>1.5437487852823576E-4</v>
      </c>
      <c r="M229" s="299">
        <v>2.7168708207466619E-4</v>
      </c>
      <c r="N229" s="299">
        <v>0</v>
      </c>
      <c r="O229" s="299">
        <v>2.9296844063647924E-4</v>
      </c>
      <c r="P229" s="299">
        <v>1.155292289774209E-4</v>
      </c>
      <c r="Q229" s="299">
        <v>4.4499003521721617E-4</v>
      </c>
      <c r="R229" s="299">
        <v>1.6951539463350897E-4</v>
      </c>
      <c r="S229" s="299">
        <v>3.6179197637239952E-4</v>
      </c>
      <c r="T229" s="299">
        <v>4.4446336444912293E-4</v>
      </c>
      <c r="U229" s="299">
        <v>6.043397371091224E-4</v>
      </c>
      <c r="V229" s="299">
        <v>7.0480550566741026E-4</v>
      </c>
      <c r="W229" s="299">
        <v>1.9259589806367922E-4</v>
      </c>
      <c r="X229" s="299">
        <v>9.8232611121826745E-5</v>
      </c>
      <c r="Y229" s="299">
        <v>9.1350386092458011E-5</v>
      </c>
      <c r="Z229" s="299">
        <v>5.6297180651539633E-5</v>
      </c>
      <c r="AA229" s="299">
        <v>1.616802552991642E-4</v>
      </c>
      <c r="AB229" s="299">
        <v>3.8713179377560561E-4</v>
      </c>
      <c r="AC229" s="299">
        <v>1.1234838626410077E-4</v>
      </c>
      <c r="AD229" s="299">
        <v>4.4333868060140828E-5</v>
      </c>
      <c r="AE229" s="299">
        <v>1.4097293122843831E-4</v>
      </c>
      <c r="AF229" s="299">
        <v>2.0206946672907713E-4</v>
      </c>
      <c r="AG229" s="299">
        <v>1.3478510422574756E-4</v>
      </c>
      <c r="AH229" s="299">
        <v>2.2517938215184887E-4</v>
      </c>
      <c r="AI229" s="299">
        <v>3.3028847238312896E-4</v>
      </c>
      <c r="AJ229" s="299">
        <v>6.1774978661393849E-4</v>
      </c>
      <c r="AK229" s="299">
        <v>6.912333307726498E-4</v>
      </c>
      <c r="AL229" s="299">
        <v>6.3099147554494057E-4</v>
      </c>
      <c r="AM229" s="299">
        <v>2.1563817032921992E-4</v>
      </c>
      <c r="AN229" s="299">
        <v>1.5485239686945597E-4</v>
      </c>
      <c r="AO229" s="299">
        <v>2.082300373604034E-4</v>
      </c>
      <c r="AP229" s="299">
        <v>6.021535049825186E-4</v>
      </c>
      <c r="AQ229" s="299">
        <v>1.0621305397262056E-4</v>
      </c>
      <c r="AR229" s="299">
        <v>2.1653918011903332E-4</v>
      </c>
      <c r="AS229" s="299">
        <v>5.8253712293081196E-4</v>
      </c>
      <c r="AT229" s="299">
        <v>3.5921200773005973E-4</v>
      </c>
      <c r="AU229" s="299">
        <v>5.8836934184586058E-4</v>
      </c>
      <c r="AV229" s="299">
        <v>6.536334718089138E-4</v>
      </c>
      <c r="AW229" s="299">
        <v>2.0852067352181697E-4</v>
      </c>
      <c r="AX229" s="299">
        <v>1.3198436752426114E-4</v>
      </c>
      <c r="AY229" s="299">
        <v>6.2262925298621702E-4</v>
      </c>
      <c r="AZ229" s="299">
        <v>1.170242580705996E-3</v>
      </c>
      <c r="BA229" s="299">
        <v>1.3688604782376097E-4</v>
      </c>
      <c r="BB229" s="299">
        <v>1.2773247600421063E-4</v>
      </c>
      <c r="BC229" s="299">
        <v>9.2200646807613821E-5</v>
      </c>
      <c r="BD229" s="299">
        <v>3.5834862512799812E-5</v>
      </c>
      <c r="BE229" s="299">
        <v>1.0446430139791474E-4</v>
      </c>
      <c r="BF229" s="299">
        <v>2.5712019124545557E-4</v>
      </c>
      <c r="BG229" s="299">
        <v>6.648705431919121E-5</v>
      </c>
      <c r="BH229" s="299">
        <v>5.1976947902708016E-4</v>
      </c>
      <c r="BI229" s="299">
        <v>1.6700266362794895E-4</v>
      </c>
      <c r="BJ229" s="299">
        <v>7.496209253106663E-4</v>
      </c>
      <c r="BK229" s="299">
        <v>3.2434644856272585E-4</v>
      </c>
      <c r="BL229" s="299">
        <v>7.0421549943009885E-4</v>
      </c>
      <c r="BM229" s="299">
        <v>1.1340010230915245E-3</v>
      </c>
      <c r="BN229" s="299">
        <v>5.1313896612479855E-4</v>
      </c>
      <c r="BO229" s="299">
        <v>2.7706744654211824E-3</v>
      </c>
      <c r="BP229" s="299">
        <v>9.5516463794829325E-4</v>
      </c>
      <c r="BQ229" s="299">
        <v>2.5819410093029093E-4</v>
      </c>
      <c r="BR229" s="299">
        <v>4.2187774459524925E-4</v>
      </c>
      <c r="BS229" s="299">
        <v>1.6462946654034573E-3</v>
      </c>
      <c r="BT229" s="299">
        <v>9.2027397280164663E-4</v>
      </c>
      <c r="BU229" s="299">
        <v>2.0029281070402297E-3</v>
      </c>
      <c r="BV229" s="299">
        <v>3.0483803967110697E-3</v>
      </c>
      <c r="BW229" s="299">
        <v>1.1633756202990835E-3</v>
      </c>
      <c r="BX229" s="299">
        <v>1.0504670794039956E-3</v>
      </c>
      <c r="BY229" s="299">
        <v>2.5120664646695285E-4</v>
      </c>
      <c r="BZ229" s="299">
        <v>3.3572806664480368E-3</v>
      </c>
      <c r="CA229" s="299">
        <v>1.2516268763276737E-3</v>
      </c>
      <c r="CB229" s="299">
        <v>2.3388579181437899E-3</v>
      </c>
      <c r="CC229" s="299">
        <v>1.1430167666308031E-3</v>
      </c>
      <c r="CD229" s="299">
        <v>1.5322596214434286E-3</v>
      </c>
      <c r="CE229" s="299">
        <v>4.0035908948801279E-3</v>
      </c>
      <c r="CF229" s="299">
        <v>2.1817929214992589E-3</v>
      </c>
      <c r="CG229" s="299">
        <v>3.4098764892944895E-3</v>
      </c>
      <c r="CH229" s="299">
        <v>3.3738081010317011E-3</v>
      </c>
      <c r="CI229" s="299">
        <v>2.8713666580010189E-3</v>
      </c>
      <c r="CJ229" s="299">
        <v>2.3307129042913961E-3</v>
      </c>
      <c r="CK229" s="299">
        <v>4.6345469671078615E-4</v>
      </c>
      <c r="CL229" s="299">
        <v>8.018115241738886E-5</v>
      </c>
      <c r="CM229" s="299">
        <v>2.2517473476890706E-4</v>
      </c>
      <c r="CN229" s="299">
        <v>3.1847800637142061E-3</v>
      </c>
      <c r="CO229" s="299">
        <v>1.9715980554431572E-3</v>
      </c>
      <c r="CP229" s="299">
        <v>7.1991130713719162E-3</v>
      </c>
      <c r="CQ229" s="299">
        <v>1.6823926568836881E-3</v>
      </c>
      <c r="CR229" s="299">
        <v>5.8330767263131758E-3</v>
      </c>
      <c r="CS229" s="299">
        <v>4.6128899269026764E-3</v>
      </c>
      <c r="CT229" s="299">
        <v>5.1289150725397463E-3</v>
      </c>
      <c r="CU229" s="299">
        <v>4.4231279640868058E-3</v>
      </c>
      <c r="CV229" s="299">
        <v>1.8041065588481767E-3</v>
      </c>
      <c r="CW229" s="299">
        <v>9.0976977593740563E-4</v>
      </c>
      <c r="CX229" s="299">
        <v>1.209428088900502E-3</v>
      </c>
      <c r="CY229" s="299">
        <v>1.831147181238931E-3</v>
      </c>
      <c r="CZ229" s="299">
        <v>3.1412067351237351E-4</v>
      </c>
      <c r="DA229" s="299">
        <v>1.0233084660454038E-3</v>
      </c>
      <c r="DB229" s="299">
        <v>3.7932015804040833E-3</v>
      </c>
      <c r="DC229" s="299">
        <v>1.6303464044595288E-3</v>
      </c>
      <c r="DD229" s="299">
        <v>3.3143509326111062E-3</v>
      </c>
      <c r="DE229" s="299">
        <v>1.979688618076297E-3</v>
      </c>
      <c r="DF229" s="299">
        <v>1.000839350554753</v>
      </c>
      <c r="DG229" s="300">
        <v>5.4441506142566579E-4</v>
      </c>
    </row>
    <row r="230" spans="2:111" ht="12.75" thickBot="1">
      <c r="B230" s="193" t="s">
        <v>288</v>
      </c>
      <c r="C230" s="194" t="s">
        <v>289</v>
      </c>
      <c r="D230" s="302">
        <v>2.0169574253952418E-3</v>
      </c>
      <c r="E230" s="302">
        <v>5.2785111118537956E-4</v>
      </c>
      <c r="F230" s="302">
        <v>1.6645486408156879E-3</v>
      </c>
      <c r="G230" s="302">
        <v>1.7807547814118648E-4</v>
      </c>
      <c r="H230" s="302">
        <v>3.1435200802562807E-3</v>
      </c>
      <c r="I230" s="302">
        <v>0</v>
      </c>
      <c r="J230" s="302">
        <v>2.4004714008110797E-4</v>
      </c>
      <c r="K230" s="302">
        <v>1.0955840752094317E-3</v>
      </c>
      <c r="L230" s="302">
        <v>1.0796346088768523E-3</v>
      </c>
      <c r="M230" s="302">
        <v>1.6448259566352833E-3</v>
      </c>
      <c r="N230" s="302">
        <v>0</v>
      </c>
      <c r="O230" s="302">
        <v>5.1774188536645653E-4</v>
      </c>
      <c r="P230" s="302">
        <v>1.7731393711827842E-4</v>
      </c>
      <c r="Q230" s="302">
        <v>1.4721105906000441E-3</v>
      </c>
      <c r="R230" s="302">
        <v>2.8196696792344959E-4</v>
      </c>
      <c r="S230" s="302">
        <v>7.9626613805756582E-4</v>
      </c>
      <c r="T230" s="302">
        <v>9.9167452481928407E-4</v>
      </c>
      <c r="U230" s="302">
        <v>1.0187289625924075E-3</v>
      </c>
      <c r="V230" s="302">
        <v>5.0312972361673039E-4</v>
      </c>
      <c r="W230" s="302">
        <v>3.99795192258429E-4</v>
      </c>
      <c r="X230" s="302">
        <v>1.2122400057272836E-4</v>
      </c>
      <c r="Y230" s="302">
        <v>1.5831965284949468E-4</v>
      </c>
      <c r="Z230" s="302">
        <v>1.1069046039253135E-4</v>
      </c>
      <c r="AA230" s="302">
        <v>1.0690392475948792E-3</v>
      </c>
      <c r="AB230" s="302">
        <v>3.5448568202329535E-4</v>
      </c>
      <c r="AC230" s="302">
        <v>1.4499037217475551E-4</v>
      </c>
      <c r="AD230" s="302">
        <v>1.6273926502742374E-4</v>
      </c>
      <c r="AE230" s="302">
        <v>2.6480030738470946E-3</v>
      </c>
      <c r="AF230" s="302">
        <v>7.5633444027582383E-4</v>
      </c>
      <c r="AG230" s="302">
        <v>9.5584919846825977E-4</v>
      </c>
      <c r="AH230" s="302">
        <v>4.1945349164913213E-4</v>
      </c>
      <c r="AI230" s="302">
        <v>2.5692548113225083E-3</v>
      </c>
      <c r="AJ230" s="302">
        <v>4.0159455088941542E-3</v>
      </c>
      <c r="AK230" s="302">
        <v>7.5323459403569474E-4</v>
      </c>
      <c r="AL230" s="302">
        <v>3.6339483210547046E-3</v>
      </c>
      <c r="AM230" s="302">
        <v>3.8792410033721197E-3</v>
      </c>
      <c r="AN230" s="302">
        <v>2.5148572624383988E-3</v>
      </c>
      <c r="AO230" s="302">
        <v>4.2956370197166794E-3</v>
      </c>
      <c r="AP230" s="302">
        <v>4.637805743655625E-3</v>
      </c>
      <c r="AQ230" s="302">
        <v>5.8467091040216644E-4</v>
      </c>
      <c r="AR230" s="302">
        <v>9.3636447869696376E-4</v>
      </c>
      <c r="AS230" s="302">
        <v>1.6874805103490817E-3</v>
      </c>
      <c r="AT230" s="302">
        <v>2.9216161776143249E-3</v>
      </c>
      <c r="AU230" s="302">
        <v>2.5430011319241227E-3</v>
      </c>
      <c r="AV230" s="302">
        <v>1.9709784280812119E-3</v>
      </c>
      <c r="AW230" s="302">
        <v>6.0578936930698118E-4</v>
      </c>
      <c r="AX230" s="302">
        <v>1.3628927383521494E-4</v>
      </c>
      <c r="AY230" s="302">
        <v>1.9521600368596745E-4</v>
      </c>
      <c r="AZ230" s="302">
        <v>3.0925322361187732E-3</v>
      </c>
      <c r="BA230" s="302">
        <v>1.8257167343168007E-4</v>
      </c>
      <c r="BB230" s="302">
        <v>2.4963406623813384E-4</v>
      </c>
      <c r="BC230" s="302">
        <v>4.5574172161455117E-4</v>
      </c>
      <c r="BD230" s="302">
        <v>1.2763993835096407E-4</v>
      </c>
      <c r="BE230" s="302">
        <v>1.2951237924198889E-4</v>
      </c>
      <c r="BF230" s="302">
        <v>5.4401165506891974E-4</v>
      </c>
      <c r="BG230" s="302">
        <v>1.7581611394449623E-4</v>
      </c>
      <c r="BH230" s="302">
        <v>9.0840469297347453E-4</v>
      </c>
      <c r="BI230" s="302">
        <v>6.6112961763666175E-4</v>
      </c>
      <c r="BJ230" s="302">
        <v>2.5227009768506422E-3</v>
      </c>
      <c r="BK230" s="302">
        <v>3.6041445917182392E-4</v>
      </c>
      <c r="BL230" s="302">
        <v>1.6997294192234618E-3</v>
      </c>
      <c r="BM230" s="302">
        <v>1.0628000347582373E-2</v>
      </c>
      <c r="BN230" s="302">
        <v>1.2839736327719153E-2</v>
      </c>
      <c r="BO230" s="302">
        <v>9.3445682441025638E-3</v>
      </c>
      <c r="BP230" s="302">
        <v>1.0581791032262398E-2</v>
      </c>
      <c r="BQ230" s="302">
        <v>2.4644574465670869E-3</v>
      </c>
      <c r="BR230" s="302">
        <v>2.4362421372562271E-3</v>
      </c>
      <c r="BS230" s="302">
        <v>6.4802042857871498E-3</v>
      </c>
      <c r="BT230" s="302">
        <v>1.6176585752300423E-3</v>
      </c>
      <c r="BU230" s="302">
        <v>3.315789332831168E-3</v>
      </c>
      <c r="BV230" s="302">
        <v>6.2494643425096879E-3</v>
      </c>
      <c r="BW230" s="302">
        <v>5.4995591657744144E-3</v>
      </c>
      <c r="BX230" s="302">
        <v>6.2710345410960005E-3</v>
      </c>
      <c r="BY230" s="302">
        <v>8.1000165551167345E-4</v>
      </c>
      <c r="BZ230" s="302">
        <v>5.1277612111467804E-3</v>
      </c>
      <c r="CA230" s="302">
        <v>1.0578067564028385E-3</v>
      </c>
      <c r="CB230" s="302">
        <v>2.7885777754946862E-3</v>
      </c>
      <c r="CC230" s="302">
        <v>6.5255663755315798E-3</v>
      </c>
      <c r="CD230" s="302">
        <v>2.237574501123816E-3</v>
      </c>
      <c r="CE230" s="302">
        <v>3.8130252332022408E-3</v>
      </c>
      <c r="CF230" s="302">
        <v>1.8205115574236254E-3</v>
      </c>
      <c r="CG230" s="302">
        <v>3.4073548850339732E-3</v>
      </c>
      <c r="CH230" s="302">
        <v>1.0417225304844423E-3</v>
      </c>
      <c r="CI230" s="302">
        <v>4.6086364635472676E-3</v>
      </c>
      <c r="CJ230" s="302">
        <v>3.5692118290213126E-3</v>
      </c>
      <c r="CK230" s="302">
        <v>6.1544111366234591E-4</v>
      </c>
      <c r="CL230" s="302">
        <v>2.8349861669557007E-4</v>
      </c>
      <c r="CM230" s="302">
        <v>2.6484200351403753E-4</v>
      </c>
      <c r="CN230" s="302">
        <v>9.4661577951213869E-4</v>
      </c>
      <c r="CO230" s="302">
        <v>5.8961403443695496E-3</v>
      </c>
      <c r="CP230" s="302">
        <v>1.3418142628880574E-3</v>
      </c>
      <c r="CQ230" s="302">
        <v>1.7646303407137865E-3</v>
      </c>
      <c r="CR230" s="302">
        <v>1.3296641368534777E-2</v>
      </c>
      <c r="CS230" s="302">
        <v>4.9634833367795134E-3</v>
      </c>
      <c r="CT230" s="302">
        <v>2.6761584427837603E-3</v>
      </c>
      <c r="CU230" s="302">
        <v>8.1907490505647197E-3</v>
      </c>
      <c r="CV230" s="302">
        <v>3.1306303379673097E-3</v>
      </c>
      <c r="CW230" s="302">
        <v>6.9045968047688885E-4</v>
      </c>
      <c r="CX230" s="302">
        <v>3.2944468120736509E-3</v>
      </c>
      <c r="CY230" s="302">
        <v>2.577208712751666E-3</v>
      </c>
      <c r="CZ230" s="302">
        <v>1.4826335664154123E-3</v>
      </c>
      <c r="DA230" s="302">
        <v>2.0499528687890458E-3</v>
      </c>
      <c r="DB230" s="302">
        <v>5.759515163630032E-3</v>
      </c>
      <c r="DC230" s="302">
        <v>1.1622918906126517E-3</v>
      </c>
      <c r="DD230" s="302">
        <v>1.7009646935957164E-3</v>
      </c>
      <c r="DE230" s="302">
        <v>3.0968266370425871E-3</v>
      </c>
      <c r="DF230" s="302">
        <v>1.7543091592093093E-3</v>
      </c>
      <c r="DG230" s="303">
        <v>0.66009724103490364</v>
      </c>
    </row>
  </sheetData>
  <mergeCells count="2">
    <mergeCell ref="B5:C6"/>
    <mergeCell ref="B121:C122"/>
  </mergeCells>
  <phoneticPr fontId="9"/>
  <pageMargins left="0.25" right="0.25" top="0.75" bottom="0.75" header="0.3" footer="0.3"/>
  <pageSetup paperSize="8"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4AEA3-EB74-4E9F-9FAA-23352F5BFCC0}">
  <sheetPr>
    <pageSetUpPr fitToPage="1"/>
  </sheetPr>
  <dimension ref="A1:DH231"/>
  <sheetViews>
    <sheetView zoomScale="96"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5"/>
  <cols>
    <col min="1" max="1" width="5.09765625" style="660" customWidth="1"/>
    <col min="2" max="2" width="4.796875" customWidth="1"/>
    <col min="3" max="3" width="29.796875" customWidth="1"/>
    <col min="4" max="112" width="8.3984375" customWidth="1"/>
  </cols>
  <sheetData>
    <row r="1" spans="1:112" ht="14.1" customHeight="1">
      <c r="A1" s="656"/>
      <c r="B1" s="270"/>
      <c r="C1" s="271"/>
      <c r="D1" s="272"/>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row>
    <row r="2" spans="1:112" ht="36" customHeight="1">
      <c r="A2" s="656"/>
      <c r="B2" s="270"/>
      <c r="C2" s="271"/>
      <c r="D2" s="273"/>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row>
    <row r="3" spans="1:112" s="277" customFormat="1" ht="7.5" customHeight="1">
      <c r="A3" s="657"/>
      <c r="B3" s="275"/>
      <c r="C3" s="276"/>
      <c r="D3" s="275"/>
      <c r="E3" s="275"/>
      <c r="F3" s="275"/>
      <c r="G3" s="275"/>
      <c r="H3" s="275"/>
      <c r="I3" s="275"/>
      <c r="J3" s="275"/>
      <c r="K3" s="275"/>
      <c r="L3" s="275"/>
      <c r="M3" s="275"/>
      <c r="N3" s="275"/>
      <c r="O3" s="275"/>
      <c r="P3" s="275"/>
      <c r="Q3" s="275"/>
      <c r="R3" s="275"/>
      <c r="S3" s="275"/>
    </row>
    <row r="4" spans="1:112" ht="7.5" customHeight="1" thickBot="1">
      <c r="A4" s="281"/>
      <c r="B4" s="279"/>
      <c r="C4" s="280"/>
      <c r="D4" s="279"/>
      <c r="E4" s="279"/>
      <c r="F4" s="279"/>
      <c r="G4" s="279"/>
      <c r="H4" s="279"/>
      <c r="I4" s="279"/>
      <c r="J4" s="279"/>
      <c r="K4" s="279"/>
      <c r="L4" s="279"/>
      <c r="M4" s="279"/>
      <c r="N4" s="279"/>
      <c r="O4" s="279"/>
      <c r="P4" s="279"/>
      <c r="Q4" s="279"/>
      <c r="R4" s="279"/>
      <c r="S4" s="279"/>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row>
    <row r="5" spans="1:112" s="285" customFormat="1" ht="17.45" customHeight="1">
      <c r="A5" s="281"/>
      <c r="B5" s="1084" t="s">
        <v>1969</v>
      </c>
      <c r="C5" s="1085"/>
      <c r="D5" s="233" t="s">
        <v>88</v>
      </c>
      <c r="E5" s="233" t="s">
        <v>90</v>
      </c>
      <c r="F5" s="233" t="s">
        <v>92</v>
      </c>
      <c r="G5" s="233" t="s">
        <v>94</v>
      </c>
      <c r="H5" s="233" t="s">
        <v>96</v>
      </c>
      <c r="I5" s="233" t="s">
        <v>98</v>
      </c>
      <c r="J5" s="233" t="s">
        <v>100</v>
      </c>
      <c r="K5" s="233" t="s">
        <v>102</v>
      </c>
      <c r="L5" s="233" t="s">
        <v>104</v>
      </c>
      <c r="M5" s="233" t="s">
        <v>106</v>
      </c>
      <c r="N5" s="233" t="s">
        <v>108</v>
      </c>
      <c r="O5" s="233" t="s">
        <v>110</v>
      </c>
      <c r="P5" s="233" t="s">
        <v>112</v>
      </c>
      <c r="Q5" s="233" t="s">
        <v>114</v>
      </c>
      <c r="R5" s="233" t="s">
        <v>116</v>
      </c>
      <c r="S5" s="233" t="s">
        <v>118</v>
      </c>
      <c r="T5" s="233" t="s">
        <v>120</v>
      </c>
      <c r="U5" s="233" t="s">
        <v>122</v>
      </c>
      <c r="V5" s="233" t="s">
        <v>124</v>
      </c>
      <c r="W5" s="233" t="s">
        <v>126</v>
      </c>
      <c r="X5" s="233" t="s">
        <v>128</v>
      </c>
      <c r="Y5" s="233" t="s">
        <v>130</v>
      </c>
      <c r="Z5" s="233" t="s">
        <v>132</v>
      </c>
      <c r="AA5" s="233" t="s">
        <v>134</v>
      </c>
      <c r="AB5" s="233" t="s">
        <v>136</v>
      </c>
      <c r="AC5" s="233" t="s">
        <v>138</v>
      </c>
      <c r="AD5" s="233" t="s">
        <v>140</v>
      </c>
      <c r="AE5" s="233" t="s">
        <v>142</v>
      </c>
      <c r="AF5" s="233" t="s">
        <v>144</v>
      </c>
      <c r="AG5" s="233" t="s">
        <v>145</v>
      </c>
      <c r="AH5" s="233" t="s">
        <v>146</v>
      </c>
      <c r="AI5" s="233" t="s">
        <v>148</v>
      </c>
      <c r="AJ5" s="233" t="s">
        <v>150</v>
      </c>
      <c r="AK5" s="233" t="s">
        <v>152</v>
      </c>
      <c r="AL5" s="233" t="s">
        <v>153</v>
      </c>
      <c r="AM5" s="233" t="s">
        <v>154</v>
      </c>
      <c r="AN5" s="233" t="s">
        <v>156</v>
      </c>
      <c r="AO5" s="233" t="s">
        <v>158</v>
      </c>
      <c r="AP5" s="233" t="s">
        <v>160</v>
      </c>
      <c r="AQ5" s="233" t="s">
        <v>162</v>
      </c>
      <c r="AR5" s="233" t="s">
        <v>164</v>
      </c>
      <c r="AS5" s="233" t="s">
        <v>166</v>
      </c>
      <c r="AT5" s="233" t="s">
        <v>168</v>
      </c>
      <c r="AU5" s="233" t="s">
        <v>170</v>
      </c>
      <c r="AV5" s="233" t="s">
        <v>171</v>
      </c>
      <c r="AW5" s="233" t="s">
        <v>172</v>
      </c>
      <c r="AX5" s="233" t="s">
        <v>173</v>
      </c>
      <c r="AY5" s="233" t="s">
        <v>175</v>
      </c>
      <c r="AZ5" s="233" t="s">
        <v>177</v>
      </c>
      <c r="BA5" s="233" t="s">
        <v>179</v>
      </c>
      <c r="BB5" s="233" t="s">
        <v>181</v>
      </c>
      <c r="BC5" s="233" t="s">
        <v>183</v>
      </c>
      <c r="BD5" s="233" t="s">
        <v>185</v>
      </c>
      <c r="BE5" s="233" t="s">
        <v>187</v>
      </c>
      <c r="BF5" s="233" t="s">
        <v>189</v>
      </c>
      <c r="BG5" s="233" t="s">
        <v>191</v>
      </c>
      <c r="BH5" s="233" t="s">
        <v>193</v>
      </c>
      <c r="BI5" s="233" t="s">
        <v>195</v>
      </c>
      <c r="BJ5" s="233" t="s">
        <v>197</v>
      </c>
      <c r="BK5" s="233" t="s">
        <v>199</v>
      </c>
      <c r="BL5" s="233" t="s">
        <v>200</v>
      </c>
      <c r="BM5" s="233" t="s">
        <v>202</v>
      </c>
      <c r="BN5" s="233" t="s">
        <v>204</v>
      </c>
      <c r="BO5" s="233" t="s">
        <v>206</v>
      </c>
      <c r="BP5" s="233" t="s">
        <v>208</v>
      </c>
      <c r="BQ5" s="233" t="s">
        <v>210</v>
      </c>
      <c r="BR5" s="233" t="s">
        <v>212</v>
      </c>
      <c r="BS5" s="233" t="s">
        <v>214</v>
      </c>
      <c r="BT5" s="233" t="s">
        <v>215</v>
      </c>
      <c r="BU5" s="233" t="s">
        <v>216</v>
      </c>
      <c r="BV5" s="233" t="s">
        <v>217</v>
      </c>
      <c r="BW5" s="233" t="s">
        <v>218</v>
      </c>
      <c r="BX5" s="233" t="s">
        <v>220</v>
      </c>
      <c r="BY5" s="233" t="s">
        <v>222</v>
      </c>
      <c r="BZ5" s="233" t="s">
        <v>224</v>
      </c>
      <c r="CA5" s="233" t="s">
        <v>226</v>
      </c>
      <c r="CB5" s="233" t="s">
        <v>228</v>
      </c>
      <c r="CC5" s="233" t="s">
        <v>230</v>
      </c>
      <c r="CD5" s="233" t="s">
        <v>232</v>
      </c>
      <c r="CE5" s="233" t="s">
        <v>234</v>
      </c>
      <c r="CF5" s="233" t="s">
        <v>236</v>
      </c>
      <c r="CG5" s="233" t="s">
        <v>238</v>
      </c>
      <c r="CH5" s="233" t="s">
        <v>240</v>
      </c>
      <c r="CI5" s="233" t="s">
        <v>242</v>
      </c>
      <c r="CJ5" s="233" t="s">
        <v>244</v>
      </c>
      <c r="CK5" s="233" t="s">
        <v>246</v>
      </c>
      <c r="CL5" s="233" t="s">
        <v>248</v>
      </c>
      <c r="CM5" s="233" t="s">
        <v>250</v>
      </c>
      <c r="CN5" s="233" t="s">
        <v>252</v>
      </c>
      <c r="CO5" s="233" t="s">
        <v>253</v>
      </c>
      <c r="CP5" s="233" t="s">
        <v>255</v>
      </c>
      <c r="CQ5" s="233" t="s">
        <v>257</v>
      </c>
      <c r="CR5" s="233" t="s">
        <v>259</v>
      </c>
      <c r="CS5" s="233" t="s">
        <v>261</v>
      </c>
      <c r="CT5" s="233" t="s">
        <v>263</v>
      </c>
      <c r="CU5" s="233" t="s">
        <v>265</v>
      </c>
      <c r="CV5" s="233" t="s">
        <v>266</v>
      </c>
      <c r="CW5" s="233" t="s">
        <v>268</v>
      </c>
      <c r="CX5" s="233" t="s">
        <v>270</v>
      </c>
      <c r="CY5" s="233" t="s">
        <v>272</v>
      </c>
      <c r="CZ5" s="233" t="s">
        <v>274</v>
      </c>
      <c r="DA5" s="233" t="s">
        <v>276</v>
      </c>
      <c r="DB5" s="233" t="s">
        <v>278</v>
      </c>
      <c r="DC5" s="233" t="s">
        <v>280</v>
      </c>
      <c r="DD5" s="233" t="s">
        <v>282</v>
      </c>
      <c r="DE5" s="233" t="s">
        <v>284</v>
      </c>
      <c r="DF5" s="233" t="s">
        <v>286</v>
      </c>
      <c r="DG5" s="282" t="s">
        <v>288</v>
      </c>
      <c r="DH5" s="283"/>
    </row>
    <row r="6" spans="1:112" s="290" customFormat="1" ht="44.45" customHeight="1" thickBot="1">
      <c r="A6" s="658"/>
      <c r="B6" s="1086"/>
      <c r="C6" s="1087"/>
      <c r="D6" s="240" t="s">
        <v>89</v>
      </c>
      <c r="E6" s="240" t="s">
        <v>91</v>
      </c>
      <c r="F6" s="240" t="s">
        <v>93</v>
      </c>
      <c r="G6" s="240" t="s">
        <v>95</v>
      </c>
      <c r="H6" s="240" t="s">
        <v>97</v>
      </c>
      <c r="I6" s="240" t="s">
        <v>99</v>
      </c>
      <c r="J6" s="240" t="s">
        <v>101</v>
      </c>
      <c r="K6" s="240" t="s">
        <v>103</v>
      </c>
      <c r="L6" s="240" t="s">
        <v>105</v>
      </c>
      <c r="M6" s="240" t="s">
        <v>107</v>
      </c>
      <c r="N6" s="240" t="s">
        <v>109</v>
      </c>
      <c r="O6" s="240" t="s">
        <v>111</v>
      </c>
      <c r="P6" s="240" t="s">
        <v>113</v>
      </c>
      <c r="Q6" s="240" t="s">
        <v>115</v>
      </c>
      <c r="R6" s="240" t="s">
        <v>117</v>
      </c>
      <c r="S6" s="240" t="s">
        <v>119</v>
      </c>
      <c r="T6" s="240" t="s">
        <v>121</v>
      </c>
      <c r="U6" s="240" t="s">
        <v>123</v>
      </c>
      <c r="V6" s="240" t="s">
        <v>125</v>
      </c>
      <c r="W6" s="240" t="s">
        <v>127</v>
      </c>
      <c r="X6" s="240" t="s">
        <v>129</v>
      </c>
      <c r="Y6" s="240" t="s">
        <v>131</v>
      </c>
      <c r="Z6" s="240" t="s">
        <v>133</v>
      </c>
      <c r="AA6" s="240" t="s">
        <v>135</v>
      </c>
      <c r="AB6" s="240" t="s">
        <v>137</v>
      </c>
      <c r="AC6" s="240" t="s">
        <v>139</v>
      </c>
      <c r="AD6" s="240" t="s">
        <v>141</v>
      </c>
      <c r="AE6" s="240" t="s">
        <v>143</v>
      </c>
      <c r="AF6" s="240" t="s">
        <v>65</v>
      </c>
      <c r="AG6" s="240" t="s">
        <v>66</v>
      </c>
      <c r="AH6" s="240" t="s">
        <v>147</v>
      </c>
      <c r="AI6" s="240" t="s">
        <v>149</v>
      </c>
      <c r="AJ6" s="240" t="s">
        <v>151</v>
      </c>
      <c r="AK6" s="240" t="s">
        <v>67</v>
      </c>
      <c r="AL6" s="240" t="s">
        <v>68</v>
      </c>
      <c r="AM6" s="240" t="s">
        <v>155</v>
      </c>
      <c r="AN6" s="240" t="s">
        <v>157</v>
      </c>
      <c r="AO6" s="240" t="s">
        <v>159</v>
      </c>
      <c r="AP6" s="240" t="s">
        <v>161</v>
      </c>
      <c r="AQ6" s="240" t="s">
        <v>163</v>
      </c>
      <c r="AR6" s="240" t="s">
        <v>165</v>
      </c>
      <c r="AS6" s="240" t="s">
        <v>167</v>
      </c>
      <c r="AT6" s="240" t="s">
        <v>169</v>
      </c>
      <c r="AU6" s="240" t="s">
        <v>0</v>
      </c>
      <c r="AV6" s="240" t="s">
        <v>1</v>
      </c>
      <c r="AW6" s="240" t="s">
        <v>2</v>
      </c>
      <c r="AX6" s="240" t="s">
        <v>174</v>
      </c>
      <c r="AY6" s="240" t="s">
        <v>176</v>
      </c>
      <c r="AZ6" s="240" t="s">
        <v>178</v>
      </c>
      <c r="BA6" s="240" t="s">
        <v>180</v>
      </c>
      <c r="BB6" s="240" t="s">
        <v>182</v>
      </c>
      <c r="BC6" s="240" t="s">
        <v>184</v>
      </c>
      <c r="BD6" s="240" t="s">
        <v>186</v>
      </c>
      <c r="BE6" s="240" t="s">
        <v>188</v>
      </c>
      <c r="BF6" s="240" t="s">
        <v>190</v>
      </c>
      <c r="BG6" s="240" t="s">
        <v>192</v>
      </c>
      <c r="BH6" s="240" t="s">
        <v>194</v>
      </c>
      <c r="BI6" s="240" t="s">
        <v>196</v>
      </c>
      <c r="BJ6" s="240" t="s">
        <v>198</v>
      </c>
      <c r="BK6" s="240" t="s">
        <v>3</v>
      </c>
      <c r="BL6" s="240" t="s">
        <v>201</v>
      </c>
      <c r="BM6" s="240" t="s">
        <v>203</v>
      </c>
      <c r="BN6" s="240" t="s">
        <v>205</v>
      </c>
      <c r="BO6" s="240" t="s">
        <v>207</v>
      </c>
      <c r="BP6" s="240" t="s">
        <v>209</v>
      </c>
      <c r="BQ6" s="240" t="s">
        <v>211</v>
      </c>
      <c r="BR6" s="240" t="s">
        <v>213</v>
      </c>
      <c r="BS6" s="240" t="s">
        <v>4</v>
      </c>
      <c r="BT6" s="240" t="s">
        <v>5</v>
      </c>
      <c r="BU6" s="240" t="s">
        <v>29</v>
      </c>
      <c r="BV6" s="240" t="s">
        <v>6</v>
      </c>
      <c r="BW6" s="240" t="s">
        <v>219</v>
      </c>
      <c r="BX6" s="240" t="s">
        <v>221</v>
      </c>
      <c r="BY6" s="240" t="s">
        <v>223</v>
      </c>
      <c r="BZ6" s="240" t="s">
        <v>225</v>
      </c>
      <c r="CA6" s="240" t="s">
        <v>227</v>
      </c>
      <c r="CB6" s="240" t="s">
        <v>229</v>
      </c>
      <c r="CC6" s="240" t="s">
        <v>231</v>
      </c>
      <c r="CD6" s="240" t="s">
        <v>233</v>
      </c>
      <c r="CE6" s="240" t="s">
        <v>235</v>
      </c>
      <c r="CF6" s="240" t="s">
        <v>237</v>
      </c>
      <c r="CG6" s="240" t="s">
        <v>239</v>
      </c>
      <c r="CH6" s="240" t="s">
        <v>241</v>
      </c>
      <c r="CI6" s="240" t="s">
        <v>243</v>
      </c>
      <c r="CJ6" s="240" t="s">
        <v>245</v>
      </c>
      <c r="CK6" s="240" t="s">
        <v>247</v>
      </c>
      <c r="CL6" s="240" t="s">
        <v>249</v>
      </c>
      <c r="CM6" s="240" t="s">
        <v>251</v>
      </c>
      <c r="CN6" s="240" t="s">
        <v>7</v>
      </c>
      <c r="CO6" s="240" t="s">
        <v>254</v>
      </c>
      <c r="CP6" s="240" t="s">
        <v>256</v>
      </c>
      <c r="CQ6" s="240" t="s">
        <v>258</v>
      </c>
      <c r="CR6" s="240" t="s">
        <v>260</v>
      </c>
      <c r="CS6" s="240" t="s">
        <v>262</v>
      </c>
      <c r="CT6" s="240" t="s">
        <v>264</v>
      </c>
      <c r="CU6" s="240" t="s">
        <v>36</v>
      </c>
      <c r="CV6" s="240" t="s">
        <v>267</v>
      </c>
      <c r="CW6" s="240" t="s">
        <v>269</v>
      </c>
      <c r="CX6" s="240" t="s">
        <v>271</v>
      </c>
      <c r="CY6" s="240" t="s">
        <v>273</v>
      </c>
      <c r="CZ6" s="240" t="s">
        <v>275</v>
      </c>
      <c r="DA6" s="240" t="s">
        <v>277</v>
      </c>
      <c r="DB6" s="240" t="s">
        <v>279</v>
      </c>
      <c r="DC6" s="240" t="s">
        <v>281</v>
      </c>
      <c r="DD6" s="240" t="s">
        <v>283</v>
      </c>
      <c r="DE6" s="240" t="s">
        <v>285</v>
      </c>
      <c r="DF6" s="240" t="s">
        <v>287</v>
      </c>
      <c r="DG6" s="287" t="s">
        <v>289</v>
      </c>
      <c r="DH6" s="288"/>
    </row>
    <row r="7" spans="1:112" ht="15.6" customHeight="1">
      <c r="A7" s="292">
        <v>1</v>
      </c>
      <c r="B7" s="94" t="s">
        <v>293</v>
      </c>
      <c r="C7" s="293" t="s">
        <v>89</v>
      </c>
      <c r="D7" s="668">
        <f>+逆行列係数表!D7/逆行列係数表2!D$117</f>
        <v>1</v>
      </c>
      <c r="E7" s="669">
        <f>+逆行列係数表!E7/逆行列係数表2!E$117</f>
        <v>3.3426940761436361E-2</v>
      </c>
      <c r="F7" s="669">
        <f>+逆行列係数表!F7/逆行列係数表2!F$117</f>
        <v>4.4079265974583783E-3</v>
      </c>
      <c r="G7" s="669">
        <f>+逆行列係数表!G7/逆行列係数表2!G$117</f>
        <v>4.0621621805232418E-4</v>
      </c>
      <c r="H7" s="669">
        <f>+逆行列係数表!H7/逆行列係数表2!H$117</f>
        <v>4.1513229379651602E-3</v>
      </c>
      <c r="I7" s="669">
        <f>+逆行列係数表!I7/逆行列係数表2!I$117</f>
        <v>0</v>
      </c>
      <c r="J7" s="669">
        <f>+逆行列係数表!J7/逆行列係数表2!J$117</f>
        <v>2.3136683094345008E-5</v>
      </c>
      <c r="K7" s="669">
        <f>+逆行列係数表!K7/逆行列係数表2!K$117</f>
        <v>3.889339307924522E-2</v>
      </c>
      <c r="L7" s="669">
        <f>+逆行列係数表!L7/逆行列係数表2!L$117</f>
        <v>1.0309990332078087E-2</v>
      </c>
      <c r="M7" s="669">
        <f>+逆行列係数表!M7/逆行列係数表2!M$117</f>
        <v>7.6529055566708082E-2</v>
      </c>
      <c r="N7" s="669">
        <f>+逆行列係数表!N7/逆行列係数表2!N$117</f>
        <v>0</v>
      </c>
      <c r="O7" s="669">
        <f>+逆行列係数表!O7/逆行列係数表2!O$117</f>
        <v>3.4275733741835966E-3</v>
      </c>
      <c r="P7" s="669">
        <f>+逆行列係数表!P7/逆行列係数表2!P$117</f>
        <v>1.0458694679594852E-3</v>
      </c>
      <c r="Q7" s="669">
        <f>+逆行列係数表!Q7/逆行列係数表2!Q$117</f>
        <v>3.990412814868548E-5</v>
      </c>
      <c r="R7" s="669">
        <f>+逆行列係数表!R7/逆行列係数表2!R$117</f>
        <v>1.6578187470022754E-5</v>
      </c>
      <c r="S7" s="669">
        <f>+逆行列係数表!S7/逆行列係数表2!S$117</f>
        <v>1.1651447402101836E-3</v>
      </c>
      <c r="T7" s="669">
        <f>+逆行列係数表!T7/逆行列係数表2!T$117</f>
        <v>1.5328636579186729E-4</v>
      </c>
      <c r="U7" s="669">
        <f>+逆行列係数表!U7/逆行列係数表2!U$117</f>
        <v>5.3885065032985361E-5</v>
      </c>
      <c r="V7" s="669">
        <f>+逆行列係数表!V7/逆行列係数表2!V$117</f>
        <v>4.029528416493684E-5</v>
      </c>
      <c r="W7" s="669">
        <f>+逆行列係数表!W7/逆行列係数表2!W$117</f>
        <v>1.0616003137998755E-5</v>
      </c>
      <c r="X7" s="669">
        <f>+逆行列係数表!X7/逆行列係数表2!X$117</f>
        <v>2.0947567938742542E-6</v>
      </c>
      <c r="Y7" s="669">
        <f>+逆行列係数表!Y7/逆行列係数表2!Y$117</f>
        <v>1.5954623689256629E-4</v>
      </c>
      <c r="Z7" s="669">
        <f>+逆行列係数表!Z7/逆行列係数表2!Z$117</f>
        <v>2.2162908223339064E-5</v>
      </c>
      <c r="AA7" s="669">
        <f>+逆行列係数表!AA7/逆行列係数表2!AA$117</f>
        <v>3.7551293678600282E-4</v>
      </c>
      <c r="AB7" s="669">
        <f>+逆行列係数表!AB7/逆行列係数表2!AB$117</f>
        <v>1.0428419185437045E-3</v>
      </c>
      <c r="AC7" s="669">
        <f>+逆行列係数表!AC7/逆行列係数表2!AC$117</f>
        <v>2.7255259883075323E-4</v>
      </c>
      <c r="AD7" s="669">
        <f>+逆行列係数表!AD7/逆行列係数表2!AD$117</f>
        <v>8.4168933398164997E-7</v>
      </c>
      <c r="AE7" s="669">
        <f>+逆行列係数表!AE7/逆行列係数表2!AE$117</f>
        <v>4.4357855172224298E-6</v>
      </c>
      <c r="AF7" s="669">
        <f>+逆行列係数表!AF7/逆行列係数表2!AF$117</f>
        <v>8.9326152134884295E-6</v>
      </c>
      <c r="AG7" s="669">
        <f>+逆行列係数表!AG7/逆行列係数表2!AG$117</f>
        <v>1.0763094511558541E-2</v>
      </c>
      <c r="AH7" s="669">
        <f>+逆行列係数表!AH7/逆行列係数表2!AH$117</f>
        <v>6.1103026911636324E-4</v>
      </c>
      <c r="AI7" s="669">
        <f>+逆行列係数表!AI7/逆行列係数表2!AI$117</f>
        <v>1.3923910006523144E-5</v>
      </c>
      <c r="AJ7" s="669">
        <f>+逆行列係数表!AJ7/逆行列係数表2!AJ$117</f>
        <v>1.0193696802234924E-5</v>
      </c>
      <c r="AK7" s="669">
        <f>+逆行列係数表!AK7/逆行列係数表2!AK$117</f>
        <v>3.0873228301976439E-5</v>
      </c>
      <c r="AL7" s="669">
        <f>+逆行列係数表!AL7/逆行列係数表2!AL$117</f>
        <v>1.9421876771018355E-4</v>
      </c>
      <c r="AM7" s="669">
        <f>+逆行列係数表!AM7/逆行列係数表2!AM$117</f>
        <v>4.9767419453769357E-6</v>
      </c>
      <c r="AN7" s="669">
        <f>+逆行列係数表!AN7/逆行列係数表2!AN$117</f>
        <v>6.22161711959671E-6</v>
      </c>
      <c r="AO7" s="669">
        <f>+逆行列係数表!AO7/逆行列係数表2!AO$117</f>
        <v>8.3558635431565244E-6</v>
      </c>
      <c r="AP7" s="669">
        <f>+逆行列係数表!AP7/逆行列係数表2!AP$117</f>
        <v>4.8382300512430141E-6</v>
      </c>
      <c r="AQ7" s="669">
        <f>+逆行列係数表!AQ7/逆行列係数表2!AQ$117</f>
        <v>9.6103232213928196E-6</v>
      </c>
      <c r="AR7" s="669">
        <f>+逆行列係数表!AR7/逆行列係数表2!AR$117</f>
        <v>7.4384727055236616E-6</v>
      </c>
      <c r="AS7" s="669">
        <f>+逆行列係数表!AS7/逆行列係数表2!AS$117</f>
        <v>1.2099436803777412E-5</v>
      </c>
      <c r="AT7" s="669">
        <f>+逆行列係数表!AT7/逆行列係数表2!AT$117</f>
        <v>8.1261716526374062E-6</v>
      </c>
      <c r="AU7" s="669">
        <f>+逆行列係数表!AU7/逆行列係数表2!AU$117</f>
        <v>3.053561507385283E-5</v>
      </c>
      <c r="AV7" s="669">
        <f>+逆行列係数表!AV7/逆行列係数表2!AV$117</f>
        <v>1.967094808361629E-5</v>
      </c>
      <c r="AW7" s="669">
        <f>+逆行列係数表!AW7/逆行列係数表2!AW$117</f>
        <v>4.0598118366086274E-5</v>
      </c>
      <c r="AX7" s="669">
        <f>+逆行列係数表!AX7/逆行列係数表2!AX$117</f>
        <v>1.5745913344763006E-5</v>
      </c>
      <c r="AY7" s="669">
        <f>+逆行列係数表!AY7/逆行列係数表2!AY$117</f>
        <v>8.1201970310552915E-6</v>
      </c>
      <c r="AZ7" s="669">
        <f>+逆行列係数表!AZ7/逆行列係数表2!AZ$117</f>
        <v>3.2678712413195908E-5</v>
      </c>
      <c r="BA7" s="669">
        <f>+逆行列係数表!BA7/逆行列係数表2!BA$117</f>
        <v>3.2320498766939746E-5</v>
      </c>
      <c r="BB7" s="669">
        <f>+逆行列係数表!BB7/逆行列係数表2!BB$117</f>
        <v>5.2036962016753859E-6</v>
      </c>
      <c r="BC7" s="669">
        <f>+逆行列係数表!BC7/逆行列係数表2!BC$117</f>
        <v>2.1570200039428437E-5</v>
      </c>
      <c r="BD7" s="669">
        <f>+逆行列係数表!BD7/逆行列係数表2!BD$117</f>
        <v>3.4421673770014764E-5</v>
      </c>
      <c r="BE7" s="669">
        <f>+逆行列係数表!BE7/逆行列係数表2!BE$117</f>
        <v>9.4739585949800448E-6</v>
      </c>
      <c r="BF7" s="669">
        <f>+逆行列係数表!BF7/逆行列係数表2!BF$117</f>
        <v>5.4080052651114741E-5</v>
      </c>
      <c r="BG7" s="669">
        <f>+逆行列係数表!BG7/逆行列係数表2!BG$117</f>
        <v>7.349317883159837E-5</v>
      </c>
      <c r="BH7" s="669">
        <f>+逆行列係数表!BH7/逆行列係数表2!BH$117</f>
        <v>4.3259308501424554E-5</v>
      </c>
      <c r="BI7" s="669">
        <f>+逆行列係数表!BI7/逆行列係数表2!BI$117</f>
        <v>3.7645333557109691E-5</v>
      </c>
      <c r="BJ7" s="669">
        <f>+逆行列係数表!BJ7/逆行列係数表2!BJ$117</f>
        <v>3.2737329915986079E-5</v>
      </c>
      <c r="BK7" s="669">
        <f>+逆行列係数表!BK7/逆行列係数表2!BK$117</f>
        <v>4.579464209067452E-4</v>
      </c>
      <c r="BL7" s="669">
        <f>+逆行列係数表!BL7/逆行列係数表2!BL$117</f>
        <v>2.2021698052755276E-5</v>
      </c>
      <c r="BM7" s="669">
        <f>+逆行列係数表!BM7/逆行列係数表2!BM$117</f>
        <v>2.1616268451413352E-4</v>
      </c>
      <c r="BN7" s="669">
        <f>+逆行列係数表!BN7/逆行列係数表2!BN$117</f>
        <v>1.8222755949910755E-5</v>
      </c>
      <c r="BO7" s="669">
        <f>+逆行列係数表!BO7/逆行列係数表2!BO$117</f>
        <v>5.2359119412615179E-4</v>
      </c>
      <c r="BP7" s="669">
        <f>+逆行列係数表!BP7/逆行列係数表2!BP$117</f>
        <v>4.7866086246130881E-4</v>
      </c>
      <c r="BQ7" s="669">
        <f>+逆行列係数表!BQ7/逆行列係数表2!BQ$117</f>
        <v>4.7620685851232623E-6</v>
      </c>
      <c r="BR7" s="669">
        <f>+逆行列係数表!BR7/逆行列係数表2!BR$117</f>
        <v>7.7426359326325198E-6</v>
      </c>
      <c r="BS7" s="669">
        <f>+逆行列係数表!BS7/逆行列係数表2!BS$117</f>
        <v>1.5703748874823524E-5</v>
      </c>
      <c r="BT7" s="669">
        <f>+逆行列係数表!BT7/逆行列係数表2!BT$117</f>
        <v>5.3783648088972235E-5</v>
      </c>
      <c r="BU7" s="669">
        <f>+逆行列係数表!BU7/逆行列係数表2!BU$117</f>
        <v>4.0696391375245049E-5</v>
      </c>
      <c r="BV7" s="669">
        <f>+逆行列係数表!BV7/逆行列係数表2!BV$117</f>
        <v>6.0931111225218405E-6</v>
      </c>
      <c r="BW7" s="669">
        <f>+逆行列係数表!BW7/逆行列係数表2!BW$117</f>
        <v>3.856284794780216E-6</v>
      </c>
      <c r="BX7" s="669">
        <f>+逆行列係数表!BX7/逆行列係数表2!BX$117</f>
        <v>3.444546576153134E-6</v>
      </c>
      <c r="BY7" s="669">
        <f>+逆行列係数表!BY7/逆行列係数表2!BY$117</f>
        <v>3.2217850990261395E-6</v>
      </c>
      <c r="BZ7" s="669">
        <f>+逆行列係数表!BZ7/逆行列係数表2!BZ$117</f>
        <v>9.3246561228160965E-6</v>
      </c>
      <c r="CA7" s="669">
        <f>+逆行列係数表!CA7/逆行列係数表2!CA$117</f>
        <v>1.1290399945037497E-5</v>
      </c>
      <c r="CB7" s="669">
        <f>+逆行列係数表!CB7/逆行列係数表2!CB$117</f>
        <v>4.7042129204273448E-5</v>
      </c>
      <c r="CC7" s="669">
        <f>+逆行列係数表!CC7/逆行列係数表2!CC$117</f>
        <v>1.0859334589385067E-5</v>
      </c>
      <c r="CD7" s="669">
        <f>+逆行列係数表!CD7/逆行列係数表2!CD$117</f>
        <v>2.4432995494054634E-5</v>
      </c>
      <c r="CE7" s="669">
        <f>+逆行列係数表!CE7/逆行列係数表2!CE$117</f>
        <v>9.9998440928976023E-6</v>
      </c>
      <c r="CF7" s="669">
        <f>+逆行列係数表!CF7/逆行列係数表2!CF$117</f>
        <v>1.1365334896814723E-5</v>
      </c>
      <c r="CG7" s="669">
        <f>+逆行列係数表!CG7/逆行列係数表2!CG$117</f>
        <v>7.4337889330352568E-5</v>
      </c>
      <c r="CH7" s="669">
        <f>+逆行列係数表!CH7/逆行列係数表2!CH$117</f>
        <v>4.0581698411945623E-6</v>
      </c>
      <c r="CI7" s="669">
        <f>+逆行列係数表!CI7/逆行列係数表2!CI$117</f>
        <v>8.5321528528207299E-6</v>
      </c>
      <c r="CJ7" s="669">
        <f>+逆行列係数表!CJ7/逆行列係数表2!CJ$117</f>
        <v>2.6826206492458607E-5</v>
      </c>
      <c r="CK7" s="669">
        <f>+逆行列係数表!CK7/逆行列係数表2!CK$117</f>
        <v>1.1134938969682943E-5</v>
      </c>
      <c r="CL7" s="669">
        <f>+逆行列係数表!CL7/逆行列係数表2!CL$117</f>
        <v>1.0112945896811833E-5</v>
      </c>
      <c r="CM7" s="669">
        <f>+逆行列係数表!CM7/逆行列係数表2!CM$117</f>
        <v>5.5634197319049314E-5</v>
      </c>
      <c r="CN7" s="669">
        <f>+逆行列係数表!CN7/逆行列係数表2!CN$117</f>
        <v>1.8698007113809568E-5</v>
      </c>
      <c r="CO7" s="669">
        <f>+逆行列係数表!CO7/逆行列係数表2!CO$117</f>
        <v>5.1989151989595276E-4</v>
      </c>
      <c r="CP7" s="669">
        <f>+逆行列係数表!CP7/逆行列係数表2!CP$117</f>
        <v>3.5961753933168745E-4</v>
      </c>
      <c r="CQ7" s="669">
        <f>+逆行列係数表!CQ7/逆行列係数表2!CQ$117</f>
        <v>3.4721886812426995E-4</v>
      </c>
      <c r="CR7" s="669">
        <f>+逆行列係数表!CR7/逆行列係数表2!CR$117</f>
        <v>1.9669976104259816E-5</v>
      </c>
      <c r="CS7" s="669">
        <f>+逆行列係数表!CS7/逆行列係数表2!CS$117</f>
        <v>9.584712878213796E-4</v>
      </c>
      <c r="CT7" s="669">
        <f>+逆行列係数表!CT7/逆行列係数表2!CT$117</f>
        <v>1.4501636867000139E-3</v>
      </c>
      <c r="CU7" s="669">
        <f>+逆行列係数表!CU7/逆行列係数表2!CU$117</f>
        <v>6.9195973624655962E-4</v>
      </c>
      <c r="CV7" s="669">
        <f>+逆行列係数表!CV7/逆行列係数表2!CV$117</f>
        <v>3.0650164435878704E-5</v>
      </c>
      <c r="CW7" s="669">
        <f>+逆行列係数表!CW7/逆行列係数表2!CW$117</f>
        <v>1.7476498082225736E-5</v>
      </c>
      <c r="CX7" s="669">
        <f>+逆行列係数表!CX7/逆行列係数表2!CX$117</f>
        <v>8.6394281929775451E-5</v>
      </c>
      <c r="CY7" s="669">
        <f>+逆行列係数表!CY7/逆行列係数表2!CY$117</f>
        <v>6.4647919517791285E-6</v>
      </c>
      <c r="CZ7" s="669">
        <f>+逆行列係数表!CZ7/逆行列係数表2!CZ$117</f>
        <v>5.7571535873588127E-3</v>
      </c>
      <c r="DA7" s="669">
        <f>+逆行列係数表!DA7/逆行列係数表2!DA$117</f>
        <v>6.9236056526122509E-3</v>
      </c>
      <c r="DB7" s="669">
        <f>+逆行列係数表!DB7/逆行列係数表2!DB$117</f>
        <v>5.7184320458989104E-5</v>
      </c>
      <c r="DC7" s="669">
        <f>+逆行列係数表!DC7/逆行列係数表2!DC$117</f>
        <v>6.5150367718215876E-4</v>
      </c>
      <c r="DD7" s="669">
        <f>+逆行列係数表!DD7/逆行列係数表2!DD$117</f>
        <v>1.1982527176078498E-3</v>
      </c>
      <c r="DE7" s="669">
        <f>+逆行列係数表!DE7/逆行列係数表2!DE$117</f>
        <v>1.2562799199223619E-3</v>
      </c>
      <c r="DF7" s="669">
        <f>+逆行列係数表!DF7/逆行列係数表2!DF$117</f>
        <v>1.3756962388762471E-4</v>
      </c>
      <c r="DG7" s="670">
        <f>+逆行列係数表!DG7/逆行列係数表2!DG$117</f>
        <v>1.8055500522774729E-5</v>
      </c>
      <c r="DH7" s="270"/>
    </row>
    <row r="8" spans="1:112" ht="15.6" customHeight="1">
      <c r="A8" s="292">
        <v>2</v>
      </c>
      <c r="B8" s="98" t="s">
        <v>90</v>
      </c>
      <c r="C8" s="293" t="s">
        <v>91</v>
      </c>
      <c r="D8" s="671">
        <f>+逆行列係数表!D8/逆行列係数表2!D$117</f>
        <v>1.6136463704902648E-3</v>
      </c>
      <c r="E8" s="672">
        <f>+逆行列係数表!E8/逆行列係数表2!E$117</f>
        <v>1</v>
      </c>
      <c r="F8" s="672">
        <f>+逆行列係数表!F8/逆行列係数表2!F$117</f>
        <v>1.3785941729333995E-2</v>
      </c>
      <c r="G8" s="672">
        <f>+逆行列係数表!G8/逆行列係数表2!G$117</f>
        <v>1.4869798880017836E-4</v>
      </c>
      <c r="H8" s="672">
        <f>+逆行列係数表!H8/逆行列係数表2!H$117</f>
        <v>2.2643493512267051E-4</v>
      </c>
      <c r="I8" s="672">
        <f>+逆行列係数表!I8/逆行列係数表2!I$117</f>
        <v>0</v>
      </c>
      <c r="J8" s="672">
        <f>+逆行列係数表!J8/逆行列係数表2!J$117</f>
        <v>2.0736973989914388E-6</v>
      </c>
      <c r="K8" s="672">
        <f>+逆行列係数表!K8/逆行列係数表2!K$117</f>
        <v>1.8938682958688551E-2</v>
      </c>
      <c r="L8" s="672">
        <f>+逆行列係数表!L8/逆行列係数表2!L$117</f>
        <v>4.4856327571241901E-4</v>
      </c>
      <c r="M8" s="672">
        <f>+逆行列係数表!M8/逆行列係数表2!M$117</f>
        <v>2.0826852021251386E-3</v>
      </c>
      <c r="N8" s="672">
        <f>+逆行列係数表!N8/逆行列係数表2!N$117</f>
        <v>0</v>
      </c>
      <c r="O8" s="672">
        <f>+逆行列係数表!O8/逆行列係数表2!O$117</f>
        <v>3.6549591241307497E-4</v>
      </c>
      <c r="P8" s="672">
        <f>+逆行列係数表!P8/逆行列係数表2!P$117</f>
        <v>1.4722173994707961E-4</v>
      </c>
      <c r="Q8" s="672">
        <f>+逆行列係数表!Q8/逆行列係数表2!Q$117</f>
        <v>7.7356633750266461E-6</v>
      </c>
      <c r="R8" s="672">
        <f>+逆行列係数表!R8/逆行列係数表2!R$117</f>
        <v>2.1418401027064843E-6</v>
      </c>
      <c r="S8" s="672">
        <f>+逆行列係数表!S8/逆行列係数表2!S$117</f>
        <v>2.9082287786818245E-5</v>
      </c>
      <c r="T8" s="672">
        <f>+逆行列係数表!T8/逆行列係数表2!T$117</f>
        <v>5.117633513858001E-6</v>
      </c>
      <c r="U8" s="672">
        <f>+逆行列係数表!U8/逆行列係数表2!U$117</f>
        <v>1.7348259864464197E-6</v>
      </c>
      <c r="V8" s="672">
        <f>+逆行列係数表!V8/逆行列係数表2!V$117</f>
        <v>2.4216991741656864E-4</v>
      </c>
      <c r="W8" s="672">
        <f>+逆行列係数表!W8/逆行列係数表2!W$117</f>
        <v>2.5444151013095403E-6</v>
      </c>
      <c r="X8" s="672">
        <f>+逆行列係数表!X8/逆行列係数表2!X$117</f>
        <v>2.3046506567086996E-7</v>
      </c>
      <c r="Y8" s="672">
        <f>+逆行列係数表!Y8/逆行列係数表2!Y$117</f>
        <v>5.9100284020883337E-5</v>
      </c>
      <c r="Z8" s="672">
        <f>+逆行列係数表!Z8/逆行列係数表2!Z$117</f>
        <v>7.1305313262323717E-6</v>
      </c>
      <c r="AA8" s="672">
        <f>+逆行列係数表!AA8/逆行列係数表2!AA$117</f>
        <v>4.1167548465811104E-6</v>
      </c>
      <c r="AB8" s="672">
        <f>+逆行列係数表!AB8/逆行列係数表2!AB$117</f>
        <v>8.5142361767946118E-5</v>
      </c>
      <c r="AC8" s="672">
        <f>+逆行列係数表!AC8/逆行列係数表2!AC$117</f>
        <v>9.3315217601499506E-5</v>
      </c>
      <c r="AD8" s="672">
        <f>+逆行列係数表!AD8/逆行列係数表2!AD$117</f>
        <v>7.2712585410238571E-8</v>
      </c>
      <c r="AE8" s="672">
        <f>+逆行列係数表!AE8/逆行列係数表2!AE$117</f>
        <v>2.185463609679656E-7</v>
      </c>
      <c r="AF8" s="672">
        <f>+逆行列係数表!AF8/逆行列係数表2!AF$117</f>
        <v>8.7047954155878104E-7</v>
      </c>
      <c r="AG8" s="672">
        <f>+逆行列係数表!AG8/逆行列係数表2!AG$117</f>
        <v>1.9863140105948195E-5</v>
      </c>
      <c r="AH8" s="672">
        <f>+逆行列係数表!AH8/逆行列係数表2!AH$117</f>
        <v>8.5213027217119642E-3</v>
      </c>
      <c r="AI8" s="672">
        <f>+逆行列係数表!AI8/逆行列係数表2!AI$117</f>
        <v>1.2474648990956183E-6</v>
      </c>
      <c r="AJ8" s="672">
        <f>+逆行列係数表!AJ8/逆行列係数表2!AJ$117</f>
        <v>5.1206476625073205E-7</v>
      </c>
      <c r="AK8" s="672">
        <f>+逆行列係数表!AK8/逆行列係数表2!AK$117</f>
        <v>8.757122230499801E-6</v>
      </c>
      <c r="AL8" s="672">
        <f>+逆行列係数表!AL8/逆行列係数表2!AL$117</f>
        <v>8.9795475128920525E-6</v>
      </c>
      <c r="AM8" s="672">
        <f>+逆行列係数表!AM8/逆行列係数表2!AM$117</f>
        <v>4.3571201201233075E-9</v>
      </c>
      <c r="AN8" s="672">
        <f>+逆行列係数表!AN8/逆行列係数表2!AN$117</f>
        <v>2.1760388687447722E-7</v>
      </c>
      <c r="AO8" s="672">
        <f>+逆行列係数表!AO8/逆行列係数表2!AO$117</f>
        <v>6.9407289814971678E-7</v>
      </c>
      <c r="AP8" s="672">
        <f>+逆行列係数表!AP8/逆行列係数表2!AP$117</f>
        <v>1.6246178247988532E-7</v>
      </c>
      <c r="AQ8" s="672">
        <f>+逆行列係数表!AQ8/逆行列係数表2!AQ$117</f>
        <v>4.1351871008663113E-7</v>
      </c>
      <c r="AR8" s="672">
        <f>+逆行列係数表!AR8/逆行列係数表2!AR$117</f>
        <v>3.679028386371371E-7</v>
      </c>
      <c r="AS8" s="672">
        <f>+逆行列係数表!AS8/逆行列係数表2!AS$117</f>
        <v>7.1594888033436717E-7</v>
      </c>
      <c r="AT8" s="672">
        <f>+逆行列係数表!AT8/逆行列係数表2!AT$117</f>
        <v>3.2034681917824255E-7</v>
      </c>
      <c r="AU8" s="672">
        <f>+逆行列係数表!AU8/逆行列係数表2!AU$117</f>
        <v>4.2623526359129571E-7</v>
      </c>
      <c r="AV8" s="672">
        <f>+逆行列係数表!AV8/逆行列係数表2!AV$117</f>
        <v>5.1627938236807308E-7</v>
      </c>
      <c r="AW8" s="672">
        <f>+逆行列係数表!AW8/逆行列係数表2!AW$117</f>
        <v>1.0190946829409214E-6</v>
      </c>
      <c r="AX8" s="672">
        <f>+逆行列係数表!AX8/逆行列係数表2!AX$117</f>
        <v>8.9640060676649725E-7</v>
      </c>
      <c r="AY8" s="672">
        <f>+逆行列係数表!AY8/逆行列係数表2!AY$117</f>
        <v>8.7243124127738639E-7</v>
      </c>
      <c r="AZ8" s="672">
        <f>+逆行列係数表!AZ8/逆行列係数表2!AZ$117</f>
        <v>5.0118412166744435E-7</v>
      </c>
      <c r="BA8" s="672">
        <f>+逆行列係数表!BA8/逆行列係数表2!BA$117</f>
        <v>9.3733922132104273E-7</v>
      </c>
      <c r="BB8" s="672">
        <f>+逆行列係数表!BB8/逆行列係数表2!BB$117</f>
        <v>4.0410802660159204E-7</v>
      </c>
      <c r="BC8" s="672">
        <f>+逆行列係数表!BC8/逆行列係数表2!BC$117</f>
        <v>4.3164728204423261E-7</v>
      </c>
      <c r="BD8" s="672">
        <f>+逆行列係数表!BD8/逆行列係数表2!BD$117</f>
        <v>1.1833046317366412E-6</v>
      </c>
      <c r="BE8" s="672">
        <f>+逆行列係数表!BE8/逆行列係数表2!BE$117</f>
        <v>3.7391706535223854E-7</v>
      </c>
      <c r="BF8" s="672">
        <f>+逆行列係数表!BF8/逆行列係数表2!BF$117</f>
        <v>6.1060336451792619E-7</v>
      </c>
      <c r="BG8" s="672">
        <f>+逆行列係数表!BG8/逆行列係数表2!BG$117</f>
        <v>5.5915965641787815E-7</v>
      </c>
      <c r="BH8" s="672">
        <f>+逆行列係数表!BH8/逆行列係数表2!BH$117</f>
        <v>5.1165494523388956E-7</v>
      </c>
      <c r="BI8" s="672">
        <f>+逆行列係数表!BI8/逆行列係数表2!BI$117</f>
        <v>8.3011693486964822E-7</v>
      </c>
      <c r="BJ8" s="672">
        <f>+逆行列係数表!BJ8/逆行列係数表2!BJ$117</f>
        <v>3.1479546053808449E-7</v>
      </c>
      <c r="BK8" s="672">
        <f>+逆行列係数表!BK8/逆行列係数表2!BK$117</f>
        <v>3.5863626590453838E-5</v>
      </c>
      <c r="BL8" s="672">
        <f>+逆行列係数表!BL8/逆行列係数表2!BL$117</f>
        <v>4.556265088228879E-7</v>
      </c>
      <c r="BM8" s="672">
        <f>+逆行列係数表!BM8/逆行列係数表2!BM$117</f>
        <v>9.6588717613637612E-7</v>
      </c>
      <c r="BN8" s="672">
        <f>+逆行列係数表!BN8/逆行列係数表2!BN$117</f>
        <v>7.1551252819533331E-7</v>
      </c>
      <c r="BO8" s="672">
        <f>+逆行列係数表!BO8/逆行列係数表2!BO$117</f>
        <v>1.4342623511860174E-6</v>
      </c>
      <c r="BP8" s="672">
        <f>+逆行列係数表!BP8/逆行列係数表2!BP$117</f>
        <v>1.2104371302843554E-6</v>
      </c>
      <c r="BQ8" s="672">
        <f>+逆行列係数表!BQ8/逆行列係数表2!BQ$117</f>
        <v>3.2848236764404192E-7</v>
      </c>
      <c r="BR8" s="672">
        <f>+逆行列係数表!BR8/逆行列係数表2!BR$117</f>
        <v>5.6779050805330498E-6</v>
      </c>
      <c r="BS8" s="672">
        <f>+逆行列係数表!BS8/逆行列係数表2!BS$117</f>
        <v>5.8838628835710779E-7</v>
      </c>
      <c r="BT8" s="672">
        <f>+逆行列係数表!BT8/逆行列係数表2!BT$117</f>
        <v>8.2178425142375529E-7</v>
      </c>
      <c r="BU8" s="672">
        <f>+逆行列係数表!BU8/逆行列係数表2!BU$117</f>
        <v>5.4118618433794324E-7</v>
      </c>
      <c r="BV8" s="672">
        <f>+逆行列係数表!BV8/逆行列係数表2!BV$117</f>
        <v>3.6661559269148221E-7</v>
      </c>
      <c r="BW8" s="672">
        <f>+逆行列係数表!BW8/逆行列係数表2!BW$117</f>
        <v>2.1637809080182883E-7</v>
      </c>
      <c r="BX8" s="672">
        <f>+逆行列係数表!BX8/逆行列係数表2!BX$117</f>
        <v>1.761287791292609E-7</v>
      </c>
      <c r="BY8" s="672">
        <f>+逆行列係数表!BY8/逆行列係数表2!BY$117</f>
        <v>6.9967361216103416E-8</v>
      </c>
      <c r="BZ8" s="672">
        <f>+逆行列係数表!BZ8/逆行列係数表2!BZ$117</f>
        <v>1.1732209004381825E-6</v>
      </c>
      <c r="CA8" s="672">
        <f>+逆行列係数表!CA8/逆行列係数表2!CA$117</f>
        <v>3.6855383990072891E-7</v>
      </c>
      <c r="CB8" s="672">
        <f>+逆行列係数表!CB8/逆行列係数表2!CB$117</f>
        <v>1.192287540188931E-6</v>
      </c>
      <c r="CC8" s="672">
        <f>+逆行列係数表!CC8/逆行列係数表2!CC$117</f>
        <v>6.6434242225266938E-7</v>
      </c>
      <c r="CD8" s="672">
        <f>+逆行列係数表!CD8/逆行列係数表2!CD$117</f>
        <v>1.9527126652826211E-6</v>
      </c>
      <c r="CE8" s="672">
        <f>+逆行列係数表!CE8/逆行列係数表2!CE$117</f>
        <v>5.7343957966802448E-7</v>
      </c>
      <c r="CF8" s="672">
        <f>+逆行列係数表!CF8/逆行列係数表2!CF$117</f>
        <v>4.9292239865673843E-7</v>
      </c>
      <c r="CG8" s="672">
        <f>+逆行列係数表!CG8/逆行列係数表2!CG$117</f>
        <v>7.1696730065067661E-6</v>
      </c>
      <c r="CH8" s="672">
        <f>+逆行列係数表!CH8/逆行列係数表2!CH$117</f>
        <v>5.9357930214227349E-7</v>
      </c>
      <c r="CI8" s="672">
        <f>+逆行列係数表!CI8/逆行列係数表2!CI$117</f>
        <v>1.4239620305790243E-6</v>
      </c>
      <c r="CJ8" s="672">
        <f>+逆行列係数表!CJ8/逆行列係数表2!CJ$117</f>
        <v>7.6464284096847569E-7</v>
      </c>
      <c r="CK8" s="672">
        <f>+逆行列係数表!CK8/逆行列係数表2!CK$117</f>
        <v>9.7773416004530928E-7</v>
      </c>
      <c r="CL8" s="672">
        <f>+逆行列係数表!CL8/逆行列係数表2!CL$117</f>
        <v>1.4357553651485241E-6</v>
      </c>
      <c r="CM8" s="672">
        <f>+逆行列係数表!CM8/逆行列係数表2!CM$117</f>
        <v>1.5424521673564553E-6</v>
      </c>
      <c r="CN8" s="672">
        <f>+逆行列係数表!CN8/逆行列係数表2!CN$117</f>
        <v>5.0914321378294986E-6</v>
      </c>
      <c r="CO8" s="672">
        <f>+逆行列係数表!CO8/逆行列係数表2!CO$117</f>
        <v>1.2679445274645863E-4</v>
      </c>
      <c r="CP8" s="672">
        <f>+逆行列係数表!CP8/逆行列係数表2!CP$117</f>
        <v>4.3365465879001473E-4</v>
      </c>
      <c r="CQ8" s="672">
        <f>+逆行列係数表!CQ8/逆行列係数表2!CQ$117</f>
        <v>7.2827935694369546E-5</v>
      </c>
      <c r="CR8" s="672">
        <f>+逆行列係数表!CR8/逆行列係数表2!CR$117</f>
        <v>1.4407231983360066E-6</v>
      </c>
      <c r="CS8" s="672">
        <f>+逆行列係数表!CS8/逆行列係数表2!CS$117</f>
        <v>2.7138493925581619E-4</v>
      </c>
      <c r="CT8" s="672">
        <f>+逆行列係数表!CT8/逆行列係数表2!CT$117</f>
        <v>4.3900446354438934E-4</v>
      </c>
      <c r="CU8" s="672">
        <f>+逆行列係数表!CU8/逆行列係数表2!CU$117</f>
        <v>1.3008880322846791E-5</v>
      </c>
      <c r="CV8" s="672">
        <f>+逆行列係数表!CV8/逆行列係数表2!CV$117</f>
        <v>9.9405911945980228E-7</v>
      </c>
      <c r="CW8" s="672">
        <f>+逆行列係数表!CW8/逆行列係数表2!CW$117</f>
        <v>5.2566381355325632E-7</v>
      </c>
      <c r="CX8" s="672">
        <f>+逆行列係数表!CX8/逆行列係数表2!CX$117</f>
        <v>4.5962788081262057E-7</v>
      </c>
      <c r="CY8" s="672">
        <f>+逆行列係数表!CY8/逆行列係数表2!CY$117</f>
        <v>4.3454321295780546E-7</v>
      </c>
      <c r="CZ8" s="672">
        <f>+逆行列係数表!CZ8/逆行列係数表2!CZ$117</f>
        <v>1.23555580399126E-3</v>
      </c>
      <c r="DA8" s="672">
        <f>+逆行列係数表!DA8/逆行列係数表2!DA$117</f>
        <v>2.5529495936170515E-3</v>
      </c>
      <c r="DB8" s="672">
        <f>+逆行列係数表!DB8/逆行列係数表2!DB$117</f>
        <v>1.2025692413931191E-6</v>
      </c>
      <c r="DC8" s="672">
        <f>+逆行列係数表!DC8/逆行列係数表2!DC$117</f>
        <v>4.7035252675871203E-6</v>
      </c>
      <c r="DD8" s="672">
        <f>+逆行列係数表!DD8/逆行列係数表2!DD$117</f>
        <v>1.3746091947283721E-5</v>
      </c>
      <c r="DE8" s="672">
        <f>+逆行列係数表!DE8/逆行列係数表2!DE$117</f>
        <v>9.5796442034901333E-5</v>
      </c>
      <c r="DF8" s="672">
        <f>+逆行列係数表!DF8/逆行列係数表2!DF$117</f>
        <v>4.6674016665054977E-6</v>
      </c>
      <c r="DG8" s="673">
        <f>+逆行列係数表!DG8/逆行列係数表2!DG$117</f>
        <v>2.0440946666983613E-6</v>
      </c>
      <c r="DH8" s="270"/>
    </row>
    <row r="9" spans="1:112" ht="15.6" customHeight="1">
      <c r="A9" s="292">
        <v>3</v>
      </c>
      <c r="B9" s="98" t="s">
        <v>92</v>
      </c>
      <c r="C9" s="293" t="s">
        <v>93</v>
      </c>
      <c r="D9" s="671">
        <f>+逆行列係数表!D9/逆行列係数表2!D$117</f>
        <v>3.293580155686792E-2</v>
      </c>
      <c r="E9" s="672">
        <f>+逆行列係数表!E9/逆行列係数表2!E$117</f>
        <v>2.6906473713745434E-2</v>
      </c>
      <c r="F9" s="672">
        <f>+逆行列係数表!F9/逆行列係数表2!F$117</f>
        <v>1</v>
      </c>
      <c r="G9" s="672">
        <f>+逆行列係数表!G9/逆行列係数表2!G$117</f>
        <v>3.7597228411572038E-5</v>
      </c>
      <c r="H9" s="672">
        <f>+逆行列係数表!H9/逆行列係数表2!H$117</f>
        <v>1.423985977070057E-4</v>
      </c>
      <c r="I9" s="672">
        <f>+逆行列係数表!I9/逆行列係数表2!I$117</f>
        <v>0</v>
      </c>
      <c r="J9" s="672">
        <f>+逆行列係数表!J9/逆行列係数表2!J$117</f>
        <v>8.1477994699600223E-7</v>
      </c>
      <c r="K9" s="672">
        <f>+逆行列係数表!K9/逆行列係数表2!K$117</f>
        <v>1.7681171363459034E-3</v>
      </c>
      <c r="L9" s="672">
        <f>+逆行列係数表!L9/逆行列係数表2!L$117</f>
        <v>3.5071458378659048E-4</v>
      </c>
      <c r="M9" s="672">
        <f>+逆行列係数表!M9/逆行列係数表2!M$117</f>
        <v>2.5711070964788115E-3</v>
      </c>
      <c r="N9" s="672">
        <f>+逆行列係数表!N9/逆行列係数表2!N$117</f>
        <v>0</v>
      </c>
      <c r="O9" s="672">
        <f>+逆行列係数表!O9/逆行列係数表2!O$117</f>
        <v>1.2217958478222241E-4</v>
      </c>
      <c r="P9" s="672">
        <f>+逆行列係数表!P9/逆行列係数表2!P$117</f>
        <v>3.8202407048583727E-5</v>
      </c>
      <c r="Q9" s="672">
        <f>+逆行列係数表!Q9/逆行列係数表2!Q$117</f>
        <v>1.7390849663044633E-6</v>
      </c>
      <c r="R9" s="672">
        <f>+逆行列係数表!R9/逆行列係数表2!R$117</f>
        <v>6.0986371817628203E-7</v>
      </c>
      <c r="S9" s="672">
        <f>+逆行列係数表!S9/逆行列係数表2!S$117</f>
        <v>3.9079973028425773E-5</v>
      </c>
      <c r="T9" s="672">
        <f>+逆行列係数表!T9/逆行列係数表2!T$117</f>
        <v>5.1748404436300615E-6</v>
      </c>
      <c r="U9" s="672">
        <f>+逆行列係数表!U9/逆行列係数表2!U$117</f>
        <v>1.8174307567578776E-6</v>
      </c>
      <c r="V9" s="672">
        <f>+逆行列係数表!V9/逆行列係数表2!V$117</f>
        <v>7.5751956310925509E-6</v>
      </c>
      <c r="W9" s="672">
        <f>+逆行列係数表!W9/逆行列係数表2!W$117</f>
        <v>4.1574225496197369E-7</v>
      </c>
      <c r="X9" s="672">
        <f>+逆行列係数表!X9/逆行列係数表2!X$117</f>
        <v>7.4866319002947591E-8</v>
      </c>
      <c r="Y9" s="672">
        <f>+逆行列係数表!Y9/逆行列係数表2!Y$117</f>
        <v>6.7733848878098441E-6</v>
      </c>
      <c r="Z9" s="672">
        <f>+逆行列係数表!Z9/逆行列係数表2!Z$117</f>
        <v>9.1308191383315211E-7</v>
      </c>
      <c r="AA9" s="672">
        <f>+逆行列係数表!AA9/逆行列係数表2!AA$117</f>
        <v>1.2458511342890998E-5</v>
      </c>
      <c r="AB9" s="672">
        <f>+逆行列係数表!AB9/逆行列係数表2!AB$117</f>
        <v>3.6500724060585048E-5</v>
      </c>
      <c r="AC9" s="672">
        <f>+逆行列係数表!AC9/逆行列係数表2!AC$117</f>
        <v>1.1376747502655461E-5</v>
      </c>
      <c r="AD9" s="672">
        <f>+逆行列係数表!AD9/逆行列係数表2!AD$117</f>
        <v>2.9567089191345131E-8</v>
      </c>
      <c r="AE9" s="672">
        <f>+逆行列係数表!AE9/逆行列係数表2!AE$117</f>
        <v>1.515694292790442E-7</v>
      </c>
      <c r="AF9" s="672">
        <f>+逆行列係数表!AF9/逆行列係数表2!AF$117</f>
        <v>3.1634508061156995E-7</v>
      </c>
      <c r="AG9" s="672">
        <f>+逆行列係数表!AG9/逆行列係数表2!AG$117</f>
        <v>3.5455558085094579E-4</v>
      </c>
      <c r="AH9" s="672">
        <f>+逆行列係数表!AH9/逆行列係数表2!AH$117</f>
        <v>2.4001185530162598E-4</v>
      </c>
      <c r="AI9" s="672">
        <f>+逆行列係数表!AI9/逆行列係数表2!AI$117</f>
        <v>4.9081680327261416E-7</v>
      </c>
      <c r="AJ9" s="672">
        <f>+逆行列係数表!AJ9/逆行列係数表2!AJ$117</f>
        <v>3.4856630441556886E-7</v>
      </c>
      <c r="AK9" s="672">
        <f>+逆行列係数表!AK9/逆行列係数表2!AK$117</f>
        <v>1.2430819301066678E-6</v>
      </c>
      <c r="AL9" s="672">
        <f>+逆行列係数表!AL9/逆行列係数表2!AL$117</f>
        <v>6.6205377710137875E-6</v>
      </c>
      <c r="AM9" s="672">
        <f>+逆行列係数表!AM9/逆行列係数表2!AM$117</f>
        <v>1.6385088000687078E-7</v>
      </c>
      <c r="AN9" s="672">
        <f>+逆行列係数表!AN9/逆行列係数表2!AN$117</f>
        <v>2.1030553439393579E-7</v>
      </c>
      <c r="AO9" s="672">
        <f>+逆行列係数表!AO9/逆行列係数表2!AO$117</f>
        <v>2.9284822333332085E-7</v>
      </c>
      <c r="AP9" s="672">
        <f>+逆行列係数表!AP9/逆行列係数表2!AP$117</f>
        <v>1.6336401074255658E-7</v>
      </c>
      <c r="AQ9" s="672">
        <f>+逆行列係数表!AQ9/逆行列係数表2!AQ$117</f>
        <v>3.2683059991343337E-7</v>
      </c>
      <c r="AR9" s="672">
        <f>+逆行列係数表!AR9/逆行列係数表2!AR$117</f>
        <v>2.5427264884576805E-7</v>
      </c>
      <c r="AS9" s="672">
        <f>+逆行列係数表!AS9/逆行列係数表2!AS$117</f>
        <v>4.1663648437266264E-7</v>
      </c>
      <c r="AT9" s="672">
        <f>+逆行列係数表!AT9/逆行列係数表2!AT$117</f>
        <v>2.7562236237117277E-7</v>
      </c>
      <c r="AU9" s="672">
        <f>+逆行列係数表!AU9/逆行列係数表2!AU$117</f>
        <v>1.0154747061416379E-6</v>
      </c>
      <c r="AV9" s="672">
        <f>+逆行列係数表!AV9/逆行列係数表2!AV$117</f>
        <v>6.6041393232096237E-7</v>
      </c>
      <c r="AW9" s="672">
        <f>+逆行列係数表!AW9/逆行列係数表2!AW$117</f>
        <v>1.3618718298367392E-6</v>
      </c>
      <c r="AX9" s="672">
        <f>+逆行列係数表!AX9/逆行列係数表2!AX$117</f>
        <v>5.4111556986869776E-7</v>
      </c>
      <c r="AY9" s="672">
        <f>+逆行列係数表!AY9/逆行列係数表2!AY$117</f>
        <v>2.8969787369284528E-7</v>
      </c>
      <c r="AZ9" s="672">
        <f>+逆行列係数表!AZ9/逆行列係数表2!AZ$117</f>
        <v>1.0879123908954022E-6</v>
      </c>
      <c r="BA9" s="672">
        <f>+逆行列係数表!BA9/逆行列係数表2!BA$117</f>
        <v>1.087401141585103E-6</v>
      </c>
      <c r="BB9" s="672">
        <f>+逆行列係数表!BB9/逆行列係数表2!BB$117</f>
        <v>1.8161863995098969E-7</v>
      </c>
      <c r="BC9" s="672">
        <f>+逆行列係数表!BC9/逆行列係数表2!BC$117</f>
        <v>7.2075515541163981E-7</v>
      </c>
      <c r="BD9" s="672">
        <f>+逆行列係数表!BD9/逆行列係数表2!BD$117</f>
        <v>1.162843829496651E-6</v>
      </c>
      <c r="BE9" s="672">
        <f>+逆行列係数表!BE9/逆行列係数表2!BE$117</f>
        <v>3.2131501476414383E-7</v>
      </c>
      <c r="BF9" s="672">
        <f>+逆行列係数表!BF9/逆行列係数表2!BF$117</f>
        <v>1.794705490124572E-6</v>
      </c>
      <c r="BG9" s="672">
        <f>+逆行列係数表!BG9/逆行列係数表2!BG$117</f>
        <v>2.4319644181071908E-6</v>
      </c>
      <c r="BH9" s="672">
        <f>+逆行列係数表!BH9/逆行列係数表2!BH$117</f>
        <v>1.4362144927869609E-6</v>
      </c>
      <c r="BI9" s="672">
        <f>+逆行列係数表!BI9/逆行列係数表2!BI$117</f>
        <v>1.2600572703046145E-6</v>
      </c>
      <c r="BJ9" s="672">
        <f>+逆行列係数表!BJ9/逆行列係数表2!BJ$117</f>
        <v>1.0850335354079876E-6</v>
      </c>
      <c r="BK9" s="672">
        <f>+逆行列係数表!BK9/逆行列係数表2!BK$117</f>
        <v>1.5993487989246865E-5</v>
      </c>
      <c r="BL9" s="672">
        <f>+逆行列係数表!BL9/逆行列係数表2!BL$117</f>
        <v>7.3617344716883385E-7</v>
      </c>
      <c r="BM9" s="672">
        <f>+逆行列係数表!BM9/逆行列係数表2!BM$117</f>
        <v>7.1395283759852256E-6</v>
      </c>
      <c r="BN9" s="672">
        <f>+逆行列係数表!BN9/逆行列係数表2!BN$117</f>
        <v>6.1914845062852155E-7</v>
      </c>
      <c r="BO9" s="672">
        <f>+逆行列係数表!BO9/逆行列係数表2!BO$117</f>
        <v>1.7260582187552352E-5</v>
      </c>
      <c r="BP9" s="672">
        <f>+逆行列係数表!BP9/逆行列係数表2!BP$117</f>
        <v>1.5776730827045599E-5</v>
      </c>
      <c r="BQ9" s="672">
        <f>+逆行列係数表!BQ9/逆行列係数表2!BQ$117</f>
        <v>1.6545937957006254E-7</v>
      </c>
      <c r="BR9" s="672">
        <f>+逆行列係数表!BR9/逆行列係数表2!BR$117</f>
        <v>4.0130285530177566E-7</v>
      </c>
      <c r="BS9" s="672">
        <f>+逆行列係数表!BS9/逆行列係数表2!BS$117</f>
        <v>5.3183808163510531E-7</v>
      </c>
      <c r="BT9" s="672">
        <f>+逆行列係数表!BT9/逆行列係数表2!BT$117</f>
        <v>1.7904162468170602E-6</v>
      </c>
      <c r="BU9" s="672">
        <f>+逆行列係数表!BU9/逆行列係数表2!BU$117</f>
        <v>1.3527149180357747E-6</v>
      </c>
      <c r="BV9" s="672">
        <f>+逆行列係数表!BV9/逆行列係数表2!BV$117</f>
        <v>2.099137967998703E-7</v>
      </c>
      <c r="BW9" s="672">
        <f>+逆行列係数表!BW9/逆行列係数表2!BW$117</f>
        <v>1.3245076785832379E-7</v>
      </c>
      <c r="BX9" s="672">
        <f>+逆行列係数表!BX9/逆行列係数表2!BX$117</f>
        <v>1.1788201164431562E-7</v>
      </c>
      <c r="BY9" s="672">
        <f>+逆行列係数表!BY9/逆行列係数表2!BY$117</f>
        <v>1.0780614864415627E-7</v>
      </c>
      <c r="BZ9" s="672">
        <f>+逆行列係数表!BZ9/逆行列係数表2!BZ$117</f>
        <v>3.3705383989483686E-7</v>
      </c>
      <c r="CA9" s="672">
        <f>+逆行列係数表!CA9/逆行列係数表2!CA$117</f>
        <v>3.8092469455766101E-7</v>
      </c>
      <c r="CB9" s="672">
        <f>+逆行列係数表!CB9/逆行列係数表2!CB$117</f>
        <v>1.5783064089538624E-6</v>
      </c>
      <c r="CC9" s="672">
        <f>+逆行列係数表!CC9/逆行列係数表2!CC$117</f>
        <v>3.7441387042626302E-7</v>
      </c>
      <c r="CD9" s="672">
        <f>+逆行列係数表!CD9/逆行列係数表2!CD$117</f>
        <v>8.5430049886448408E-7</v>
      </c>
      <c r="CE9" s="672">
        <f>+逆行列係数表!CE9/逆行列係数表2!CE$117</f>
        <v>3.4378153425147707E-7</v>
      </c>
      <c r="CF9" s="672">
        <f>+逆行列係数表!CF9/逆行列係数表2!CF$117</f>
        <v>3.8667977469342897E-7</v>
      </c>
      <c r="CG9" s="672">
        <f>+逆行列係数表!CG9/逆行列係数表2!CG$117</f>
        <v>2.6310896904417376E-6</v>
      </c>
      <c r="CH9" s="672">
        <f>+逆行列係数表!CH9/逆行列係数表2!CH$117</f>
        <v>1.4882386956547439E-7</v>
      </c>
      <c r="CI9" s="672">
        <f>+逆行列係数表!CI9/逆行列係数表2!CI$117</f>
        <v>3.174339939495569E-7</v>
      </c>
      <c r="CJ9" s="672">
        <f>+逆行列係数表!CJ9/逆行列係数表2!CJ$117</f>
        <v>9.021935886271046E-7</v>
      </c>
      <c r="CK9" s="672">
        <f>+逆行列係数表!CK9/逆行列係数表2!CK$117</f>
        <v>3.9154091922828662E-7</v>
      </c>
      <c r="CL9" s="672">
        <f>+逆行列係数表!CL9/逆行列係数表2!CL$117</f>
        <v>3.6974163540069961E-7</v>
      </c>
      <c r="CM9" s="672">
        <f>+逆行列係数表!CM9/逆行列係数表2!CM$117</f>
        <v>1.8699547805477501E-6</v>
      </c>
      <c r="CN9" s="672">
        <f>+逆行列係数表!CN9/逆行列係数表2!CN$117</f>
        <v>7.4648450540079014E-7</v>
      </c>
      <c r="CO9" s="672">
        <f>+逆行列係数表!CO9/逆行列係数表2!CO$117</f>
        <v>2.0373892441237914E-5</v>
      </c>
      <c r="CP9" s="672">
        <f>+逆行列係数表!CP9/逆行列係数表2!CP$117</f>
        <v>2.3020919706624775E-5</v>
      </c>
      <c r="CQ9" s="672">
        <f>+逆行列係数表!CQ9/逆行列係数表2!CQ$117</f>
        <v>1.3301041842476311E-5</v>
      </c>
      <c r="CR9" s="672">
        <f>+逆行列係数表!CR9/逆行列係数表2!CR$117</f>
        <v>6.8425861596633676E-7</v>
      </c>
      <c r="CS9" s="672">
        <f>+逆行列係数表!CS9/逆行列係数表2!CS$117</f>
        <v>3.8532225515207172E-5</v>
      </c>
      <c r="CT9" s="672">
        <f>+逆行列係数表!CT9/逆行列係数表2!CT$117</f>
        <v>5.9032114613487775E-5</v>
      </c>
      <c r="CU9" s="672">
        <f>+逆行列係数表!CU9/逆行列係数表2!CU$117</f>
        <v>2.3097203275955319E-5</v>
      </c>
      <c r="CV9" s="672">
        <f>+逆行列係数表!CV9/逆行列係数表2!CV$117</f>
        <v>1.0338950305858734E-6</v>
      </c>
      <c r="CW9" s="672">
        <f>+逆行列係数表!CW9/逆行列係数表2!CW$117</f>
        <v>5.8846260483082226E-7</v>
      </c>
      <c r="CX9" s="672">
        <f>+逆行列係数表!CX9/逆行列係数表2!CX$117</f>
        <v>2.8537503372501138E-6</v>
      </c>
      <c r="CY9" s="672">
        <f>+逆行列係数表!CY9/逆行列係数表2!CY$117</f>
        <v>2.2389751168083588E-7</v>
      </c>
      <c r="CZ9" s="672">
        <f>+逆行列係数表!CZ9/逆行列係数表2!CZ$117</f>
        <v>2.2126859178775977E-4</v>
      </c>
      <c r="DA9" s="672">
        <f>+逆行列係数表!DA9/逆行列係数表2!DA$117</f>
        <v>2.9363854397362286E-4</v>
      </c>
      <c r="DB9" s="672">
        <f>+逆行列係数表!DB9/逆行列係数表2!DB$117</f>
        <v>1.9121167991577568E-6</v>
      </c>
      <c r="DC9" s="672">
        <f>+逆行列係数表!DC9/逆行列係数表2!DC$117</f>
        <v>2.1552126392174877E-5</v>
      </c>
      <c r="DD9" s="672">
        <f>+逆行列係数表!DD9/逆行列係数表2!DD$117</f>
        <v>3.9770274799827276E-5</v>
      </c>
      <c r="DE9" s="672">
        <f>+逆行列係数表!DE9/逆行列係数表2!DE$117</f>
        <v>4.3797033680630544E-5</v>
      </c>
      <c r="DF9" s="672">
        <f>+逆行列係数表!DF9/逆行列係数表2!DF$117</f>
        <v>4.6460440348694898E-6</v>
      </c>
      <c r="DG9" s="673">
        <f>+逆行列係数表!DG9/逆行列係数表2!DG$117</f>
        <v>6.46713622071325E-7</v>
      </c>
      <c r="DH9" s="270"/>
    </row>
    <row r="10" spans="1:112" ht="15.6" customHeight="1">
      <c r="A10" s="292">
        <v>4</v>
      </c>
      <c r="B10" s="98" t="s">
        <v>94</v>
      </c>
      <c r="C10" s="293" t="s">
        <v>95</v>
      </c>
      <c r="D10" s="671">
        <f>+逆行列係数表!D10/逆行列係数表2!D$117</f>
        <v>2.1872200621300282E-4</v>
      </c>
      <c r="E10" s="672">
        <f>+逆行列係数表!E10/逆行列係数表2!E$117</f>
        <v>3.4983888795388416E-5</v>
      </c>
      <c r="F10" s="672">
        <f>+逆行列係数表!F10/逆行列係数表2!F$117</f>
        <v>3.9801382251562863E-6</v>
      </c>
      <c r="G10" s="672">
        <f>+逆行列係数表!G10/逆行列係数表2!G$117</f>
        <v>1</v>
      </c>
      <c r="H10" s="672">
        <f>+逆行列係数表!H10/逆行列係数表2!H$117</f>
        <v>3.6944602834752105E-5</v>
      </c>
      <c r="I10" s="672">
        <f>+逆行列係数表!I10/逆行列係数表2!I$117</f>
        <v>0</v>
      </c>
      <c r="J10" s="672">
        <f>+逆行列係数表!J10/逆行列係数表2!J$117</f>
        <v>9.9318567066279936E-6</v>
      </c>
      <c r="K10" s="672">
        <f>+逆行列係数表!K10/逆行列係数表2!K$117</f>
        <v>1.3557878172123461E-4</v>
      </c>
      <c r="L10" s="672">
        <f>+逆行列係数表!L10/逆行列係数表2!L$117</f>
        <v>6.7713321298421742E-6</v>
      </c>
      <c r="M10" s="672">
        <f>+逆行列係数表!M10/逆行列係数表2!M$117</f>
        <v>4.2849076437512477E-5</v>
      </c>
      <c r="N10" s="672">
        <f>+逆行列係数表!N10/逆行列係数表2!N$117</f>
        <v>0</v>
      </c>
      <c r="O10" s="672">
        <f>+逆行列係数表!O10/逆行列係数表2!O$117</f>
        <v>6.5867458177276822E-6</v>
      </c>
      <c r="P10" s="672">
        <f>+逆行列係数表!P10/逆行列係数表2!P$117</f>
        <v>3.7207065740193303E-6</v>
      </c>
      <c r="Q10" s="672">
        <f>+逆行列係数表!Q10/逆行列係数表2!Q$117</f>
        <v>1.1120827599875385E-2</v>
      </c>
      <c r="R10" s="672">
        <f>+逆行列係数表!R10/逆行列係数表2!R$117</f>
        <v>4.5416836590378754E-4</v>
      </c>
      <c r="S10" s="672">
        <f>+逆行列係数表!S10/逆行列係数表2!S$117</f>
        <v>1.4699499299991288E-4</v>
      </c>
      <c r="T10" s="672">
        <f>+逆行列係数表!T10/逆行列係数表2!T$117</f>
        <v>2.6707730751302629E-5</v>
      </c>
      <c r="U10" s="672">
        <f>+逆行列係数表!U10/逆行列係数表2!U$117</f>
        <v>7.6782536753007005E-6</v>
      </c>
      <c r="V10" s="672">
        <f>+逆行列係数表!V10/逆行列係数表2!V$117</f>
        <v>2.7536686988729477E-6</v>
      </c>
      <c r="W10" s="672">
        <f>+逆行列係数表!W10/逆行列係数表2!W$117</f>
        <v>4.2862396006987114E-5</v>
      </c>
      <c r="X10" s="672">
        <f>+逆行列係数表!X10/逆行列係数表2!X$117</f>
        <v>6.6050538591744639E-7</v>
      </c>
      <c r="Y10" s="672">
        <f>+逆行列係数表!Y10/逆行列係数表2!Y$117</f>
        <v>2.4513340417254018E-6</v>
      </c>
      <c r="Z10" s="672">
        <f>+逆行列係数表!Z10/逆行列係数表2!Z$117</f>
        <v>1.7028796266005303E-6</v>
      </c>
      <c r="AA10" s="672">
        <f>+逆行列係数表!AA10/逆行列係数表2!AA$117</f>
        <v>4.424839723023388E-6</v>
      </c>
      <c r="AB10" s="672">
        <f>+逆行列係数表!AB10/逆行列係数表2!AB$117</f>
        <v>2.9050720947458033E-6</v>
      </c>
      <c r="AC10" s="672">
        <f>+逆行列係数表!AC10/逆行列係数表2!AC$117</f>
        <v>1.5599031907450624E-4</v>
      </c>
      <c r="AD10" s="672">
        <f>+逆行列係数表!AD10/逆行列係数表2!AD$117</f>
        <v>1.9329288124570896E-7</v>
      </c>
      <c r="AE10" s="672">
        <f>+逆行列係数表!AE10/逆行列係数表2!AE$117</f>
        <v>8.8290196195295258E-7</v>
      </c>
      <c r="AF10" s="672">
        <f>+逆行列係数表!AF10/逆行列係数表2!AF$117</f>
        <v>2.4445858218862717E-6</v>
      </c>
      <c r="AG10" s="672">
        <f>+逆行列係数表!AG10/逆行列係数表2!AG$117</f>
        <v>4.2938365515600908E-6</v>
      </c>
      <c r="AH10" s="672">
        <f>+逆行列係数表!AH10/逆行列係数表2!AH$117</f>
        <v>1.9298129506736591E-4</v>
      </c>
      <c r="AI10" s="672">
        <f>+逆行列係数表!AI10/逆行列係数表2!AI$117</f>
        <v>2.98238195975834E-5</v>
      </c>
      <c r="AJ10" s="672">
        <f>+逆行列係数表!AJ10/逆行列係数表2!AJ$117</f>
        <v>1.885412724830105E-6</v>
      </c>
      <c r="AK10" s="672">
        <f>+逆行列係数表!AK10/逆行列係数表2!AK$117</f>
        <v>7.5441896743722218E-5</v>
      </c>
      <c r="AL10" s="672">
        <f>+逆行列係数表!AL10/逆行列係数表2!AL$117</f>
        <v>6.9254370978133558E-6</v>
      </c>
      <c r="AM10" s="672">
        <f>+逆行列係数表!AM10/逆行列係数表2!AM$117</f>
        <v>1.604151669412232E-6</v>
      </c>
      <c r="AN10" s="672">
        <f>+逆行列係数表!AN10/逆行列係数表2!AN$117</f>
        <v>1.7167230653476786E-6</v>
      </c>
      <c r="AO10" s="672">
        <f>+逆行列係数表!AO10/逆行列係数表2!AO$117</f>
        <v>3.7885344751781332E-6</v>
      </c>
      <c r="AP10" s="672">
        <f>+逆行列係数表!AP10/逆行列係数表2!AP$117</f>
        <v>1.0730901187365575E-6</v>
      </c>
      <c r="AQ10" s="672">
        <f>+逆行列係数表!AQ10/逆行列係数表2!AQ$117</f>
        <v>1.7406023951176273E-6</v>
      </c>
      <c r="AR10" s="672">
        <f>+逆行列係数表!AR10/逆行列係数表2!AR$117</f>
        <v>4.7036482373061377E-6</v>
      </c>
      <c r="AS10" s="672">
        <f>+逆行列係数表!AS10/逆行列係数表2!AS$117</f>
        <v>7.810295898318939E-6</v>
      </c>
      <c r="AT10" s="672">
        <f>+逆行列係数表!AT10/逆行列係数表2!AT$117</f>
        <v>2.5324692000669808E-6</v>
      </c>
      <c r="AU10" s="672">
        <f>+逆行列係数表!AU10/逆行列係数表2!AU$117</f>
        <v>1.5524231946654545E-6</v>
      </c>
      <c r="AV10" s="672">
        <f>+逆行列係数表!AV10/逆行列係数表2!AV$117</f>
        <v>1.5275243427878431E-6</v>
      </c>
      <c r="AW10" s="672">
        <f>+逆行列係数表!AW10/逆行列係数表2!AW$117</f>
        <v>6.4409984808194945E-6</v>
      </c>
      <c r="AX10" s="672">
        <f>+逆行列係数表!AX10/逆行列係数表2!AX$117</f>
        <v>1.6537789249433664E-6</v>
      </c>
      <c r="AY10" s="672">
        <f>+逆行列係数表!AY10/逆行列係数表2!AY$117</f>
        <v>3.7307339228891861E-6</v>
      </c>
      <c r="AZ10" s="672">
        <f>+逆行列係数表!AZ10/逆行列係数表2!AZ$117</f>
        <v>1.9501071920498886E-6</v>
      </c>
      <c r="BA10" s="672">
        <f>+逆行列係数表!BA10/逆行列係数表2!BA$117</f>
        <v>2.7376887264195325E-6</v>
      </c>
      <c r="BB10" s="672">
        <f>+逆行列係数表!BB10/逆行列係数表2!BB$117</f>
        <v>9.1540723170963142E-7</v>
      </c>
      <c r="BC10" s="672">
        <f>+逆行列係数表!BC10/逆行列係数表2!BC$117</f>
        <v>4.0293355561201283E-6</v>
      </c>
      <c r="BD10" s="672">
        <f>+逆行列係数表!BD10/逆行列係数表2!BD$117</f>
        <v>1.6936429831450977E-6</v>
      </c>
      <c r="BE10" s="672">
        <f>+逆行列係数表!BE10/逆行列係数表2!BE$117</f>
        <v>1.3489107952555837E-6</v>
      </c>
      <c r="BF10" s="672">
        <f>+逆行列係数表!BF10/逆行列係数表2!BF$117</f>
        <v>1.4768658829319648E-6</v>
      </c>
      <c r="BG10" s="672">
        <f>+逆行列係数表!BG10/逆行列係数表2!BG$117</f>
        <v>1.8775233306123294E-6</v>
      </c>
      <c r="BH10" s="672">
        <f>+逆行列係数表!BH10/逆行列係数表2!BH$117</f>
        <v>1.5641127713150215E-6</v>
      </c>
      <c r="BI10" s="672">
        <f>+逆行列係数表!BI10/逆行列係数表2!BI$117</f>
        <v>1.5840721213711694E-5</v>
      </c>
      <c r="BJ10" s="672">
        <f>+逆行列係数表!BJ10/逆行列係数表2!BJ$117</f>
        <v>2.1015466635680898E-6</v>
      </c>
      <c r="BK10" s="672">
        <f>+逆行列係数表!BK10/逆行列係数表2!BK$117</f>
        <v>2.0581528936399311E-4</v>
      </c>
      <c r="BL10" s="672">
        <f>+逆行列係数表!BL10/逆行列係数表2!BL$117</f>
        <v>1.471031689434399E-6</v>
      </c>
      <c r="BM10" s="672">
        <f>+逆行列係数表!BM10/逆行列係数表2!BM$117</f>
        <v>2.0165065895611024E-4</v>
      </c>
      <c r="BN10" s="672">
        <f>+逆行列係数表!BN10/逆行列係数表2!BN$117</f>
        <v>6.1827546886213848E-5</v>
      </c>
      <c r="BO10" s="672">
        <f>+逆行列係数表!BO10/逆行列係数表2!BO$117</f>
        <v>2.3482952249143622E-5</v>
      </c>
      <c r="BP10" s="672">
        <f>+逆行列係数表!BP10/逆行列係数表2!BP$117</f>
        <v>1.7115641534720486E-5</v>
      </c>
      <c r="BQ10" s="672">
        <f>+逆行列係数表!BQ10/逆行列係数表2!BQ$117</f>
        <v>1.6572692957799889E-5</v>
      </c>
      <c r="BR10" s="672">
        <f>+逆行列係数表!BR10/逆行列係数表2!BR$117</f>
        <v>4.2232218912412176E-6</v>
      </c>
      <c r="BS10" s="672">
        <f>+逆行列係数表!BS10/逆行列係数表2!BS$117</f>
        <v>4.5157670569026296E-6</v>
      </c>
      <c r="BT10" s="672">
        <f>+逆行列係数表!BT10/逆行列係数表2!BT$117</f>
        <v>2.0065969757867671E-6</v>
      </c>
      <c r="BU10" s="672">
        <f>+逆行列係数表!BU10/逆行列係数表2!BU$117</f>
        <v>3.6871568261098516E-6</v>
      </c>
      <c r="BV10" s="672">
        <f>+逆行列係数表!BV10/逆行列係数表2!BV$117</f>
        <v>1.2178894322409824E-6</v>
      </c>
      <c r="BW10" s="672">
        <f>+逆行列係数表!BW10/逆行列係数表2!BW$117</f>
        <v>8.5745189024526391E-7</v>
      </c>
      <c r="BX10" s="672">
        <f>+逆行列係数表!BX10/逆行列係数表2!BX$117</f>
        <v>1.5308109920020508E-6</v>
      </c>
      <c r="BY10" s="672">
        <f>+逆行列係数表!BY10/逆行列係数表2!BY$117</f>
        <v>1.1085437120746323E-6</v>
      </c>
      <c r="BZ10" s="672">
        <f>+逆行列係数表!BZ10/逆行列係数表2!BZ$117</f>
        <v>2.4486373294054043E-6</v>
      </c>
      <c r="CA10" s="672">
        <f>+逆行列係数表!CA10/逆行列係数表2!CA$117</f>
        <v>1.2404133926618979E-6</v>
      </c>
      <c r="CB10" s="672">
        <f>+逆行列係数表!CB10/逆行列係数表2!CB$117</f>
        <v>6.1821760145360951E-6</v>
      </c>
      <c r="CC10" s="672">
        <f>+逆行列係数表!CC10/逆行列係数表2!CC$117</f>
        <v>2.9716471040875326E-6</v>
      </c>
      <c r="CD10" s="672">
        <f>+逆行列係数表!CD10/逆行列係数表2!CD$117</f>
        <v>1.0015001074110605E-5</v>
      </c>
      <c r="CE10" s="672">
        <f>+逆行列係数表!CE10/逆行列係数表2!CE$117</f>
        <v>2.2754406588462441E-6</v>
      </c>
      <c r="CF10" s="672">
        <f>+逆行列係数表!CF10/逆行列係数表2!CF$117</f>
        <v>5.1912896443207848E-6</v>
      </c>
      <c r="CG10" s="672">
        <f>+逆行列係数表!CG10/逆行列係数表2!CG$117</f>
        <v>3.8265651069251226E-5</v>
      </c>
      <c r="CH10" s="672">
        <f>+逆行列係数表!CH10/逆行列係数表2!CH$117</f>
        <v>7.5261950616511164E-7</v>
      </c>
      <c r="CI10" s="672">
        <f>+逆行列係数表!CI10/逆行列係数表2!CI$117</f>
        <v>1.3711476012616117E-6</v>
      </c>
      <c r="CJ10" s="672">
        <f>+逆行列係数表!CJ10/逆行列係数表2!CJ$117</f>
        <v>1.7230837787863232E-6</v>
      </c>
      <c r="CK10" s="672">
        <f>+逆行列係数表!CK10/逆行列係数表2!CK$117</f>
        <v>1.6773687858864589E-6</v>
      </c>
      <c r="CL10" s="672">
        <f>+逆行列係数表!CL10/逆行列係数表2!CL$117</f>
        <v>1.5889271746482363E-6</v>
      </c>
      <c r="CM10" s="672">
        <f>+逆行列係数表!CM10/逆行列係数表2!CM$117</f>
        <v>5.3433490003958109E-6</v>
      </c>
      <c r="CN10" s="672">
        <f>+逆行列係数表!CN10/逆行列係数表2!CN$117</f>
        <v>1.7252146139940346E-6</v>
      </c>
      <c r="CO10" s="672">
        <f>+逆行列係数表!CO10/逆行列係数表2!CO$117</f>
        <v>1.5994004144060508E-5</v>
      </c>
      <c r="CP10" s="672">
        <f>+逆行列係数表!CP10/逆行列係数表2!CP$117</f>
        <v>1.5347702480416197E-5</v>
      </c>
      <c r="CQ10" s="672">
        <f>+逆行列係数表!CQ10/逆行列係数表2!CQ$117</f>
        <v>5.2022736068540027E-6</v>
      </c>
      <c r="CR10" s="672">
        <f>+逆行列係数表!CR10/逆行列係数表2!CR$117</f>
        <v>2.4887412848033962E-6</v>
      </c>
      <c r="CS10" s="672">
        <f>+逆行列係数表!CS10/逆行列係数表2!CS$117</f>
        <v>2.5176212997710125E-5</v>
      </c>
      <c r="CT10" s="672">
        <f>+逆行列係数表!CT10/逆行列係数表2!CT$117</f>
        <v>4.1829238705366531E-5</v>
      </c>
      <c r="CU10" s="672">
        <f>+逆行列係数表!CU10/逆行列係数表2!CU$117</f>
        <v>2.6519541885655546E-6</v>
      </c>
      <c r="CV10" s="672">
        <f>+逆行列係数表!CV10/逆行列係数表2!CV$117</f>
        <v>1.4805575534475222E-6</v>
      </c>
      <c r="CW10" s="672">
        <f>+逆行列係数表!CW10/逆行列係数表2!CW$117</f>
        <v>1.0894928527802622E-6</v>
      </c>
      <c r="CX10" s="672">
        <f>+逆行列係数表!CX10/逆行列係数表2!CX$117</f>
        <v>1.076341999514362E-6</v>
      </c>
      <c r="CY10" s="672">
        <f>+逆行列係数表!CY10/逆行列係数表2!CY$117</f>
        <v>1.4427044256559692E-6</v>
      </c>
      <c r="CZ10" s="672">
        <f>+逆行列係数表!CZ10/逆行列係数表2!CZ$117</f>
        <v>2.9432831830257923E-4</v>
      </c>
      <c r="DA10" s="672">
        <f>+逆行列係数表!DA10/逆行列係数表2!DA$117</f>
        <v>4.2275642052824145E-4</v>
      </c>
      <c r="DB10" s="672">
        <f>+逆行列係数表!DB10/逆行列係数表2!DB$117</f>
        <v>2.5666442434681972E-6</v>
      </c>
      <c r="DC10" s="672">
        <f>+逆行列係数表!DC10/逆行列係数表2!DC$117</f>
        <v>3.955921892957707E-6</v>
      </c>
      <c r="DD10" s="672">
        <f>+逆行列係数表!DD10/逆行列係数表2!DD$117</f>
        <v>1.0409453171573012E-6</v>
      </c>
      <c r="DE10" s="672">
        <f>+逆行列係数表!DE10/逆行列係数表2!DE$117</f>
        <v>2.7326816430152734E-5</v>
      </c>
      <c r="DF10" s="672">
        <f>+逆行列係数表!DF10/逆行列係数表2!DF$117</f>
        <v>1.7472140645305455E-5</v>
      </c>
      <c r="DG10" s="673">
        <f>+逆行列係数表!DG10/逆行列係数表2!DG$117</f>
        <v>2.0305417987316311E-6</v>
      </c>
      <c r="DH10" s="270"/>
    </row>
    <row r="11" spans="1:112" ht="15.6" customHeight="1">
      <c r="A11" s="292">
        <v>5</v>
      </c>
      <c r="B11" s="98" t="s">
        <v>96</v>
      </c>
      <c r="C11" s="293" t="s">
        <v>97</v>
      </c>
      <c r="D11" s="671">
        <f>+逆行列係数表!D11/逆行列係数表2!D$117</f>
        <v>4.4497051483216654E-6</v>
      </c>
      <c r="E11" s="672">
        <f>+逆行列係数表!E11/逆行列係数表2!E$117</f>
        <v>1.8410821380437077E-4</v>
      </c>
      <c r="F11" s="672">
        <f>+逆行列係数表!F11/逆行列係数表2!F$117</f>
        <v>1.7254412098050601E-5</v>
      </c>
      <c r="G11" s="672">
        <f>+逆行列係数表!G11/逆行列係数表2!G$117</f>
        <v>1.6447359464145563E-5</v>
      </c>
      <c r="H11" s="672">
        <f>+逆行列係数表!H11/逆行列係数表2!H$117</f>
        <v>1</v>
      </c>
      <c r="I11" s="672">
        <f>+逆行列係数表!I11/逆行列係数表2!I$117</f>
        <v>0</v>
      </c>
      <c r="J11" s="672">
        <f>+逆行列係数表!J11/逆行列係数表2!J$117</f>
        <v>4.7168221772438199E-7</v>
      </c>
      <c r="K11" s="672">
        <f>+逆行列係数表!K11/逆行列係数表2!K$117</f>
        <v>4.9034898989102713E-3</v>
      </c>
      <c r="L11" s="672">
        <f>+逆行列係数表!L11/逆行列係数表2!L$117</f>
        <v>1.1242112384590266E-4</v>
      </c>
      <c r="M11" s="672">
        <f>+逆行列係数表!M11/逆行列係数表2!M$117</f>
        <v>9.0543733947954412E-4</v>
      </c>
      <c r="N11" s="672">
        <f>+逆行列係数表!N11/逆行列係数表2!N$117</f>
        <v>0</v>
      </c>
      <c r="O11" s="672">
        <f>+逆行列係数表!O11/逆行列係数表2!O$117</f>
        <v>1.5593907108435675E-6</v>
      </c>
      <c r="P11" s="672">
        <f>+逆行列係数表!P11/逆行列係数表2!P$117</f>
        <v>1.0698846722126737E-5</v>
      </c>
      <c r="Q11" s="672">
        <f>+逆行列係数表!Q11/逆行列係数表2!Q$117</f>
        <v>1.9700644639866057E-6</v>
      </c>
      <c r="R11" s="672">
        <f>+逆行列係数表!R11/逆行列係数表2!R$117</f>
        <v>9.476741796038521E-7</v>
      </c>
      <c r="S11" s="672">
        <f>+逆行列係数表!S11/逆行列係数表2!S$117</f>
        <v>7.1707576507899229E-6</v>
      </c>
      <c r="T11" s="672">
        <f>+逆行列係数表!T11/逆行列係数表2!T$117</f>
        <v>1.237707574221832E-6</v>
      </c>
      <c r="U11" s="672">
        <f>+逆行列係数表!U11/逆行列係数表2!U$117</f>
        <v>4.7641246546713423E-7</v>
      </c>
      <c r="V11" s="672">
        <f>+逆行列係数表!V11/逆行列係数表2!V$117</f>
        <v>2.847012040135973E-5</v>
      </c>
      <c r="W11" s="672">
        <f>+逆行列係数表!W11/逆行列係数表2!W$117</f>
        <v>5.9685333789708411E-7</v>
      </c>
      <c r="X11" s="672">
        <f>+逆行列係数表!X11/逆行列係数表2!X$117</f>
        <v>6.3607488949221839E-8</v>
      </c>
      <c r="Y11" s="672">
        <f>+逆行列係数表!Y11/逆行列係数表2!Y$117</f>
        <v>1.5276182678068992E-5</v>
      </c>
      <c r="Z11" s="672">
        <f>+逆行列係数表!Z11/逆行列係数表2!Z$117</f>
        <v>1.7979971150570769E-6</v>
      </c>
      <c r="AA11" s="672">
        <f>+逆行列係数表!AA11/逆行列係数表2!AA$117</f>
        <v>8.2688435267809928E-7</v>
      </c>
      <c r="AB11" s="672">
        <f>+逆行列係数表!AB11/逆行列係数表2!AB$117</f>
        <v>7.98177007678296E-5</v>
      </c>
      <c r="AC11" s="672">
        <f>+逆行列係数表!AC11/逆行列係数表2!AC$117</f>
        <v>2.4185777247914748E-5</v>
      </c>
      <c r="AD11" s="672">
        <f>+逆行列係数表!AD11/逆行列係数表2!AD$117</f>
        <v>2.7284582563641066E-8</v>
      </c>
      <c r="AE11" s="672">
        <f>+逆行列係数表!AE11/逆行列係数表2!AE$117</f>
        <v>7.7771586095547166E-8</v>
      </c>
      <c r="AF11" s="672">
        <f>+逆行列係数表!AF11/逆行列係数表2!AF$117</f>
        <v>2.6080142768272062E-7</v>
      </c>
      <c r="AG11" s="672">
        <f>+逆行列係数表!AG11/逆行列係数表2!AG$117</f>
        <v>4.7490415795584597E-7</v>
      </c>
      <c r="AH11" s="672">
        <f>+逆行列係数表!AH11/逆行列係数表2!AH$117</f>
        <v>3.3273283299013959E-5</v>
      </c>
      <c r="AI11" s="672">
        <f>+逆行列係数表!AI11/逆行列係数表2!AI$117</f>
        <v>6.3712832566883431E-7</v>
      </c>
      <c r="AJ11" s="672">
        <f>+逆行列係数表!AJ11/逆行列係数表2!AJ$117</f>
        <v>1.9677805359204948E-7</v>
      </c>
      <c r="AK11" s="672">
        <f>+逆行列係数表!AK11/逆行列係数表2!AK$117</f>
        <v>2.079222197691983E-6</v>
      </c>
      <c r="AL11" s="672">
        <f>+逆行列係数表!AL11/逆行列係数表2!AL$117</f>
        <v>2.401308580265455E-6</v>
      </c>
      <c r="AM11" s="672">
        <f>+逆行列係数表!AM11/逆行列係数表2!AM$117</f>
        <v>3.8448389362929884E-8</v>
      </c>
      <c r="AN11" s="672">
        <f>+逆行列係数表!AN11/逆行列係数表2!AN$117</f>
        <v>2.0045554484922885E-7</v>
      </c>
      <c r="AO11" s="672">
        <f>+逆行列係数表!AO11/逆行列係数表2!AO$117</f>
        <v>4.220109698680891E-7</v>
      </c>
      <c r="AP11" s="672">
        <f>+逆行列係数表!AP11/逆行列係数表2!AP$117</f>
        <v>1.0403147491813599E-7</v>
      </c>
      <c r="AQ11" s="672">
        <f>+逆行列係数表!AQ11/逆行列係数表2!AQ$117</f>
        <v>1.5472686021447623E-7</v>
      </c>
      <c r="AR11" s="672">
        <f>+逆行列係数表!AR11/逆行列係数表2!AR$117</f>
        <v>2.5189961031707761E-7</v>
      </c>
      <c r="AS11" s="672">
        <f>+逆行列係数表!AS11/逆行列係数表2!AS$117</f>
        <v>1.7089121628023363E-7</v>
      </c>
      <c r="AT11" s="672">
        <f>+逆行列係数表!AT11/逆行列係数表2!AT$117</f>
        <v>1.2292826482440238E-7</v>
      </c>
      <c r="AU11" s="672">
        <f>+逆行列係数表!AU11/逆行列係数表2!AU$117</f>
        <v>1.7907843353769148E-7</v>
      </c>
      <c r="AV11" s="672">
        <f>+逆行列係数表!AV11/逆行列係数表2!AV$117</f>
        <v>4.1699173442752402E-7</v>
      </c>
      <c r="AW11" s="672">
        <f>+逆行列係数表!AW11/逆行列係数表2!AW$117</f>
        <v>2.7453521891786347E-7</v>
      </c>
      <c r="AX11" s="672">
        <f>+逆行列係数表!AX11/逆行列係数表2!AX$117</f>
        <v>2.0150580139740975E-7</v>
      </c>
      <c r="AY11" s="672">
        <f>+逆行列係数表!AY11/逆行列係数表2!AY$117</f>
        <v>3.6448160890640742E-7</v>
      </c>
      <c r="AZ11" s="672">
        <f>+逆行列係数表!AZ11/逆行列係数表2!AZ$117</f>
        <v>3.3292018156334119E-7</v>
      </c>
      <c r="BA11" s="672">
        <f>+逆行列係数表!BA11/逆行列係数表2!BA$117</f>
        <v>2.8556760530862061E-7</v>
      </c>
      <c r="BB11" s="672">
        <f>+逆行列係数表!BB11/逆行列係数表2!BB$117</f>
        <v>2.1013138690680164E-7</v>
      </c>
      <c r="BC11" s="672">
        <f>+逆行列係数表!BC11/逆行列係数表2!BC$117</f>
        <v>2.1610663738809557E-7</v>
      </c>
      <c r="BD11" s="672">
        <f>+逆行列係数表!BD11/逆行列係数表2!BD$117</f>
        <v>3.9579499339986523E-7</v>
      </c>
      <c r="BE11" s="672">
        <f>+逆行列係数表!BE11/逆行列係数表2!BE$117</f>
        <v>2.3386059835893628E-7</v>
      </c>
      <c r="BF11" s="672">
        <f>+逆行列係数表!BF11/逆行列係数表2!BF$117</f>
        <v>1.9044104994484852E-7</v>
      </c>
      <c r="BG11" s="672">
        <f>+逆行列係数表!BG11/逆行列係数表2!BG$117</f>
        <v>1.8674221160451176E-7</v>
      </c>
      <c r="BH11" s="672">
        <f>+逆行列係数表!BH11/逆行列係数表2!BH$117</f>
        <v>1.6205181562738642E-7</v>
      </c>
      <c r="BI11" s="672">
        <f>+逆行列係数表!BI11/逆行列係数表2!BI$117</f>
        <v>2.612498295256596E-7</v>
      </c>
      <c r="BJ11" s="672">
        <f>+逆行列係数表!BJ11/逆行列係数表2!BJ$117</f>
        <v>1.3189015299645093E-7</v>
      </c>
      <c r="BK11" s="672">
        <f>+逆行列係数表!BK11/逆行列係数表2!BK$117</f>
        <v>3.9975524516845456E-4</v>
      </c>
      <c r="BL11" s="672">
        <f>+逆行列係数表!BL11/逆行列係数表2!BL$117</f>
        <v>2.4170207205370427E-7</v>
      </c>
      <c r="BM11" s="672">
        <f>+逆行列係数表!BM11/逆行列係数表2!BM$117</f>
        <v>3.4726812944553727E-7</v>
      </c>
      <c r="BN11" s="672">
        <f>+逆行列係数表!BN11/逆行列係数表2!BN$117</f>
        <v>5.246583101393528E-7</v>
      </c>
      <c r="BO11" s="672">
        <f>+逆行列係数表!BO11/逆行列係数表2!BO$117</f>
        <v>5.0926532168207013E-7</v>
      </c>
      <c r="BP11" s="672">
        <f>+逆行列係数表!BP11/逆行列係数表2!BP$117</f>
        <v>4.4216695127071591E-7</v>
      </c>
      <c r="BQ11" s="672">
        <f>+逆行列係数表!BQ11/逆行列係数表2!BQ$117</f>
        <v>1.0475283803773535E-7</v>
      </c>
      <c r="BR11" s="672">
        <f>+逆行列係数表!BR11/逆行列係数表2!BR$117</f>
        <v>1.8757745558700156E-7</v>
      </c>
      <c r="BS11" s="672">
        <f>+逆行列係数表!BS11/逆行列係数表2!BS$117</f>
        <v>3.1082072038392922E-7</v>
      </c>
      <c r="BT11" s="672">
        <f>+逆行列係数表!BT11/逆行列係数表2!BT$117</f>
        <v>3.794312911950687E-7</v>
      </c>
      <c r="BU11" s="672">
        <f>+逆行列係数表!BU11/逆行列係数表2!BU$117</f>
        <v>2.7808848331407275E-7</v>
      </c>
      <c r="BV11" s="672">
        <f>+逆行列係数表!BV11/逆行列係数表2!BV$117</f>
        <v>1.9892086519888455E-7</v>
      </c>
      <c r="BW11" s="672">
        <f>+逆行列係数表!BW11/逆行列係数表2!BW$117</f>
        <v>2.0231652860107822E-7</v>
      </c>
      <c r="BX11" s="672">
        <f>+逆行列係数表!BX11/逆行列係数表2!BX$117</f>
        <v>1.6338351957986772E-7</v>
      </c>
      <c r="BY11" s="672">
        <f>+逆行列係数表!BY11/逆行列係数表2!BY$117</f>
        <v>6.0291079721821575E-8</v>
      </c>
      <c r="BZ11" s="672">
        <f>+逆行列係数表!BZ11/逆行列係数表2!BZ$117</f>
        <v>4.9814024608912727E-7</v>
      </c>
      <c r="CA11" s="672">
        <f>+逆行列係数表!CA11/逆行列係数表2!CA$117</f>
        <v>2.9387114194232657E-7</v>
      </c>
      <c r="CB11" s="672">
        <f>+逆行列係数表!CB11/逆行列係数表2!CB$117</f>
        <v>1.0836435033945988E-6</v>
      </c>
      <c r="CC11" s="672">
        <f>+逆行列係数表!CC11/逆行列係数表2!CC$117</f>
        <v>4.7915774425442565E-7</v>
      </c>
      <c r="CD11" s="672">
        <f>+逆行列係数表!CD11/逆行列係数表2!CD$117</f>
        <v>1.9834318464529623E-6</v>
      </c>
      <c r="CE11" s="672">
        <f>+逆行列係数表!CE11/逆行列係数表2!CE$117</f>
        <v>4.8299119446616088E-7</v>
      </c>
      <c r="CF11" s="672">
        <f>+逆行列係数表!CF11/逆行列係数表2!CF$117</f>
        <v>3.0861428650241774E-7</v>
      </c>
      <c r="CG11" s="672">
        <f>+逆行列係数表!CG11/逆行列係数表2!CG$117</f>
        <v>7.4932232926348663E-6</v>
      </c>
      <c r="CH11" s="672">
        <f>+逆行列係数表!CH11/逆行列係数表2!CH$117</f>
        <v>1.7669561104300691E-7</v>
      </c>
      <c r="CI11" s="672">
        <f>+逆行列係数表!CI11/逆行列係数表2!CI$117</f>
        <v>6.4437520937894993E-7</v>
      </c>
      <c r="CJ11" s="672">
        <f>+逆行列係数表!CJ11/逆行列係数表2!CJ$117</f>
        <v>7.9417339468543134E-7</v>
      </c>
      <c r="CK11" s="672">
        <f>+逆行列係数表!CK11/逆行列係数表2!CK$117</f>
        <v>1.5240382803308179E-6</v>
      </c>
      <c r="CL11" s="672">
        <f>+逆行列係数表!CL11/逆行列係数表2!CL$117</f>
        <v>7.2184265839726689E-7</v>
      </c>
      <c r="CM11" s="672">
        <f>+逆行列係数表!CM11/逆行列係数表2!CM$117</f>
        <v>1.3621255274433531E-6</v>
      </c>
      <c r="CN11" s="672">
        <f>+逆行列係数表!CN11/逆行列係数表2!CN$117</f>
        <v>2.6117671190911178E-6</v>
      </c>
      <c r="CO11" s="672">
        <f>+逆行列係数表!CO11/逆行列係数表2!CO$117</f>
        <v>5.6695552282529515E-5</v>
      </c>
      <c r="CP11" s="672">
        <f>+逆行列係数表!CP11/逆行列係数表2!CP$117</f>
        <v>8.6870505935419007E-5</v>
      </c>
      <c r="CQ11" s="672">
        <f>+逆行列係数表!CQ11/逆行列係数表2!CQ$117</f>
        <v>6.8850325646854608E-5</v>
      </c>
      <c r="CR11" s="672">
        <f>+逆行列係数表!CR11/逆行列係数表2!CR$117</f>
        <v>7.8713505045224162E-7</v>
      </c>
      <c r="CS11" s="672">
        <f>+逆行列係数表!CS11/逆行列係数表2!CS$117</f>
        <v>2.2566940203034883E-4</v>
      </c>
      <c r="CT11" s="672">
        <f>+逆行列係数表!CT11/逆行列係数表2!CT$117</f>
        <v>4.1705886754614272E-4</v>
      </c>
      <c r="CU11" s="672">
        <f>+逆行列係数表!CU11/逆行列係数表2!CU$117</f>
        <v>3.342317967525743E-6</v>
      </c>
      <c r="CV11" s="672">
        <f>+逆行列係数表!CV11/逆行列係数表2!CV$117</f>
        <v>9.4892998869538533E-7</v>
      </c>
      <c r="CW11" s="672">
        <f>+逆行列係数表!CW11/逆行列係数表2!CW$117</f>
        <v>6.7522564802771892E-7</v>
      </c>
      <c r="CX11" s="672">
        <f>+逆行列係数表!CX11/逆行列係数表2!CX$117</f>
        <v>2.3716449611518681E-7</v>
      </c>
      <c r="CY11" s="672">
        <f>+逆行列係数表!CY11/逆行列係数表2!CY$117</f>
        <v>3.4858109230801538E-7</v>
      </c>
      <c r="CZ11" s="672">
        <f>+逆行列係数表!CZ11/逆行列係数表2!CZ$117</f>
        <v>2.1022881367633414E-3</v>
      </c>
      <c r="DA11" s="672">
        <f>+逆行列係数表!DA11/逆行列係数表2!DA$117</f>
        <v>2.8350475549311824E-3</v>
      </c>
      <c r="DB11" s="672">
        <f>+逆行列係数表!DB11/逆行列係数表2!DB$117</f>
        <v>8.2139276108614927E-7</v>
      </c>
      <c r="DC11" s="672">
        <f>+逆行列係数表!DC11/逆行列係数表2!DC$117</f>
        <v>1.1754098793629108E-5</v>
      </c>
      <c r="DD11" s="672">
        <f>+逆行列係数表!DD11/逆行列係数表2!DD$117</f>
        <v>6.7525666603111585E-6</v>
      </c>
      <c r="DE11" s="672">
        <f>+逆行列係数表!DE11/逆行列係数表2!DE$117</f>
        <v>1.2439829270868418E-4</v>
      </c>
      <c r="DF11" s="672">
        <f>+逆行列係数表!DF11/逆行列係数表2!DF$117</f>
        <v>1.0844125387807399E-5</v>
      </c>
      <c r="DG11" s="673">
        <f>+逆行列係数表!DG11/逆行列係数表2!DG$117</f>
        <v>8.4967635830590975E-7</v>
      </c>
      <c r="DH11" s="270"/>
    </row>
    <row r="12" spans="1:112" ht="15.6" customHeight="1">
      <c r="A12" s="292">
        <v>6</v>
      </c>
      <c r="B12" s="98" t="s">
        <v>98</v>
      </c>
      <c r="C12" s="293" t="s">
        <v>99</v>
      </c>
      <c r="D12" s="671">
        <f>+逆行列係数表!D12/逆行列係数表2!D$117</f>
        <v>3.9914272211495182E-9</v>
      </c>
      <c r="E12" s="672">
        <f>+逆行列係数表!E12/逆行列係数表2!E$117</f>
        <v>1.7890788232614564E-9</v>
      </c>
      <c r="F12" s="672">
        <f>+逆行列係数表!F12/逆行列係数表2!F$117</f>
        <v>3.5442442450576135E-9</v>
      </c>
      <c r="G12" s="672">
        <f>+逆行列係数表!G12/逆行列係数表2!G$117</f>
        <v>1.6034128819024217E-9</v>
      </c>
      <c r="H12" s="672">
        <f>+逆行列係数表!H12/逆行列係数表2!H$117</f>
        <v>4.5158044574444876E-9</v>
      </c>
      <c r="I12" s="672">
        <f>+逆行列係数表!I12/逆行列係数表2!I$117</f>
        <v>1</v>
      </c>
      <c r="J12" s="672">
        <f>+逆行列係数表!J12/逆行列係数表2!J$117</f>
        <v>7.1821683389199084E-9</v>
      </c>
      <c r="K12" s="672">
        <f>+逆行列係数表!K12/逆行列係数表2!K$117</f>
        <v>2.0083307023884907E-9</v>
      </c>
      <c r="L12" s="672">
        <f>+逆行列係数表!L12/逆行列係数表2!L$117</f>
        <v>1.6088227368831839E-9</v>
      </c>
      <c r="M12" s="672">
        <f>+逆行列係数表!M12/逆行列係数表2!M$117</f>
        <v>1.176767032385809E-9</v>
      </c>
      <c r="N12" s="672">
        <f>+逆行列係数表!N12/逆行列係数表2!N$117</f>
        <v>0</v>
      </c>
      <c r="O12" s="672">
        <f>+逆行列係数表!O12/逆行列係数表2!O$117</f>
        <v>3.8039332373637167E-9</v>
      </c>
      <c r="P12" s="672">
        <f>+逆行列係数表!P12/逆行列係数表2!P$117</f>
        <v>1.6693921190474423E-9</v>
      </c>
      <c r="Q12" s="672">
        <f>+逆行列係数表!Q12/逆行列係数表2!Q$117</f>
        <v>1.8263857022598831E-9</v>
      </c>
      <c r="R12" s="672">
        <f>+逆行列係数表!R12/逆行列係数表2!R$117</f>
        <v>1.3628105562510576E-9</v>
      </c>
      <c r="S12" s="672">
        <f>+逆行列係数表!S12/逆行列係数表2!S$117</f>
        <v>5.7083560479648577E-9</v>
      </c>
      <c r="T12" s="672">
        <f>+逆行列係数表!T12/逆行列係数表2!T$117</f>
        <v>1.9759672335880452E-9</v>
      </c>
      <c r="U12" s="672">
        <f>+逆行列係数表!U12/逆行列係数表2!U$117</f>
        <v>1.9565839102499042E-9</v>
      </c>
      <c r="V12" s="672">
        <f>+逆行列係数表!V12/逆行列係数表2!V$117</f>
        <v>2.5439352782548306E-8</v>
      </c>
      <c r="W12" s="672">
        <f>+逆行列係数表!W12/逆行列係数表2!W$117</f>
        <v>7.7754543996603938E-9</v>
      </c>
      <c r="X12" s="672">
        <f>+逆行列係数表!X12/逆行列係数表2!X$117</f>
        <v>2.9549513429967695E-8</v>
      </c>
      <c r="Y12" s="672">
        <f>+逆行列係数表!Y12/逆行列係数表2!Y$117</f>
        <v>5.3370721175880021E-9</v>
      </c>
      <c r="Z12" s="672">
        <f>+逆行列係数表!Z12/逆行列係数表2!Z$117</f>
        <v>2.2485420045861904E-9</v>
      </c>
      <c r="AA12" s="672">
        <f>+逆行列係数表!AA12/逆行列係数表2!AA$117</f>
        <v>7.7715959066942456E-9</v>
      </c>
      <c r="AB12" s="672">
        <f>+逆行列係数表!AB12/逆行列係数表2!AB$117</f>
        <v>1.5799620903584159E-9</v>
      </c>
      <c r="AC12" s="672">
        <f>+逆行列係数表!AC12/逆行列係数表2!AC$117</f>
        <v>1.9361258673363358E-9</v>
      </c>
      <c r="AD12" s="672">
        <f>+逆行列係数表!AD12/逆行列係数表2!AD$117</f>
        <v>1.3318402723864246E-7</v>
      </c>
      <c r="AE12" s="672">
        <f>+逆行列係数表!AE12/逆行列係数表2!AE$117</f>
        <v>1.1142092185051864E-7</v>
      </c>
      <c r="AF12" s="672">
        <f>+逆行列係数表!AF12/逆行列係数表2!AF$117</f>
        <v>1.8366440563309063E-9</v>
      </c>
      <c r="AG12" s="672">
        <f>+逆行列係数表!AG12/逆行列係数表2!AG$117</f>
        <v>2.4061891218288502E-9</v>
      </c>
      <c r="AH12" s="672">
        <f>+逆行列係数表!AH12/逆行列係数表2!AH$117</f>
        <v>1.9051862466110462E-9</v>
      </c>
      <c r="AI12" s="672">
        <f>+逆行列係数表!AI12/逆行列係数表2!AI$117</f>
        <v>4.8839731914605238E-9</v>
      </c>
      <c r="AJ12" s="672">
        <f>+逆行列係数表!AJ12/逆行列係数表2!AJ$117</f>
        <v>3.797989773113852E-9</v>
      </c>
      <c r="AK12" s="672">
        <f>+逆行列係数表!AK12/逆行列係数表2!AK$117</f>
        <v>8.3829703814611572E-9</v>
      </c>
      <c r="AL12" s="672">
        <f>+逆行列係数表!AL12/逆行列係数表2!AL$117</f>
        <v>6.6140174634375816E-9</v>
      </c>
      <c r="AM12" s="672">
        <f>+逆行列係数表!AM12/逆行列係数表2!AM$117</f>
        <v>7.0952571546393625E-9</v>
      </c>
      <c r="AN12" s="672">
        <f>+逆行列係数表!AN12/逆行列係数表2!AN$117</f>
        <v>5.810313555334603E-9</v>
      </c>
      <c r="AO12" s="672">
        <f>+逆行列係数表!AO12/逆行列係数表2!AO$117</f>
        <v>9.6637308674641906E-9</v>
      </c>
      <c r="AP12" s="672">
        <f>+逆行列係数表!AP12/逆行列係数表2!AP$117</f>
        <v>2.456394106223858E-9</v>
      </c>
      <c r="AQ12" s="672">
        <f>+逆行列係数表!AQ12/逆行列係数表2!AQ$117</f>
        <v>3.9552527207603821E-9</v>
      </c>
      <c r="AR12" s="672">
        <f>+逆行列係数表!AR12/逆行列係数表2!AR$117</f>
        <v>2.7069625242010179E-9</v>
      </c>
      <c r="AS12" s="672">
        <f>+逆行列係数表!AS12/逆行列係数表2!AS$117</f>
        <v>1.922120863290537E-9</v>
      </c>
      <c r="AT12" s="672">
        <f>+逆行列係数表!AT12/逆行列係数表2!AT$117</f>
        <v>2.288067233389527E-9</v>
      </c>
      <c r="AU12" s="672">
        <f>+逆行列係数表!AU12/逆行列係数表2!AU$117</f>
        <v>1.3016248815513798E-9</v>
      </c>
      <c r="AV12" s="672">
        <f>+逆行列係数表!AV12/逆行列係数表2!AV$117</f>
        <v>1.3352109255286545E-9</v>
      </c>
      <c r="AW12" s="672">
        <f>+逆行列係数表!AW12/逆行列係数表2!AW$117</f>
        <v>1.0996571678313857E-9</v>
      </c>
      <c r="AX12" s="672">
        <f>+逆行列係数表!AX12/逆行列係数表2!AX$117</f>
        <v>2.3769808470873094E-9</v>
      </c>
      <c r="AY12" s="672">
        <f>+逆行列係数表!AY12/逆行列係数表2!AY$117</f>
        <v>2.1919381976050214E-9</v>
      </c>
      <c r="AZ12" s="672">
        <f>+逆行列係数表!AZ12/逆行列係数表2!AZ$117</f>
        <v>1.0390172674460034E-9</v>
      </c>
      <c r="BA12" s="672">
        <f>+逆行列係数表!BA12/逆行列係数表2!BA$117</f>
        <v>9.3869912748989575E-10</v>
      </c>
      <c r="BB12" s="672">
        <f>+逆行列係数表!BB12/逆行列係数表2!BB$117</f>
        <v>6.5331910432335387E-10</v>
      </c>
      <c r="BC12" s="672">
        <f>+逆行列係数表!BC12/逆行列係数表2!BC$117</f>
        <v>1.3248519072279385E-9</v>
      </c>
      <c r="BD12" s="672">
        <f>+逆行列係数表!BD12/逆行列係数表2!BD$117</f>
        <v>8.4077153808307099E-10</v>
      </c>
      <c r="BE12" s="672">
        <f>+逆行列係数表!BE12/逆行列係数表2!BE$117</f>
        <v>8.983197610171224E-10</v>
      </c>
      <c r="BF12" s="672">
        <f>+逆行列係数表!BF12/逆行列係数表2!BF$117</f>
        <v>1.4743134470608047E-9</v>
      </c>
      <c r="BG12" s="672">
        <f>+逆行列係数表!BG12/逆行列係数表2!BG$117</f>
        <v>1.6086144872647671E-9</v>
      </c>
      <c r="BH12" s="672">
        <f>+逆行列係数表!BH12/逆行列係数表2!BH$117</f>
        <v>1.46219544673901E-9</v>
      </c>
      <c r="BI12" s="672">
        <f>+逆行列係数表!BI12/逆行列係数表2!BI$117</f>
        <v>2.0195447098151168E-9</v>
      </c>
      <c r="BJ12" s="672">
        <f>+逆行列係数表!BJ12/逆行列係数表2!BJ$117</f>
        <v>1.7576820751068061E-9</v>
      </c>
      <c r="BK12" s="672">
        <f>+逆行列係数表!BK12/逆行列係数表2!BK$117</f>
        <v>2.0322599764427996E-9</v>
      </c>
      <c r="BL12" s="672">
        <f>+逆行列係数表!BL12/逆行列係数表2!BL$117</f>
        <v>4.2080587565352919E-9</v>
      </c>
      <c r="BM12" s="672">
        <f>+逆行列係数表!BM12/逆行列係数表2!BM$117</f>
        <v>1.3330352717227114E-9</v>
      </c>
      <c r="BN12" s="672">
        <f>+逆行列係数表!BN12/逆行列係数表2!BN$117</f>
        <v>1.320213300675322E-9</v>
      </c>
      <c r="BO12" s="672">
        <f>+逆行列係数表!BO12/逆行列係数表2!BO$117</f>
        <v>3.0484169107605928E-9</v>
      </c>
      <c r="BP12" s="672">
        <f>+逆行列係数表!BP12/逆行列係数表2!BP$117</f>
        <v>1.733910866041997E-9</v>
      </c>
      <c r="BQ12" s="672">
        <f>+逆行列係数表!BQ12/逆行列係数表2!BQ$117</f>
        <v>6.0324926957140681E-8</v>
      </c>
      <c r="BR12" s="672">
        <f>+逆行列係数表!BR12/逆行列係数表2!BR$117</f>
        <v>1.2036661463190432E-7</v>
      </c>
      <c r="BS12" s="672">
        <f>+逆行列係数表!BS12/逆行列係数表2!BS$117</f>
        <v>4.587896710153879E-9</v>
      </c>
      <c r="BT12" s="672">
        <f>+逆行列係数表!BT12/逆行列係数表2!BT$117</f>
        <v>5.1393685998590168E-9</v>
      </c>
      <c r="BU12" s="672">
        <f>+逆行列係数表!BU12/逆行列係数表2!BU$117</f>
        <v>2.085500262061228E-9</v>
      </c>
      <c r="BV12" s="672">
        <f>+逆行列係数表!BV12/逆行列係数表2!BV$117</f>
        <v>7.2362652616177811E-10</v>
      </c>
      <c r="BW12" s="672">
        <f>+逆行列係数表!BW12/逆行列係数表2!BW$117</f>
        <v>1.1291428962284055E-9</v>
      </c>
      <c r="BX12" s="672">
        <f>+逆行列係数表!BX12/逆行列係数表2!BX$117</f>
        <v>6.4713659947603232E-10</v>
      </c>
      <c r="BY12" s="672">
        <f>+逆行列係数表!BY12/逆行列係数表2!BY$117</f>
        <v>9.7200356284549119E-11</v>
      </c>
      <c r="BZ12" s="672">
        <f>+逆行列係数表!BZ12/逆行列係数表2!BZ$117</f>
        <v>2.6322562538340105E-9</v>
      </c>
      <c r="CA12" s="672">
        <f>+逆行列係数表!CA12/逆行列係数表2!CA$117</f>
        <v>3.8295495032979854E-9</v>
      </c>
      <c r="CB12" s="672">
        <f>+逆行列係数表!CB12/逆行列係数表2!CB$117</f>
        <v>2.0717962094996792E-8</v>
      </c>
      <c r="CC12" s="672">
        <f>+逆行列係数表!CC12/逆行列係数表2!CC$117</f>
        <v>4.0931699191183536E-9</v>
      </c>
      <c r="CD12" s="672">
        <f>+逆行列係数表!CD12/逆行列係数表2!CD$117</f>
        <v>1.236645849411088E-8</v>
      </c>
      <c r="CE12" s="672">
        <f>+逆行列係数表!CE12/逆行列係数表2!CE$117</f>
        <v>1.9015100802230558E-9</v>
      </c>
      <c r="CF12" s="672">
        <f>+逆行列係数表!CF12/逆行列係数表2!CF$117</f>
        <v>2.9004066878044801E-9</v>
      </c>
      <c r="CG12" s="672">
        <f>+逆行列係数表!CG12/逆行列係数表2!CG$117</f>
        <v>1.2379277626635493E-9</v>
      </c>
      <c r="CH12" s="672">
        <f>+逆行列係数表!CH12/逆行列係数表2!CH$117</f>
        <v>1.1669417522945742E-9</v>
      </c>
      <c r="CI12" s="672">
        <f>+逆行列係数表!CI12/逆行列係数表2!CI$117</f>
        <v>9.6452094908450006E-10</v>
      </c>
      <c r="CJ12" s="672">
        <f>+逆行列係数表!CJ12/逆行列係数表2!CJ$117</f>
        <v>7.9057380120490123E-10</v>
      </c>
      <c r="CK12" s="672">
        <f>+逆行列係数表!CK12/逆行列係数表2!CK$117</f>
        <v>6.7449207235771149E-10</v>
      </c>
      <c r="CL12" s="672">
        <f>+逆行列係数表!CL12/逆行列係数表2!CL$117</f>
        <v>6.4586312420403609E-10</v>
      </c>
      <c r="CM12" s="672">
        <f>+逆行列係数表!CM12/逆行列係数表2!CM$117</f>
        <v>1.1870491376615019E-9</v>
      </c>
      <c r="CN12" s="672">
        <f>+逆行列係数表!CN12/逆行列係数表2!CN$117</f>
        <v>1.674738891448429E-9</v>
      </c>
      <c r="CO12" s="672">
        <f>+逆行列係数表!CO12/逆行列係数表2!CO$117</f>
        <v>1.4852834495639475E-9</v>
      </c>
      <c r="CP12" s="672">
        <f>+逆行列係数表!CP12/逆行列係数表2!CP$117</f>
        <v>1.2409325189821291E-9</v>
      </c>
      <c r="CQ12" s="672">
        <f>+逆行列係数表!CQ12/逆行列係数表2!CQ$117</f>
        <v>1.0822833036345434E-9</v>
      </c>
      <c r="CR12" s="672">
        <f>+逆行列係数表!CR12/逆行列係数表2!CR$117</f>
        <v>2.331764654581545E-9</v>
      </c>
      <c r="CS12" s="672">
        <f>+逆行列係数表!CS12/逆行列係数表2!CS$117</f>
        <v>1.8049579682777183E-9</v>
      </c>
      <c r="CT12" s="672">
        <f>+逆行列係数表!CT12/逆行列係数表2!CT$117</f>
        <v>1.5691906328716261E-9</v>
      </c>
      <c r="CU12" s="672">
        <f>+逆行列係数表!CU12/逆行列係数表2!CU$117</f>
        <v>1.0293746308626603E-9</v>
      </c>
      <c r="CV12" s="672">
        <f>+逆行列係数表!CV12/逆行列係数表2!CV$117</f>
        <v>1.0068259664190021E-9</v>
      </c>
      <c r="CW12" s="672">
        <f>+逆行列係数表!CW12/逆行列係数表2!CW$117</f>
        <v>7.5457132600961759E-10</v>
      </c>
      <c r="CX12" s="672">
        <f>+逆行列係数表!CX12/逆行列係数表2!CX$117</f>
        <v>1.2320387717109713E-9</v>
      </c>
      <c r="CY12" s="672">
        <f>+逆行列係数表!CY12/逆行列係数表2!CY$117</f>
        <v>6.0721842044750501E-10</v>
      </c>
      <c r="CZ12" s="672">
        <f>+逆行列係数表!CZ12/逆行列係数表2!CZ$117</f>
        <v>5.3788887446674336E-9</v>
      </c>
      <c r="DA12" s="672">
        <f>+逆行列係数表!DA12/逆行列係数表2!DA$117</f>
        <v>2.9795846939954645E-9</v>
      </c>
      <c r="DB12" s="672">
        <f>+逆行列係数表!DB12/逆行列係数表2!DB$117</f>
        <v>2.5119179432406704E-9</v>
      </c>
      <c r="DC12" s="672">
        <f>+逆行列係数表!DC12/逆行列係数表2!DC$117</f>
        <v>3.0033848598740404E-9</v>
      </c>
      <c r="DD12" s="672">
        <f>+逆行列係数表!DD12/逆行列係数表2!DD$117</f>
        <v>9.8313136574448476E-10</v>
      </c>
      <c r="DE12" s="672">
        <f>+逆行列係数表!DE12/逆行列係数表2!DE$117</f>
        <v>2.0349888636681673E-9</v>
      </c>
      <c r="DF12" s="672">
        <f>+逆行列係数表!DF12/逆行列係数表2!DF$117</f>
        <v>1.2612199240911881E-9</v>
      </c>
      <c r="DG12" s="673">
        <f>+逆行列係数表!DG12/逆行列係数表2!DG$117</f>
        <v>1.3317589147579653E-9</v>
      </c>
      <c r="DH12" s="270"/>
    </row>
    <row r="13" spans="1:112" ht="15.6" customHeight="1">
      <c r="A13" s="292">
        <v>7</v>
      </c>
      <c r="B13" s="98" t="s">
        <v>100</v>
      </c>
      <c r="C13" s="293" t="s">
        <v>101</v>
      </c>
      <c r="D13" s="671">
        <f>+逆行列係数表!D13/逆行列係数表2!D$117</f>
        <v>5.8426162494480353E-6</v>
      </c>
      <c r="E13" s="672">
        <f>+逆行列係数表!E13/逆行列係数表2!E$117</f>
        <v>1.7338629689188211E-6</v>
      </c>
      <c r="F13" s="672">
        <f>+逆行列係数表!F13/逆行列係数表2!F$117</f>
        <v>4.643413345359645E-6</v>
      </c>
      <c r="G13" s="672">
        <f>+逆行列係数表!G13/逆行列係数表2!G$117</f>
        <v>1.6373374636721111E-5</v>
      </c>
      <c r="H13" s="672">
        <f>+逆行列係数表!H13/逆行列係数表2!H$117</f>
        <v>6.402078793808848E-7</v>
      </c>
      <c r="I13" s="672">
        <f>+逆行列係数表!I13/逆行列係数表2!I$117</f>
        <v>0</v>
      </c>
      <c r="J13" s="672">
        <f>+逆行列係数表!J13/逆行列係数表2!J$117</f>
        <v>1</v>
      </c>
      <c r="K13" s="672">
        <f>+逆行列係数表!K13/逆行列係数表2!K$117</f>
        <v>2.5931508391469768E-6</v>
      </c>
      <c r="L13" s="672">
        <f>+逆行列係数表!L13/逆行列係数表2!L$117</f>
        <v>8.4540426196302005E-6</v>
      </c>
      <c r="M13" s="672">
        <f>+逆行列係数表!M13/逆行列係数表2!M$117</f>
        <v>3.6282583089789122E-6</v>
      </c>
      <c r="N13" s="672">
        <f>+逆行列係数表!N13/逆行列係数表2!N$117</f>
        <v>0</v>
      </c>
      <c r="O13" s="672">
        <f>+逆行列係数表!O13/逆行列係数表2!O$117</f>
        <v>3.8932488345283497E-6</v>
      </c>
      <c r="P13" s="672">
        <f>+逆行列係数表!P13/逆行列係数表2!P$117</f>
        <v>2.028850916259979E-6</v>
      </c>
      <c r="Q13" s="672">
        <f>+逆行列係数表!Q13/逆行列係数表2!Q$117</f>
        <v>2.7206797077778916E-6</v>
      </c>
      <c r="R13" s="672">
        <f>+逆行列係数表!R13/逆行列係数表2!R$117</f>
        <v>2.9644374554835328E-5</v>
      </c>
      <c r="S13" s="672">
        <f>+逆行列係数表!S13/逆行列係数表2!S$117</f>
        <v>4.8017316181435632E-5</v>
      </c>
      <c r="T13" s="672">
        <f>+逆行列係数表!T13/逆行列係数表2!T$117</f>
        <v>6.9573430043402853E-6</v>
      </c>
      <c r="U13" s="672">
        <f>+逆行列係数表!U13/逆行列係数表2!U$117</f>
        <v>2.2729608467819225E-6</v>
      </c>
      <c r="V13" s="672">
        <f>+逆行列係数表!V13/逆行列係数表2!V$117</f>
        <v>1.948426752224052E-4</v>
      </c>
      <c r="W13" s="672">
        <f>+逆行列係数表!W13/逆行列係数表2!W$117</f>
        <v>1.1877274114073838E-3</v>
      </c>
      <c r="X13" s="672">
        <f>+逆行列係数表!X13/逆行列係数表2!X$117</f>
        <v>-7.3478992682533093E-6</v>
      </c>
      <c r="Y13" s="672">
        <f>+逆行列係数表!Y13/逆行列係数表2!Y$117</f>
        <v>4.1959873125214906E-5</v>
      </c>
      <c r="Z13" s="672">
        <f>+逆行列係数表!Z13/逆行列係数表2!Z$117</f>
        <v>1.4588955930901214E-5</v>
      </c>
      <c r="AA13" s="672">
        <f>+逆行列係数表!AA13/逆行列係数表2!AA$117</f>
        <v>1.1296002091634295E-5</v>
      </c>
      <c r="AB13" s="672">
        <f>+逆行列係数表!AB13/逆行列係数表2!AB$117</f>
        <v>2.0461905742305823E-5</v>
      </c>
      <c r="AC13" s="672">
        <f>+逆行列係数表!AC13/逆行列係数表2!AC$117</f>
        <v>2.0749055026934819E-5</v>
      </c>
      <c r="AD13" s="672">
        <f>+逆行列係数表!AD13/逆行列係数表2!AD$117</f>
        <v>-4.986442465694374E-5</v>
      </c>
      <c r="AE13" s="672">
        <f>+逆行列係数表!AE13/逆行列係数表2!AE$117</f>
        <v>7.168789456930999E-4</v>
      </c>
      <c r="AF13" s="672">
        <f>+逆行列係数表!AF13/逆行列係数表2!AF$117</f>
        <v>4.9214590549065278E-6</v>
      </c>
      <c r="AG13" s="672">
        <f>+逆行列係数表!AG13/逆行列係数表2!AG$117</f>
        <v>2.3526150385266494E-5</v>
      </c>
      <c r="AH13" s="672">
        <f>+逆行列係数表!AH13/逆行列係数表2!AH$117</f>
        <v>5.1014892041470801E-6</v>
      </c>
      <c r="AI13" s="672">
        <f>+逆行列係数表!AI13/逆行列係数表2!AI$117</f>
        <v>1.7931978660626338E-3</v>
      </c>
      <c r="AJ13" s="672">
        <f>+逆行列係数表!AJ13/逆行列係数表2!AJ$117</f>
        <v>9.9534891541505893E-4</v>
      </c>
      <c r="AK13" s="672">
        <f>+逆行列係数表!AK13/逆行列係数表2!AK$117</f>
        <v>1.6185446027303188E-3</v>
      </c>
      <c r="AL13" s="672">
        <f>+逆行列係数表!AL13/逆行列係数表2!AL$117</f>
        <v>1.0144294028059748E-3</v>
      </c>
      <c r="AM13" s="672">
        <f>+逆行列係数表!AM13/逆行列係数表2!AM$117</f>
        <v>5.1682049685587662E-3</v>
      </c>
      <c r="AN13" s="672">
        <f>+逆行列係数表!AN13/逆行列係数表2!AN$117</f>
        <v>1.7306621565296033E-3</v>
      </c>
      <c r="AO13" s="672">
        <f>+逆行列係数表!AO13/逆行列係数表2!AO$117</f>
        <v>7.2103078701268809E-4</v>
      </c>
      <c r="AP13" s="672">
        <f>+逆行列係数表!AP13/逆行列係数表2!AP$117</f>
        <v>4.2357315533235262E-4</v>
      </c>
      <c r="AQ13" s="672">
        <f>+逆行列係数表!AQ13/逆行列係数表2!AQ$117</f>
        <v>2.8302506269239172E-3</v>
      </c>
      <c r="AR13" s="672">
        <f>+逆行列係数表!AR13/逆行列係数表2!AR$117</f>
        <v>2.2605518500463102E-4</v>
      </c>
      <c r="AS13" s="672">
        <f>+逆行列係数表!AS13/逆行列係数表2!AS$117</f>
        <v>1.6274054918330319E-4</v>
      </c>
      <c r="AT13" s="672">
        <f>+逆行列係数表!AT13/逆行列係数表2!AT$117</f>
        <v>1.4567030606578199E-4</v>
      </c>
      <c r="AU13" s="672">
        <f>+逆行列係数表!AU13/逆行列係数表2!AU$117</f>
        <v>5.284562910531843E-5</v>
      </c>
      <c r="AV13" s="672">
        <f>+逆行列係数表!AV13/逆行列係数表2!AV$117</f>
        <v>5.961068298567597E-5</v>
      </c>
      <c r="AW13" s="672">
        <f>+逆行列係数表!AW13/逆行列係数表2!AW$117</f>
        <v>2.97922855835767E-5</v>
      </c>
      <c r="AX13" s="672">
        <f>+逆行列係数表!AX13/逆行列係数表2!AX$117</f>
        <v>1.9981523381349183E-5</v>
      </c>
      <c r="AY13" s="672">
        <f>+逆行列係数表!AY13/逆行列係数表2!AY$117</f>
        <v>5.3290312954116845E-5</v>
      </c>
      <c r="AZ13" s="672">
        <f>+逆行列係数表!AZ13/逆行列係数表2!AZ$117</f>
        <v>4.8412046238449095E-5</v>
      </c>
      <c r="BA13" s="672">
        <f>+逆行列係数表!BA13/逆行列係数表2!BA$117</f>
        <v>4.1511150478674378E-5</v>
      </c>
      <c r="BB13" s="672">
        <f>+逆行列係数表!BB13/逆行列係数表2!BB$117</f>
        <v>1.067947141957904E-5</v>
      </c>
      <c r="BC13" s="672">
        <f>+逆行列係数表!BC13/逆行列係数表2!BC$117</f>
        <v>4.3560662765425227E-5</v>
      </c>
      <c r="BD13" s="672">
        <f>+逆行列係数表!BD13/逆行列係数表2!BD$117</f>
        <v>1.7016746192726953E-5</v>
      </c>
      <c r="BE13" s="672">
        <f>+逆行列係数表!BE13/逆行列係数表2!BE$117</f>
        <v>1.1265107099741601E-5</v>
      </c>
      <c r="BF13" s="672">
        <f>+逆行列係数表!BF13/逆行列係数表2!BF$117</f>
        <v>5.4164937899815346E-5</v>
      </c>
      <c r="BG13" s="672">
        <f>+逆行列係数表!BG13/逆行列係数表2!BG$117</f>
        <v>6.1279808812343903E-5</v>
      </c>
      <c r="BH13" s="672">
        <f>+逆行列係数表!BH13/逆行列係数表2!BH$117</f>
        <v>3.3296242394656343E-5</v>
      </c>
      <c r="BI13" s="672">
        <f>+逆行列係数表!BI13/逆行列係数表2!BI$117</f>
        <v>1.4680878440267374E-4</v>
      </c>
      <c r="BJ13" s="672">
        <f>+逆行列係数表!BJ13/逆行列係数表2!BJ$117</f>
        <v>3.9795332871747928E-5</v>
      </c>
      <c r="BK13" s="672">
        <f>+逆行列係数表!BK13/逆行列係数表2!BK$117</f>
        <v>6.9002366081407078E-5</v>
      </c>
      <c r="BL13" s="672">
        <f>+逆行列係数表!BL13/逆行列係数表2!BL$117</f>
        <v>2.7574295326397594E-7</v>
      </c>
      <c r="BM13" s="672">
        <f>+逆行列係数表!BM13/逆行列係数表2!BM$117</f>
        <v>9.1052166992140664E-5</v>
      </c>
      <c r="BN13" s="672">
        <f>+逆行列係数表!BN13/逆行列係数表2!BN$117</f>
        <v>5.6455319765963546E-5</v>
      </c>
      <c r="BO13" s="672">
        <f>+逆行列係数表!BO13/逆行列係数表2!BO$117</f>
        <v>2.2001749483802633E-4</v>
      </c>
      <c r="BP13" s="672">
        <f>+逆行列係数表!BP13/逆行列係数表2!BP$117</f>
        <v>2.1374645286360744E-4</v>
      </c>
      <c r="BQ13" s="672">
        <f>+逆行列係数表!BQ13/逆行列係数表2!BQ$117</f>
        <v>6.7014167242353125E-6</v>
      </c>
      <c r="BR13" s="672">
        <f>+逆行列係数表!BR13/逆行列係数表2!BR$117</f>
        <v>2.7883727780389127E-6</v>
      </c>
      <c r="BS13" s="672">
        <f>+逆行列係数表!BS13/逆行列係数表2!BS$117</f>
        <v>7.4123646205692531E-6</v>
      </c>
      <c r="BT13" s="672">
        <f>+逆行列係数表!BT13/逆行列係数表2!BT$117</f>
        <v>2.5417959320520578E-6</v>
      </c>
      <c r="BU13" s="672">
        <f>+逆行列係数表!BU13/逆行列係数表2!BU$117</f>
        <v>6.967467956785266E-7</v>
      </c>
      <c r="BV13" s="672">
        <f>+逆行列係数表!BV13/逆行列係数表2!BV$117</f>
        <v>4.8549963108505194E-7</v>
      </c>
      <c r="BW13" s="672">
        <f>+逆行列係数表!BW13/逆行列係数表2!BW$117</f>
        <v>5.3777247207135707E-7</v>
      </c>
      <c r="BX13" s="672">
        <f>+逆行列係数表!BX13/逆行列係数表2!BX$117</f>
        <v>1.2020683775097015E-6</v>
      </c>
      <c r="BY13" s="672">
        <f>+逆行列係数表!BY13/逆行列係数表2!BY$117</f>
        <v>1.0177998683049291E-6</v>
      </c>
      <c r="BZ13" s="672">
        <f>+逆行列係数表!BZ13/逆行列係数表2!BZ$117</f>
        <v>3.2190511308600711E-6</v>
      </c>
      <c r="CA13" s="672">
        <f>+逆行列係数表!CA13/逆行列係数表2!CA$117</f>
        <v>-5.8065193055342043E-7</v>
      </c>
      <c r="CB13" s="672">
        <f>+逆行列係数表!CB13/逆行列係数表2!CB$117</f>
        <v>-3.9058891076203954E-6</v>
      </c>
      <c r="CC13" s="672">
        <f>+逆行列係数表!CC13/逆行列係数表2!CC$117</f>
        <v>-3.5375083621633059E-7</v>
      </c>
      <c r="CD13" s="672">
        <f>+逆行列係数表!CD13/逆行列係数表2!CD$117</f>
        <v>4.2660510106054418E-8</v>
      </c>
      <c r="CE13" s="672">
        <f>+逆行列係数表!CE13/逆行列係数表2!CE$117</f>
        <v>3.130782004464513E-7</v>
      </c>
      <c r="CF13" s="672">
        <f>+逆行列係数表!CF13/逆行列係数表2!CF$117</f>
        <v>1.7233317557051441E-6</v>
      </c>
      <c r="CG13" s="672">
        <f>+逆行列係数表!CG13/逆行列係数表2!CG$117</f>
        <v>4.3894023425914341E-6</v>
      </c>
      <c r="CH13" s="672">
        <f>+逆行列係数表!CH13/逆行列係数表2!CH$117</f>
        <v>9.8875559542781287E-8</v>
      </c>
      <c r="CI13" s="672">
        <f>+逆行列係数表!CI13/逆行列係数表2!CI$117</f>
        <v>7.0619767516254969E-7</v>
      </c>
      <c r="CJ13" s="672">
        <f>+逆行列係数表!CJ13/逆行列係数表2!CJ$117</f>
        <v>8.9103292027636336E-7</v>
      </c>
      <c r="CK13" s="672">
        <f>+逆行列係数表!CK13/逆行列係数表2!CK$117</f>
        <v>6.0543986627513625E-7</v>
      </c>
      <c r="CL13" s="672">
        <f>+逆行列係数表!CL13/逆行列係数表2!CL$117</f>
        <v>9.1611150572180518E-7</v>
      </c>
      <c r="CM13" s="672">
        <f>+逆行列係数表!CM13/逆行列係数表2!CM$117</f>
        <v>1.8469212490962208E-6</v>
      </c>
      <c r="CN13" s="672">
        <f>+逆行列係数表!CN13/逆行列係数表2!CN$117</f>
        <v>1.3429569406434642E-6</v>
      </c>
      <c r="CO13" s="672">
        <f>+逆行列係数表!CO13/逆行列係数表2!CO$117</f>
        <v>1.6264216210326175E-6</v>
      </c>
      <c r="CP13" s="672">
        <f>+逆行列係数表!CP13/逆行列係数表2!CP$117</f>
        <v>3.3630126797733569E-6</v>
      </c>
      <c r="CQ13" s="672">
        <f>+逆行列係数表!CQ13/逆行列係数表2!CQ$117</f>
        <v>2.363638085148064E-6</v>
      </c>
      <c r="CR13" s="672">
        <f>+逆行列係数表!CR13/逆行列係数表2!CR$117</f>
        <v>6.5300048245995357E-6</v>
      </c>
      <c r="CS13" s="672">
        <f>+逆行列係数表!CS13/逆行列係数表2!CS$117</f>
        <v>1.5301122490453275E-6</v>
      </c>
      <c r="CT13" s="672">
        <f>+逆行列係数表!CT13/逆行列係数表2!CT$117</f>
        <v>1.0209572959369464E-6</v>
      </c>
      <c r="CU13" s="672">
        <f>+逆行列係数表!CU13/逆行列係数表2!CU$117</f>
        <v>9.8797289975839048E-7</v>
      </c>
      <c r="CV13" s="672">
        <f>+逆行列係数表!CV13/逆行列係数表2!CV$117</f>
        <v>1.4367111814297383E-6</v>
      </c>
      <c r="CW13" s="672">
        <f>+逆行列係数表!CW13/逆行列係数表2!CW$117</f>
        <v>4.3753248862815884E-7</v>
      </c>
      <c r="CX13" s="672">
        <f>+逆行列係数表!CX13/逆行列係数表2!CX$117</f>
        <v>1.0951675279793037E-5</v>
      </c>
      <c r="CY13" s="672">
        <f>+逆行列係数表!CY13/逆行列係数表2!CY$117</f>
        <v>3.0692189117861641E-7</v>
      </c>
      <c r="CZ13" s="672">
        <f>+逆行列係数表!CZ13/逆行列係数表2!CZ$117</f>
        <v>-5.5466189286285478E-7</v>
      </c>
      <c r="DA13" s="672">
        <f>+逆行列係数表!DA13/逆行列係数表2!DA$117</f>
        <v>1.5509254457098209E-7</v>
      </c>
      <c r="DB13" s="672">
        <f>+逆行列係数表!DB13/逆行列係数表2!DB$117</f>
        <v>1.4108190190995388E-6</v>
      </c>
      <c r="DC13" s="672">
        <f>+逆行列係数表!DC13/逆行列係数表2!DC$117</f>
        <v>2.3125484168176868E-6</v>
      </c>
      <c r="DD13" s="672">
        <f>+逆行列係数表!DD13/逆行列係数表2!DD$117</f>
        <v>1.8029691111163751E-6</v>
      </c>
      <c r="DE13" s="672">
        <f>+逆行列係数表!DE13/逆行列係数表2!DE$117</f>
        <v>4.2000054110119396E-6</v>
      </c>
      <c r="DF13" s="672">
        <f>+逆行列係数表!DF13/逆行列係数表2!DF$117</f>
        <v>8.1681895935492262E-6</v>
      </c>
      <c r="DG13" s="673">
        <f>+逆行列係数表!DG13/逆行列係数表2!DG$117</f>
        <v>1.0068377215685317E-5</v>
      </c>
      <c r="DH13" s="270"/>
    </row>
    <row r="14" spans="1:112" ht="15.6" customHeight="1">
      <c r="A14" s="292">
        <v>8</v>
      </c>
      <c r="B14" s="98" t="s">
        <v>102</v>
      </c>
      <c r="C14" s="293" t="s">
        <v>103</v>
      </c>
      <c r="D14" s="671">
        <f>+逆行列係数表!D14/逆行列係数表2!D$117</f>
        <v>3.7139212549329426E-4</v>
      </c>
      <c r="E14" s="672">
        <f>+逆行列係数表!E14/逆行列係数表2!E$117</f>
        <v>1.8923180624189219E-2</v>
      </c>
      <c r="F14" s="672">
        <f>+逆行列係数表!F14/逆行列係数表2!F$117</f>
        <v>1.5823190547495218E-3</v>
      </c>
      <c r="G14" s="672">
        <f>+逆行列係数表!G14/逆行列係数表2!G$117</f>
        <v>3.2052551540752701E-3</v>
      </c>
      <c r="H14" s="672">
        <f>+逆行列係数表!H14/逆行列係数表2!H$117</f>
        <v>1.0518784098669944E-2</v>
      </c>
      <c r="I14" s="672">
        <f>+逆行列係数表!I14/逆行列係数表2!I$117</f>
        <v>0</v>
      </c>
      <c r="J14" s="672">
        <f>+逆行列係数表!J14/逆行列係数表2!J$117</f>
        <v>1.4644346070192567E-5</v>
      </c>
      <c r="K14" s="672">
        <f>+逆行列係数表!K14/逆行列係数表2!K$117</f>
        <v>1</v>
      </c>
      <c r="L14" s="672">
        <f>+逆行列係数表!L14/逆行列係数表2!L$117</f>
        <v>2.2879804255789365E-2</v>
      </c>
      <c r="M14" s="672">
        <f>+逆行列係数表!M14/逆行列係数表2!M$117</f>
        <v>8.2508694157638757E-2</v>
      </c>
      <c r="N14" s="672">
        <f>+逆行列係数表!N14/逆行列係数表2!N$117</f>
        <v>0</v>
      </c>
      <c r="O14" s="672">
        <f>+逆行列係数表!O14/逆行列係数表2!O$117</f>
        <v>1.4259196138246514E-4</v>
      </c>
      <c r="P14" s="672">
        <f>+逆行列係数表!P14/逆行列係数表2!P$117</f>
        <v>1.9750524284472496E-3</v>
      </c>
      <c r="Q14" s="672">
        <f>+逆行列係数表!Q14/逆行列係数表2!Q$117</f>
        <v>3.4396012657300314E-4</v>
      </c>
      <c r="R14" s="672">
        <f>+逆行列係数表!R14/逆行列係数表2!R$117</f>
        <v>3.8941391985170179E-5</v>
      </c>
      <c r="S14" s="672">
        <f>+逆行列係数表!S14/逆行列係数表2!S$117</f>
        <v>1.4302631764723937E-3</v>
      </c>
      <c r="T14" s="672">
        <f>+逆行列係数表!T14/逆行列係数表2!T$117</f>
        <v>2.3303550180775207E-4</v>
      </c>
      <c r="U14" s="672">
        <f>+逆行列係数表!U14/逆行列係数表2!U$117</f>
        <v>7.8109121778674744E-5</v>
      </c>
      <c r="V14" s="672">
        <f>+逆行列係数表!V14/逆行列係数表2!V$117</f>
        <v>7.63621908938907E-5</v>
      </c>
      <c r="W14" s="672">
        <f>+逆行列係数表!W14/逆行列係数表2!W$117</f>
        <v>8.270315239904374E-5</v>
      </c>
      <c r="X14" s="672">
        <f>+逆行列係数表!X14/逆行列係数表2!X$117</f>
        <v>6.6070002878650793E-6</v>
      </c>
      <c r="Y14" s="672">
        <f>+逆行列係数表!Y14/逆行列係数表2!Y$117</f>
        <v>3.0612426013834895E-3</v>
      </c>
      <c r="Z14" s="672">
        <f>+逆行列係数表!Z14/逆行列係数表2!Z$117</f>
        <v>3.3373638449332423E-4</v>
      </c>
      <c r="AA14" s="672">
        <f>+逆行列係数表!AA14/逆行列係数表2!AA$117</f>
        <v>1.2981524956999664E-4</v>
      </c>
      <c r="AB14" s="672">
        <f>+逆行列係数表!AB14/逆行列係数表2!AB$117</f>
        <v>3.9834705949227354E-3</v>
      </c>
      <c r="AC14" s="672">
        <f>+逆行列係数表!AC14/逆行列係数表2!AC$117</f>
        <v>4.8900926006017337E-3</v>
      </c>
      <c r="AD14" s="672">
        <f>+逆行列係数表!AD14/逆行列係数表2!AD$117</f>
        <v>3.0665054093647936E-6</v>
      </c>
      <c r="AE14" s="672">
        <f>+逆行列係数表!AE14/逆行列係数表2!AE$117</f>
        <v>1.0976593920545414E-5</v>
      </c>
      <c r="AF14" s="672">
        <f>+逆行列係数表!AF14/逆行列係数表2!AF$117</f>
        <v>3.596164876609635E-5</v>
      </c>
      <c r="AG14" s="672">
        <f>+逆行列係数表!AG14/逆行列係数表2!AG$117</f>
        <v>7.055488001176546E-5</v>
      </c>
      <c r="AH14" s="672">
        <f>+逆行列係数表!AH14/逆行列係数表2!AH$117</f>
        <v>6.5911262857936952E-3</v>
      </c>
      <c r="AI14" s="672">
        <f>+逆行列係数表!AI14/逆行列係数表2!AI$117</f>
        <v>3.6677961016969753E-5</v>
      </c>
      <c r="AJ14" s="672">
        <f>+逆行列係数表!AJ14/逆行列係数表2!AJ$117</f>
        <v>1.4518768375497844E-5</v>
      </c>
      <c r="AK14" s="672">
        <f>+逆行列係数表!AK14/逆行列係数表2!AK$117</f>
        <v>2.8939658595628824E-4</v>
      </c>
      <c r="AL14" s="672">
        <f>+逆行列係数表!AL14/逆行列係数表2!AL$117</f>
        <v>4.236438724346598E-4</v>
      </c>
      <c r="AM14" s="672">
        <f>+逆行列係数表!AM14/逆行列係数表2!AM$117</f>
        <v>4.1596999909217484E-6</v>
      </c>
      <c r="AN14" s="672">
        <f>+逆行列係数表!AN14/逆行列係数表2!AN$117</f>
        <v>4.40411748231056E-6</v>
      </c>
      <c r="AO14" s="672">
        <f>+逆行列係数表!AO14/逆行列係数表2!AO$117</f>
        <v>1.5207983159938891E-5</v>
      </c>
      <c r="AP14" s="672">
        <f>+逆行列係数表!AP14/逆行列係数表2!AP$117</f>
        <v>3.0762265663440532E-6</v>
      </c>
      <c r="AQ14" s="672">
        <f>+逆行列係数表!AQ14/逆行列係数表2!AQ$117</f>
        <v>1.3174129744251702E-5</v>
      </c>
      <c r="AR14" s="672">
        <f>+逆行列係数表!AR14/逆行列係数表2!AR$117</f>
        <v>6.8409283995114811E-6</v>
      </c>
      <c r="AS14" s="672">
        <f>+逆行列係数表!AS14/逆行列係数表2!AS$117</f>
        <v>9.8026861081334833E-6</v>
      </c>
      <c r="AT14" s="672">
        <f>+逆行列係数表!AT14/逆行列係数表2!AT$117</f>
        <v>6.8914122244186656E-6</v>
      </c>
      <c r="AU14" s="672">
        <f>+逆行列係数表!AU14/逆行列係数表2!AU$117</f>
        <v>9.5458261650395116E-6</v>
      </c>
      <c r="AV14" s="672">
        <f>+逆行列係数表!AV14/逆行列係数表2!AV$117</f>
        <v>8.1999950990988E-6</v>
      </c>
      <c r="AW14" s="672">
        <f>+逆行列係数表!AW14/逆行列係数表2!AW$117</f>
        <v>1.561248475664355E-5</v>
      </c>
      <c r="AX14" s="672">
        <f>+逆行列係数表!AX14/逆行列係数表2!AX$117</f>
        <v>1.3345037887212973E-5</v>
      </c>
      <c r="AY14" s="672">
        <f>+逆行列係数表!AY14/逆行列係数表2!AY$117</f>
        <v>1.8412406600149789E-5</v>
      </c>
      <c r="AZ14" s="672">
        <f>+逆行列係数表!AZ14/逆行列係数表2!AZ$117</f>
        <v>1.1227195442308114E-5</v>
      </c>
      <c r="BA14" s="672">
        <f>+逆行列係数表!BA14/逆行列係数表2!BA$117</f>
        <v>1.7604736818640612E-5</v>
      </c>
      <c r="BB14" s="672">
        <f>+逆行列係数表!BB14/逆行列係数表2!BB$117</f>
        <v>6.8162641605437662E-6</v>
      </c>
      <c r="BC14" s="672">
        <f>+逆行列係数表!BC14/逆行列係数表2!BC$117</f>
        <v>1.0591402718345209E-5</v>
      </c>
      <c r="BD14" s="672">
        <f>+逆行列係数表!BD14/逆行列係数表2!BD$117</f>
        <v>1.5518121108955143E-5</v>
      </c>
      <c r="BE14" s="672">
        <f>+逆行列係数表!BE14/逆行列係数表2!BE$117</f>
        <v>1.0067761496071915E-5</v>
      </c>
      <c r="BF14" s="672">
        <f>+逆行列係数表!BF14/逆行列係数表2!BF$117</f>
        <v>1.105145909574381E-5</v>
      </c>
      <c r="BG14" s="672">
        <f>+逆行列係数表!BG14/逆行列係数表2!BG$117</f>
        <v>1.055157475680551E-5</v>
      </c>
      <c r="BH14" s="672">
        <f>+逆行列係数表!BH14/逆行列係数表2!BH$117</f>
        <v>1.1174713007904775E-5</v>
      </c>
      <c r="BI14" s="672">
        <f>+逆行列係数表!BI14/逆行列係数表2!BI$117</f>
        <v>1.5117857837120939E-5</v>
      </c>
      <c r="BJ14" s="672">
        <f>+逆行列係数表!BJ14/逆行列係数表2!BJ$117</f>
        <v>5.6141067199730855E-6</v>
      </c>
      <c r="BK14" s="672">
        <f>+逆行列係数表!BK14/逆行列係数表2!BK$117</f>
        <v>1.4611257976104872E-3</v>
      </c>
      <c r="BL14" s="672">
        <f>+逆行列係数表!BL14/逆行列係数表2!BL$117</f>
        <v>6.4861899780485499E-6</v>
      </c>
      <c r="BM14" s="672">
        <f>+逆行列係数表!BM14/逆行列係数表2!BM$117</f>
        <v>1.9520603946609049E-5</v>
      </c>
      <c r="BN14" s="672">
        <f>+逆行列係数表!BN14/逆行列係数表2!BN$117</f>
        <v>1.615183952579205E-5</v>
      </c>
      <c r="BO14" s="672">
        <f>+逆行列係数表!BO14/逆行列係数表2!BO$117</f>
        <v>1.5901312923108475E-5</v>
      </c>
      <c r="BP14" s="672">
        <f>+逆行列係数表!BP14/逆行列係数表2!BP$117</f>
        <v>9.6860558495649665E-6</v>
      </c>
      <c r="BQ14" s="672">
        <f>+逆行列係数表!BQ14/逆行列係数表2!BQ$117</f>
        <v>4.5592362723397565E-6</v>
      </c>
      <c r="BR14" s="672">
        <f>+逆行列係数表!BR14/逆行列係数表2!BR$117</f>
        <v>1.3982864962389993E-5</v>
      </c>
      <c r="BS14" s="672">
        <f>+逆行列係数表!BS14/逆行列係数表2!BS$117</f>
        <v>1.1191845705274967E-5</v>
      </c>
      <c r="BT14" s="672">
        <f>+逆行列係数表!BT14/逆行列係数表2!BT$117</f>
        <v>1.5368033952792129E-5</v>
      </c>
      <c r="BU14" s="672">
        <f>+逆行列係数表!BU14/逆行列係数表2!BU$117</f>
        <v>8.6310352822529756E-6</v>
      </c>
      <c r="BV14" s="672">
        <f>+逆行列係数表!BV14/逆行列係数表2!BV$117</f>
        <v>6.7487845672572474E-6</v>
      </c>
      <c r="BW14" s="672">
        <f>+逆行列係数表!BW14/逆行列係数表2!BW$117</f>
        <v>4.183715398430012E-6</v>
      </c>
      <c r="BX14" s="672">
        <f>+逆行列係数表!BX14/逆行列係数表2!BX$117</f>
        <v>3.6145542424930502E-6</v>
      </c>
      <c r="BY14" s="672">
        <f>+逆行列係数表!BY14/逆行列係数表2!BY$117</f>
        <v>1.319726226221503E-6</v>
      </c>
      <c r="BZ14" s="672">
        <f>+逆行列係数表!BZ14/逆行列係数表2!BZ$117</f>
        <v>1.9458544907686151E-5</v>
      </c>
      <c r="CA14" s="672">
        <f>+逆行列係数表!CA14/逆行列係数表2!CA$117</f>
        <v>6.3787171990424735E-6</v>
      </c>
      <c r="CB14" s="672">
        <f>+逆行列係数表!CB14/逆行列係数表2!CB$117</f>
        <v>1.909851053637015E-5</v>
      </c>
      <c r="CC14" s="672">
        <f>+逆行列係数表!CC14/逆行列係数表2!CC$117</f>
        <v>9.01576905326764E-6</v>
      </c>
      <c r="CD14" s="672">
        <f>+逆行列係数表!CD14/逆行列係数表2!CD$117</f>
        <v>3.2002343378798021E-5</v>
      </c>
      <c r="CE14" s="672">
        <f>+逆行列係数表!CE14/逆行列係数表2!CE$117</f>
        <v>1.035660414351926E-5</v>
      </c>
      <c r="CF14" s="672">
        <f>+逆行列係数表!CF14/逆行列係数表2!CF$117</f>
        <v>1.1127626123406769E-5</v>
      </c>
      <c r="CG14" s="672">
        <f>+逆行列係数表!CG14/逆行列係数表2!CG$117</f>
        <v>1.1669429818575281E-4</v>
      </c>
      <c r="CH14" s="672">
        <f>+逆行列係数表!CH14/逆行列係数表2!CH$117</f>
        <v>4.8191480080030432E-6</v>
      </c>
      <c r="CI14" s="672">
        <f>+逆行列係数表!CI14/逆行列係数表2!CI$117</f>
        <v>2.114433971752369E-5</v>
      </c>
      <c r="CJ14" s="672">
        <f>+逆行列係数表!CJ14/逆行列係数表2!CJ$117</f>
        <v>1.189011634729151E-5</v>
      </c>
      <c r="CK14" s="672">
        <f>+逆行列係数表!CK14/逆行列係数表2!CK$117</f>
        <v>2.2538215621286291E-5</v>
      </c>
      <c r="CL14" s="672">
        <f>+逆行列係数表!CL14/逆行列係数表2!CL$117</f>
        <v>2.5522340598921734E-5</v>
      </c>
      <c r="CM14" s="672">
        <f>+逆行列係数表!CM14/逆行列係数表2!CM$117</f>
        <v>5.3468956002086986E-5</v>
      </c>
      <c r="CN14" s="672">
        <f>+逆行列係数表!CN14/逆行列係数表2!CN$117</f>
        <v>2.1225241447364972E-4</v>
      </c>
      <c r="CO14" s="672">
        <f>+逆行列係数表!CO14/逆行列係数表2!CO$117</f>
        <v>2.4791414328678577E-3</v>
      </c>
      <c r="CP14" s="672">
        <f>+逆行列係数表!CP14/逆行列係数表2!CP$117</f>
        <v>9.8209388083537867E-4</v>
      </c>
      <c r="CQ14" s="672">
        <f>+逆行列係数表!CQ14/逆行列係数表2!CQ$117</f>
        <v>1.4242062816582138E-3</v>
      </c>
      <c r="CR14" s="672">
        <f>+逆行列係数表!CR14/逆行列係数表2!CR$117</f>
        <v>4.2950411563046108E-5</v>
      </c>
      <c r="CS14" s="672">
        <f>+逆行列係数表!CS14/逆行列係数表2!CS$117</f>
        <v>4.290094589525016E-3</v>
      </c>
      <c r="CT14" s="672">
        <f>+逆行列係数表!CT14/逆行列係数表2!CT$117</f>
        <v>6.8660761565116947E-3</v>
      </c>
      <c r="CU14" s="672">
        <f>+逆行列係数表!CU14/逆行列係数表2!CU$117</f>
        <v>5.4288432247086207E-4</v>
      </c>
      <c r="CV14" s="672">
        <f>+逆行列係数表!CV14/逆行列係数表2!CV$117</f>
        <v>1.1587824429153673E-5</v>
      </c>
      <c r="CW14" s="672">
        <f>+逆行列係数表!CW14/逆行列係数表2!CW$117</f>
        <v>1.1161640270733773E-5</v>
      </c>
      <c r="CX14" s="672">
        <f>+逆行列係数表!CX14/逆行列係数表2!CX$117</f>
        <v>8.44437383145586E-6</v>
      </c>
      <c r="CY14" s="672">
        <f>+逆行列係数表!CY14/逆行列係数表2!CY$117</f>
        <v>8.8305522822526302E-6</v>
      </c>
      <c r="CZ14" s="672">
        <f>+逆行列係数表!CZ14/逆行列係数表2!CZ$117</f>
        <v>2.3214480407663489E-2</v>
      </c>
      <c r="DA14" s="672">
        <f>+逆行列係数表!DA14/逆行列係数表2!DA$117</f>
        <v>5.0147653220946858E-2</v>
      </c>
      <c r="DB14" s="672">
        <f>+逆行列係数表!DB14/逆行列係数表2!DB$117</f>
        <v>2.9393316335786472E-5</v>
      </c>
      <c r="DC14" s="672">
        <f>+逆行列係数表!DC14/逆行列係数表2!DC$117</f>
        <v>6.7686868393928179E-5</v>
      </c>
      <c r="DD14" s="672">
        <f>+逆行列係数表!DD14/逆行列係数表2!DD$117</f>
        <v>5.0215286996520855E-4</v>
      </c>
      <c r="DE14" s="672">
        <f>+逆行列係数表!DE14/逆行列係数表2!DE$117</f>
        <v>1.7613821044709082E-3</v>
      </c>
      <c r="DF14" s="672">
        <f>+逆行列係数表!DF14/逆行列係数表2!DF$117</f>
        <v>1.5131554327089771E-4</v>
      </c>
      <c r="DG14" s="673">
        <f>+逆行列係数表!DG14/逆行列係数表2!DG$117</f>
        <v>5.5843474097618992E-5</v>
      </c>
      <c r="DH14" s="270"/>
    </row>
    <row r="15" spans="1:112" ht="15.6" customHeight="1">
      <c r="A15" s="292">
        <v>9</v>
      </c>
      <c r="B15" s="98" t="s">
        <v>104</v>
      </c>
      <c r="C15" s="293" t="s">
        <v>105</v>
      </c>
      <c r="D15" s="671">
        <f>+逆行列係数表!D15/逆行列係数表2!D$117</f>
        <v>8.9757496997415886E-6</v>
      </c>
      <c r="E15" s="672">
        <f>+逆行列係数表!E15/逆行列係数表2!E$117</f>
        <v>3.5407678380731298E-5</v>
      </c>
      <c r="F15" s="672">
        <f>+逆行列係数表!F15/逆行列係数表2!F$117</f>
        <v>4.1430957749464004E-6</v>
      </c>
      <c r="G15" s="672">
        <f>+逆行列係数表!G15/逆行列係数表2!G$117</f>
        <v>2.7327101675936374E-6</v>
      </c>
      <c r="H15" s="672">
        <f>+逆行列係数表!H15/逆行列係数表2!H$117</f>
        <v>2.0421695001027491E-3</v>
      </c>
      <c r="I15" s="672">
        <f>+逆行列係数表!I15/逆行列係数表2!I$117</f>
        <v>0</v>
      </c>
      <c r="J15" s="672">
        <f>+逆行列係数表!J15/逆行列係数表2!J$117</f>
        <v>8.3656907603805462E-6</v>
      </c>
      <c r="K15" s="672">
        <f>+逆行列係数表!K15/逆行列係数表2!K$117</f>
        <v>3.1587663977748211E-4</v>
      </c>
      <c r="L15" s="672">
        <f>+逆行列係数表!L15/逆行列係数表2!L$117</f>
        <v>1</v>
      </c>
      <c r="M15" s="672">
        <f>+逆行列係数表!M15/逆行列係数表2!M$117</f>
        <v>3.1307714186179309E-5</v>
      </c>
      <c r="N15" s="672">
        <f>+逆行列係数表!N15/逆行列係数表2!N$117</f>
        <v>0</v>
      </c>
      <c r="O15" s="672">
        <f>+逆行列係数表!O15/逆行列係数表2!O$117</f>
        <v>3.8031951710521228E-6</v>
      </c>
      <c r="P15" s="672">
        <f>+逆行列係数表!P15/逆行列係数表2!P$117</f>
        <v>5.0326484071693454E-6</v>
      </c>
      <c r="Q15" s="672">
        <f>+逆行列係数表!Q15/逆行列係数表2!Q$117</f>
        <v>6.1429361315551674E-6</v>
      </c>
      <c r="R15" s="672">
        <f>+逆行列係数表!R15/逆行列係数表2!R$117</f>
        <v>4.3793261032998345E-6</v>
      </c>
      <c r="S15" s="672">
        <f>+逆行列係数表!S15/逆行列係数表2!S$117</f>
        <v>4.5528854572758669E-6</v>
      </c>
      <c r="T15" s="672">
        <f>+逆行列係数表!T15/逆行列係数表2!T$117</f>
        <v>4.0827595703206314E-6</v>
      </c>
      <c r="U15" s="672">
        <f>+逆行列係数表!U15/逆行列係数表2!U$117</f>
        <v>3.4863153386019113E-6</v>
      </c>
      <c r="V15" s="672">
        <f>+逆行列係数表!V15/逆行列係数表2!V$117</f>
        <v>1.9697428287504774E-6</v>
      </c>
      <c r="W15" s="672">
        <f>+逆行列係数表!W15/逆行列係数表2!W$117</f>
        <v>3.091523700510826E-6</v>
      </c>
      <c r="X15" s="672">
        <f>+逆行列係数表!X15/逆行列係数表2!X$117</f>
        <v>7.4842844465285134E-7</v>
      </c>
      <c r="Y15" s="672">
        <f>+逆行列係数表!Y15/逆行列係数表2!Y$117</f>
        <v>4.0476651160391197E-6</v>
      </c>
      <c r="Z15" s="672">
        <f>+逆行列係数表!Z15/逆行列係数表2!Z$117</f>
        <v>2.5751603042009983E-6</v>
      </c>
      <c r="AA15" s="672">
        <f>+逆行列係数表!AA15/逆行列係数表2!AA$117</f>
        <v>7.0407147883338378E-6</v>
      </c>
      <c r="AB15" s="672">
        <f>+逆行列係数表!AB15/逆行列係数表2!AB$117</f>
        <v>2.8392079315171806E-5</v>
      </c>
      <c r="AC15" s="672">
        <f>+逆行列係数表!AC15/逆行列係数表2!AC$117</f>
        <v>5.0093199078412189E-6</v>
      </c>
      <c r="AD15" s="672">
        <f>+逆行列係数表!AD15/逆行列係数表2!AD$117</f>
        <v>4.6495090192045194E-7</v>
      </c>
      <c r="AE15" s="672">
        <f>+逆行列係数表!AE15/逆行列係数表2!AE$117</f>
        <v>5.9358069245905752E-6</v>
      </c>
      <c r="AF15" s="672">
        <f>+逆行列係数表!AF15/逆行列係数表2!AF$117</f>
        <v>2.976006619939733E-6</v>
      </c>
      <c r="AG15" s="672">
        <f>+逆行列係数表!AG15/逆行列係数表2!AG$117</f>
        <v>5.2116583410529226E-6</v>
      </c>
      <c r="AH15" s="672">
        <f>+逆行列係数表!AH15/逆行列係数表2!AH$117</f>
        <v>7.8269890214314511E-6</v>
      </c>
      <c r="AI15" s="672">
        <f>+逆行列係数表!AI15/逆行列係数表2!AI$117</f>
        <v>1.3078099993776635E-5</v>
      </c>
      <c r="AJ15" s="672">
        <f>+逆行列係数表!AJ15/逆行列係数表2!AJ$117</f>
        <v>7.83005443290061E-6</v>
      </c>
      <c r="AK15" s="672">
        <f>+逆行列係数表!AK15/逆行列係数表2!AK$117</f>
        <v>3.8389406493438015E-6</v>
      </c>
      <c r="AL15" s="672">
        <f>+逆行列係数表!AL15/逆行列係数表2!AL$117</f>
        <v>1.0121932464621986E-5</v>
      </c>
      <c r="AM15" s="672">
        <f>+逆行列係数表!AM15/逆行列係数表2!AM$117</f>
        <v>4.6739706037327045E-6</v>
      </c>
      <c r="AN15" s="672">
        <f>+逆行列係数表!AN15/逆行列係数表2!AN$117</f>
        <v>5.1790467410209504E-6</v>
      </c>
      <c r="AO15" s="672">
        <f>+逆行列係数表!AO15/逆行列係数表2!AO$117</f>
        <v>1.1758989985319669E-5</v>
      </c>
      <c r="AP15" s="672">
        <f>+逆行列係数表!AP15/逆行列係数表2!AP$117</f>
        <v>7.2919881708363661E-6</v>
      </c>
      <c r="AQ15" s="672">
        <f>+逆行列係数表!AQ15/逆行列係数表2!AQ$117</f>
        <v>4.9306637957228352E-6</v>
      </c>
      <c r="AR15" s="672">
        <f>+逆行列係数表!AR15/逆行列係数表2!AR$117</f>
        <v>3.7956009594466357E-6</v>
      </c>
      <c r="AS15" s="672">
        <f>+逆行列係数表!AS15/逆行列係数表2!AS$117</f>
        <v>4.4492458263090879E-6</v>
      </c>
      <c r="AT15" s="672">
        <f>+逆行列係数表!AT15/逆行列係数表2!AT$117</f>
        <v>5.9372657651283281E-6</v>
      </c>
      <c r="AU15" s="672">
        <f>+逆行列係数表!AU15/逆行列係数表2!AU$117</f>
        <v>6.9824798426737071E-6</v>
      </c>
      <c r="AV15" s="672">
        <f>+逆行列係数表!AV15/逆行列係数表2!AV$117</f>
        <v>5.1590490412111649E-6</v>
      </c>
      <c r="AW15" s="672">
        <f>+逆行列係数表!AW15/逆行列係数表2!AW$117</f>
        <v>3.8923416341238193E-6</v>
      </c>
      <c r="AX15" s="672">
        <f>+逆行列係数表!AX15/逆行列係数表2!AX$117</f>
        <v>2.4378437690380119E-6</v>
      </c>
      <c r="AY15" s="672">
        <f>+逆行列係数表!AY15/逆行列係数表2!AY$117</f>
        <v>2.4996409061123603E-6</v>
      </c>
      <c r="AZ15" s="672">
        <f>+逆行列係数表!AZ15/逆行列係数表2!AZ$117</f>
        <v>5.0670577657789994E-6</v>
      </c>
      <c r="BA15" s="672">
        <f>+逆行列係数表!BA15/逆行列係数表2!BA$117</f>
        <v>3.0718418761291262E-6</v>
      </c>
      <c r="BB15" s="672">
        <f>+逆行列係数表!BB15/逆行列係数表2!BB$117</f>
        <v>2.6903403468828471E-6</v>
      </c>
      <c r="BC15" s="672">
        <f>+逆行列係数表!BC15/逆行列係数表2!BC$117</f>
        <v>7.1944864333607078E-6</v>
      </c>
      <c r="BD15" s="672">
        <f>+逆行列係数表!BD15/逆行列係数表2!BD$117</f>
        <v>5.7983122550502376E-6</v>
      </c>
      <c r="BE15" s="672">
        <f>+逆行列係数表!BE15/逆行列係数表2!BE$117</f>
        <v>2.9631073056854951E-6</v>
      </c>
      <c r="BF15" s="672">
        <f>+逆行列係数表!BF15/逆行列係数表2!BF$117</f>
        <v>2.5373646152909818E-6</v>
      </c>
      <c r="BG15" s="672">
        <f>+逆行列係数表!BG15/逆行列係数表2!BG$117</f>
        <v>2.4054639744268725E-6</v>
      </c>
      <c r="BH15" s="672">
        <f>+逆行列係数表!BH15/逆行列係数表2!BH$117</f>
        <v>2.4305424735544666E-6</v>
      </c>
      <c r="BI15" s="672">
        <f>+逆行列係数表!BI15/逆行列係数表2!BI$117</f>
        <v>5.2102289053516337E-6</v>
      </c>
      <c r="BJ15" s="672">
        <f>+逆行列係数表!BJ15/逆行列係数表2!BJ$117</f>
        <v>5.4947109452173227E-6</v>
      </c>
      <c r="BK15" s="672">
        <f>+逆行列係数表!BK15/逆行列係数表2!BK$117</f>
        <v>5.157001962687989E-6</v>
      </c>
      <c r="BL15" s="672">
        <f>+逆行列係数表!BL15/逆行列係数表2!BL$117</f>
        <v>4.3466021418163763E-6</v>
      </c>
      <c r="BM15" s="672">
        <f>+逆行列係数表!BM15/逆行列係数表2!BM$117</f>
        <v>1.1415588891446669E-5</v>
      </c>
      <c r="BN15" s="672">
        <f>+逆行列係数表!BN15/逆行列係数表2!BN$117</f>
        <v>1.3397010736672616E-5</v>
      </c>
      <c r="BO15" s="672">
        <f>+逆行列係数表!BO15/逆行列係数表2!BO$117</f>
        <v>1.0022701324942287E-5</v>
      </c>
      <c r="BP15" s="672">
        <f>+逆行列係数表!BP15/逆行列係数表2!BP$117</f>
        <v>1.0864695376598928E-5</v>
      </c>
      <c r="BQ15" s="672">
        <f>+逆行列係数表!BQ15/逆行列係数表2!BQ$117</f>
        <v>3.2257523841682874E-6</v>
      </c>
      <c r="BR15" s="672">
        <f>+逆行列係数表!BR15/逆行列係数表2!BR$117</f>
        <v>3.3043578162145974E-6</v>
      </c>
      <c r="BS15" s="672">
        <f>+逆行列係数表!BS15/逆行列係数表2!BS$117</f>
        <v>7.4823838820973693E-6</v>
      </c>
      <c r="BT15" s="672">
        <f>+逆行列係数表!BT15/逆行列係数表2!BT$117</f>
        <v>6.293878038734836E-6</v>
      </c>
      <c r="BU15" s="672">
        <f>+逆行列係数表!BU15/逆行列係数表2!BU$117</f>
        <v>2.7507375560439382E-5</v>
      </c>
      <c r="BV15" s="672">
        <f>+逆行列係数表!BV15/逆行列係数表2!BV$117</f>
        <v>7.4083611702045632E-6</v>
      </c>
      <c r="BW15" s="672">
        <f>+逆行列係数表!BW15/逆行列係数表2!BW$117</f>
        <v>7.5266430563278089E-6</v>
      </c>
      <c r="BX15" s="672">
        <f>+逆行列係数表!BX15/逆行列係数表2!BX$117</f>
        <v>6.2343822770435722E-6</v>
      </c>
      <c r="BY15" s="672">
        <f>+逆行列係数表!BY15/逆行列係数表2!BY$117</f>
        <v>9.1529572736352558E-7</v>
      </c>
      <c r="BZ15" s="672">
        <f>+逆行列係数表!BZ15/逆行列係数表2!BZ$117</f>
        <v>6.3557852441199471E-6</v>
      </c>
      <c r="CA15" s="672">
        <f>+逆行列係数表!CA15/逆行列係数表2!CA$117</f>
        <v>3.6243865636737347E-6</v>
      </c>
      <c r="CB15" s="672">
        <f>+逆行列係数表!CB15/逆行列係数表2!CB$117</f>
        <v>1.2304742198001227E-5</v>
      </c>
      <c r="CC15" s="672">
        <f>+逆行列係数表!CC15/逆行列係数表2!CC$117</f>
        <v>1.1378741522630821E-5</v>
      </c>
      <c r="CD15" s="672">
        <f>+逆行列係数表!CD15/逆行列係数表2!CD$117</f>
        <v>2.0776934551414638E-5</v>
      </c>
      <c r="CE15" s="672">
        <f>+逆行列係数表!CE15/逆行列係数表2!CE$117</f>
        <v>7.9484545825555842E-6</v>
      </c>
      <c r="CF15" s="672">
        <f>+逆行列係数表!CF15/逆行列係数表2!CF$117</f>
        <v>4.5047796835734529E-6</v>
      </c>
      <c r="CG15" s="672">
        <f>+逆行列係数表!CG15/逆行列係数表2!CG$117</f>
        <v>7.1031986318800306E-5</v>
      </c>
      <c r="CH15" s="672">
        <f>+逆行列係数表!CH15/逆行列係数表2!CH$117</f>
        <v>1.698191945803011E-6</v>
      </c>
      <c r="CI15" s="672">
        <f>+逆行列係数表!CI15/逆行列係数表2!CI$117</f>
        <v>6.2147877908214824E-6</v>
      </c>
      <c r="CJ15" s="672">
        <f>+逆行列係数表!CJ15/逆行列係数表2!CJ$117</f>
        <v>4.6035855553144894E-6</v>
      </c>
      <c r="CK15" s="672">
        <f>+逆行列係数表!CK15/逆行列係数表2!CK$117</f>
        <v>3.0469240861905002E-6</v>
      </c>
      <c r="CL15" s="672">
        <f>+逆行列係数表!CL15/逆行列係数表2!CL$117</f>
        <v>1.0138237707859581E-5</v>
      </c>
      <c r="CM15" s="672">
        <f>+逆行列係数表!CM15/逆行列係数表2!CM$117</f>
        <v>5.0730538864625194E-6</v>
      </c>
      <c r="CN15" s="672">
        <f>+逆行列係数表!CN15/逆行列係数表2!CN$117</f>
        <v>1.523847615698974E-5</v>
      </c>
      <c r="CO15" s="672">
        <f>+逆行列係数表!CO15/逆行列係数表2!CO$117</f>
        <v>1.8107372580249855E-4</v>
      </c>
      <c r="CP15" s="672">
        <f>+逆行列係数表!CP15/逆行列係数表2!CP$117</f>
        <v>1.8528339165995544E-5</v>
      </c>
      <c r="CQ15" s="672">
        <f>+逆行列係数表!CQ15/逆行列係数表2!CQ$117</f>
        <v>1.7643737697946782E-4</v>
      </c>
      <c r="CR15" s="672">
        <f>+逆行列係数表!CR15/逆行列係数表2!CR$117</f>
        <v>1.2743760992485639E-5</v>
      </c>
      <c r="CS15" s="672">
        <f>+逆行列係数表!CS15/逆行列係数表2!CS$117</f>
        <v>4.290906990761169E-4</v>
      </c>
      <c r="CT15" s="672">
        <f>+逆行列係数表!CT15/逆行列係数表2!CT$117</f>
        <v>7.1246972808124544E-4</v>
      </c>
      <c r="CU15" s="672">
        <f>+逆行列係数表!CU15/逆行列係数表2!CU$117</f>
        <v>1.0130732548630315E-5</v>
      </c>
      <c r="CV15" s="672">
        <f>+逆行列係数表!CV15/逆行列係数表2!CV$117</f>
        <v>4.8523398971797848E-6</v>
      </c>
      <c r="CW15" s="672">
        <f>+逆行列係数表!CW15/逆行列係数表2!CW$117</f>
        <v>2.3393501975243973E-6</v>
      </c>
      <c r="CX15" s="672">
        <f>+逆行列係数表!CX15/逆行列係数表2!CX$117</f>
        <v>5.9847626547182993E-6</v>
      </c>
      <c r="CY15" s="672">
        <f>+逆行列係数表!CY15/逆行列係数表2!CY$117</f>
        <v>4.2501657150226063E-6</v>
      </c>
      <c r="CZ15" s="672">
        <f>+逆行列係数表!CZ15/逆行列係数表2!CZ$117</f>
        <v>5.119689715810824E-3</v>
      </c>
      <c r="DA15" s="672">
        <f>+逆行列係数表!DA15/逆行列係数表2!DA$117</f>
        <v>1.5684548955933825E-2</v>
      </c>
      <c r="DB15" s="672">
        <f>+逆行列係数表!DB15/逆行列係数表2!DB$117</f>
        <v>8.1726440163869982E-6</v>
      </c>
      <c r="DC15" s="672">
        <f>+逆行列係数表!DC15/逆行列係数表2!DC$117</f>
        <v>3.3136273683512079E-6</v>
      </c>
      <c r="DD15" s="672">
        <f>+逆行列係数表!DD15/逆行列係数表2!DD$117</f>
        <v>2.5597805248692296E-5</v>
      </c>
      <c r="DE15" s="672">
        <f>+逆行列係数表!DE15/逆行列係数表2!DE$117</f>
        <v>3.0220410380346933E-4</v>
      </c>
      <c r="DF15" s="672">
        <f>+逆行列係数表!DF15/逆行列係数表2!DF$117</f>
        <v>7.1581337780756058E-6</v>
      </c>
      <c r="DG15" s="673">
        <f>+逆行列係数表!DG15/逆行列係数表2!DG$117</f>
        <v>9.0830485622419048E-4</v>
      </c>
      <c r="DH15" s="270"/>
    </row>
    <row r="16" spans="1:112" ht="15.6" customHeight="1">
      <c r="A16" s="292">
        <v>10</v>
      </c>
      <c r="B16" s="98" t="s">
        <v>106</v>
      </c>
      <c r="C16" s="293" t="s">
        <v>107</v>
      </c>
      <c r="D16" s="671">
        <f>+逆行列係数表!D16/逆行列係数表2!D$117</f>
        <v>4.1065749661938454E-3</v>
      </c>
      <c r="E16" s="672">
        <f>+逆行列係数表!E16/逆行列係数表2!E$117</f>
        <v>0.18166843505719962</v>
      </c>
      <c r="F16" s="672">
        <f>+逆行列係数表!F16/逆行列係数表2!F$117</f>
        <v>1.834382437536259E-2</v>
      </c>
      <c r="G16" s="672">
        <f>+逆行列係数表!G16/逆行列係数表2!G$117</f>
        <v>1.1812296136976509E-3</v>
      </c>
      <c r="H16" s="672">
        <f>+逆行列係数表!H16/逆行列係数表2!H$117</f>
        <v>5.0573999335354815E-2</v>
      </c>
      <c r="I16" s="672">
        <f>+逆行列係数表!I16/逆行列係数表2!I$117</f>
        <v>0</v>
      </c>
      <c r="J16" s="672">
        <f>+逆行列係数表!J16/逆行列係数表2!J$117</f>
        <v>1.3763583385244154E-6</v>
      </c>
      <c r="K16" s="672">
        <f>+逆行列係数表!K16/逆行列係数表2!K$117</f>
        <v>3.8323986500912273E-3</v>
      </c>
      <c r="L16" s="672">
        <f>+逆行列係数表!L16/逆行列係数表2!L$117</f>
        <v>1.2754749758992355E-4</v>
      </c>
      <c r="M16" s="672">
        <f>+逆行列係数表!M16/逆行列係数表2!M$117</f>
        <v>1</v>
      </c>
      <c r="N16" s="672">
        <f>+逆行列係数表!N16/逆行列係数表2!N$117</f>
        <v>0</v>
      </c>
      <c r="O16" s="672">
        <f>+逆行列係数表!O16/逆行列係数表2!O$117</f>
        <v>7.8770008891597683E-5</v>
      </c>
      <c r="P16" s="672">
        <f>+逆行列係数表!P16/逆行列係数表2!P$117</f>
        <v>3.3102525957303266E-5</v>
      </c>
      <c r="Q16" s="672">
        <f>+逆行列係数表!Q16/逆行列係数表2!Q$117</f>
        <v>1.5806362050768927E-5</v>
      </c>
      <c r="R16" s="672">
        <f>+逆行列係数表!R16/逆行列係数表2!R$117</f>
        <v>2.7421607013629365E-6</v>
      </c>
      <c r="S16" s="672">
        <f>+逆行列係数表!S16/逆行列係数表2!S$117</f>
        <v>1.2192244538509728E-5</v>
      </c>
      <c r="T16" s="672">
        <f>+逆行列係数表!T16/逆行列係数表2!T$117</f>
        <v>3.375790299098861E-6</v>
      </c>
      <c r="U16" s="672">
        <f>+逆行列係数表!U16/逆行列係数表2!U$117</f>
        <v>1.7410980081915122E-6</v>
      </c>
      <c r="V16" s="672">
        <f>+逆行列係数表!V16/逆行列係数表2!V$117</f>
        <v>3.1189713617516581E-4</v>
      </c>
      <c r="W16" s="672">
        <f>+逆行列係数表!W16/逆行列係数表2!W$117</f>
        <v>2.2025646123460615E-6</v>
      </c>
      <c r="X16" s="672">
        <f>+逆行列係数表!X16/逆行列係数表2!X$117</f>
        <v>3.565103661365558E-7</v>
      </c>
      <c r="Y16" s="672">
        <f>+逆行列係数表!Y16/逆行列係数表2!Y$117</f>
        <v>1.4206928251478855E-5</v>
      </c>
      <c r="Z16" s="672">
        <f>+逆行列係数表!Z16/逆行列係数表2!Z$117</f>
        <v>3.0751955743987031E-6</v>
      </c>
      <c r="AA16" s="672">
        <f>+逆行列係数表!AA16/逆行列係数表2!AA$117</f>
        <v>3.6385768952506683E-6</v>
      </c>
      <c r="AB16" s="672">
        <f>+逆行列係数表!AB16/逆行列係数表2!AB$117</f>
        <v>2.5234386092865831E-5</v>
      </c>
      <c r="AC16" s="672">
        <f>+逆行列係数表!AC16/逆行列係数表2!AC$117</f>
        <v>2.1268292841609662E-5</v>
      </c>
      <c r="AD16" s="672">
        <f>+逆行列係数表!AD16/逆行列係数表2!AD$117</f>
        <v>1.5568869516514566E-7</v>
      </c>
      <c r="AE16" s="672">
        <f>+逆行列係数表!AE16/逆行列係数表2!AE$117</f>
        <v>1.9435375493064257E-7</v>
      </c>
      <c r="AF16" s="672">
        <f>+逆行列係数表!AF16/逆行列係数表2!AF$117</f>
        <v>1.529387715794444E-6</v>
      </c>
      <c r="AG16" s="672">
        <f>+逆行列係数表!AG16/逆行列係数表2!AG$117</f>
        <v>4.5729119536745738E-5</v>
      </c>
      <c r="AH16" s="672">
        <f>+逆行列係数表!AH16/逆行列係数表2!AH$117</f>
        <v>1.5530185829017169E-3</v>
      </c>
      <c r="AI16" s="672">
        <f>+逆行列係数表!AI16/逆行列係数表2!AI$117</f>
        <v>1.2526452810647825E-6</v>
      </c>
      <c r="AJ16" s="672">
        <f>+逆行列係数表!AJ16/逆行列係数表2!AJ$117</f>
        <v>9.3997840347165135E-7</v>
      </c>
      <c r="AK16" s="672">
        <f>+逆行列係数表!AK16/逆行列係数表2!AK$117</f>
        <v>3.0907761239575966E-6</v>
      </c>
      <c r="AL16" s="672">
        <f>+逆行列係数表!AL16/逆行列係数表2!AL$117</f>
        <v>3.5119444645593422E-6</v>
      </c>
      <c r="AM16" s="672">
        <f>+逆行列係数表!AM16/逆行列係数表2!AM$117</f>
        <v>2.3069562205130155E-7</v>
      </c>
      <c r="AN16" s="672">
        <f>+逆行列係数表!AN16/逆行列係数表2!AN$117</f>
        <v>5.1270792264584676E-7</v>
      </c>
      <c r="AO16" s="672">
        <f>+逆行列係数表!AO16/逆行列係数表2!AO$117</f>
        <v>1.0621462528803902E-6</v>
      </c>
      <c r="AP16" s="672">
        <f>+逆行列係数表!AP16/逆行列係数表2!AP$117</f>
        <v>1.020061981777348E-6</v>
      </c>
      <c r="AQ16" s="672">
        <f>+逆行列係数表!AQ16/逆行列係数表2!AQ$117</f>
        <v>7.6893821692366327E-7</v>
      </c>
      <c r="AR16" s="672">
        <f>+逆行列係数表!AR16/逆行列係数表2!AR$117</f>
        <v>1.0605745862526606E-6</v>
      </c>
      <c r="AS16" s="672">
        <f>+逆行列係数表!AS16/逆行列係数表2!AS$117</f>
        <v>1.1099168790061235E-6</v>
      </c>
      <c r="AT16" s="672">
        <f>+逆行列係数表!AT16/逆行列係数表2!AT$117</f>
        <v>9.1198149868269535E-7</v>
      </c>
      <c r="AU16" s="672">
        <f>+逆行列係数表!AU16/逆行列係数表2!AU$117</f>
        <v>1.2891705107228821E-6</v>
      </c>
      <c r="AV16" s="672">
        <f>+逆行列係数表!AV16/逆行列係数表2!AV$117</f>
        <v>1.1725871175695951E-6</v>
      </c>
      <c r="AW16" s="672">
        <f>+逆行列係数表!AW16/逆行列係数表2!AW$117</f>
        <v>1.6923517446850874E-6</v>
      </c>
      <c r="AX16" s="672">
        <f>+逆行列係数表!AX16/逆行列係数表2!AX$117</f>
        <v>1.5268212940461634E-6</v>
      </c>
      <c r="AY16" s="672">
        <f>+逆行列係数表!AY16/逆行列係数表2!AY$117</f>
        <v>1.409100834423842E-6</v>
      </c>
      <c r="AZ16" s="672">
        <f>+逆行列係数表!AZ16/逆行列係数表2!AZ$117</f>
        <v>1.5404402165374732E-6</v>
      </c>
      <c r="BA16" s="672">
        <f>+逆行列係数表!BA16/逆行列係数表2!BA$117</f>
        <v>2.0059232037135758E-6</v>
      </c>
      <c r="BB16" s="672">
        <f>+逆行列係数表!BB16/逆行列係数表2!BB$117</f>
        <v>1.1930418494598137E-6</v>
      </c>
      <c r="BC16" s="672">
        <f>+逆行列係数表!BC16/逆行列係数表2!BC$117</f>
        <v>1.6982944503807541E-6</v>
      </c>
      <c r="BD16" s="672">
        <f>+逆行列係数表!BD16/逆行列係数表2!BD$117</f>
        <v>1.9235638971803819E-6</v>
      </c>
      <c r="BE16" s="672">
        <f>+逆行列係数表!BE16/逆行列係数表2!BE$117</f>
        <v>1.2668249037151721E-6</v>
      </c>
      <c r="BF16" s="672">
        <f>+逆行列係数表!BF16/逆行列係数表2!BF$117</f>
        <v>1.4433849413248546E-6</v>
      </c>
      <c r="BG16" s="672">
        <f>+逆行列係数表!BG16/逆行列係数表2!BG$117</f>
        <v>1.2859304095601913E-6</v>
      </c>
      <c r="BH16" s="672">
        <f>+逆行列係数表!BH16/逆行列係数表2!BH$117</f>
        <v>1.467874664459092E-6</v>
      </c>
      <c r="BI16" s="672">
        <f>+逆行列係数表!BI16/逆行列係数表2!BI$117</f>
        <v>1.8068798277496769E-6</v>
      </c>
      <c r="BJ16" s="672">
        <f>+逆行列係数表!BJ16/逆行列係数表2!BJ$117</f>
        <v>1.0750454795795221E-6</v>
      </c>
      <c r="BK16" s="672">
        <f>+逆行列係数表!BK16/逆行列係数表2!BK$117</f>
        <v>3.0416947388778116E-5</v>
      </c>
      <c r="BL16" s="672">
        <f>+逆行列係数表!BL16/逆行列係数表2!BL$117</f>
        <v>5.4128998007326716E-7</v>
      </c>
      <c r="BM16" s="672">
        <f>+逆行列係数表!BM16/逆行列係数表2!BM$117</f>
        <v>2.6018391274420648E-6</v>
      </c>
      <c r="BN16" s="672">
        <f>+逆行列係数表!BN16/逆行列係数表2!BN$117</f>
        <v>1.7569054728342982E-6</v>
      </c>
      <c r="BO16" s="672">
        <f>+逆行列係数表!BO16/逆行列係数表2!BO$117</f>
        <v>7.586206914139347E-5</v>
      </c>
      <c r="BP16" s="672">
        <f>+逆行列係数表!BP16/逆行列係数表2!BP$117</f>
        <v>3.0057751927833808E-6</v>
      </c>
      <c r="BQ16" s="672">
        <f>+逆行列係数表!BQ16/逆行列係数表2!BQ$117</f>
        <v>4.2195728048545987E-7</v>
      </c>
      <c r="BR16" s="672">
        <f>+逆行列係数表!BR16/逆行列係数表2!BR$117</f>
        <v>1.5837319739507987E-6</v>
      </c>
      <c r="BS16" s="672">
        <f>+逆行列係数表!BS16/逆行列係数表2!BS$117</f>
        <v>9.6870277394639768E-7</v>
      </c>
      <c r="BT16" s="672">
        <f>+逆行列係数表!BT16/逆行列係数表2!BT$117</f>
        <v>9.7688137856427018E-7</v>
      </c>
      <c r="BU16" s="672">
        <f>+逆行列係数表!BU16/逆行列係数表2!BU$117</f>
        <v>2.3552012030850316E-5</v>
      </c>
      <c r="BV16" s="672">
        <f>+逆行列係数表!BV16/逆行列係数表2!BV$117</f>
        <v>5.1319432177811057E-7</v>
      </c>
      <c r="BW16" s="672">
        <f>+逆行列係数表!BW16/逆行列係数表2!BW$117</f>
        <v>2.91503041798794E-7</v>
      </c>
      <c r="BX16" s="672">
        <f>+逆行列係数表!BX16/逆行列係数表2!BX$117</f>
        <v>3.3169772034791775E-7</v>
      </c>
      <c r="BY16" s="672">
        <f>+逆行列係数表!BY16/逆行列係数表2!BY$117</f>
        <v>9.6156672032336839E-8</v>
      </c>
      <c r="BZ16" s="672">
        <f>+逆行列係数表!BZ16/逆行列係数表2!BZ$117</f>
        <v>1.3102110133390078E-6</v>
      </c>
      <c r="CA16" s="672">
        <f>+逆行列係数表!CA16/逆行列係数表2!CA$117</f>
        <v>5.0618063742809943E-7</v>
      </c>
      <c r="CB16" s="672">
        <f>+逆行列係数表!CB16/逆行列係数表2!CB$117</f>
        <v>2.6793838678089793E-6</v>
      </c>
      <c r="CC16" s="672">
        <f>+逆行列係数表!CC16/逆行列係数表2!CC$117</f>
        <v>3.7935544524658593E-7</v>
      </c>
      <c r="CD16" s="672">
        <f>+逆行列係数表!CD16/逆行列係数表2!CD$117</f>
        <v>9.6109443194821402E-7</v>
      </c>
      <c r="CE16" s="672">
        <f>+逆行列係数表!CE16/逆行列係数表2!CE$117</f>
        <v>5.5823763155332262E-7</v>
      </c>
      <c r="CF16" s="672">
        <f>+逆行列係数表!CF16/逆行列係数表2!CF$117</f>
        <v>5.2603722609405344E-7</v>
      </c>
      <c r="CG16" s="672">
        <f>+逆行列係数表!CG16/逆行列係数表2!CG$117</f>
        <v>2.5632232031676603E-6</v>
      </c>
      <c r="CH16" s="672">
        <f>+逆行列係数表!CH16/逆行列係数表2!CH$117</f>
        <v>3.3586535368592011E-7</v>
      </c>
      <c r="CI16" s="672">
        <f>+逆行列係数表!CI16/逆行列係数表2!CI$117</f>
        <v>1.4883146877169012E-6</v>
      </c>
      <c r="CJ16" s="672">
        <f>+逆行列係数表!CJ16/逆行列係数表2!CJ$117</f>
        <v>1.5726656461115239E-5</v>
      </c>
      <c r="CK16" s="672">
        <f>+逆行列係数表!CK16/逆行列係数表2!CK$117</f>
        <v>1.3105454974874801E-6</v>
      </c>
      <c r="CL16" s="672">
        <f>+逆行列係数表!CL16/逆行列係数表2!CL$117</f>
        <v>1.8975333683261525E-6</v>
      </c>
      <c r="CM16" s="672">
        <f>+逆行列係数表!CM16/逆行列係数表2!CM$117</f>
        <v>1.4511545510551894E-5</v>
      </c>
      <c r="CN16" s="672">
        <f>+逆行列係数表!CN16/逆行列係数表2!CN$117</f>
        <v>1.5398418957190745E-6</v>
      </c>
      <c r="CO16" s="672">
        <f>+逆行列係数表!CO16/逆行列係数表2!CO$117</f>
        <v>1.5458001280213685E-4</v>
      </c>
      <c r="CP16" s="672">
        <f>+逆行列係数表!CP16/逆行列係数表2!CP$117</f>
        <v>2.3560645968820236E-3</v>
      </c>
      <c r="CQ16" s="672">
        <f>+逆行列係数表!CQ16/逆行列係数表2!CQ$117</f>
        <v>5.0139272552798943E-5</v>
      </c>
      <c r="CR16" s="672">
        <f>+逆行列係数表!CR16/逆行列係数表2!CR$117</f>
        <v>1.1599940091713396E-6</v>
      </c>
      <c r="CS16" s="672">
        <f>+逆行列係数表!CS16/逆行列係数表2!CS$117</f>
        <v>1.0685312630998537E-4</v>
      </c>
      <c r="CT16" s="672">
        <f>+逆行列係数表!CT16/逆行列係数表2!CT$117</f>
        <v>1.1737071683822052E-4</v>
      </c>
      <c r="CU16" s="672">
        <f>+逆行列係数表!CU16/逆行列係数表2!CU$117</f>
        <v>6.0945213823990547E-6</v>
      </c>
      <c r="CV16" s="672">
        <f>+逆行列係数表!CV16/逆行列係数表2!CV$117</f>
        <v>1.0846013860444554E-6</v>
      </c>
      <c r="CW16" s="672">
        <f>+逆行列係数表!CW16/逆行列係数表2!CW$117</f>
        <v>9.1904539320858202E-6</v>
      </c>
      <c r="CX16" s="672">
        <f>+逆行列係数表!CX16/逆行列係数表2!CX$117</f>
        <v>2.0580545659952926E-6</v>
      </c>
      <c r="CY16" s="672">
        <f>+逆行列係数表!CY16/逆行列係数表2!CY$117</f>
        <v>4.9007124640319484E-7</v>
      </c>
      <c r="CZ16" s="672">
        <f>+逆行列係数表!CZ16/逆行列係数表2!CZ$117</f>
        <v>3.5487685850578546E-4</v>
      </c>
      <c r="DA16" s="672">
        <f>+逆行列係数表!DA16/逆行列係数表2!DA$117</f>
        <v>6.3582096960721835E-4</v>
      </c>
      <c r="DB16" s="672">
        <f>+逆行列係数表!DB16/逆行列係数表2!DB$117</f>
        <v>1.8449997018290839E-6</v>
      </c>
      <c r="DC16" s="672">
        <f>+逆行列係数表!DC16/逆行列係数表2!DC$117</f>
        <v>5.1225153436906768E-4</v>
      </c>
      <c r="DD16" s="672">
        <f>+逆行列係数表!DD16/逆行列係数表2!DD$117</f>
        <v>4.5321542772300783E-3</v>
      </c>
      <c r="DE16" s="672">
        <f>+逆行列係数表!DE16/逆行列係数表2!DE$117</f>
        <v>2.9687866980204424E-5</v>
      </c>
      <c r="DF16" s="672">
        <f>+逆行列係数表!DF16/逆行列係数表2!DF$117</f>
        <v>7.146454438296516E-6</v>
      </c>
      <c r="DG16" s="673">
        <f>+逆行列係数表!DG16/逆行列係数表2!DG$117</f>
        <v>1.2934831552724557E-6</v>
      </c>
      <c r="DH16" s="270"/>
    </row>
    <row r="17" spans="1:112" ht="15.6" customHeight="1">
      <c r="A17" s="292">
        <v>11</v>
      </c>
      <c r="B17" s="98" t="s">
        <v>108</v>
      </c>
      <c r="C17" s="293" t="s">
        <v>109</v>
      </c>
      <c r="D17" s="671">
        <f>+逆行列係数表!D17/逆行列係数表2!D$117</f>
        <v>0</v>
      </c>
      <c r="E17" s="672">
        <f>+逆行列係数表!E17/逆行列係数表2!E$117</f>
        <v>0</v>
      </c>
      <c r="F17" s="672">
        <f>+逆行列係数表!F17/逆行列係数表2!F$117</f>
        <v>0</v>
      </c>
      <c r="G17" s="672">
        <f>+逆行列係数表!G17/逆行列係数表2!G$117</f>
        <v>0</v>
      </c>
      <c r="H17" s="672">
        <f>+逆行列係数表!H17/逆行列係数表2!H$117</f>
        <v>0</v>
      </c>
      <c r="I17" s="672">
        <f>+逆行列係数表!I17/逆行列係数表2!I$117</f>
        <v>0</v>
      </c>
      <c r="J17" s="672">
        <f>+逆行列係数表!J17/逆行列係数表2!J$117</f>
        <v>0</v>
      </c>
      <c r="K17" s="672">
        <f>+逆行列係数表!K17/逆行列係数表2!K$117</f>
        <v>0</v>
      </c>
      <c r="L17" s="672">
        <f>+逆行列係数表!L17/逆行列係数表2!L$117</f>
        <v>0</v>
      </c>
      <c r="M17" s="672">
        <f>+逆行列係数表!M17/逆行列係数表2!M$117</f>
        <v>0</v>
      </c>
      <c r="N17" s="672">
        <f>+逆行列係数表!N17/逆行列係数表2!N$117</f>
        <v>1</v>
      </c>
      <c r="O17" s="672">
        <f>+逆行列係数表!O17/逆行列係数表2!O$117</f>
        <v>0</v>
      </c>
      <c r="P17" s="672">
        <f>+逆行列係数表!P17/逆行列係数表2!P$117</f>
        <v>0</v>
      </c>
      <c r="Q17" s="672">
        <f>+逆行列係数表!Q17/逆行列係数表2!Q$117</f>
        <v>0</v>
      </c>
      <c r="R17" s="672">
        <f>+逆行列係数表!R17/逆行列係数表2!R$117</f>
        <v>0</v>
      </c>
      <c r="S17" s="672">
        <f>+逆行列係数表!S17/逆行列係数表2!S$117</f>
        <v>0</v>
      </c>
      <c r="T17" s="672">
        <f>+逆行列係数表!T17/逆行列係数表2!T$117</f>
        <v>0</v>
      </c>
      <c r="U17" s="672">
        <f>+逆行列係数表!U17/逆行列係数表2!U$117</f>
        <v>0</v>
      </c>
      <c r="V17" s="672">
        <f>+逆行列係数表!V17/逆行列係数表2!V$117</f>
        <v>0</v>
      </c>
      <c r="W17" s="672">
        <f>+逆行列係数表!W17/逆行列係数表2!W$117</f>
        <v>0</v>
      </c>
      <c r="X17" s="672">
        <f>+逆行列係数表!X17/逆行列係数表2!X$117</f>
        <v>0</v>
      </c>
      <c r="Y17" s="672">
        <f>+逆行列係数表!Y17/逆行列係数表2!Y$117</f>
        <v>0</v>
      </c>
      <c r="Z17" s="672">
        <f>+逆行列係数表!Z17/逆行列係数表2!Z$117</f>
        <v>0</v>
      </c>
      <c r="AA17" s="672">
        <f>+逆行列係数表!AA17/逆行列係数表2!AA$117</f>
        <v>0</v>
      </c>
      <c r="AB17" s="672">
        <f>+逆行列係数表!AB17/逆行列係数表2!AB$117</f>
        <v>0</v>
      </c>
      <c r="AC17" s="672">
        <f>+逆行列係数表!AC17/逆行列係数表2!AC$117</f>
        <v>0</v>
      </c>
      <c r="AD17" s="672">
        <f>+逆行列係数表!AD17/逆行列係数表2!AD$117</f>
        <v>0</v>
      </c>
      <c r="AE17" s="672">
        <f>+逆行列係数表!AE17/逆行列係数表2!AE$117</f>
        <v>0</v>
      </c>
      <c r="AF17" s="672">
        <f>+逆行列係数表!AF17/逆行列係数表2!AF$117</f>
        <v>0</v>
      </c>
      <c r="AG17" s="672">
        <f>+逆行列係数表!AG17/逆行列係数表2!AG$117</f>
        <v>0</v>
      </c>
      <c r="AH17" s="672">
        <f>+逆行列係数表!AH17/逆行列係数表2!AH$117</f>
        <v>0</v>
      </c>
      <c r="AI17" s="672">
        <f>+逆行列係数表!AI17/逆行列係数表2!AI$117</f>
        <v>0</v>
      </c>
      <c r="AJ17" s="672">
        <f>+逆行列係数表!AJ17/逆行列係数表2!AJ$117</f>
        <v>0</v>
      </c>
      <c r="AK17" s="672">
        <f>+逆行列係数表!AK17/逆行列係数表2!AK$117</f>
        <v>0</v>
      </c>
      <c r="AL17" s="672">
        <f>+逆行列係数表!AL17/逆行列係数表2!AL$117</f>
        <v>0</v>
      </c>
      <c r="AM17" s="672">
        <f>+逆行列係数表!AM17/逆行列係数表2!AM$117</f>
        <v>0</v>
      </c>
      <c r="AN17" s="672">
        <f>+逆行列係数表!AN17/逆行列係数表2!AN$117</f>
        <v>0</v>
      </c>
      <c r="AO17" s="672">
        <f>+逆行列係数表!AO17/逆行列係数表2!AO$117</f>
        <v>0</v>
      </c>
      <c r="AP17" s="672">
        <f>+逆行列係数表!AP17/逆行列係数表2!AP$117</f>
        <v>0</v>
      </c>
      <c r="AQ17" s="672">
        <f>+逆行列係数表!AQ17/逆行列係数表2!AQ$117</f>
        <v>0</v>
      </c>
      <c r="AR17" s="672">
        <f>+逆行列係数表!AR17/逆行列係数表2!AR$117</f>
        <v>0</v>
      </c>
      <c r="AS17" s="672">
        <f>+逆行列係数表!AS17/逆行列係数表2!AS$117</f>
        <v>0</v>
      </c>
      <c r="AT17" s="672">
        <f>+逆行列係数表!AT17/逆行列係数表2!AT$117</f>
        <v>0</v>
      </c>
      <c r="AU17" s="672">
        <f>+逆行列係数表!AU17/逆行列係数表2!AU$117</f>
        <v>0</v>
      </c>
      <c r="AV17" s="672">
        <f>+逆行列係数表!AV17/逆行列係数表2!AV$117</f>
        <v>0</v>
      </c>
      <c r="AW17" s="672">
        <f>+逆行列係数表!AW17/逆行列係数表2!AW$117</f>
        <v>0</v>
      </c>
      <c r="AX17" s="672">
        <f>+逆行列係数表!AX17/逆行列係数表2!AX$117</f>
        <v>0</v>
      </c>
      <c r="AY17" s="672">
        <f>+逆行列係数表!AY17/逆行列係数表2!AY$117</f>
        <v>0</v>
      </c>
      <c r="AZ17" s="672">
        <f>+逆行列係数表!AZ17/逆行列係数表2!AZ$117</f>
        <v>0</v>
      </c>
      <c r="BA17" s="672">
        <f>+逆行列係数表!BA17/逆行列係数表2!BA$117</f>
        <v>0</v>
      </c>
      <c r="BB17" s="672">
        <f>+逆行列係数表!BB17/逆行列係数表2!BB$117</f>
        <v>0</v>
      </c>
      <c r="BC17" s="672">
        <f>+逆行列係数表!BC17/逆行列係数表2!BC$117</f>
        <v>0</v>
      </c>
      <c r="BD17" s="672">
        <f>+逆行列係数表!BD17/逆行列係数表2!BD$117</f>
        <v>0</v>
      </c>
      <c r="BE17" s="672">
        <f>+逆行列係数表!BE17/逆行列係数表2!BE$117</f>
        <v>0</v>
      </c>
      <c r="BF17" s="672">
        <f>+逆行列係数表!BF17/逆行列係数表2!BF$117</f>
        <v>0</v>
      </c>
      <c r="BG17" s="672">
        <f>+逆行列係数表!BG17/逆行列係数表2!BG$117</f>
        <v>0</v>
      </c>
      <c r="BH17" s="672">
        <f>+逆行列係数表!BH17/逆行列係数表2!BH$117</f>
        <v>0</v>
      </c>
      <c r="BI17" s="672">
        <f>+逆行列係数表!BI17/逆行列係数表2!BI$117</f>
        <v>0</v>
      </c>
      <c r="BJ17" s="672">
        <f>+逆行列係数表!BJ17/逆行列係数表2!BJ$117</f>
        <v>0</v>
      </c>
      <c r="BK17" s="672">
        <f>+逆行列係数表!BK17/逆行列係数表2!BK$117</f>
        <v>0</v>
      </c>
      <c r="BL17" s="672">
        <f>+逆行列係数表!BL17/逆行列係数表2!BL$117</f>
        <v>0</v>
      </c>
      <c r="BM17" s="672">
        <f>+逆行列係数表!BM17/逆行列係数表2!BM$117</f>
        <v>0</v>
      </c>
      <c r="BN17" s="672">
        <f>+逆行列係数表!BN17/逆行列係数表2!BN$117</f>
        <v>0</v>
      </c>
      <c r="BO17" s="672">
        <f>+逆行列係数表!BO17/逆行列係数表2!BO$117</f>
        <v>0</v>
      </c>
      <c r="BP17" s="672">
        <f>+逆行列係数表!BP17/逆行列係数表2!BP$117</f>
        <v>0</v>
      </c>
      <c r="BQ17" s="672">
        <f>+逆行列係数表!BQ17/逆行列係数表2!BQ$117</f>
        <v>0</v>
      </c>
      <c r="BR17" s="672">
        <f>+逆行列係数表!BR17/逆行列係数表2!BR$117</f>
        <v>0</v>
      </c>
      <c r="BS17" s="672">
        <f>+逆行列係数表!BS17/逆行列係数表2!BS$117</f>
        <v>0</v>
      </c>
      <c r="BT17" s="672">
        <f>+逆行列係数表!BT17/逆行列係数表2!BT$117</f>
        <v>0</v>
      </c>
      <c r="BU17" s="672">
        <f>+逆行列係数表!BU17/逆行列係数表2!BU$117</f>
        <v>0</v>
      </c>
      <c r="BV17" s="672">
        <f>+逆行列係数表!BV17/逆行列係数表2!BV$117</f>
        <v>0</v>
      </c>
      <c r="BW17" s="672">
        <f>+逆行列係数表!BW17/逆行列係数表2!BW$117</f>
        <v>0</v>
      </c>
      <c r="BX17" s="672">
        <f>+逆行列係数表!BX17/逆行列係数表2!BX$117</f>
        <v>0</v>
      </c>
      <c r="BY17" s="672">
        <f>+逆行列係数表!BY17/逆行列係数表2!BY$117</f>
        <v>0</v>
      </c>
      <c r="BZ17" s="672">
        <f>+逆行列係数表!BZ17/逆行列係数表2!BZ$117</f>
        <v>0</v>
      </c>
      <c r="CA17" s="672">
        <f>+逆行列係数表!CA17/逆行列係数表2!CA$117</f>
        <v>0</v>
      </c>
      <c r="CB17" s="672">
        <f>+逆行列係数表!CB17/逆行列係数表2!CB$117</f>
        <v>0</v>
      </c>
      <c r="CC17" s="672">
        <f>+逆行列係数表!CC17/逆行列係数表2!CC$117</f>
        <v>0</v>
      </c>
      <c r="CD17" s="672">
        <f>+逆行列係数表!CD17/逆行列係数表2!CD$117</f>
        <v>0</v>
      </c>
      <c r="CE17" s="672">
        <f>+逆行列係数表!CE17/逆行列係数表2!CE$117</f>
        <v>0</v>
      </c>
      <c r="CF17" s="672">
        <f>+逆行列係数表!CF17/逆行列係数表2!CF$117</f>
        <v>0</v>
      </c>
      <c r="CG17" s="672">
        <f>+逆行列係数表!CG17/逆行列係数表2!CG$117</f>
        <v>0</v>
      </c>
      <c r="CH17" s="672">
        <f>+逆行列係数表!CH17/逆行列係数表2!CH$117</f>
        <v>0</v>
      </c>
      <c r="CI17" s="672">
        <f>+逆行列係数表!CI17/逆行列係数表2!CI$117</f>
        <v>0</v>
      </c>
      <c r="CJ17" s="672">
        <f>+逆行列係数表!CJ17/逆行列係数表2!CJ$117</f>
        <v>0</v>
      </c>
      <c r="CK17" s="672">
        <f>+逆行列係数表!CK17/逆行列係数表2!CK$117</f>
        <v>0</v>
      </c>
      <c r="CL17" s="672">
        <f>+逆行列係数表!CL17/逆行列係数表2!CL$117</f>
        <v>0</v>
      </c>
      <c r="CM17" s="672">
        <f>+逆行列係数表!CM17/逆行列係数表2!CM$117</f>
        <v>0</v>
      </c>
      <c r="CN17" s="672">
        <f>+逆行列係数表!CN17/逆行列係数表2!CN$117</f>
        <v>0</v>
      </c>
      <c r="CO17" s="672">
        <f>+逆行列係数表!CO17/逆行列係数表2!CO$117</f>
        <v>0</v>
      </c>
      <c r="CP17" s="672">
        <f>+逆行列係数表!CP17/逆行列係数表2!CP$117</f>
        <v>0</v>
      </c>
      <c r="CQ17" s="672">
        <f>+逆行列係数表!CQ17/逆行列係数表2!CQ$117</f>
        <v>0</v>
      </c>
      <c r="CR17" s="672">
        <f>+逆行列係数表!CR17/逆行列係数表2!CR$117</f>
        <v>0</v>
      </c>
      <c r="CS17" s="672">
        <f>+逆行列係数表!CS17/逆行列係数表2!CS$117</f>
        <v>0</v>
      </c>
      <c r="CT17" s="672">
        <f>+逆行列係数表!CT17/逆行列係数表2!CT$117</f>
        <v>0</v>
      </c>
      <c r="CU17" s="672">
        <f>+逆行列係数表!CU17/逆行列係数表2!CU$117</f>
        <v>0</v>
      </c>
      <c r="CV17" s="672">
        <f>+逆行列係数表!CV17/逆行列係数表2!CV$117</f>
        <v>0</v>
      </c>
      <c r="CW17" s="672">
        <f>+逆行列係数表!CW17/逆行列係数表2!CW$117</f>
        <v>0</v>
      </c>
      <c r="CX17" s="672">
        <f>+逆行列係数表!CX17/逆行列係数表2!CX$117</f>
        <v>0</v>
      </c>
      <c r="CY17" s="672">
        <f>+逆行列係数表!CY17/逆行列係数表2!CY$117</f>
        <v>0</v>
      </c>
      <c r="CZ17" s="672">
        <f>+逆行列係数表!CZ17/逆行列係数表2!CZ$117</f>
        <v>0</v>
      </c>
      <c r="DA17" s="672">
        <f>+逆行列係数表!DA17/逆行列係数表2!DA$117</f>
        <v>0</v>
      </c>
      <c r="DB17" s="672">
        <f>+逆行列係数表!DB17/逆行列係数表2!DB$117</f>
        <v>0</v>
      </c>
      <c r="DC17" s="672">
        <f>+逆行列係数表!DC17/逆行列係数表2!DC$117</f>
        <v>0</v>
      </c>
      <c r="DD17" s="672">
        <f>+逆行列係数表!DD17/逆行列係数表2!DD$117</f>
        <v>0</v>
      </c>
      <c r="DE17" s="672">
        <f>+逆行列係数表!DE17/逆行列係数表2!DE$117</f>
        <v>0</v>
      </c>
      <c r="DF17" s="672">
        <f>+逆行列係数表!DF17/逆行列係数表2!DF$117</f>
        <v>0</v>
      </c>
      <c r="DG17" s="673">
        <f>+逆行列係数表!DG17/逆行列係数表2!DG$117</f>
        <v>0</v>
      </c>
      <c r="DH17" s="270"/>
    </row>
    <row r="18" spans="1:112" ht="15.6" customHeight="1">
      <c r="A18" s="292">
        <v>12</v>
      </c>
      <c r="B18" s="98" t="s">
        <v>110</v>
      </c>
      <c r="C18" s="293" t="s">
        <v>111</v>
      </c>
      <c r="D18" s="671">
        <f>+逆行列係数表!D18/逆行列係数表2!D$117</f>
        <v>6.3097416792433272E-5</v>
      </c>
      <c r="E18" s="672">
        <f>+逆行列係数表!E18/逆行列係数表2!E$117</f>
        <v>2.6163163465314029E-5</v>
      </c>
      <c r="F18" s="672">
        <f>+逆行列係数表!F18/逆行列係数表2!F$117</f>
        <v>6.7921871251201273E-5</v>
      </c>
      <c r="G18" s="672">
        <f>+逆行列係数表!G18/逆行列係数表2!G$117</f>
        <v>1.8595958680555903E-4</v>
      </c>
      <c r="H18" s="672">
        <f>+逆行列係数表!H18/逆行列係数表2!H$117</f>
        <v>1.8161417588201088E-3</v>
      </c>
      <c r="I18" s="672">
        <f>+逆行列係数表!I18/逆行列係数表2!I$117</f>
        <v>0</v>
      </c>
      <c r="J18" s="672">
        <f>+逆行列係数表!J18/逆行列係数表2!J$117</f>
        <v>4.7040907502004591E-5</v>
      </c>
      <c r="K18" s="672">
        <f>+逆行列係数表!K18/逆行列係数表2!K$117</f>
        <v>3.8858714699358207E-5</v>
      </c>
      <c r="L18" s="672">
        <f>+逆行列係数表!L18/逆行列係数表2!L$117</f>
        <v>4.8058373221447941E-5</v>
      </c>
      <c r="M18" s="672">
        <f>+逆行列係数表!M18/逆行列係数表2!M$117</f>
        <v>2.2861020205906139E-5</v>
      </c>
      <c r="N18" s="672">
        <f>+逆行列係数表!N18/逆行列係数表2!N$117</f>
        <v>0</v>
      </c>
      <c r="O18" s="672">
        <f>+逆行列係数表!O18/逆行列係数表2!O$117</f>
        <v>1</v>
      </c>
      <c r="P18" s="672">
        <f>+逆行列係数表!P18/逆行列係数表2!P$117</f>
        <v>4.123855249991322E-2</v>
      </c>
      <c r="Q18" s="672">
        <f>+逆行列係数表!Q18/逆行列係数表2!Q$117</f>
        <v>1.0899804133767252E-4</v>
      </c>
      <c r="R18" s="672">
        <f>+逆行列係数表!R18/逆行列係数表2!R$117</f>
        <v>9.9551944683265166E-4</v>
      </c>
      <c r="S18" s="672">
        <f>+逆行列係数表!S18/逆行列係数表2!S$117</f>
        <v>1.3560019202239523E-4</v>
      </c>
      <c r="T18" s="672">
        <f>+逆行列係数表!T18/逆行列係数表2!T$117</f>
        <v>7.3896780468636592E-4</v>
      </c>
      <c r="U18" s="672">
        <f>+逆行列係数表!U18/逆行列係数表2!U$117</f>
        <v>7.8064852361840414E-5</v>
      </c>
      <c r="V18" s="672">
        <f>+逆行列係数表!V18/逆行列係数表2!V$117</f>
        <v>2.9761165332855617E-4</v>
      </c>
      <c r="W18" s="672">
        <f>+逆行列係数表!W18/逆行列係数表2!W$117</f>
        <v>2.5672485757592645E-5</v>
      </c>
      <c r="X18" s="672">
        <f>+逆行列係数表!X18/逆行列係数表2!X$117</f>
        <v>8.5518779756861683E-6</v>
      </c>
      <c r="Y18" s="672">
        <f>+逆行列係数表!Y18/逆行列係数表2!Y$117</f>
        <v>2.0039786097835876E-5</v>
      </c>
      <c r="Z18" s="672">
        <f>+逆行列係数表!Z18/逆行列係数表2!Z$117</f>
        <v>2.1121657226796325E-5</v>
      </c>
      <c r="AA18" s="672">
        <f>+逆行列係数表!AA18/逆行列係数表2!AA$117</f>
        <v>2.1675137008283331E-3</v>
      </c>
      <c r="AB18" s="672">
        <f>+逆行列係数表!AB18/逆行列係数表2!AB$117</f>
        <v>3.9695806643258962E-5</v>
      </c>
      <c r="AC18" s="672">
        <f>+逆行列係数表!AC18/逆行列係数表2!AC$117</f>
        <v>4.4952458827305129E-5</v>
      </c>
      <c r="AD18" s="672">
        <f>+逆行列係数表!AD18/逆行列係数表2!AD$117</f>
        <v>4.3132046138435459E-6</v>
      </c>
      <c r="AE18" s="672">
        <f>+逆行列係数表!AE18/逆行列係数表2!AE$117</f>
        <v>1.8395806462248974E-5</v>
      </c>
      <c r="AF18" s="672">
        <f>+逆行列係数表!AF18/逆行列係数表2!AF$117</f>
        <v>8.6695294826660653E-5</v>
      </c>
      <c r="AG18" s="672">
        <f>+逆行列係数表!AG18/逆行列係数表2!AG$117</f>
        <v>2.8643503225512768E-3</v>
      </c>
      <c r="AH18" s="672">
        <f>+逆行列係数表!AH18/逆行列係数表2!AH$117</f>
        <v>1.0187397816639888E-2</v>
      </c>
      <c r="AI18" s="672">
        <f>+逆行列係数表!AI18/逆行列係数表2!AI$117</f>
        <v>7.9663940360700798E-4</v>
      </c>
      <c r="AJ18" s="672">
        <f>+逆行列係数表!AJ18/逆行列係数表2!AJ$117</f>
        <v>3.6831660709923296E-5</v>
      </c>
      <c r="AK18" s="672">
        <f>+逆行列係数表!AK18/逆行列係数表2!AK$117</f>
        <v>5.1867744656393144E-5</v>
      </c>
      <c r="AL18" s="672">
        <f>+逆行列係数表!AL18/逆行列係数表2!AL$117</f>
        <v>4.5915307850640766E-4</v>
      </c>
      <c r="AM18" s="672">
        <f>+逆行列係数表!AM18/逆行列係数表2!AM$117</f>
        <v>1.5762971330025821E-5</v>
      </c>
      <c r="AN18" s="672">
        <f>+逆行列係数表!AN18/逆行列係数表2!AN$117</f>
        <v>1.6129308334421178E-5</v>
      </c>
      <c r="AO18" s="672">
        <f>+逆行列係数表!AO18/逆行列係数表2!AO$117</f>
        <v>3.6459639489718792E-5</v>
      </c>
      <c r="AP18" s="672">
        <f>+逆行列係数表!AP18/逆行列係数表2!AP$117</f>
        <v>1.8541403001574248E-5</v>
      </c>
      <c r="AQ18" s="672">
        <f>+逆行列係数表!AQ18/逆行列係数表2!AQ$117</f>
        <v>3.4020768170487041E-5</v>
      </c>
      <c r="AR18" s="672">
        <f>+逆行列係数表!AR18/逆行列係数表2!AR$117</f>
        <v>8.4222975550049604E-5</v>
      </c>
      <c r="AS18" s="672">
        <f>+逆行列係数表!AS18/逆行列係数表2!AS$117</f>
        <v>5.8430110586222628E-5</v>
      </c>
      <c r="AT18" s="672">
        <f>+逆行列係数表!AT18/逆行列係数表2!AT$117</f>
        <v>9.4440221462860173E-5</v>
      </c>
      <c r="AU18" s="672">
        <f>+逆行列係数表!AU18/逆行列係数表2!AU$117</f>
        <v>5.6709343530685779E-5</v>
      </c>
      <c r="AV18" s="672">
        <f>+逆行列係数表!AV18/逆行列係数表2!AV$117</f>
        <v>6.6982468889346841E-5</v>
      </c>
      <c r="AW18" s="672">
        <f>+逆行列係数表!AW18/逆行列係数表2!AW$117</f>
        <v>7.3179606106954148E-5</v>
      </c>
      <c r="AX18" s="672">
        <f>+逆行列係数表!AX18/逆行列係数表2!AX$117</f>
        <v>4.8430993976148314E-4</v>
      </c>
      <c r="AY18" s="672">
        <f>+逆行列係数表!AY18/逆行列係数表2!AY$117</f>
        <v>6.2646545630275007E-5</v>
      </c>
      <c r="AZ18" s="672">
        <f>+逆行列係数表!AZ18/逆行列係数表2!AZ$117</f>
        <v>3.6305179682229496E-5</v>
      </c>
      <c r="BA18" s="672">
        <f>+逆行列係数表!BA18/逆行列係数表2!BA$117</f>
        <v>6.7289386296579467E-4</v>
      </c>
      <c r="BB18" s="672">
        <f>+逆行列係数表!BB18/逆行列係数表2!BB$117</f>
        <v>3.3233961567333026E-5</v>
      </c>
      <c r="BC18" s="672">
        <f>+逆行列係数表!BC18/逆行列係数表2!BC$117</f>
        <v>4.9355156693740195E-5</v>
      </c>
      <c r="BD18" s="672">
        <f>+逆行列係数表!BD18/逆行列係数表2!BD$117</f>
        <v>7.4158473528029305E-5</v>
      </c>
      <c r="BE18" s="672">
        <f>+逆行列係数表!BE18/逆行列係数表2!BE$117</f>
        <v>4.1004303979197658E-5</v>
      </c>
      <c r="BF18" s="672">
        <f>+逆行列係数表!BF18/逆行列係数表2!BF$117</f>
        <v>2.7629493722689251E-4</v>
      </c>
      <c r="BG18" s="672">
        <f>+逆行列係数表!BG18/逆行列係数表2!BG$117</f>
        <v>1.1789132932634412E-4</v>
      </c>
      <c r="BH18" s="672">
        <f>+逆行列係数表!BH18/逆行列係数表2!BH$117</f>
        <v>1.7364610948545622E-4</v>
      </c>
      <c r="BI18" s="672">
        <f>+逆行列係数表!BI18/逆行列係数表2!BI$117</f>
        <v>8.4672901487172338E-4</v>
      </c>
      <c r="BJ18" s="672">
        <f>+逆行列係数表!BJ18/逆行列係数表2!BJ$117</f>
        <v>9.5329470082528833E-5</v>
      </c>
      <c r="BK18" s="672">
        <f>+逆行列係数表!BK18/逆行列係数表2!BK$117</f>
        <v>1.0262910799338518E-3</v>
      </c>
      <c r="BL18" s="672">
        <f>+逆行列係数表!BL18/逆行列係数表2!BL$117</f>
        <v>8.5563526326823102E-5</v>
      </c>
      <c r="BM18" s="672">
        <f>+逆行列係数表!BM18/逆行列係数表2!BM$117</f>
        <v>1.4710782013152161E-4</v>
      </c>
      <c r="BN18" s="672">
        <f>+逆行列係数表!BN18/逆行列係数表2!BN$117</f>
        <v>6.2557919302734044E-4</v>
      </c>
      <c r="BO18" s="672">
        <f>+逆行列係数表!BO18/逆行列係数表2!BO$117</f>
        <v>1.7700401784093321E-4</v>
      </c>
      <c r="BP18" s="672">
        <f>+逆行列係数表!BP18/逆行列係数表2!BP$117</f>
        <v>8.9802461914083756E-5</v>
      </c>
      <c r="BQ18" s="672">
        <f>+逆行列係数表!BQ18/逆行列係数表2!BQ$117</f>
        <v>2.2917777846175346E-5</v>
      </c>
      <c r="BR18" s="672">
        <f>+逆行列係数表!BR18/逆行列係数表2!BR$117</f>
        <v>5.4736105213671643E-5</v>
      </c>
      <c r="BS18" s="672">
        <f>+逆行列係数表!BS18/逆行列係数表2!BS$117</f>
        <v>7.5603673337721545E-5</v>
      </c>
      <c r="BT18" s="672">
        <f>+逆行列係数表!BT18/逆行列係数表2!BT$117</f>
        <v>6.5314589649549692E-5</v>
      </c>
      <c r="BU18" s="672">
        <f>+逆行列係数表!BU18/逆行列係数表2!BU$117</f>
        <v>1.0024027274434378E-4</v>
      </c>
      <c r="BV18" s="672">
        <f>+逆行列係数表!BV18/逆行列係数表2!BV$117</f>
        <v>3.5885397034203243E-5</v>
      </c>
      <c r="BW18" s="672">
        <f>+逆行列係数表!BW18/逆行列係数表2!BW$117</f>
        <v>1.8061192118839258E-5</v>
      </c>
      <c r="BX18" s="672">
        <f>+逆行列係数表!BX18/逆行列係数表2!BX$117</f>
        <v>2.2039049276994361E-5</v>
      </c>
      <c r="BY18" s="672">
        <f>+逆行列係数表!BY18/逆行列係数表2!BY$117</f>
        <v>1.2619768069348962E-5</v>
      </c>
      <c r="BZ18" s="672">
        <f>+逆行列係数表!BZ18/逆行列係数表2!BZ$117</f>
        <v>1.9676883109844484E-4</v>
      </c>
      <c r="CA18" s="672">
        <f>+逆行列係数表!CA18/逆行列係数表2!CA$117</f>
        <v>4.3841259715747039E-5</v>
      </c>
      <c r="CB18" s="672">
        <f>+逆行列係数表!CB18/逆行列係数表2!CB$117</f>
        <v>8.9697074749451724E-5</v>
      </c>
      <c r="CC18" s="672">
        <f>+逆行列係数表!CC18/逆行列係数表2!CC$117</f>
        <v>4.5479886572087738E-4</v>
      </c>
      <c r="CD18" s="672">
        <f>+逆行列係数表!CD18/逆行列係数表2!CD$117</f>
        <v>1.1159502671951087E-4</v>
      </c>
      <c r="CE18" s="672">
        <f>+逆行列係数表!CE18/逆行列係数表2!CE$117</f>
        <v>1.5905458764227422E-4</v>
      </c>
      <c r="CF18" s="672">
        <f>+逆行列係数表!CF18/逆行列係数表2!CF$117</f>
        <v>1.6630460128159045E-4</v>
      </c>
      <c r="CG18" s="672">
        <f>+逆行列係数表!CG18/逆行列係数表2!CG$117</f>
        <v>3.0113388496107608E-4</v>
      </c>
      <c r="CH18" s="672">
        <f>+逆行列係数表!CH18/逆行列係数表2!CH$117</f>
        <v>3.3705151031849174E-5</v>
      </c>
      <c r="CI18" s="672">
        <f>+逆行列係数表!CI18/逆行列係数表2!CI$117</f>
        <v>3.58780808261341E-5</v>
      </c>
      <c r="CJ18" s="672">
        <f>+逆行列係数表!CJ18/逆行列係数表2!CJ$117</f>
        <v>5.1558485678642191E-5</v>
      </c>
      <c r="CK18" s="672">
        <f>+逆行列係数表!CK18/逆行列係数表2!CK$117</f>
        <v>1.1659208695390943E-4</v>
      </c>
      <c r="CL18" s="672">
        <f>+逆行列係数表!CL18/逆行列係数表2!CL$117</f>
        <v>3.9879342424236917E-5</v>
      </c>
      <c r="CM18" s="672">
        <f>+逆行列係数表!CM18/逆行列係数表2!CM$117</f>
        <v>7.1303612013239368E-5</v>
      </c>
      <c r="CN18" s="672">
        <f>+逆行列係数表!CN18/逆行列係数表2!CN$117</f>
        <v>5.6128425773643693E-5</v>
      </c>
      <c r="CO18" s="672">
        <f>+逆行列係数表!CO18/逆行列係数表2!CO$117</f>
        <v>2.6566876661906303E-5</v>
      </c>
      <c r="CP18" s="672">
        <f>+逆行列係数表!CP18/逆行列係数表2!CP$117</f>
        <v>5.8028506746327491E-5</v>
      </c>
      <c r="CQ18" s="672">
        <f>+逆行列係数表!CQ18/逆行列係数表2!CQ$117</f>
        <v>5.1901062177473467E-5</v>
      </c>
      <c r="CR18" s="672">
        <f>+逆行列係数表!CR18/逆行列係数表2!CR$117</f>
        <v>5.7931084406337191E-4</v>
      </c>
      <c r="CS18" s="672">
        <f>+逆行列係数表!CS18/逆行列係数表2!CS$117</f>
        <v>7.1791485733932952E-5</v>
      </c>
      <c r="CT18" s="672">
        <f>+逆行列係数表!CT18/逆行列係数表2!CT$117</f>
        <v>5.5044257428419656E-5</v>
      </c>
      <c r="CU18" s="672">
        <f>+逆行列係数表!CU18/逆行列係数表2!CU$117</f>
        <v>1.2539988305897709E-4</v>
      </c>
      <c r="CV18" s="672">
        <f>+逆行列係数表!CV18/逆行列係数表2!CV$117</f>
        <v>6.3105252107061477E-5</v>
      </c>
      <c r="CW18" s="672">
        <f>+逆行列係数表!CW18/逆行列係数表2!CW$117</f>
        <v>3.2702577596560675E-5</v>
      </c>
      <c r="CX18" s="672">
        <f>+逆行列係数表!CX18/逆行列係数表2!CX$117</f>
        <v>6.6935138039317656E-5</v>
      </c>
      <c r="CY18" s="672">
        <f>+逆行列係数表!CY18/逆行列係数表2!CY$117</f>
        <v>8.8100353242193553E-5</v>
      </c>
      <c r="CZ18" s="672">
        <f>+逆行列係数表!CZ18/逆行列係数表2!CZ$117</f>
        <v>2.6983090411274293E-4</v>
      </c>
      <c r="DA18" s="672">
        <f>+逆行列係数表!DA18/逆行列係数表2!DA$117</f>
        <v>3.3191400855392223E-5</v>
      </c>
      <c r="DB18" s="672">
        <f>+逆行列係数表!DB18/逆行列係数表2!DB$117</f>
        <v>7.9961714073730446E-5</v>
      </c>
      <c r="DC18" s="672">
        <f>+逆行列係数表!DC18/逆行列係数表2!DC$117</f>
        <v>6.6330748909929082E-4</v>
      </c>
      <c r="DD18" s="672">
        <f>+逆行列係数表!DD18/逆行列係数表2!DD$117</f>
        <v>5.5038838872942285E-5</v>
      </c>
      <c r="DE18" s="672">
        <f>+逆行列係数表!DE18/逆行列係数表2!DE$117</f>
        <v>1.1857648529537905E-4</v>
      </c>
      <c r="DF18" s="672">
        <f>+逆行列係数表!DF18/逆行列係数表2!DF$117</f>
        <v>3.5173140779929703E-3</v>
      </c>
      <c r="DG18" s="673">
        <f>+逆行列係数表!DG18/逆行列係数表2!DG$117</f>
        <v>4.5081094863513221E-5</v>
      </c>
      <c r="DH18" s="270"/>
    </row>
    <row r="19" spans="1:112" ht="15.6" customHeight="1">
      <c r="A19" s="292">
        <v>13</v>
      </c>
      <c r="B19" s="98" t="s">
        <v>112</v>
      </c>
      <c r="C19" s="293" t="s">
        <v>113</v>
      </c>
      <c r="D19" s="671">
        <f>+逆行列係数表!D19/逆行列係数表2!D$117</f>
        <v>2.1748809914482801E-4</v>
      </c>
      <c r="E19" s="672">
        <f>+逆行列係数表!E19/逆行列係数表2!E$117</f>
        <v>7.5650104259537983E-5</v>
      </c>
      <c r="F19" s="672">
        <f>+逆行列係数表!F19/逆行列係数表2!F$117</f>
        <v>3.9981566206218348E-4</v>
      </c>
      <c r="G19" s="672">
        <f>+逆行列係数表!G19/逆行列係数表2!G$117</f>
        <v>3.668332536176995E-5</v>
      </c>
      <c r="H19" s="672">
        <f>+逆行列係数表!H19/逆行列係数表2!H$117</f>
        <v>3.2354554365348411E-4</v>
      </c>
      <c r="I19" s="672">
        <f>+逆行列係数表!I19/逆行列係数表2!I$117</f>
        <v>0</v>
      </c>
      <c r="J19" s="672">
        <f>+逆行列係数表!J19/逆行列係数表2!J$117</f>
        <v>2.3249540281297537E-4</v>
      </c>
      <c r="K19" s="672">
        <f>+逆行列係数表!K19/逆行列係数表2!K$117</f>
        <v>1.2695781626652196E-4</v>
      </c>
      <c r="L19" s="672">
        <f>+逆行列係数表!L19/逆行列係数表2!L$117</f>
        <v>5.6445590317764423E-5</v>
      </c>
      <c r="M19" s="672">
        <f>+逆行列係数表!M19/逆行列係数表2!M$117</f>
        <v>5.3617186380405154E-5</v>
      </c>
      <c r="N19" s="672">
        <f>+逆行列係数表!N19/逆行列係数表2!N$117</f>
        <v>0</v>
      </c>
      <c r="O19" s="672">
        <f>+逆行列係数表!O19/逆行列係数表2!O$117</f>
        <v>1.8900091668169587E-4</v>
      </c>
      <c r="P19" s="672">
        <f>+逆行列係数表!P19/逆行列係数表2!P$117</f>
        <v>1</v>
      </c>
      <c r="Q19" s="672">
        <f>+逆行列係数表!Q19/逆行列係数表2!Q$117</f>
        <v>1.0611565796545886E-4</v>
      </c>
      <c r="R19" s="672">
        <f>+逆行列係数表!R19/逆行列係数表2!R$117</f>
        <v>1.7256754852463442E-4</v>
      </c>
      <c r="S19" s="672">
        <f>+逆行列係数表!S19/逆行列係数表2!S$117</f>
        <v>1.3475409725738878E-4</v>
      </c>
      <c r="T19" s="672">
        <f>+逆行列係数表!T19/逆行列係数表2!T$117</f>
        <v>1.4478557137999112E-4</v>
      </c>
      <c r="U19" s="672">
        <f>+逆行列係数表!U19/逆行列係数表2!U$117</f>
        <v>8.0394651558854751E-5</v>
      </c>
      <c r="V19" s="672">
        <f>+逆行列係数表!V19/逆行列係数表2!V$117</f>
        <v>4.5632828660831411E-4</v>
      </c>
      <c r="W19" s="672">
        <f>+逆行列係数表!W19/逆行列係数表2!W$117</f>
        <v>8.4362677999989583E-5</v>
      </c>
      <c r="X19" s="672">
        <f>+逆行列係数表!X19/逆行列係数表2!X$117</f>
        <v>1.2580127536965543E-5</v>
      </c>
      <c r="Y19" s="672">
        <f>+逆行列係数表!Y19/逆行列係数表2!Y$117</f>
        <v>6.0423961787218648E-5</v>
      </c>
      <c r="Z19" s="672">
        <f>+逆行列係数表!Z19/逆行列係数表2!Z$117</f>
        <v>7.5031303023833924E-5</v>
      </c>
      <c r="AA19" s="672">
        <f>+逆行列係数表!AA19/逆行列係数表2!AA$117</f>
        <v>1.1733755572534117E-4</v>
      </c>
      <c r="AB19" s="672">
        <f>+逆行列係数表!AB19/逆行列係数表2!AB$117</f>
        <v>1.6884355780108848E-4</v>
      </c>
      <c r="AC19" s="672">
        <f>+逆行列係数表!AC19/逆行列係数表2!AC$117</f>
        <v>8.8044119278542744E-5</v>
      </c>
      <c r="AD19" s="672">
        <f>+逆行列係数表!AD19/逆行列係数表2!AD$117</f>
        <v>5.4206577020982216E-6</v>
      </c>
      <c r="AE19" s="672">
        <f>+逆行列係数表!AE19/逆行列係数表2!AE$117</f>
        <v>4.0708113653074335E-5</v>
      </c>
      <c r="AF19" s="672">
        <f>+逆行列係数表!AF19/逆行列係数表2!AF$117</f>
        <v>9.3691322035401514E-5</v>
      </c>
      <c r="AG19" s="672">
        <f>+逆行列係数表!AG19/逆行列係数表2!AG$117</f>
        <v>1.6733565884478373E-4</v>
      </c>
      <c r="AH19" s="672">
        <f>+逆行列係数表!AH19/逆行列係数表2!AH$117</f>
        <v>3.6052994156330975E-4</v>
      </c>
      <c r="AI19" s="672">
        <f>+逆行列係数表!AI19/逆行列係数表2!AI$117</f>
        <v>5.6069572928169585E-4</v>
      </c>
      <c r="AJ19" s="672">
        <f>+逆行列係数表!AJ19/逆行列係数表2!AJ$117</f>
        <v>9.3019831954924058E-5</v>
      </c>
      <c r="AK19" s="672">
        <f>+逆行列係数表!AK19/逆行列係数表2!AK$117</f>
        <v>3.6243872459831237E-4</v>
      </c>
      <c r="AL19" s="672">
        <f>+逆行列係数表!AL19/逆行列係数表2!AL$117</f>
        <v>1.8110935782958011E-4</v>
      </c>
      <c r="AM19" s="672">
        <f>+逆行列係数表!AM19/逆行列係数表2!AM$117</f>
        <v>1.9038908443809418E-5</v>
      </c>
      <c r="AN19" s="672">
        <f>+逆行列係数表!AN19/逆行列係数表2!AN$117</f>
        <v>3.8268704521337354E-5</v>
      </c>
      <c r="AO19" s="672">
        <f>+逆行列係数表!AO19/逆行列係数表2!AO$117</f>
        <v>1.2586273747464268E-4</v>
      </c>
      <c r="AP19" s="672">
        <f>+逆行列係数表!AP19/逆行列係数表2!AP$117</f>
        <v>7.6276245703642666E-5</v>
      </c>
      <c r="AQ19" s="672">
        <f>+逆行列係数表!AQ19/逆行列係数表2!AQ$117</f>
        <v>9.3441149919349086E-5</v>
      </c>
      <c r="AR19" s="672">
        <f>+逆行列係数表!AR19/逆行列係数表2!AR$117</f>
        <v>1.5718664799379474E-4</v>
      </c>
      <c r="AS19" s="672">
        <f>+逆行列係数表!AS19/逆行列係数表2!AS$117</f>
        <v>1.0556161677870346E-4</v>
      </c>
      <c r="AT19" s="672">
        <f>+逆行列係数表!AT19/逆行列係数表2!AT$117</f>
        <v>9.2667526432595296E-5</v>
      </c>
      <c r="AU19" s="672">
        <f>+逆行列係数表!AU19/逆行列係数表2!AU$117</f>
        <v>1.1615025055234235E-4</v>
      </c>
      <c r="AV19" s="672">
        <f>+逆行列係数表!AV19/逆行列係数表2!AV$117</f>
        <v>9.9362337038169063E-5</v>
      </c>
      <c r="AW19" s="672">
        <f>+逆行列係数表!AW19/逆行列係数表2!AW$117</f>
        <v>1.2631504082518188E-4</v>
      </c>
      <c r="AX19" s="672">
        <f>+逆行列係数表!AX19/逆行列係数表2!AX$117</f>
        <v>1.4537443684495694E-4</v>
      </c>
      <c r="AY19" s="672">
        <f>+逆行列係数表!AY19/逆行列係数表2!AY$117</f>
        <v>3.478690980854935E-4</v>
      </c>
      <c r="AZ19" s="672">
        <f>+逆行列係数表!AZ19/逆行列係数表2!AZ$117</f>
        <v>1.2354996587406018E-4</v>
      </c>
      <c r="BA19" s="672">
        <f>+逆行列係数表!BA19/逆行列係数表2!BA$117</f>
        <v>4.5919521205976826E-4</v>
      </c>
      <c r="BB19" s="672">
        <f>+逆行列係数表!BB19/逆行列係数表2!BB$117</f>
        <v>7.819122019314506E-5</v>
      </c>
      <c r="BC19" s="672">
        <f>+逆行列係数表!BC19/逆行列係数表2!BC$117</f>
        <v>8.7598665887085418E-5</v>
      </c>
      <c r="BD19" s="672">
        <f>+逆行列係数表!BD19/逆行列係数表2!BD$117</f>
        <v>1.9606073981701301E-4</v>
      </c>
      <c r="BE19" s="672">
        <f>+逆行列係数表!BE19/逆行列係数表2!BE$117</f>
        <v>1.1490686227906063E-4</v>
      </c>
      <c r="BF19" s="672">
        <f>+逆行列係数表!BF19/逆行列係数表2!BF$117</f>
        <v>2.0572113618087573E-4</v>
      </c>
      <c r="BG19" s="672">
        <f>+逆行列係数表!BG19/逆行列係数表2!BG$117</f>
        <v>8.2559767734869405E-5</v>
      </c>
      <c r="BH19" s="672">
        <f>+逆行列係数表!BH19/逆行列係数表2!BH$117</f>
        <v>7.1491302486218782E-5</v>
      </c>
      <c r="BI19" s="672">
        <f>+逆行列係数表!BI19/逆行列係数表2!BI$117</f>
        <v>1.2063518944003407E-4</v>
      </c>
      <c r="BJ19" s="672">
        <f>+逆行列係数表!BJ19/逆行列係数表2!BJ$117</f>
        <v>6.0024832929586048E-5</v>
      </c>
      <c r="BK19" s="672">
        <f>+逆行列係数表!BK19/逆行列係数表2!BK$117</f>
        <v>2.6955304179787496E-4</v>
      </c>
      <c r="BL19" s="672">
        <f>+逆行列係数表!BL19/逆行列係数表2!BL$117</f>
        <v>1.7737100467043465E-4</v>
      </c>
      <c r="BM19" s="672">
        <f>+逆行列係数表!BM19/逆行列係数表2!BM$117</f>
        <v>3.315949908257512E-4</v>
      </c>
      <c r="BN19" s="672">
        <f>+逆行列係数表!BN19/逆行列係数表2!BN$117</f>
        <v>1.6776522637025406E-4</v>
      </c>
      <c r="BO19" s="672">
        <f>+逆行列係数表!BO19/逆行列係数表2!BO$117</f>
        <v>1.7062266640717111E-4</v>
      </c>
      <c r="BP19" s="672">
        <f>+逆行列係数表!BP19/逆行列係数表2!BP$117</f>
        <v>1.7403983716456797E-4</v>
      </c>
      <c r="BQ19" s="672">
        <f>+逆行列係数表!BQ19/逆行列係数表2!BQ$117</f>
        <v>2.8078759710535984E-5</v>
      </c>
      <c r="BR19" s="672">
        <f>+逆行列係数表!BR19/逆行列係数表2!BR$117</f>
        <v>6.5452855908240478E-5</v>
      </c>
      <c r="BS19" s="672">
        <f>+逆行列係数表!BS19/逆行列係数表2!BS$117</f>
        <v>1.2014277056695671E-4</v>
      </c>
      <c r="BT19" s="672">
        <f>+逆行列係数表!BT19/逆行列係数表2!BT$117</f>
        <v>2.2287675624211613E-4</v>
      </c>
      <c r="BU19" s="672">
        <f>+逆行列係数表!BU19/逆行列係数表2!BU$117</f>
        <v>3.0738310626573975E-4</v>
      </c>
      <c r="BV19" s="672">
        <f>+逆行列係数表!BV19/逆行列係数表2!BV$117</f>
        <v>1.1850527939753837E-4</v>
      </c>
      <c r="BW19" s="672">
        <f>+逆行列係数表!BW19/逆行列係数表2!BW$117</f>
        <v>3.5199917394430556E-5</v>
      </c>
      <c r="BX19" s="672">
        <f>+逆行列係数表!BX19/逆行列係数表2!BX$117</f>
        <v>2.4899944623445437E-5</v>
      </c>
      <c r="BY19" s="672">
        <f>+逆行列係数表!BY19/逆行列係数表2!BY$117</f>
        <v>1.0644784615883824E-5</v>
      </c>
      <c r="BZ19" s="672">
        <f>+逆行列係数表!BZ19/逆行列係数表2!BZ$117</f>
        <v>8.8459376690954811E-5</v>
      </c>
      <c r="CA19" s="672">
        <f>+逆行列係数表!CA19/逆行列係数表2!CA$117</f>
        <v>7.8001694823449089E-5</v>
      </c>
      <c r="CB19" s="672">
        <f>+逆行列係数表!CB19/逆行列係数表2!CB$117</f>
        <v>1.4475753595646253E-4</v>
      </c>
      <c r="CC19" s="672">
        <f>+逆行列係数表!CC19/逆行列係数表2!CC$117</f>
        <v>1.2125388787468222E-4</v>
      </c>
      <c r="CD19" s="672">
        <f>+逆行列係数表!CD19/逆行列係数表2!CD$117</f>
        <v>1.7343085371886209E-4</v>
      </c>
      <c r="CE19" s="672">
        <f>+逆行列係数表!CE19/逆行列係数表2!CE$117</f>
        <v>5.1669237914230962E-5</v>
      </c>
      <c r="CF19" s="672">
        <f>+逆行列係数表!CF19/逆行列係数表2!CF$117</f>
        <v>1.5716222184535491E-4</v>
      </c>
      <c r="CG19" s="672">
        <f>+逆行列係数表!CG19/逆行列係数表2!CG$117</f>
        <v>2.0862870426166622E-4</v>
      </c>
      <c r="CH19" s="672">
        <f>+逆行列係数表!CH19/逆行列係数表2!CH$117</f>
        <v>1.2075248468973427E-4</v>
      </c>
      <c r="CI19" s="672">
        <f>+逆行列係数表!CI19/逆行列係数表2!CI$117</f>
        <v>5.5607490439464185E-5</v>
      </c>
      <c r="CJ19" s="672">
        <f>+逆行列係数表!CJ19/逆行列係数表2!CJ$117</f>
        <v>8.3125904600898069E-5</v>
      </c>
      <c r="CK19" s="672">
        <f>+逆行列係数表!CK19/逆行列係数表2!CK$117</f>
        <v>9.3010835641841943E-5</v>
      </c>
      <c r="CL19" s="672">
        <f>+逆行列係数表!CL19/逆行列係数表2!CL$117</f>
        <v>9.2596260899962461E-5</v>
      </c>
      <c r="CM19" s="672">
        <f>+逆行列係数表!CM19/逆行列係数表2!CM$117</f>
        <v>1.2071258874046841E-4</v>
      </c>
      <c r="CN19" s="672">
        <f>+逆行列係数表!CN19/逆行列係数表2!CN$117</f>
        <v>3.3821755682213086E-4</v>
      </c>
      <c r="CO19" s="672">
        <f>+逆行列係数表!CO19/逆行列係数表2!CO$117</f>
        <v>3.0473965111159963E-5</v>
      </c>
      <c r="CP19" s="672">
        <f>+逆行列係数表!CP19/逆行列係数表2!CP$117</f>
        <v>9.5500193178628059E-5</v>
      </c>
      <c r="CQ19" s="672">
        <f>+逆行列係数表!CQ19/逆行列係数表2!CQ$117</f>
        <v>2.4101119570046046E-4</v>
      </c>
      <c r="CR19" s="672">
        <f>+逆行列係数表!CR19/逆行列係数表2!CR$117</f>
        <v>7.8154259124822581E-4</v>
      </c>
      <c r="CS19" s="672">
        <f>+逆行列係数表!CS19/逆行列係数表2!CS$117</f>
        <v>4.4234712880285266E-4</v>
      </c>
      <c r="CT19" s="672">
        <f>+逆行列係数表!CT19/逆行列係数表2!CT$117</f>
        <v>2.2385347905403544E-4</v>
      </c>
      <c r="CU19" s="672">
        <f>+逆行列係数表!CU19/逆行列係数表2!CU$117</f>
        <v>1.5136791067006633E-3</v>
      </c>
      <c r="CV19" s="672">
        <f>+逆行列係数表!CV19/逆行列係数表2!CV$117</f>
        <v>2.4337023414745842E-4</v>
      </c>
      <c r="CW19" s="672">
        <f>+逆行列係数表!CW19/逆行列係数表2!CW$117</f>
        <v>4.4301292967288126E-5</v>
      </c>
      <c r="CX19" s="672">
        <f>+逆行列係数表!CX19/逆行列係数表2!CX$117</f>
        <v>1.0882021938660153E-4</v>
      </c>
      <c r="CY19" s="672">
        <f>+逆行列係数表!CY19/逆行列係数表2!CY$117</f>
        <v>1.23544739158832E-4</v>
      </c>
      <c r="CZ19" s="672">
        <f>+逆行列係数表!CZ19/逆行列係数表2!CZ$117</f>
        <v>4.4178238290221421E-4</v>
      </c>
      <c r="DA19" s="672">
        <f>+逆行列係数表!DA19/逆行列係数表2!DA$117</f>
        <v>1.3252223304769268E-4</v>
      </c>
      <c r="DB19" s="672">
        <f>+逆行列係数表!DB19/逆行列係数表2!DB$117</f>
        <v>7.3220356093714142E-4</v>
      </c>
      <c r="DC19" s="672">
        <f>+逆行列係数表!DC19/逆行列係数表2!DC$117</f>
        <v>2.9935470428698788E-4</v>
      </c>
      <c r="DD19" s="672">
        <f>+逆行列係数表!DD19/逆行列係数表2!DD$117</f>
        <v>6.4946863762184719E-4</v>
      </c>
      <c r="DE19" s="672">
        <f>+逆行列係数表!DE19/逆行列係数表2!DE$117</f>
        <v>2.2685541716366503E-4</v>
      </c>
      <c r="DF19" s="672">
        <f>+逆行列係数表!DF19/逆行列係数表2!DF$117</f>
        <v>4.9706269225371013E-4</v>
      </c>
      <c r="DG19" s="673">
        <f>+逆行列係数表!DG19/逆行列係数表2!DG$117</f>
        <v>6.4909767153423602E-5</v>
      </c>
      <c r="DH19" s="270"/>
    </row>
    <row r="20" spans="1:112" ht="15.6" customHeight="1">
      <c r="A20" s="292">
        <v>14</v>
      </c>
      <c r="B20" s="98" t="s">
        <v>114</v>
      </c>
      <c r="C20" s="293" t="s">
        <v>115</v>
      </c>
      <c r="D20" s="671">
        <f>+逆行列係数表!D20/逆行列係数表2!D$117</f>
        <v>2.1914434501271333E-4</v>
      </c>
      <c r="E20" s="672">
        <f>+逆行列係数表!E20/逆行列係数表2!E$117</f>
        <v>2.0617340827069116E-3</v>
      </c>
      <c r="F20" s="672">
        <f>+逆行列係数表!F20/逆行列係数表2!F$117</f>
        <v>2.0393265078544925E-4</v>
      </c>
      <c r="G20" s="672">
        <f>+逆行列係数表!G20/逆行列係数表2!G$117</f>
        <v>4.1198743840363148E-3</v>
      </c>
      <c r="H20" s="672">
        <f>+逆行列係数表!H20/逆行列係数表2!H$117</f>
        <v>3.0482320572918138E-4</v>
      </c>
      <c r="I20" s="672">
        <f>+逆行列係数表!I20/逆行列係数表2!I$117</f>
        <v>0</v>
      </c>
      <c r="J20" s="672">
        <f>+逆行列係数表!J20/逆行列係数表2!J$117</f>
        <v>3.1104654852220437E-4</v>
      </c>
      <c r="K20" s="672">
        <f>+逆行列係数表!K20/逆行列係数表2!K$117</f>
        <v>2.3773374994765992E-4</v>
      </c>
      <c r="L20" s="672">
        <f>+逆行列係数表!L20/逆行列係数表2!L$117</f>
        <v>1.3595887111066485E-4</v>
      </c>
      <c r="M20" s="672">
        <f>+逆行列係数表!M20/逆行列係数表2!M$117</f>
        <v>2.7035595832940261E-4</v>
      </c>
      <c r="N20" s="672">
        <f>+逆行列係数表!N20/逆行列係数表2!N$117</f>
        <v>0</v>
      </c>
      <c r="O20" s="672">
        <f>+逆行列係数表!O20/逆行列係数表2!O$117</f>
        <v>1.7500866446545189E-4</v>
      </c>
      <c r="P20" s="672">
        <f>+逆行列係数表!P20/逆行列係数表2!P$117</f>
        <v>2.1658381548755637E-4</v>
      </c>
      <c r="Q20" s="672">
        <f>+逆行列係数表!Q20/逆行列係数表2!Q$117</f>
        <v>1</v>
      </c>
      <c r="R20" s="672">
        <f>+逆行列係数表!R20/逆行列係数表2!R$117</f>
        <v>4.0415005227642999E-2</v>
      </c>
      <c r="S20" s="672">
        <f>+逆行列係数表!S20/逆行列係数表2!S$117</f>
        <v>1.0002808514221367E-2</v>
      </c>
      <c r="T20" s="672">
        <f>+逆行列係数表!T20/逆行列係数表2!T$117</f>
        <v>1.9606435420887747E-3</v>
      </c>
      <c r="U20" s="672">
        <f>+逆行列係数表!U20/逆行列係数表2!U$117</f>
        <v>5.0807375159192503E-4</v>
      </c>
      <c r="V20" s="672">
        <f>+逆行列係数表!V20/逆行列係数表2!V$117</f>
        <v>2.0331207172200871E-4</v>
      </c>
      <c r="W20" s="672">
        <f>+逆行列係数表!W20/逆行列係数表2!W$117</f>
        <v>2.1339734326207549E-4</v>
      </c>
      <c r="X20" s="672">
        <f>+逆行列係数表!X20/逆行列係数表2!X$117</f>
        <v>3.6781884418273642E-5</v>
      </c>
      <c r="Y20" s="672">
        <f>+逆行列係数表!Y20/逆行列係数表2!Y$117</f>
        <v>1.3154479339350932E-4</v>
      </c>
      <c r="Z20" s="672">
        <f>+逆行列係数表!Z20/逆行列係数表2!Z$117</f>
        <v>1.0575827851106345E-4</v>
      </c>
      <c r="AA20" s="672">
        <f>+逆行列係数表!AA20/逆行列係数表2!AA$117</f>
        <v>2.8815631105438822E-4</v>
      </c>
      <c r="AB20" s="672">
        <f>+逆行列係数表!AB20/逆行列係数表2!AB$117</f>
        <v>1.3131985342374264E-4</v>
      </c>
      <c r="AC20" s="672">
        <f>+逆行列係数表!AC20/逆行列係数表2!AC$117</f>
        <v>1.8482618113625657E-4</v>
      </c>
      <c r="AD20" s="672">
        <f>+逆行列係数表!AD20/逆行列係数表2!AD$117</f>
        <v>1.5077699851954073E-5</v>
      </c>
      <c r="AE20" s="672">
        <f>+逆行列係数表!AE20/逆行列係数表2!AE$117</f>
        <v>5.4994704006464598E-5</v>
      </c>
      <c r="AF20" s="672">
        <f>+逆行列係数表!AF20/逆行列係数表2!AF$117</f>
        <v>2.0077102427103571E-4</v>
      </c>
      <c r="AG20" s="672">
        <f>+逆行列係数表!AG20/逆行列係数表2!AG$117</f>
        <v>1.324837353326115E-4</v>
      </c>
      <c r="AH20" s="672">
        <f>+逆行列係数表!AH20/逆行列係数表2!AH$117</f>
        <v>2.2884315291470133E-4</v>
      </c>
      <c r="AI20" s="672">
        <f>+逆行列係数表!AI20/逆行列係数表2!AI$117</f>
        <v>2.6444594925595123E-3</v>
      </c>
      <c r="AJ20" s="672">
        <f>+逆行列係数表!AJ20/逆行列係数表2!AJ$117</f>
        <v>1.4620136242873908E-4</v>
      </c>
      <c r="AK20" s="672">
        <f>+逆行列係数表!AK20/逆行列係数表2!AK$117</f>
        <v>6.6916743129198722E-3</v>
      </c>
      <c r="AL20" s="672">
        <f>+逆行列係数表!AL20/逆行列係数表2!AL$117</f>
        <v>5.3795950811498907E-4</v>
      </c>
      <c r="AM20" s="672">
        <f>+逆行列係数表!AM20/逆行列係数表2!AM$117</f>
        <v>1.2973056232668223E-4</v>
      </c>
      <c r="AN20" s="672">
        <f>+逆行列係数表!AN20/逆行列係数表2!AN$117</f>
        <v>1.3869587009340725E-4</v>
      </c>
      <c r="AO20" s="672">
        <f>+逆行列係数表!AO20/逆行列係数表2!AO$117</f>
        <v>3.0297524501535483E-4</v>
      </c>
      <c r="AP20" s="672">
        <f>+逆行列係数表!AP20/逆行列係数表2!AP$117</f>
        <v>8.8173713220336886E-5</v>
      </c>
      <c r="AQ20" s="672">
        <f>+逆行列係数表!AQ20/逆行列係数表2!AQ$117</f>
        <v>1.3794240644296387E-4</v>
      </c>
      <c r="AR20" s="672">
        <f>+逆行列係数表!AR20/逆行列係数表2!AR$117</f>
        <v>4.092619757159726E-4</v>
      </c>
      <c r="AS20" s="672">
        <f>+逆行列係数表!AS20/逆行列係数表2!AS$117</f>
        <v>6.7881900261455538E-4</v>
      </c>
      <c r="AT20" s="672">
        <f>+逆行列係数表!AT20/逆行列係数表2!AT$117</f>
        <v>2.1181229319962384E-4</v>
      </c>
      <c r="AU20" s="672">
        <f>+逆行列係数表!AU20/逆行列係数表2!AU$117</f>
        <v>1.2639010673160634E-4</v>
      </c>
      <c r="AV20" s="672">
        <f>+逆行列係数表!AV20/逆行列係数表2!AV$117</f>
        <v>1.2025867564545382E-4</v>
      </c>
      <c r="AW20" s="672">
        <f>+逆行列係数表!AW20/逆行列係数表2!AW$117</f>
        <v>5.4423072057746839E-4</v>
      </c>
      <c r="AX20" s="672">
        <f>+逆行列係数表!AX20/逆行列係数表2!AX$117</f>
        <v>1.2970250801366514E-4</v>
      </c>
      <c r="AY20" s="672">
        <f>+逆行列係数表!AY20/逆行列係数表2!AY$117</f>
        <v>3.1033701469655918E-4</v>
      </c>
      <c r="AZ20" s="672">
        <f>+逆行列係数表!AZ20/逆行列係数表2!AZ$117</f>
        <v>1.5652190438726613E-4</v>
      </c>
      <c r="BA20" s="672">
        <f>+逆行列係数表!BA20/逆行列係数表2!BA$117</f>
        <v>2.2509816765782959E-4</v>
      </c>
      <c r="BB20" s="672">
        <f>+逆行列係数表!BB20/逆行列係数表2!BB$117</f>
        <v>6.9558924092104392E-5</v>
      </c>
      <c r="BC20" s="672">
        <f>+逆行列係数表!BC20/逆行列係数表2!BC$117</f>
        <v>3.4246912256889208E-4</v>
      </c>
      <c r="BD20" s="672">
        <f>+逆行列係数表!BD20/逆行列係数表2!BD$117</f>
        <v>1.272387438571081E-4</v>
      </c>
      <c r="BE20" s="672">
        <f>+逆行列係数表!BE20/逆行列係数表2!BE$117</f>
        <v>9.9441842312387725E-5</v>
      </c>
      <c r="BF20" s="672">
        <f>+逆行列係数表!BF20/逆行列係数表2!BF$117</f>
        <v>1.0951286249590153E-4</v>
      </c>
      <c r="BG20" s="672">
        <f>+逆行列係数表!BG20/逆行列係数表2!BG$117</f>
        <v>1.4356575940928211E-4</v>
      </c>
      <c r="BH20" s="672">
        <f>+逆行列係数表!BH20/逆行列係数表2!BH$117</f>
        <v>1.154024778006809E-4</v>
      </c>
      <c r="BI20" s="672">
        <f>+逆行列係数表!BI20/逆行列係数表2!BI$117</f>
        <v>1.2551395062428234E-3</v>
      </c>
      <c r="BJ20" s="672">
        <f>+逆行列係数表!BJ20/逆行列係数表2!BJ$117</f>
        <v>1.7531648847808685E-4</v>
      </c>
      <c r="BK20" s="672">
        <f>+逆行列係数表!BK20/逆行列係数表2!BK$117</f>
        <v>1.2226885450965359E-2</v>
      </c>
      <c r="BL20" s="672">
        <f>+逆行列係数表!BL20/逆行列係数表2!BL$117</f>
        <v>1.2381527678969673E-4</v>
      </c>
      <c r="BM20" s="672">
        <f>+逆行列係数表!BM20/逆行列係数表2!BM$117</f>
        <v>1.7948404003454647E-2</v>
      </c>
      <c r="BN20" s="672">
        <f>+逆行列係数表!BN20/逆行列係数表2!BN$117</f>
        <v>4.852888071351761E-3</v>
      </c>
      <c r="BO20" s="672">
        <f>+逆行列係数表!BO20/逆行列係数表2!BO$117</f>
        <v>5.2601415934800787E-4</v>
      </c>
      <c r="BP20" s="672">
        <f>+逆行列係数表!BP20/逆行列係数表2!BP$117</f>
        <v>1.0229256996138695E-3</v>
      </c>
      <c r="BQ20" s="672">
        <f>+逆行列係数表!BQ20/逆行列係数表2!BQ$117</f>
        <v>1.4734773342145538E-3</v>
      </c>
      <c r="BR20" s="672">
        <f>+逆行列係数表!BR20/逆行列係数表2!BR$117</f>
        <v>3.1934635782025956E-4</v>
      </c>
      <c r="BS20" s="672">
        <f>+逆行列係数表!BS20/逆行列係数表2!BS$117</f>
        <v>3.5731747984367939E-4</v>
      </c>
      <c r="BT20" s="672">
        <f>+逆行列係数表!BT20/逆行列係数表2!BT$117</f>
        <v>1.5966820942935991E-4</v>
      </c>
      <c r="BU20" s="672">
        <f>+逆行列係数表!BU20/逆行列係数表2!BU$117</f>
        <v>3.2048070674726558E-4</v>
      </c>
      <c r="BV20" s="672">
        <f>+逆行列係数表!BV20/逆行列係数表2!BV$117</f>
        <v>9.8353399912003061E-5</v>
      </c>
      <c r="BW20" s="672">
        <f>+逆行列係数表!BW20/逆行列係数表2!BW$117</f>
        <v>6.7627615442359152E-5</v>
      </c>
      <c r="BX20" s="672">
        <f>+逆行列係数表!BX20/逆行列係数表2!BX$117</f>
        <v>1.2091387298382721E-4</v>
      </c>
      <c r="BY20" s="672">
        <f>+逆行列係数表!BY20/逆行列係数表2!BY$117</f>
        <v>8.6803177771222509E-5</v>
      </c>
      <c r="BZ20" s="672">
        <f>+逆行列係数表!BZ20/逆行列係数表2!BZ$117</f>
        <v>1.9144582197228041E-4</v>
      </c>
      <c r="CA20" s="672">
        <f>+逆行列係数表!CA20/逆行列係数表2!CA$117</f>
        <v>1.0497832747751915E-4</v>
      </c>
      <c r="CB20" s="672">
        <f>+逆行列係数表!CB20/逆行列係数表2!CB$117</f>
        <v>5.2801862787609714E-4</v>
      </c>
      <c r="CC20" s="672">
        <f>+逆行列係数表!CC20/逆行列係数表2!CC$117</f>
        <v>2.600126681246711E-4</v>
      </c>
      <c r="CD20" s="672">
        <f>+逆行列係数表!CD20/逆行列係数表2!CD$117</f>
        <v>8.8486191952891278E-4</v>
      </c>
      <c r="CE20" s="672">
        <f>+逆行列係数表!CE20/逆行列係数表2!CE$117</f>
        <v>1.9243929177891264E-4</v>
      </c>
      <c r="CF20" s="672">
        <f>+逆行列係数表!CF20/逆行列係数表2!CF$117</f>
        <v>4.4287108284365621E-4</v>
      </c>
      <c r="CG20" s="672">
        <f>+逆行列係数表!CG20/逆行列係数表2!CG$117</f>
        <v>3.3979384169109841E-3</v>
      </c>
      <c r="CH20" s="672">
        <f>+逆行列係数表!CH20/逆行列係数表2!CH$117</f>
        <v>6.1048249372436087E-5</v>
      </c>
      <c r="CI20" s="672">
        <f>+逆行列係数表!CI20/逆行列係数表2!CI$117</f>
        <v>1.0157749441314845E-4</v>
      </c>
      <c r="CJ20" s="672">
        <f>+逆行列係数表!CJ20/逆行列係数表2!CJ$117</f>
        <v>1.342708228075196E-4</v>
      </c>
      <c r="CK20" s="672">
        <f>+逆行列係数表!CK20/逆行列係数表2!CK$117</f>
        <v>1.1331252492792238E-4</v>
      </c>
      <c r="CL20" s="672">
        <f>+逆行列係数表!CL20/逆行列係数表2!CL$117</f>
        <v>1.1647949356418972E-4</v>
      </c>
      <c r="CM20" s="672">
        <f>+逆行列係数表!CM20/逆行列係数表2!CM$117</f>
        <v>3.7262079976172347E-4</v>
      </c>
      <c r="CN20" s="672">
        <f>+逆行列係数表!CN20/逆行列係数表2!CN$117</f>
        <v>1.0052211746090176E-4</v>
      </c>
      <c r="CO20" s="672">
        <f>+逆行列係数表!CO20/逆行列係数表2!CO$117</f>
        <v>1.3772155159564196E-4</v>
      </c>
      <c r="CP20" s="672">
        <f>+逆行列係数表!CP20/逆行列係数表2!CP$117</f>
        <v>1.9997513376046521E-4</v>
      </c>
      <c r="CQ20" s="672">
        <f>+逆行列係数表!CQ20/逆行列係数表2!CQ$117</f>
        <v>7.7810496685206299E-5</v>
      </c>
      <c r="CR20" s="672">
        <f>+逆行列係数表!CR20/逆行列係数表2!CR$117</f>
        <v>1.7804939965438397E-4</v>
      </c>
      <c r="CS20" s="672">
        <f>+逆行列係数表!CS20/逆行列係数表2!CS$117</f>
        <v>1.4193683707002753E-4</v>
      </c>
      <c r="CT20" s="672">
        <f>+逆行列係数表!CT20/逆行列係数表2!CT$117</f>
        <v>9.9670587528814187E-5</v>
      </c>
      <c r="CU20" s="672">
        <f>+逆行列係数表!CU20/逆行列係数表2!CU$117</f>
        <v>1.9128522879744041E-4</v>
      </c>
      <c r="CV20" s="672">
        <f>+逆行列係数表!CV20/逆行列係数表2!CV$117</f>
        <v>1.0815910202812208E-4</v>
      </c>
      <c r="CW20" s="672">
        <f>+逆行列係数表!CW20/逆行列係数表2!CW$117</f>
        <v>7.6586159910583989E-5</v>
      </c>
      <c r="CX20" s="672">
        <f>+逆行列係数表!CX20/逆行列係数表2!CX$117</f>
        <v>7.9722271368308392E-5</v>
      </c>
      <c r="CY20" s="672">
        <f>+逆行列係数表!CY20/逆行列係数表2!CY$117</f>
        <v>1.1312757793700318E-4</v>
      </c>
      <c r="CZ20" s="672">
        <f>+逆行列係数表!CZ20/逆行列係数表2!CZ$117</f>
        <v>3.0753108004233023E-4</v>
      </c>
      <c r="DA20" s="672">
        <f>+逆行列係数表!DA20/逆行列係数表2!DA$117</f>
        <v>3.2519822757706528E-4</v>
      </c>
      <c r="DB20" s="672">
        <f>+逆行列係数表!DB20/逆行列係数表2!DB$117</f>
        <v>1.6138083942439848E-4</v>
      </c>
      <c r="DC20" s="672">
        <f>+逆行列係数表!DC20/逆行列係数表2!DC$117</f>
        <v>3.1589316115452075E-4</v>
      </c>
      <c r="DD20" s="672">
        <f>+逆行列係数表!DD20/逆行列係数表2!DD$117</f>
        <v>4.7414340208618252E-5</v>
      </c>
      <c r="DE20" s="672">
        <f>+逆行列係数表!DE20/逆行列係数表2!DE$117</f>
        <v>3.1169140632398575E-4</v>
      </c>
      <c r="DF20" s="672">
        <f>+逆行列係数表!DF20/逆行列係数表2!DF$117</f>
        <v>1.169409793514045E-3</v>
      </c>
      <c r="DG20" s="673">
        <f>+逆行列係数表!DG20/逆行列係数表2!DG$117</f>
        <v>1.5564531403427544E-4</v>
      </c>
      <c r="DH20" s="270"/>
    </row>
    <row r="21" spans="1:112" ht="15.6" customHeight="1">
      <c r="A21" s="292">
        <v>15</v>
      </c>
      <c r="B21" s="98" t="s">
        <v>116</v>
      </c>
      <c r="C21" s="293" t="s">
        <v>117</v>
      </c>
      <c r="D21" s="671">
        <f>+逆行列係数表!D21/逆行列係数表2!D$117</f>
        <v>5.3630936257160084E-5</v>
      </c>
      <c r="E21" s="672">
        <f>+逆行列係数表!E21/逆行列係数表2!E$117</f>
        <v>4.22514697980057E-5</v>
      </c>
      <c r="F21" s="672">
        <f>+逆行列係数表!F21/逆行列係数表2!F$117</f>
        <v>5.5519480587054651E-5</v>
      </c>
      <c r="G21" s="672">
        <f>+逆行列係数表!G21/逆行列係数表2!G$117</f>
        <v>5.0392602225693346E-5</v>
      </c>
      <c r="H21" s="672">
        <f>+逆行列係数表!H21/逆行列係数表2!H$117</f>
        <v>8.8657760393463271E-5</v>
      </c>
      <c r="I21" s="672">
        <f>+逆行列係数表!I21/逆行列係数表2!I$117</f>
        <v>0</v>
      </c>
      <c r="J21" s="672">
        <f>+逆行列係数表!J21/逆行列係数表2!J$117</f>
        <v>1.16639961125925E-4</v>
      </c>
      <c r="K21" s="672">
        <f>+逆行列係数表!K21/逆行列係数表2!K$117</f>
        <v>9.1913830625080245E-5</v>
      </c>
      <c r="L21" s="672">
        <f>+逆行列係数表!L21/逆行列係数表2!L$117</f>
        <v>7.5497235502660991E-5</v>
      </c>
      <c r="M21" s="672">
        <f>+逆行列係数表!M21/逆行列係数表2!M$117</f>
        <v>3.6833725283792197E-5</v>
      </c>
      <c r="N21" s="672">
        <f>+逆行列係数表!N21/逆行列係数表2!N$117</f>
        <v>0</v>
      </c>
      <c r="O21" s="672">
        <f>+逆行列係数表!O21/逆行列係数表2!O$117</f>
        <v>2.1389053690580091E-4</v>
      </c>
      <c r="P21" s="672">
        <f>+逆行列係数表!P21/逆行列係数表2!P$117</f>
        <v>1.7492501278928852E-4</v>
      </c>
      <c r="Q21" s="672">
        <f>+逆行列係数表!Q21/逆行列係数表2!Q$117</f>
        <v>1.0219530749539114E-4</v>
      </c>
      <c r="R21" s="672">
        <f>+逆行列係数表!R21/逆行列係数表2!R$117</f>
        <v>1</v>
      </c>
      <c r="S21" s="672">
        <f>+逆行列係数表!S21/逆行列係数表2!S$117</f>
        <v>1.903273799526757E-4</v>
      </c>
      <c r="T21" s="672">
        <f>+逆行列係数表!T21/逆行列係数表2!T$117</f>
        <v>1.92286681260161E-4</v>
      </c>
      <c r="U21" s="672">
        <f>+逆行列係数表!U21/逆行列係数表2!U$117</f>
        <v>1.1012986302803862E-4</v>
      </c>
      <c r="V21" s="672">
        <f>+逆行列係数表!V21/逆行列係数表2!V$117</f>
        <v>1.4313998199606671E-4</v>
      </c>
      <c r="W21" s="672">
        <f>+逆行列係数表!W21/逆行列係数表2!W$117</f>
        <v>1.489253390852654E-4</v>
      </c>
      <c r="X21" s="672">
        <f>+逆行列係数表!X21/逆行列係数表2!X$117</f>
        <v>2.4838255593346894E-5</v>
      </c>
      <c r="Y21" s="672">
        <f>+逆行列係数表!Y21/逆行列係数表2!Y$117</f>
        <v>9.3271688626208609E-5</v>
      </c>
      <c r="Z21" s="672">
        <f>+逆行列係数表!Z21/逆行列係数表2!Z$117</f>
        <v>1.3844548593446788E-4</v>
      </c>
      <c r="AA21" s="672">
        <f>+逆行列係数表!AA21/逆行列係数表2!AA$117</f>
        <v>1.7844245100685495E-4</v>
      </c>
      <c r="AB21" s="672">
        <f>+逆行列係数表!AB21/逆行列係数表2!AB$117</f>
        <v>2.5847398086334628E-4</v>
      </c>
      <c r="AC21" s="672">
        <f>+逆行列係数表!AC21/逆行列係数表2!AC$117</f>
        <v>1.1014040810367886E-4</v>
      </c>
      <c r="AD21" s="672">
        <f>+逆行列係数表!AD21/逆行列係数表2!AD$117</f>
        <v>7.523693202078964E-6</v>
      </c>
      <c r="AE21" s="672">
        <f>+逆行列係数表!AE21/逆行列係数表2!AE$117</f>
        <v>6.85468686649018E-5</v>
      </c>
      <c r="AF21" s="672">
        <f>+逆行列係数表!AF21/逆行列係数表2!AF$117</f>
        <v>1.2596948836007891E-4</v>
      </c>
      <c r="AG21" s="672">
        <f>+逆行列係数表!AG21/逆行列係数表2!AG$117</f>
        <v>1.9276024665445803E-4</v>
      </c>
      <c r="AH21" s="672">
        <f>+逆行列係数表!AH21/逆行列係数表2!AH$117</f>
        <v>2.3307112341453389E-4</v>
      </c>
      <c r="AI21" s="672">
        <f>+逆行列係数表!AI21/逆行列係数表2!AI$117</f>
        <v>1.4880539408850313E-4</v>
      </c>
      <c r="AJ21" s="672">
        <f>+逆行列係数表!AJ21/逆行列係数表2!AJ$117</f>
        <v>1.1328295476983816E-4</v>
      </c>
      <c r="AK21" s="672">
        <f>+逆行列係数表!AK21/逆行列係数表2!AK$117</f>
        <v>5.6333922887589181E-4</v>
      </c>
      <c r="AL21" s="672">
        <f>+逆行列係数表!AL21/逆行列係数表2!AL$117</f>
        <v>2.2831512779904013E-4</v>
      </c>
      <c r="AM21" s="672">
        <f>+逆行列係数表!AM21/逆行列係数表2!AM$117</f>
        <v>4.4141331743378925E-5</v>
      </c>
      <c r="AN21" s="672">
        <f>+逆行列係数表!AN21/逆行列係数表2!AN$117</f>
        <v>5.8093290350876881E-5</v>
      </c>
      <c r="AO21" s="672">
        <f>+逆行列係数表!AO21/逆行列係数表2!AO$117</f>
        <v>1.6446292008345155E-4</v>
      </c>
      <c r="AP21" s="672">
        <f>+逆行列係数表!AP21/逆行列係数表2!AP$117</f>
        <v>4.9697249859729385E-5</v>
      </c>
      <c r="AQ21" s="672">
        <f>+逆行列係数表!AQ21/逆行列係数表2!AQ$117</f>
        <v>1.4711734041562537E-4</v>
      </c>
      <c r="AR21" s="672">
        <f>+逆行列係数表!AR21/逆行列係数表2!AR$117</f>
        <v>2.6982131915573098E-4</v>
      </c>
      <c r="AS21" s="672">
        <f>+逆行列係数表!AS21/逆行列係数表2!AS$117</f>
        <v>8.5937538913217112E-5</v>
      </c>
      <c r="AT21" s="672">
        <f>+逆行列係数表!AT21/逆行列係数表2!AT$117</f>
        <v>9.8943431069225133E-5</v>
      </c>
      <c r="AU21" s="672">
        <f>+逆行列係数表!AU21/逆行列係数表2!AU$117</f>
        <v>1.1002420409990376E-4</v>
      </c>
      <c r="AV21" s="672">
        <f>+逆行列係数表!AV21/逆行列係数表2!AV$117</f>
        <v>9.6231471329395659E-5</v>
      </c>
      <c r="AW21" s="672">
        <f>+逆行列係数表!AW21/逆行列係数表2!AW$117</f>
        <v>1.1948027887293229E-4</v>
      </c>
      <c r="AX21" s="672">
        <f>+逆行列係数表!AX21/逆行列係数表2!AX$117</f>
        <v>1.3196468191738656E-4</v>
      </c>
      <c r="AY21" s="672">
        <f>+逆行列係数表!AY21/逆行列係数表2!AY$117</f>
        <v>3.1002898964825186E-4</v>
      </c>
      <c r="AZ21" s="672">
        <f>+逆行列係数表!AZ21/逆行列係数表2!AZ$117</f>
        <v>1.0919074538117507E-4</v>
      </c>
      <c r="BA21" s="672">
        <f>+逆行列係数表!BA21/逆行列係数表2!BA$117</f>
        <v>1.545816440398628E-4</v>
      </c>
      <c r="BB21" s="672">
        <f>+逆行列係数表!BB21/逆行列係数表2!BB$117</f>
        <v>9.175481960069435E-5</v>
      </c>
      <c r="BC21" s="672">
        <f>+逆行列係数表!BC21/逆行列係数表2!BC$117</f>
        <v>1.2472336103017901E-4</v>
      </c>
      <c r="BD21" s="672">
        <f>+逆行列係数表!BD21/逆行列係数表2!BD$117</f>
        <v>2.705795719021809E-4</v>
      </c>
      <c r="BE21" s="672">
        <f>+逆行列係数表!BE21/逆行列係数表2!BE$117</f>
        <v>2.1696702702093072E-4</v>
      </c>
      <c r="BF21" s="672">
        <f>+逆行列係数表!BF21/逆行列係数表2!BF$117</f>
        <v>1.1546337765205797E-4</v>
      </c>
      <c r="BG21" s="672">
        <f>+逆行列係数表!BG21/逆行列係数表2!BG$117</f>
        <v>1.4092562311816335E-4</v>
      </c>
      <c r="BH21" s="672">
        <f>+逆行列係数表!BH21/逆行列係数表2!BH$117</f>
        <v>1.0277187756169372E-4</v>
      </c>
      <c r="BI21" s="672">
        <f>+逆行列係数表!BI21/逆行列係数表2!BI$117</f>
        <v>7.129468421227345E-4</v>
      </c>
      <c r="BJ21" s="672">
        <f>+逆行列係数表!BJ21/逆行列係数表2!BJ$117</f>
        <v>1.1156733183539094E-4</v>
      </c>
      <c r="BK21" s="672">
        <f>+逆行列係数表!BK21/逆行列係数表2!BK$117</f>
        <v>4.7099647089726975E-4</v>
      </c>
      <c r="BL21" s="672">
        <f>+逆行列係数表!BL21/逆行列係数表2!BL$117</f>
        <v>8.0431182252462731E-5</v>
      </c>
      <c r="BM21" s="672">
        <f>+逆行列係数表!BM21/逆行列係数表2!BM$117</f>
        <v>1.1429399119429404E-3</v>
      </c>
      <c r="BN21" s="672">
        <f>+逆行列係数表!BN21/逆行列係数表2!BN$117</f>
        <v>2.3928537275863283E-3</v>
      </c>
      <c r="BO21" s="672">
        <f>+逆行列係数表!BO21/逆行列係数表2!BO$117</f>
        <v>6.8119688860786125E-5</v>
      </c>
      <c r="BP21" s="672">
        <f>+逆行列係数表!BP21/逆行列係数表2!BP$117</f>
        <v>6.7388108430525083E-5</v>
      </c>
      <c r="BQ21" s="672">
        <f>+逆行列係数表!BQ21/逆行列係数表2!BQ$117</f>
        <v>1.4213432176067155E-4</v>
      </c>
      <c r="BR21" s="672">
        <f>+逆行列係数表!BR21/逆行列係数表2!BR$117</f>
        <v>2.1997870541056171E-4</v>
      </c>
      <c r="BS21" s="672">
        <f>+逆行列係数表!BS21/逆行列係数表2!BS$117</f>
        <v>6.5995176505146671E-4</v>
      </c>
      <c r="BT21" s="672">
        <f>+逆行列係数表!BT21/逆行列係数表2!BT$117</f>
        <v>4.2581433281309154E-4</v>
      </c>
      <c r="BU21" s="672">
        <f>+逆行列係数表!BU21/逆行列係数表2!BU$117</f>
        <v>1.6059207365726666E-4</v>
      </c>
      <c r="BV21" s="672">
        <f>+逆行列係数表!BV21/逆行列係数表2!BV$117</f>
        <v>3.3062906822315112E-4</v>
      </c>
      <c r="BW21" s="672">
        <f>+逆行列係数表!BW21/逆行列係数表2!BW$117</f>
        <v>1.2354162436991473E-4</v>
      </c>
      <c r="BX21" s="672">
        <f>+逆行列係数表!BX21/逆行列係数表2!BX$117</f>
        <v>2.8206881207637816E-4</v>
      </c>
      <c r="BY21" s="672">
        <f>+逆行列係数表!BY21/逆行列係数表2!BY$117</f>
        <v>7.5221606996077699E-5</v>
      </c>
      <c r="BZ21" s="672">
        <f>+逆行列係数表!BZ21/逆行列係数表2!BZ$117</f>
        <v>1.3318199205792529E-4</v>
      </c>
      <c r="CA21" s="672">
        <f>+逆行列係数表!CA21/逆行列係数表2!CA$117</f>
        <v>7.2514200900752798E-5</v>
      </c>
      <c r="CB21" s="672">
        <f>+逆行列係数表!CB21/逆行列係数表2!CB$117</f>
        <v>1.7891247025987077E-4</v>
      </c>
      <c r="CC21" s="672">
        <f>+逆行列係数表!CC21/逆行列係数表2!CC$117</f>
        <v>1.0775302426689288E-4</v>
      </c>
      <c r="CD21" s="672">
        <f>+逆行列係数表!CD21/逆行列係数表2!CD$117</f>
        <v>2.1367507491893887E-4</v>
      </c>
      <c r="CE21" s="672">
        <f>+逆行列係数表!CE21/逆行列係数表2!CE$117</f>
        <v>9.9415467336311369E-5</v>
      </c>
      <c r="CF21" s="672">
        <f>+逆行列係数表!CF21/逆行列係数表2!CF$117</f>
        <v>3.3218101727924257E-4</v>
      </c>
      <c r="CG21" s="672">
        <f>+逆行列係数表!CG21/逆行列係数表2!CG$117</f>
        <v>4.1909773597636162E-4</v>
      </c>
      <c r="CH21" s="672">
        <f>+逆行列係数表!CH21/逆行列係数表2!CH$117</f>
        <v>5.4802719630895945E-5</v>
      </c>
      <c r="CI21" s="672">
        <f>+逆行列係数表!CI21/逆行列係数表2!CI$117</f>
        <v>3.5917945369818644E-4</v>
      </c>
      <c r="CJ21" s="672">
        <f>+逆行列係数表!CJ21/逆行列係数表2!CJ$117</f>
        <v>1.538271979429664E-4</v>
      </c>
      <c r="CK21" s="672">
        <f>+逆行列係数表!CK21/逆行列係数表2!CK$117</f>
        <v>2.9789823176670771E-4</v>
      </c>
      <c r="CL21" s="672">
        <f>+逆行列係数表!CL21/逆行列係数表2!CL$117</f>
        <v>4.1656597393321785E-4</v>
      </c>
      <c r="CM21" s="672">
        <f>+逆行列係数表!CM21/逆行列係数表2!CM$117</f>
        <v>2.291766870307575E-4</v>
      </c>
      <c r="CN21" s="672">
        <f>+逆行列係数表!CN21/逆行列係数表2!CN$117</f>
        <v>1.5943273277394437E-4</v>
      </c>
      <c r="CO21" s="672">
        <f>+逆行列係数表!CO21/逆行列係数表2!CO$117</f>
        <v>3.8188892338405697E-4</v>
      </c>
      <c r="CP21" s="672">
        <f>+逆行列係数表!CP21/逆行列係数表2!CP$117</f>
        <v>6.0998431268038705E-4</v>
      </c>
      <c r="CQ21" s="672">
        <f>+逆行列係数表!CQ21/逆行列係数表2!CQ$117</f>
        <v>2.6990605428713456E-4</v>
      </c>
      <c r="CR21" s="672">
        <f>+逆行列係数表!CR21/逆行列係数表2!CR$117</f>
        <v>1.2338754066297704E-4</v>
      </c>
      <c r="CS21" s="672">
        <f>+逆行列係数表!CS21/逆行列係数表2!CS$117</f>
        <v>7.9567219039390082E-4</v>
      </c>
      <c r="CT21" s="672">
        <f>+逆行列係数表!CT21/逆行列係数表2!CT$117</f>
        <v>3.9549911963309786E-4</v>
      </c>
      <c r="CU21" s="672">
        <f>+逆行列係数表!CU21/逆行列係数表2!CU$117</f>
        <v>1.6803401972679873E-3</v>
      </c>
      <c r="CV21" s="672">
        <f>+逆行列係数表!CV21/逆行列係数表2!CV$117</f>
        <v>2.7766249215206267E-4</v>
      </c>
      <c r="CW21" s="672">
        <f>+逆行列係数表!CW21/逆行列係数表2!CW$117</f>
        <v>1.0626317494222582E-4</v>
      </c>
      <c r="CX21" s="672">
        <f>+逆行列係数表!CX21/逆行列係数表2!CX$117</f>
        <v>7.4965533246860308E-5</v>
      </c>
      <c r="CY21" s="672">
        <f>+逆行列係数表!CY21/逆行列係数表2!CY$117</f>
        <v>1.8565718168241961E-4</v>
      </c>
      <c r="CZ21" s="672">
        <f>+逆行列係数表!CZ21/逆行列係数表2!CZ$117</f>
        <v>2.8333946466555583E-4</v>
      </c>
      <c r="DA21" s="672">
        <f>+逆行列係数表!DA21/逆行列係数表2!DA$117</f>
        <v>3.0922284069547423E-4</v>
      </c>
      <c r="DB21" s="672">
        <f>+逆行列係数表!DB21/逆行列係数表2!DB$117</f>
        <v>1.1297813190375852E-4</v>
      </c>
      <c r="DC21" s="672">
        <f>+逆行列係数表!DC21/逆行列係数表2!DC$117</f>
        <v>5.3888673004300817E-4</v>
      </c>
      <c r="DD21" s="672">
        <f>+逆行列係数表!DD21/逆行列係数表2!DD$117</f>
        <v>4.8511555241209615E-5</v>
      </c>
      <c r="DE21" s="672">
        <f>+逆行列係数表!DE21/逆行列係数表2!DE$117</f>
        <v>3.0424564151686071E-4</v>
      </c>
      <c r="DF21" s="672">
        <f>+逆行列係数表!DF21/逆行列係数表2!DF$117</f>
        <v>9.13416418425166E-5</v>
      </c>
      <c r="DG21" s="673">
        <f>+逆行列係数表!DG21/逆行列係数表2!DG$117</f>
        <v>9.5158998170882076E-5</v>
      </c>
      <c r="DH21" s="270"/>
    </row>
    <row r="22" spans="1:112" ht="15.6" customHeight="1">
      <c r="A22" s="292">
        <v>16</v>
      </c>
      <c r="B22" s="98" t="s">
        <v>118</v>
      </c>
      <c r="C22" s="293" t="s">
        <v>119</v>
      </c>
      <c r="D22" s="671">
        <f>+逆行列係数表!D22/逆行列係数表2!D$117</f>
        <v>3.0715051540164051E-3</v>
      </c>
      <c r="E22" s="672">
        <f>+逆行列係数表!E22/逆行列係数表2!E$117</f>
        <v>6.9823792675234185E-4</v>
      </c>
      <c r="F22" s="672">
        <f>+逆行列係数表!F22/逆行列係数表2!F$117</f>
        <v>2.4357233439132584E-3</v>
      </c>
      <c r="G22" s="672">
        <f>+逆行列係数表!G22/逆行列係数表2!G$117</f>
        <v>4.993691815262098E-4</v>
      </c>
      <c r="H22" s="672">
        <f>+逆行列係数表!H22/逆行列係数表2!H$117</f>
        <v>3.0076820812059387E-4</v>
      </c>
      <c r="I22" s="672">
        <f>+逆行列係数表!I22/逆行列係数表2!I$117</f>
        <v>0</v>
      </c>
      <c r="J22" s="672">
        <f>+逆行列係数表!J22/逆行列係数表2!J$117</f>
        <v>4.2637055528333811E-4</v>
      </c>
      <c r="K22" s="672">
        <f>+逆行列係数表!K22/逆行列係数表2!K$117</f>
        <v>1.2154617569951317E-3</v>
      </c>
      <c r="L22" s="672">
        <f>+逆行列係数表!L22/逆行列係数表2!L$117</f>
        <v>1.4159152648205149E-3</v>
      </c>
      <c r="M22" s="672">
        <f>+逆行列係数表!M22/逆行列係数表2!M$117</f>
        <v>5.1248345543899846E-4</v>
      </c>
      <c r="N22" s="672">
        <f>+逆行列係数表!N22/逆行列係数表2!N$117</f>
        <v>0</v>
      </c>
      <c r="O22" s="672">
        <f>+逆行列係数表!O22/逆行列係数表2!O$117</f>
        <v>1.1440802297805141E-3</v>
      </c>
      <c r="P22" s="672">
        <f>+逆行列係数表!P22/逆行列係数表2!P$117</f>
        <v>1.6390241109016743E-3</v>
      </c>
      <c r="Q22" s="672">
        <f>+逆行列係数表!Q22/逆行列係数表2!Q$117</f>
        <v>2.5823507446972264E-3</v>
      </c>
      <c r="R22" s="672">
        <f>+逆行列係数表!R22/逆行列係数表2!R$117</f>
        <v>1.849664742773283E-3</v>
      </c>
      <c r="S22" s="672">
        <f>+逆行列係数表!S22/逆行列係数表2!S$117</f>
        <v>1</v>
      </c>
      <c r="T22" s="672">
        <f>+逆行列係数表!T22/逆行列係数表2!T$117</f>
        <v>0.12271499673939056</v>
      </c>
      <c r="U22" s="672">
        <f>+逆行列係数表!U22/逆行列係数表2!U$117</f>
        <v>4.142123314857378E-2</v>
      </c>
      <c r="V22" s="672">
        <f>+逆行列係数表!V22/逆行列係数表2!V$117</f>
        <v>3.5823776367146089E-4</v>
      </c>
      <c r="W22" s="672">
        <f>+逆行列係数表!W22/逆行列係数表2!W$117</f>
        <v>2.9126469591079021E-4</v>
      </c>
      <c r="X22" s="672">
        <f>+逆行列係数表!X22/逆行列係数表2!X$117</f>
        <v>6.8184401660973101E-5</v>
      </c>
      <c r="Y22" s="672">
        <f>+逆行列係数表!Y22/逆行列係数表2!Y$117</f>
        <v>2.1037932181727811E-4</v>
      </c>
      <c r="Z22" s="672">
        <f>+逆行列係数表!Z22/逆行列係数表2!Z$117</f>
        <v>3.8469187911263761E-4</v>
      </c>
      <c r="AA22" s="672">
        <f>+逆行列係数表!AA22/逆行列係数表2!AA$117</f>
        <v>1.1300927960957406E-2</v>
      </c>
      <c r="AB22" s="672">
        <f>+逆行列係数表!AB22/逆行列係数表2!AB$117</f>
        <v>3.5632070560862707E-3</v>
      </c>
      <c r="AC22" s="672">
        <f>+逆行列係数表!AC22/逆行列係数表2!AC$117</f>
        <v>1.6152285487240862E-3</v>
      </c>
      <c r="AD22" s="672">
        <f>+逆行列係数表!AD22/逆行列係数表2!AD$117</f>
        <v>3.2765338160735696E-5</v>
      </c>
      <c r="AE22" s="672">
        <f>+逆行列係数表!AE22/逆行列係数表2!AE$117</f>
        <v>1.177902667004014E-4</v>
      </c>
      <c r="AF22" s="672">
        <f>+逆行列係数表!AF22/逆行列係数表2!AF$117</f>
        <v>8.9410072600803938E-4</v>
      </c>
      <c r="AG22" s="672">
        <f>+逆行列係数表!AG22/逆行列係数表2!AG$117</f>
        <v>1.7067008458624469E-3</v>
      </c>
      <c r="AH22" s="672">
        <f>+逆行列係数表!AH22/逆行列係数表2!AH$117</f>
        <v>8.4291644195617736E-4</v>
      </c>
      <c r="AI22" s="672">
        <f>+逆行列係数表!AI22/逆行列係数表2!AI$117</f>
        <v>2.5513103696997623E-3</v>
      </c>
      <c r="AJ22" s="672">
        <f>+逆行列係数表!AJ22/逆行列係数表2!AJ$117</f>
        <v>3.682585993237195E-4</v>
      </c>
      <c r="AK22" s="672">
        <f>+逆行列係数表!AK22/逆行列係数表2!AK$117</f>
        <v>8.6408581600225364E-3</v>
      </c>
      <c r="AL22" s="672">
        <f>+逆行列係数表!AL22/逆行列係数表2!AL$117</f>
        <v>7.2764342877975931E-3</v>
      </c>
      <c r="AM22" s="672">
        <f>+逆行列係数表!AM22/逆行列係数表2!AM$117</f>
        <v>1.1870261359432139E-4</v>
      </c>
      <c r="AN22" s="672">
        <f>+逆行列係数表!AN22/逆行列係数表2!AN$117</f>
        <v>1.5622743517402471E-4</v>
      </c>
      <c r="AO22" s="672">
        <f>+逆行列係数表!AO22/逆行列係数表2!AO$117</f>
        <v>2.5704706647954772E-4</v>
      </c>
      <c r="AP22" s="672">
        <f>+逆行列係数表!AP22/逆行列係数表2!AP$117</f>
        <v>2.8310211091946629E-4</v>
      </c>
      <c r="AQ22" s="672">
        <f>+逆行列係数表!AQ22/逆行列係数表2!AQ$117</f>
        <v>3.5596049281213252E-4</v>
      </c>
      <c r="AR22" s="672">
        <f>+逆行列係数表!AR22/逆行列係数表2!AR$117</f>
        <v>3.5391681810994645E-4</v>
      </c>
      <c r="AS22" s="672">
        <f>+逆行列係数表!AS22/逆行列係数表2!AS$117</f>
        <v>3.228515699435196E-4</v>
      </c>
      <c r="AT22" s="672">
        <f>+逆行列係数表!AT22/逆行列係数表2!AT$117</f>
        <v>6.6097179047256717E-4</v>
      </c>
      <c r="AU22" s="672">
        <f>+逆行列係数表!AU22/逆行列係数表2!AU$117</f>
        <v>4.8716931620109203E-4</v>
      </c>
      <c r="AV22" s="672">
        <f>+逆行列係数表!AV22/逆行列係数表2!AV$117</f>
        <v>4.8929139393848414E-4</v>
      </c>
      <c r="AW22" s="672">
        <f>+逆行列係数表!AW22/逆行列係数表2!AW$117</f>
        <v>4.0133147440279482E-4</v>
      </c>
      <c r="AX22" s="672">
        <f>+逆行列係数表!AX22/逆行列係数表2!AX$117</f>
        <v>8.0074777850106611E-4</v>
      </c>
      <c r="AY22" s="672">
        <f>+逆行列係数表!AY22/逆行列係数表2!AY$117</f>
        <v>1.6387876958970607E-3</v>
      </c>
      <c r="AZ22" s="672">
        <f>+逆行列係数表!AZ22/逆行列係数表2!AZ$117</f>
        <v>1.1801915515018012E-3</v>
      </c>
      <c r="BA22" s="672">
        <f>+逆行列係数表!BA22/逆行列係数表2!BA$117</f>
        <v>1.9210196979139161E-3</v>
      </c>
      <c r="BB22" s="672">
        <f>+逆行列係数表!BB22/逆行列係数表2!BB$117</f>
        <v>2.6411837823303136E-4</v>
      </c>
      <c r="BC22" s="672">
        <f>+逆行列係数表!BC22/逆行列係数表2!BC$117</f>
        <v>1.183312197692885E-3</v>
      </c>
      <c r="BD22" s="672">
        <f>+逆行列係数表!BD22/逆行列係数表2!BD$117</f>
        <v>1.3214904231103513E-3</v>
      </c>
      <c r="BE22" s="672">
        <f>+逆行列係数表!BE22/逆行列係数表2!BE$117</f>
        <v>6.0847212350990032E-4</v>
      </c>
      <c r="BF22" s="672">
        <f>+逆行列係数表!BF22/逆行列係数表2!BF$117</f>
        <v>3.675398293209548E-4</v>
      </c>
      <c r="BG22" s="672">
        <f>+逆行列係数表!BG22/逆行列係数表2!BG$117</f>
        <v>2.9240149137366498E-4</v>
      </c>
      <c r="BH22" s="672">
        <f>+逆行列係数表!BH22/逆行列係数表2!BH$117</f>
        <v>4.2145710380231784E-4</v>
      </c>
      <c r="BI22" s="672">
        <f>+逆行列係数表!BI22/逆行列係数表2!BI$117</f>
        <v>2.5168152036304483E-4</v>
      </c>
      <c r="BJ22" s="672">
        <f>+逆行列係数表!BJ22/逆行列係数表2!BJ$117</f>
        <v>2.7441158068347262E-4</v>
      </c>
      <c r="BK22" s="672">
        <f>+逆行列係数表!BK22/逆行列係数表2!BK$117</f>
        <v>7.4706204231926743E-3</v>
      </c>
      <c r="BL22" s="672">
        <f>+逆行列係数表!BL22/逆行列係数表2!BL$117</f>
        <v>5.4556424803225707E-4</v>
      </c>
      <c r="BM22" s="672">
        <f>+逆行列係数表!BM22/逆行列係数表2!BM$117</f>
        <v>2.3787179332939528E-3</v>
      </c>
      <c r="BN22" s="672">
        <f>+逆行列係数表!BN22/逆行列係数表2!BN$117</f>
        <v>2.1965414646500773E-3</v>
      </c>
      <c r="BO22" s="672">
        <f>+逆行列係数表!BO22/逆行列係数表2!BO$117</f>
        <v>4.7576534458076687E-4</v>
      </c>
      <c r="BP22" s="672">
        <f>+逆行列係数表!BP22/逆行列係数表2!BP$117</f>
        <v>2.7881689249715234E-4</v>
      </c>
      <c r="BQ22" s="672">
        <f>+逆行列係数表!BQ22/逆行列係数表2!BQ$117</f>
        <v>1.9397245051030497E-4</v>
      </c>
      <c r="BR22" s="672">
        <f>+逆行列係数表!BR22/逆行列係数表2!BR$117</f>
        <v>3.9116022851933268E-4</v>
      </c>
      <c r="BS22" s="672">
        <f>+逆行列係数表!BS22/逆行列係数表2!BS$117</f>
        <v>5.920725749251959E-4</v>
      </c>
      <c r="BT22" s="672">
        <f>+逆行列係数表!BT22/逆行列係数表2!BT$117</f>
        <v>6.5821988450612474E-4</v>
      </c>
      <c r="BU22" s="672">
        <f>+逆行列係数表!BU22/逆行列係数表2!BU$117</f>
        <v>6.1989119348262263E-4</v>
      </c>
      <c r="BV22" s="672">
        <f>+逆行列係数表!BV22/逆行列係数表2!BV$117</f>
        <v>1.0040466648766923E-3</v>
      </c>
      <c r="BW22" s="672">
        <f>+逆行列係数表!BW22/逆行列係数表2!BW$117</f>
        <v>2.7997042289097218E-4</v>
      </c>
      <c r="BX22" s="672">
        <f>+逆行列係数表!BX22/逆行列係数表2!BX$117</f>
        <v>2.4255995074668683E-4</v>
      </c>
      <c r="BY22" s="672">
        <f>+逆行列係数表!BY22/逆行列係数表2!BY$117</f>
        <v>1.2963241926805649E-4</v>
      </c>
      <c r="BZ22" s="672">
        <f>+逆行列係数表!BZ22/逆行列係数表2!BZ$117</f>
        <v>4.4636823472280022E-4</v>
      </c>
      <c r="CA22" s="672">
        <f>+逆行列係数表!CA22/逆行列係数表2!CA$117</f>
        <v>5.1911826283487306E-4</v>
      </c>
      <c r="CB22" s="672">
        <f>+逆行列係数表!CB22/逆行列係数表2!CB$117</f>
        <v>1.038893059593333E-3</v>
      </c>
      <c r="CC22" s="672">
        <f>+逆行列係数表!CC22/逆行列係数表2!CC$117</f>
        <v>5.2838279417862693E-4</v>
      </c>
      <c r="CD22" s="672">
        <f>+逆行列係数表!CD22/逆行列係数表2!CD$117</f>
        <v>1.8699724711789874E-3</v>
      </c>
      <c r="CE22" s="672">
        <f>+逆行列係数表!CE22/逆行列係数表2!CE$117</f>
        <v>1.3899476127078477E-3</v>
      </c>
      <c r="CF22" s="672">
        <f>+逆行列係数表!CF22/逆行列係数表2!CF$117</f>
        <v>2.5334046083548816E-3</v>
      </c>
      <c r="CG22" s="672">
        <f>+逆行列係数表!CG22/逆行列係数表2!CG$117</f>
        <v>6.368480692529291E-3</v>
      </c>
      <c r="CH22" s="672">
        <f>+逆行列係数表!CH22/逆行列係数表2!CH$117</f>
        <v>4.6431381104834003E-4</v>
      </c>
      <c r="CI22" s="672">
        <f>+逆行列係数表!CI22/逆行列係数表2!CI$117</f>
        <v>6.2926663754899229E-4</v>
      </c>
      <c r="CJ22" s="672">
        <f>+逆行列係数表!CJ22/逆行列係数表2!CJ$117</f>
        <v>8.5770633289410363E-4</v>
      </c>
      <c r="CK22" s="672">
        <f>+逆行列係数表!CK22/逆行列係数表2!CK$117</f>
        <v>2.5374708410357788E-3</v>
      </c>
      <c r="CL22" s="672">
        <f>+逆行列係数表!CL22/逆行列係数表2!CL$117</f>
        <v>7.8268463443510782E-4</v>
      </c>
      <c r="CM22" s="672">
        <f>+逆行列係数表!CM22/逆行列係数表2!CM$117</f>
        <v>2.5612896895707896E-2</v>
      </c>
      <c r="CN22" s="672">
        <f>+逆行列係数表!CN22/逆行列係数表2!CN$117</f>
        <v>5.6599783140772451E-4</v>
      </c>
      <c r="CO22" s="672">
        <f>+逆行列係数表!CO22/逆行列係数表2!CO$117</f>
        <v>1.3846145394460427E-3</v>
      </c>
      <c r="CP22" s="672">
        <f>+逆行列係数表!CP22/逆行列係数表2!CP$117</f>
        <v>3.6409066091953463E-3</v>
      </c>
      <c r="CQ22" s="672">
        <f>+逆行列係数表!CQ22/逆行列係数表2!CQ$117</f>
        <v>5.8711603658574002E-4</v>
      </c>
      <c r="CR22" s="672">
        <f>+逆行列係数表!CR22/逆行列係数表2!CR$117</f>
        <v>2.8179189778300326E-3</v>
      </c>
      <c r="CS22" s="672">
        <f>+逆行列係数表!CS22/逆行列係数表2!CS$117</f>
        <v>1.4166120072110439E-3</v>
      </c>
      <c r="CT22" s="672">
        <f>+逆行列係数表!CT22/逆行列係数表2!CT$117</f>
        <v>1.1182021838024273E-3</v>
      </c>
      <c r="CU22" s="672">
        <f>+逆行列係数表!CU22/逆行列係数表2!CU$117</f>
        <v>2.0895561355368402E-3</v>
      </c>
      <c r="CV22" s="672">
        <f>+逆行列係数表!CV22/逆行列係数表2!CV$117</f>
        <v>4.0919718890929948E-4</v>
      </c>
      <c r="CW22" s="672">
        <f>+逆行列係数表!CW22/逆行列係数表2!CW$117</f>
        <v>1.35309527267351E-3</v>
      </c>
      <c r="CX22" s="672">
        <f>+逆行列係数表!CX22/逆行列係数表2!CX$117</f>
        <v>4.7844045649815732E-4</v>
      </c>
      <c r="CY22" s="672">
        <f>+逆行列係数表!CY22/逆行列係数表2!CY$117</f>
        <v>1.2954818744410985E-3</v>
      </c>
      <c r="CZ22" s="672">
        <f>+逆行列係数表!CZ22/逆行列係数表2!CZ$117</f>
        <v>8.5873560119933317E-4</v>
      </c>
      <c r="DA22" s="672">
        <f>+逆行列係数表!DA22/逆行列係数表2!DA$117</f>
        <v>4.8654342983172266E-4</v>
      </c>
      <c r="DB22" s="672">
        <f>+逆行列係数表!DB22/逆行列係数表2!DB$117</f>
        <v>8.0106667578271052E-4</v>
      </c>
      <c r="DC22" s="672">
        <f>+逆行列係数表!DC22/逆行列係数表2!DC$117</f>
        <v>7.3010232020920913E-4</v>
      </c>
      <c r="DD22" s="672">
        <f>+逆行列係数表!DD22/逆行列係数表2!DD$117</f>
        <v>4.3897630829798804E-4</v>
      </c>
      <c r="DE22" s="672">
        <f>+逆行列係数表!DE22/逆行列係数表2!DE$117</f>
        <v>4.9419101946449452E-4</v>
      </c>
      <c r="DF22" s="672">
        <f>+逆行列係数表!DF22/逆行列係数表2!DF$117</f>
        <v>6.7920273267406406E-2</v>
      </c>
      <c r="DG22" s="673">
        <f>+逆行列係数表!DG22/逆行列係数表2!DG$117</f>
        <v>4.2053397613138802E-4</v>
      </c>
      <c r="DH22" s="270"/>
    </row>
    <row r="23" spans="1:112" ht="15.6" customHeight="1">
      <c r="A23" s="292">
        <v>17</v>
      </c>
      <c r="B23" s="98" t="s">
        <v>120</v>
      </c>
      <c r="C23" s="293" t="s">
        <v>121</v>
      </c>
      <c r="D23" s="671">
        <f>+逆行列係数表!D23/逆行列係数表2!D$117</f>
        <v>2.3305301276774104E-2</v>
      </c>
      <c r="E23" s="672">
        <f>+逆行列係数表!E23/逆行列係数表2!E$117</f>
        <v>4.4235119735988263E-3</v>
      </c>
      <c r="F23" s="672">
        <f>+逆行列係数表!F23/逆行列係数表2!F$117</f>
        <v>1.7667059892318624E-2</v>
      </c>
      <c r="G23" s="672">
        <f>+逆行列係数表!G23/逆行列係数表2!G$117</f>
        <v>1.8069993635848813E-3</v>
      </c>
      <c r="H23" s="672">
        <f>+逆行列係数表!H23/逆行列係数表2!H$117</f>
        <v>7.6353111026518719E-4</v>
      </c>
      <c r="I23" s="672">
        <f>+逆行列係数表!I23/逆行列係数表2!I$117</f>
        <v>0</v>
      </c>
      <c r="J23" s="672">
        <f>+逆行列係数表!J23/逆行列係数表2!J$117</f>
        <v>6.0611893816351888E-4</v>
      </c>
      <c r="K23" s="672">
        <f>+逆行列係数表!K23/逆行列係数表2!K$117</f>
        <v>6.725149825795515E-3</v>
      </c>
      <c r="L23" s="672">
        <f>+逆行列係数表!L23/逆行列係数表2!L$117</f>
        <v>9.1800201428107412E-3</v>
      </c>
      <c r="M23" s="672">
        <f>+逆行列係数表!M23/逆行列係数表2!M$117</f>
        <v>2.5893077521440774E-3</v>
      </c>
      <c r="N23" s="672">
        <f>+逆行列係数表!N23/逆行列係数表2!N$117</f>
        <v>0</v>
      </c>
      <c r="O23" s="672">
        <f>+逆行列係数表!O23/逆行列係数表2!O$117</f>
        <v>1.3839571068318436E-3</v>
      </c>
      <c r="P23" s="672">
        <f>+逆行列係数表!P23/逆行列係数表2!P$117</f>
        <v>1.8920119943990411E-3</v>
      </c>
      <c r="Q23" s="672">
        <f>+逆行列係数表!Q23/逆行列係数表2!Q$117</f>
        <v>1.2231204429993497E-3</v>
      </c>
      <c r="R23" s="672">
        <f>+逆行列係数表!R23/逆行列係数表2!R$117</f>
        <v>3.6031700074907734E-3</v>
      </c>
      <c r="S23" s="672">
        <f>+逆行列係数表!S23/逆行列係数表2!S$117</f>
        <v>1.0364435979262655E-3</v>
      </c>
      <c r="T23" s="672">
        <f>+逆行列係数表!T23/逆行列係数表2!T$117</f>
        <v>1</v>
      </c>
      <c r="U23" s="672">
        <f>+逆行列係数表!U23/逆行列係数表2!U$117</f>
        <v>9.2181791786174257E-4</v>
      </c>
      <c r="V23" s="672">
        <f>+逆行列係数表!V23/逆行列係数表2!V$117</f>
        <v>1.3189184061632075E-3</v>
      </c>
      <c r="W23" s="672">
        <f>+逆行列係数表!W23/逆行列係数表2!W$117</f>
        <v>7.4011417331375912E-4</v>
      </c>
      <c r="X23" s="672">
        <f>+逆行列係数表!X23/逆行列係数表2!X$117</f>
        <v>1.0707931796106024E-4</v>
      </c>
      <c r="Y23" s="672">
        <f>+逆行列係数表!Y23/逆行列係数表2!Y$117</f>
        <v>8.3873387125316394E-4</v>
      </c>
      <c r="Z23" s="672">
        <f>+逆行列係数表!Z23/逆行列係数表2!Z$117</f>
        <v>1.9212473084268585E-3</v>
      </c>
      <c r="AA23" s="672">
        <f>+逆行列係数表!AA23/逆行列係数表2!AA$117</f>
        <v>2.7849804190757093E-3</v>
      </c>
      <c r="AB23" s="672">
        <f>+逆行列係数表!AB23/逆行列係数表2!AB$117</f>
        <v>1.1999552088593868E-2</v>
      </c>
      <c r="AC23" s="672">
        <f>+逆行列係数表!AC23/逆行列係数表2!AC$117</f>
        <v>7.7525464470469766E-3</v>
      </c>
      <c r="AD23" s="672">
        <f>+逆行列係数表!AD23/逆行列係数表2!AD$117</f>
        <v>4.1902131535631155E-5</v>
      </c>
      <c r="AE23" s="672">
        <f>+逆行列係数表!AE23/逆行列係数表2!AE$117</f>
        <v>1.4864825208514378E-4</v>
      </c>
      <c r="AF23" s="672">
        <f>+逆行列係数表!AF23/逆行列係数表2!AF$117</f>
        <v>1.5348852630884145E-3</v>
      </c>
      <c r="AG23" s="672">
        <f>+逆行列係数表!AG23/逆行列係数表2!AG$117</f>
        <v>1.3013474777498165E-3</v>
      </c>
      <c r="AH23" s="672">
        <f>+逆行列係数表!AH23/逆行列係数表2!AH$117</f>
        <v>2.7616417248998238E-3</v>
      </c>
      <c r="AI23" s="672">
        <f>+逆行列係数表!AI23/逆行列係数表2!AI$117</f>
        <v>2.4521884969099768E-3</v>
      </c>
      <c r="AJ23" s="672">
        <f>+逆行列係数表!AJ23/逆行列係数表2!AJ$117</f>
        <v>5.044241628291504E-4</v>
      </c>
      <c r="AK23" s="672">
        <f>+逆行列係数表!AK23/逆行列係数表2!AK$117</f>
        <v>1.0554393953253303E-2</v>
      </c>
      <c r="AL23" s="672">
        <f>+逆行列係数表!AL23/逆行列係数表2!AL$117</f>
        <v>1.1001369961697719E-3</v>
      </c>
      <c r="AM23" s="672">
        <f>+逆行列係数表!AM23/逆行列係数表2!AM$117</f>
        <v>1.1965258795235133E-4</v>
      </c>
      <c r="AN23" s="672">
        <f>+逆行列係数表!AN23/逆行列係数表2!AN$117</f>
        <v>1.5460206916011727E-4</v>
      </c>
      <c r="AO23" s="672">
        <f>+逆行列係数表!AO23/逆行列係数表2!AO$117</f>
        <v>3.2629120963607942E-4</v>
      </c>
      <c r="AP23" s="672">
        <f>+逆行列係数表!AP23/逆行列係数表2!AP$117</f>
        <v>4.8737097435524849E-4</v>
      </c>
      <c r="AQ23" s="672">
        <f>+逆行列係数表!AQ23/逆行列係数表2!AQ$117</f>
        <v>3.1628573687687183E-4</v>
      </c>
      <c r="AR23" s="672">
        <f>+逆行列係数表!AR23/逆行列係数表2!AR$117</f>
        <v>4.629227641922229E-4</v>
      </c>
      <c r="AS23" s="672">
        <f>+逆行列係数表!AS23/逆行列係数表2!AS$117</f>
        <v>4.9451871453520184E-4</v>
      </c>
      <c r="AT23" s="672">
        <f>+逆行列係数表!AT23/逆行列係数表2!AT$117</f>
        <v>2.1791846850874662E-3</v>
      </c>
      <c r="AU23" s="672">
        <f>+逆行列係数表!AU23/逆行列係数表2!AU$117</f>
        <v>5.6725462562207964E-4</v>
      </c>
      <c r="AV23" s="672">
        <f>+逆行列係数表!AV23/逆行列係数表2!AV$117</f>
        <v>6.7434324353630971E-4</v>
      </c>
      <c r="AW23" s="672">
        <f>+逆行列係数表!AW23/逆行列係数表2!AW$117</f>
        <v>9.1618823247958015E-4</v>
      </c>
      <c r="AX23" s="672">
        <f>+逆行列係数表!AX23/逆行列係数表2!AX$117</f>
        <v>7.4098369160024806E-4</v>
      </c>
      <c r="AY23" s="672">
        <f>+逆行列係数表!AY23/逆行列係数表2!AY$117</f>
        <v>1.4077182923981197E-3</v>
      </c>
      <c r="AZ23" s="672">
        <f>+逆行列係数表!AZ23/逆行列係数表2!AZ$117</f>
        <v>1.1939943788101344E-3</v>
      </c>
      <c r="BA23" s="672">
        <f>+逆行列係数表!BA23/逆行列係数表2!BA$117</f>
        <v>3.8155085443309284E-3</v>
      </c>
      <c r="BB23" s="672">
        <f>+逆行列係数表!BB23/逆行列係数表2!BB$117</f>
        <v>3.5956722764433094E-4</v>
      </c>
      <c r="BC23" s="672">
        <f>+逆行列係数表!BC23/逆行列係数表2!BC$117</f>
        <v>3.8279498964716623E-3</v>
      </c>
      <c r="BD23" s="672">
        <f>+逆行列係数表!BD23/逆行列係数表2!BD$117</f>
        <v>1.0042139103629186E-3</v>
      </c>
      <c r="BE23" s="672">
        <f>+逆行列係数表!BE23/逆行列係数表2!BE$117</f>
        <v>8.5562566405310736E-4</v>
      </c>
      <c r="BF23" s="672">
        <f>+逆行列係数表!BF23/逆行列係数表2!BF$117</f>
        <v>4.4670492194629489E-4</v>
      </c>
      <c r="BG23" s="672">
        <f>+逆行列係数表!BG23/逆行列係数表2!BG$117</f>
        <v>3.5680014737716668E-4</v>
      </c>
      <c r="BH23" s="672">
        <f>+逆行列係数表!BH23/逆行列係数表2!BH$117</f>
        <v>4.8787058340590253E-4</v>
      </c>
      <c r="BI23" s="672">
        <f>+逆行列係数表!BI23/逆行列係数表2!BI$117</f>
        <v>4.7266879127205171E-4</v>
      </c>
      <c r="BJ23" s="672">
        <f>+逆行列係数表!BJ23/逆行列係数表2!BJ$117</f>
        <v>4.2140842070117194E-4</v>
      </c>
      <c r="BK23" s="672">
        <f>+逆行列係数表!BK23/逆行列係数表2!BK$117</f>
        <v>2.9782897488495308E-3</v>
      </c>
      <c r="BL23" s="672">
        <f>+逆行列係数表!BL23/逆行列係数表2!BL$117</f>
        <v>1.0621202046212602E-3</v>
      </c>
      <c r="BM23" s="672">
        <f>+逆行列係数表!BM23/逆行列係数表2!BM$117</f>
        <v>4.8060709677373543E-4</v>
      </c>
      <c r="BN23" s="672">
        <f>+逆行列係数表!BN23/逆行列係数表2!BN$117</f>
        <v>8.7489056205022474E-4</v>
      </c>
      <c r="BO23" s="672">
        <f>+逆行列係数表!BO23/逆行列係数表2!BO$117</f>
        <v>6.2078478000856293E-4</v>
      </c>
      <c r="BP23" s="672">
        <f>+逆行列係数表!BP23/逆行列係数表2!BP$117</f>
        <v>3.4044733900740609E-4</v>
      </c>
      <c r="BQ23" s="672">
        <f>+逆行列係数表!BQ23/逆行列係数表2!BQ$117</f>
        <v>1.311010505439471E-4</v>
      </c>
      <c r="BR23" s="672">
        <f>+逆行列係数表!BR23/逆行列係数表2!BR$117</f>
        <v>2.0945105015266122E-4</v>
      </c>
      <c r="BS23" s="672">
        <f>+逆行列係数表!BS23/逆行列係数表2!BS$117</f>
        <v>4.8879021259712753E-4</v>
      </c>
      <c r="BT23" s="672">
        <f>+逆行列係数表!BT23/逆行列係数表2!BT$117</f>
        <v>1.0801316454670646E-3</v>
      </c>
      <c r="BU23" s="672">
        <f>+逆行列係数表!BU23/逆行列係数表2!BU$117</f>
        <v>3.1984978383369522E-3</v>
      </c>
      <c r="BV23" s="672">
        <f>+逆行列係数表!BV23/逆行列係数表2!BV$117</f>
        <v>1.2502962406414839E-3</v>
      </c>
      <c r="BW23" s="672">
        <f>+逆行列係数表!BW23/逆行列係数表2!BW$117</f>
        <v>3.4844390136175497E-4</v>
      </c>
      <c r="BX23" s="672">
        <f>+逆行列係数表!BX23/逆行列係数表2!BX$117</f>
        <v>2.5344468464141796E-4</v>
      </c>
      <c r="BY23" s="672">
        <f>+逆行列係数表!BY23/逆行列係数表2!BY$117</f>
        <v>9.6752346559214118E-5</v>
      </c>
      <c r="BZ23" s="672">
        <f>+逆行列係数表!BZ23/逆行列係数表2!BZ$117</f>
        <v>7.0206859237347723E-4</v>
      </c>
      <c r="CA23" s="672">
        <f>+逆行列係数表!CA23/逆行列係数表2!CA$117</f>
        <v>7.1297138324047014E-4</v>
      </c>
      <c r="CB23" s="672">
        <f>+逆行列係数表!CB23/逆行列係数表2!CB$117</f>
        <v>1.4078383237295811E-3</v>
      </c>
      <c r="CC23" s="672">
        <f>+逆行列係数表!CC23/逆行列係数表2!CC$117</f>
        <v>7.7280367331980342E-4</v>
      </c>
      <c r="CD23" s="672">
        <f>+逆行列係数表!CD23/逆行列係数表2!CD$117</f>
        <v>2.3971306617736228E-3</v>
      </c>
      <c r="CE23" s="672">
        <f>+逆行列係数表!CE23/逆行列係数表2!CE$117</f>
        <v>1.2088427773568708E-3</v>
      </c>
      <c r="CF23" s="672">
        <f>+逆行列係数表!CF23/逆行列係数表2!CF$117</f>
        <v>1.5021115870378545E-3</v>
      </c>
      <c r="CG23" s="672">
        <f>+逆行列係数表!CG23/逆行列係数表2!CG$117</f>
        <v>7.3827190446869063E-3</v>
      </c>
      <c r="CH23" s="672">
        <f>+逆行列係数表!CH23/逆行列係数表2!CH$117</f>
        <v>7.2356488016213556E-4</v>
      </c>
      <c r="CI23" s="672">
        <f>+逆行列係数表!CI23/逆行列係数表2!CI$117</f>
        <v>6.3827272589338268E-4</v>
      </c>
      <c r="CJ23" s="672">
        <f>+逆行列係数表!CJ23/逆行列係数表2!CJ$117</f>
        <v>5.8668528447388887E-4</v>
      </c>
      <c r="CK23" s="672">
        <f>+逆行列係数表!CK23/逆行列係数表2!CK$117</f>
        <v>6.7641361102553264E-4</v>
      </c>
      <c r="CL23" s="672">
        <f>+逆行列係数表!CL23/逆行列係数表2!CL$117</f>
        <v>6.4211772908277028E-4</v>
      </c>
      <c r="CM23" s="672">
        <f>+逆行列係数表!CM23/逆行列係数表2!CM$117</f>
        <v>7.2054579192859611E-4</v>
      </c>
      <c r="CN23" s="672">
        <f>+逆行列係数表!CN23/逆行列係数表2!CN$117</f>
        <v>6.1553793037542697E-4</v>
      </c>
      <c r="CO23" s="672">
        <f>+逆行列係数表!CO23/逆行列係数表2!CO$117</f>
        <v>7.582576608222071E-4</v>
      </c>
      <c r="CP23" s="672">
        <f>+逆行列係数表!CP23/逆行列係数表2!CP$117</f>
        <v>1.9223528288577799E-3</v>
      </c>
      <c r="CQ23" s="672">
        <f>+逆行列係数表!CQ23/逆行列係数表2!CQ$117</f>
        <v>1.8026991560397734E-3</v>
      </c>
      <c r="CR23" s="672">
        <f>+逆行列係数表!CR23/逆行列係数表2!CR$117</f>
        <v>2.9011240785496981E-3</v>
      </c>
      <c r="CS23" s="672">
        <f>+逆行列係数表!CS23/逆行列係数表2!CS$117</f>
        <v>3.0766275748705736E-3</v>
      </c>
      <c r="CT23" s="672">
        <f>+逆行列係数表!CT23/逆行列係数表2!CT$117</f>
        <v>3.4789806065864798E-3</v>
      </c>
      <c r="CU23" s="672">
        <f>+逆行列係数表!CU23/逆行列係数表2!CU$117</f>
        <v>1.6943919718002854E-3</v>
      </c>
      <c r="CV23" s="672">
        <f>+逆行列係数表!CV23/逆行列係数表2!CV$117</f>
        <v>4.9296352817407459E-4</v>
      </c>
      <c r="CW23" s="672">
        <f>+逆行列係数表!CW23/逆行列係数表2!CW$117</f>
        <v>6.0890078332450574E-4</v>
      </c>
      <c r="CX23" s="672">
        <f>+逆行列係数表!CX23/逆行列係数表2!CX$117</f>
        <v>5.501853913801682E-4</v>
      </c>
      <c r="CY23" s="672">
        <f>+逆行列係数表!CY23/逆行列係数表2!CY$117</f>
        <v>5.5536295724379682E-4</v>
      </c>
      <c r="CZ23" s="672">
        <f>+逆行列係数表!CZ23/逆行列係数表2!CZ$117</f>
        <v>1.8320712399821856E-3</v>
      </c>
      <c r="DA23" s="672">
        <f>+逆行列係数表!DA23/逆行列係数表2!DA$117</f>
        <v>2.4018239602335428E-3</v>
      </c>
      <c r="DB23" s="672">
        <f>+逆行列係数表!DB23/逆行列係数表2!DB$117</f>
        <v>1.2926595334530951E-3</v>
      </c>
      <c r="DC23" s="672">
        <f>+逆行列係数表!DC23/逆行列係数表2!DC$117</f>
        <v>7.7195120944193081E-4</v>
      </c>
      <c r="DD23" s="672">
        <f>+逆行列係数表!DD23/逆行列係数表2!DD$117</f>
        <v>1.0303912785806751E-3</v>
      </c>
      <c r="DE23" s="672">
        <f>+逆行列係数表!DE23/逆行列係数表2!DE$117</f>
        <v>1.2035876984891963E-3</v>
      </c>
      <c r="DF23" s="672">
        <f>+逆行列係数表!DF23/逆行列係数表2!DF$117</f>
        <v>0.13677459340633541</v>
      </c>
      <c r="DG23" s="673">
        <f>+逆行列係数表!DG23/逆行列係数表2!DG$117</f>
        <v>4.3201994116490671E-4</v>
      </c>
      <c r="DH23" s="270"/>
    </row>
    <row r="24" spans="1:112" ht="15.6" customHeight="1">
      <c r="A24" s="292">
        <v>18</v>
      </c>
      <c r="B24" s="98" t="s">
        <v>122</v>
      </c>
      <c r="C24" s="293" t="s">
        <v>123</v>
      </c>
      <c r="D24" s="671">
        <f>+逆行列係数表!D24/逆行列係数表2!D$117</f>
        <v>7.05618462939539E-4</v>
      </c>
      <c r="E24" s="672">
        <f>+逆行列係数表!E24/逆行列係数表2!E$117</f>
        <v>4.165292085115191E-4</v>
      </c>
      <c r="F24" s="672">
        <f>+逆行列係数表!F24/逆行列係数表2!F$117</f>
        <v>4.5599981526683463E-4</v>
      </c>
      <c r="G24" s="672">
        <f>+逆行列係数表!G24/逆行列係数表2!G$117</f>
        <v>2.7064681769783553E-4</v>
      </c>
      <c r="H24" s="672">
        <f>+逆行列係数表!H24/逆行列係数表2!H$117</f>
        <v>5.1752189233667564E-4</v>
      </c>
      <c r="I24" s="672">
        <f>+逆行列係数表!I24/逆行列係数表2!I$117</f>
        <v>0</v>
      </c>
      <c r="J24" s="672">
        <f>+逆行列係数表!J24/逆行列係数表2!J$117</f>
        <v>9.1747269847378121E-4</v>
      </c>
      <c r="K24" s="672">
        <f>+逆行列係数表!K24/逆行列係数表2!K$117</f>
        <v>3.9100360111677087E-3</v>
      </c>
      <c r="L24" s="672">
        <f>+逆行列係数表!L24/逆行列係数表2!L$117</f>
        <v>1.2408127490672388E-3</v>
      </c>
      <c r="M24" s="672">
        <f>+逆行列係数表!M24/逆行列係数表2!M$117</f>
        <v>6.3649730946382346E-4</v>
      </c>
      <c r="N24" s="672">
        <f>+逆行列係数表!N24/逆行列係数表2!N$117</f>
        <v>0</v>
      </c>
      <c r="O24" s="672">
        <f>+逆行列係数表!O24/逆行列係数表2!O$117</f>
        <v>5.4251026388714636E-4</v>
      </c>
      <c r="P24" s="672">
        <f>+逆行列係数表!P24/逆行列係数表2!P$117</f>
        <v>7.1133767561597206E-4</v>
      </c>
      <c r="Q24" s="672">
        <f>+逆行列係数表!Q24/逆行列係数表2!Q$117</f>
        <v>5.1834547577664445E-4</v>
      </c>
      <c r="R24" s="672">
        <f>+逆行列係数表!R24/逆行列係数表2!R$117</f>
        <v>7.6942055665013011E-4</v>
      </c>
      <c r="S24" s="672">
        <f>+逆行列係数表!S24/逆行列係数表2!S$117</f>
        <v>7.0704313844166555E-4</v>
      </c>
      <c r="T24" s="672">
        <f>+逆行列係数表!T24/逆行列係数表2!T$117</f>
        <v>1.573275286755806E-3</v>
      </c>
      <c r="U24" s="672">
        <f>+逆行列係数表!U24/逆行列係数表2!U$117</f>
        <v>1</v>
      </c>
      <c r="V24" s="672">
        <f>+逆行列係数表!V24/逆行列係数表2!V$117</f>
        <v>4.3136531625328036E-4</v>
      </c>
      <c r="W24" s="672">
        <f>+逆行列係数表!W24/逆行列係数表2!W$117</f>
        <v>4.6907588948850618E-4</v>
      </c>
      <c r="X24" s="672">
        <f>+逆行列係数表!X24/逆行列係数表2!X$117</f>
        <v>1.3526269440361415E-4</v>
      </c>
      <c r="Y24" s="672">
        <f>+逆行列係数表!Y24/逆行列係数表2!Y$117</f>
        <v>3.4655999372517986E-4</v>
      </c>
      <c r="Z24" s="672">
        <f>+逆行列係数表!Z24/逆行列係数表2!Z$117</f>
        <v>2.9301638653878189E-4</v>
      </c>
      <c r="AA24" s="672">
        <f>+逆行列係数表!AA24/逆行列係数表2!AA$117</f>
        <v>1.2567040984510869E-3</v>
      </c>
      <c r="AB24" s="672">
        <f>+逆行列係数表!AB24/逆行列係数表2!AB$117</f>
        <v>2.8448369305847918E-3</v>
      </c>
      <c r="AC24" s="672">
        <f>+逆行列係数表!AC24/逆行列係数表2!AC$117</f>
        <v>2.79698151661959E-3</v>
      </c>
      <c r="AD24" s="672">
        <f>+逆行列係数表!AD24/逆行列係数表2!AD$117</f>
        <v>7.0806067896586749E-5</v>
      </c>
      <c r="AE24" s="672">
        <f>+逆行列係数表!AE24/逆行列係数表2!AE$117</f>
        <v>2.3564357267149018E-4</v>
      </c>
      <c r="AF24" s="672">
        <f>+逆行列係数表!AF24/逆行列係数表2!AF$117</f>
        <v>6.3639752445931726E-4</v>
      </c>
      <c r="AG24" s="672">
        <f>+逆行列係数表!AG24/逆行列係数表2!AG$117</f>
        <v>4.5338241338277138E-4</v>
      </c>
      <c r="AH24" s="672">
        <f>+逆行列係数表!AH24/逆行列係数表2!AH$117</f>
        <v>6.603523927174405E-4</v>
      </c>
      <c r="AI24" s="672">
        <f>+逆行列係数表!AI24/逆行列係数表2!AI$117</f>
        <v>2.275354234544722E-3</v>
      </c>
      <c r="AJ24" s="672">
        <f>+逆行列係数表!AJ24/逆行列係数表2!AJ$117</f>
        <v>4.2579595448800065E-4</v>
      </c>
      <c r="AK24" s="672">
        <f>+逆行列係数表!AK24/逆行列係数表2!AK$117</f>
        <v>1.1196995250290017E-3</v>
      </c>
      <c r="AL24" s="672">
        <f>+逆行列係数表!AL24/逆行列係数表2!AL$117</f>
        <v>4.8476461182710444E-4</v>
      </c>
      <c r="AM24" s="672">
        <f>+逆行列係数表!AM24/逆行列係数表2!AM$117</f>
        <v>2.0255431343135709E-4</v>
      </c>
      <c r="AN24" s="672">
        <f>+逆行列係数表!AN24/逆行列係数表2!AN$117</f>
        <v>2.4028179897513633E-4</v>
      </c>
      <c r="AO24" s="672">
        <f>+逆行列係数表!AO24/逆行列係数表2!AO$117</f>
        <v>1.1173594600344563E-3</v>
      </c>
      <c r="AP24" s="672">
        <f>+逆行列係数表!AP24/逆行列係数表2!AP$117</f>
        <v>2.9021701969161667E-4</v>
      </c>
      <c r="AQ24" s="672">
        <f>+逆行列係数表!AQ24/逆行列係数表2!AQ$117</f>
        <v>5.4508618931094818E-4</v>
      </c>
      <c r="AR24" s="672">
        <f>+逆行列係数表!AR24/逆行列係数表2!AR$117</f>
        <v>9.2724716043104938E-4</v>
      </c>
      <c r="AS24" s="672">
        <f>+逆行列係数表!AS24/逆行列係数表2!AS$117</f>
        <v>4.9413673809768155E-4</v>
      </c>
      <c r="AT24" s="672">
        <f>+逆行列係数表!AT24/逆行列係数表2!AT$117</f>
        <v>2.631864399627282E-3</v>
      </c>
      <c r="AU24" s="672">
        <f>+逆行列係数表!AU24/逆行列係数表2!AU$117</f>
        <v>9.0156912008533096E-4</v>
      </c>
      <c r="AV24" s="672">
        <f>+逆行列係数表!AV24/逆行列係数表2!AV$117</f>
        <v>7.6177570368295502E-4</v>
      </c>
      <c r="AW24" s="672">
        <f>+逆行列係数表!AW24/逆行列係数表2!AW$117</f>
        <v>1.4642496552409912E-3</v>
      </c>
      <c r="AX24" s="672">
        <f>+逆行列係数表!AX24/逆行列係数表2!AX$117</f>
        <v>1.3331859378853334E-3</v>
      </c>
      <c r="AY24" s="672">
        <f>+逆行列係数表!AY24/逆行列係数表2!AY$117</f>
        <v>7.747829114990478E-4</v>
      </c>
      <c r="AZ24" s="672">
        <f>+逆行列係数表!AZ24/逆行列係数表2!AZ$117</f>
        <v>5.2895456203317281E-4</v>
      </c>
      <c r="BA24" s="672">
        <f>+逆行列係数表!BA24/逆行列係数表2!BA$117</f>
        <v>4.9928057971273801E-3</v>
      </c>
      <c r="BB24" s="672">
        <f>+逆行列係数表!BB24/逆行列係数表2!BB$117</f>
        <v>7.6318253297059523E-4</v>
      </c>
      <c r="BC24" s="672">
        <f>+逆行列係数表!BC24/逆行列係数表2!BC$117</f>
        <v>5.4325030209193546E-4</v>
      </c>
      <c r="BD24" s="672">
        <f>+逆行列係数表!BD24/逆行列係数表2!BD$117</f>
        <v>2.7791179272747281E-3</v>
      </c>
      <c r="BE24" s="672">
        <f>+逆行列係数表!BE24/逆行列係数表2!BE$117</f>
        <v>8.6840665383215428E-4</v>
      </c>
      <c r="BF24" s="672">
        <f>+逆行列係数表!BF24/逆行列係数表2!BF$117</f>
        <v>8.4600427157908943E-4</v>
      </c>
      <c r="BG24" s="672">
        <f>+逆行列係数表!BG24/逆行列係数表2!BG$117</f>
        <v>6.1757128641169018E-4</v>
      </c>
      <c r="BH24" s="672">
        <f>+逆行列係数表!BH24/逆行列係数表2!BH$117</f>
        <v>4.390172688224201E-4</v>
      </c>
      <c r="BI24" s="672">
        <f>+逆行列係数表!BI24/逆行列係数表2!BI$117</f>
        <v>8.3052453183944653E-4</v>
      </c>
      <c r="BJ24" s="672">
        <f>+逆行列係数表!BJ24/逆行列係数表2!BJ$117</f>
        <v>1.1544279042552546E-3</v>
      </c>
      <c r="BK24" s="672">
        <f>+逆行列係数表!BK24/逆行列係数表2!BK$117</f>
        <v>4.0001770225227126E-3</v>
      </c>
      <c r="BL24" s="672">
        <f>+逆行列係数表!BL24/逆行列係数表2!BL$117</f>
        <v>1.8806743188814203E-3</v>
      </c>
      <c r="BM24" s="672">
        <f>+逆行列係数表!BM24/逆行列係数表2!BM$117</f>
        <v>7.542775287614086E-4</v>
      </c>
      <c r="BN24" s="672">
        <f>+逆行列係数表!BN24/逆行列係数表2!BN$117</f>
        <v>8.9453124616304563E-4</v>
      </c>
      <c r="BO24" s="672">
        <f>+逆行列係数表!BO24/逆行列係数表2!BO$117</f>
        <v>7.1350886381535287E-4</v>
      </c>
      <c r="BP24" s="672">
        <f>+逆行列係数表!BP24/逆行列係数表2!BP$117</f>
        <v>5.5810585344311429E-4</v>
      </c>
      <c r="BQ24" s="672">
        <f>+逆行列係数表!BQ24/逆行列係数表2!BQ$117</f>
        <v>9.3067805378911205E-4</v>
      </c>
      <c r="BR24" s="672">
        <f>+逆行列係数表!BR24/逆行列係数表2!BR$117</f>
        <v>2.9021547851634257E-3</v>
      </c>
      <c r="BS24" s="672">
        <f>+逆行列係数表!BS24/逆行列係数表2!BS$117</f>
        <v>2.1454579701681129E-3</v>
      </c>
      <c r="BT24" s="672">
        <f>+逆行列係数表!BT24/逆行列係数表2!BT$117</f>
        <v>2.7824134329369056E-3</v>
      </c>
      <c r="BU24" s="672">
        <f>+逆行列係数表!BU24/逆行列係数表2!BU$117</f>
        <v>2.6335839511129775E-3</v>
      </c>
      <c r="BV24" s="672">
        <f>+逆行列係数表!BV24/逆行列係数表2!BV$117</f>
        <v>7.4565170332211873E-3</v>
      </c>
      <c r="BW24" s="672">
        <f>+逆行列係数表!BW24/逆行列係数表2!BW$117</f>
        <v>1.0372920333465133E-3</v>
      </c>
      <c r="BX24" s="672">
        <f>+逆行列係数表!BX24/逆行列係数表2!BX$117</f>
        <v>8.2805416642266325E-4</v>
      </c>
      <c r="BY24" s="672">
        <f>+逆行列係数表!BY24/逆行列係数表2!BY$117</f>
        <v>4.7073002046208281E-4</v>
      </c>
      <c r="BZ24" s="672">
        <f>+逆行列係数表!BZ24/逆行列係数表2!BZ$117</f>
        <v>1.1243359217154025E-3</v>
      </c>
      <c r="CA24" s="672">
        <f>+逆行列係数表!CA24/逆行列係数表2!CA$117</f>
        <v>9.1240919184689968E-4</v>
      </c>
      <c r="CB24" s="672">
        <f>+逆行列係数表!CB24/逆行列係数表2!CB$117</f>
        <v>1.1475162660365989E-3</v>
      </c>
      <c r="CC24" s="672">
        <f>+逆行列係数表!CC24/逆行列係数表2!CC$117</f>
        <v>6.3585661558178094E-4</v>
      </c>
      <c r="CD24" s="672">
        <f>+逆行列係数表!CD24/逆行列係数表2!CD$117</f>
        <v>1.3651567299254666E-3</v>
      </c>
      <c r="CE24" s="672">
        <f>+逆行列係数表!CE24/逆行列係数表2!CE$117</f>
        <v>1.0418496482270262E-3</v>
      </c>
      <c r="CF24" s="672">
        <f>+逆行列係数表!CF24/逆行列係数表2!CF$117</f>
        <v>9.4668127344760212E-4</v>
      </c>
      <c r="CG24" s="672">
        <f>+逆行列係数表!CG24/逆行列係数表2!CG$117</f>
        <v>2.7327486317057352E-3</v>
      </c>
      <c r="CH24" s="672">
        <f>+逆行列係数表!CH24/逆行列係数表2!CH$117</f>
        <v>2.8167157982354929E-3</v>
      </c>
      <c r="CI24" s="672">
        <f>+逆行列係数表!CI24/逆行列係数表2!CI$117</f>
        <v>3.5622589190495379E-3</v>
      </c>
      <c r="CJ24" s="672">
        <f>+逆行列係数表!CJ24/逆行列係数表2!CJ$117</f>
        <v>2.1959453530529726E-3</v>
      </c>
      <c r="CK24" s="672">
        <f>+逆行列係数表!CK24/逆行列係数表2!CK$117</f>
        <v>2.8651915753659099E-3</v>
      </c>
      <c r="CL24" s="672">
        <f>+逆行列係数表!CL24/逆行列係数表2!CL$117</f>
        <v>4.2662594546671907E-3</v>
      </c>
      <c r="CM24" s="672">
        <f>+逆行列係数表!CM24/逆行列係数表2!CM$117</f>
        <v>3.9778037258075431E-2</v>
      </c>
      <c r="CN24" s="672">
        <f>+逆行列係数表!CN24/逆行列係数表2!CN$117</f>
        <v>2.9195573136471054E-3</v>
      </c>
      <c r="CO24" s="672">
        <f>+逆行列係数表!CO24/逆行列係数表2!CO$117</f>
        <v>1.6616796643505734E-3</v>
      </c>
      <c r="CP24" s="672">
        <f>+逆行列係数表!CP24/逆行列係数表2!CP$117</f>
        <v>1.2870691023311242E-2</v>
      </c>
      <c r="CQ24" s="672">
        <f>+逆行列係数表!CQ24/逆行列係数表2!CQ$117</f>
        <v>1.4053809277371173E-3</v>
      </c>
      <c r="CR24" s="672">
        <f>+逆行列係数表!CR24/逆行列係数表2!CR$117</f>
        <v>4.068354191489691E-3</v>
      </c>
      <c r="CS24" s="672">
        <f>+逆行列係数表!CS24/逆行列係数表2!CS$117</f>
        <v>2.8977253270382141E-3</v>
      </c>
      <c r="CT24" s="672">
        <f>+逆行列係数表!CT24/逆行列係数表2!CT$117</f>
        <v>8.8294179025319452E-4</v>
      </c>
      <c r="CU24" s="672">
        <f>+逆行列係数表!CU24/逆行列係数表2!CU$117</f>
        <v>1.6713401366683249E-2</v>
      </c>
      <c r="CV24" s="672">
        <f>+逆行列係数表!CV24/逆行列係数表2!CV$117</f>
        <v>9.041773353412238E-4</v>
      </c>
      <c r="CW24" s="672">
        <f>+逆行列係数表!CW24/逆行列係数表2!CW$117</f>
        <v>1.4263762623550355E-2</v>
      </c>
      <c r="CX24" s="672">
        <f>+逆行列係数表!CX24/逆行列係数表2!CX$117</f>
        <v>1.0573761331825781E-3</v>
      </c>
      <c r="CY24" s="672">
        <f>+逆行列係数表!CY24/逆行列係数表2!CY$117</f>
        <v>1.4517294900564233E-3</v>
      </c>
      <c r="CZ24" s="672">
        <f>+逆行列係数表!CZ24/逆行列係数表2!CZ$117</f>
        <v>1.0912800293244058E-3</v>
      </c>
      <c r="DA24" s="672">
        <f>+逆行列係数表!DA24/逆行列係数表2!DA$117</f>
        <v>9.2842621518540356E-4</v>
      </c>
      <c r="DB24" s="672">
        <f>+逆行列係数表!DB24/逆行列係数表2!DB$117</f>
        <v>1.2401374700708435E-3</v>
      </c>
      <c r="DC24" s="672">
        <f>+逆行列係数表!DC24/逆行列係数表2!DC$117</f>
        <v>2.6734098274300302E-3</v>
      </c>
      <c r="DD24" s="672">
        <f>+逆行列係数表!DD24/逆行列係数表2!DD$117</f>
        <v>4.9306154776963904E-4</v>
      </c>
      <c r="DE24" s="672">
        <f>+逆行列係数表!DE24/逆行列係数表2!DE$117</f>
        <v>1.201225669339126E-3</v>
      </c>
      <c r="DF24" s="672">
        <f>+逆行列係数表!DF24/逆行列係数表2!DF$117</f>
        <v>9.5708031592287436E-4</v>
      </c>
      <c r="DG24" s="673">
        <f>+逆行列係数表!DG24/逆行列係数表2!DG$117</f>
        <v>7.7294111850692614E-4</v>
      </c>
      <c r="DH24" s="270"/>
    </row>
    <row r="25" spans="1:112" ht="15.6" customHeight="1">
      <c r="A25" s="292">
        <v>19</v>
      </c>
      <c r="B25" s="98" t="s">
        <v>124</v>
      </c>
      <c r="C25" s="293" t="s">
        <v>125</v>
      </c>
      <c r="D25" s="671">
        <f>+逆行列係数表!D25/逆行列係数表2!D$117</f>
        <v>1.6448994291014686E-2</v>
      </c>
      <c r="E25" s="672">
        <f>+逆行列係数表!E25/逆行列係数表2!E$117</f>
        <v>5.751769624656154E-4</v>
      </c>
      <c r="F25" s="672">
        <f>+逆行列係数表!F25/逆行列係数表2!F$117</f>
        <v>8.2890393069054978E-4</v>
      </c>
      <c r="G25" s="672">
        <f>+逆行列係数表!G25/逆行列係数表2!G$117</f>
        <v>7.3461216007994173E-5</v>
      </c>
      <c r="H25" s="672">
        <f>+逆行列係数表!H25/逆行列係数表2!H$117</f>
        <v>7.4705441011692968E-5</v>
      </c>
      <c r="I25" s="672">
        <f>+逆行列係数表!I25/逆行列係数表2!I$117</f>
        <v>0</v>
      </c>
      <c r="J25" s="672">
        <f>+逆行列係数表!J25/逆行列係数表2!J$117</f>
        <v>5.6833552978288163E-6</v>
      </c>
      <c r="K25" s="672">
        <f>+逆行列係数表!K25/逆行列係数表2!K$117</f>
        <v>6.4899562344655987E-4</v>
      </c>
      <c r="L25" s="672">
        <f>+逆行列係数表!L25/逆行列係数表2!L$117</f>
        <v>1.8476163191827061E-4</v>
      </c>
      <c r="M25" s="672">
        <f>+逆行列係数表!M25/逆行列係数表2!M$117</f>
        <v>1.2637942200379127E-3</v>
      </c>
      <c r="N25" s="672">
        <f>+逆行列係数表!N25/逆行列係数表2!N$117</f>
        <v>0</v>
      </c>
      <c r="O25" s="672">
        <f>+逆行列係数表!O25/逆行列係数表2!O$117</f>
        <v>9.4142134848592505E-5</v>
      </c>
      <c r="P25" s="672">
        <f>+逆行列係数表!P25/逆行列係数表2!P$117</f>
        <v>2.8598346079728128E-5</v>
      </c>
      <c r="Q25" s="672">
        <f>+逆行列係数表!Q25/逆行列係数表2!Q$117</f>
        <v>1.5424216485900631E-5</v>
      </c>
      <c r="R25" s="672">
        <f>+逆行列係数表!R25/逆行列係数表2!R$117</f>
        <v>6.7353009682612426E-6</v>
      </c>
      <c r="S25" s="672">
        <f>+逆行列係数表!S25/逆行列係数表2!S$117</f>
        <v>4.4386835991499183E-5</v>
      </c>
      <c r="T25" s="672">
        <f>+逆行列係数表!T25/逆行列係数表2!T$117</f>
        <v>1.5398979383559899E-5</v>
      </c>
      <c r="U25" s="672">
        <f>+逆行列係数表!U25/逆行列係数表2!U$117</f>
        <v>9.147142917558175E-6</v>
      </c>
      <c r="V25" s="672">
        <f>+逆行列係数表!V25/逆行列係数表2!V$117</f>
        <v>1</v>
      </c>
      <c r="W25" s="672">
        <f>+逆行列係数表!W25/逆行列係数表2!W$117</f>
        <v>3.4410292077427691E-3</v>
      </c>
      <c r="X25" s="672">
        <f>+逆行列係数表!X25/逆行列係数表2!X$117</f>
        <v>1.1337069336740898E-5</v>
      </c>
      <c r="Y25" s="672">
        <f>+逆行列係数表!Y25/逆行列係数表2!Y$117</f>
        <v>4.0256623501943442E-3</v>
      </c>
      <c r="Z25" s="672">
        <f>+逆行列係数表!Z25/逆行列係数表2!Z$117</f>
        <v>2.8660742886114894E-3</v>
      </c>
      <c r="AA25" s="672">
        <f>+逆行列係数表!AA25/逆行列係数表2!AA$117</f>
        <v>3.7324620077819451E-4</v>
      </c>
      <c r="AB25" s="672">
        <f>+逆行列係数表!AB25/逆行列係数表2!AB$117</f>
        <v>7.3082216560773261E-4</v>
      </c>
      <c r="AC25" s="672">
        <f>+逆行列係数表!AC25/逆行列係数表2!AC$117</f>
        <v>8.3084013801084787E-4</v>
      </c>
      <c r="AD25" s="672">
        <f>+逆行列係数表!AD25/逆行列係数表2!AD$117</f>
        <v>3.1791334615685005E-6</v>
      </c>
      <c r="AE25" s="672">
        <f>+逆行列係数表!AE25/逆行列係数表2!AE$117</f>
        <v>-9.6522351994513369E-4</v>
      </c>
      <c r="AF25" s="672">
        <f>+逆行列係数表!AF25/逆行列係数表2!AF$117</f>
        <v>5.7516729401254168E-5</v>
      </c>
      <c r="AG25" s="672">
        <f>+逆行列係数表!AG25/逆行列係数表2!AG$117</f>
        <v>2.8740160231886184E-4</v>
      </c>
      <c r="AH25" s="672">
        <f>+逆行列係数表!AH25/逆行列係数表2!AH$117</f>
        <v>3.1039625249266667E-5</v>
      </c>
      <c r="AI25" s="672">
        <f>+逆行列係数表!AI25/逆行列係数表2!AI$117</f>
        <v>3.550468399655829E-5</v>
      </c>
      <c r="AJ25" s="672">
        <f>+逆行列係数表!AJ25/逆行列係数表2!AJ$117</f>
        <v>6.0069146856863777E-6</v>
      </c>
      <c r="AK25" s="672">
        <f>+逆行列係数表!AK25/逆行列係数表2!AK$117</f>
        <v>1.7307964729980084E-5</v>
      </c>
      <c r="AL25" s="672">
        <f>+逆行列係数表!AL25/逆行列係数表2!AL$117</f>
        <v>7.0163673873624449E-5</v>
      </c>
      <c r="AM25" s="672">
        <f>+逆行列係数表!AM25/逆行列係数表2!AM$117</f>
        <v>-6.7034935213348458E-4</v>
      </c>
      <c r="AN25" s="672">
        <f>+逆行列係数表!AN25/逆行列係数表2!AN$117</f>
        <v>-7.3748961554318386E-5</v>
      </c>
      <c r="AO25" s="672">
        <f>+逆行列係数表!AO25/逆行列係数表2!AO$117</f>
        <v>-8.0925543859382756E-5</v>
      </c>
      <c r="AP25" s="672">
        <f>+逆行列係数表!AP25/逆行列係数表2!AP$117</f>
        <v>-1.5786963757615049E-5</v>
      </c>
      <c r="AQ25" s="672">
        <f>+逆行列係数表!AQ25/逆行列係数表2!AQ$117</f>
        <v>1.3660791671133435E-5</v>
      </c>
      <c r="AR25" s="672">
        <f>+逆行列係数表!AR25/逆行列係数表2!AR$117</f>
        <v>5.4192390046560755E-6</v>
      </c>
      <c r="AS25" s="672">
        <f>+逆行列係数表!AS25/逆行列係数表2!AS$117</f>
        <v>-9.1512997810958609E-7</v>
      </c>
      <c r="AT25" s="672">
        <f>+逆行列係数表!AT25/逆行列係数表2!AT$117</f>
        <v>-1.0080270947020873E-6</v>
      </c>
      <c r="AU25" s="672">
        <f>+逆行列係数表!AU25/逆行列係数表2!AU$117</f>
        <v>3.758178016684213E-6</v>
      </c>
      <c r="AV25" s="672">
        <f>+逆行列係数表!AV25/逆行列係数表2!AV$117</f>
        <v>9.9925998134091786E-6</v>
      </c>
      <c r="AW25" s="672">
        <f>+逆行列係数表!AW25/逆行列係数表2!AW$117</f>
        <v>5.700668392127841E-6</v>
      </c>
      <c r="AX25" s="672">
        <f>+逆行列係数表!AX25/逆行列係数表2!AX$117</f>
        <v>1.3916535167581681E-5</v>
      </c>
      <c r="AY25" s="672">
        <f>+逆行列係数表!AY25/逆行列係数表2!AY$117</f>
        <v>7.3850582897281981E-6</v>
      </c>
      <c r="AZ25" s="672">
        <f>+逆行列係数表!AZ25/逆行列係数表2!AZ$117</f>
        <v>3.8442135701883296E-6</v>
      </c>
      <c r="BA25" s="672">
        <f>+逆行列係数表!BA25/逆行列係数表2!BA$117</f>
        <v>7.5504899142339137E-6</v>
      </c>
      <c r="BB25" s="672">
        <f>+逆行列係数表!BB25/逆行列係数表2!BB$117</f>
        <v>3.2996496253949592E-6</v>
      </c>
      <c r="BC25" s="672">
        <f>+逆行列係数表!BC25/逆行列係数表2!BC$117</f>
        <v>2.6593771045222869E-5</v>
      </c>
      <c r="BD25" s="672">
        <f>+逆行列係数表!BD25/逆行列係数表2!BD$117</f>
        <v>6.9550741781556913E-6</v>
      </c>
      <c r="BE25" s="672">
        <f>+逆行列係数表!BE25/逆行列係数表2!BE$117</f>
        <v>4.577316728061486E-6</v>
      </c>
      <c r="BF25" s="672">
        <f>+逆行列係数表!BF25/逆行列係数表2!BF$117</f>
        <v>4.0003424499911071E-6</v>
      </c>
      <c r="BG25" s="672">
        <f>+逆行列係数表!BG25/逆行列係数表2!BG$117</f>
        <v>3.2122537861999845E-6</v>
      </c>
      <c r="BH25" s="672">
        <f>+逆行列係数表!BH25/逆行列係数表2!BH$117</f>
        <v>4.1495413518332674E-6</v>
      </c>
      <c r="BI25" s="672">
        <f>+逆行列係数表!BI25/逆行列係数表2!BI$117</f>
        <v>1.1701704402128947E-6</v>
      </c>
      <c r="BJ25" s="672">
        <f>+逆行列係数表!BJ25/逆行列係数表2!BJ$117</f>
        <v>2.5761622606705819E-6</v>
      </c>
      <c r="BK25" s="672">
        <f>+逆行列係数表!BK25/逆行列係数表2!BK$117</f>
        <v>3.063088013206209E-5</v>
      </c>
      <c r="BL25" s="672">
        <f>+逆行列係数表!BL25/逆行列係数表2!BL$117</f>
        <v>4.0019839374835936E-6</v>
      </c>
      <c r="BM25" s="672">
        <f>+逆行列係数表!BM25/逆行列係数表2!BM$117</f>
        <v>7.3678092643378151E-6</v>
      </c>
      <c r="BN25" s="672">
        <f>+逆行列係数表!BN25/逆行列係数表2!BN$117</f>
        <v>5.5608353392388893E-6</v>
      </c>
      <c r="BO25" s="672">
        <f>+逆行列係数表!BO25/逆行列係数表2!BO$117</f>
        <v>1.2427269570825655E-4</v>
      </c>
      <c r="BP25" s="672">
        <f>+逆行列係数表!BP25/逆行列係数表2!BP$117</f>
        <v>1.2605259505491033E-4</v>
      </c>
      <c r="BQ25" s="672">
        <f>+逆行列係数表!BQ25/逆行列係数表2!BQ$117</f>
        <v>5.9332724654782646E-5</v>
      </c>
      <c r="BR25" s="672">
        <f>+逆行列係数表!BR25/逆行列係数表2!BR$117</f>
        <v>7.7346829561309959E-5</v>
      </c>
      <c r="BS25" s="672">
        <f>+逆行列係数表!BS25/逆行列係数表2!BS$117</f>
        <v>1.170774438167537E-5</v>
      </c>
      <c r="BT25" s="672">
        <f>+逆行列係数表!BT25/逆行列係数表2!BT$117</f>
        <v>1.2454565638772726E-5</v>
      </c>
      <c r="BU25" s="672">
        <f>+逆行列係数表!BU25/逆行列係数表2!BU$117</f>
        <v>3.3444764108620581E-6</v>
      </c>
      <c r="BV25" s="672">
        <f>+逆行列係数表!BV25/逆行列係数表2!BV$117</f>
        <v>2.8912151618666551E-6</v>
      </c>
      <c r="BW25" s="672">
        <f>+逆行列係数表!BW25/逆行列係数表2!BW$117</f>
        <v>5.8043573811096655E-6</v>
      </c>
      <c r="BX25" s="672">
        <f>+逆行列係数表!BX25/逆行列係数表2!BX$117</f>
        <v>2.8337744823798361E-6</v>
      </c>
      <c r="BY25" s="672">
        <f>+逆行列係数表!BY25/逆行列係数表2!BY$117</f>
        <v>4.7762706096875158E-7</v>
      </c>
      <c r="BZ25" s="672">
        <f>+逆行列係数表!BZ25/逆行列係数表2!BZ$117</f>
        <v>4.079683305772029E-6</v>
      </c>
      <c r="CA25" s="672">
        <f>+逆行列係数表!CA25/逆行列係数表2!CA$117</f>
        <v>1.4579729065920883E-6</v>
      </c>
      <c r="CB25" s="672">
        <f>+逆行列係数表!CB25/逆行列係数表2!CB$117</f>
        <v>3.5275001337968412E-6</v>
      </c>
      <c r="CC25" s="672">
        <f>+逆行列係数表!CC25/逆行列係数表2!CC$117</f>
        <v>2.9919042420896259E-6</v>
      </c>
      <c r="CD25" s="672">
        <f>+逆行列係数表!CD25/逆行列係数表2!CD$117</f>
        <v>2.7468297971362195E-6</v>
      </c>
      <c r="CE25" s="672">
        <f>+逆行列係数表!CE25/逆行列係数表2!CE$117</f>
        <v>2.3577384772716028E-6</v>
      </c>
      <c r="CF25" s="672">
        <f>+逆行列係数表!CF25/逆行列係数表2!CF$117</f>
        <v>9.1150690795708921E-6</v>
      </c>
      <c r="CG25" s="672">
        <f>+逆行列係数表!CG25/逆行列係数表2!CG$117</f>
        <v>4.729540181699729E-6</v>
      </c>
      <c r="CH25" s="672">
        <f>+逆行列係数表!CH25/逆行列係数表2!CH$117</f>
        <v>1.134723550758731E-6</v>
      </c>
      <c r="CI25" s="672">
        <f>+逆行列係数表!CI25/逆行列係数表2!CI$117</f>
        <v>2.46764139602449E-6</v>
      </c>
      <c r="CJ25" s="672">
        <f>+逆行列係数表!CJ25/逆行列係数表2!CJ$117</f>
        <v>3.9542766035581163E-6</v>
      </c>
      <c r="CK25" s="672">
        <f>+逆行列係数表!CK25/逆行列係数表2!CK$117</f>
        <v>1.6566637459162447E-6</v>
      </c>
      <c r="CL25" s="672">
        <f>+逆行列係数表!CL25/逆行列係数表2!CL$117</f>
        <v>3.4215900073906807E-6</v>
      </c>
      <c r="CM25" s="672">
        <f>+逆行列係数表!CM25/逆行列係数表2!CM$117</f>
        <v>5.7446042124614861E-6</v>
      </c>
      <c r="CN25" s="672">
        <f>+逆行列係数表!CN25/逆行列係数表2!CN$117</f>
        <v>3.4343765741648513E-6</v>
      </c>
      <c r="CO25" s="672">
        <f>+逆行列係数表!CO25/逆行列係数表2!CO$117</f>
        <v>1.262585042435638E-5</v>
      </c>
      <c r="CP25" s="672">
        <f>+逆行列係数表!CP25/逆行列係数表2!CP$117</f>
        <v>1.8806398665889037E-5</v>
      </c>
      <c r="CQ25" s="672">
        <f>+逆行列係数表!CQ25/逆行列係数表2!CQ$117</f>
        <v>5.5480585151455912E-5</v>
      </c>
      <c r="CR25" s="672">
        <f>+逆行列係数表!CR25/逆行列係数表2!CR$117</f>
        <v>2.1850295148639543E-5</v>
      </c>
      <c r="CS25" s="672">
        <f>+逆行列係数表!CS25/逆行列係数表2!CS$117</f>
        <v>2.1461472277583018E-5</v>
      </c>
      <c r="CT25" s="672">
        <f>+逆行列係数表!CT25/逆行列係数表2!CT$117</f>
        <v>2.7480110360175897E-5</v>
      </c>
      <c r="CU25" s="672">
        <f>+逆行列係数表!CU25/逆行列係数表2!CU$117</f>
        <v>1.52214425444869E-5</v>
      </c>
      <c r="CV25" s="672">
        <f>+逆行列係数表!CV25/逆行列係数表2!CV$117</f>
        <v>2.7606036488423798E-6</v>
      </c>
      <c r="CW25" s="672">
        <f>+逆行列係数表!CW25/逆行列係数表2!CW$117</f>
        <v>2.9667009487703794E-6</v>
      </c>
      <c r="CX25" s="672">
        <f>+逆行列係数表!CX25/逆行列係数表2!CX$117</f>
        <v>5.7167567063944077E-6</v>
      </c>
      <c r="CY25" s="672">
        <f>+逆行列係数表!CY25/逆行列係数表2!CY$117</f>
        <v>1.6950269527301564E-6</v>
      </c>
      <c r="CZ25" s="672">
        <f>+逆行列係数表!CZ25/逆行列係数表2!CZ$117</f>
        <v>1.0350918930695037E-4</v>
      </c>
      <c r="DA25" s="672">
        <f>+逆行列係数表!DA25/逆行列係数表2!DA$117</f>
        <v>1.1776068714381895E-4</v>
      </c>
      <c r="DB25" s="672">
        <f>+逆行列係数表!DB25/逆行列係数表2!DB$117</f>
        <v>8.9659204586684745E-6</v>
      </c>
      <c r="DC25" s="672">
        <f>+逆行列係数表!DC25/逆行列係数表2!DC$117</f>
        <v>6.4004498367586178E-5</v>
      </c>
      <c r="DD25" s="672">
        <f>+逆行列係数表!DD25/逆行列係数表2!DD$117</f>
        <v>4.5993227671733271E-5</v>
      </c>
      <c r="DE25" s="672">
        <f>+逆行列係数表!DE25/逆行列係数表2!DE$117</f>
        <v>2.5052496678777876E-4</v>
      </c>
      <c r="DF25" s="672">
        <f>+逆行列係数表!DF25/逆行列係数表2!DF$117</f>
        <v>8.9595926266630954E-6</v>
      </c>
      <c r="DG25" s="673">
        <f>+逆行列係数表!DG25/逆行列係数表2!DG$117</f>
        <v>2.7068476128762928E-4</v>
      </c>
      <c r="DH25" s="270"/>
    </row>
    <row r="26" spans="1:112" ht="15.6" customHeight="1">
      <c r="A26" s="292">
        <v>20</v>
      </c>
      <c r="B26" s="98" t="s">
        <v>126</v>
      </c>
      <c r="C26" s="293" t="s">
        <v>127</v>
      </c>
      <c r="D26" s="671">
        <f>+逆行列係数表!D26/逆行列係数表2!D$117</f>
        <v>3.2544387215625896E-4</v>
      </c>
      <c r="E26" s="672">
        <f>+逆行列係数表!E26/逆行列係数表2!E$117</f>
        <v>2.6262170839882153E-4</v>
      </c>
      <c r="F26" s="672">
        <f>+逆行列係数表!F26/逆行列係数表2!F$117</f>
        <v>6.7369551492812407E-5</v>
      </c>
      <c r="G26" s="672">
        <f>+逆行列係数表!G26/逆行列係数表2!G$117</f>
        <v>2.564504192314347E-5</v>
      </c>
      <c r="H26" s="672">
        <f>+逆行列係数表!H26/逆行列係数表2!H$117</f>
        <v>3.0233419802933872E-4</v>
      </c>
      <c r="I26" s="672">
        <f>+逆行列係数表!I26/逆行列係数表2!I$117</f>
        <v>0</v>
      </c>
      <c r="J26" s="672">
        <f>+逆行列係数表!J26/逆行列係数表2!J$117</f>
        <v>7.4168512232590666E-5</v>
      </c>
      <c r="K26" s="672">
        <f>+逆行列係数表!K26/逆行列係数表2!K$117</f>
        <v>9.4226903731446968E-4</v>
      </c>
      <c r="L26" s="672">
        <f>+逆行列係数表!L26/逆行列係数表2!L$117</f>
        <v>6.6460953078990089E-4</v>
      </c>
      <c r="M26" s="672">
        <f>+逆行列係数表!M26/逆行列係数表2!M$117</f>
        <v>5.5112649586339742E-4</v>
      </c>
      <c r="N26" s="672">
        <f>+逆行列係数表!N26/逆行列係数表2!N$117</f>
        <v>0</v>
      </c>
      <c r="O26" s="672">
        <f>+逆行列係数表!O26/逆行列係数表2!O$117</f>
        <v>2.5489299420526821E-3</v>
      </c>
      <c r="P26" s="672">
        <f>+逆行列係数表!P26/逆行列係数表2!P$117</f>
        <v>3.7496397898078649E-4</v>
      </c>
      <c r="Q26" s="672">
        <f>+逆行列係数表!Q26/逆行列係数表2!Q$117</f>
        <v>1.1438917530147294E-4</v>
      </c>
      <c r="R26" s="672">
        <f>+逆行列係数表!R26/逆行列係数表2!R$117</f>
        <v>1.4835149529920415E-4</v>
      </c>
      <c r="S26" s="672">
        <f>+逆行列係数表!S26/逆行列係数表2!S$117</f>
        <v>1.3472919767896401E-3</v>
      </c>
      <c r="T26" s="672">
        <f>+逆行列係数表!T26/逆行列係数表2!T$117</f>
        <v>3.2401119196453988E-4</v>
      </c>
      <c r="U26" s="672">
        <f>+逆行列係数表!U26/逆行列係数表2!U$117</f>
        <v>1.0787518980181187E-4</v>
      </c>
      <c r="V26" s="672">
        <f>+逆行列係数表!V26/逆行列係数表2!V$117</f>
        <v>7.7159304824390715E-3</v>
      </c>
      <c r="W26" s="672">
        <f>+逆行列係数表!W26/逆行列係数表2!W$117</f>
        <v>1</v>
      </c>
      <c r="X26" s="672">
        <f>+逆行列係数表!X26/逆行列係数表2!X$117</f>
        <v>2.4064189205081784E-3</v>
      </c>
      <c r="Y26" s="672">
        <f>+逆行列係数表!Y26/逆行列係数表2!Y$117</f>
        <v>6.1411345110822767E-3</v>
      </c>
      <c r="Z26" s="672">
        <f>+逆行列係数表!Z26/逆行列係数表2!Z$117</f>
        <v>4.1073712353059252E-3</v>
      </c>
      <c r="AA26" s="672">
        <f>+逆行列係数表!AA26/逆行列係数表2!AA$117</f>
        <v>7.1874267583622274E-3</v>
      </c>
      <c r="AB26" s="672">
        <f>+逆行列係数表!AB26/逆行列係数表2!AB$117</f>
        <v>5.776833752885408E-3</v>
      </c>
      <c r="AC26" s="672">
        <f>+逆行列係数表!AC26/逆行列係数表2!AC$117</f>
        <v>9.9704187075678533E-3</v>
      </c>
      <c r="AD26" s="672">
        <f>+逆行列係数表!AD26/逆行列係数表2!AD$117</f>
        <v>1.3113956034987812E-5</v>
      </c>
      <c r="AE26" s="672">
        <f>+逆行列係数表!AE26/逆行列係数表2!AE$117</f>
        <v>6.6773537621134832E-5</v>
      </c>
      <c r="AF26" s="672">
        <f>+逆行列係数表!AF26/逆行列係数表2!AF$117</f>
        <v>7.1944865339803135E-4</v>
      </c>
      <c r="AG26" s="672">
        <f>+逆行列係数表!AG26/逆行列係数表2!AG$117</f>
        <v>4.6250676883805991E-3</v>
      </c>
      <c r="AH26" s="672">
        <f>+逆行列係数表!AH26/逆行列係数表2!AH$117</f>
        <v>3.9811486887593212E-4</v>
      </c>
      <c r="AI26" s="672">
        <f>+逆行列係数表!AI26/逆行列係数表2!AI$117</f>
        <v>3.4917335191307543E-3</v>
      </c>
      <c r="AJ26" s="672">
        <f>+逆行列係数表!AJ26/逆行列係数表2!AJ$117</f>
        <v>2.2173184407510679E-4</v>
      </c>
      <c r="AK26" s="672">
        <f>+逆行列係数表!AK26/逆行列係数表2!AK$117</f>
        <v>3.3780682942686933E-3</v>
      </c>
      <c r="AL26" s="672">
        <f>+逆行列係数表!AL26/逆行列係数表2!AL$117</f>
        <v>5.214389560215893E-4</v>
      </c>
      <c r="AM26" s="672">
        <f>+逆行列係数表!AM26/逆行列係数表2!AM$117</f>
        <v>9.363165070650285E-4</v>
      </c>
      <c r="AN26" s="672">
        <f>+逆行列係数表!AN26/逆行列係数表2!AN$117</f>
        <v>1.0433710186886374E-3</v>
      </c>
      <c r="AO26" s="672">
        <f>+逆行列係数表!AO26/逆行列係数表2!AO$117</f>
        <v>4.476208845677227E-4</v>
      </c>
      <c r="AP26" s="672">
        <f>+逆行列係数表!AP26/逆行列係数表2!AP$117</f>
        <v>2.9418440473672549E-4</v>
      </c>
      <c r="AQ26" s="672">
        <f>+逆行列係数表!AQ26/逆行列係数表2!AQ$117</f>
        <v>2.1523146996049029E-3</v>
      </c>
      <c r="AR26" s="672">
        <f>+逆行列係数表!AR26/逆行列係数表2!AR$117</f>
        <v>2.6343965084790305E-4</v>
      </c>
      <c r="AS26" s="672">
        <f>+逆行列係数表!AS26/逆行列係数表2!AS$117</f>
        <v>9.6407625327458708E-4</v>
      </c>
      <c r="AT26" s="672">
        <f>+逆行列係数表!AT26/逆行列係数表2!AT$117</f>
        <v>2.4141219455754855E-4</v>
      </c>
      <c r="AU26" s="672">
        <f>+逆行列係数表!AU26/逆行列係数表2!AU$117</f>
        <v>3.6464836508764888E-4</v>
      </c>
      <c r="AV26" s="672">
        <f>+逆行列係数表!AV26/逆行列係数表2!AV$117</f>
        <v>2.0284235665360116E-4</v>
      </c>
      <c r="AW26" s="672">
        <f>+逆行列係数表!AW26/逆行列係数表2!AW$117</f>
        <v>1.9637193403119246E-4</v>
      </c>
      <c r="AX26" s="672">
        <f>+逆行列係数表!AX26/逆行列係数表2!AX$117</f>
        <v>1.6639338402391877E-3</v>
      </c>
      <c r="AY26" s="672">
        <f>+逆行列係数表!AY26/逆行列係数表2!AY$117</f>
        <v>5.5101384583578969E-4</v>
      </c>
      <c r="AZ26" s="672">
        <f>+逆行列係数表!AZ26/逆行列係数表2!AZ$117</f>
        <v>2.1932489136205357E-4</v>
      </c>
      <c r="BA26" s="672">
        <f>+逆行列係数表!BA26/逆行列係数表2!BA$117</f>
        <v>2.7898353862981578E-4</v>
      </c>
      <c r="BB26" s="672">
        <f>+逆行列係数表!BB26/逆行列係数表2!BB$117</f>
        <v>5.1787555999759072E-4</v>
      </c>
      <c r="BC26" s="672">
        <f>+逆行列係数表!BC26/逆行列係数表2!BC$117</f>
        <v>5.9171686023035803E-4</v>
      </c>
      <c r="BD26" s="672">
        <f>+逆行列係数表!BD26/逆行列係数表2!BD$117</f>
        <v>6.1206537893339797E-4</v>
      </c>
      <c r="BE26" s="672">
        <f>+逆行列係数表!BE26/逆行列係数表2!BE$117</f>
        <v>3.5445516027033774E-4</v>
      </c>
      <c r="BF26" s="672">
        <f>+逆行列係数表!BF26/逆行列係数表2!BF$117</f>
        <v>1.4658755596054672E-4</v>
      </c>
      <c r="BG26" s="672">
        <f>+逆行列係数表!BG26/逆行列係数表2!BG$117</f>
        <v>1.1991119559293128E-4</v>
      </c>
      <c r="BH26" s="672">
        <f>+逆行列係数表!BH26/逆行列係数表2!BH$117</f>
        <v>1.1286124300601381E-4</v>
      </c>
      <c r="BI26" s="672">
        <f>+逆行列係数表!BI26/逆行列係数表2!BI$117</f>
        <v>5.5260985225998971E-4</v>
      </c>
      <c r="BJ26" s="672">
        <f>+逆行列係数表!BJ26/逆行列係数表2!BJ$117</f>
        <v>1.5711036063091732E-4</v>
      </c>
      <c r="BK26" s="672">
        <f>+逆行列係数表!BK26/逆行列係数表2!BK$117</f>
        <v>7.485021380869586E-4</v>
      </c>
      <c r="BL26" s="672">
        <f>+逆行列係数表!BL26/逆行列係数表2!BL$117</f>
        <v>1.6343745604872008E-4</v>
      </c>
      <c r="BM26" s="672">
        <f>+逆行列係数表!BM26/逆行列係数表2!BM$117</f>
        <v>1.1334557247432074E-4</v>
      </c>
      <c r="BN26" s="672">
        <f>+逆行列係数表!BN26/逆行列係数表2!BN$117</f>
        <v>1.6251281717203817E-4</v>
      </c>
      <c r="BO26" s="672">
        <f>+逆行列係数表!BO26/逆行列係数表2!BO$117</f>
        <v>1.8257404837316603E-4</v>
      </c>
      <c r="BP26" s="672">
        <f>+逆行列係数表!BP26/逆行列係数表2!BP$117</f>
        <v>2.2980318816627655E-4</v>
      </c>
      <c r="BQ26" s="672">
        <f>+逆行列係数表!BQ26/逆行列係数表2!BQ$117</f>
        <v>1.928054725255515E-5</v>
      </c>
      <c r="BR26" s="672">
        <f>+逆行列係数表!BR26/逆行列係数表2!BR$117</f>
        <v>3.1085201507925314E-5</v>
      </c>
      <c r="BS26" s="672">
        <f>+逆行列係数表!BS26/逆行列係数表2!BS$117</f>
        <v>1.4010791546835565E-3</v>
      </c>
      <c r="BT26" s="672">
        <f>+逆行列係数表!BT26/逆行列係数表2!BT$117</f>
        <v>1.2789185222389988E-3</v>
      </c>
      <c r="BU26" s="672">
        <f>+逆行列係数表!BU26/逆行列係数表2!BU$117</f>
        <v>1.3818293185791387E-5</v>
      </c>
      <c r="BV26" s="672">
        <f>+逆行列係数表!BV26/逆行列係数表2!BV$117</f>
        <v>1.2127853271732196E-5</v>
      </c>
      <c r="BW26" s="672">
        <f>+逆行列係数表!BW26/逆行列係数表2!BW$117</f>
        <v>8.1243160982500603E-6</v>
      </c>
      <c r="BX26" s="672">
        <f>+逆行列係数表!BX26/逆行列係数表2!BX$117</f>
        <v>7.9607304023763069E-6</v>
      </c>
      <c r="BY26" s="672">
        <f>+逆行列係数表!BY26/逆行列係数表2!BY$117</f>
        <v>3.7842855741818193E-6</v>
      </c>
      <c r="BZ26" s="672">
        <f>+逆行列係数表!BZ26/逆行列係数表2!BZ$117</f>
        <v>5.4239660504018857E-5</v>
      </c>
      <c r="CA26" s="672">
        <f>+逆行列係数表!CA26/逆行列係数表2!CA$117</f>
        <v>2.3797793656503886E-5</v>
      </c>
      <c r="CB26" s="672">
        <f>+逆行列係数表!CB26/逆行列係数表2!CB$117</f>
        <v>6.797585775378411E-5</v>
      </c>
      <c r="CC26" s="672">
        <f>+逆行列係数表!CC26/逆行列係数表2!CC$117</f>
        <v>1.6016722808165233E-5</v>
      </c>
      <c r="CD26" s="672">
        <f>+逆行列係数表!CD26/逆行列係数表2!CD$117</f>
        <v>4.9029754832296631E-5</v>
      </c>
      <c r="CE26" s="672">
        <f>+逆行列係数表!CE26/逆行列係数表2!CE$117</f>
        <v>1.5720144561826745E-5</v>
      </c>
      <c r="CF26" s="672">
        <f>+逆行列係数表!CF26/逆行列係数表2!CF$117</f>
        <v>1.6860615535317297E-4</v>
      </c>
      <c r="CG26" s="672">
        <f>+逆行列係数表!CG26/逆行列係数表2!CG$117</f>
        <v>1.228904890404218E-4</v>
      </c>
      <c r="CH26" s="672">
        <f>+逆行列係数表!CH26/逆行列係数表2!CH$117</f>
        <v>8.3726237482300417E-6</v>
      </c>
      <c r="CI26" s="672">
        <f>+逆行列係数表!CI26/逆行列係数表2!CI$117</f>
        <v>1.9802693363644655E-5</v>
      </c>
      <c r="CJ26" s="672">
        <f>+逆行列係数表!CJ26/逆行列係数表2!CJ$117</f>
        <v>1.7321940022725234E-5</v>
      </c>
      <c r="CK26" s="672">
        <f>+逆行列係数表!CK26/逆行列係数表2!CK$117</f>
        <v>1.6207533158758264E-5</v>
      </c>
      <c r="CL26" s="672">
        <f>+逆行列係数表!CL26/逆行列係数表2!CL$117</f>
        <v>1.4049047834210927E-5</v>
      </c>
      <c r="CM26" s="672">
        <f>+逆行列係数表!CM26/逆行列係数表2!CM$117</f>
        <v>8.3531697660502242E-5</v>
      </c>
      <c r="CN26" s="672">
        <f>+逆行列係数表!CN26/逆行列係数表2!CN$117</f>
        <v>5.5940808760989396E-5</v>
      </c>
      <c r="CO26" s="672">
        <f>+逆行列係数表!CO26/逆行列係数表2!CO$117</f>
        <v>2.9631731107407458E-5</v>
      </c>
      <c r="CP26" s="672">
        <f>+逆行列係数表!CP26/逆行列係数表2!CP$117</f>
        <v>1.4990094519503089E-3</v>
      </c>
      <c r="CQ26" s="672">
        <f>+逆行列係数表!CQ26/逆行列係数表2!CQ$117</f>
        <v>4.940332306841473E-4</v>
      </c>
      <c r="CR26" s="672">
        <f>+逆行列係数表!CR26/逆行列係数表2!CR$117</f>
        <v>2.8267072699157069E-3</v>
      </c>
      <c r="CS26" s="672">
        <f>+逆行列係数表!CS26/逆行列係数表2!CS$117</f>
        <v>1.2268013867301403E-4</v>
      </c>
      <c r="CT26" s="672">
        <f>+逆行列係数表!CT26/逆行列係数表2!CT$117</f>
        <v>1.0101088643861039E-4</v>
      </c>
      <c r="CU26" s="672">
        <f>+逆行列係数表!CU26/逆行列係数表2!CU$117</f>
        <v>2.3565494569471686E-5</v>
      </c>
      <c r="CV26" s="672">
        <f>+逆行列係数表!CV26/逆行列係数表2!CV$117</f>
        <v>2.3543814581145715E-5</v>
      </c>
      <c r="CW26" s="672">
        <f>+逆行列係数表!CW26/逆行列係数表2!CW$117</f>
        <v>4.9413399640327297E-5</v>
      </c>
      <c r="CX26" s="672">
        <f>+逆行列係数表!CX26/逆行列係数表2!CX$117</f>
        <v>1.5067124015040543E-4</v>
      </c>
      <c r="CY26" s="672">
        <f>+逆行列係数表!CY26/逆行列係数表2!CY$117</f>
        <v>1.1162142226221668E-5</v>
      </c>
      <c r="CZ26" s="672">
        <f>+逆行列係数表!CZ26/逆行列係数表2!CZ$117</f>
        <v>1.0969167613637992E-4</v>
      </c>
      <c r="DA26" s="672">
        <f>+逆行列係数表!DA26/逆行列係数表2!DA$117</f>
        <v>1.5012665659725301E-4</v>
      </c>
      <c r="DB26" s="672">
        <f>+逆行列係数表!DB26/逆行列係数表2!DB$117</f>
        <v>3.2706931126231533E-4</v>
      </c>
      <c r="DC26" s="672">
        <f>+逆行列係数表!DC26/逆行列係数表2!DC$117</f>
        <v>1.4900561179157418E-4</v>
      </c>
      <c r="DD26" s="672">
        <f>+逆行列係数表!DD26/逆行列係数表2!DD$117</f>
        <v>9.1975505822402355E-4</v>
      </c>
      <c r="DE26" s="672">
        <f>+逆行列係数表!DE26/逆行列係数表2!DE$117</f>
        <v>5.0047920015541774E-5</v>
      </c>
      <c r="DF26" s="672">
        <f>+逆行列係数表!DF26/逆行列係数表2!DF$117</f>
        <v>1.8223217789136494E-4</v>
      </c>
      <c r="DG26" s="673">
        <f>+逆行列係数表!DG26/逆行列係数表2!DG$117</f>
        <v>1.4039016646719458E-4</v>
      </c>
      <c r="DH26" s="270"/>
    </row>
    <row r="27" spans="1:112" ht="15.6" customHeight="1">
      <c r="A27" s="292">
        <v>21</v>
      </c>
      <c r="B27" s="98" t="s">
        <v>128</v>
      </c>
      <c r="C27" s="293" t="s">
        <v>129</v>
      </c>
      <c r="D27" s="671">
        <f>+逆行列係数表!D27/逆行列係数表2!D$117</f>
        <v>1.3234818417016443E-4</v>
      </c>
      <c r="E27" s="672">
        <f>+逆行列係数表!E27/逆行列係数表2!E$117</f>
        <v>1.4648028489263292E-5</v>
      </c>
      <c r="F27" s="672">
        <f>+逆行列係数表!F27/逆行列係数表2!F$117</f>
        <v>1.7729361475122579E-5</v>
      </c>
      <c r="G27" s="672">
        <f>+逆行列係数表!G27/逆行列係数表2!G$117</f>
        <v>4.3295645204672031E-6</v>
      </c>
      <c r="H27" s="672">
        <f>+逆行列係数表!H27/逆行列係数表2!H$117</f>
        <v>9.1065919461305053E-6</v>
      </c>
      <c r="I27" s="672">
        <f>+逆行列係数表!I27/逆行列係数表2!I$117</f>
        <v>0</v>
      </c>
      <c r="J27" s="672">
        <f>+逆行列係数表!J27/逆行列係数表2!J$117</f>
        <v>2.4148504803114941E-5</v>
      </c>
      <c r="K27" s="672">
        <f>+逆行列係数表!K27/逆行列係数表2!K$117</f>
        <v>3.8059579216671793E-5</v>
      </c>
      <c r="L27" s="672">
        <f>+逆行列係数表!L27/逆行列係数表2!L$117</f>
        <v>4.2112545015380401E-5</v>
      </c>
      <c r="M27" s="672">
        <f>+逆行列係数表!M27/逆行列係数表2!M$117</f>
        <v>2.4503609236647604E-5</v>
      </c>
      <c r="N27" s="672">
        <f>+逆行列係数表!N27/逆行列係数表2!N$117</f>
        <v>0</v>
      </c>
      <c r="O27" s="672">
        <f>+逆行列係数表!O27/逆行列係数表2!O$117</f>
        <v>2.053888686676574E-4</v>
      </c>
      <c r="P27" s="672">
        <f>+逆行列係数表!P27/逆行列係数表2!P$117</f>
        <v>5.9299496671818124E-5</v>
      </c>
      <c r="Q27" s="672">
        <f>+逆行列係数表!Q27/逆行列係数表2!Q$117</f>
        <v>6.8001003951662987E-5</v>
      </c>
      <c r="R27" s="672">
        <f>+逆行列係数表!R27/逆行列係数表2!R$117</f>
        <v>6.2827486891907434E-5</v>
      </c>
      <c r="S27" s="672">
        <f>+逆行列係数表!S27/逆行列係数表2!S$117</f>
        <v>7.9237836855610688E-5</v>
      </c>
      <c r="T27" s="672">
        <f>+逆行列係数表!T27/逆行列係数表2!T$117</f>
        <v>7.9057216024619632E-5</v>
      </c>
      <c r="U27" s="672">
        <f>+逆行列係数表!U27/逆行列係数表2!U$117</f>
        <v>5.9766848024165589E-5</v>
      </c>
      <c r="V27" s="672">
        <f>+逆行列係数表!V27/逆行列係数表2!V$117</f>
        <v>5.2790354162455793E-3</v>
      </c>
      <c r="W27" s="672">
        <f>+逆行列係数表!W27/逆行列係数表2!W$117</f>
        <v>2.3860000077945182E-3</v>
      </c>
      <c r="X27" s="672">
        <f>+逆行列係数表!X27/逆行列係数表2!X$117</f>
        <v>1</v>
      </c>
      <c r="Y27" s="672">
        <f>+逆行列係数表!Y27/逆行列係数表2!Y$117</f>
        <v>4.0725716829056513E-2</v>
      </c>
      <c r="Z27" s="672">
        <f>+逆行列係数表!Z27/逆行列係数表2!Z$117</f>
        <v>9.895945954939726E-3</v>
      </c>
      <c r="AA27" s="672">
        <f>+逆行列係数表!AA27/逆行列係数表2!AA$117</f>
        <v>1.3994705207252744E-3</v>
      </c>
      <c r="AB27" s="672">
        <f>+逆行列係数表!AB27/逆行列係数表2!AB$117</f>
        <v>7.0599125854449169E-4</v>
      </c>
      <c r="AC27" s="672">
        <f>+逆行列係数表!AC27/逆行列係数表2!AC$117</f>
        <v>1.2716856699619004E-2</v>
      </c>
      <c r="AD27" s="672">
        <f>+逆行列係数表!AD27/逆行列係数表2!AD$117</f>
        <v>5.0842605190941169E-5</v>
      </c>
      <c r="AE27" s="672">
        <f>+逆行列係数表!AE27/逆行列係数表2!AE$117</f>
        <v>2.753187016945251E-5</v>
      </c>
      <c r="AF27" s="672">
        <f>+逆行列係数表!AF27/逆行列係数表2!AF$117</f>
        <v>3.7395570792934859E-4</v>
      </c>
      <c r="AG27" s="672">
        <f>+逆行列係数表!AG27/逆行列係数表2!AG$117</f>
        <v>8.5293756505058652E-4</v>
      </c>
      <c r="AH27" s="672">
        <f>+逆行列係数表!AH27/逆行列係数表2!AH$117</f>
        <v>5.8068464222075013E-5</v>
      </c>
      <c r="AI27" s="672">
        <f>+逆行列係数表!AI27/逆行列係数表2!AI$117</f>
        <v>2.3798250919662809E-4</v>
      </c>
      <c r="AJ27" s="672">
        <f>+逆行列係数表!AJ27/逆行列係数表2!AJ$117</f>
        <v>1.6701670854418981E-5</v>
      </c>
      <c r="AK27" s="672">
        <f>+逆行列係数表!AK27/逆行列係数表2!AK$117</f>
        <v>2.2084144155081302E-5</v>
      </c>
      <c r="AL27" s="672">
        <f>+逆行列係数表!AL27/逆行列係数表2!AL$117</f>
        <v>1.8149375486674015E-4</v>
      </c>
      <c r="AM27" s="672">
        <f>+逆行列係数表!AM27/逆行列係数表2!AM$117</f>
        <v>1.8664749740632106E-6</v>
      </c>
      <c r="AN27" s="672">
        <f>+逆行列係数表!AN27/逆行列係数表2!AN$117</f>
        <v>5.7102037507761679E-6</v>
      </c>
      <c r="AO27" s="672">
        <f>+逆行列係数表!AO27/逆行列係数表2!AO$117</f>
        <v>1.2855507815738837E-5</v>
      </c>
      <c r="AP27" s="672">
        <f>+逆行列係数表!AP27/逆行列係数表2!AP$117</f>
        <v>2.4103726849339007E-6</v>
      </c>
      <c r="AQ27" s="672">
        <f>+逆行列係数表!AQ27/逆行列係数表2!AQ$117</f>
        <v>1.1671650566102034E-5</v>
      </c>
      <c r="AR27" s="672">
        <f>+逆行列係数表!AR27/逆行列係数表2!AR$117</f>
        <v>1.2445475378353197E-5</v>
      </c>
      <c r="AS27" s="672">
        <f>+逆行列係数表!AS27/逆行列係数表2!AS$117</f>
        <v>1.4840310220645643E-5</v>
      </c>
      <c r="AT27" s="672">
        <f>+逆行列係数表!AT27/逆行列係数表2!AT$117</f>
        <v>1.3483561896278383E-5</v>
      </c>
      <c r="AU27" s="672">
        <f>+逆行列係数表!AU27/逆行列係数表2!AU$117</f>
        <v>2.4262247777143976E-5</v>
      </c>
      <c r="AV27" s="672">
        <f>+逆行列係数表!AV27/逆行列係数表2!AV$117</f>
        <v>9.7948778560613397E-6</v>
      </c>
      <c r="AW27" s="672">
        <f>+逆行列係数表!AW27/逆行列係数表2!AW$117</f>
        <v>4.708146277512919E-5</v>
      </c>
      <c r="AX27" s="672">
        <f>+逆行列係数表!AX27/逆行列係数表2!AX$117</f>
        <v>6.1059259764399375E-5</v>
      </c>
      <c r="AY27" s="672">
        <f>+逆行列係数表!AY27/逆行列係数表2!AY$117</f>
        <v>6.4233211838690869E-5</v>
      </c>
      <c r="AZ27" s="672">
        <f>+逆行列係数表!AZ27/逆行列係数表2!AZ$117</f>
        <v>2.2277635515032391E-5</v>
      </c>
      <c r="BA27" s="672">
        <f>+逆行列係数表!BA27/逆行列係数表2!BA$117</f>
        <v>5.8409158038441874E-5</v>
      </c>
      <c r="BB27" s="672">
        <f>+逆行列係数表!BB27/逆行列係数表2!BB$117</f>
        <v>1.157815182349266E-5</v>
      </c>
      <c r="BC27" s="672">
        <f>+逆行列係数表!BC27/逆行列係数表2!BC$117</f>
        <v>3.7000790430411396E-5</v>
      </c>
      <c r="BD27" s="672">
        <f>+逆行列係数表!BD27/逆行列係数表2!BD$117</f>
        <v>2.5155672790385993E-5</v>
      </c>
      <c r="BE27" s="672">
        <f>+逆行列係数表!BE27/逆行列係数表2!BE$117</f>
        <v>2.4981208197564075E-5</v>
      </c>
      <c r="BF27" s="672">
        <f>+逆行列係数表!BF27/逆行列係数表2!BF$117</f>
        <v>3.3217284782834105E-5</v>
      </c>
      <c r="BG27" s="672">
        <f>+逆行列係数表!BG27/逆行列係数表2!BG$117</f>
        <v>2.9972212854582945E-5</v>
      </c>
      <c r="BH27" s="672">
        <f>+逆行列係数表!BH27/逆行列係数表2!BH$117</f>
        <v>3.3661374142439532E-5</v>
      </c>
      <c r="BI27" s="672">
        <f>+逆行列係数表!BI27/逆行列係数表2!BI$117</f>
        <v>3.9318515058033365E-5</v>
      </c>
      <c r="BJ27" s="672">
        <f>+逆行列係数表!BJ27/逆行列係数表2!BJ$117</f>
        <v>1.3510407061108675E-5</v>
      </c>
      <c r="BK27" s="672">
        <f>+逆行列係数表!BK27/逆行列係数表2!BK$117</f>
        <v>1.4359758984943021E-4</v>
      </c>
      <c r="BL27" s="672">
        <f>+逆行列係数表!BL27/逆行列係数表2!BL$117</f>
        <v>5.0187868818323271E-6</v>
      </c>
      <c r="BM27" s="672">
        <f>+逆行列係数表!BM27/逆行列係数表2!BM$117</f>
        <v>1.4606987324090007E-5</v>
      </c>
      <c r="BN27" s="672">
        <f>+逆行列係数表!BN27/逆行列係数表2!BN$117</f>
        <v>1.7374280430704296E-5</v>
      </c>
      <c r="BO27" s="672">
        <f>+逆行列係数表!BO27/逆行列係数表2!BO$117</f>
        <v>1.0243001878589293E-5</v>
      </c>
      <c r="BP27" s="672">
        <f>+逆行列係数表!BP27/逆行列係数表2!BP$117</f>
        <v>9.4451346420351329E-6</v>
      </c>
      <c r="BQ27" s="672">
        <f>+逆行列係数表!BQ27/逆行列係数表2!BQ$117</f>
        <v>4.3126423380418918E-6</v>
      </c>
      <c r="BR27" s="672">
        <f>+逆行列係数表!BR27/逆行列係数表2!BR$117</f>
        <v>1.113837702152965E-4</v>
      </c>
      <c r="BS27" s="672">
        <f>+逆行列係数表!BS27/逆行列係数表2!BS$117</f>
        <v>1.7407142025381755E-5</v>
      </c>
      <c r="BT27" s="672">
        <f>+逆行列係数表!BT27/逆行列係数表2!BT$117</f>
        <v>1.4603530152705763E-5</v>
      </c>
      <c r="BU27" s="672">
        <f>+逆行列係数表!BU27/逆行列係数表2!BU$117</f>
        <v>2.9807847978281989E-6</v>
      </c>
      <c r="BV27" s="672">
        <f>+逆行列係数表!BV27/逆行列係数表2!BV$117</f>
        <v>2.3970731147705636E-6</v>
      </c>
      <c r="BW27" s="672">
        <f>+逆行列係数表!BW27/逆行列係数表2!BW$117</f>
        <v>1.3102055415931427E-6</v>
      </c>
      <c r="BX27" s="672">
        <f>+逆行列係数表!BX27/逆行列係数表2!BX$117</f>
        <v>1.4764442564392573E-6</v>
      </c>
      <c r="BY27" s="672">
        <f>+逆行列係数表!BY27/逆行列係数表2!BY$117</f>
        <v>5.9266094391109812E-7</v>
      </c>
      <c r="BZ27" s="672">
        <f>+逆行列係数表!BZ27/逆行列係数表2!BZ$117</f>
        <v>2.5955047873499767E-6</v>
      </c>
      <c r="CA27" s="672">
        <f>+逆行列係数表!CA27/逆行列係数表2!CA$117</f>
        <v>3.6031822196247046E-6</v>
      </c>
      <c r="CB27" s="672">
        <f>+逆行列係数表!CB27/逆行列係数表2!CB$117</f>
        <v>1.5327128755092238E-5</v>
      </c>
      <c r="CC27" s="672">
        <f>+逆行列係数表!CC27/逆行列係数表2!CC$117</f>
        <v>3.1906302578167184E-6</v>
      </c>
      <c r="CD27" s="672">
        <f>+逆行列係数表!CD27/逆行列係数表2!CD$117</f>
        <v>9.546724694377678E-6</v>
      </c>
      <c r="CE27" s="672">
        <f>+逆行列係数表!CE27/逆行列係数表2!CE$117</f>
        <v>2.7501813173505978E-6</v>
      </c>
      <c r="CF27" s="672">
        <f>+逆行列係数表!CF27/逆行列係数表2!CF$117</f>
        <v>4.3330269409724334E-6</v>
      </c>
      <c r="CG27" s="672">
        <f>+逆行列係数表!CG27/逆行列係数表2!CG$117</f>
        <v>1.1513228510429818E-5</v>
      </c>
      <c r="CH27" s="672">
        <f>+逆行列係数表!CH27/逆行列係数表2!CH$117</f>
        <v>1.453387744246225E-6</v>
      </c>
      <c r="CI27" s="672">
        <f>+逆行列係数表!CI27/逆行列係数表2!CI$117</f>
        <v>2.0405750582697003E-6</v>
      </c>
      <c r="CJ27" s="672">
        <f>+逆行列係数表!CJ27/逆行列係数表2!CJ$117</f>
        <v>2.8868065244720193E-6</v>
      </c>
      <c r="CK27" s="672">
        <f>+逆行列係数表!CK27/逆行列係数表2!CK$117</f>
        <v>4.9575150736714688E-6</v>
      </c>
      <c r="CL27" s="672">
        <f>+逆行列係数表!CL27/逆行列係数表2!CL$117</f>
        <v>2.4644807237913379E-6</v>
      </c>
      <c r="CM27" s="672">
        <f>+逆行列係数表!CM27/逆行列係数表2!CM$117</f>
        <v>1.6025283646682863E-5</v>
      </c>
      <c r="CN27" s="672">
        <f>+逆行列係数表!CN27/逆行列係数表2!CN$117</f>
        <v>3.271697216525243E-6</v>
      </c>
      <c r="CO27" s="672">
        <f>+逆行列係数表!CO27/逆行列係数表2!CO$117</f>
        <v>8.501482911597814E-6</v>
      </c>
      <c r="CP27" s="672">
        <f>+逆行列係数表!CP27/逆行列係数表2!CP$117</f>
        <v>4.8369487244956746E-4</v>
      </c>
      <c r="CQ27" s="672">
        <f>+逆行列係数表!CQ27/逆行列係数表2!CQ$117</f>
        <v>7.7945641927346972E-5</v>
      </c>
      <c r="CR27" s="672">
        <f>+逆行列係数表!CR27/逆行列係数表2!CR$117</f>
        <v>5.8478464289305208E-5</v>
      </c>
      <c r="CS27" s="672">
        <f>+逆行列係数表!CS27/逆行列係数表2!CS$117</f>
        <v>1.0901584840943209E-5</v>
      </c>
      <c r="CT27" s="672">
        <f>+逆行列係数表!CT27/逆行列係数表2!CT$117</f>
        <v>8.304742472783908E-6</v>
      </c>
      <c r="CU27" s="672">
        <f>+逆行列係数表!CU27/逆行列係数表2!CU$117</f>
        <v>7.1758756070885017E-6</v>
      </c>
      <c r="CV27" s="672">
        <f>+逆行列係数表!CV27/逆行列係数表2!CV$117</f>
        <v>6.3843862324779395E-6</v>
      </c>
      <c r="CW27" s="672">
        <f>+逆行列係数表!CW27/逆行列係数表2!CW$117</f>
        <v>7.5514733787981551E-6</v>
      </c>
      <c r="CX27" s="672">
        <f>+逆行列係数表!CX27/逆行列係数表2!CX$117</f>
        <v>2.1381093997222797E-5</v>
      </c>
      <c r="CY27" s="672">
        <f>+逆行列係数表!CY27/逆行列係数表2!CY$117</f>
        <v>5.6546925532653659E-6</v>
      </c>
      <c r="CZ27" s="672">
        <f>+逆行列係数表!CZ27/逆行列係数表2!CZ$117</f>
        <v>1.2169657488165854E-5</v>
      </c>
      <c r="DA27" s="672">
        <f>+逆行列係数表!DA27/逆行列係数表2!DA$117</f>
        <v>9.3933865047513418E-6</v>
      </c>
      <c r="DB27" s="672">
        <f>+逆行列係数表!DB27/逆行列係数表2!DB$117</f>
        <v>5.0612648969626406E-5</v>
      </c>
      <c r="DC27" s="672">
        <f>+逆行列係数表!DC27/逆行列係数表2!DC$117</f>
        <v>7.2913603834758955E-6</v>
      </c>
      <c r="DD27" s="672">
        <f>+逆行列係数表!DD27/逆行列係数表2!DD$117</f>
        <v>3.4347043129845698E-5</v>
      </c>
      <c r="DE27" s="672">
        <f>+逆行列係数表!DE27/逆行列係数表2!DE$117</f>
        <v>1.420418483157494E-5</v>
      </c>
      <c r="DF27" s="672">
        <f>+逆行列係数表!DF27/逆行列係数表2!DF$117</f>
        <v>4.1001293057107189E-5</v>
      </c>
      <c r="DG27" s="673">
        <f>+逆行列係数表!DG27/逆行列係数表2!DG$117</f>
        <v>6.2611457960044696E-6</v>
      </c>
      <c r="DH27" s="270"/>
    </row>
    <row r="28" spans="1:112" ht="15.6" customHeight="1">
      <c r="A28" s="292">
        <v>22</v>
      </c>
      <c r="B28" s="98" t="s">
        <v>130</v>
      </c>
      <c r="C28" s="293" t="s">
        <v>131</v>
      </c>
      <c r="D28" s="671">
        <f>+逆行列係数表!D28/逆行列係数表2!D$117</f>
        <v>2.4605366897819883E-4</v>
      </c>
      <c r="E28" s="672">
        <f>+逆行列係数表!E28/逆行列係数表2!E$117</f>
        <v>1.5614974015809515E-4</v>
      </c>
      <c r="F28" s="672">
        <f>+逆行列係数表!F28/逆行列係数表2!F$117</f>
        <v>1.0198444935380219E-4</v>
      </c>
      <c r="G28" s="672">
        <f>+逆行列係数表!G28/逆行列係数表2!G$117</f>
        <v>4.4402224838361938E-5</v>
      </c>
      <c r="H28" s="672">
        <f>+逆行列係数表!H28/逆行列係数表2!H$117</f>
        <v>9.0587562798895017E-5</v>
      </c>
      <c r="I28" s="672">
        <f>+逆行列係数表!I28/逆行列係数表2!I$117</f>
        <v>0</v>
      </c>
      <c r="J28" s="672">
        <f>+逆行列係数表!J28/逆行列係数表2!J$117</f>
        <v>2.9162767325718061E-4</v>
      </c>
      <c r="K28" s="672">
        <f>+逆行列係数表!K28/逆行列係数表2!K$117</f>
        <v>6.4694106888567359E-4</v>
      </c>
      <c r="L28" s="672">
        <f>+逆行列係数表!L28/逆行列係数表2!L$117</f>
        <v>8.2152727608720221E-4</v>
      </c>
      <c r="M28" s="672">
        <f>+逆行列係数表!M28/逆行列係数表2!M$117</f>
        <v>3.2401709131109005E-4</v>
      </c>
      <c r="N28" s="672">
        <f>+逆行列係数表!N28/逆行列係数表2!N$117</f>
        <v>0</v>
      </c>
      <c r="O28" s="672">
        <f>+逆行列係数表!O28/逆行列係数表2!O$117</f>
        <v>3.9366796878971379E-3</v>
      </c>
      <c r="P28" s="672">
        <f>+逆行列係数表!P28/逆行列係数表2!P$117</f>
        <v>8.0021631845853957E-4</v>
      </c>
      <c r="Q28" s="672">
        <f>+逆行列係数表!Q28/逆行列係数表2!Q$117</f>
        <v>6.5507862278949209E-4</v>
      </c>
      <c r="R28" s="672">
        <f>+逆行列係数表!R28/逆行列係数表2!R$117</f>
        <v>6.1198640669171244E-4</v>
      </c>
      <c r="S28" s="672">
        <f>+逆行列係数表!S28/逆行列係数表2!S$117</f>
        <v>1.4121060974826832E-3</v>
      </c>
      <c r="T28" s="672">
        <f>+逆行列係数表!T28/逆行列係数表2!T$117</f>
        <v>1.134047829976767E-3</v>
      </c>
      <c r="U28" s="672">
        <f>+逆行列係数表!U28/逆行列係数表2!U$117</f>
        <v>3.7518094053133453E-4</v>
      </c>
      <c r="V28" s="672">
        <f>+逆行列係数表!V28/逆行列係数表2!V$117</f>
        <v>1.3563490327396627E-3</v>
      </c>
      <c r="W28" s="672">
        <f>+逆行列係数表!W28/逆行列係数表2!W$117</f>
        <v>5.3686343963827068E-3</v>
      </c>
      <c r="X28" s="672">
        <f>+逆行列係数表!X28/逆行列係数表2!X$117</f>
        <v>4.7574477266828363E-4</v>
      </c>
      <c r="Y28" s="672">
        <f>+逆行列係数表!Y28/逆行列係数表2!Y$117</f>
        <v>1</v>
      </c>
      <c r="Z28" s="672">
        <f>+逆行列係数表!Z28/逆行列係数表2!Z$117</f>
        <v>9.0457083868297733E-2</v>
      </c>
      <c r="AA28" s="672">
        <f>+逆行列係数表!AA28/逆行列係数表2!AA$117</f>
        <v>3.2740399954984241E-2</v>
      </c>
      <c r="AB28" s="672">
        <f>+逆行列係数表!AB28/逆行列係数表2!AB$117</f>
        <v>1.4010369015324414E-2</v>
      </c>
      <c r="AC28" s="672">
        <f>+逆行列係数表!AC28/逆行列係数表2!AC$117</f>
        <v>2.9842026680663592E-2</v>
      </c>
      <c r="AD28" s="672">
        <f>+逆行列係数表!AD28/逆行列係数表2!AD$117</f>
        <v>5.576528616746574E-5</v>
      </c>
      <c r="AE28" s="672">
        <f>+逆行列係数表!AE28/逆行列係数表2!AE$117</f>
        <v>3.3939309312921165E-4</v>
      </c>
      <c r="AF28" s="672">
        <f>+逆行列係数表!AF28/逆行列係数表2!AF$117</f>
        <v>7.5002172577377391E-3</v>
      </c>
      <c r="AG28" s="672">
        <f>+逆行列係数表!AG28/逆行列係数表2!AG$117</f>
        <v>1.8107754870442475E-2</v>
      </c>
      <c r="AH28" s="672">
        <f>+逆行列係数表!AH28/逆行列係数表2!AH$117</f>
        <v>1.0732432519483033E-3</v>
      </c>
      <c r="AI28" s="672">
        <f>+逆行列係数表!AI28/逆行列係数表2!AI$117</f>
        <v>3.9480546019693454E-3</v>
      </c>
      <c r="AJ28" s="672">
        <f>+逆行列係数表!AJ28/逆行列係数表2!AJ$117</f>
        <v>1.1230269388889453E-4</v>
      </c>
      <c r="AK28" s="672">
        <f>+逆行列係数表!AK28/逆行列係数表2!AK$117</f>
        <v>2.307442196827307E-4</v>
      </c>
      <c r="AL28" s="672">
        <f>+逆行列係数表!AL28/逆行列係数表2!AL$117</f>
        <v>2.8729077335085339E-3</v>
      </c>
      <c r="AM28" s="672">
        <f>+逆行列係数表!AM28/逆行列係数表2!AM$117</f>
        <v>4.3829182945002392E-5</v>
      </c>
      <c r="AN28" s="672">
        <f>+逆行列係数表!AN28/逆行列係数表2!AN$117</f>
        <v>3.3107415105660247E-5</v>
      </c>
      <c r="AO28" s="672">
        <f>+逆行列係数表!AO28/逆行列係数表2!AO$117</f>
        <v>6.2480890606042607E-5</v>
      </c>
      <c r="AP28" s="672">
        <f>+逆行列係数表!AP28/逆行列係数表2!AP$117</f>
        <v>1.4466664616586375E-5</v>
      </c>
      <c r="AQ28" s="672">
        <f>+逆行列係数表!AQ28/逆行列係数表2!AQ$117</f>
        <v>1.0952558135006284E-4</v>
      </c>
      <c r="AR28" s="672">
        <f>+逆行列係数表!AR28/逆行列係数表2!AR$117</f>
        <v>1.86256113926388E-4</v>
      </c>
      <c r="AS28" s="672">
        <f>+逆行列係数表!AS28/逆行列係数表2!AS$117</f>
        <v>8.5951331474023757E-5</v>
      </c>
      <c r="AT28" s="672">
        <f>+逆行列係数表!AT28/逆行列係数表2!AT$117</f>
        <v>1.523823779227721E-4</v>
      </c>
      <c r="AU28" s="672">
        <f>+逆行列係数表!AU28/逆行列係数表2!AU$117</f>
        <v>3.4806453377980419E-4</v>
      </c>
      <c r="AV28" s="672">
        <f>+逆行列係数表!AV28/逆行列係数表2!AV$117</f>
        <v>8.603273919199107E-5</v>
      </c>
      <c r="AW28" s="672">
        <f>+逆行列係数表!AW28/逆行列係数表2!AW$117</f>
        <v>5.7198882439740987E-4</v>
      </c>
      <c r="AX28" s="672">
        <f>+逆行列係数表!AX28/逆行列係数表2!AX$117</f>
        <v>1.1444414295369446E-3</v>
      </c>
      <c r="AY28" s="672">
        <f>+逆行列係数表!AY28/逆行列係数表2!AY$117</f>
        <v>2.9560709181479354E-4</v>
      </c>
      <c r="AZ28" s="672">
        <f>+逆行列係数表!AZ28/逆行列係数表2!AZ$117</f>
        <v>3.3991362194397409E-4</v>
      </c>
      <c r="BA28" s="672">
        <f>+逆行列係数表!BA28/逆行列係数表2!BA$117</f>
        <v>1.1844097866639037E-3</v>
      </c>
      <c r="BB28" s="672">
        <f>+逆行列係数表!BB28/逆行列係数表2!BB$117</f>
        <v>1.1770686830793044E-4</v>
      </c>
      <c r="BC28" s="672">
        <f>+逆行列係数表!BC28/逆行列係数表2!BC$117</f>
        <v>5.9588992470377042E-4</v>
      </c>
      <c r="BD28" s="672">
        <f>+逆行列係数表!BD28/逆行列係数表2!BD$117</f>
        <v>3.3226342508998081E-4</v>
      </c>
      <c r="BE28" s="672">
        <f>+逆行列係数表!BE28/逆行列係数表2!BE$117</f>
        <v>2.5617548427970887E-4</v>
      </c>
      <c r="BF28" s="672">
        <f>+逆行列係数表!BF28/逆行列係数表2!BF$117</f>
        <v>3.9012307212307241E-4</v>
      </c>
      <c r="BG28" s="672">
        <f>+逆行列係数表!BG28/逆行列係数表2!BG$117</f>
        <v>2.9935514276523226E-4</v>
      </c>
      <c r="BH28" s="672">
        <f>+逆行列係数表!BH28/逆行列係数表2!BH$117</f>
        <v>3.4914716952973076E-4</v>
      </c>
      <c r="BI28" s="672">
        <f>+逆行列係数表!BI28/逆行列係数表2!BI$117</f>
        <v>1.7927006603733216E-4</v>
      </c>
      <c r="BJ28" s="672">
        <f>+逆行列係数表!BJ28/逆行列係数表2!BJ$117</f>
        <v>1.414350943378863E-4</v>
      </c>
      <c r="BK28" s="672">
        <f>+逆行列係数表!BK28/逆行列係数表2!BK$117</f>
        <v>6.9609381547966421E-4</v>
      </c>
      <c r="BL28" s="672">
        <f>+逆行列係数表!BL28/逆行列係数表2!BL$117</f>
        <v>5.1503663970897365E-5</v>
      </c>
      <c r="BM28" s="672">
        <f>+逆行列係数表!BM28/逆行列係数表2!BM$117</f>
        <v>1.2131438407573612E-4</v>
      </c>
      <c r="BN28" s="672">
        <f>+逆行列係数表!BN28/逆行列係数表2!BN$117</f>
        <v>1.6610604398652136E-4</v>
      </c>
      <c r="BO28" s="672">
        <f>+逆行列係数表!BO28/逆行列係数表2!BO$117</f>
        <v>1.0354028915008016E-4</v>
      </c>
      <c r="BP28" s="672">
        <f>+逆行列係数表!BP28/逆行列係数表2!BP$117</f>
        <v>9.4078435409392693E-5</v>
      </c>
      <c r="BQ28" s="672">
        <f>+逆行列係数表!BQ28/逆行列係数表2!BQ$117</f>
        <v>1.9196690903481759E-5</v>
      </c>
      <c r="BR28" s="672">
        <f>+逆行列係数表!BR28/逆行列係数表2!BR$117</f>
        <v>3.5705018672730989E-5</v>
      </c>
      <c r="BS28" s="672">
        <f>+逆行列係数表!BS28/逆行列係数表2!BS$117</f>
        <v>2.0846395823494843E-4</v>
      </c>
      <c r="BT28" s="672">
        <f>+逆行列係数表!BT28/逆行列係数表2!BT$117</f>
        <v>1.4474638816820969E-4</v>
      </c>
      <c r="BU28" s="672">
        <f>+逆行列係数表!BU28/逆行列係数表2!BU$117</f>
        <v>3.2799896216408617E-5</v>
      </c>
      <c r="BV28" s="672">
        <f>+逆行列係数表!BV28/逆行列係数表2!BV$117</f>
        <v>2.3132016257483673E-5</v>
      </c>
      <c r="BW28" s="672">
        <f>+逆行列係数表!BW28/逆行列係数表2!BW$117</f>
        <v>1.0066965886199037E-5</v>
      </c>
      <c r="BX28" s="672">
        <f>+逆行列係数表!BX28/逆行列係数表2!BX$117</f>
        <v>1.5565244136202798E-5</v>
      </c>
      <c r="BY28" s="672">
        <f>+逆行列係数表!BY28/逆行列係数表2!BY$117</f>
        <v>5.9911003378500958E-6</v>
      </c>
      <c r="BZ28" s="672">
        <f>+逆行列係数表!BZ28/逆行列係数表2!BZ$117</f>
        <v>2.2332961657982188E-5</v>
      </c>
      <c r="CA28" s="672">
        <f>+逆行列係数表!CA28/逆行列係数表2!CA$117</f>
        <v>2.7790202635728529E-5</v>
      </c>
      <c r="CB28" s="672">
        <f>+逆行列係数表!CB28/逆行列係数表2!CB$117</f>
        <v>1.1812481556712047E-4</v>
      </c>
      <c r="CC28" s="672">
        <f>+逆行列係数表!CC28/逆行列係数表2!CC$117</f>
        <v>2.4818707525854865E-5</v>
      </c>
      <c r="CD28" s="672">
        <f>+逆行列係数表!CD28/逆行列係数表2!CD$117</f>
        <v>7.6826334892507673E-5</v>
      </c>
      <c r="CE28" s="672">
        <f>+逆行列係数表!CE28/逆行列係数表2!CE$117</f>
        <v>2.9007814103778177E-5</v>
      </c>
      <c r="CF28" s="672">
        <f>+逆行列係数表!CF28/逆行列係数表2!CF$117</f>
        <v>4.2099437603140598E-5</v>
      </c>
      <c r="CG28" s="672">
        <f>+逆行列係数表!CG28/逆行列係数表2!CG$117</f>
        <v>2.0465580824381385E-4</v>
      </c>
      <c r="CH28" s="672">
        <f>+逆行列係数表!CH28/逆行列係数表2!CH$117</f>
        <v>1.3788609259319184E-5</v>
      </c>
      <c r="CI28" s="672">
        <f>+逆行列係数表!CI28/逆行列係数表2!CI$117</f>
        <v>1.5395825669139468E-5</v>
      </c>
      <c r="CJ28" s="672">
        <f>+逆行列係数表!CJ28/逆行列係数表2!CJ$117</f>
        <v>1.9495256015905042E-5</v>
      </c>
      <c r="CK28" s="672">
        <f>+逆行列係数表!CK28/逆行列係数表2!CK$117</f>
        <v>5.1066235998869788E-5</v>
      </c>
      <c r="CL28" s="672">
        <f>+逆行列係数表!CL28/逆行列係数表2!CL$117</f>
        <v>1.7857903665804148E-5</v>
      </c>
      <c r="CM28" s="672">
        <f>+逆行列係数表!CM28/逆行列係数表2!CM$117</f>
        <v>1.210629333780063E-4</v>
      </c>
      <c r="CN28" s="672">
        <f>+逆行列係数表!CN28/逆行列係数表2!CN$117</f>
        <v>2.5917445622403293E-5</v>
      </c>
      <c r="CO28" s="672">
        <f>+逆行列係数表!CO28/逆行列係数表2!CO$117</f>
        <v>1.7285850145065166E-4</v>
      </c>
      <c r="CP28" s="672">
        <f>+逆行列係数表!CP28/逆行列係数表2!CP$117</f>
        <v>1.2369602578317874E-3</v>
      </c>
      <c r="CQ28" s="672">
        <f>+逆行列係数表!CQ28/逆行列係数表2!CQ$117</f>
        <v>1.0609005282674611E-3</v>
      </c>
      <c r="CR28" s="672">
        <f>+逆行列係数表!CR28/逆行列係数表2!CR$117</f>
        <v>4.1640126897797759E-4</v>
      </c>
      <c r="CS28" s="672">
        <f>+逆行列係数表!CS28/逆行列係数表2!CS$117</f>
        <v>8.591007420895545E-5</v>
      </c>
      <c r="CT28" s="672">
        <f>+逆行列係数表!CT28/逆行列係数表2!CT$117</f>
        <v>6.5772741915405745E-5</v>
      </c>
      <c r="CU28" s="672">
        <f>+逆行列係数表!CU28/逆行列係数表2!CU$117</f>
        <v>5.7870240836819956E-5</v>
      </c>
      <c r="CV28" s="672">
        <f>+逆行列係数表!CV28/逆行列係数表2!CV$117</f>
        <v>4.4531469425509434E-5</v>
      </c>
      <c r="CW28" s="672">
        <f>+逆行列係数表!CW28/逆行列係数表2!CW$117</f>
        <v>3.9290930045316814E-5</v>
      </c>
      <c r="CX28" s="672">
        <f>+逆行列係数表!CX28/逆行列係数表2!CX$117</f>
        <v>2.8777994229102163E-4</v>
      </c>
      <c r="CY28" s="672">
        <f>+逆行列係数表!CY28/逆行列係数表2!CY$117</f>
        <v>2.3381869770366036E-5</v>
      </c>
      <c r="CZ28" s="672">
        <f>+逆行列係数表!CZ28/逆行列係数表2!CZ$117</f>
        <v>6.7245991370376386E-5</v>
      </c>
      <c r="DA28" s="672">
        <f>+逆行列係数表!DA28/逆行列係数表2!DA$117</f>
        <v>7.1177753497597568E-5</v>
      </c>
      <c r="DB28" s="672">
        <f>+逆行列係数表!DB28/逆行列係数表2!DB$117</f>
        <v>2.0538083822922617E-4</v>
      </c>
      <c r="DC28" s="672">
        <f>+逆行列係数表!DC28/逆行列係数表2!DC$117</f>
        <v>5.8109223035679988E-5</v>
      </c>
      <c r="DD28" s="672">
        <f>+逆行列係数表!DD28/逆行列係数表2!DD$117</f>
        <v>6.6602022020262872E-4</v>
      </c>
      <c r="DE28" s="672">
        <f>+逆行列係数表!DE28/逆行列係数表2!DE$117</f>
        <v>5.4528576339951685E-5</v>
      </c>
      <c r="DF28" s="672">
        <f>+逆行列係数表!DF28/逆行列係数表2!DF$117</f>
        <v>4.7559790449705106E-4</v>
      </c>
      <c r="DG28" s="673">
        <f>+逆行列係数表!DG28/逆行列係数表2!DG$117</f>
        <v>6.0516560735623944E-5</v>
      </c>
      <c r="DH28" s="270"/>
    </row>
    <row r="29" spans="1:112" ht="15.6" customHeight="1">
      <c r="A29" s="292">
        <v>23</v>
      </c>
      <c r="B29" s="98" t="s">
        <v>132</v>
      </c>
      <c r="C29" s="293" t="s">
        <v>133</v>
      </c>
      <c r="D29" s="671">
        <f>+逆行列係数表!D29/逆行列係数表2!D$117</f>
        <v>1.2375177809673983E-4</v>
      </c>
      <c r="E29" s="672">
        <f>+逆行列係数表!E29/逆行列係数表2!E$117</f>
        <v>1.8272080736529062E-5</v>
      </c>
      <c r="F29" s="672">
        <f>+逆行列係数表!F29/逆行列係数表2!F$117</f>
        <v>3.5317817137387642E-5</v>
      </c>
      <c r="G29" s="672">
        <f>+逆行列係数表!G29/逆行列係数表2!G$117</f>
        <v>3.0369000165279669E-5</v>
      </c>
      <c r="H29" s="672">
        <f>+逆行列係数表!H29/逆行列係数表2!H$117</f>
        <v>4.3604065867473291E-5</v>
      </c>
      <c r="I29" s="672">
        <f>+逆行列係数表!I29/逆行列係数表2!I$117</f>
        <v>0</v>
      </c>
      <c r="J29" s="672">
        <f>+逆行列係数表!J29/逆行列係数表2!J$117</f>
        <v>1.393382929930107E-5</v>
      </c>
      <c r="K29" s="672">
        <f>+逆行列係数表!K29/逆行列係数表2!K$117</f>
        <v>8.6864382431853614E-5</v>
      </c>
      <c r="L29" s="672">
        <f>+逆行列係数表!L29/逆行列係数表2!L$117</f>
        <v>1.4753257473889246E-4</v>
      </c>
      <c r="M29" s="672">
        <f>+逆行列係数表!M29/逆行列係数表2!M$117</f>
        <v>2.0270727373168919E-5</v>
      </c>
      <c r="N29" s="672">
        <f>+逆行列係数表!N29/逆行列係数表2!N$117</f>
        <v>0</v>
      </c>
      <c r="O29" s="672">
        <f>+逆行列係数表!O29/逆行列係数表2!O$117</f>
        <v>4.5297134668003986E-4</v>
      </c>
      <c r="P29" s="672">
        <f>+逆行列係数表!P29/逆行列係数表2!P$117</f>
        <v>1.4109494945832785E-4</v>
      </c>
      <c r="Q29" s="672">
        <f>+逆行列係数表!Q29/逆行列係数表2!Q$117</f>
        <v>2.6678841099464322E-4</v>
      </c>
      <c r="R29" s="672">
        <f>+逆行列係数表!R29/逆行列係数表2!R$117</f>
        <v>2.7867390949343624E-4</v>
      </c>
      <c r="S29" s="672">
        <f>+逆行列係数表!S29/逆行列係数表2!S$117</f>
        <v>9.4495719008163645E-5</v>
      </c>
      <c r="T29" s="672">
        <f>+逆行列係数表!T29/逆行列係数表2!T$117</f>
        <v>1.9338450317809175E-4</v>
      </c>
      <c r="U29" s="672">
        <f>+逆行列係数表!U29/逆行列係数表2!U$117</f>
        <v>2.0519941150641367E-4</v>
      </c>
      <c r="V29" s="672">
        <f>+逆行列係数表!V29/逆行列係数表2!V$117</f>
        <v>5.9012107197473842E-5</v>
      </c>
      <c r="W29" s="672">
        <f>+逆行列係数表!W29/逆行列係数表2!W$117</f>
        <v>3.9816489663226334E-5</v>
      </c>
      <c r="X29" s="672">
        <f>+逆行列係数表!X29/逆行列係数表2!X$117</f>
        <v>4.0146292111369625E-6</v>
      </c>
      <c r="Y29" s="672">
        <f>+逆行列係数表!Y29/逆行列係数表2!Y$117</f>
        <v>1.932095577143418E-5</v>
      </c>
      <c r="Z29" s="672">
        <f>+逆行列係数表!Z29/逆行列係数表2!Z$117</f>
        <v>1</v>
      </c>
      <c r="AA29" s="672">
        <f>+逆行列係数表!AA29/逆行列係数表2!AA$117</f>
        <v>4.5736274752949677E-3</v>
      </c>
      <c r="AB29" s="672">
        <f>+逆行列係数表!AB29/逆行列係数表2!AB$117</f>
        <v>3.0088018339924399E-4</v>
      </c>
      <c r="AC29" s="672">
        <f>+逆行列係数表!AC29/逆行列係数表2!AC$117</f>
        <v>2.7193406300634526E-3</v>
      </c>
      <c r="AD29" s="672">
        <f>+逆行列係数表!AD29/逆行列係数表2!AD$117</f>
        <v>1.4353981340591856E-6</v>
      </c>
      <c r="AE29" s="672">
        <f>+逆行列係数表!AE29/逆行列係数表2!AE$117</f>
        <v>7.2460520848158945E-6</v>
      </c>
      <c r="AF29" s="672">
        <f>+逆行列係数表!AF29/逆行列係数表2!AF$117</f>
        <v>9.1317197711371298E-3</v>
      </c>
      <c r="AG29" s="672">
        <f>+逆行列係数表!AG29/逆行列係数表2!AG$117</f>
        <v>1.6351191374102856E-4</v>
      </c>
      <c r="AH29" s="672">
        <f>+逆行列係数表!AH29/逆行列係数表2!AH$117</f>
        <v>5.9295811141112402E-4</v>
      </c>
      <c r="AI29" s="672">
        <f>+逆行列係数表!AI29/逆行列係数表2!AI$117</f>
        <v>1.7424956597949717E-4</v>
      </c>
      <c r="AJ29" s="672">
        <f>+逆行列係数表!AJ29/逆行列係数表2!AJ$117</f>
        <v>1.5316945953930212E-5</v>
      </c>
      <c r="AK29" s="672">
        <f>+逆行列係数表!AK29/逆行列係数表2!AK$117</f>
        <v>3.5808378224597285E-5</v>
      </c>
      <c r="AL29" s="672">
        <f>+逆行列係数表!AL29/逆行列係数表2!AL$117</f>
        <v>1.8278320178051577E-4</v>
      </c>
      <c r="AM29" s="672">
        <f>+逆行列係数表!AM29/逆行列係数表2!AM$117</f>
        <v>3.6260314998447423E-6</v>
      </c>
      <c r="AN29" s="672">
        <f>+逆行列係数表!AN29/逆行列係数表2!AN$117</f>
        <v>5.0661101344901934E-6</v>
      </c>
      <c r="AO29" s="672">
        <f>+逆行列係数表!AO29/逆行列係数表2!AO$117</f>
        <v>1.0688905623256069E-5</v>
      </c>
      <c r="AP29" s="672">
        <f>+逆行列係数表!AP29/逆行列係数表2!AP$117</f>
        <v>3.9625543242100793E-6</v>
      </c>
      <c r="AQ29" s="672">
        <f>+逆行列係数表!AQ29/逆行列係数表2!AQ$117</f>
        <v>1.0915883646130324E-5</v>
      </c>
      <c r="AR29" s="672">
        <f>+逆行列係数表!AR29/逆行列係数表2!AR$117</f>
        <v>1.0961188071316013E-4</v>
      </c>
      <c r="AS29" s="672">
        <f>+逆行列係数表!AS29/逆行列係数表2!AS$117</f>
        <v>2.0808379749930952E-5</v>
      </c>
      <c r="AT29" s="672">
        <f>+逆行列係数表!AT29/逆行列係数表2!AT$117</f>
        <v>3.906032494043351E-5</v>
      </c>
      <c r="AU29" s="672">
        <f>+逆行列係数表!AU29/逆行列係数表2!AU$117</f>
        <v>4.9697661342705028E-5</v>
      </c>
      <c r="AV29" s="672">
        <f>+逆行列係数表!AV29/逆行列係数表2!AV$117</f>
        <v>3.9525398590933309E-5</v>
      </c>
      <c r="AW29" s="672">
        <f>+逆行列係数表!AW29/逆行列係数表2!AW$117</f>
        <v>1.5323695766669476E-4</v>
      </c>
      <c r="AX29" s="672">
        <f>+逆行列係数表!AX29/逆行列係数表2!AX$117</f>
        <v>2.9924500292077355E-4</v>
      </c>
      <c r="AY29" s="672">
        <f>+逆行列係数表!AY29/逆行列係数表2!AY$117</f>
        <v>2.1153683461399875E-4</v>
      </c>
      <c r="AZ29" s="672">
        <f>+逆行列係数表!AZ29/逆行列係数表2!AZ$117</f>
        <v>3.2558869515186074E-4</v>
      </c>
      <c r="BA29" s="672">
        <f>+逆行列係数表!BA29/逆行列係数表2!BA$117</f>
        <v>5.6083940444436617E-4</v>
      </c>
      <c r="BB29" s="672">
        <f>+逆行列係数表!BB29/逆行列係数表2!BB$117</f>
        <v>3.2394768109450598E-5</v>
      </c>
      <c r="BC29" s="672">
        <f>+逆行列係数表!BC29/逆行列係数表2!BC$117</f>
        <v>6.803364219187929E-4</v>
      </c>
      <c r="BD29" s="672">
        <f>+逆行列係数表!BD29/逆行列係数表2!BD$117</f>
        <v>3.4872443350645585E-4</v>
      </c>
      <c r="BE29" s="672">
        <f>+逆行列係数表!BE29/逆行列係数表2!BE$117</f>
        <v>2.8476019368416376E-4</v>
      </c>
      <c r="BF29" s="672">
        <f>+逆行列係数表!BF29/逆行列係数表2!BF$117</f>
        <v>3.459335699866534E-4</v>
      </c>
      <c r="BG29" s="672">
        <f>+逆行列係数表!BG29/逆行列係数表2!BG$117</f>
        <v>1.9054728946795297E-4</v>
      </c>
      <c r="BH29" s="672">
        <f>+逆行列係数表!BH29/逆行列係数表2!BH$117</f>
        <v>3.8251330606783418E-4</v>
      </c>
      <c r="BI29" s="672">
        <f>+逆行列係数表!BI29/逆行列係数表2!BI$117</f>
        <v>7.0155729245349377E-5</v>
      </c>
      <c r="BJ29" s="672">
        <f>+逆行列係数表!BJ29/逆行列係数表2!BJ$117</f>
        <v>8.9554124037364557E-5</v>
      </c>
      <c r="BK29" s="672">
        <f>+逆行列係数表!BK29/逆行列係数表2!BK$117</f>
        <v>6.7619836531860559E-4</v>
      </c>
      <c r="BL29" s="672">
        <f>+逆行列係数表!BL29/逆行列係数表2!BL$117</f>
        <v>1.6484861937244188E-5</v>
      </c>
      <c r="BM29" s="672">
        <f>+逆行列係数表!BM29/逆行列係数表2!BM$117</f>
        <v>7.1504286468606959E-5</v>
      </c>
      <c r="BN29" s="672">
        <f>+逆行列係数表!BN29/逆行列係数表2!BN$117</f>
        <v>8.4203529004572603E-5</v>
      </c>
      <c r="BO29" s="672">
        <f>+逆行列係数表!BO29/逆行列係数表2!BO$117</f>
        <v>6.2901210711954368E-5</v>
      </c>
      <c r="BP29" s="672">
        <f>+逆行列係数表!BP29/逆行列係数表2!BP$117</f>
        <v>5.6204885958812226E-5</v>
      </c>
      <c r="BQ29" s="672">
        <f>+逆行列係数表!BQ29/逆行列係数表2!BQ$117</f>
        <v>5.5311117508053555E-6</v>
      </c>
      <c r="BR29" s="672">
        <f>+逆行列係数表!BR29/逆行列係数表2!BR$117</f>
        <v>9.9497598092051321E-6</v>
      </c>
      <c r="BS29" s="672">
        <f>+逆行列係数表!BS29/逆行列係数表2!BS$117</f>
        <v>1.9433056315791387E-4</v>
      </c>
      <c r="BT29" s="672">
        <f>+逆行列係数表!BT29/逆行列係数表2!BT$117</f>
        <v>2.0759065485311092E-5</v>
      </c>
      <c r="BU29" s="672">
        <f>+逆行列係数表!BU29/逆行列係数表2!BU$117</f>
        <v>2.5577098659869434E-5</v>
      </c>
      <c r="BV29" s="672">
        <f>+逆行列係数表!BV29/逆行列係数表2!BV$117</f>
        <v>1.8044049487296577E-5</v>
      </c>
      <c r="BW29" s="672">
        <f>+逆行列係数表!BW29/逆行列係数表2!BW$117</f>
        <v>7.3975481374611725E-6</v>
      </c>
      <c r="BX29" s="672">
        <f>+逆行列係数表!BX29/逆行列係数表2!BX$117</f>
        <v>1.3454702278075181E-5</v>
      </c>
      <c r="BY29" s="672">
        <f>+逆行列係数表!BY29/逆行列係数表2!BY$117</f>
        <v>4.3963462911777906E-6</v>
      </c>
      <c r="BZ29" s="672">
        <f>+逆行列係数表!BZ29/逆行列係数表2!BZ$117</f>
        <v>1.033038792736094E-5</v>
      </c>
      <c r="CA29" s="672">
        <f>+逆行列係数表!CA29/逆行列係数表2!CA$117</f>
        <v>6.9138311997596564E-6</v>
      </c>
      <c r="CB29" s="672">
        <f>+逆行列係数表!CB29/逆行列係数表2!CB$117</f>
        <v>2.4322961743372795E-5</v>
      </c>
      <c r="CC29" s="672">
        <f>+逆行列係数表!CC29/逆行列係数表2!CC$117</f>
        <v>5.219559479224429E-6</v>
      </c>
      <c r="CD29" s="672">
        <f>+逆行列係数表!CD29/逆行列係数表2!CD$117</f>
        <v>2.2571721377794848E-5</v>
      </c>
      <c r="CE29" s="672">
        <f>+逆行列係数表!CE29/逆行列係数表2!CE$117</f>
        <v>1.3054881449120144E-5</v>
      </c>
      <c r="CF29" s="672">
        <f>+逆行列係数表!CF29/逆行列係数表2!CF$117</f>
        <v>2.2598692924712447E-5</v>
      </c>
      <c r="CG29" s="672">
        <f>+逆行列係数表!CG29/逆行列係数表2!CG$117</f>
        <v>3.9676007146345714E-5</v>
      </c>
      <c r="CH29" s="672">
        <f>+逆行列係数表!CH29/逆行列係数表2!CH$117</f>
        <v>3.301257872120563E-6</v>
      </c>
      <c r="CI29" s="672">
        <f>+逆行列係数表!CI29/逆行列係数表2!CI$117</f>
        <v>6.3621994157798725E-6</v>
      </c>
      <c r="CJ29" s="672">
        <f>+逆行列係数表!CJ29/逆行列係数表2!CJ$117</f>
        <v>9.9395923322689637E-6</v>
      </c>
      <c r="CK29" s="672">
        <f>+逆行列係数表!CK29/逆行列係数表2!CK$117</f>
        <v>4.3783519249340828E-5</v>
      </c>
      <c r="CL29" s="672">
        <f>+逆行列係数表!CL29/逆行列係数表2!CL$117</f>
        <v>7.7732660360939976E-6</v>
      </c>
      <c r="CM29" s="672">
        <f>+逆行列係数表!CM29/逆行列係数表2!CM$117</f>
        <v>3.1553546697200633E-5</v>
      </c>
      <c r="CN29" s="672">
        <f>+逆行列係数表!CN29/逆行列係数表2!CN$117</f>
        <v>9.9024360492480985E-6</v>
      </c>
      <c r="CO29" s="672">
        <f>+逆行列係数表!CO29/逆行列係数表2!CO$117</f>
        <v>7.4553849719037016E-6</v>
      </c>
      <c r="CP29" s="672">
        <f>+逆行列係数表!CP29/逆行列係数表2!CP$117</f>
        <v>6.9108079438737655E-5</v>
      </c>
      <c r="CQ29" s="672">
        <f>+逆行列係数表!CQ29/逆行列係数表2!CQ$117</f>
        <v>4.6094650360566599E-5</v>
      </c>
      <c r="CR29" s="672">
        <f>+逆行列係数表!CR29/逆行列係数表2!CR$117</f>
        <v>4.5611900220554094E-5</v>
      </c>
      <c r="CS29" s="672">
        <f>+逆行列係数表!CS29/逆行列係数表2!CS$117</f>
        <v>1.0408061661624285E-5</v>
      </c>
      <c r="CT29" s="672">
        <f>+逆行列係数表!CT29/逆行列係数表2!CT$117</f>
        <v>1.0022651966696836E-5</v>
      </c>
      <c r="CU29" s="672">
        <f>+逆行列係数表!CU29/逆行列係数表2!CU$117</f>
        <v>2.3354240235609489E-5</v>
      </c>
      <c r="CV29" s="672">
        <f>+逆行列係数表!CV29/逆行列係数表2!CV$117</f>
        <v>1.384484273329047E-5</v>
      </c>
      <c r="CW29" s="672">
        <f>+逆行列係数表!CW29/逆行列係数表2!CW$117</f>
        <v>2.3562759921104449E-5</v>
      </c>
      <c r="CX29" s="672">
        <f>+逆行列係数表!CX29/逆行列係数表2!CX$117</f>
        <v>7.4227771537341562E-5</v>
      </c>
      <c r="CY29" s="672">
        <f>+逆行列係数表!CY29/逆行列係数表2!CY$117</f>
        <v>9.7462654697490424E-6</v>
      </c>
      <c r="CZ29" s="672">
        <f>+逆行列係数表!CZ29/逆行列係数表2!CZ$117</f>
        <v>1.9933888988664635E-5</v>
      </c>
      <c r="DA29" s="672">
        <f>+逆行列係数表!DA29/逆行列係数表2!DA$117</f>
        <v>1.8076159648092107E-5</v>
      </c>
      <c r="DB29" s="672">
        <f>+逆行列係数表!DB29/逆行列係数表2!DB$117</f>
        <v>2.9020098181587274E-5</v>
      </c>
      <c r="DC29" s="672">
        <f>+逆行列係数表!DC29/逆行列係数表2!DC$117</f>
        <v>3.6319692441337981E-5</v>
      </c>
      <c r="DD29" s="672">
        <f>+逆行列係数表!DD29/逆行列係数表2!DD$117</f>
        <v>1.3818881600877135E-5</v>
      </c>
      <c r="DE29" s="672">
        <f>+逆行列係数表!DE29/逆行列係数表2!DE$117</f>
        <v>1.0810937741370976E-5</v>
      </c>
      <c r="DF29" s="672">
        <f>+逆行列係数表!DF29/逆行列係数表2!DF$117</f>
        <v>2.2130331735300228E-4</v>
      </c>
      <c r="DG29" s="673">
        <f>+逆行列係数表!DG29/逆行列係数表2!DG$117</f>
        <v>5.8465200080911159E-5</v>
      </c>
      <c r="DH29" s="270"/>
    </row>
    <row r="30" spans="1:112" ht="15.6" customHeight="1">
      <c r="A30" s="292">
        <v>24</v>
      </c>
      <c r="B30" s="98" t="s">
        <v>134</v>
      </c>
      <c r="C30" s="293" t="s">
        <v>135</v>
      </c>
      <c r="D30" s="671">
        <f>+逆行列係数表!D30/逆行列係数表2!D$117</f>
        <v>7.3126145370147441E-6</v>
      </c>
      <c r="E30" s="672">
        <f>+逆行列係数表!E30/逆行列係数表2!E$117</f>
        <v>2.3645048726094159E-6</v>
      </c>
      <c r="F30" s="672">
        <f>+逆行列係数表!F30/逆行列係数表2!F$117</f>
        <v>1.036981499506238E-5</v>
      </c>
      <c r="G30" s="672">
        <f>+逆行列係数表!G30/逆行列係数表2!G$117</f>
        <v>5.4368114059801678E-6</v>
      </c>
      <c r="H30" s="672">
        <f>+逆行列係数表!H30/逆行列係数表2!H$117</f>
        <v>4.7155517551416307E-5</v>
      </c>
      <c r="I30" s="672">
        <f>+逆行列係数表!I30/逆行列係数表2!I$117</f>
        <v>0</v>
      </c>
      <c r="J30" s="672">
        <f>+逆行列係数表!J30/逆行列係数表2!J$117</f>
        <v>5.2671161651352839E-6</v>
      </c>
      <c r="K30" s="672">
        <f>+逆行列係数表!K30/逆行列係数表2!K$117</f>
        <v>3.8173863319220544E-6</v>
      </c>
      <c r="L30" s="672">
        <f>+逆行列係数表!L30/逆行列係数表2!L$117</f>
        <v>3.902888085821496E-6</v>
      </c>
      <c r="M30" s="672">
        <f>+逆行列係数表!M30/逆行列係数表2!M$117</f>
        <v>1.765259841954863E-6</v>
      </c>
      <c r="N30" s="672">
        <f>+逆行列係数表!N30/逆行列係数表2!N$117</f>
        <v>0</v>
      </c>
      <c r="O30" s="672">
        <f>+逆行列係数表!O30/逆行列係数表2!O$117</f>
        <v>2.2587630742606789E-2</v>
      </c>
      <c r="P30" s="672">
        <f>+逆行列係数表!P30/逆行列係数表2!P$117</f>
        <v>1.4945661504895088E-2</v>
      </c>
      <c r="Q30" s="672">
        <f>+逆行列係数表!Q30/逆行列係数表2!Q$117</f>
        <v>3.1431888352694104E-5</v>
      </c>
      <c r="R30" s="672">
        <f>+逆行列係数表!R30/逆行列係数表2!R$117</f>
        <v>1.5035477494655691E-4</v>
      </c>
      <c r="S30" s="672">
        <f>+逆行列係数表!S30/逆行列係数表2!S$117</f>
        <v>1.6578094603358082E-4</v>
      </c>
      <c r="T30" s="672">
        <f>+逆行列係数表!T30/逆行列係数表2!T$117</f>
        <v>4.1909072748294674E-5</v>
      </c>
      <c r="U30" s="672">
        <f>+逆行列係数表!U30/逆行列係数表2!U$117</f>
        <v>1.0862848715912911E-5</v>
      </c>
      <c r="V30" s="672">
        <f>+逆行列係数表!V30/逆行列係数表2!V$117</f>
        <v>1.5694969561546523E-5</v>
      </c>
      <c r="W30" s="672">
        <f>+逆行列係数表!W30/逆行列係数表2!W$117</f>
        <v>6.6586409052097767E-6</v>
      </c>
      <c r="X30" s="672">
        <f>+逆行列係数表!X30/逆行列係数表2!X$117</f>
        <v>5.0723980537363107E-7</v>
      </c>
      <c r="Y30" s="672">
        <f>+逆行列係数表!Y30/逆行列係数表2!Y$117</f>
        <v>2.3358773342981824E-6</v>
      </c>
      <c r="Z30" s="672">
        <f>+逆行列係数表!Z30/逆行列係数表2!Z$117</f>
        <v>2.191250439366484E-6</v>
      </c>
      <c r="AA30" s="672">
        <f>+逆行列係数表!AA30/逆行列係数表2!AA$117</f>
        <v>1</v>
      </c>
      <c r="AB30" s="672">
        <f>+逆行列係数表!AB30/逆行列係数表2!AB$117</f>
        <v>6.8735721668938381E-6</v>
      </c>
      <c r="AC30" s="672">
        <f>+逆行列係数表!AC30/逆行列係数表2!AC$117</f>
        <v>3.9005257299006017E-6</v>
      </c>
      <c r="AD30" s="672">
        <f>+逆行列係数表!AD30/逆行列係数表2!AD$117</f>
        <v>2.1568774161294984E-7</v>
      </c>
      <c r="AE30" s="672">
        <f>+逆行列係数表!AE30/逆行列係数表2!AE$117</f>
        <v>5.611768214192715E-5</v>
      </c>
      <c r="AF30" s="672">
        <f>+逆行列係数表!AF30/逆行列係数表2!AF$117</f>
        <v>6.4321377096735846E-5</v>
      </c>
      <c r="AG30" s="672">
        <f>+逆行列係数表!AG30/逆行列係数表2!AG$117</f>
        <v>8.268839391142902E-5</v>
      </c>
      <c r="AH30" s="672">
        <f>+逆行列係数表!AH30/逆行列係数表2!AH$117</f>
        <v>2.626748436297378E-4</v>
      </c>
      <c r="AI30" s="672">
        <f>+逆行列係数表!AI30/逆行列係数表2!AI$117</f>
        <v>8.616845885864324E-5</v>
      </c>
      <c r="AJ30" s="672">
        <f>+逆行列係数表!AJ30/逆行列係数表2!AJ$117</f>
        <v>1.3521591695200075E-5</v>
      </c>
      <c r="AK30" s="672">
        <f>+逆行列係数表!AK30/逆行列係数表2!AK$117</f>
        <v>1.5919817400034253E-5</v>
      </c>
      <c r="AL30" s="672">
        <f>+逆行列係数表!AL30/逆行列係数表2!AL$117</f>
        <v>7.7343240704783392E-4</v>
      </c>
      <c r="AM30" s="672">
        <f>+逆行列係数表!AM30/逆行列係数表2!AM$117</f>
        <v>6.0454393108966185E-6</v>
      </c>
      <c r="AN30" s="672">
        <f>+逆行列係数表!AN30/逆行列係数表2!AN$117</f>
        <v>3.8201642490030761E-6</v>
      </c>
      <c r="AO30" s="672">
        <f>+逆行列係数表!AO30/逆行列係数表2!AO$117</f>
        <v>9.2161421738660024E-6</v>
      </c>
      <c r="AP30" s="672">
        <f>+逆行列係数表!AP30/逆行列係数表2!AP$117</f>
        <v>2.419569932663632E-6</v>
      </c>
      <c r="AQ30" s="672">
        <f>+逆行列係数表!AQ30/逆行列係数表2!AQ$117</f>
        <v>2.0912744951082177E-5</v>
      </c>
      <c r="AR30" s="672">
        <f>+逆行列係数表!AR30/逆行列係数表2!AR$117</f>
        <v>7.7297426271664162E-6</v>
      </c>
      <c r="AS30" s="672">
        <f>+逆行列係数表!AS30/逆行列係数表2!AS$117</f>
        <v>5.3626122828775994E-6</v>
      </c>
      <c r="AT30" s="672">
        <f>+逆行列係数表!AT30/逆行列係数表2!AT$117</f>
        <v>5.1081813059550863E-6</v>
      </c>
      <c r="AU30" s="672">
        <f>+逆行列係数表!AU30/逆行列係数表2!AU$117</f>
        <v>5.6278642826151269E-6</v>
      </c>
      <c r="AV30" s="672">
        <f>+逆行列係数表!AV30/逆行列係数表2!AV$117</f>
        <v>7.0462657906614332E-6</v>
      </c>
      <c r="AW30" s="672">
        <f>+逆行列係数表!AW30/逆行列係数表2!AW$117</f>
        <v>3.643862698987814E-5</v>
      </c>
      <c r="AX30" s="672">
        <f>+逆行列係数表!AX30/逆行列係数表2!AX$117</f>
        <v>1.7759175201515087E-5</v>
      </c>
      <c r="AY30" s="672">
        <f>+逆行列係数表!AY30/逆行列係数表2!AY$117</f>
        <v>8.7694740767559812E-6</v>
      </c>
      <c r="AZ30" s="672">
        <f>+逆行列係数表!AZ30/逆行列係数表2!AZ$117</f>
        <v>5.5045829845263512E-6</v>
      </c>
      <c r="BA30" s="672">
        <f>+逆行列係数表!BA30/逆行列係数表2!BA$117</f>
        <v>2.4297373244700908E-5</v>
      </c>
      <c r="BB30" s="672">
        <f>+逆行列係数表!BB30/逆行列係数表2!BB$117</f>
        <v>2.7707581787111557E-6</v>
      </c>
      <c r="BC30" s="672">
        <f>+逆行列係数表!BC30/逆行列係数表2!BC$117</f>
        <v>7.2936548531089663E-6</v>
      </c>
      <c r="BD30" s="672">
        <f>+逆行列係数表!BD30/逆行列係数表2!BD$117</f>
        <v>7.3243030162798311E-6</v>
      </c>
      <c r="BE30" s="672">
        <f>+逆行列係数表!BE30/逆行列係数表2!BE$117</f>
        <v>5.1082004706946795E-6</v>
      </c>
      <c r="BF30" s="672">
        <f>+逆行列係数表!BF30/逆行列係数表2!BF$117</f>
        <v>1.2739458335628868E-5</v>
      </c>
      <c r="BG30" s="672">
        <f>+逆行列係数表!BG30/逆行列係数表2!BG$117</f>
        <v>5.7065526337244479E-6</v>
      </c>
      <c r="BH30" s="672">
        <f>+逆行列係数表!BH30/逆行列係数表2!BH$117</f>
        <v>7.4080183748627598E-6</v>
      </c>
      <c r="BI30" s="672">
        <f>+逆行列係数表!BI30/逆行列係数表2!BI$117</f>
        <v>2.2566030003199859E-5</v>
      </c>
      <c r="BJ30" s="672">
        <f>+逆行列係数表!BJ30/逆行列係数表2!BJ$117</f>
        <v>4.2899491094656076E-6</v>
      </c>
      <c r="BK30" s="672">
        <f>+逆行列係数表!BK30/逆行列係数表2!BK$117</f>
        <v>1.4829367524291936E-3</v>
      </c>
      <c r="BL30" s="672">
        <f>+逆行列係数表!BL30/逆行列係数表2!BL$117</f>
        <v>4.982076992092383E-6</v>
      </c>
      <c r="BM30" s="672">
        <f>+逆行列係数表!BM30/逆行列係数表2!BM$117</f>
        <v>1.2690536288680565E-5</v>
      </c>
      <c r="BN30" s="672">
        <f>+逆行列係数表!BN30/逆行列係数表2!BN$117</f>
        <v>2.3716117992325516E-5</v>
      </c>
      <c r="BO30" s="672">
        <f>+逆行列係数表!BO30/逆行列係数表2!BO$117</f>
        <v>1.2851186236506696E-5</v>
      </c>
      <c r="BP30" s="672">
        <f>+逆行列係数表!BP30/逆行列係数表2!BP$117</f>
        <v>1.0548093333430936E-5</v>
      </c>
      <c r="BQ30" s="672">
        <f>+逆行列係数表!BQ30/逆行列係数表2!BQ$117</f>
        <v>1.7724752657444737E-6</v>
      </c>
      <c r="BR30" s="672">
        <f>+逆行列係数表!BR30/逆行列係数表2!BR$117</f>
        <v>2.8240665677227873E-6</v>
      </c>
      <c r="BS30" s="672">
        <f>+逆行列係数表!BS30/逆行列係数表2!BS$117</f>
        <v>7.6008752799911862E-6</v>
      </c>
      <c r="BT30" s="672">
        <f>+逆行列係数表!BT30/逆行列係数表2!BT$117</f>
        <v>5.5772212510630513E-6</v>
      </c>
      <c r="BU30" s="672">
        <f>+逆行列係数表!BU30/逆行列係数表2!BU$117</f>
        <v>7.2880378326396636E-6</v>
      </c>
      <c r="BV30" s="672">
        <f>+逆行列係数表!BV30/逆行列係数表2!BV$117</f>
        <v>3.2603793208994267E-6</v>
      </c>
      <c r="BW30" s="672">
        <f>+逆行列係数表!BW30/逆行列係数表2!BW$117</f>
        <v>1.2786743448602691E-6</v>
      </c>
      <c r="BX30" s="672">
        <f>+逆行列係数表!BX30/逆行列係数表2!BX$117</f>
        <v>1.2955092150616077E-6</v>
      </c>
      <c r="BY30" s="672">
        <f>+逆行列係数表!BY30/逆行列係数表2!BY$117</f>
        <v>6.2426332360977536E-7</v>
      </c>
      <c r="BZ30" s="672">
        <f>+逆行列係数表!BZ30/逆行列係数表2!BZ$117</f>
        <v>6.2894726990296113E-6</v>
      </c>
      <c r="CA30" s="672">
        <f>+逆行列係数表!CA30/逆行列係数表2!CA$117</f>
        <v>2.476473275514742E-6</v>
      </c>
      <c r="CB30" s="672">
        <f>+逆行列係数表!CB30/逆行列係数表2!CB$117</f>
        <v>5.2980763689494417E-6</v>
      </c>
      <c r="CC30" s="672">
        <f>+逆行列係数表!CC30/逆行列係数表2!CC$117</f>
        <v>1.2360010532255466E-5</v>
      </c>
      <c r="CD30" s="672">
        <f>+逆行列係数表!CD30/逆行列係数表2!CD$117</f>
        <v>5.904913841486593E-6</v>
      </c>
      <c r="CE30" s="672">
        <f>+逆行列係数表!CE30/逆行列係数表2!CE$117</f>
        <v>5.0591837309154383E-6</v>
      </c>
      <c r="CF30" s="672">
        <f>+逆行列係数表!CF30/逆行列係数表2!CF$117</f>
        <v>7.0128876243466883E-6</v>
      </c>
      <c r="CG30" s="672">
        <f>+逆行列係数表!CG30/逆行列係数表2!CG$117</f>
        <v>1.1695502128277001E-5</v>
      </c>
      <c r="CH30" s="672">
        <f>+逆行列係数表!CH30/逆行列係数表2!CH$117</f>
        <v>2.7861585865930074E-6</v>
      </c>
      <c r="CI30" s="672">
        <f>+逆行列係数表!CI30/逆行列係数表2!CI$117</f>
        <v>2.5619736053419278E-6</v>
      </c>
      <c r="CJ30" s="672">
        <f>+逆行列係数表!CJ30/逆行列係数表2!CJ$117</f>
        <v>3.5294445532481982E-6</v>
      </c>
      <c r="CK30" s="672">
        <f>+逆行列係数表!CK30/逆行列係数表2!CK$117</f>
        <v>8.7798578502472809E-6</v>
      </c>
      <c r="CL30" s="672">
        <f>+逆行列係数表!CL30/逆行列係数表2!CL$117</f>
        <v>3.2121043346837995E-6</v>
      </c>
      <c r="CM30" s="672">
        <f>+逆行列係数表!CM30/逆行列係数表2!CM$117</f>
        <v>9.427700880236967E-6</v>
      </c>
      <c r="CN30" s="672">
        <f>+逆行列係数表!CN30/逆行列係数表2!CN$117</f>
        <v>7.0222922058445572E-6</v>
      </c>
      <c r="CO30" s="672">
        <f>+逆行列係数表!CO30/逆行列係数表2!CO$117</f>
        <v>2.7306817794542591E-6</v>
      </c>
      <c r="CP30" s="672">
        <f>+逆行列係数表!CP30/逆行列係数表2!CP$117</f>
        <v>7.578249010534041E-6</v>
      </c>
      <c r="CQ30" s="672">
        <f>+逆行列係数表!CQ30/逆行列係数表2!CQ$117</f>
        <v>5.3815288469870804E-6</v>
      </c>
      <c r="CR30" s="672">
        <f>+逆行列係数表!CR30/逆行列係数表2!CR$117</f>
        <v>2.5326757559111929E-5</v>
      </c>
      <c r="CS30" s="672">
        <f>+逆行列係数表!CS30/逆行列係数表2!CS$117</f>
        <v>9.572782762501939E-6</v>
      </c>
      <c r="CT30" s="672">
        <f>+逆行列係数表!CT30/逆行列係数表2!CT$117</f>
        <v>5.5444537733494773E-6</v>
      </c>
      <c r="CU30" s="672">
        <f>+逆行列係数表!CU30/逆行列係数表2!CU$117</f>
        <v>2.6556325770214848E-5</v>
      </c>
      <c r="CV30" s="672">
        <f>+逆行列係数表!CV30/逆行列係数表2!CV$117</f>
        <v>7.8254300159711722E-6</v>
      </c>
      <c r="CW30" s="672">
        <f>+逆行列係数表!CW30/逆行列係数表2!CW$117</f>
        <v>2.687136601463508E-6</v>
      </c>
      <c r="CX30" s="672">
        <f>+逆行列係数表!CX30/逆行列係数表2!CX$117</f>
        <v>4.596494002590747E-6</v>
      </c>
      <c r="CY30" s="672">
        <f>+逆行列係数表!CY30/逆行列係数表2!CY$117</f>
        <v>4.8151922441014969E-6</v>
      </c>
      <c r="CZ30" s="672">
        <f>+逆行列係数表!CZ30/逆行列係数表2!CZ$117</f>
        <v>1.3841050097947182E-5</v>
      </c>
      <c r="DA30" s="672">
        <f>+逆行列係数表!DA30/逆行列係数表2!DA$117</f>
        <v>3.67255539444159E-6</v>
      </c>
      <c r="DB30" s="672">
        <f>+逆行列係数表!DB30/逆行列係数表2!DB$117</f>
        <v>1.4169697309928123E-5</v>
      </c>
      <c r="DC30" s="672">
        <f>+逆行列係数表!DC30/逆行列係数表2!DC$117</f>
        <v>2.202956994575696E-5</v>
      </c>
      <c r="DD30" s="672">
        <f>+逆行列係数表!DD30/逆行列係数表2!DD$117</f>
        <v>1.0865001559364905E-5</v>
      </c>
      <c r="DE30" s="672">
        <f>+逆行列係数表!DE30/逆行列係数表2!DE$117</f>
        <v>8.620349732625886E-6</v>
      </c>
      <c r="DF30" s="672">
        <f>+逆行列係数表!DF30/逆行列係数表2!DF$117</f>
        <v>1.3794484952380959E-4</v>
      </c>
      <c r="DG30" s="673">
        <f>+逆行列係数表!DG30/逆行列係数表2!DG$117</f>
        <v>1.1822612284980504E-5</v>
      </c>
      <c r="DH30" s="270"/>
    </row>
    <row r="31" spans="1:112" ht="15.6" customHeight="1">
      <c r="A31" s="292">
        <v>25</v>
      </c>
      <c r="B31" s="98" t="s">
        <v>136</v>
      </c>
      <c r="C31" s="293" t="s">
        <v>137</v>
      </c>
      <c r="D31" s="671">
        <f>+逆行列係数表!D31/逆行列係数表2!D$117</f>
        <v>1.770475819656651E-5</v>
      </c>
      <c r="E31" s="672">
        <f>+逆行列係数表!E31/逆行列係数表2!E$117</f>
        <v>4.4586138920997154E-3</v>
      </c>
      <c r="F31" s="672">
        <f>+逆行列係数表!F31/逆行列係数表2!F$117</f>
        <v>2.2667573117821419E-4</v>
      </c>
      <c r="G31" s="672">
        <f>+逆行列係数表!G31/逆行列係数表2!G$117</f>
        <v>1.8412211938341296E-6</v>
      </c>
      <c r="H31" s="672">
        <f>+逆行列係数表!H31/逆行列係数表2!H$117</f>
        <v>8.9473188326168846E-4</v>
      </c>
      <c r="I31" s="672">
        <f>+逆行列係数表!I31/逆行列係数表2!I$117</f>
        <v>0</v>
      </c>
      <c r="J31" s="672">
        <f>+逆行列係数表!J31/逆行列係数表2!J$117</f>
        <v>5.5277454909447036E-6</v>
      </c>
      <c r="K31" s="672">
        <f>+逆行列係数表!K31/逆行列係数表2!K$117</f>
        <v>9.2580382235091409E-5</v>
      </c>
      <c r="L31" s="672">
        <f>+逆行列係数表!L31/逆行列係数表2!L$117</f>
        <v>5.7309088501758815E-6</v>
      </c>
      <c r="M31" s="672">
        <f>+逆行列係数表!M31/逆行列係数表2!M$117</f>
        <v>1.439504087925613E-5</v>
      </c>
      <c r="N31" s="672">
        <f>+逆行列係数表!N31/逆行列係数表2!N$117</f>
        <v>0</v>
      </c>
      <c r="O31" s="672">
        <f>+逆行列係数表!O31/逆行列係数表2!O$117</f>
        <v>4.5582007410317399E-6</v>
      </c>
      <c r="P31" s="672">
        <f>+逆行列係数表!P31/逆行列係数表2!P$117</f>
        <v>3.1632689732829937E-5</v>
      </c>
      <c r="Q31" s="672">
        <f>+逆行列係数表!Q31/逆行列係数表2!Q$117</f>
        <v>4.4034919803312792E-6</v>
      </c>
      <c r="R31" s="672">
        <f>+逆行列係数表!R31/逆行列係数表2!R$117</f>
        <v>3.5025268675787993E-6</v>
      </c>
      <c r="S31" s="672">
        <f>+逆行列係数表!S31/逆行列係数表2!S$117</f>
        <v>4.3864784677860188E-6</v>
      </c>
      <c r="T31" s="672">
        <f>+逆行列係数表!T31/逆行列係数表2!T$117</f>
        <v>3.6041008526154246E-6</v>
      </c>
      <c r="U31" s="672">
        <f>+逆行列係数表!U31/逆行列係数表2!U$117</f>
        <v>3.6933211766060762E-6</v>
      </c>
      <c r="V31" s="672">
        <f>+逆行列係数表!V31/逆行列係数表2!V$117</f>
        <v>8.6967781809024471E-6</v>
      </c>
      <c r="W31" s="672">
        <f>+逆行列係数表!W31/逆行列係数表2!W$117</f>
        <v>6.7443734193131307E-6</v>
      </c>
      <c r="X31" s="672">
        <f>+逆行列係数表!X31/逆行列係数表2!X$117</f>
        <v>3.1610703116225325E-6</v>
      </c>
      <c r="Y31" s="672">
        <f>+逆行列係数表!Y31/逆行列係数表2!Y$117</f>
        <v>2.8634122172807941E-6</v>
      </c>
      <c r="Z31" s="672">
        <f>+逆行列係数表!Z31/逆行列係数表2!Z$117</f>
        <v>2.6702865706400768E-6</v>
      </c>
      <c r="AA31" s="672">
        <f>+逆行列係数表!AA31/逆行列係数表2!AA$117</f>
        <v>8.4451291031271956E-6</v>
      </c>
      <c r="AB31" s="672">
        <f>+逆行列係数表!AB31/逆行列係数表2!AB$117</f>
        <v>1</v>
      </c>
      <c r="AC31" s="672">
        <f>+逆行列係数表!AC31/逆行列係数表2!AC$117</f>
        <v>3.915269762756023E-4</v>
      </c>
      <c r="AD31" s="672">
        <f>+逆行列係数表!AD31/逆行列係数表2!AD$117</f>
        <v>7.5189436173139319E-7</v>
      </c>
      <c r="AE31" s="672">
        <f>+逆行列係数表!AE31/逆行列係数表2!AE$117</f>
        <v>3.9911263276232097E-6</v>
      </c>
      <c r="AF31" s="672">
        <f>+逆行列係数表!AF31/逆行列係数表2!AF$117</f>
        <v>1.7769747550991961E-6</v>
      </c>
      <c r="AG31" s="672">
        <f>+逆行列係数表!AG31/逆行列係数表2!AG$117</f>
        <v>3.377622486638627E-6</v>
      </c>
      <c r="AH31" s="672">
        <f>+逆行列係数表!AH31/逆行列係数表2!AH$117</f>
        <v>4.1071748424170817E-5</v>
      </c>
      <c r="AI31" s="672">
        <f>+逆行列係数表!AI31/逆行列係数表2!AI$117</f>
        <v>8.1019226419037E-6</v>
      </c>
      <c r="AJ31" s="672">
        <f>+逆行列係数表!AJ31/逆行列係数表2!AJ$117</f>
        <v>7.0382495620370431E-6</v>
      </c>
      <c r="AK31" s="672">
        <f>+逆行列係数表!AK31/逆行列係数表2!AK$117</f>
        <v>2.693312113489593E-6</v>
      </c>
      <c r="AL31" s="672">
        <f>+逆行列係数表!AL31/逆行列係数表2!AL$117</f>
        <v>7.9308581654848683E-6</v>
      </c>
      <c r="AM31" s="672">
        <f>+逆行列係数表!AM31/逆行列係数表2!AM$117</f>
        <v>3.3178105820560726E-6</v>
      </c>
      <c r="AN31" s="672">
        <f>+逆行列係数表!AN31/逆行列係数表2!AN$117</f>
        <v>3.241170757396218E-6</v>
      </c>
      <c r="AO31" s="672">
        <f>+逆行列係数表!AO31/逆行列係数表2!AO$117</f>
        <v>7.3579700960335455E-6</v>
      </c>
      <c r="AP31" s="672">
        <f>+逆行列係数表!AP31/逆行列係数表2!AP$117</f>
        <v>3.7661992591065521E-6</v>
      </c>
      <c r="AQ31" s="672">
        <f>+逆行列係数表!AQ31/逆行列係数表2!AQ$117</f>
        <v>4.1610750160862905E-6</v>
      </c>
      <c r="AR31" s="672">
        <f>+逆行列係数表!AR31/逆行列係数表2!AR$117</f>
        <v>2.8196477101763532E-6</v>
      </c>
      <c r="AS31" s="672">
        <f>+逆行列係数表!AS31/逆行列係数表2!AS$117</f>
        <v>2.7301136608393033E-6</v>
      </c>
      <c r="AT31" s="672">
        <f>+逆行列係数表!AT31/逆行列係数表2!AT$117</f>
        <v>3.4052453587069579E-6</v>
      </c>
      <c r="AU31" s="672">
        <f>+逆行列係数表!AU31/逆行列係数表2!AU$117</f>
        <v>3.6528165633792311E-6</v>
      </c>
      <c r="AV31" s="672">
        <f>+逆行列係数表!AV31/逆行列係数表2!AV$117</f>
        <v>2.7094621369650584E-6</v>
      </c>
      <c r="AW31" s="672">
        <f>+逆行列係数表!AW31/逆行列係数表2!AW$117</f>
        <v>3.2862216684714007E-6</v>
      </c>
      <c r="AX31" s="672">
        <f>+逆行列係数表!AX31/逆行列係数表2!AX$117</f>
        <v>2.1862684573932121E-6</v>
      </c>
      <c r="AY31" s="672">
        <f>+逆行列係数表!AY31/逆行列係数表2!AY$117</f>
        <v>2.0071121737434326E-6</v>
      </c>
      <c r="AZ31" s="672">
        <f>+逆行列係数表!AZ31/逆行列係数表2!AZ$117</f>
        <v>2.4642761014400106E-6</v>
      </c>
      <c r="BA31" s="672">
        <f>+逆行列係数表!BA31/逆行列係数表2!BA$117</f>
        <v>1.5155892636681864E-6</v>
      </c>
      <c r="BB31" s="672">
        <f>+逆行列係数表!BB31/逆行列係数表2!BB$117</f>
        <v>1.4436193874029384E-6</v>
      </c>
      <c r="BC31" s="672">
        <f>+逆行列係数表!BC31/逆行列係数表2!BC$117</f>
        <v>4.0562165595368298E-6</v>
      </c>
      <c r="BD31" s="672">
        <f>+逆行列係数表!BD31/逆行列係数表2!BD$117</f>
        <v>3.0158997289513748E-6</v>
      </c>
      <c r="BE31" s="672">
        <f>+逆行列係数表!BE31/逆行列係数表2!BE$117</f>
        <v>2.0803105694484945E-6</v>
      </c>
      <c r="BF31" s="672">
        <f>+逆行列係数表!BF31/逆行列係数表2!BF$117</f>
        <v>1.8840436067514191E-6</v>
      </c>
      <c r="BG31" s="672">
        <f>+逆行列係数表!BG31/逆行列係数表2!BG$117</f>
        <v>1.9230459876759836E-6</v>
      </c>
      <c r="BH31" s="672">
        <f>+逆行列係数表!BH31/逆行列係数表2!BH$117</f>
        <v>1.6629341274469569E-6</v>
      </c>
      <c r="BI31" s="672">
        <f>+逆行列係数表!BI31/逆行列係数表2!BI$117</f>
        <v>4.2556246326011723E-6</v>
      </c>
      <c r="BJ31" s="672">
        <f>+逆行列係数表!BJ31/逆行列係数表2!BJ$117</f>
        <v>3.9138040947570903E-6</v>
      </c>
      <c r="BK31" s="672">
        <f>+逆行列係数表!BK31/逆行列係数表2!BK$117</f>
        <v>3.9243792038788485E-6</v>
      </c>
      <c r="BL31" s="672">
        <f>+逆行列係数表!BL31/逆行列係数表2!BL$117</f>
        <v>1.9849683503245009E-5</v>
      </c>
      <c r="BM31" s="672">
        <f>+逆行列係数表!BM31/逆行列係数表2!BM$117</f>
        <v>6.2201208902348163E-6</v>
      </c>
      <c r="BN31" s="672">
        <f>+逆行列係数表!BN31/逆行列係数表2!BN$117</f>
        <v>7.1589465403452778E-6</v>
      </c>
      <c r="BO31" s="672">
        <f>+逆行列係数表!BO31/逆行列係数表2!BO$117</f>
        <v>7.9595014310108517E-6</v>
      </c>
      <c r="BP31" s="672">
        <f>+逆行列係数表!BP31/逆行列係数表2!BP$117</f>
        <v>9.1903203726515273E-6</v>
      </c>
      <c r="BQ31" s="672">
        <f>+逆行列係数表!BQ31/逆行列係数表2!BQ$117</f>
        <v>1.2434586945514506E-5</v>
      </c>
      <c r="BR31" s="672">
        <f>+逆行列係数表!BR31/逆行列係数表2!BR$117</f>
        <v>6.1632586558514134E-6</v>
      </c>
      <c r="BS31" s="672">
        <f>+逆行列係数表!BS31/逆行列係数表2!BS$117</f>
        <v>1.4152749797566618E-5</v>
      </c>
      <c r="BT31" s="672">
        <f>+逆行列係数表!BT31/逆行列係数表2!BT$117</f>
        <v>1.924350600611567E-3</v>
      </c>
      <c r="BU31" s="672">
        <f>+逆行列係数表!BU31/逆行列係数表2!BU$117</f>
        <v>3.8846508764710591E-6</v>
      </c>
      <c r="BV31" s="672">
        <f>+逆行列係数表!BV31/逆行列係数表2!BV$117</f>
        <v>8.9777021728155338E-6</v>
      </c>
      <c r="BW31" s="672">
        <f>+逆行列係数表!BW31/逆行列係数表2!BW$117</f>
        <v>4.4637989002255862E-6</v>
      </c>
      <c r="BX31" s="672">
        <f>+逆行列係数表!BX31/逆行列係数表2!BX$117</f>
        <v>3.7372885182536295E-6</v>
      </c>
      <c r="BY31" s="672">
        <f>+逆行列係数表!BY31/逆行列係数表2!BY$117</f>
        <v>7.3902961259501268E-7</v>
      </c>
      <c r="BZ31" s="672">
        <f>+逆行列係数表!BZ31/逆行列係数表2!BZ$117</f>
        <v>2.8957474107185234E-5</v>
      </c>
      <c r="CA31" s="672">
        <f>+逆行列係数表!CA31/逆行列係数表2!CA$117</f>
        <v>1.1029040538548283E-5</v>
      </c>
      <c r="CB31" s="672">
        <f>+逆行列係数表!CB31/逆行列係数表2!CB$117</f>
        <v>4.0122824503760235E-6</v>
      </c>
      <c r="CC31" s="672">
        <f>+逆行列係数表!CC31/逆行列係数表2!CC$117</f>
        <v>9.2193278959745081E-6</v>
      </c>
      <c r="CD31" s="672">
        <f>+逆行列係数表!CD31/逆行列係数表2!CD$117</f>
        <v>6.7966368463672213E-6</v>
      </c>
      <c r="CE31" s="672">
        <f>+逆行列係数表!CE31/逆行列係数表2!CE$117</f>
        <v>5.9116891461496604E-6</v>
      </c>
      <c r="CF31" s="672">
        <f>+逆行列係数表!CF31/逆行列係数表2!CF$117</f>
        <v>8.0028341810520386E-5</v>
      </c>
      <c r="CG31" s="672">
        <f>+逆行列係数表!CG31/逆行列係数表2!CG$117</f>
        <v>1.4368629076482207E-5</v>
      </c>
      <c r="CH31" s="672">
        <f>+逆行列係数表!CH31/逆行列係数表2!CH$117</f>
        <v>2.6456002045313615E-4</v>
      </c>
      <c r="CI31" s="672">
        <f>+逆行列係数表!CI31/逆行列係数表2!CI$117</f>
        <v>1.4887589916857003E-5</v>
      </c>
      <c r="CJ31" s="672">
        <f>+逆行列係数表!CJ31/逆行列係数表2!CJ$117</f>
        <v>8.8733512637901508E-6</v>
      </c>
      <c r="CK31" s="672">
        <f>+逆行列係数表!CK31/逆行列係数表2!CK$117</f>
        <v>2.5768304743661616E-6</v>
      </c>
      <c r="CL31" s="672">
        <f>+逆行列係数表!CL31/逆行列係数表2!CL$117</f>
        <v>9.1366566271390468E-6</v>
      </c>
      <c r="CM31" s="672">
        <f>+逆行列係数表!CM31/逆行列係数表2!CM$117</f>
        <v>6.9717549634726157E-6</v>
      </c>
      <c r="CN31" s="672">
        <f>+逆行列係数表!CN31/逆行列係数表2!CN$117</f>
        <v>1.1382964144722196E-4</v>
      </c>
      <c r="CO31" s="672">
        <f>+逆行列係数表!CO31/逆行列係数表2!CO$117</f>
        <v>1.8960861975448173E-5</v>
      </c>
      <c r="CP31" s="672">
        <f>+逆行列係数表!CP31/逆行列係数表2!CP$117</f>
        <v>2.1173534203397835E-4</v>
      </c>
      <c r="CQ31" s="672">
        <f>+逆行列係数表!CQ31/逆行列係数表2!CQ$117</f>
        <v>6.6505258275303361E-2</v>
      </c>
      <c r="CR31" s="672">
        <f>+逆行列係数表!CR31/逆行列係数表2!CR$117</f>
        <v>6.6822413990442432E-3</v>
      </c>
      <c r="CS31" s="672">
        <f>+逆行列係数表!CS31/逆行列係数表2!CS$117</f>
        <v>2.9580223921841105E-3</v>
      </c>
      <c r="CT31" s="672">
        <f>+逆行列係数表!CT31/逆行列係数表2!CT$117</f>
        <v>1.407782340422643E-3</v>
      </c>
      <c r="CU31" s="672">
        <f>+逆行列係数表!CU31/逆行列係数表2!CU$117</f>
        <v>6.528763806759943E-6</v>
      </c>
      <c r="CV31" s="672">
        <f>+逆行列係数表!CV31/逆行列係数表2!CV$117</f>
        <v>3.596537122479989E-6</v>
      </c>
      <c r="CW31" s="672">
        <f>+逆行列係数表!CW31/逆行列係数表2!CW$117</f>
        <v>3.5129619176739793E-6</v>
      </c>
      <c r="CX31" s="672">
        <f>+逆行列係数表!CX31/逆行列係数表2!CX$117</f>
        <v>4.3905118157144697E-6</v>
      </c>
      <c r="CY31" s="672">
        <f>+逆行列係数表!CY31/逆行列係数表2!CY$117</f>
        <v>2.9154002095613388E-6</v>
      </c>
      <c r="CZ31" s="672">
        <f>+逆行列係数表!CZ31/逆行列係数表2!CZ$117</f>
        <v>5.4165096923604817E-5</v>
      </c>
      <c r="DA31" s="672">
        <f>+逆行列係数表!DA31/逆行列係数表2!DA$117</f>
        <v>3.0605311383224573E-5</v>
      </c>
      <c r="DB31" s="672">
        <f>+逆行列係数表!DB31/逆行列係数表2!DB$117</f>
        <v>1.0570152324144841E-5</v>
      </c>
      <c r="DC31" s="672">
        <f>+逆行列係数表!DC31/逆行列係数表2!DC$117</f>
        <v>3.3933831192979864E-5</v>
      </c>
      <c r="DD31" s="672">
        <f>+逆行列係数表!DD31/逆行列係数表2!DD$117</f>
        <v>2.9953893936323778E-2</v>
      </c>
      <c r="DE31" s="672">
        <f>+逆行列係数表!DE31/逆行列係数表2!DE$117</f>
        <v>1.4425240014729738E-5</v>
      </c>
      <c r="DF31" s="672">
        <f>+逆行列係数表!DF31/逆行列係数表2!DF$117</f>
        <v>2.9288608566863583E-6</v>
      </c>
      <c r="DG31" s="673">
        <f>+逆行列係数表!DG31/逆行列係数表2!DG$117</f>
        <v>4.1973120516731858E-4</v>
      </c>
      <c r="DH31" s="270"/>
    </row>
    <row r="32" spans="1:112" ht="15.6" customHeight="1">
      <c r="A32" s="292">
        <v>26</v>
      </c>
      <c r="B32" s="98" t="s">
        <v>138</v>
      </c>
      <c r="C32" s="293" t="s">
        <v>139</v>
      </c>
      <c r="D32" s="671">
        <f>+逆行列係数表!D32/逆行列係数表2!D$117</f>
        <v>2.9771493002513989E-3</v>
      </c>
      <c r="E32" s="672">
        <f>+逆行列係数表!E32/逆行列係数表2!E$117</f>
        <v>3.3172479979170133E-4</v>
      </c>
      <c r="F32" s="672">
        <f>+逆行列係数表!F32/逆行列係数表2!F$117</f>
        <v>7.137266714301358E-4</v>
      </c>
      <c r="G32" s="672">
        <f>+逆行列係数表!G32/逆行列係数表2!G$117</f>
        <v>1.1710343747619923E-4</v>
      </c>
      <c r="H32" s="672">
        <f>+逆行列係数表!H32/逆行列係数表2!H$117</f>
        <v>2.4190912367446382E-4</v>
      </c>
      <c r="I32" s="672">
        <f>+逆行列係数表!I32/逆行列係数表2!I$117</f>
        <v>0</v>
      </c>
      <c r="J32" s="672">
        <f>+逆行列係数表!J32/逆行列係数表2!J$117</f>
        <v>8.4718263222175957E-4</v>
      </c>
      <c r="K32" s="672">
        <f>+逆行列係数表!K32/逆行列係数表2!K$117</f>
        <v>4.3873315991307401E-4</v>
      </c>
      <c r="L32" s="672">
        <f>+逆行列係数表!L32/逆行列係数表2!L$117</f>
        <v>3.9920423904161534E-4</v>
      </c>
      <c r="M32" s="672">
        <f>+逆行列係数表!M32/逆行列係数表2!M$117</f>
        <v>2.7051874845201052E-4</v>
      </c>
      <c r="N32" s="672">
        <f>+逆行列係数表!N32/逆行列係数表2!N$117</f>
        <v>0</v>
      </c>
      <c r="O32" s="672">
        <f>+逆行列係数表!O32/逆行列係数表2!O$117</f>
        <v>1.7736765858754556E-3</v>
      </c>
      <c r="P32" s="672">
        <f>+逆行列係数表!P32/逆行列係数表2!P$117</f>
        <v>2.053358015075649E-3</v>
      </c>
      <c r="Q32" s="672">
        <f>+逆行列係数表!Q32/逆行列係数表2!Q$117</f>
        <v>3.3981600791678367E-3</v>
      </c>
      <c r="R32" s="672">
        <f>+逆行列係数表!R32/逆行列係数表2!R$117</f>
        <v>3.0705948991048425E-3</v>
      </c>
      <c r="S32" s="672">
        <f>+逆行列係数表!S32/逆行列係数表2!S$117</f>
        <v>7.4146890972417946E-4</v>
      </c>
      <c r="T32" s="672">
        <f>+逆行列係数表!T32/逆行列係数表2!T$117</f>
        <v>2.3316358568846248E-3</v>
      </c>
      <c r="U32" s="672">
        <f>+逆行列係数表!U32/逆行列係数表2!U$117</f>
        <v>3.3106045496294873E-3</v>
      </c>
      <c r="V32" s="672">
        <f>+逆行列係数表!V32/逆行列係数表2!V$117</f>
        <v>5.3989812307648826E-4</v>
      </c>
      <c r="W32" s="672">
        <f>+逆行列係数表!W32/逆行列係数表2!W$117</f>
        <v>9.8536459970466382E-4</v>
      </c>
      <c r="X32" s="672">
        <f>+逆行列係数表!X32/逆行列係数表2!X$117</f>
        <v>7.5479957878127075E-4</v>
      </c>
      <c r="Y32" s="672">
        <f>+逆行列係数表!Y32/逆行列係数表2!Y$117</f>
        <v>1.4841755226904288E-3</v>
      </c>
      <c r="Z32" s="672">
        <f>+逆行列係数表!Z32/逆行列係数表2!Z$117</f>
        <v>1.3724606792164314E-3</v>
      </c>
      <c r="AA32" s="672">
        <f>+逆行列係数表!AA32/逆行列係数表2!AA$117</f>
        <v>1.8729888371081796E-3</v>
      </c>
      <c r="AB32" s="672">
        <f>+逆行列係数表!AB32/逆行列係数表2!AB$117</f>
        <v>2.0663616810457693E-3</v>
      </c>
      <c r="AC32" s="672">
        <f>+逆行列係数表!AC32/逆行列係数表2!AC$117</f>
        <v>1</v>
      </c>
      <c r="AD32" s="672">
        <f>+逆行列係数表!AD32/逆行列係数表2!AD$117</f>
        <v>1.1394459563390487E-4</v>
      </c>
      <c r="AE32" s="672">
        <f>+逆行列係数表!AE32/逆行列係数表2!AE$117</f>
        <v>1.3730655877694201E-3</v>
      </c>
      <c r="AF32" s="672">
        <f>+逆行列係数表!AF32/逆行列係数表2!AF$117</f>
        <v>5.2757355795291167E-4</v>
      </c>
      <c r="AG32" s="672">
        <f>+逆行列係数表!AG32/逆行列係数表2!AG$117</f>
        <v>1.1370770129049289E-3</v>
      </c>
      <c r="AH32" s="672">
        <f>+逆行列係数表!AH32/逆行列係数表2!AH$117</f>
        <v>7.6052880419324792E-4</v>
      </c>
      <c r="AI32" s="672">
        <f>+逆行列係数表!AI32/逆行列係数表2!AI$117</f>
        <v>2.7436842844714645E-4</v>
      </c>
      <c r="AJ32" s="672">
        <f>+逆行列係数表!AJ32/逆行列係数表2!AJ$117</f>
        <v>9.0041928043654699E-4</v>
      </c>
      <c r="AK32" s="672">
        <f>+逆行列係数表!AK32/逆行列係数表2!AK$117</f>
        <v>1.9059142946553401E-4</v>
      </c>
      <c r="AL32" s="672">
        <f>+逆行列係数表!AL32/逆行列係数表2!AL$117</f>
        <v>1.7079790666269965E-3</v>
      </c>
      <c r="AM32" s="672">
        <f>+逆行列係数表!AM32/逆行列係数表2!AM$117</f>
        <v>7.8414907058667975E-5</v>
      </c>
      <c r="AN32" s="672">
        <f>+逆行列係数表!AN32/逆行列係数表2!AN$117</f>
        <v>1.3787792088269522E-4</v>
      </c>
      <c r="AO32" s="672">
        <f>+逆行列係数表!AO32/逆行列係数表2!AO$117</f>
        <v>6.147293666903305E-4</v>
      </c>
      <c r="AP32" s="672">
        <f>+逆行列係数表!AP32/逆行列係数表2!AP$117</f>
        <v>6.9839234851679194E-5</v>
      </c>
      <c r="AQ32" s="672">
        <f>+逆行列係数表!AQ32/逆行列係数表2!AQ$117</f>
        <v>8.1809076736809021E-5</v>
      </c>
      <c r="AR32" s="672">
        <f>+逆行列係数表!AR32/逆行列係数表2!AR$117</f>
        <v>2.4454886833120374E-4</v>
      </c>
      <c r="AS32" s="672">
        <f>+逆行列係数表!AS32/逆行列係数表2!AS$117</f>
        <v>7.365430812287828E-4</v>
      </c>
      <c r="AT32" s="672">
        <f>+逆行列係数表!AT32/逆行列係数表2!AT$117</f>
        <v>5.0063058847435156E-4</v>
      </c>
      <c r="AU32" s="672">
        <f>+逆行列係数表!AU32/逆行列係数表2!AU$117</f>
        <v>3.1697996154431276E-4</v>
      </c>
      <c r="AV32" s="672">
        <f>+逆行列係数表!AV32/逆行列係数表2!AV$117</f>
        <v>3.833429620163462E-4</v>
      </c>
      <c r="AW32" s="672">
        <f>+逆行列係数表!AW32/逆行列係数表2!AW$117</f>
        <v>1.8541373620164369E-3</v>
      </c>
      <c r="AX32" s="672">
        <f>+逆行列係数表!AX32/逆行列係数表2!AX$117</f>
        <v>2.9114650872213088E-4</v>
      </c>
      <c r="AY32" s="672">
        <f>+逆行列係数表!AY32/逆行列係数表2!AY$117</f>
        <v>4.8328584828332229E-4</v>
      </c>
      <c r="AZ32" s="672">
        <f>+逆行列係数表!AZ32/逆行列係数表2!AZ$117</f>
        <v>4.4744424848506653E-4</v>
      </c>
      <c r="BA32" s="672">
        <f>+逆行列係数表!BA32/逆行列係数表2!BA$117</f>
        <v>4.5138111971860687E-4</v>
      </c>
      <c r="BB32" s="672">
        <f>+逆行列係数表!BB32/逆行列係数表2!BB$117</f>
        <v>3.1595701369092601E-4</v>
      </c>
      <c r="BC32" s="672">
        <f>+逆行列係数表!BC32/逆行列係数表2!BC$117</f>
        <v>5.1863350732378195E-4</v>
      </c>
      <c r="BD32" s="672">
        <f>+逆行列係数表!BD32/逆行列係数表2!BD$117</f>
        <v>5.4732096349476781E-4</v>
      </c>
      <c r="BE32" s="672">
        <f>+逆行列係数表!BE32/逆行列係数表2!BE$117</f>
        <v>9.1376945952303815E-4</v>
      </c>
      <c r="BF32" s="672">
        <f>+逆行列係数表!BF32/逆行列係数表2!BF$117</f>
        <v>1.1832274715636287E-3</v>
      </c>
      <c r="BG32" s="672">
        <f>+逆行列係数表!BG32/逆行列係数表2!BG$117</f>
        <v>1.2997121561387709E-3</v>
      </c>
      <c r="BH32" s="672">
        <f>+逆行列係数表!BH32/逆行列係数表2!BH$117</f>
        <v>1.3804607040963093E-3</v>
      </c>
      <c r="BI32" s="672">
        <f>+逆行列係数表!BI32/逆行列係数表2!BI$117</f>
        <v>1.916537971924164E-3</v>
      </c>
      <c r="BJ32" s="672">
        <f>+逆行列係数表!BJ32/逆行列係数表2!BJ$117</f>
        <v>5.1561032933208038E-4</v>
      </c>
      <c r="BK32" s="672">
        <f>+逆行列係数表!BK32/逆行列係数表2!BK$117</f>
        <v>3.7097485137100763E-3</v>
      </c>
      <c r="BL32" s="672">
        <f>+逆行列係数表!BL32/逆行列係数表2!BL$117</f>
        <v>1.0254604701475795E-4</v>
      </c>
      <c r="BM32" s="672">
        <f>+逆行列係数表!BM32/逆行列係数表2!BM$117</f>
        <v>7.1976750231924941E-4</v>
      </c>
      <c r="BN32" s="672">
        <f>+逆行列係数表!BN32/逆行列係数表2!BN$117</f>
        <v>7.7400633516279253E-4</v>
      </c>
      <c r="BO32" s="672">
        <f>+逆行列係数表!BO32/逆行列係数表2!BO$117</f>
        <v>3.1601027208428374E-4</v>
      </c>
      <c r="BP32" s="672">
        <f>+逆行列係数表!BP32/逆行列係数表2!BP$117</f>
        <v>2.9205296961836704E-4</v>
      </c>
      <c r="BQ32" s="672">
        <f>+逆行列係数表!BQ32/逆行列係数表2!BQ$117</f>
        <v>1.0699702733618341E-4</v>
      </c>
      <c r="BR32" s="672">
        <f>+逆行列係数表!BR32/逆行列係数表2!BR$117</f>
        <v>6.3734831644638714E-4</v>
      </c>
      <c r="BS32" s="672">
        <f>+逆行列係数表!BS32/逆行列係数表2!BS$117</f>
        <v>3.1402633703434311E-4</v>
      </c>
      <c r="BT32" s="672">
        <f>+逆行列係数表!BT32/逆行列係数表2!BT$117</f>
        <v>3.7163236340664933E-4</v>
      </c>
      <c r="BU32" s="672">
        <f>+逆行列係数表!BU32/逆行列係数表2!BU$117</f>
        <v>6.8918749092628022E-5</v>
      </c>
      <c r="BV32" s="672">
        <f>+逆行列係数表!BV32/逆行列係数表2!BV$117</f>
        <v>8.8483344836178614E-5</v>
      </c>
      <c r="BW32" s="672">
        <f>+逆行列係数表!BW32/逆行列係数表2!BW$117</f>
        <v>4.5456444369645322E-5</v>
      </c>
      <c r="BX32" s="672">
        <f>+逆行列係数表!BX32/逆行列係数表2!BX$117</f>
        <v>4.9532174133517345E-5</v>
      </c>
      <c r="BY32" s="672">
        <f>+逆行列係数表!BY32/逆行列係数表2!BY$117</f>
        <v>2.3465948958488673E-5</v>
      </c>
      <c r="BZ32" s="672">
        <f>+逆行列係数表!BZ32/逆行列係数表2!BZ$117</f>
        <v>9.9296266869347062E-5</v>
      </c>
      <c r="CA32" s="672">
        <f>+逆行列係数表!CA32/逆行列係数表2!CA$117</f>
        <v>8.4642161749885086E-5</v>
      </c>
      <c r="CB32" s="672">
        <f>+逆行列係数表!CB32/逆行列係数表2!CB$117</f>
        <v>2.1775162579524792E-4</v>
      </c>
      <c r="CC32" s="672">
        <f>+逆行列係数表!CC32/逆行列係数表2!CC$117</f>
        <v>5.0944352947775314E-5</v>
      </c>
      <c r="CD32" s="672">
        <f>+逆行列係数表!CD32/逆行列係数表2!CD$117</f>
        <v>1.5227517800804255E-4</v>
      </c>
      <c r="CE32" s="672">
        <f>+逆行列係数表!CE32/逆行列係数表2!CE$117</f>
        <v>6.5432839250069227E-5</v>
      </c>
      <c r="CF32" s="672">
        <f>+逆行列係数表!CF32/逆行列係数表2!CF$117</f>
        <v>1.3142253132197444E-4</v>
      </c>
      <c r="CG32" s="672">
        <f>+逆行列係数表!CG32/逆行列係数表2!CG$117</f>
        <v>1.9490563665861295E-4</v>
      </c>
      <c r="CH32" s="672">
        <f>+逆行列係数表!CH32/逆行列係数表2!CH$117</f>
        <v>3.6319595394138583E-5</v>
      </c>
      <c r="CI32" s="672">
        <f>+逆行列係数表!CI32/逆行列係数表2!CI$117</f>
        <v>8.8277360407623188E-5</v>
      </c>
      <c r="CJ32" s="672">
        <f>+逆行列係数表!CJ32/逆行列係数表2!CJ$117</f>
        <v>1.4008902355887304E-4</v>
      </c>
      <c r="CK32" s="672">
        <f>+逆行列係数表!CK32/逆行列係数表2!CK$117</f>
        <v>1.8283021863168839E-4</v>
      </c>
      <c r="CL32" s="672">
        <f>+逆行列係数表!CL32/逆行列係数表2!CL$117</f>
        <v>1.1900052078000983E-4</v>
      </c>
      <c r="CM32" s="672">
        <f>+逆行列係数表!CM32/逆行列係数表2!CM$117</f>
        <v>6.4156649808385063E-4</v>
      </c>
      <c r="CN32" s="672">
        <f>+逆行列係数表!CN32/逆行列係数表2!CN$117</f>
        <v>1.1635688676546806E-4</v>
      </c>
      <c r="CO32" s="672">
        <f>+逆行列係数表!CO32/逆行列係数表2!CO$117</f>
        <v>6.6158209586768743E-5</v>
      </c>
      <c r="CP32" s="672">
        <f>+逆行列係数表!CP32/逆行列係数表2!CP$117</f>
        <v>1.3301665651058838E-3</v>
      </c>
      <c r="CQ32" s="672">
        <f>+逆行列係数表!CQ32/逆行列係数表2!CQ$117</f>
        <v>4.0419600681818209E-4</v>
      </c>
      <c r="CR32" s="672">
        <f>+逆行列係数表!CR32/逆行列係数表2!CR$117</f>
        <v>1.3632375786286034E-3</v>
      </c>
      <c r="CS32" s="672">
        <f>+逆行列係数表!CS32/逆行列係数表2!CS$117</f>
        <v>5.1197537273540647E-4</v>
      </c>
      <c r="CT32" s="672">
        <f>+逆行列係数表!CT32/逆行列係数表2!CT$117</f>
        <v>3.8190125356368359E-4</v>
      </c>
      <c r="CU32" s="672">
        <f>+逆行列係数表!CU32/逆行列係数表2!CU$117</f>
        <v>3.4090997395995785E-4</v>
      </c>
      <c r="CV32" s="672">
        <f>+逆行列係数表!CV32/逆行列係数表2!CV$117</f>
        <v>3.3865491165986406E-4</v>
      </c>
      <c r="CW32" s="672">
        <f>+逆行列係数表!CW32/逆行列係数表2!CW$117</f>
        <v>4.6296553792951937E-4</v>
      </c>
      <c r="CX32" s="672">
        <f>+逆行列係数表!CX32/逆行列係数表2!CX$117</f>
        <v>6.0450510764781305E-4</v>
      </c>
      <c r="CY32" s="672">
        <f>+逆行列係数表!CY32/逆行列係数表2!CY$117</f>
        <v>3.778943329094797E-4</v>
      </c>
      <c r="CZ32" s="672">
        <f>+逆行列係数表!CZ32/逆行列係数表2!CZ$117</f>
        <v>5.6047103016636549E-4</v>
      </c>
      <c r="DA32" s="672">
        <f>+逆行列係数表!DA32/逆行列係数表2!DA$117</f>
        <v>3.4795099413138775E-4</v>
      </c>
      <c r="DB32" s="672">
        <f>+逆行列係数表!DB32/逆行列係数表2!DB$117</f>
        <v>3.5210301795500173E-3</v>
      </c>
      <c r="DC32" s="672">
        <f>+逆行列係数表!DC32/逆行列係数表2!DC$117</f>
        <v>2.7956624267156522E-4</v>
      </c>
      <c r="DD32" s="672">
        <f>+逆行列係数表!DD32/逆行列係数表2!DD$117</f>
        <v>1.3096644916177062E-4</v>
      </c>
      <c r="DE32" s="672">
        <f>+逆行列係数表!DE32/逆行列係数表2!DE$117</f>
        <v>8.5023408380369256E-4</v>
      </c>
      <c r="DF32" s="672">
        <f>+逆行列係数表!DF32/逆行列係数表2!DF$117</f>
        <v>1.4150129325830477E-3</v>
      </c>
      <c r="DG32" s="673">
        <f>+逆行列係数表!DG32/逆行列係数表2!DG$117</f>
        <v>1.0493061504062639E-4</v>
      </c>
      <c r="DH32" s="270"/>
    </row>
    <row r="33" spans="1:112" ht="15.6" customHeight="1">
      <c r="A33" s="292">
        <v>27</v>
      </c>
      <c r="B33" s="98" t="s">
        <v>140</v>
      </c>
      <c r="C33" s="293" t="s">
        <v>141</v>
      </c>
      <c r="D33" s="671">
        <f>+逆行列係数表!D33/逆行列係数表2!D$117</f>
        <v>1.8783046532051997E-2</v>
      </c>
      <c r="E33" s="672">
        <f>+逆行列係数表!E33/逆行列係数表2!E$117</f>
        <v>5.6633375492890527E-3</v>
      </c>
      <c r="F33" s="672">
        <f>+逆行列係数表!F33/逆行列係数表2!F$117</f>
        <v>6.1355963732419982E-3</v>
      </c>
      <c r="G33" s="672">
        <f>+逆行列係数表!G33/逆行列係数表2!G$117</f>
        <v>9.2102390412067987E-3</v>
      </c>
      <c r="H33" s="672">
        <f>+逆行列係数表!H33/逆行列係数表2!H$117</f>
        <v>2.186846130282084E-2</v>
      </c>
      <c r="I33" s="672">
        <f>+逆行列係数表!I33/逆行列係数表2!I$117</f>
        <v>0</v>
      </c>
      <c r="J33" s="672">
        <f>+逆行列係数表!J33/逆行列係数表2!J$117</f>
        <v>4.2517584111188791E-2</v>
      </c>
      <c r="K33" s="672">
        <f>+逆行列係数表!K33/逆行列係数表2!K$117</f>
        <v>5.4279509711326569E-3</v>
      </c>
      <c r="L33" s="672">
        <f>+逆行列係数表!L33/逆行列係数表2!L$117</f>
        <v>3.6540659145364563E-3</v>
      </c>
      <c r="M33" s="672">
        <f>+逆行列係数表!M33/逆行列係数表2!M$117</f>
        <v>4.1934628704116857E-3</v>
      </c>
      <c r="N33" s="672">
        <f>+逆行列係数表!N33/逆行列係数表2!N$117</f>
        <v>0</v>
      </c>
      <c r="O33" s="672">
        <f>+逆行列係数表!O33/逆行列係数表2!O$117</f>
        <v>7.0781982446541667E-3</v>
      </c>
      <c r="P33" s="672">
        <f>+逆行列係数表!P33/逆行列係数表2!P$117</f>
        <v>3.3561503043266698E-3</v>
      </c>
      <c r="Q33" s="672">
        <f>+逆行列係数表!Q33/逆行列係数表2!Q$117</f>
        <v>4.7514558943559894E-3</v>
      </c>
      <c r="R33" s="672">
        <f>+逆行列係数表!R33/逆行列係数表2!R$117</f>
        <v>3.3526623823277907E-3</v>
      </c>
      <c r="S33" s="672">
        <f>+逆行列係数表!S33/逆行列係数表2!S$117</f>
        <v>5.6928897926571383E-3</v>
      </c>
      <c r="T33" s="672">
        <f>+逆行列係数表!T33/逆行列係数表2!T$117</f>
        <v>3.5260353325439614E-3</v>
      </c>
      <c r="U33" s="672">
        <f>+逆行列係数表!U33/逆行列係数表2!U$117</f>
        <v>3.4498959560689043E-3</v>
      </c>
      <c r="V33" s="672">
        <f>+逆行列係数表!V33/逆行列係数表2!V$117</f>
        <v>2.8698957277892935E-2</v>
      </c>
      <c r="W33" s="672">
        <f>+逆行列係数表!W33/逆行列係数表2!W$117</f>
        <v>9.4528610633038707E-3</v>
      </c>
      <c r="X33" s="672">
        <f>+逆行列係数表!X33/逆行列係数表2!X$117</f>
        <v>0.21790326475179178</v>
      </c>
      <c r="Y33" s="672">
        <f>+逆行列係数表!Y33/逆行列係数表2!Y$117</f>
        <v>1.4037753006160485E-2</v>
      </c>
      <c r="Z33" s="672">
        <f>+逆行列係数表!Z33/逆行列係数表2!Z$117</f>
        <v>4.4479299685570781E-3</v>
      </c>
      <c r="AA33" s="672">
        <f>+逆行列係数表!AA33/逆行列係数表2!AA$117</f>
        <v>7.8717428438969585E-3</v>
      </c>
      <c r="AB33" s="672">
        <f>+逆行列係数表!AB33/逆行列係数表2!AB$117</f>
        <v>3.0174650399080174E-3</v>
      </c>
      <c r="AC33" s="672">
        <f>+逆行列係数表!AC33/逆行列係数表2!AC$117</f>
        <v>6.4872466993939389E-3</v>
      </c>
      <c r="AD33" s="672">
        <f>+逆行列係数表!AD33/逆行列係数表2!AD$117</f>
        <v>1</v>
      </c>
      <c r="AE33" s="672">
        <f>+逆行列係数表!AE33/逆行列係数表2!AE$117</f>
        <v>5.3535170856183811E-2</v>
      </c>
      <c r="AF33" s="672">
        <f>+逆行列係数表!AF33/逆行列係数表2!AF$117</f>
        <v>1.717313107601497E-3</v>
      </c>
      <c r="AG33" s="672">
        <f>+逆行列係数表!AG33/逆行列係数表2!AG$117</f>
        <v>3.4901126464031568E-3</v>
      </c>
      <c r="AH33" s="672">
        <f>+逆行列係数表!AH33/逆行列係数表2!AH$117</f>
        <v>4.353424438044564E-3</v>
      </c>
      <c r="AI33" s="672">
        <f>+逆行列係数表!AI33/逆行列係数表2!AI$117</f>
        <v>1.4705179630290754E-2</v>
      </c>
      <c r="AJ33" s="672">
        <f>+逆行列係数表!AJ33/逆行列係数表2!AJ$117</f>
        <v>9.3568390983968519E-3</v>
      </c>
      <c r="AK33" s="672">
        <f>+逆行列係数表!AK33/逆行列係数表2!AK$117</f>
        <v>2.0432120429500687E-2</v>
      </c>
      <c r="AL33" s="672">
        <f>+逆行列係数表!AL33/逆行列係数表2!AL$117</f>
        <v>1.6428710972917305E-2</v>
      </c>
      <c r="AM33" s="672">
        <f>+逆行列係数表!AM33/逆行列係数表2!AM$117</f>
        <v>3.604968840780621E-3</v>
      </c>
      <c r="AN33" s="672">
        <f>+逆行列係数表!AN33/逆行列係数表2!AN$117</f>
        <v>4.1308475611797051E-3</v>
      </c>
      <c r="AO33" s="672">
        <f>+逆行列係数表!AO33/逆行列係数表2!AO$117</f>
        <v>5.1761587049900535E-3</v>
      </c>
      <c r="AP33" s="672">
        <f>+逆行列係数表!AP33/逆行列係数表2!AP$117</f>
        <v>2.6500181143947186E-3</v>
      </c>
      <c r="AQ33" s="672">
        <f>+逆行列係数表!AQ33/逆行列係数表2!AQ$117</f>
        <v>7.2411658370690338E-3</v>
      </c>
      <c r="AR33" s="672">
        <f>+逆行列係数表!AR33/逆行列係数表2!AR$117</f>
        <v>4.8587556762213551E-3</v>
      </c>
      <c r="AS33" s="672">
        <f>+逆行列係数表!AS33/逆行列係数表2!AS$117</f>
        <v>4.6119418537950048E-3</v>
      </c>
      <c r="AT33" s="672">
        <f>+逆行列係数表!AT33/逆行列係数表2!AT$117</f>
        <v>4.1945220029451944E-3</v>
      </c>
      <c r="AU33" s="672">
        <f>+逆行列係数表!AU33/逆行列係数表2!AU$117</f>
        <v>2.2917660841116527E-3</v>
      </c>
      <c r="AV33" s="672">
        <f>+逆行列係数表!AV33/逆行列係数表2!AV$117</f>
        <v>2.4858366156132929E-3</v>
      </c>
      <c r="AW33" s="672">
        <f>+逆行列係数表!AW33/逆行列係数表2!AW$117</f>
        <v>3.01954048870377E-3</v>
      </c>
      <c r="AX33" s="672">
        <f>+逆行列係数表!AX33/逆行列係数表2!AX$117</f>
        <v>2.549668272072651E-3</v>
      </c>
      <c r="AY33" s="672">
        <f>+逆行列係数表!AY33/逆行列係数表2!AY$117</f>
        <v>2.1660695720712646E-3</v>
      </c>
      <c r="AZ33" s="672">
        <f>+逆行列係数表!AZ33/逆行列係数表2!AZ$117</f>
        <v>1.9508434312101685E-3</v>
      </c>
      <c r="BA33" s="672">
        <f>+逆行列係数表!BA33/逆行列係数表2!BA$117</f>
        <v>1.8769048762514466E-3</v>
      </c>
      <c r="BB33" s="672">
        <f>+逆行列係数表!BB33/逆行列係数表2!BB$117</f>
        <v>1.3829829554437311E-3</v>
      </c>
      <c r="BC33" s="672">
        <f>+逆行列係数表!BC33/逆行列係数表2!BC$117</f>
        <v>1.8671614248065155E-3</v>
      </c>
      <c r="BD33" s="672">
        <f>+逆行列係数表!BD33/逆行列係数表2!BD$117</f>
        <v>1.368998386075847E-3</v>
      </c>
      <c r="BE33" s="672">
        <f>+逆行列係数表!BE33/逆行列係数表2!BE$117</f>
        <v>1.7783897806542856E-3</v>
      </c>
      <c r="BF33" s="672">
        <f>+逆行列係数表!BF33/逆行列係数表2!BF$117</f>
        <v>2.2458971863882531E-3</v>
      </c>
      <c r="BG33" s="672">
        <f>+逆行列係数表!BG33/逆行列係数表2!BG$117</f>
        <v>1.99491311144587E-3</v>
      </c>
      <c r="BH33" s="672">
        <f>+逆行列係数表!BH33/逆行列係数表2!BH$117</f>
        <v>2.140833296640787E-3</v>
      </c>
      <c r="BI33" s="672">
        <f>+逆行列係数表!BI33/逆行列係数表2!BI$117</f>
        <v>2.9555348924634852E-3</v>
      </c>
      <c r="BJ33" s="672">
        <f>+逆行列係数表!BJ33/逆行列係数表2!BJ$117</f>
        <v>3.4345796575203291E-3</v>
      </c>
      <c r="BK33" s="672">
        <f>+逆行列係数表!BK33/逆行列係数表2!BK$117</f>
        <v>7.3669669625297087E-3</v>
      </c>
      <c r="BL33" s="672">
        <f>+逆行列係数表!BL33/逆行列係数表2!BL$117</f>
        <v>1.7063919227073211E-2</v>
      </c>
      <c r="BM33" s="672">
        <f>+逆行列係数表!BM33/逆行列係数表2!BM$117</f>
        <v>5.4263728621893785E-3</v>
      </c>
      <c r="BN33" s="672">
        <f>+逆行列係数表!BN33/逆行列係数表2!BN$117</f>
        <v>5.7433890191822849E-3</v>
      </c>
      <c r="BO33" s="672">
        <f>+逆行列係数表!BO33/逆行列係数表2!BO$117</f>
        <v>9.8908052717813066E-3</v>
      </c>
      <c r="BP33" s="672">
        <f>+逆行列係数表!BP33/逆行列係数表2!BP$117</f>
        <v>5.3068674952291327E-3</v>
      </c>
      <c r="BQ33" s="672">
        <f>+逆行列係数表!BQ33/逆行列係数表2!BQ$117</f>
        <v>1.1929001178546016E-2</v>
      </c>
      <c r="BR33" s="672">
        <f>+逆行列係数表!BR33/逆行列係数表2!BR$117</f>
        <v>1.6280260398472038E-2</v>
      </c>
      <c r="BS33" s="672">
        <f>+逆行列係数表!BS33/逆行列係数表2!BS$117</f>
        <v>1.0932745743846636E-2</v>
      </c>
      <c r="BT33" s="672">
        <f>+逆行列係数表!BT33/逆行列係数表2!BT$117</f>
        <v>1.1394842803771945E-2</v>
      </c>
      <c r="BU33" s="672">
        <f>+逆行列係数表!BU33/逆行列係数表2!BU$117</f>
        <v>6.2923759609117766E-3</v>
      </c>
      <c r="BV33" s="672">
        <f>+逆行列係数表!BV33/逆行列係数表2!BV$117</f>
        <v>2.1883263463441599E-3</v>
      </c>
      <c r="BW33" s="672">
        <f>+逆行列係数表!BW33/逆行列係数表2!BW$117</f>
        <v>1.7516745701862272E-3</v>
      </c>
      <c r="BX33" s="672">
        <f>+逆行列係数表!BX33/逆行列係数表2!BX$117</f>
        <v>1.4790812567693429E-3</v>
      </c>
      <c r="BY33" s="672">
        <f>+逆行列係数表!BY33/逆行列係数表2!BY$117</f>
        <v>3.6337492970609246E-4</v>
      </c>
      <c r="BZ33" s="672">
        <f>+逆行列係数表!BZ33/逆行列係数表2!BZ$117</f>
        <v>2.9990304273785195E-3</v>
      </c>
      <c r="CA33" s="672">
        <f>+逆行列係数表!CA33/逆行列係数表2!CA$117</f>
        <v>2.6057505791557918E-2</v>
      </c>
      <c r="CB33" s="672">
        <f>+逆行列係数表!CB33/逆行列係数表2!CB$117</f>
        <v>0.15145587038440206</v>
      </c>
      <c r="CC33" s="672">
        <f>+逆行列係数表!CC33/逆行列係数表2!CC$117</f>
        <v>2.9552076432983836E-2</v>
      </c>
      <c r="CD33" s="672">
        <f>+逆行列係数表!CD33/逆行列係数表2!CD$117</f>
        <v>8.9110705119575154E-2</v>
      </c>
      <c r="CE33" s="672">
        <f>+逆行列係数表!CE33/逆行列係数表2!CE$117</f>
        <v>1.1760677347444513E-2</v>
      </c>
      <c r="CF33" s="672">
        <f>+逆行列係数表!CF33/逆行列係数表2!CF$117</f>
        <v>3.0584519019147003E-3</v>
      </c>
      <c r="CG33" s="672">
        <f>+逆行列係数表!CG33/逆行列係数表2!CG$117</f>
        <v>2.8573795111404509E-3</v>
      </c>
      <c r="CH33" s="672">
        <f>+逆行列係数表!CH33/逆行列係数表2!CH$117</f>
        <v>5.7539086553197337E-3</v>
      </c>
      <c r="CI33" s="672">
        <f>+逆行列係数表!CI33/逆行列係数表2!CI$117</f>
        <v>2.1229066704439585E-3</v>
      </c>
      <c r="CJ33" s="672">
        <f>+逆行列係数表!CJ33/逆行列係数表2!CJ$117</f>
        <v>2.4553229912605999E-3</v>
      </c>
      <c r="CK33" s="672">
        <f>+逆行列係数表!CK33/逆行列係数表2!CK$117</f>
        <v>2.8993293367043141E-3</v>
      </c>
      <c r="CL33" s="672">
        <f>+逆行列係数表!CL33/逆行列係数表2!CL$117</f>
        <v>1.3843630132473466E-3</v>
      </c>
      <c r="CM33" s="672">
        <f>+逆行列係数表!CM33/逆行列係数表2!CM$117</f>
        <v>4.360620688654661E-3</v>
      </c>
      <c r="CN33" s="672">
        <f>+逆行列係数表!CN33/逆行列係数表2!CN$117</f>
        <v>6.6314620260348499E-3</v>
      </c>
      <c r="CO33" s="672">
        <f>+逆行列係数表!CO33/逆行列係数表2!CO$117</f>
        <v>3.4225449520531464E-3</v>
      </c>
      <c r="CP33" s="672">
        <f>+逆行列係数表!CP33/逆行列係数表2!CP$117</f>
        <v>4.6448852534128832E-3</v>
      </c>
      <c r="CQ33" s="672">
        <f>+逆行列係数表!CQ33/逆行列係数表2!CQ$117</f>
        <v>2.7304371476077156E-3</v>
      </c>
      <c r="CR33" s="672">
        <f>+逆行列係数表!CR33/逆行列係数表2!CR$117</f>
        <v>5.5697862154824775E-3</v>
      </c>
      <c r="CS33" s="672">
        <f>+逆行列係数表!CS33/逆行列係数表2!CS$117</f>
        <v>2.6257147953087571E-3</v>
      </c>
      <c r="CT33" s="672">
        <f>+逆行列係数表!CT33/逆行列係数表2!CT$117</f>
        <v>2.9978976046579533E-3</v>
      </c>
      <c r="CU33" s="672">
        <f>+逆行列係数表!CU33/逆行列係数表2!CU$117</f>
        <v>4.3832191051956845E-3</v>
      </c>
      <c r="CV33" s="672">
        <f>+逆行列係数表!CV33/逆行列係数表2!CV$117</f>
        <v>4.020114859104639E-3</v>
      </c>
      <c r="CW33" s="672">
        <f>+逆行列係数表!CW33/逆行列係数表2!CW$117</f>
        <v>2.7496916123108156E-3</v>
      </c>
      <c r="CX33" s="672">
        <f>+逆行列係数表!CX33/逆行列係数表2!CX$117</f>
        <v>4.0987231073759149E-3</v>
      </c>
      <c r="CY33" s="672">
        <f>+逆行列係数表!CY33/逆行列係数表2!CY$117</f>
        <v>1.8855707534472224E-3</v>
      </c>
      <c r="CZ33" s="672">
        <f>+逆行列係数表!CZ33/逆行列係数表2!CZ$117</f>
        <v>1.053935758701435E-2</v>
      </c>
      <c r="DA33" s="672">
        <f>+逆行列係数表!DA33/逆行列係数表2!DA$117</f>
        <v>3.9298405624776985E-3</v>
      </c>
      <c r="DB33" s="672">
        <f>+逆行列係数表!DB33/逆行列係数表2!DB$117</f>
        <v>6.5430862173359089E-3</v>
      </c>
      <c r="DC33" s="672">
        <f>+逆行列係数表!DC33/逆行列係数表2!DC$117</f>
        <v>9.3829736489878853E-3</v>
      </c>
      <c r="DD33" s="672">
        <f>+逆行列係数表!DD33/逆行列係数表2!DD$117</f>
        <v>2.4536804065142591E-3</v>
      </c>
      <c r="DE33" s="672">
        <f>+逆行列係数表!DE33/逆行列係数表2!DE$117</f>
        <v>6.5330047757303717E-3</v>
      </c>
      <c r="DF33" s="672">
        <f>+逆行列係数表!DF33/逆行列係数表2!DF$117</f>
        <v>3.2301575392564741E-3</v>
      </c>
      <c r="DG33" s="673">
        <f>+逆行列係数表!DG33/逆行列係数表2!DG$117</f>
        <v>7.413452959889948E-3</v>
      </c>
      <c r="DH33" s="270"/>
    </row>
    <row r="34" spans="1:112" ht="15.6" customHeight="1">
      <c r="A34" s="292">
        <v>28</v>
      </c>
      <c r="B34" s="98" t="s">
        <v>142</v>
      </c>
      <c r="C34" s="293" t="s">
        <v>143</v>
      </c>
      <c r="D34" s="671">
        <f>+逆行列係数表!D34/逆行列係数表2!D$117</f>
        <v>2.1319209943773278E-4</v>
      </c>
      <c r="E34" s="672">
        <f>+逆行列係数表!E34/逆行列係数表2!E$117</f>
        <v>1.5389181859473407E-4</v>
      </c>
      <c r="F34" s="672">
        <f>+逆行列係数表!F34/逆行列係数表2!F$117</f>
        <v>4.2517743141301913E-4</v>
      </c>
      <c r="G34" s="672">
        <f>+逆行列係数表!G34/逆行列係数表2!G$117</f>
        <v>5.2859905180168874E-5</v>
      </c>
      <c r="H34" s="672">
        <f>+逆行列係数表!H34/逆行列係数表2!H$117</f>
        <v>2.4771469222937653E-4</v>
      </c>
      <c r="I34" s="672">
        <f>+逆行列係数表!I34/逆行列係数表2!I$117</f>
        <v>0</v>
      </c>
      <c r="J34" s="672">
        <f>+逆行列係数表!J34/逆行列係数表2!J$117</f>
        <v>2.616264555955675E-4</v>
      </c>
      <c r="K34" s="672">
        <f>+逆行列係数表!K34/逆行列係数表2!K$117</f>
        <v>1.347798084690526E-4</v>
      </c>
      <c r="L34" s="672">
        <f>+逆行列係数表!L34/逆行列係数表2!L$117</f>
        <v>1.3041249661523984E-4</v>
      </c>
      <c r="M34" s="672">
        <f>+逆行列係数表!M34/逆行列係数表2!M$117</f>
        <v>7.5200362197030382E-5</v>
      </c>
      <c r="N34" s="672">
        <f>+逆行列係数表!N34/逆行列係数表2!N$117</f>
        <v>0</v>
      </c>
      <c r="O34" s="672">
        <f>+逆行列係数表!O34/逆行列係数表2!O$117</f>
        <v>2.7533843490415715E-4</v>
      </c>
      <c r="P34" s="672">
        <f>+逆行列係数表!P34/逆行列係数表2!P$117</f>
        <v>1.3775345790408491E-4</v>
      </c>
      <c r="Q34" s="672">
        <f>+逆行列係数表!Q34/逆行列係数表2!Q$117</f>
        <v>1.8948085129930257E-4</v>
      </c>
      <c r="R34" s="672">
        <f>+逆行列係数表!R34/逆行列係数表2!R$117</f>
        <v>2.8835470543466164E-4</v>
      </c>
      <c r="S34" s="672">
        <f>+逆行列係数表!S34/逆行列係数表2!S$117</f>
        <v>5.8902266828699185E-4</v>
      </c>
      <c r="T34" s="672">
        <f>+逆行列係数表!T34/逆行列係数表2!T$117</f>
        <v>1.9833346161019977E-4</v>
      </c>
      <c r="U34" s="672">
        <f>+逆行列係数表!U34/逆行列係数表2!U$117</f>
        <v>2.1252598008676804E-4</v>
      </c>
      <c r="V34" s="672">
        <f>+逆行列係数表!V34/逆行列係数表2!V$117</f>
        <v>2.078870143987388E-3</v>
      </c>
      <c r="W34" s="672">
        <f>+逆行列係数表!W34/逆行列係数表2!W$117</f>
        <v>1.2291961977450255E-3</v>
      </c>
      <c r="X34" s="672">
        <f>+逆行列係数表!X34/逆行列係数表2!X$117</f>
        <v>4.3356847614127155E-4</v>
      </c>
      <c r="Y34" s="672">
        <f>+逆行列係数表!Y34/逆行列係数表2!Y$117</f>
        <v>3.59448557720279E-3</v>
      </c>
      <c r="Z34" s="672">
        <f>+逆行列係数表!Z34/逆行列係数表2!Z$117</f>
        <v>4.4819992823491475E-4</v>
      </c>
      <c r="AA34" s="672">
        <f>+逆行列係数表!AA34/逆行列係数表2!AA$117</f>
        <v>5.7112909526980601E-4</v>
      </c>
      <c r="AB34" s="672">
        <f>+逆行列係数表!AB34/逆行列係数表2!AB$117</f>
        <v>1.814885057398088E-4</v>
      </c>
      <c r="AC34" s="672">
        <f>+逆行列係数表!AC34/逆行列係数表2!AC$117</f>
        <v>2.9065372342859062E-4</v>
      </c>
      <c r="AD34" s="672">
        <f>+逆行列係数表!AD34/逆行列係数表2!AD$117</f>
        <v>4.7058517193370131E-5</v>
      </c>
      <c r="AE34" s="672">
        <f>+逆行列係数表!AE34/逆行列係数表2!AE$117</f>
        <v>1</v>
      </c>
      <c r="AF34" s="672">
        <f>+逆行列係数表!AF34/逆行列係数表2!AF$117</f>
        <v>2.7646907393810369E-4</v>
      </c>
      <c r="AG34" s="672">
        <f>+逆行列係数表!AG34/逆行列係数表2!AG$117</f>
        <v>3.1999672365693582E-4</v>
      </c>
      <c r="AH34" s="672">
        <f>+逆行列係数表!AH34/逆行列係数表2!AH$117</f>
        <v>2.0327683005577762E-4</v>
      </c>
      <c r="AI34" s="672">
        <f>+逆行列係数表!AI34/逆行列係数表2!AI$117</f>
        <v>2.678204275688435E-4</v>
      </c>
      <c r="AJ34" s="672">
        <f>+逆行列係数表!AJ34/逆行列係数表2!AJ$117</f>
        <v>4.2757361256691234E-4</v>
      </c>
      <c r="AK34" s="672">
        <f>+逆行列係数表!AK34/逆行列係数表2!AK$117</f>
        <v>3.3755135574208803E-4</v>
      </c>
      <c r="AL34" s="672">
        <f>+逆行列係数表!AL34/逆行列係数表2!AL$117</f>
        <v>3.3660653006137814E-3</v>
      </c>
      <c r="AM34" s="672">
        <f>+逆行列係数表!AM34/逆行列係数表2!AM$117</f>
        <v>2.2609177913674193E-2</v>
      </c>
      <c r="AN34" s="672">
        <f>+逆行列係数表!AN34/逆行列係数表2!AN$117</f>
        <v>1.146779577292022E-2</v>
      </c>
      <c r="AO34" s="672">
        <f>+逆行列係数表!AO34/逆行列係数表2!AO$117</f>
        <v>1.2989744554037891E-2</v>
      </c>
      <c r="AP34" s="672">
        <f>+逆行列係数表!AP34/逆行列係数表2!AP$117</f>
        <v>2.9463290087827949E-3</v>
      </c>
      <c r="AQ34" s="672">
        <f>+逆行列係数表!AQ34/逆行列係数表2!AQ$117</f>
        <v>1.4010084143993029E-3</v>
      </c>
      <c r="AR34" s="672">
        <f>+逆行列係数表!AR34/逆行列係数表2!AR$117</f>
        <v>5.5928492089637647E-4</v>
      </c>
      <c r="AS34" s="672">
        <f>+逆行列係数表!AS34/逆行列係数表2!AS$117</f>
        <v>1.1714973676754568E-3</v>
      </c>
      <c r="AT34" s="672">
        <f>+逆行列係数表!AT34/逆行列係数表2!AT$117</f>
        <v>1.0883290900207177E-3</v>
      </c>
      <c r="AU34" s="672">
        <f>+逆行列係数表!AU34/逆行列係数表2!AU$117</f>
        <v>4.9597965239884373E-4</v>
      </c>
      <c r="AV34" s="672">
        <f>+逆行列係数表!AV34/逆行列係数表2!AV$117</f>
        <v>5.4887673769167099E-4</v>
      </c>
      <c r="AW34" s="672">
        <f>+逆行列係数表!AW34/逆行列係数表2!AW$117</f>
        <v>2.4456167850229479E-4</v>
      </c>
      <c r="AX34" s="672">
        <f>+逆行列係数表!AX34/逆行列係数表2!AX$117</f>
        <v>2.9887013025970533E-4</v>
      </c>
      <c r="AY34" s="672">
        <f>+逆行列係数表!AY34/逆行列係数表2!AY$117</f>
        <v>3.0535035977746354E-4</v>
      </c>
      <c r="AZ34" s="672">
        <f>+逆行列係数表!AZ34/逆行列係数表2!AZ$117</f>
        <v>3.522931978709007E-4</v>
      </c>
      <c r="BA34" s="672">
        <f>+逆行列係数表!BA34/逆行列係数表2!BA$117</f>
        <v>3.3366649350027893E-4</v>
      </c>
      <c r="BB34" s="672">
        <f>+逆行列係数表!BB34/逆行列係数表2!BB$117</f>
        <v>1.0436482263097725E-4</v>
      </c>
      <c r="BC34" s="672">
        <f>+逆行列係数表!BC34/逆行列係数表2!BC$117</f>
        <v>3.626464554514038E-4</v>
      </c>
      <c r="BD34" s="672">
        <f>+逆行列係数表!BD34/逆行列係数表2!BD$117</f>
        <v>1.5839500401496135E-4</v>
      </c>
      <c r="BE34" s="672">
        <f>+逆行列係数表!BE34/逆行列係数表2!BE$117</f>
        <v>1.3729269615260644E-4</v>
      </c>
      <c r="BF34" s="672">
        <f>+逆行列係数表!BF34/逆行列係数表2!BF$117</f>
        <v>4.4390005814193409E-4</v>
      </c>
      <c r="BG34" s="672">
        <f>+逆行列係数表!BG34/逆行列係数表2!BG$117</f>
        <v>5.0373654153932311E-4</v>
      </c>
      <c r="BH34" s="672">
        <f>+逆行列係数表!BH34/逆行列係数表2!BH$117</f>
        <v>3.8017952834563012E-4</v>
      </c>
      <c r="BI34" s="672">
        <f>+逆行列係数表!BI34/逆行列係数表2!BI$117</f>
        <v>1.217569095836488E-3</v>
      </c>
      <c r="BJ34" s="672">
        <f>+逆行列係数表!BJ34/逆行列係数表2!BJ$117</f>
        <v>5.4580100897138738E-4</v>
      </c>
      <c r="BK34" s="672">
        <f>+逆行列係数表!BK34/逆行列係数表2!BK$117</f>
        <v>2.0521808488902903E-4</v>
      </c>
      <c r="BL34" s="672">
        <f>+逆行列係数表!BL34/逆行列係数表2!BL$117</f>
        <v>3.487210883787315E-4</v>
      </c>
      <c r="BM34" s="672">
        <f>+逆行列係数表!BM34/逆行列係数表2!BM$117</f>
        <v>5.6626270236061931E-4</v>
      </c>
      <c r="BN34" s="672">
        <f>+逆行列係数表!BN34/逆行列係数表2!BN$117</f>
        <v>2.4308124944171639E-4</v>
      </c>
      <c r="BO34" s="672">
        <f>+逆行列係数表!BO34/逆行列係数表2!BO$117</f>
        <v>1.2363812164291471E-2</v>
      </c>
      <c r="BP34" s="672">
        <f>+逆行列係数表!BP34/逆行列係数表2!BP$117</f>
        <v>4.6936610360177027E-3</v>
      </c>
      <c r="BQ34" s="672">
        <f>+逆行列係数表!BQ34/逆行列係数表2!BQ$117</f>
        <v>9.0113864308520291E-3</v>
      </c>
      <c r="BR34" s="672">
        <f>+逆行列係数表!BR34/逆行列係数表2!BR$117</f>
        <v>2.002310313153817E-4</v>
      </c>
      <c r="BS34" s="672">
        <f>+逆行列係数表!BS34/逆行列係数表2!BS$117</f>
        <v>4.7989147363181164E-4</v>
      </c>
      <c r="BT34" s="672">
        <f>+逆行列係数表!BT34/逆行列係数表2!BT$117</f>
        <v>5.9122667843258402E-4</v>
      </c>
      <c r="BU34" s="672">
        <f>+逆行列係数表!BU34/逆行列係数表2!BU$117</f>
        <v>1.4939192596257156E-4</v>
      </c>
      <c r="BV34" s="672">
        <f>+逆行列係数表!BV34/逆行列係数表2!BV$117</f>
        <v>5.2816710598996289E-5</v>
      </c>
      <c r="BW34" s="672">
        <f>+逆行列係数表!BW34/逆行列係数表2!BW$117</f>
        <v>1.1138291465660671E-4</v>
      </c>
      <c r="BX34" s="672">
        <f>+逆行列係数表!BX34/逆行列係数表2!BX$117</f>
        <v>6.4477580364643319E-5</v>
      </c>
      <c r="BY34" s="672">
        <f>+逆行列係数表!BY34/逆行列係数表2!BY$117</f>
        <v>8.9948538877097892E-6</v>
      </c>
      <c r="BZ34" s="672">
        <f>+逆行列係数表!BZ34/逆行列係数表2!BZ$117</f>
        <v>3.5485522469123394E-4</v>
      </c>
      <c r="CA34" s="672">
        <f>+逆行列係数表!CA34/逆行列係数表2!CA$117</f>
        <v>4.8547885102605399E-5</v>
      </c>
      <c r="CB34" s="672">
        <f>+逆行列係数表!CB34/逆行列係数表2!CB$117</f>
        <v>8.9653322148943931E-5</v>
      </c>
      <c r="CC34" s="672">
        <f>+逆行列係数表!CC34/逆行列係数表2!CC$117</f>
        <v>2.5629797028341585E-5</v>
      </c>
      <c r="CD34" s="672">
        <f>+逆行列係数表!CD34/逆行列係数表2!CD$117</f>
        <v>1.0322952358277578E-4</v>
      </c>
      <c r="CE34" s="672">
        <f>+逆行列係数表!CE34/逆行列係数表2!CE$117</f>
        <v>4.5051848207218451E-5</v>
      </c>
      <c r="CF34" s="672">
        <f>+逆行列係数表!CF34/逆行列係数表2!CF$117</f>
        <v>3.7659059436629695E-4</v>
      </c>
      <c r="CG34" s="672">
        <f>+逆行列係数表!CG34/逆行列係数表2!CG$117</f>
        <v>1.3514557705041562E-4</v>
      </c>
      <c r="CH34" s="672">
        <f>+逆行列係数表!CH34/逆行列係数表2!CH$117</f>
        <v>4.9315536119043268E-5</v>
      </c>
      <c r="CI34" s="672">
        <f>+逆行列係数表!CI34/逆行列係数表2!CI$117</f>
        <v>9.0710450739939964E-5</v>
      </c>
      <c r="CJ34" s="672">
        <f>+逆行列係数表!CJ34/逆行列係数表2!CJ$117</f>
        <v>5.7936894615536262E-5</v>
      </c>
      <c r="CK34" s="672">
        <f>+逆行列係数表!CK34/逆行列係数表2!CK$117</f>
        <v>3.7967154453387157E-5</v>
      </c>
      <c r="CL34" s="672">
        <f>+逆行列係数表!CL34/逆行列係数表2!CL$117</f>
        <v>5.4931095787358812E-5</v>
      </c>
      <c r="CM34" s="672">
        <f>+逆行列係数表!CM34/逆行列係数表2!CM$117</f>
        <v>8.2874490797780312E-5</v>
      </c>
      <c r="CN34" s="672">
        <f>+逆行列係数表!CN34/逆行列係数表2!CN$117</f>
        <v>8.7523374451288358E-5</v>
      </c>
      <c r="CO34" s="672">
        <f>+逆行列係数表!CO34/逆行列係数表2!CO$117</f>
        <v>1.2154482863263525E-4</v>
      </c>
      <c r="CP34" s="672">
        <f>+逆行列係数表!CP34/逆行列係数表2!CP$117</f>
        <v>8.6144395438985736E-5</v>
      </c>
      <c r="CQ34" s="672">
        <f>+逆行列係数表!CQ34/逆行列係数表2!CQ$117</f>
        <v>8.7171700718687578E-5</v>
      </c>
      <c r="CR34" s="672">
        <f>+逆行列係数表!CR34/逆行列係数表2!CR$117</f>
        <v>1.6844329278064275E-4</v>
      </c>
      <c r="CS34" s="672">
        <f>+逆行列係数表!CS34/逆行列係数表2!CS$117</f>
        <v>1.4691522085396943E-4</v>
      </c>
      <c r="CT34" s="672">
        <f>+逆行列係数表!CT34/逆行列係数表2!CT$117</f>
        <v>1.2022569134733796E-4</v>
      </c>
      <c r="CU34" s="672">
        <f>+逆行列係数表!CU34/逆行列係数表2!CU$117</f>
        <v>1.491261823586264E-4</v>
      </c>
      <c r="CV34" s="672">
        <f>+逆行列係数表!CV34/逆行列係数表2!CV$117</f>
        <v>7.3083957369301245E-5</v>
      </c>
      <c r="CW34" s="672">
        <f>+逆行列係数表!CW34/逆行列係数表2!CW$117</f>
        <v>5.3248216270029631E-5</v>
      </c>
      <c r="CX34" s="672">
        <f>+逆行列係数表!CX34/逆行列係数表2!CX$117</f>
        <v>1.2569384653422121E-4</v>
      </c>
      <c r="CY34" s="672">
        <f>+逆行列係数表!CY34/逆行列係数表2!CY$117</f>
        <v>3.7027224879095051E-5</v>
      </c>
      <c r="CZ34" s="672">
        <f>+逆行列係数表!CZ34/逆行列係数表2!CZ$117</f>
        <v>3.6168006462140585E-4</v>
      </c>
      <c r="DA34" s="672">
        <f>+逆行列係数表!DA34/逆行列係数表2!DA$117</f>
        <v>3.9518734296443286E-4</v>
      </c>
      <c r="DB34" s="672">
        <f>+逆行列係数表!DB34/逆行列係数表2!DB$117</f>
        <v>1.6600649008654652E-4</v>
      </c>
      <c r="DC34" s="672">
        <f>+逆行列係数表!DC34/逆行列係数表2!DC$117</f>
        <v>2.5014224950153344E-4</v>
      </c>
      <c r="DD34" s="672">
        <f>+逆行列係数表!DD34/逆行列係数表2!DD$117</f>
        <v>6.7044131367004328E-5</v>
      </c>
      <c r="DE34" s="672">
        <f>+逆行列係数表!DE34/逆行列係数表2!DE$117</f>
        <v>1.7925831379831669E-4</v>
      </c>
      <c r="DF34" s="672">
        <f>+逆行列係数表!DF34/逆行列係数表2!DF$117</f>
        <v>1.1366079518334265E-4</v>
      </c>
      <c r="DG34" s="673">
        <f>+逆行列係数表!DG34/逆行列係数表2!DG$117</f>
        <v>6.7141142562165984E-5</v>
      </c>
      <c r="DH34" s="270"/>
    </row>
    <row r="35" spans="1:112" ht="15.6" customHeight="1">
      <c r="A35" s="292">
        <v>29</v>
      </c>
      <c r="B35" s="98" t="s">
        <v>144</v>
      </c>
      <c r="C35" s="293" t="s">
        <v>65</v>
      </c>
      <c r="D35" s="671">
        <f>+逆行列係数表!D35/逆行列係数表2!D$117</f>
        <v>1.2303546592090075E-2</v>
      </c>
      <c r="E35" s="672">
        <f>+逆行列係数表!E35/逆行列係数表2!E$117</f>
        <v>1.7347803525318993E-3</v>
      </c>
      <c r="F35" s="672">
        <f>+逆行列係数表!F35/逆行列係数表2!F$117</f>
        <v>3.2455790675199677E-3</v>
      </c>
      <c r="G35" s="672">
        <f>+逆行列係数表!G35/逆行列係数表2!G$117</f>
        <v>3.1298011349202744E-3</v>
      </c>
      <c r="H35" s="672">
        <f>+逆行列係数表!H35/逆行列係数表2!H$117</f>
        <v>4.4825647524471979E-3</v>
      </c>
      <c r="I35" s="672">
        <f>+逆行列係数表!I35/逆行列係数表2!I$117</f>
        <v>0</v>
      </c>
      <c r="J35" s="672">
        <f>+逆行列係数表!J35/逆行列係数表2!J$117</f>
        <v>1.0697327272022261E-3</v>
      </c>
      <c r="K35" s="672">
        <f>+逆行列係数表!K35/逆行列係数表2!K$117</f>
        <v>8.6610085935320252E-3</v>
      </c>
      <c r="L35" s="672">
        <f>+逆行列係数表!L35/逆行列係数表2!L$117</f>
        <v>1.5841931715332901E-2</v>
      </c>
      <c r="M35" s="672">
        <f>+逆行列係数表!M35/逆行列係数表2!M$117</f>
        <v>1.9340407847311437E-3</v>
      </c>
      <c r="N35" s="672">
        <f>+逆行列係数表!N35/逆行列係数表2!N$117</f>
        <v>0</v>
      </c>
      <c r="O35" s="672">
        <f>+逆行列係数表!O35/逆行列係数表2!O$117</f>
        <v>2.3177181418998901E-3</v>
      </c>
      <c r="P35" s="672">
        <f>+逆行列係数表!P35/逆行列係数表2!P$117</f>
        <v>5.8269640230890563E-3</v>
      </c>
      <c r="Q35" s="672">
        <f>+逆行列係数表!Q35/逆行列係数表2!Q$117</f>
        <v>7.9648852066693341E-3</v>
      </c>
      <c r="R35" s="672">
        <f>+逆行列係数表!R35/逆行列係数表2!R$117</f>
        <v>2.6261883232702711E-2</v>
      </c>
      <c r="S35" s="672">
        <f>+逆行列係数表!S35/逆行列係数表2!S$117</f>
        <v>2.179834469720698E-3</v>
      </c>
      <c r="T35" s="672">
        <f>+逆行列係数表!T35/逆行列係数表2!T$117</f>
        <v>9.875494904420596E-3</v>
      </c>
      <c r="U35" s="672">
        <f>+逆行列係数表!U35/逆行列係数表2!U$117</f>
        <v>1.8255412021525263E-2</v>
      </c>
      <c r="V35" s="672">
        <f>+逆行列係数表!V35/逆行列係数表2!V$117</f>
        <v>6.1851428302005917E-3</v>
      </c>
      <c r="W35" s="672">
        <f>+逆行列係数表!W35/逆行列係数表2!W$117</f>
        <v>3.8921036145232128E-3</v>
      </c>
      <c r="X35" s="672">
        <f>+逆行列係数表!X35/逆行列係数表2!X$117</f>
        <v>1.9803195238914857E-4</v>
      </c>
      <c r="Y35" s="672">
        <f>+逆行列係数表!Y35/逆行列係数表2!Y$117</f>
        <v>1.6201599947784202E-3</v>
      </c>
      <c r="Z35" s="672">
        <f>+逆行列係数表!Z35/逆行列係数表2!Z$117</f>
        <v>1.4148614960088472E-3</v>
      </c>
      <c r="AA35" s="672">
        <f>+逆行列係数表!AA35/逆行列係数表2!AA$117</f>
        <v>4.1162696443966017E-3</v>
      </c>
      <c r="AB35" s="672">
        <f>+逆行列係数表!AB35/逆行列係数表2!AB$117</f>
        <v>3.213725565559384E-2</v>
      </c>
      <c r="AC35" s="672">
        <f>+逆行列係数表!AC35/逆行列係数表2!AC$117</f>
        <v>1.287257557754392E-2</v>
      </c>
      <c r="AD35" s="672">
        <f>+逆行列係数表!AD35/逆行列係数表2!AD$117</f>
        <v>1.1548482346292803E-4</v>
      </c>
      <c r="AE35" s="672">
        <f>+逆行列係数表!AE35/逆行列係数表2!AE$117</f>
        <v>2.3990515542290496E-4</v>
      </c>
      <c r="AF35" s="672">
        <f>+逆行列係数表!AF35/逆行列係数表2!AF$117</f>
        <v>1</v>
      </c>
      <c r="AG35" s="672">
        <f>+逆行列係数表!AG35/逆行列係数表2!AG$117</f>
        <v>1.3565469801519047E-2</v>
      </c>
      <c r="AH35" s="672">
        <f>+逆行列係数表!AH35/逆行列係数表2!AH$117</f>
        <v>3.7724127732286922E-2</v>
      </c>
      <c r="AI35" s="672">
        <f>+逆行列係数表!AI35/逆行列係数表2!AI$117</f>
        <v>1.5663856136699628E-2</v>
      </c>
      <c r="AJ35" s="672">
        <f>+逆行列係数表!AJ35/逆行列係数表2!AJ$117</f>
        <v>1.0670016371651667E-3</v>
      </c>
      <c r="AK35" s="672">
        <f>+逆行列係数表!AK35/逆行列係数表2!AK$117</f>
        <v>3.3208551175775126E-3</v>
      </c>
      <c r="AL35" s="672">
        <f>+逆行列係数表!AL35/逆行列係数表2!AL$117</f>
        <v>2.1400707829158892E-3</v>
      </c>
      <c r="AM35" s="672">
        <f>+逆行列係数表!AM35/逆行列係数表2!AM$117</f>
        <v>2.2973301207697419E-4</v>
      </c>
      <c r="AN35" s="672">
        <f>+逆行列係数表!AN35/逆行列係数表2!AN$117</f>
        <v>3.2901649473662337E-4</v>
      </c>
      <c r="AO35" s="672">
        <f>+逆行列係数表!AO35/逆行列係数表2!AO$117</f>
        <v>7.4460480795987809E-4</v>
      </c>
      <c r="AP35" s="672">
        <f>+逆行列係数表!AP35/逆行列係数表2!AP$117</f>
        <v>3.2030198277738155E-4</v>
      </c>
      <c r="AQ35" s="672">
        <f>+逆行列係数表!AQ35/逆行列係数表2!AQ$117</f>
        <v>6.6991097727105836E-4</v>
      </c>
      <c r="AR35" s="672">
        <f>+逆行列係数表!AR35/逆行列係数表2!AR$117</f>
        <v>2.6794381583776388E-3</v>
      </c>
      <c r="AS35" s="672">
        <f>+逆行列係数表!AS35/逆行列係数表2!AS$117</f>
        <v>1.6258660264137112E-3</v>
      </c>
      <c r="AT35" s="672">
        <f>+逆行列係数表!AT35/逆行列係数表2!AT$117</f>
        <v>3.6319546897002832E-3</v>
      </c>
      <c r="AU35" s="672">
        <f>+逆行列係数表!AU35/逆行列係数表2!AU$117</f>
        <v>4.503619084174096E-3</v>
      </c>
      <c r="AV35" s="672">
        <f>+逆行列係数表!AV35/逆行列係数表2!AV$117</f>
        <v>2.5603055473984743E-3</v>
      </c>
      <c r="AW35" s="672">
        <f>+逆行列係数表!AW35/逆行列係数表2!AW$117</f>
        <v>9.3306977961506131E-3</v>
      </c>
      <c r="AX35" s="672">
        <f>+逆行列係数表!AX35/逆行列係数表2!AX$117</f>
        <v>1.0204535728973252E-2</v>
      </c>
      <c r="AY35" s="672">
        <f>+逆行列係数表!AY35/逆行列係数表2!AY$117</f>
        <v>6.6920328067356224E-3</v>
      </c>
      <c r="AZ35" s="672">
        <f>+逆行列係数表!AZ35/逆行列係数表2!AZ$117</f>
        <v>9.4289375154660137E-3</v>
      </c>
      <c r="BA35" s="672">
        <f>+逆行列係数表!BA35/逆行列係数表2!BA$117</f>
        <v>2.1132474665863859E-2</v>
      </c>
      <c r="BB35" s="672">
        <f>+逆行列係数表!BB35/逆行列係数表2!BB$117</f>
        <v>1.7764686845677458E-3</v>
      </c>
      <c r="BC35" s="672">
        <f>+逆行列係数表!BC35/逆行列係数表2!BC$117</f>
        <v>5.9770142245062427E-2</v>
      </c>
      <c r="BD35" s="672">
        <f>+逆行列係数表!BD35/逆行列係数表2!BD$117</f>
        <v>1.8691478328709796E-2</v>
      </c>
      <c r="BE35" s="672">
        <f>+逆行列係数表!BE35/逆行列係数表2!BE$117</f>
        <v>2.16041212681406E-2</v>
      </c>
      <c r="BF35" s="672">
        <f>+逆行列係数表!BF35/逆行列係数表2!BF$117</f>
        <v>2.6238353224250256E-2</v>
      </c>
      <c r="BG35" s="672">
        <f>+逆行列係数表!BG35/逆行列係数表2!BG$117</f>
        <v>1.1014622391082748E-2</v>
      </c>
      <c r="BH35" s="672">
        <f>+逆行列係数表!BH35/逆行列係数表2!BH$117</f>
        <v>1.9637170820780592E-2</v>
      </c>
      <c r="BI35" s="672">
        <f>+逆行列係数表!BI35/逆行列係数表2!BI$117</f>
        <v>3.2718985106432734E-3</v>
      </c>
      <c r="BJ35" s="672">
        <f>+逆行列係数表!BJ35/逆行列係数表2!BJ$117</f>
        <v>7.5429705631282684E-3</v>
      </c>
      <c r="BK35" s="672">
        <f>+逆行列係数表!BK35/逆行列係数表2!BK$117</f>
        <v>4.1266380499634971E-2</v>
      </c>
      <c r="BL35" s="672">
        <f>+逆行列係数表!BL35/逆行列係数表2!BL$117</f>
        <v>1.6710847589471993E-3</v>
      </c>
      <c r="BM35" s="672">
        <f>+逆行列係数表!BM35/逆行列係数表2!BM$117</f>
        <v>6.9658405328110818E-3</v>
      </c>
      <c r="BN35" s="672">
        <f>+逆行列係数表!BN35/逆行列係数表2!BN$117</f>
        <v>8.4705032555350557E-3</v>
      </c>
      <c r="BO35" s="672">
        <f>+逆行列係数表!BO35/逆行列係数表2!BO$117</f>
        <v>6.5043493804500781E-3</v>
      </c>
      <c r="BP35" s="672">
        <f>+逆行列係数表!BP35/逆行列係数表2!BP$117</f>
        <v>5.6300221838750429E-3</v>
      </c>
      <c r="BQ35" s="672">
        <f>+逆行列係数表!BQ35/逆行列係数表2!BQ$117</f>
        <v>4.510166054716478E-4</v>
      </c>
      <c r="BR35" s="672">
        <f>+逆行列係数表!BR35/逆行列係数表2!BR$117</f>
        <v>8.1768745024068381E-4</v>
      </c>
      <c r="BS35" s="672">
        <f>+逆行列係数表!BS35/逆行列係数表2!BS$117</f>
        <v>2.0982271119253725E-2</v>
      </c>
      <c r="BT35" s="672">
        <f>+逆行列係数表!BT35/逆行列係数表2!BT$117</f>
        <v>2.0217783225691456E-3</v>
      </c>
      <c r="BU35" s="672">
        <f>+逆行列係数表!BU35/逆行列係数表2!BU$117</f>
        <v>2.6722944465712652E-3</v>
      </c>
      <c r="BV35" s="672">
        <f>+逆行列係数表!BV35/逆行列係数表2!BV$117</f>
        <v>1.8412556613574909E-3</v>
      </c>
      <c r="BW35" s="672">
        <f>+逆行列係数表!BW35/逆行列係数表2!BW$117</f>
        <v>7.3242182817127366E-4</v>
      </c>
      <c r="BX35" s="672">
        <f>+逆行列係数表!BX35/逆行列係数表2!BX$117</f>
        <v>1.4013321726951168E-3</v>
      </c>
      <c r="BY35" s="672">
        <f>+逆行列係数表!BY35/逆行列係数表2!BY$117</f>
        <v>4.5782377926418324E-4</v>
      </c>
      <c r="BZ35" s="672">
        <f>+逆行列係数表!BZ35/逆行列係数表2!BZ$117</f>
        <v>9.3987270275284129E-4</v>
      </c>
      <c r="CA35" s="672">
        <f>+逆行列係数表!CA35/逆行列係数表2!CA$117</f>
        <v>6.3150564919699204E-4</v>
      </c>
      <c r="CB35" s="672">
        <f>+逆行列係数表!CB35/逆行列係数表2!CB$117</f>
        <v>2.0885949860261874E-3</v>
      </c>
      <c r="CC35" s="672">
        <f>+逆行列係数表!CC35/逆行列係数表2!CC$117</f>
        <v>4.5083988576922427E-4</v>
      </c>
      <c r="CD35" s="672">
        <f>+逆行列係数表!CD35/逆行列係数表2!CD$117</f>
        <v>2.1345894073744906E-3</v>
      </c>
      <c r="CE35" s="672">
        <f>+逆行列係数表!CE35/逆行列係数表2!CE$117</f>
        <v>1.3112600656352612E-3</v>
      </c>
      <c r="CF35" s="672">
        <f>+逆行列係数表!CF35/逆行列係数表2!CF$117</f>
        <v>2.2890217986463262E-3</v>
      </c>
      <c r="CG35" s="672">
        <f>+逆行列係数表!CG35/逆行列係数表2!CG$117</f>
        <v>4.0083692079286764E-3</v>
      </c>
      <c r="CH35" s="672">
        <f>+逆行列係数表!CH35/逆行列係数表2!CH$117</f>
        <v>2.9971368722518291E-4</v>
      </c>
      <c r="CI35" s="672">
        <f>+逆行列係数表!CI35/逆行列係数表2!CI$117</f>
        <v>5.7247677791466274E-4</v>
      </c>
      <c r="CJ35" s="672">
        <f>+逆行列係数表!CJ35/逆行列係数表2!CJ$117</f>
        <v>9.4333962495482928E-4</v>
      </c>
      <c r="CK35" s="672">
        <f>+逆行列係数表!CK35/逆行列係数表2!CK$117</f>
        <v>4.5561505150921201E-3</v>
      </c>
      <c r="CL35" s="672">
        <f>+逆行列係数表!CL35/逆行列係数表2!CL$117</f>
        <v>6.9926209157683431E-4</v>
      </c>
      <c r="CM35" s="672">
        <f>+逆行列係数表!CM35/逆行列係数表2!CM$117</f>
        <v>2.6852220879943485E-3</v>
      </c>
      <c r="CN35" s="672">
        <f>+逆行列係数表!CN35/逆行列係数表2!CN$117</f>
        <v>9.4532326798148008E-4</v>
      </c>
      <c r="CO35" s="672">
        <f>+逆行列係数表!CO35/逆行列係数表2!CO$117</f>
        <v>6.8929571393339106E-4</v>
      </c>
      <c r="CP35" s="672">
        <f>+逆行列係数表!CP35/逆行列係数表2!CP$117</f>
        <v>6.9484977368812779E-3</v>
      </c>
      <c r="CQ35" s="672">
        <f>+逆行列係数表!CQ35/逆行列係数表2!CQ$117</f>
        <v>3.3319038413812002E-3</v>
      </c>
      <c r="CR35" s="672">
        <f>+逆行列係数表!CR35/逆行列係数表2!CR$117</f>
        <v>9.3812848512793304E-4</v>
      </c>
      <c r="CS35" s="672">
        <f>+逆行列係数表!CS35/逆行列係数表2!CS$117</f>
        <v>8.4071777991959185E-4</v>
      </c>
      <c r="CT35" s="672">
        <f>+逆行列係数表!CT35/逆行列係数表2!CT$117</f>
        <v>7.8590044019177644E-4</v>
      </c>
      <c r="CU35" s="672">
        <f>+逆行列係数表!CU35/逆行列係数表2!CU$117</f>
        <v>2.2371781789771415E-3</v>
      </c>
      <c r="CV35" s="672">
        <f>+逆行列係数表!CV35/逆行列係数表2!CV$117</f>
        <v>1.0780080361590082E-3</v>
      </c>
      <c r="CW35" s="672">
        <f>+逆行列係数表!CW35/逆行列係数表2!CW$117</f>
        <v>2.3363626757263896E-3</v>
      </c>
      <c r="CX35" s="672">
        <f>+逆行列係数表!CX35/逆行列係数表2!CX$117</f>
        <v>5.2184403311018703E-3</v>
      </c>
      <c r="CY35" s="672">
        <f>+逆行列係数表!CY35/逆行列係数表2!CY$117</f>
        <v>8.880011892885612E-4</v>
      </c>
      <c r="CZ35" s="672">
        <f>+逆行列係数表!CZ35/逆行列係数表2!CZ$117</f>
        <v>1.8198982779678169E-3</v>
      </c>
      <c r="DA35" s="672">
        <f>+逆行列係数表!DA35/逆行列係数表2!DA$117</f>
        <v>1.7632517001796467E-3</v>
      </c>
      <c r="DB35" s="672">
        <f>+逆行列係数表!DB35/逆行列係数表2!DB$117</f>
        <v>2.0360249964658239E-3</v>
      </c>
      <c r="DC35" s="672">
        <f>+逆行列係数表!DC35/逆行列係数表2!DC$117</f>
        <v>3.7318056727953463E-3</v>
      </c>
      <c r="DD35" s="672">
        <f>+逆行列係数表!DD35/逆行列係数表2!DD$117</f>
        <v>1.3878079334807014E-3</v>
      </c>
      <c r="DE35" s="672">
        <f>+逆行列係数表!DE35/逆行列係数表2!DE$117</f>
        <v>8.0078668021692548E-4</v>
      </c>
      <c r="DF35" s="672">
        <f>+逆行列係数表!DF35/逆行列係数表2!DF$117</f>
        <v>2.0807087024601191E-2</v>
      </c>
      <c r="DG35" s="673">
        <f>+逆行列係数表!DG35/逆行列係数表2!DG$117</f>
        <v>1.4381877713025258E-3</v>
      </c>
      <c r="DH35" s="270"/>
    </row>
    <row r="36" spans="1:112" ht="15.6" customHeight="1">
      <c r="A36" s="292">
        <v>30</v>
      </c>
      <c r="B36" s="98" t="s">
        <v>145</v>
      </c>
      <c r="C36" s="293" t="s">
        <v>66</v>
      </c>
      <c r="D36" s="671">
        <f>+逆行列係数表!D36/逆行列係数表2!D$117</f>
        <v>4.6887362074448025E-4</v>
      </c>
      <c r="E36" s="672">
        <f>+逆行列係数表!E36/逆行列係数表2!E$117</f>
        <v>2.7754604633671467E-4</v>
      </c>
      <c r="F36" s="672">
        <f>+逆行列係数表!F36/逆行列係数表2!F$117</f>
        <v>6.7394272309448844E-4</v>
      </c>
      <c r="G36" s="672">
        <f>+逆行列係数表!G36/逆行列係数表2!G$117</f>
        <v>2.8994868796087858E-4</v>
      </c>
      <c r="H36" s="672">
        <f>+逆行列係数表!H36/逆行列係数表2!H$117</f>
        <v>2.704245028681955E-4</v>
      </c>
      <c r="I36" s="672">
        <f>+逆行列係数表!I36/逆行列係数表2!I$117</f>
        <v>0</v>
      </c>
      <c r="J36" s="672">
        <f>+逆行列係数表!J36/逆行列係数表2!J$117</f>
        <v>1.4806655052561075E-3</v>
      </c>
      <c r="K36" s="672">
        <f>+逆行列係数表!K36/逆行列係数表2!K$117</f>
        <v>1.6868303964093277E-4</v>
      </c>
      <c r="L36" s="672">
        <f>+逆行列係数表!L36/逆行列係数表2!L$117</f>
        <v>1.402515312274123E-4</v>
      </c>
      <c r="M36" s="672">
        <f>+逆行列係数表!M36/逆行列係数表2!M$117</f>
        <v>9.8369545191958358E-5</v>
      </c>
      <c r="N36" s="672">
        <f>+逆行列係数表!N36/逆行列係数表2!N$117</f>
        <v>0</v>
      </c>
      <c r="O36" s="672">
        <f>+逆行列係数表!O36/逆行列係数表2!O$117</f>
        <v>2.2273674652510247E-4</v>
      </c>
      <c r="P36" s="672">
        <f>+逆行列係数表!P36/逆行列係数表2!P$117</f>
        <v>1.2817770194668446E-3</v>
      </c>
      <c r="Q36" s="672">
        <f>+逆行列係数表!Q36/逆行列係数表2!Q$117</f>
        <v>2.7230654149505327E-4</v>
      </c>
      <c r="R36" s="672">
        <f>+逆行列係数表!R36/逆行列係数表2!R$117</f>
        <v>3.687758065358321E-4</v>
      </c>
      <c r="S36" s="672">
        <f>+逆行列係数表!S36/逆行列係数表2!S$117</f>
        <v>1.1784879667047322E-4</v>
      </c>
      <c r="T36" s="672">
        <f>+逆行列係数表!T36/逆行列係数表2!T$117</f>
        <v>2.2349924802440217E-4</v>
      </c>
      <c r="U36" s="672">
        <f>+逆行列係数表!U36/逆行列係数表2!U$117</f>
        <v>1.4457479297542503E-4</v>
      </c>
      <c r="V36" s="672">
        <f>+逆行列係数表!V36/逆行列係数表2!V$117</f>
        <v>4.6517048126592169E-4</v>
      </c>
      <c r="W36" s="672">
        <f>+逆行列係数表!W36/逆行列係数表2!W$117</f>
        <v>2.0944202683552984E-4</v>
      </c>
      <c r="X36" s="672">
        <f>+逆行列係数表!X36/逆行列係数表2!X$117</f>
        <v>7.1408162230648557E-5</v>
      </c>
      <c r="Y36" s="672">
        <f>+逆行列係数表!Y36/逆行列係数表2!Y$117</f>
        <v>2.3797663386805176E-4</v>
      </c>
      <c r="Z36" s="672">
        <f>+逆行列係数表!Z36/逆行列係数表2!Z$117</f>
        <v>2.8431473615070721E-4</v>
      </c>
      <c r="AA36" s="672">
        <f>+逆行列係数表!AA36/逆行列係数表2!AA$117</f>
        <v>1.0764624508787761E-4</v>
      </c>
      <c r="AB36" s="672">
        <f>+逆行列係数表!AB36/逆行列係数表2!AB$117</f>
        <v>7.4301357684660276E-4</v>
      </c>
      <c r="AC36" s="672">
        <f>+逆行列係数表!AC36/逆行列係数表2!AC$117</f>
        <v>1.6490862468240442E-4</v>
      </c>
      <c r="AD36" s="672">
        <f>+逆行列係数表!AD36/逆行列係数表2!AD$117</f>
        <v>1.999813500386496E-5</v>
      </c>
      <c r="AE36" s="672">
        <f>+逆行列係数表!AE36/逆行列係数表2!AE$117</f>
        <v>1.559295165194277E-4</v>
      </c>
      <c r="AF36" s="672">
        <f>+逆行列係数表!AF36/逆行列係数表2!AF$117</f>
        <v>2.7538289164675059E-4</v>
      </c>
      <c r="AG36" s="672">
        <f>+逆行列係数表!AG36/逆行列係数表2!AG$117</f>
        <v>1</v>
      </c>
      <c r="AH36" s="672">
        <f>+逆行列係数表!AH36/逆行列係数表2!AH$117</f>
        <v>3.7547957200873756E-3</v>
      </c>
      <c r="AI36" s="672">
        <f>+逆行列係数表!AI36/逆行列係数表2!AI$117</f>
        <v>2.2905748728037877E-4</v>
      </c>
      <c r="AJ36" s="672">
        <f>+逆行列係数表!AJ36/逆行列係数表2!AJ$117</f>
        <v>3.2730932266761053E-4</v>
      </c>
      <c r="AK36" s="672">
        <f>+逆行列係数表!AK36/逆行列係数表2!AK$117</f>
        <v>2.708144255697135E-4</v>
      </c>
      <c r="AL36" s="672">
        <f>+逆行列係数表!AL36/逆行列係数表2!AL$117</f>
        <v>5.0916305673171034E-4</v>
      </c>
      <c r="AM36" s="672">
        <f>+逆行列係数表!AM36/逆行列係数表2!AM$117</f>
        <v>2.1805449464628389E-4</v>
      </c>
      <c r="AN36" s="672">
        <f>+逆行列係数表!AN36/逆行列係数表2!AN$117</f>
        <v>3.1966873313929185E-4</v>
      </c>
      <c r="AO36" s="672">
        <f>+逆行列係数表!AO36/逆行列係数表2!AO$117</f>
        <v>3.1190702394256082E-4</v>
      </c>
      <c r="AP36" s="672">
        <f>+逆行列係数表!AP36/逆行列係数表2!AP$117</f>
        <v>1.491863862518996E-4</v>
      </c>
      <c r="AQ36" s="672">
        <f>+逆行列係数表!AQ36/逆行列係数表2!AQ$117</f>
        <v>2.1678755606076056E-4</v>
      </c>
      <c r="AR36" s="672">
        <f>+逆行列係数表!AR36/逆行列係数表2!AR$117</f>
        <v>2.05886994355894E-4</v>
      </c>
      <c r="AS36" s="672">
        <f>+逆行列係数表!AS36/逆行列係数表2!AS$117</f>
        <v>7.5027095048499121E-4</v>
      </c>
      <c r="AT36" s="672">
        <f>+逆行列係数表!AT36/逆行列係数表2!AT$117</f>
        <v>4.0139316633377032E-4</v>
      </c>
      <c r="AU36" s="672">
        <f>+逆行列係数表!AU36/逆行列係数表2!AU$117</f>
        <v>2.3299956782291821E-3</v>
      </c>
      <c r="AV36" s="672">
        <f>+逆行列係数表!AV36/逆行列係数表2!AV$117</f>
        <v>1.4016895737363562E-3</v>
      </c>
      <c r="AW36" s="672">
        <f>+逆行列係数表!AW36/逆行列係数表2!AW$117</f>
        <v>3.3201922131261908E-3</v>
      </c>
      <c r="AX36" s="672">
        <f>+逆行列係数表!AX36/逆行列係数表2!AX$117</f>
        <v>8.0988326977861585E-4</v>
      </c>
      <c r="AY36" s="672">
        <f>+逆行列係数表!AY36/逆行列係数表2!AY$117</f>
        <v>1.4305295844698469E-4</v>
      </c>
      <c r="AZ36" s="672">
        <f>+逆行列係数表!AZ36/逆行列係数表2!AZ$117</f>
        <v>2.500513984972069E-3</v>
      </c>
      <c r="BA36" s="672">
        <f>+逆行列係数表!BA36/逆行列係数表2!BA$117</f>
        <v>2.1152044920287583E-3</v>
      </c>
      <c r="BB36" s="672">
        <f>+逆行列係数表!BB36/逆行列係数表2!BB$117</f>
        <v>1.6437066332566274E-4</v>
      </c>
      <c r="BC36" s="672">
        <f>+逆行列係数表!BC36/逆行列係数表2!BC$117</f>
        <v>1.452798691330277E-3</v>
      </c>
      <c r="BD36" s="672">
        <f>+逆行列係数表!BD36/逆行列係数表2!BD$117</f>
        <v>2.5939572037328106E-3</v>
      </c>
      <c r="BE36" s="672">
        <f>+逆行列係数表!BE36/逆行列係数表2!BE$117</f>
        <v>4.900857056884555E-4</v>
      </c>
      <c r="BF36" s="672">
        <f>+逆行列係数表!BF36/逆行列係数表2!BF$117</f>
        <v>4.5860994452319621E-3</v>
      </c>
      <c r="BG36" s="672">
        <f>+逆行列係数表!BG36/逆行列係数表2!BG$117</f>
        <v>6.5007754883787865E-3</v>
      </c>
      <c r="BH36" s="672">
        <f>+逆行列係数表!BH36/逆行列係数表2!BH$117</f>
        <v>3.6204955582171219E-3</v>
      </c>
      <c r="BI36" s="672">
        <f>+逆行列係数表!BI36/逆行列係数表2!BI$117</f>
        <v>2.7646255909308591E-3</v>
      </c>
      <c r="BJ36" s="672">
        <f>+逆行列係数表!BJ36/逆行列係数表2!BJ$117</f>
        <v>2.73942507575283E-3</v>
      </c>
      <c r="BK36" s="672">
        <f>+逆行列係数表!BK36/逆行列係数表2!BK$117</f>
        <v>1.6201345136077868E-3</v>
      </c>
      <c r="BL36" s="672">
        <f>+逆行列係数表!BL36/逆行列係数表2!BL$117</f>
        <v>1.5215178000079557E-3</v>
      </c>
      <c r="BM36" s="672">
        <f>+逆行列係数表!BM36/逆行列係数表2!BM$117</f>
        <v>2.4073492957597033E-4</v>
      </c>
      <c r="BN36" s="672">
        <f>+逆行列係数表!BN36/逆行列係数表2!BN$117</f>
        <v>2.6394184409753288E-4</v>
      </c>
      <c r="BO36" s="672">
        <f>+逆行列係数表!BO36/逆行列係数表2!BO$117</f>
        <v>9.9451557756895367E-4</v>
      </c>
      <c r="BP36" s="672">
        <f>+逆行列係数表!BP36/逆行列係数表2!BP$117</f>
        <v>9.3646195792580539E-4</v>
      </c>
      <c r="BQ36" s="672">
        <f>+逆行列係数表!BQ36/逆行列係数表2!BQ$117</f>
        <v>2.1901727990091726E-4</v>
      </c>
      <c r="BR36" s="672">
        <f>+逆行列係数表!BR36/逆行列係数表2!BR$117</f>
        <v>9.6863343964505029E-5</v>
      </c>
      <c r="BS36" s="672">
        <f>+逆行列係数表!BS36/逆行列係数表2!BS$117</f>
        <v>6.6765477151679571E-4</v>
      </c>
      <c r="BT36" s="672">
        <f>+逆行列係数表!BT36/逆行列係数表2!BT$117</f>
        <v>4.3929884640769891E-3</v>
      </c>
      <c r="BU36" s="672">
        <f>+逆行列係数表!BU36/逆行列係数表2!BU$117</f>
        <v>1.5296597466613605E-4</v>
      </c>
      <c r="BV36" s="672">
        <f>+逆行列係数表!BV36/逆行列係数表2!BV$117</f>
        <v>8.5750678589113555E-5</v>
      </c>
      <c r="BW36" s="672">
        <f>+逆行列係数表!BW36/逆行列係数表2!BW$117</f>
        <v>4.6686919394059589E-5</v>
      </c>
      <c r="BX36" s="672">
        <f>+逆行列係数表!BX36/逆行列係数表2!BX$117</f>
        <v>4.071096527772305E-5</v>
      </c>
      <c r="BY36" s="672">
        <f>+逆行列係数表!BY36/逆行列係数表2!BY$117</f>
        <v>1.2357378443580968E-5</v>
      </c>
      <c r="BZ36" s="672">
        <f>+逆行列係数表!BZ36/逆行列係数表2!BZ$117</f>
        <v>2.5539278465596624E-4</v>
      </c>
      <c r="CA36" s="672">
        <f>+逆行列係数表!CA36/逆行列係数表2!CA$117</f>
        <v>6.2315794153606097E-4</v>
      </c>
      <c r="CB36" s="672">
        <f>+逆行列係数表!CB36/逆行列係数表2!CB$117</f>
        <v>2.8801006476717535E-3</v>
      </c>
      <c r="CC36" s="672">
        <f>+逆行列係数表!CC36/逆行列係数表2!CC$117</f>
        <v>3.4223112094846638E-4</v>
      </c>
      <c r="CD36" s="672">
        <f>+逆行列係数表!CD36/逆行列係数表2!CD$117</f>
        <v>3.5661710633951715E-4</v>
      </c>
      <c r="CE36" s="672">
        <f>+逆行列係数表!CE36/逆行列係数表2!CE$117</f>
        <v>2.822522187379675E-4</v>
      </c>
      <c r="CF36" s="672">
        <f>+逆行列係数表!CF36/逆行列係数表2!CF$117</f>
        <v>2.4896590551313255E-4</v>
      </c>
      <c r="CG36" s="672">
        <f>+逆行列係数表!CG36/逆行列係数表2!CG$117</f>
        <v>1.7228117630764558E-4</v>
      </c>
      <c r="CH36" s="672">
        <f>+逆行列係数表!CH36/逆行列係数表2!CH$117</f>
        <v>1.4542750392210037E-4</v>
      </c>
      <c r="CI36" s="672">
        <f>+逆行列係数表!CI36/逆行列係数表2!CI$117</f>
        <v>1.5574829443609965E-4</v>
      </c>
      <c r="CJ36" s="672">
        <f>+逆行列係数表!CJ36/逆行列係数表2!CJ$117</f>
        <v>1.3545087415081525E-4</v>
      </c>
      <c r="CK36" s="672">
        <f>+逆行列係数表!CK36/逆行列係数表2!CK$117</f>
        <v>1.6220419185857847E-4</v>
      </c>
      <c r="CL36" s="672">
        <f>+逆行列係数表!CL36/逆行列係数表2!CL$117</f>
        <v>1.6008980516798744E-4</v>
      </c>
      <c r="CM36" s="672">
        <f>+逆行列係数表!CM36/逆行列係数表2!CM$117</f>
        <v>1.2904921717280267E-4</v>
      </c>
      <c r="CN36" s="672">
        <f>+逆行列係数表!CN36/逆行列係数表2!CN$117</f>
        <v>3.9502721966721915E-4</v>
      </c>
      <c r="CO36" s="672">
        <f>+逆行列係数表!CO36/逆行列係数表2!CO$117</f>
        <v>1.1079315884460198E-4</v>
      </c>
      <c r="CP36" s="672">
        <f>+逆行列係数表!CP36/逆行列係数表2!CP$117</f>
        <v>2.2871537933719284E-4</v>
      </c>
      <c r="CQ36" s="672">
        <f>+逆行列係数表!CQ36/逆行列係数表2!CQ$117</f>
        <v>3.8618378585605071E-4</v>
      </c>
      <c r="CR36" s="672">
        <f>+逆行列係数表!CR36/逆行列係数表2!CR$117</f>
        <v>3.112510466928298E-4</v>
      </c>
      <c r="CS36" s="672">
        <f>+逆行列係数表!CS36/逆行列係数表2!CS$117</f>
        <v>4.9658622099944458E-4</v>
      </c>
      <c r="CT36" s="672">
        <f>+逆行列係数表!CT36/逆行列係数表2!CT$117</f>
        <v>3.7112948838168561E-4</v>
      </c>
      <c r="CU36" s="672">
        <f>+逆行列係数表!CU36/逆行列係数表2!CU$117</f>
        <v>1.1285299484847721E-3</v>
      </c>
      <c r="CV36" s="672">
        <f>+逆行列係数表!CV36/逆行列係数表2!CV$117</f>
        <v>7.8238726491860046E-4</v>
      </c>
      <c r="CW36" s="672">
        <f>+逆行列係数表!CW36/逆行列係数表2!CW$117</f>
        <v>9.1426157424600321E-5</v>
      </c>
      <c r="CX36" s="672">
        <f>+逆行列係数表!CX36/逆行列係数表2!CX$117</f>
        <v>7.4877266637601919E-3</v>
      </c>
      <c r="CY36" s="672">
        <f>+逆行列係数表!CY36/逆行列係数表2!CY$117</f>
        <v>6.7163679395057391E-5</v>
      </c>
      <c r="CZ36" s="672">
        <f>+逆行列係数表!CZ36/逆行列係数表2!CZ$117</f>
        <v>3.6571804385321052E-4</v>
      </c>
      <c r="DA36" s="672">
        <f>+逆行列係数表!DA36/逆行列係数表2!DA$117</f>
        <v>1.2501251696506397E-4</v>
      </c>
      <c r="DB36" s="672">
        <f>+逆行列係数表!DB36/逆行列係数表2!DB$117</f>
        <v>2.4460029596068183E-4</v>
      </c>
      <c r="DC36" s="672">
        <f>+逆行列係数表!DC36/逆行列係数表2!DC$117</f>
        <v>5.640927346732905E-4</v>
      </c>
      <c r="DD36" s="672">
        <f>+逆行列係数表!DD36/逆行列係数表2!DD$117</f>
        <v>2.4668392181121405E-3</v>
      </c>
      <c r="DE36" s="672">
        <f>+逆行列係数表!DE36/逆行列係数表2!DE$117</f>
        <v>3.0506933096155069E-4</v>
      </c>
      <c r="DF36" s="672">
        <f>+逆行列係数表!DF36/逆行列係数表2!DF$117</f>
        <v>2.3980894229507373E-3</v>
      </c>
      <c r="DG36" s="673">
        <f>+逆行列係数表!DG36/逆行列係数表2!DG$117</f>
        <v>1.4016282040668279E-4</v>
      </c>
      <c r="DH36" s="270"/>
    </row>
    <row r="37" spans="1:112" ht="15.6" customHeight="1">
      <c r="A37" s="292">
        <v>31</v>
      </c>
      <c r="B37" s="98" t="s">
        <v>146</v>
      </c>
      <c r="C37" s="293" t="s">
        <v>147</v>
      </c>
      <c r="D37" s="671">
        <f>+逆行列係数表!D37/逆行列係数表2!D$117</f>
        <v>8.0044779901917523E-6</v>
      </c>
      <c r="E37" s="672">
        <f>+逆行列係数表!E37/逆行列係数表2!E$117</f>
        <v>3.5381120016923434E-6</v>
      </c>
      <c r="F37" s="672">
        <f>+逆行列係数表!F37/逆行列係数表2!F$117</f>
        <v>4.0112642304860284E-6</v>
      </c>
      <c r="G37" s="672">
        <f>+逆行列係数表!G37/逆行列係数表2!G$117</f>
        <v>1.9234808302985982E-5</v>
      </c>
      <c r="H37" s="672">
        <f>+逆行列係数表!H37/逆行列係数表2!H$117</f>
        <v>1.5666484286105588E-5</v>
      </c>
      <c r="I37" s="672">
        <f>+逆行列係数表!I37/逆行列係数表2!I$117</f>
        <v>0</v>
      </c>
      <c r="J37" s="672">
        <f>+逆行列係数表!J37/逆行列係数表2!J$117</f>
        <v>1.8178657153606321E-4</v>
      </c>
      <c r="K37" s="672">
        <f>+逆行列係数表!K37/逆行列係数表2!K$117</f>
        <v>9.2362309289419262E-6</v>
      </c>
      <c r="L37" s="672">
        <f>+逆行列係数表!L37/逆行列係数表2!L$117</f>
        <v>6.5032731583884835E-6</v>
      </c>
      <c r="M37" s="672">
        <f>+逆行列係数表!M37/逆行列係数表2!M$117</f>
        <v>3.335070736974872E-6</v>
      </c>
      <c r="N37" s="672">
        <f>+逆行列係数表!N37/逆行列係数表2!N$117</f>
        <v>0</v>
      </c>
      <c r="O37" s="672">
        <f>+逆行列係数表!O37/逆行列係数表2!O$117</f>
        <v>1.459136266607137E-5</v>
      </c>
      <c r="P37" s="672">
        <f>+逆行列係数表!P37/逆行列係数表2!P$117</f>
        <v>6.236526496026806E-4</v>
      </c>
      <c r="Q37" s="672">
        <f>+逆行列係数表!Q37/逆行列係数表2!Q$117</f>
        <v>1.3250252017395888E-5</v>
      </c>
      <c r="R37" s="672">
        <f>+逆行列係数表!R37/逆行列係数表2!R$117</f>
        <v>1.0606158789200907E-4</v>
      </c>
      <c r="S37" s="672">
        <f>+逆行列係数表!S37/逆行列係数表2!S$117</f>
        <v>9.2455751083621006E-6</v>
      </c>
      <c r="T37" s="672">
        <f>+逆行列係数表!T37/逆行列係数表2!T$117</f>
        <v>1.8405328971509204E-5</v>
      </c>
      <c r="U37" s="672">
        <f>+逆行列係数表!U37/逆行列係数表2!U$117</f>
        <v>1.1277821486976631E-5</v>
      </c>
      <c r="V37" s="672">
        <f>+逆行列係数表!V37/逆行列係数表2!V$117</f>
        <v>2.4095831177866618E-5</v>
      </c>
      <c r="W37" s="672">
        <f>+逆行列係数表!W37/逆行列係数表2!W$117</f>
        <v>7.8328310182632827E-6</v>
      </c>
      <c r="X37" s="672">
        <f>+逆行列係数表!X37/逆行列係数表2!X$117</f>
        <v>9.2644571051012642E-6</v>
      </c>
      <c r="Y37" s="672">
        <f>+逆行列係数表!Y37/逆行列係数表2!Y$117</f>
        <v>5.3545970445820703E-6</v>
      </c>
      <c r="Z37" s="672">
        <f>+逆行列係数表!Z37/逆行列係数表2!Z$117</f>
        <v>4.5272951583329782E-6</v>
      </c>
      <c r="AA37" s="672">
        <f>+逆行列係数表!AA37/逆行列係数表2!AA$117</f>
        <v>1.4384992789190541E-5</v>
      </c>
      <c r="AB37" s="672">
        <f>+逆行列係数表!AB37/逆行列係数表2!AB$117</f>
        <v>7.2903250695740466E-6</v>
      </c>
      <c r="AC37" s="672">
        <f>+逆行列係数表!AC37/逆行列係数表2!AC$117</f>
        <v>2.98972254224544E-5</v>
      </c>
      <c r="AD37" s="672">
        <f>+逆行列係数表!AD37/逆行列係数表2!AD$117</f>
        <v>4.8564038348026028E-7</v>
      </c>
      <c r="AE37" s="672">
        <f>+逆行列係数表!AE37/逆行列係数表2!AE$117</f>
        <v>2.4273788020187999E-5</v>
      </c>
      <c r="AF37" s="672">
        <f>+逆行列係数表!AF37/逆行列係数表2!AF$117</f>
        <v>9.6762921014677172E-6</v>
      </c>
      <c r="AG37" s="672">
        <f>+逆行列係数表!AG37/逆行列係数表2!AG$117</f>
        <v>1.7036223866407079E-5</v>
      </c>
      <c r="AH37" s="672">
        <f>+逆行列係数表!AH37/逆行列係数表2!AH$117</f>
        <v>1</v>
      </c>
      <c r="AI37" s="672">
        <f>+逆行列係数表!AI37/逆行列係数表2!AI$117</f>
        <v>1.1325536539126985E-5</v>
      </c>
      <c r="AJ37" s="672">
        <f>+逆行列係数表!AJ37/逆行列係数表2!AJ$117</f>
        <v>1.5480087545679782E-5</v>
      </c>
      <c r="AK37" s="672">
        <f>+逆行列係数表!AK37/逆行列係数表2!AK$117</f>
        <v>1.0875388819475035E-4</v>
      </c>
      <c r="AL37" s="672">
        <f>+逆行列係数表!AL37/逆行列係数表2!AL$117</f>
        <v>4.7126757440568697E-5</v>
      </c>
      <c r="AM37" s="672">
        <f>+逆行列係数表!AM37/逆行列係数表2!AM$117</f>
        <v>6.2812408900093733E-6</v>
      </c>
      <c r="AN37" s="672">
        <f>+逆行列係数表!AN37/逆行列係数表2!AN$117</f>
        <v>1.0818601012488848E-5</v>
      </c>
      <c r="AO37" s="672">
        <f>+逆行列係数表!AO37/逆行列係数表2!AO$117</f>
        <v>3.5969169932320074E-5</v>
      </c>
      <c r="AP37" s="672">
        <f>+逆行列係数表!AP37/逆行列係数表2!AP$117</f>
        <v>6.906528284828413E-6</v>
      </c>
      <c r="AQ37" s="672">
        <f>+逆行列係数表!AQ37/逆行列係数表2!AQ$117</f>
        <v>9.7371521123351113E-6</v>
      </c>
      <c r="AR37" s="672">
        <f>+逆行列係数表!AR37/逆行列係数表2!AR$117</f>
        <v>1.6694320566629817E-5</v>
      </c>
      <c r="AS37" s="672">
        <f>+逆行列係数表!AS37/逆行列係数表2!AS$117</f>
        <v>4.5823018169506676E-5</v>
      </c>
      <c r="AT37" s="672">
        <f>+逆行列係数表!AT37/逆行列係数表2!AT$117</f>
        <v>1.0543465249459059E-5</v>
      </c>
      <c r="AU37" s="672">
        <f>+逆行列係数表!AU37/逆行列係数表2!AU$117</f>
        <v>7.3444210216381524E-6</v>
      </c>
      <c r="AV37" s="672">
        <f>+逆行列係数表!AV37/逆行列係数表2!AV$117</f>
        <v>2.7699814218598025E-5</v>
      </c>
      <c r="AW37" s="672">
        <f>+逆行列係数表!AW37/逆行列係数表2!AW$117</f>
        <v>6.5803665252886178E-5</v>
      </c>
      <c r="AX37" s="672">
        <f>+逆行列係数表!AX37/逆行列係数表2!AX$117</f>
        <v>3.780752933637764E-5</v>
      </c>
      <c r="AY37" s="672">
        <f>+逆行列係数表!AY37/逆行列係数表2!AY$117</f>
        <v>2.9177125850462916E-5</v>
      </c>
      <c r="AZ37" s="672">
        <f>+逆行列係数表!AZ37/逆行列係数表2!AZ$117</f>
        <v>9.096725088717608E-6</v>
      </c>
      <c r="BA37" s="672">
        <f>+逆行列係数表!BA37/逆行列係数表2!BA$117</f>
        <v>6.4273519341223463E-6</v>
      </c>
      <c r="BB37" s="672">
        <f>+逆行列係数表!BB37/逆行列係数表2!BB$117</f>
        <v>1.6739875925033532E-5</v>
      </c>
      <c r="BC37" s="672">
        <f>+逆行列係数表!BC37/逆行列係数表2!BC$117</f>
        <v>1.1493352286472048E-5</v>
      </c>
      <c r="BD37" s="672">
        <f>+逆行列係数表!BD37/逆行列係数表2!BD$117</f>
        <v>6.632275585730816E-5</v>
      </c>
      <c r="BE37" s="672">
        <f>+逆行列係数表!BE37/逆行列係数表2!BE$117</f>
        <v>7.4558505956846064E-6</v>
      </c>
      <c r="BF37" s="672">
        <f>+逆行列係数表!BF37/逆行列係数表2!BF$117</f>
        <v>1.7448083532991521E-5</v>
      </c>
      <c r="BG37" s="672">
        <f>+逆行列係数表!BG37/逆行列係数表2!BG$117</f>
        <v>1.6520539014011604E-5</v>
      </c>
      <c r="BH37" s="672">
        <f>+逆行列係数表!BH37/逆行列係数表2!BH$117</f>
        <v>1.3522612062966516E-5</v>
      </c>
      <c r="BI37" s="672">
        <f>+逆行列係数表!BI37/逆行列係数表2!BI$117</f>
        <v>1.0308661250207426E-5</v>
      </c>
      <c r="BJ37" s="672">
        <f>+逆行列係数表!BJ37/逆行列係数表2!BJ$117</f>
        <v>9.8147074658979723E-6</v>
      </c>
      <c r="BK37" s="672">
        <f>+逆行列係数表!BK37/逆行列係数表2!BK$117</f>
        <v>1.4393105644030219E-4</v>
      </c>
      <c r="BL37" s="672">
        <f>+逆行列係数表!BL37/逆行列係数表2!BL$117</f>
        <v>1.7542942895221549E-5</v>
      </c>
      <c r="BM37" s="672">
        <f>+逆行列係数表!BM37/逆行列係数表2!BM$117</f>
        <v>8.2448769526560777E-6</v>
      </c>
      <c r="BN37" s="672">
        <f>+逆行列係数表!BN37/逆行列係数表2!BN$117</f>
        <v>9.6044372210036102E-6</v>
      </c>
      <c r="BO37" s="672">
        <f>+逆行列係数表!BO37/逆行列係数表2!BO$117</f>
        <v>9.1399550331979884E-6</v>
      </c>
      <c r="BP37" s="672">
        <f>+逆行列係数表!BP37/逆行列係数表2!BP$117</f>
        <v>1.2633087107319798E-5</v>
      </c>
      <c r="BQ37" s="672">
        <f>+逆行列係数表!BQ37/逆行列係数表2!BQ$117</f>
        <v>1.696895817572424E-5</v>
      </c>
      <c r="BR37" s="672">
        <f>+逆行列係数表!BR37/逆行列係数表2!BR$117</f>
        <v>6.2859661884113972E-4</v>
      </c>
      <c r="BS37" s="672">
        <f>+逆行列係数表!BS37/逆行列係数表2!BS$117</f>
        <v>2.8575951624812046E-5</v>
      </c>
      <c r="BT37" s="672">
        <f>+逆行列係数表!BT37/逆行列係数表2!BT$117</f>
        <v>3.801934611856781E-5</v>
      </c>
      <c r="BU37" s="672">
        <f>+逆行列係数表!BU37/逆行列係数表2!BU$117</f>
        <v>1.5483587035501305E-5</v>
      </c>
      <c r="BV37" s="672">
        <f>+逆行列係数表!BV37/逆行列係数表2!BV$117</f>
        <v>1.6599109571093279E-5</v>
      </c>
      <c r="BW37" s="672">
        <f>+逆行列係数表!BW37/逆行列係数表2!BW$117</f>
        <v>4.5375590061979551E-6</v>
      </c>
      <c r="BX37" s="672">
        <f>+逆行列係数表!BX37/逆行列係数表2!BX$117</f>
        <v>3.283266674178472E-6</v>
      </c>
      <c r="BY37" s="672">
        <f>+逆行列係数表!BY37/逆行列係数表2!BY$117</f>
        <v>1.2624241584264666E-6</v>
      </c>
      <c r="BZ37" s="672">
        <f>+逆行列係数表!BZ37/逆行列係数表2!BZ$117</f>
        <v>2.0615849484466302E-5</v>
      </c>
      <c r="CA37" s="672">
        <f>+逆行列係数表!CA37/逆行列係数表2!CA$117</f>
        <v>6.8889645661419721E-6</v>
      </c>
      <c r="CB37" s="672">
        <f>+逆行列係数表!CB37/逆行列係数表2!CB$117</f>
        <v>1.4299083909101718E-5</v>
      </c>
      <c r="CC37" s="672">
        <f>+逆行列係数表!CC37/逆行列係数表2!CC$117</f>
        <v>3.4056412645370941E-6</v>
      </c>
      <c r="CD37" s="672">
        <f>+逆行列係数表!CD37/逆行列係数表2!CD$117</f>
        <v>8.3230625494075139E-6</v>
      </c>
      <c r="CE37" s="672">
        <f>+逆行列係数表!CE37/逆行列係数表2!CE$117</f>
        <v>3.9521466682409497E-6</v>
      </c>
      <c r="CF37" s="672">
        <f>+逆行列係数表!CF37/逆行列係数表2!CF$117</f>
        <v>6.6764268707643409E-6</v>
      </c>
      <c r="CG37" s="672">
        <f>+逆行列係数表!CG37/逆行列係数表2!CG$117</f>
        <v>1.0541288156632081E-5</v>
      </c>
      <c r="CH37" s="672">
        <f>+逆行列係数表!CH37/逆行列係数表2!CH$117</f>
        <v>4.7748238743893305E-5</v>
      </c>
      <c r="CI37" s="672">
        <f>+逆行列係数表!CI37/逆行列係数表2!CI$117</f>
        <v>5.065706272177281E-5</v>
      </c>
      <c r="CJ37" s="672">
        <f>+逆行列係数表!CJ37/逆行列係数表2!CJ$117</f>
        <v>2.9859436472916627E-5</v>
      </c>
      <c r="CK37" s="672">
        <f>+逆行列係数表!CK37/逆行列係数表2!CK$117</f>
        <v>4.9833692431013805E-6</v>
      </c>
      <c r="CL37" s="672">
        <f>+逆行列係数表!CL37/逆行列係数表2!CL$117</f>
        <v>2.5814613401479774E-5</v>
      </c>
      <c r="CM37" s="672">
        <f>+逆行列係数表!CM37/逆行列係数表2!CM$117</f>
        <v>9.909812825275853E-6</v>
      </c>
      <c r="CN37" s="672">
        <f>+逆行列係数表!CN37/逆行列係数表2!CN$117</f>
        <v>3.4398750837931297E-5</v>
      </c>
      <c r="CO37" s="672">
        <f>+逆行列係数表!CO37/逆行列係数表2!CO$117</f>
        <v>1.4191750295220932E-5</v>
      </c>
      <c r="CP37" s="672">
        <f>+逆行列係数表!CP37/逆行列係数表2!CP$117</f>
        <v>3.8239380363077573E-5</v>
      </c>
      <c r="CQ37" s="672">
        <f>+逆行列係数表!CQ37/逆行列係数表2!CQ$117</f>
        <v>9.1617976899744831E-6</v>
      </c>
      <c r="CR37" s="672">
        <f>+逆行列係数表!CR37/逆行列係数表2!CR$117</f>
        <v>2.5609382847094615E-5</v>
      </c>
      <c r="CS37" s="672">
        <f>+逆行列係数表!CS37/逆行列係数表2!CS$117</f>
        <v>1.4521662423467826E-5</v>
      </c>
      <c r="CT37" s="672">
        <f>+逆行列係数表!CT37/逆行列係数表2!CT$117</f>
        <v>1.0223994002251767E-5</v>
      </c>
      <c r="CU37" s="672">
        <f>+逆行列係数表!CU37/逆行列係数表2!CU$117</f>
        <v>1.5843228654676883E-4</v>
      </c>
      <c r="CV37" s="672">
        <f>+逆行列係数表!CV37/逆行列係数表2!CV$117</f>
        <v>6.2532615498540444E-5</v>
      </c>
      <c r="CW37" s="672">
        <f>+逆行列係数表!CW37/逆行列係数表2!CW$117</f>
        <v>1.2040533135796364E-5</v>
      </c>
      <c r="CX37" s="672">
        <f>+逆行列係数表!CX37/逆行列係数表2!CX$117</f>
        <v>8.2240954103944182E-6</v>
      </c>
      <c r="CY37" s="672">
        <f>+逆行列係数表!CY37/逆行列係数表2!CY$117</f>
        <v>1.4265174900323582E-5</v>
      </c>
      <c r="CZ37" s="672">
        <f>+逆行列係数表!CZ37/逆行列係数表2!CZ$117</f>
        <v>2.8605896194711132E-5</v>
      </c>
      <c r="DA37" s="672">
        <f>+逆行列係数表!DA37/逆行列係数表2!DA$117</f>
        <v>1.2136142258012968E-5</v>
      </c>
      <c r="DB37" s="672">
        <f>+逆行列係数表!DB37/逆行列係数表2!DB$117</f>
        <v>2.9982799352858667E-5</v>
      </c>
      <c r="DC37" s="672">
        <f>+逆行列係数表!DC37/逆行列係数表2!DC$117</f>
        <v>2.7320803366430677E-5</v>
      </c>
      <c r="DD37" s="672">
        <f>+逆行列係数表!DD37/逆行列係数表2!DD$117</f>
        <v>7.3983136939642102E-6</v>
      </c>
      <c r="DE37" s="672">
        <f>+逆行列係数表!DE37/逆行列係数表2!DE$117</f>
        <v>9.8628853894922305E-5</v>
      </c>
      <c r="DF37" s="672">
        <f>+逆行列係数表!DF37/逆行列係数表2!DF$117</f>
        <v>1.1254158096878965E-5</v>
      </c>
      <c r="DG37" s="673">
        <f>+逆行列係数表!DG37/逆行列係数表2!DG$117</f>
        <v>5.569292809612407E-5</v>
      </c>
      <c r="DH37" s="270"/>
    </row>
    <row r="38" spans="1:112" ht="15.6" customHeight="1">
      <c r="A38" s="292">
        <v>32</v>
      </c>
      <c r="B38" s="98" t="s">
        <v>148</v>
      </c>
      <c r="C38" s="293" t="s">
        <v>149</v>
      </c>
      <c r="D38" s="671">
        <f>+逆行列係数表!D38/逆行列係数表2!D$117</f>
        <v>4.2554755142647143E-5</v>
      </c>
      <c r="E38" s="672">
        <f>+逆行列係数表!E38/逆行列係数表2!E$117</f>
        <v>3.2255386777310065E-5</v>
      </c>
      <c r="F38" s="672">
        <f>+逆行列係数表!F38/逆行列係数表2!F$117</f>
        <v>5.9399609734557669E-5</v>
      </c>
      <c r="G38" s="672">
        <f>+逆行列係数表!G38/逆行列係数表2!G$117</f>
        <v>4.0866870786974406E-5</v>
      </c>
      <c r="H38" s="672">
        <f>+逆行列係数表!H38/逆行列係数表2!H$117</f>
        <v>2.0980935026879578E-5</v>
      </c>
      <c r="I38" s="672">
        <f>+逆行列係数表!I38/逆行列係数表2!I$117</f>
        <v>0</v>
      </c>
      <c r="J38" s="672">
        <f>+逆行列係数表!J38/逆行列係数表2!J$117</f>
        <v>4.9266168376919414E-5</v>
      </c>
      <c r="K38" s="672">
        <f>+逆行列係数表!K38/逆行列係数表2!K$117</f>
        <v>1.5415253054358184E-4</v>
      </c>
      <c r="L38" s="672">
        <f>+逆行列係数表!L38/逆行列係数表2!L$117</f>
        <v>1.5178363298467158E-3</v>
      </c>
      <c r="M38" s="672">
        <f>+逆行列係数表!M38/逆行列係数表2!M$117</f>
        <v>2.1508766324984733E-5</v>
      </c>
      <c r="N38" s="672">
        <f>+逆行列係数表!N38/逆行列係数表2!N$117</f>
        <v>0</v>
      </c>
      <c r="O38" s="672">
        <f>+逆行列係数表!O38/逆行列係数表2!O$117</f>
        <v>7.1170794752389941E-5</v>
      </c>
      <c r="P38" s="672">
        <f>+逆行列係数表!P38/逆行列係数表2!P$117</f>
        <v>2.4929347660197153E-4</v>
      </c>
      <c r="Q38" s="672">
        <f>+逆行列係数表!Q38/逆行列係数表2!Q$117</f>
        <v>4.4317969699723733E-5</v>
      </c>
      <c r="R38" s="672">
        <f>+逆行列係数表!R38/逆行列係数表2!R$117</f>
        <v>1.272355474095412E-3</v>
      </c>
      <c r="S38" s="672">
        <f>+逆行列係数表!S38/逆行列係数表2!S$117</f>
        <v>1.8567064953434982E-5</v>
      </c>
      <c r="T38" s="672">
        <f>+逆行列係数表!T38/逆行列係数表2!T$117</f>
        <v>1.8925367309275358E-5</v>
      </c>
      <c r="U38" s="672">
        <f>+逆行列係数表!U38/逆行列係数表2!U$117</f>
        <v>2.4083824470610638E-5</v>
      </c>
      <c r="V38" s="672">
        <f>+逆行列係数表!V38/逆行列係数表2!V$117</f>
        <v>3.553809314300636E-5</v>
      </c>
      <c r="W38" s="672">
        <f>+逆行列係数表!W38/逆行列係数表2!W$117</f>
        <v>2.258139224702592E-4</v>
      </c>
      <c r="X38" s="672">
        <f>+逆行列係数表!X38/逆行列係数表2!X$117</f>
        <v>9.4187547632060974E-6</v>
      </c>
      <c r="Y38" s="672">
        <f>+逆行列係数表!Y38/逆行列係数表2!Y$117</f>
        <v>2.0203281939114575E-4</v>
      </c>
      <c r="Z38" s="672">
        <f>+逆行列係数表!Z38/逆行列係数表2!Z$117</f>
        <v>5.2344176267358063E-5</v>
      </c>
      <c r="AA38" s="672">
        <f>+逆行列係数表!AA38/逆行列係数表2!AA$117</f>
        <v>2.8043561677216137E-5</v>
      </c>
      <c r="AB38" s="672">
        <f>+逆行列係数表!AB38/逆行列係数表2!AB$117</f>
        <v>2.8360962285915513E-3</v>
      </c>
      <c r="AC38" s="672">
        <f>+逆行列係数表!AC38/逆行列係数表2!AC$117</f>
        <v>8.3779913373997056E-4</v>
      </c>
      <c r="AD38" s="672">
        <f>+逆行列係数表!AD38/逆行列係数表2!AD$117</f>
        <v>2.474436926862467E-6</v>
      </c>
      <c r="AE38" s="672">
        <f>+逆行列係数表!AE38/逆行列係数表2!AE$117</f>
        <v>1.9080959576589121E-5</v>
      </c>
      <c r="AF38" s="672">
        <f>+逆行列係数表!AF38/逆行列係数表2!AF$117</f>
        <v>6.3352014746241082E-4</v>
      </c>
      <c r="AG38" s="672">
        <f>+逆行列係数表!AG38/逆行列係数表2!AG$117</f>
        <v>1.5038696740063111E-4</v>
      </c>
      <c r="AH38" s="672">
        <f>+逆行列係数表!AH38/逆行列係数表2!AH$117</f>
        <v>4.3776396493950921E-5</v>
      </c>
      <c r="AI38" s="672">
        <f>+逆行列係数表!AI38/逆行列係数表2!AI$117</f>
        <v>1</v>
      </c>
      <c r="AJ38" s="672">
        <f>+逆行列係数表!AJ38/逆行列係数表2!AJ$117</f>
        <v>7.9399384795979588E-5</v>
      </c>
      <c r="AK38" s="672">
        <f>+逆行列係数表!AK38/逆行列係数表2!AK$117</f>
        <v>4.1358922633462753E-5</v>
      </c>
      <c r="AL38" s="672">
        <f>+逆行列係数表!AL38/逆行列係数表2!AL$117</f>
        <v>1.7563370864202355E-3</v>
      </c>
      <c r="AM38" s="672">
        <f>+逆行列係数表!AM38/逆行列係数表2!AM$117</f>
        <v>2.0770908771906708E-5</v>
      </c>
      <c r="AN38" s="672">
        <f>+逆行列係数表!AN38/逆行列係数表2!AN$117</f>
        <v>1.6724583650614781E-5</v>
      </c>
      <c r="AO38" s="672">
        <f>+逆行列係数表!AO38/逆行列係数表2!AO$117</f>
        <v>3.6167417386644271E-5</v>
      </c>
      <c r="AP38" s="672">
        <f>+逆行列係数表!AP38/逆行列係数表2!AP$117</f>
        <v>1.0127640068808793E-5</v>
      </c>
      <c r="AQ38" s="672">
        <f>+逆行列係数表!AQ38/逆行列係数表2!AQ$117</f>
        <v>5.9312924783254089E-5</v>
      </c>
      <c r="AR38" s="672">
        <f>+逆行列係数表!AR38/逆行列係数表2!AR$117</f>
        <v>5.4396663105423001E-5</v>
      </c>
      <c r="AS38" s="672">
        <f>+逆行列係数表!AS38/逆行列係数表2!AS$117</f>
        <v>1.0546043892428803E-4</v>
      </c>
      <c r="AT38" s="672">
        <f>+逆行列係数表!AT38/逆行列係数表2!AT$117</f>
        <v>6.3150905272899537E-4</v>
      </c>
      <c r="AU38" s="672">
        <f>+逆行列係数表!AU38/逆行列係数表2!AU$117</f>
        <v>2.9800737217575992E-4</v>
      </c>
      <c r="AV38" s="672">
        <f>+逆行列係数表!AV38/逆行列係数表2!AV$117</f>
        <v>5.2160794292881978E-5</v>
      </c>
      <c r="AW38" s="672">
        <f>+逆行列係数表!AW38/逆行列係数表2!AW$117</f>
        <v>1.2002462725797893E-3</v>
      </c>
      <c r="AX38" s="672">
        <f>+逆行列係数表!AX38/逆行列係数表2!AX$117</f>
        <v>5.6098513889115819E-4</v>
      </c>
      <c r="AY38" s="672">
        <f>+逆行列係数表!AY38/逆行列係数表2!AY$117</f>
        <v>1.3420099577811306E-3</v>
      </c>
      <c r="AZ38" s="672">
        <f>+逆行列係数表!AZ38/逆行列係数表2!AZ$117</f>
        <v>6.4127572982983832E-5</v>
      </c>
      <c r="BA38" s="672">
        <f>+逆行列係数表!BA38/逆行列係数表2!BA$117</f>
        <v>4.9615608007791997E-4</v>
      </c>
      <c r="BB38" s="672">
        <f>+逆行列係数表!BB38/逆行列係数表2!BB$117</f>
        <v>1.669967442576064E-4</v>
      </c>
      <c r="BC38" s="672">
        <f>+逆行列係数表!BC38/逆行列係数表2!BC$117</f>
        <v>7.1382703300998873E-4</v>
      </c>
      <c r="BD38" s="672">
        <f>+逆行列係数表!BD38/逆行列係数表2!BD$117</f>
        <v>1.5694043459614469E-4</v>
      </c>
      <c r="BE38" s="672">
        <f>+逆行列係数表!BE38/逆行列係数表2!BE$117</f>
        <v>2.4473347309446287E-4</v>
      </c>
      <c r="BF38" s="672">
        <f>+逆行列係数表!BF38/逆行列係数表2!BF$117</f>
        <v>3.4278469187001117E-3</v>
      </c>
      <c r="BG38" s="672">
        <f>+逆行列係数表!BG38/逆行列係数表2!BG$117</f>
        <v>1.1378923759922754E-3</v>
      </c>
      <c r="BH38" s="672">
        <f>+逆行列係数表!BH38/逆行列係数表2!BH$117</f>
        <v>3.8630201186745616E-5</v>
      </c>
      <c r="BI38" s="672">
        <f>+逆行列係数表!BI38/逆行列係数表2!BI$117</f>
        <v>2.292771845258261E-4</v>
      </c>
      <c r="BJ38" s="672">
        <f>+逆行列係数表!BJ38/逆行列係数表2!BJ$117</f>
        <v>1.3650301109311208E-3</v>
      </c>
      <c r="BK38" s="672">
        <f>+逆行列係数表!BK38/逆行列係数表2!BK$117</f>
        <v>1.9410357273724763E-3</v>
      </c>
      <c r="BL38" s="672">
        <f>+逆行列係数表!BL38/逆行列係数表2!BL$117</f>
        <v>2.5370297339859981E-5</v>
      </c>
      <c r="BM38" s="672">
        <f>+逆行列係数表!BM38/逆行列係数表2!BM$117</f>
        <v>6.8070649980934831E-4</v>
      </c>
      <c r="BN38" s="672">
        <f>+逆行列係数表!BN38/逆行列係数表2!BN$117</f>
        <v>4.8995413952600958E-4</v>
      </c>
      <c r="BO38" s="672">
        <f>+逆行列係数表!BO38/逆行列係数表2!BO$117</f>
        <v>4.1105890791764794E-5</v>
      </c>
      <c r="BP38" s="672">
        <f>+逆行列係数表!BP38/逆行列係数表2!BP$117</f>
        <v>4.2767893086378552E-5</v>
      </c>
      <c r="BQ38" s="672">
        <f>+逆行列係数表!BQ38/逆行列係数表2!BQ$117</f>
        <v>2.9265397447107755E-5</v>
      </c>
      <c r="BR38" s="672">
        <f>+逆行列係数表!BR38/逆行列係数表2!BR$117</f>
        <v>3.4344079543838362E-5</v>
      </c>
      <c r="BS38" s="672">
        <f>+逆行列係数表!BS38/逆行列係数表2!BS$117</f>
        <v>6.9089250812838775E-5</v>
      </c>
      <c r="BT38" s="672">
        <f>+逆行列係数表!BT38/逆行列係数表2!BT$117</f>
        <v>5.1447657974056178E-5</v>
      </c>
      <c r="BU38" s="672">
        <f>+逆行列係数表!BU38/逆行列係数表2!BU$117</f>
        <v>2.4975862345971629E-5</v>
      </c>
      <c r="BV38" s="672">
        <f>+逆行列係数表!BV38/逆行列係数表2!BV$117</f>
        <v>1.2483721441414555E-5</v>
      </c>
      <c r="BW38" s="672">
        <f>+逆行列係数表!BW38/逆行列係数表2!BW$117</f>
        <v>8.6873048736664887E-6</v>
      </c>
      <c r="BX38" s="672">
        <f>+逆行列係数表!BX38/逆行列係数表2!BX$117</f>
        <v>1.4032858781832784E-5</v>
      </c>
      <c r="BY38" s="672">
        <f>+逆行列係数表!BY38/逆行列係数表2!BY$117</f>
        <v>9.0624219830112262E-6</v>
      </c>
      <c r="BZ38" s="672">
        <f>+逆行列係数表!BZ38/逆行列係数表2!BZ$117</f>
        <v>7.2136204872276115E-5</v>
      </c>
      <c r="CA38" s="672">
        <f>+逆行列係数表!CA38/逆行列係数表2!CA$117</f>
        <v>3.1224730083749862E-5</v>
      </c>
      <c r="CB38" s="672">
        <f>+逆行列係数表!CB38/逆行列係数表2!CB$117</f>
        <v>1.4332399797772438E-4</v>
      </c>
      <c r="CC38" s="672">
        <f>+逆行列係数表!CC38/逆行列係数表2!CC$117</f>
        <v>1.418040008684444E-5</v>
      </c>
      <c r="CD38" s="672">
        <f>+逆行列係数表!CD38/逆行列係数表2!CD$117</f>
        <v>1.3114637186853486E-4</v>
      </c>
      <c r="CE38" s="672">
        <f>+逆行列係数表!CE38/逆行列係数表2!CE$117</f>
        <v>1.690113109575545E-5</v>
      </c>
      <c r="CF38" s="672">
        <f>+逆行列係数表!CF38/逆行列係数表2!CF$117</f>
        <v>3.3791932660302059E-5</v>
      </c>
      <c r="CG38" s="672">
        <f>+逆行列係数表!CG38/逆行列係数表2!CG$117</f>
        <v>2.7000803271801931E-5</v>
      </c>
      <c r="CH38" s="672">
        <f>+逆行列係数表!CH38/逆行列係数表2!CH$117</f>
        <v>9.2734715516204822E-6</v>
      </c>
      <c r="CI38" s="672">
        <f>+逆行列係数表!CI38/逆行列係数表2!CI$117</f>
        <v>1.6244001788806048E-5</v>
      </c>
      <c r="CJ38" s="672">
        <f>+逆行列係数表!CJ38/逆行列係数表2!CJ$117</f>
        <v>2.2551563495155232E-5</v>
      </c>
      <c r="CK38" s="672">
        <f>+逆行列係数表!CK38/逆行列係数表2!CK$117</f>
        <v>2.4968050544883189E-5</v>
      </c>
      <c r="CL38" s="672">
        <f>+逆行列係数表!CL38/逆行列係数表2!CL$117</f>
        <v>1.7512107353991729E-5</v>
      </c>
      <c r="CM38" s="672">
        <f>+逆行列係数表!CM38/逆行列係数表2!CM$117</f>
        <v>2.3083701975995089E-5</v>
      </c>
      <c r="CN38" s="672">
        <f>+逆行列係数表!CN38/逆行列係数表2!CN$117</f>
        <v>4.439909314464266E-5</v>
      </c>
      <c r="CO38" s="672">
        <f>+逆行列係数表!CO38/逆行列係数表2!CO$117</f>
        <v>1.003292143637821E-4</v>
      </c>
      <c r="CP38" s="672">
        <f>+逆行列係数表!CP38/逆行列係数表2!CP$117</f>
        <v>3.3048953071414581E-4</v>
      </c>
      <c r="CQ38" s="672">
        <f>+逆行列係数表!CQ38/逆行列係数表2!CQ$117</f>
        <v>2.683518923739942E-4</v>
      </c>
      <c r="CR38" s="672">
        <f>+逆行列係数表!CR38/逆行列係数表2!CR$117</f>
        <v>1.2973019469807543E-3</v>
      </c>
      <c r="CS38" s="672">
        <f>+逆行列係数表!CS38/逆行列係数表2!CS$117</f>
        <v>6.8695299467028885E-5</v>
      </c>
      <c r="CT38" s="672">
        <f>+逆行列係数表!CT38/逆行列係数表2!CT$117</f>
        <v>5.6319811662101707E-5</v>
      </c>
      <c r="CU38" s="672">
        <f>+逆行列係数表!CU38/逆行列係数表2!CU$117</f>
        <v>7.1537014873206727E-5</v>
      </c>
      <c r="CV38" s="672">
        <f>+逆行列係数表!CV38/逆行列係数表2!CV$117</f>
        <v>8.0107987924718334E-5</v>
      </c>
      <c r="CW38" s="672">
        <f>+逆行列係数表!CW38/逆行列係数表2!CW$117</f>
        <v>1.8811384628066786E-5</v>
      </c>
      <c r="CX38" s="672">
        <f>+逆行列係数表!CX38/逆行列係数表2!CX$117</f>
        <v>8.0747905723336773E-4</v>
      </c>
      <c r="CY38" s="672">
        <f>+逆行列係数表!CY38/逆行列係数表2!CY$117</f>
        <v>9.8814396835976758E-6</v>
      </c>
      <c r="CZ38" s="672">
        <f>+逆行列係数表!CZ38/逆行列係数表2!CZ$117</f>
        <v>1.3630581765690841E-4</v>
      </c>
      <c r="DA38" s="672">
        <f>+逆行列係数表!DA38/逆行列係数表2!DA$117</f>
        <v>7.3098304753263136E-5</v>
      </c>
      <c r="DB38" s="672">
        <f>+逆行列係数表!DB38/逆行列係数表2!DB$117</f>
        <v>5.3896336672572308E-5</v>
      </c>
      <c r="DC38" s="672">
        <f>+逆行列係数表!DC38/逆行列係数表2!DC$117</f>
        <v>1.7291165512183507E-4</v>
      </c>
      <c r="DD38" s="672">
        <f>+逆行列係数表!DD38/逆行列係数表2!DD$117</f>
        <v>9.9209483430155816E-5</v>
      </c>
      <c r="DE38" s="672">
        <f>+逆行列係数表!DE38/逆行列係数表2!DE$117</f>
        <v>4.0433272895764651E-5</v>
      </c>
      <c r="DF38" s="672">
        <f>+逆行列係数表!DF38/逆行列係数表2!DF$117</f>
        <v>9.0082538884900864E-5</v>
      </c>
      <c r="DG38" s="673">
        <f>+逆行列係数表!DG38/逆行列係数表2!DG$117</f>
        <v>1.5162817545563822E-4</v>
      </c>
      <c r="DH38" s="270"/>
    </row>
    <row r="39" spans="1:112" ht="15.6" customHeight="1">
      <c r="A39" s="292">
        <v>33</v>
      </c>
      <c r="B39" s="98" t="s">
        <v>150</v>
      </c>
      <c r="C39" s="293" t="s">
        <v>151</v>
      </c>
      <c r="D39" s="671">
        <f>+逆行列係数表!D39/逆行列係数表2!D$117</f>
        <v>1.3846427985897761E-4</v>
      </c>
      <c r="E39" s="672">
        <f>+逆行列係数表!E39/逆行列係数表2!E$117</f>
        <v>1.1678318910026691E-4</v>
      </c>
      <c r="F39" s="672">
        <f>+逆行列係数表!F39/逆行列係数表2!F$117</f>
        <v>1.9793936213807696E-4</v>
      </c>
      <c r="G39" s="672">
        <f>+逆行列係数表!G39/逆行列係数表2!G$117</f>
        <v>7.325792305228411E-5</v>
      </c>
      <c r="H39" s="672">
        <f>+逆行列係数表!H39/逆行列係数表2!H$117</f>
        <v>4.5667142150906939E-5</v>
      </c>
      <c r="I39" s="672">
        <f>+逆行列係数表!I39/逆行列係数表2!I$117</f>
        <v>0</v>
      </c>
      <c r="J39" s="672">
        <f>+逆行列係数表!J39/逆行列係数表2!J$117</f>
        <v>2.4170139969312556E-4</v>
      </c>
      <c r="K39" s="672">
        <f>+逆行列係数表!K39/逆行列係数表2!K$117</f>
        <v>5.1188886867023957E-5</v>
      </c>
      <c r="L39" s="672">
        <f>+逆行列係数表!L39/逆行列係数表2!L$117</f>
        <v>4.6206930108742884E-5</v>
      </c>
      <c r="M39" s="672">
        <f>+逆行列係数表!M39/逆行列係数表2!M$117</f>
        <v>4.1720669368276756E-5</v>
      </c>
      <c r="N39" s="672">
        <f>+逆行列係数表!N39/逆行列係数表2!N$117</f>
        <v>0</v>
      </c>
      <c r="O39" s="672">
        <f>+逆行列係数表!O39/逆行列係数表2!O$117</f>
        <v>1.3231263555797394E-4</v>
      </c>
      <c r="P39" s="672">
        <f>+逆行列係数表!P39/逆行列係数表2!P$117</f>
        <v>7.4242148156172631E-5</v>
      </c>
      <c r="Q39" s="672">
        <f>+逆行列係数表!Q39/逆行列係数表2!Q$117</f>
        <v>7.9490233762564467E-5</v>
      </c>
      <c r="R39" s="672">
        <f>+逆行列係数表!R39/逆行列係数表2!R$117</f>
        <v>9.6650928589749762E-5</v>
      </c>
      <c r="S39" s="672">
        <f>+逆行列係数表!S39/逆行列係数表2!S$117</f>
        <v>2.2480287610130068E-4</v>
      </c>
      <c r="T39" s="672">
        <f>+逆行列係数表!T39/逆行列係数表2!T$117</f>
        <v>1.3973415755041128E-4</v>
      </c>
      <c r="U39" s="672">
        <f>+逆行列係数表!U39/逆行列係数表2!U$117</f>
        <v>7.7717911595690293E-5</v>
      </c>
      <c r="V39" s="672">
        <f>+逆行列係数表!V39/逆行列係数表2!V$117</f>
        <v>1.092737314678257E-4</v>
      </c>
      <c r="W39" s="672">
        <f>+逆行列係数表!W39/逆行列係数表2!W$117</f>
        <v>1.5512844827916548E-4</v>
      </c>
      <c r="X39" s="672">
        <f>+逆行列係数表!X39/逆行列係数表2!X$117</f>
        <v>7.4900275248523482E-5</v>
      </c>
      <c r="Y39" s="672">
        <f>+逆行列係数表!Y39/逆行列係数表2!Y$117</f>
        <v>1.6670218499773091E-4</v>
      </c>
      <c r="Z39" s="672">
        <f>+逆行列係数表!Z39/逆行列係数表2!Z$117</f>
        <v>1.9474281299970759E-4</v>
      </c>
      <c r="AA39" s="672">
        <f>+逆行列係数表!AA39/逆行列係数表2!AA$117</f>
        <v>2.8592103604173531E-4</v>
      </c>
      <c r="AB39" s="672">
        <f>+逆行列係数表!AB39/逆行列係数表2!AB$117</f>
        <v>7.0802055926664305E-5</v>
      </c>
      <c r="AC39" s="672">
        <f>+逆行列係数表!AC39/逆行列係数表2!AC$117</f>
        <v>1.1657207149786018E-4</v>
      </c>
      <c r="AD39" s="672">
        <f>+逆行列係数表!AD39/逆行列係数表2!AD$117</f>
        <v>1.1908041890202517E-5</v>
      </c>
      <c r="AE39" s="672">
        <f>+逆行列係数表!AE39/逆行列係数表2!AE$117</f>
        <v>1.3833883039978046E-4</v>
      </c>
      <c r="AF39" s="672">
        <f>+逆行列係数表!AF39/逆行列係数表2!AF$117</f>
        <v>1.2689804812229829E-4</v>
      </c>
      <c r="AG39" s="672">
        <f>+逆行列係数表!AG39/逆行列係数表2!AG$117</f>
        <v>1.1102794738527638E-4</v>
      </c>
      <c r="AH39" s="672">
        <f>+逆行列係数表!AH39/逆行列係数表2!AH$117</f>
        <v>6.8322277237253134E-5</v>
      </c>
      <c r="AI39" s="672">
        <f>+逆行列係数表!AI39/逆行列係数表2!AI$117</f>
        <v>1.4151404497895887E-4</v>
      </c>
      <c r="AJ39" s="672">
        <f>+逆行列係数表!AJ39/逆行列係数表2!AJ$117</f>
        <v>1</v>
      </c>
      <c r="AK39" s="672">
        <f>+逆行列係数表!AK39/逆行列係数表2!AK$117</f>
        <v>1.6094282179192012E-4</v>
      </c>
      <c r="AL39" s="672">
        <f>+逆行列係数表!AL39/逆行列係数表2!AL$117</f>
        <v>4.1571910670582337E-4</v>
      </c>
      <c r="AM39" s="672">
        <f>+逆行列係数表!AM39/逆行列係数表2!AM$117</f>
        <v>1.7434652287978995E-4</v>
      </c>
      <c r="AN39" s="672">
        <f>+逆行列係数表!AN39/逆行列係数表2!AN$117</f>
        <v>1.6638815925881068E-4</v>
      </c>
      <c r="AO39" s="672">
        <f>+逆行列係数表!AO39/逆行列係数表2!AO$117</f>
        <v>2.2733137032061103E-4</v>
      </c>
      <c r="AP39" s="672">
        <f>+逆行列係数表!AP39/逆行列係数表2!AP$117</f>
        <v>1.0835727480766136E-4</v>
      </c>
      <c r="AQ39" s="672">
        <f>+逆行列係数表!AQ39/逆行列係数表2!AQ$117</f>
        <v>1.5278297155523453E-4</v>
      </c>
      <c r="AR39" s="672">
        <f>+逆行列係数表!AR39/逆行列係数表2!AR$117</f>
        <v>1.2696228719504411E-4</v>
      </c>
      <c r="AS39" s="672">
        <f>+逆行列係数表!AS39/逆行列係数表2!AS$117</f>
        <v>1.5669041244140998E-4</v>
      </c>
      <c r="AT39" s="672">
        <f>+逆行列係数表!AT39/逆行列係数表2!AT$117</f>
        <v>1.4709650641187721E-4</v>
      </c>
      <c r="AU39" s="672">
        <f>+逆行列係数表!AU39/逆行列係数表2!AU$117</f>
        <v>8.0103980949097005E-5</v>
      </c>
      <c r="AV39" s="672">
        <f>+逆行列係数表!AV39/逆行列係数表2!AV$117</f>
        <v>7.1253720859553097E-5</v>
      </c>
      <c r="AW39" s="672">
        <f>+逆行列係数表!AW39/逆行列係数表2!AW$117</f>
        <v>6.4454414204428206E-5</v>
      </c>
      <c r="AX39" s="672">
        <f>+逆行列係数表!AX39/逆行列係数表2!AX$117</f>
        <v>7.1101537909214196E-5</v>
      </c>
      <c r="AY39" s="672">
        <f>+逆行列係数表!AY39/逆行列係数表2!AY$117</f>
        <v>1.3133140376093817E-4</v>
      </c>
      <c r="AZ39" s="672">
        <f>+逆行列係数表!AZ39/逆行列係数表2!AZ$117</f>
        <v>8.5560630472066428E-5</v>
      </c>
      <c r="BA39" s="672">
        <f>+逆行列係数表!BA39/逆行列係数表2!BA$117</f>
        <v>6.5558618671365614E-5</v>
      </c>
      <c r="BB39" s="672">
        <f>+逆行列係数表!BB39/逆行列係数表2!BB$117</f>
        <v>6.1076900724223515E-5</v>
      </c>
      <c r="BC39" s="672">
        <f>+逆行列係数表!BC39/逆行列係数表2!BC$117</f>
        <v>1.0071434690572193E-4</v>
      </c>
      <c r="BD39" s="672">
        <f>+逆行列係数表!BD39/逆行列係数表2!BD$117</f>
        <v>7.8243690512750809E-5</v>
      </c>
      <c r="BE39" s="672">
        <f>+逆行列係数表!BE39/逆行列係数表2!BE$117</f>
        <v>7.7532977905390781E-5</v>
      </c>
      <c r="BF39" s="672">
        <f>+逆行列係数表!BF39/逆行列係数表2!BF$117</f>
        <v>4.5748058433430237E-5</v>
      </c>
      <c r="BG39" s="672">
        <f>+逆行列係数表!BG39/逆行列係数表2!BG$117</f>
        <v>5.7678498350226834E-5</v>
      </c>
      <c r="BH39" s="672">
        <f>+逆行列係数表!BH39/逆行列係数表2!BH$117</f>
        <v>4.426599121086159E-5</v>
      </c>
      <c r="BI39" s="672">
        <f>+逆行列係数表!BI39/逆行列係数表2!BI$117</f>
        <v>7.8203554516352388E-5</v>
      </c>
      <c r="BJ39" s="672">
        <f>+逆行列係数表!BJ39/逆行列係数表2!BJ$117</f>
        <v>7.2753443088829719E-5</v>
      </c>
      <c r="BK39" s="672">
        <f>+逆行列係数表!BK39/逆行列係数表2!BK$117</f>
        <v>4.3593577167081078E-4</v>
      </c>
      <c r="BL39" s="672">
        <f>+逆行列係数表!BL39/逆行列係数表2!BL$117</f>
        <v>5.4617650394075601E-5</v>
      </c>
      <c r="BM39" s="672">
        <f>+逆行列係数表!BM39/逆行列係数表2!BM$117</f>
        <v>1.6526945801336491E-2</v>
      </c>
      <c r="BN39" s="672">
        <f>+逆行列係数表!BN39/逆行列係数表2!BN$117</f>
        <v>1.9464271235516774E-2</v>
      </c>
      <c r="BO39" s="672">
        <f>+逆行列係数表!BO39/逆行列係数表2!BO$117</f>
        <v>3.1801272983751419E-2</v>
      </c>
      <c r="BP39" s="672">
        <f>+逆行列係数表!BP39/逆行列係数表2!BP$117</f>
        <v>1.7182383391397459E-2</v>
      </c>
      <c r="BQ39" s="672">
        <f>+逆行列係数表!BQ39/逆行列係数表2!BQ$117</f>
        <v>3.6466950908173518E-4</v>
      </c>
      <c r="BR39" s="672">
        <f>+逆行列係数表!BR39/逆行列係数表2!BR$117</f>
        <v>1.0708385401707217E-3</v>
      </c>
      <c r="BS39" s="672">
        <f>+逆行列係数表!BS39/逆行列係数表2!BS$117</f>
        <v>9.2391423910545404E-4</v>
      </c>
      <c r="BT39" s="672">
        <f>+逆行列係数表!BT39/逆行列係数表2!BT$117</f>
        <v>2.0237432683164889E-4</v>
      </c>
      <c r="BU39" s="672">
        <f>+逆行列係数表!BU39/逆行列係数表2!BU$117</f>
        <v>1.1399055261157668E-4</v>
      </c>
      <c r="BV39" s="672">
        <f>+逆行列係数表!BV39/逆行列係数表2!BV$117</f>
        <v>9.887669972890914E-5</v>
      </c>
      <c r="BW39" s="672">
        <f>+逆行列係数表!BW39/逆行列係数表2!BW$117</f>
        <v>1.3298200258512934E-4</v>
      </c>
      <c r="BX39" s="672">
        <f>+逆行列係数表!BX39/逆行列係数表2!BX$117</f>
        <v>3.8896024926226484E-4</v>
      </c>
      <c r="BY39" s="672">
        <f>+逆行列係数表!BY39/逆行列係数表2!BY$117</f>
        <v>3.7082101089594286E-4</v>
      </c>
      <c r="BZ39" s="672">
        <f>+逆行列係数表!BZ39/逆行列係数表2!BZ$117</f>
        <v>4.4351184084374723E-4</v>
      </c>
      <c r="CA39" s="672">
        <f>+逆行列係数表!CA39/逆行列係数表2!CA$117</f>
        <v>3.6637577262310986E-5</v>
      </c>
      <c r="CB39" s="672">
        <f>+逆行列係数表!CB39/逆行列係数表2!CB$117</f>
        <v>4.497817169506789E-4</v>
      </c>
      <c r="CC39" s="672">
        <f>+逆行列係数表!CC39/逆行列係数表2!CC$117</f>
        <v>7.3082282297739021E-5</v>
      </c>
      <c r="CD39" s="672">
        <f>+逆行列係数表!CD39/逆行列係数表2!CD$117</f>
        <v>1.1577907752140087E-4</v>
      </c>
      <c r="CE39" s="672">
        <f>+逆行列係数表!CE39/逆行列係数表2!CE$117</f>
        <v>1.0049651093228222E-4</v>
      </c>
      <c r="CF39" s="672">
        <f>+逆行列係数表!CF39/逆行列係数表2!CF$117</f>
        <v>2.9228840253972327E-4</v>
      </c>
      <c r="CG39" s="672">
        <f>+逆行列係数表!CG39/逆行列係数表2!CG$117</f>
        <v>3.8243344919444548E-4</v>
      </c>
      <c r="CH39" s="672">
        <f>+逆行列係数表!CH39/逆行列係数表2!CH$117</f>
        <v>5.3382912769977404E-5</v>
      </c>
      <c r="CI39" s="672">
        <f>+逆行列係数表!CI39/逆行列係数表2!CI$117</f>
        <v>1.4235751005241073E-4</v>
      </c>
      <c r="CJ39" s="672">
        <f>+逆行列係数表!CJ39/逆行列係数表2!CJ$117</f>
        <v>2.1208820577997228E-4</v>
      </c>
      <c r="CK39" s="672">
        <f>+逆行列係数表!CK39/逆行列係数表2!CK$117</f>
        <v>4.4777959342891756E-5</v>
      </c>
      <c r="CL39" s="672">
        <f>+逆行列係数表!CL39/逆行列係数表2!CL$117</f>
        <v>2.0965426462619824E-4</v>
      </c>
      <c r="CM39" s="672">
        <f>+逆行列係数表!CM39/逆行列係数表2!CM$117</f>
        <v>6.6799171973900664E-5</v>
      </c>
      <c r="CN39" s="672">
        <f>+逆行列係数表!CN39/逆行列係数表2!CN$117</f>
        <v>2.0201554375567964E-4</v>
      </c>
      <c r="CO39" s="672">
        <f>+逆行列係数表!CO39/逆行列係数表2!CO$117</f>
        <v>2.4183873349263823E-4</v>
      </c>
      <c r="CP39" s="672">
        <f>+逆行列係数表!CP39/逆行列係数表2!CP$117</f>
        <v>1.4497378451209993E-4</v>
      </c>
      <c r="CQ39" s="672">
        <f>+逆行列係数表!CQ39/逆行列係数表2!CQ$117</f>
        <v>8.012086725981271E-5</v>
      </c>
      <c r="CR39" s="672">
        <f>+逆行列係数表!CR39/逆行列係数表2!CR$117</f>
        <v>1.0734600546014823E-4</v>
      </c>
      <c r="CS39" s="672">
        <f>+逆行列係数表!CS39/逆行列係数表2!CS$117</f>
        <v>1.2121166878177097E-4</v>
      </c>
      <c r="CT39" s="672">
        <f>+逆行列係数表!CT39/逆行列係数表2!CT$117</f>
        <v>8.1234766789318213E-5</v>
      </c>
      <c r="CU39" s="672">
        <f>+逆行列係数表!CU39/逆行列係数表2!CU$117</f>
        <v>6.1317925325925674E-5</v>
      </c>
      <c r="CV39" s="672">
        <f>+逆行列係数表!CV39/逆行列係数表2!CV$117</f>
        <v>8.3905610356438152E-5</v>
      </c>
      <c r="CW39" s="672">
        <f>+逆行列係数表!CW39/逆行列係数表2!CW$117</f>
        <v>7.1362160360500648E-5</v>
      </c>
      <c r="CX39" s="672">
        <f>+逆行列係数表!CX39/逆行列係数表2!CX$117</f>
        <v>4.8105550627413627E-5</v>
      </c>
      <c r="CY39" s="672">
        <f>+逆行列係数表!CY39/逆行列係数表2!CY$117</f>
        <v>4.5026292825463413E-5</v>
      </c>
      <c r="CZ39" s="672">
        <f>+逆行列係数表!CZ39/逆行列係数表2!CZ$117</f>
        <v>1.5066425008003554E-4</v>
      </c>
      <c r="DA39" s="672">
        <f>+逆行列係数表!DA39/逆行列係数表2!DA$117</f>
        <v>8.8385855020898472E-5</v>
      </c>
      <c r="DB39" s="672">
        <f>+逆行列係数表!DB39/逆行列係数表2!DB$117</f>
        <v>1.1372449953695633E-4</v>
      </c>
      <c r="DC39" s="672">
        <f>+逆行列係数表!DC39/逆行列係数表2!DC$117</f>
        <v>1.5068237698848494E-4</v>
      </c>
      <c r="DD39" s="672">
        <f>+逆行列係数表!DD39/逆行列係数表2!DD$117</f>
        <v>4.142880481291573E-5</v>
      </c>
      <c r="DE39" s="672">
        <f>+逆行列係数表!DE39/逆行列係数表2!DE$117</f>
        <v>1.0570896545691854E-4</v>
      </c>
      <c r="DF39" s="672">
        <f>+逆行列係数表!DF39/逆行列係数表2!DF$117</f>
        <v>7.3169814654871221E-5</v>
      </c>
      <c r="DG39" s="673">
        <f>+逆行列係数表!DG39/逆行列係数表2!DG$117</f>
        <v>5.572135312944277E-4</v>
      </c>
      <c r="DH39" s="270"/>
    </row>
    <row r="40" spans="1:112" ht="15.6" customHeight="1">
      <c r="A40" s="292">
        <v>34</v>
      </c>
      <c r="B40" s="98" t="s">
        <v>152</v>
      </c>
      <c r="C40" s="293" t="s">
        <v>67</v>
      </c>
      <c r="D40" s="671">
        <f>+逆行列係数表!D40/逆行列係数表2!D$117</f>
        <v>1.3405802522698803E-4</v>
      </c>
      <c r="E40" s="672">
        <f>+逆行列係数表!E40/逆行列係数表2!E$117</f>
        <v>1.2572831639041865E-5</v>
      </c>
      <c r="F40" s="672">
        <f>+逆行列係数表!F40/逆行列係数表2!F$117</f>
        <v>2.1634939319653014E-5</v>
      </c>
      <c r="G40" s="672">
        <f>+逆行列係数表!G40/逆行列係数表2!G$117</f>
        <v>6.0329566711248736E-6</v>
      </c>
      <c r="H40" s="672">
        <f>+逆行列係数表!H40/逆行列係数表2!H$117</f>
        <v>8.5996304819521164E-6</v>
      </c>
      <c r="I40" s="672">
        <f>+逆行列係数表!I40/逆行列係数表2!I$117</f>
        <v>0</v>
      </c>
      <c r="J40" s="672">
        <f>+逆行列係数表!J40/逆行列係数表2!J$117</f>
        <v>2.0876390758294792E-5</v>
      </c>
      <c r="K40" s="672">
        <f>+逆行列係数表!K40/逆行列係数表2!K$117</f>
        <v>1.2179339077073795E-5</v>
      </c>
      <c r="L40" s="672">
        <f>+逆行列係数表!L40/逆行列係数表2!L$117</f>
        <v>5.0428900193193315E-5</v>
      </c>
      <c r="M40" s="672">
        <f>+逆行列係数表!M40/逆行列係数表2!M$117</f>
        <v>1.5225901400340655E-5</v>
      </c>
      <c r="N40" s="672">
        <f>+逆行列係数表!N40/逆行列係数表2!N$117</f>
        <v>0</v>
      </c>
      <c r="O40" s="672">
        <f>+逆行列係数表!O40/逆行列係数表2!O$117</f>
        <v>8.6683163598864744E-6</v>
      </c>
      <c r="P40" s="672">
        <f>+逆行列係数表!P40/逆行列係数表2!P$117</f>
        <v>7.7079412583653201E-6</v>
      </c>
      <c r="Q40" s="672">
        <f>+逆行列係数表!Q40/逆行列係数表2!Q$117</f>
        <v>1.5100618905897668E-5</v>
      </c>
      <c r="R40" s="672">
        <f>+逆行列係数表!R40/逆行列係数表2!R$117</f>
        <v>2.8587985101398151E-4</v>
      </c>
      <c r="S40" s="672">
        <f>+逆行列係数表!S40/逆行列係数表2!S$117</f>
        <v>1.0406853344722775E-5</v>
      </c>
      <c r="T40" s="672">
        <f>+逆行列係数表!T40/逆行列係数表2!T$117</f>
        <v>7.7908887837739627E-6</v>
      </c>
      <c r="U40" s="672">
        <f>+逆行列係数表!U40/逆行列係数表2!U$117</f>
        <v>6.8463986781452262E-6</v>
      </c>
      <c r="V40" s="672">
        <f>+逆行列係数表!V40/逆行列係数表2!V$117</f>
        <v>8.6377498640187338E-6</v>
      </c>
      <c r="W40" s="672">
        <f>+逆行列係数表!W40/逆行列係数表2!W$117</f>
        <v>9.0389866022988231E-5</v>
      </c>
      <c r="X40" s="672">
        <f>+逆行列係数表!X40/逆行列係数表2!X$117</f>
        <v>4.3883400779876535E-6</v>
      </c>
      <c r="Y40" s="672">
        <f>+逆行列係数表!Y40/逆行列係数表2!Y$117</f>
        <v>1.326317667582295E-5</v>
      </c>
      <c r="Z40" s="672">
        <f>+逆行列係数表!Z40/逆行列係数表2!Z$117</f>
        <v>8.0783046756708293E-6</v>
      </c>
      <c r="AA40" s="672">
        <f>+逆行列係数表!AA40/逆行列係数表2!AA$117</f>
        <v>1.1856888441927294E-5</v>
      </c>
      <c r="AB40" s="672">
        <f>+逆行列係数表!AB40/逆行列係数表2!AB$117</f>
        <v>1.0661293221688046E-5</v>
      </c>
      <c r="AC40" s="672">
        <f>+逆行列係数表!AC40/逆行列係数表2!AC$117</f>
        <v>2.1567378659501502E-5</v>
      </c>
      <c r="AD40" s="672">
        <f>+逆行列係数表!AD40/逆行列係数表2!AD$117</f>
        <v>1.2455881271967681E-6</v>
      </c>
      <c r="AE40" s="672">
        <f>+逆行列係数表!AE40/逆行列係数表2!AE$117</f>
        <v>6.8741459865286753E-6</v>
      </c>
      <c r="AF40" s="672">
        <f>+逆行列係数表!AF40/逆行列係数表2!AF$117</f>
        <v>3.7882617898240936E-5</v>
      </c>
      <c r="AG40" s="672">
        <f>+逆行列係数表!AG40/逆行列係数表2!AG$117</f>
        <v>1.4130226867295116E-5</v>
      </c>
      <c r="AH40" s="672">
        <f>+逆行列係数表!AH40/逆行列係数表2!AH$117</f>
        <v>1.0587479878176703E-5</v>
      </c>
      <c r="AI40" s="672">
        <f>+逆行列係数表!AI40/逆行列係数表2!AI$117</f>
        <v>1.2996275134405107E-5</v>
      </c>
      <c r="AJ40" s="672">
        <f>+逆行列係数表!AJ40/逆行列係数表2!AJ$117</f>
        <v>1.5767120176029057E-5</v>
      </c>
      <c r="AK40" s="672">
        <f>+逆行列係数表!AK40/逆行列係数表2!AK$117</f>
        <v>1</v>
      </c>
      <c r="AL40" s="672">
        <f>+逆行列係数表!AL40/逆行列係数表2!AL$117</f>
        <v>1.5274836731245536E-5</v>
      </c>
      <c r="AM40" s="672">
        <f>+逆行列係数表!AM40/逆行列係数表2!AM$117</f>
        <v>7.458835808453592E-6</v>
      </c>
      <c r="AN40" s="672">
        <f>+逆行列係数表!AN40/逆行列係数表2!AN$117</f>
        <v>7.5007139827751022E-6</v>
      </c>
      <c r="AO40" s="672">
        <f>+逆行列係数表!AO40/逆行列係数表2!AO$117</f>
        <v>1.7331616854319849E-5</v>
      </c>
      <c r="AP40" s="672">
        <f>+逆行列係数表!AP40/逆行列係数表2!AP$117</f>
        <v>6.8158020109004353E-6</v>
      </c>
      <c r="AQ40" s="672">
        <f>+逆行列係数表!AQ40/逆行列係数表2!AQ$117</f>
        <v>1.1915891579912506E-5</v>
      </c>
      <c r="AR40" s="672">
        <f>+逆行列係数表!AR40/逆行列係数表2!AR$117</f>
        <v>9.7201296652581856E-6</v>
      </c>
      <c r="AS40" s="672">
        <f>+逆行列係数表!AS40/逆行列係数表2!AS$117</f>
        <v>1.4282360947825737E-5</v>
      </c>
      <c r="AT40" s="672">
        <f>+逆行列係数表!AT40/逆行列係数表2!AT$117</f>
        <v>2.2754851123991474E-4</v>
      </c>
      <c r="AU40" s="672">
        <f>+逆行列係数表!AU40/逆行列係数表2!AU$117</f>
        <v>9.0368407617151728E-5</v>
      </c>
      <c r="AV40" s="672">
        <f>+逆行列係数表!AV40/逆行列係数表2!AV$117</f>
        <v>8.2449130868261346E-5</v>
      </c>
      <c r="AW40" s="672">
        <f>+逆行列係数表!AW40/逆行列係数表2!AW$117</f>
        <v>3.2848892776296161E-4</v>
      </c>
      <c r="AX40" s="672">
        <f>+逆行列係数表!AX40/逆行列係数表2!AX$117</f>
        <v>2.6279601617111518E-3</v>
      </c>
      <c r="AY40" s="672">
        <f>+逆行列係数表!AY40/逆行列係数表2!AY$117</f>
        <v>1.8954626954015553E-2</v>
      </c>
      <c r="AZ40" s="672">
        <f>+逆行列係数表!AZ40/逆行列係数表2!AZ$117</f>
        <v>8.5748686527691888E-4</v>
      </c>
      <c r="BA40" s="672">
        <f>+逆行列係数表!BA40/逆行列係数表2!BA$117</f>
        <v>1.8222319625213696E-4</v>
      </c>
      <c r="BB40" s="672">
        <f>+逆行列係数表!BB40/逆行列係数表2!BB$117</f>
        <v>8.2929835411042849E-4</v>
      </c>
      <c r="BC40" s="672">
        <f>+逆行列係数表!BC40/逆行列係数表2!BC$117</f>
        <v>2.7698503038709518E-4</v>
      </c>
      <c r="BD40" s="672">
        <f>+逆行列係数表!BD40/逆行列係数表2!BD$117</f>
        <v>1.2947228763943686E-3</v>
      </c>
      <c r="BE40" s="672">
        <f>+逆行列係数表!BE40/逆行列係数表2!BE$117</f>
        <v>5.2469902856126533E-4</v>
      </c>
      <c r="BF40" s="672">
        <f>+逆行列係数表!BF40/逆行列係数表2!BF$117</f>
        <v>9.2088351469031725E-5</v>
      </c>
      <c r="BG40" s="672">
        <f>+逆行列係数表!BG40/逆行列係数表2!BG$117</f>
        <v>6.4264755673006747E-5</v>
      </c>
      <c r="BH40" s="672">
        <f>+逆行列係数表!BH40/逆行列係数表2!BH$117</f>
        <v>1.2236197113032007E-4</v>
      </c>
      <c r="BI40" s="672">
        <f>+逆行列係数表!BI40/逆行列係数表2!BI$117</f>
        <v>5.0203309681925632E-5</v>
      </c>
      <c r="BJ40" s="672">
        <f>+逆行列係数表!BJ40/逆行列係数表2!BJ$117</f>
        <v>3.3188853804044102E-5</v>
      </c>
      <c r="BK40" s="672">
        <f>+逆行列係数表!BK40/逆行列係数表2!BK$117</f>
        <v>2.2392361132176714E-4</v>
      </c>
      <c r="BL40" s="672">
        <f>+逆行列係数表!BL40/逆行列係数表2!BL$117</f>
        <v>5.6247554622181737E-5</v>
      </c>
      <c r="BM40" s="672">
        <f>+逆行列係数表!BM40/逆行列係数表2!BM$117</f>
        <v>2.2712546538020653E-3</v>
      </c>
      <c r="BN40" s="672">
        <f>+逆行列係数表!BN40/逆行列係数表2!BN$117</f>
        <v>3.1810419523897114E-4</v>
      </c>
      <c r="BO40" s="672">
        <f>+逆行列係数表!BO40/逆行列係数表2!BO$117</f>
        <v>1.0691869664518973E-4</v>
      </c>
      <c r="BP40" s="672">
        <f>+逆行列係数表!BP40/逆行列係数表2!BP$117</f>
        <v>4.3117559322594043E-4</v>
      </c>
      <c r="BQ40" s="672">
        <f>+逆行列係数表!BQ40/逆行列係数表2!BQ$117</f>
        <v>1.4706657940151533E-5</v>
      </c>
      <c r="BR40" s="672">
        <f>+逆行列係数表!BR40/逆行列係数表2!BR$117</f>
        <v>2.134426837807334E-5</v>
      </c>
      <c r="BS40" s="672">
        <f>+逆行列係数表!BS40/逆行列係数表2!BS$117</f>
        <v>2.8258255951150529E-5</v>
      </c>
      <c r="BT40" s="672">
        <f>+逆行列係数表!BT40/逆行列係数表2!BT$117</f>
        <v>1.3657307340438822E-4</v>
      </c>
      <c r="BU40" s="672">
        <f>+逆行列係数表!BU40/逆行列係数表2!BU$117</f>
        <v>3.4959290421697591E-5</v>
      </c>
      <c r="BV40" s="672">
        <f>+逆行列係数表!BV40/逆行列係数表2!BV$117</f>
        <v>8.1743989704776083E-6</v>
      </c>
      <c r="BW40" s="672">
        <f>+逆行列係数表!BW40/逆行列係数表2!BW$117</f>
        <v>5.9739126143789226E-6</v>
      </c>
      <c r="BX40" s="672">
        <f>+逆行列係数表!BX40/逆行列係数表2!BX$117</f>
        <v>9.0712410354136862E-6</v>
      </c>
      <c r="BY40" s="672">
        <f>+逆行列係数表!BY40/逆行列係数表2!BY$117</f>
        <v>5.7785211378080014E-6</v>
      </c>
      <c r="BZ40" s="672">
        <f>+逆行列係数表!BZ40/逆行列係数表2!BZ$117</f>
        <v>1.404036902055625E-5</v>
      </c>
      <c r="CA40" s="672">
        <f>+逆行列係数表!CA40/逆行列係数表2!CA$117</f>
        <v>2.1968758786822498E-5</v>
      </c>
      <c r="CB40" s="672">
        <f>+逆行列係数表!CB40/逆行列係数表2!CB$117</f>
        <v>5.655650088770524E-5</v>
      </c>
      <c r="CC40" s="672">
        <f>+逆行列係数表!CC40/逆行列係数表2!CC$117</f>
        <v>3.4588345865509221E-5</v>
      </c>
      <c r="CD40" s="672">
        <f>+逆行列係数表!CD40/逆行列係数表2!CD$117</f>
        <v>1.1824751524634567E-5</v>
      </c>
      <c r="CE40" s="672">
        <f>+逆行列係数表!CE40/逆行列係数表2!CE$117</f>
        <v>5.919787531467256E-5</v>
      </c>
      <c r="CF40" s="672">
        <f>+逆行列係数表!CF40/逆行列係数表2!CF$117</f>
        <v>1.1517666939612844E-5</v>
      </c>
      <c r="CG40" s="672">
        <f>+逆行列係数表!CG40/逆行列係数表2!CG$117</f>
        <v>1.7127865395091939E-5</v>
      </c>
      <c r="CH40" s="672">
        <f>+逆行列係数表!CH40/逆行列係数表2!CH$117</f>
        <v>4.5266615577955194E-6</v>
      </c>
      <c r="CI40" s="672">
        <f>+逆行列係数表!CI40/逆行列係数表2!CI$117</f>
        <v>9.376856319205533E-6</v>
      </c>
      <c r="CJ40" s="672">
        <f>+逆行列係数表!CJ40/逆行列係数表2!CJ$117</f>
        <v>1.4552739105396054E-5</v>
      </c>
      <c r="CK40" s="672">
        <f>+逆行列係数表!CK40/逆行列係数表2!CK$117</f>
        <v>1.0052111786595471E-5</v>
      </c>
      <c r="CL40" s="672">
        <f>+逆行列係数表!CL40/逆行列係数表2!CL$117</f>
        <v>1.1246220745311565E-5</v>
      </c>
      <c r="CM40" s="672">
        <f>+逆行列係数表!CM40/逆行列係数表2!CM$117</f>
        <v>1.5620419864274654E-5</v>
      </c>
      <c r="CN40" s="672">
        <f>+逆行列係数表!CN40/逆行列係数表2!CN$117</f>
        <v>3.8643959474835644E-5</v>
      </c>
      <c r="CO40" s="672">
        <f>+逆行列係数表!CO40/逆行列係数表2!CO$117</f>
        <v>6.3707152854478849E-5</v>
      </c>
      <c r="CP40" s="672">
        <f>+逆行列係数表!CP40/逆行列係数表2!CP$117</f>
        <v>2.2924034349137466E-5</v>
      </c>
      <c r="CQ40" s="672">
        <f>+逆行列係数表!CQ40/逆行列係数表2!CQ$117</f>
        <v>8.1427128650374687E-5</v>
      </c>
      <c r="CR40" s="672">
        <f>+逆行列係数表!CR40/逆行列係数表2!CR$117</f>
        <v>9.2609861121077121E-5</v>
      </c>
      <c r="CS40" s="672">
        <f>+逆行列係数表!CS40/逆行列係数表2!CS$117</f>
        <v>3.3755218492751777E-4</v>
      </c>
      <c r="CT40" s="672">
        <f>+逆行列係数表!CT40/逆行列係数表2!CT$117</f>
        <v>2.0806018376441079E-4</v>
      </c>
      <c r="CU40" s="672">
        <f>+逆行列係数表!CU40/逆行列係数表2!CU$117</f>
        <v>8.2854914333474564E-5</v>
      </c>
      <c r="CV40" s="672">
        <f>+逆行列係数表!CV40/逆行列係数表2!CV$117</f>
        <v>2.9559222681891484E-5</v>
      </c>
      <c r="CW40" s="672">
        <f>+逆行列係数表!CW40/逆行列係数表2!CW$117</f>
        <v>6.1658240454058001E-6</v>
      </c>
      <c r="CX40" s="672">
        <f>+逆行列係数表!CX40/逆行列係数表2!CX$117</f>
        <v>2.8385754893413262E-4</v>
      </c>
      <c r="CY40" s="672">
        <f>+逆行列係数表!CY40/逆行列係数表2!CY$117</f>
        <v>5.9640429890455432E-6</v>
      </c>
      <c r="CZ40" s="672">
        <f>+逆行列係数表!CZ40/逆行列係数表2!CZ$117</f>
        <v>4.1869890014893657E-4</v>
      </c>
      <c r="DA40" s="672">
        <f>+逆行列係数表!DA40/逆行列係数表2!DA$117</f>
        <v>3.4204170385696459E-4</v>
      </c>
      <c r="DB40" s="672">
        <f>+逆行列係数表!DB40/逆行列係数表2!DB$117</f>
        <v>9.8802825656055932E-6</v>
      </c>
      <c r="DC40" s="672">
        <f>+逆行列係数表!DC40/逆行列係数表2!DC$117</f>
        <v>1.5289025289846418E-5</v>
      </c>
      <c r="DD40" s="672">
        <f>+逆行列係数表!DD40/逆行列係数表2!DD$117</f>
        <v>5.6727435211714824E-6</v>
      </c>
      <c r="DE40" s="672">
        <f>+逆行列係数表!DE40/逆行列係数表2!DE$117</f>
        <v>8.2213359720433569E-5</v>
      </c>
      <c r="DF40" s="672">
        <f>+逆行列係数表!DF40/逆行列係数表2!DF$117</f>
        <v>1.2562155449743497E-4</v>
      </c>
      <c r="DG40" s="673">
        <f>+逆行列係数表!DG40/逆行列係数表2!DG$117</f>
        <v>2.6389134192006392E-4</v>
      </c>
      <c r="DH40" s="270"/>
    </row>
    <row r="41" spans="1:112" ht="15.6" customHeight="1">
      <c r="A41" s="292">
        <v>35</v>
      </c>
      <c r="B41" s="98" t="s">
        <v>153</v>
      </c>
      <c r="C41" s="293" t="s">
        <v>68</v>
      </c>
      <c r="D41" s="671">
        <f>+逆行列係数表!D41/逆行列係数表2!D$117</f>
        <v>1.7285955617486284E-3</v>
      </c>
      <c r="E41" s="672">
        <f>+逆行列係数表!E41/逆行列係数表2!E$117</f>
        <v>3.9950773314024552E-4</v>
      </c>
      <c r="F41" s="672">
        <f>+逆行列係数表!F41/逆行列係数表2!F$117</f>
        <v>3.0868564781289286E-3</v>
      </c>
      <c r="G41" s="672">
        <f>+逆行列係数表!G41/逆行列係数表2!G$117</f>
        <v>6.1437186769890123E-5</v>
      </c>
      <c r="H41" s="672">
        <f>+逆行列係数表!H41/逆行列係数表2!H$117</f>
        <v>5.6135441077287694E-5</v>
      </c>
      <c r="I41" s="672">
        <f>+逆行列係数表!I41/逆行列係数表2!I$117</f>
        <v>0</v>
      </c>
      <c r="J41" s="672">
        <f>+逆行列係数表!J41/逆行列係数表2!J$117</f>
        <v>1.0637911193555033E-4</v>
      </c>
      <c r="K41" s="672">
        <f>+逆行列係数表!K41/逆行列係数表2!K$117</f>
        <v>1.8667590237706443E-4</v>
      </c>
      <c r="L41" s="672">
        <f>+逆行列係数表!L41/逆行列係数表2!L$117</f>
        <v>1.050503062086047E-4</v>
      </c>
      <c r="M41" s="672">
        <f>+逆行列係数表!M41/逆行列係数表2!M$117</f>
        <v>2.2433892257718791E-4</v>
      </c>
      <c r="N41" s="672">
        <f>+逆行列係数表!N41/逆行列係数表2!N$117</f>
        <v>0</v>
      </c>
      <c r="O41" s="672">
        <f>+逆行列係数表!O41/逆行列係数表2!O$117</f>
        <v>8.2531735844947285E-5</v>
      </c>
      <c r="P41" s="672">
        <f>+逆行列係数表!P41/逆行列係数表2!P$117</f>
        <v>4.7715499942196324E-5</v>
      </c>
      <c r="Q41" s="672">
        <f>+逆行列係数表!Q41/逆行列係数表2!Q$117</f>
        <v>1.3529610539738142E-4</v>
      </c>
      <c r="R41" s="672">
        <f>+逆行列係数表!R41/逆行列係数表2!R$117</f>
        <v>3.2537245415128249E-4</v>
      </c>
      <c r="S41" s="672">
        <f>+逆行列係数表!S41/逆行列係数表2!S$117</f>
        <v>3.8198698215266189E-4</v>
      </c>
      <c r="T41" s="672">
        <f>+逆行列係数表!T41/逆行列係数表2!T$117</f>
        <v>1.0040792586564281E-4</v>
      </c>
      <c r="U41" s="672">
        <f>+逆行列係数表!U41/逆行列係数表2!U$117</f>
        <v>5.7417340471170763E-5</v>
      </c>
      <c r="V41" s="672">
        <f>+逆行列係数表!V41/逆行列係数表2!V$117</f>
        <v>2.4877499975833146E-3</v>
      </c>
      <c r="W41" s="672">
        <f>+逆行列係数表!W41/逆行列係数表2!W$117</f>
        <v>5.7558694209694228E-3</v>
      </c>
      <c r="X41" s="672">
        <f>+逆行列係数表!X41/逆行列係数表2!X$117</f>
        <v>4.7973660136323314E-5</v>
      </c>
      <c r="Y41" s="672">
        <f>+逆行列係数表!Y41/逆行列係数表2!Y$117</f>
        <v>3.2462481987199064E-4</v>
      </c>
      <c r="Z41" s="672">
        <f>+逆行列係数表!Z41/逆行列係数表2!Z$117</f>
        <v>4.184413427932928E-4</v>
      </c>
      <c r="AA41" s="672">
        <f>+逆行列係数表!AA41/逆行列係数表2!AA$117</f>
        <v>2.2321189619788602E-4</v>
      </c>
      <c r="AB41" s="672">
        <f>+逆行列係数表!AB41/逆行列係数表2!AB$117</f>
        <v>8.5771049721841144E-4</v>
      </c>
      <c r="AC41" s="672">
        <f>+逆行列係数表!AC41/逆行列係数表2!AC$117</f>
        <v>2.8901257119609851E-4</v>
      </c>
      <c r="AD41" s="672">
        <f>+逆行列係数表!AD41/逆行列係数表2!AD$117</f>
        <v>1.4794655972576824E-5</v>
      </c>
      <c r="AE41" s="672">
        <f>+逆行列係数表!AE41/逆行列係数表2!AE$117</f>
        <v>4.208207464499924E-3</v>
      </c>
      <c r="AF41" s="672">
        <f>+逆行列係数表!AF41/逆行列係数表2!AF$117</f>
        <v>1.0573501485105385E-4</v>
      </c>
      <c r="AG41" s="672">
        <f>+逆行列係数表!AG41/逆行列係数表2!AG$117</f>
        <v>2.3309427984595564E-4</v>
      </c>
      <c r="AH41" s="672">
        <f>+逆行列係数表!AH41/逆行列係数表2!AH$117</f>
        <v>1.0167475951409395E-4</v>
      </c>
      <c r="AI41" s="672">
        <f>+逆行列係数表!AI41/逆行列係数表2!AI$117</f>
        <v>3.2224222708250624E-3</v>
      </c>
      <c r="AJ41" s="672">
        <f>+逆行列係数表!AJ41/逆行列係数表2!AJ$117</f>
        <v>1.4454852835604425E-2</v>
      </c>
      <c r="AK41" s="672">
        <f>+逆行列係数表!AK41/逆行列係数表2!AK$117</f>
        <v>8.4233833760705579E-3</v>
      </c>
      <c r="AL41" s="672">
        <f>+逆行列係数表!AL41/逆行列係数表2!AL$117</f>
        <v>1</v>
      </c>
      <c r="AM41" s="672">
        <f>+逆行列係数表!AM41/逆行列係数表2!AM$117</f>
        <v>5.4224344935347203E-3</v>
      </c>
      <c r="AN41" s="672">
        <f>+逆行列係数表!AN41/逆行列係数表2!AN$117</f>
        <v>2.2913981762127788E-3</v>
      </c>
      <c r="AO41" s="672">
        <f>+逆行列係数表!AO41/逆行列係数表2!AO$117</f>
        <v>6.1986028109029551E-3</v>
      </c>
      <c r="AP41" s="672">
        <f>+逆行列係数表!AP41/逆行列係数表2!AP$117</f>
        <v>5.8826576884376028E-4</v>
      </c>
      <c r="AQ41" s="672">
        <f>+逆行列係数表!AQ41/逆行列係数表2!AQ$117</f>
        <v>2.4390209557599664E-2</v>
      </c>
      <c r="AR41" s="672">
        <f>+逆行列係数表!AR41/逆行列係数表2!AR$117</f>
        <v>3.518721725263197E-3</v>
      </c>
      <c r="AS41" s="672">
        <f>+逆行列係数表!AS41/逆行列係数表2!AS$117</f>
        <v>2.758319975719238E-3</v>
      </c>
      <c r="AT41" s="672">
        <f>+逆行列係数表!AT41/逆行列係数表2!AT$117</f>
        <v>1.3583930405418026E-3</v>
      </c>
      <c r="AU41" s="672">
        <f>+逆行列係数表!AU41/逆行列係数表2!AU$117</f>
        <v>2.6481419422455959E-3</v>
      </c>
      <c r="AV41" s="672">
        <f>+逆行列係数表!AV41/逆行列係数表2!AV$117</f>
        <v>3.398591096312542E-3</v>
      </c>
      <c r="AW41" s="672">
        <f>+逆行列係数表!AW41/逆行列係数表2!AW$117</f>
        <v>7.3891899578475031E-4</v>
      </c>
      <c r="AX41" s="672">
        <f>+逆行列係数表!AX41/逆行列係数表2!AX$117</f>
        <v>4.9312706279031476E-3</v>
      </c>
      <c r="AY41" s="672">
        <f>+逆行列係数表!AY41/逆行列係数表2!AY$117</f>
        <v>1.4572707997228913E-3</v>
      </c>
      <c r="AZ41" s="672">
        <f>+逆行列係数表!AZ41/逆行列係数表2!AZ$117</f>
        <v>1.9685752033583755E-3</v>
      </c>
      <c r="BA41" s="672">
        <f>+逆行列係数表!BA41/逆行列係数表2!BA$117</f>
        <v>1.0083832503062673E-3</v>
      </c>
      <c r="BB41" s="672">
        <f>+逆行列係数表!BB41/逆行列係数表2!BB$117</f>
        <v>4.7900474285940826E-4</v>
      </c>
      <c r="BC41" s="672">
        <f>+逆行列係数表!BC41/逆行列係数表2!BC$117</f>
        <v>7.9387475088283277E-4</v>
      </c>
      <c r="BD41" s="672">
        <f>+逆行列係数表!BD41/逆行列係数表2!BD$117</f>
        <v>1.0482281893016115E-3</v>
      </c>
      <c r="BE41" s="672">
        <f>+逆行列係数表!BE41/逆行列係数表2!BE$117</f>
        <v>8.6683333905580688E-4</v>
      </c>
      <c r="BF41" s="672">
        <f>+逆行列係数表!BF41/逆行列係数表2!BF$117</f>
        <v>1.7656772266020496E-3</v>
      </c>
      <c r="BG41" s="672">
        <f>+逆行列係数表!BG41/逆行列係数表2!BG$117</f>
        <v>8.57154689989323E-4</v>
      </c>
      <c r="BH41" s="672">
        <f>+逆行列係数表!BH41/逆行列係数表2!BH$117</f>
        <v>1.1849393649434746E-3</v>
      </c>
      <c r="BI41" s="672">
        <f>+逆行列係数表!BI41/逆行列係数表2!BI$117</f>
        <v>1.0632712806450822E-3</v>
      </c>
      <c r="BJ41" s="672">
        <f>+逆行列係数表!BJ41/逆行列係数表2!BJ$117</f>
        <v>4.3287688826541663E-4</v>
      </c>
      <c r="BK41" s="672">
        <f>+逆行列係数表!BK41/逆行列係数表2!BK$117</f>
        <v>1.0829762766466724E-3</v>
      </c>
      <c r="BL41" s="672">
        <f>+逆行列係数表!BL41/逆行列係数表2!BL$117</f>
        <v>3.795563118869367E-5</v>
      </c>
      <c r="BM41" s="672">
        <f>+逆行列係数表!BM41/逆行列係数表2!BM$117</f>
        <v>3.3383056056446926E-3</v>
      </c>
      <c r="BN41" s="672">
        <f>+逆行列係数表!BN41/逆行列係数表2!BN$117</f>
        <v>5.7752904567254975E-3</v>
      </c>
      <c r="BO41" s="672">
        <f>+逆行列係数表!BO41/逆行列係数表2!BO$117</f>
        <v>5.4519821783040106E-3</v>
      </c>
      <c r="BP41" s="672">
        <f>+逆行列係数表!BP41/逆行列係数表2!BP$117</f>
        <v>5.5129359542182947E-3</v>
      </c>
      <c r="BQ41" s="672">
        <f>+逆行列係数表!BQ41/逆行列係数表2!BQ$117</f>
        <v>1.7413912673153493E-4</v>
      </c>
      <c r="BR41" s="672">
        <f>+逆行列係数表!BR41/逆行列係数表2!BR$117</f>
        <v>3.7922093133607585E-4</v>
      </c>
      <c r="BS41" s="672">
        <f>+逆行列係数表!BS41/逆行列係数表2!BS$117</f>
        <v>2.6697361379731843E-3</v>
      </c>
      <c r="BT41" s="672">
        <f>+逆行列係数表!BT41/逆行列係数表2!BT$117</f>
        <v>9.1613211582215146E-5</v>
      </c>
      <c r="BU41" s="672">
        <f>+逆行列係数表!BU41/逆行列係数表2!BU$117</f>
        <v>8.2312236914719458E-5</v>
      </c>
      <c r="BV41" s="672">
        <f>+逆行列係数表!BV41/逆行列係数表2!BV$117</f>
        <v>4.8882532644452054E-5</v>
      </c>
      <c r="BW41" s="672">
        <f>+逆行列係数表!BW41/逆行列係数表2!BW$117</f>
        <v>5.4019860975306673E-5</v>
      </c>
      <c r="BX41" s="672">
        <f>+逆行列係数表!BX41/逆行列係数表2!BX$117</f>
        <v>1.1634935493531873E-4</v>
      </c>
      <c r="BY41" s="672">
        <f>+逆行列係数表!BY41/逆行列係数表2!BY$117</f>
        <v>9.6830112005736384E-5</v>
      </c>
      <c r="BZ41" s="672">
        <f>+逆行列係数表!BZ41/逆行列係数表2!BZ$117</f>
        <v>1.8408157073896848E-4</v>
      </c>
      <c r="CA41" s="672">
        <f>+逆行列係数表!CA41/逆行列係数表2!CA$117</f>
        <v>3.2793856454491097E-5</v>
      </c>
      <c r="CB41" s="672">
        <f>+逆行列係数表!CB41/逆行列係数表2!CB$117</f>
        <v>2.4261871100930829E-4</v>
      </c>
      <c r="CC41" s="672">
        <f>+逆行列係数表!CC41/逆行列係数表2!CC$117</f>
        <v>3.7770002716869928E-5</v>
      </c>
      <c r="CD41" s="672">
        <f>+逆行列係数表!CD41/逆行列係数表2!CD$117</f>
        <v>8.8090720624004715E-5</v>
      </c>
      <c r="CE41" s="672">
        <f>+逆行列係数表!CE41/逆行列係数表2!CE$117</f>
        <v>5.3993538073767281E-5</v>
      </c>
      <c r="CF41" s="672">
        <f>+逆行列係数表!CF41/逆行列係数表2!CF$117</f>
        <v>1.1272277065390055E-4</v>
      </c>
      <c r="CG41" s="672">
        <f>+逆行列係数表!CG41/逆行列係数表2!CG$117</f>
        <v>1.5378679608602958E-4</v>
      </c>
      <c r="CH41" s="672">
        <f>+逆行列係数表!CH41/逆行列係数表2!CH$117</f>
        <v>3.0078843049747873E-5</v>
      </c>
      <c r="CI41" s="672">
        <f>+逆行列係数表!CI41/逆行列係数表2!CI$117</f>
        <v>7.0806358774786612E-5</v>
      </c>
      <c r="CJ41" s="672">
        <f>+逆行列係数表!CJ41/逆行列係数表2!CJ$117</f>
        <v>8.8088193662765079E-5</v>
      </c>
      <c r="CK41" s="672">
        <f>+逆行列係数表!CK41/逆行列係数表2!CK$117</f>
        <v>3.2262021558075837E-5</v>
      </c>
      <c r="CL41" s="672">
        <f>+逆行列係数表!CL41/逆行列係数表2!CL$117</f>
        <v>8.5278817281898346E-5</v>
      </c>
      <c r="CM41" s="672">
        <f>+逆行列係数表!CM41/逆行列係数表2!CM$117</f>
        <v>7.804108439055873E-5</v>
      </c>
      <c r="CN41" s="672">
        <f>+逆行列係数表!CN41/逆行列係数表2!CN$117</f>
        <v>1.1409097343634775E-4</v>
      </c>
      <c r="CO41" s="672">
        <f>+逆行列係数表!CO41/逆行列係数表2!CO$117</f>
        <v>5.3789297397620231E-4</v>
      </c>
      <c r="CP41" s="672">
        <f>+逆行列係数表!CP41/逆行列係数表2!CP$117</f>
        <v>1.2080246352444086E-4</v>
      </c>
      <c r="CQ41" s="672">
        <f>+逆行列係数表!CQ41/逆行列係数表2!CQ$117</f>
        <v>1.1881075568908301E-4</v>
      </c>
      <c r="CR41" s="672">
        <f>+逆行列係数表!CR41/逆行列係数表2!CR$117</f>
        <v>9.6021253635978357E-5</v>
      </c>
      <c r="CS41" s="672">
        <f>+逆行列係数表!CS41/逆行列係数表2!CS$117</f>
        <v>7.5765697068983092E-5</v>
      </c>
      <c r="CT41" s="672">
        <f>+逆行列係数表!CT41/逆行列係数表2!CT$117</f>
        <v>7.0590420710902002E-5</v>
      </c>
      <c r="CU41" s="672">
        <f>+逆行列係数表!CU41/逆行列係数表2!CU$117</f>
        <v>5.1452397893571208E-5</v>
      </c>
      <c r="CV41" s="672">
        <f>+逆行列係数表!CV41/逆行列係数表2!CV$117</f>
        <v>7.750975346700883E-5</v>
      </c>
      <c r="CW41" s="672">
        <f>+逆行列係数表!CW41/逆行列係数表2!CW$117</f>
        <v>3.8441983754391574E-5</v>
      </c>
      <c r="CX41" s="672">
        <f>+逆行列係数表!CX41/逆行列係数表2!CX$117</f>
        <v>4.5264516242670848E-4</v>
      </c>
      <c r="CY41" s="672">
        <f>+逆行列係数表!CY41/逆行列係数表2!CY$117</f>
        <v>2.6042171416548669E-5</v>
      </c>
      <c r="CZ41" s="672">
        <f>+逆行列係数表!CZ41/逆行列係数表2!CZ$117</f>
        <v>1.4587240590944133E-4</v>
      </c>
      <c r="DA41" s="672">
        <f>+逆行列係数表!DA41/逆行列係数表2!DA$117</f>
        <v>1.0285878554855207E-4</v>
      </c>
      <c r="DB41" s="672">
        <f>+逆行列係数表!DB41/逆行列係数表2!DB$117</f>
        <v>1.1435463759891145E-4</v>
      </c>
      <c r="DC41" s="672">
        <f>+逆行列係数表!DC41/逆行列係数表2!DC$117</f>
        <v>3.3474274823606091E-4</v>
      </c>
      <c r="DD41" s="672">
        <f>+逆行列係数表!DD41/逆行列係数表2!DD$117</f>
        <v>6.2186328853213585E-5</v>
      </c>
      <c r="DE41" s="672">
        <f>+逆行列係数表!DE41/逆行列係数表2!DE$117</f>
        <v>3.9942006608237031E-4</v>
      </c>
      <c r="DF41" s="672">
        <f>+逆行列係数表!DF41/逆行列係数表2!DF$117</f>
        <v>2.1966072228713656E-3</v>
      </c>
      <c r="DG41" s="673">
        <f>+逆行列係数表!DG41/逆行列係数表2!DG$117</f>
        <v>5.613402043806898E-4</v>
      </c>
      <c r="DH41" s="270"/>
    </row>
    <row r="42" spans="1:112" ht="15.6" customHeight="1">
      <c r="A42" s="292">
        <v>36</v>
      </c>
      <c r="B42" s="98" t="s">
        <v>154</v>
      </c>
      <c r="C42" s="293" t="s">
        <v>155</v>
      </c>
      <c r="D42" s="671">
        <f>+逆行列係数表!D42/逆行列係数表2!D$117</f>
        <v>1.4601552341744279E-4</v>
      </c>
      <c r="E42" s="672">
        <f>+逆行列係数表!E42/逆行列係数表2!E$117</f>
        <v>6.7334471365945153E-5</v>
      </c>
      <c r="F42" s="672">
        <f>+逆行列係数表!F42/逆行列係数表2!F$117</f>
        <v>1.2997830126960922E-4</v>
      </c>
      <c r="G42" s="672">
        <f>+逆行列係数表!G42/逆行列係数表2!G$117</f>
        <v>5.223907251484342E-5</v>
      </c>
      <c r="H42" s="672">
        <f>+逆行列係数表!H42/逆行列係数表2!H$117</f>
        <v>1.4885072421333566E-4</v>
      </c>
      <c r="I42" s="672">
        <f>+逆行列係数表!I42/逆行列係数表2!I$117</f>
        <v>0</v>
      </c>
      <c r="J42" s="672">
        <f>+逆行列係数表!J42/逆行列係数表2!J$117</f>
        <v>5.2954911916102212E-4</v>
      </c>
      <c r="K42" s="672">
        <f>+逆行列係数表!K42/逆行列係数表2!K$117</f>
        <v>8.5337242381282633E-5</v>
      </c>
      <c r="L42" s="672">
        <f>+逆行列係数表!L42/逆行列係数表2!L$117</f>
        <v>8.1730487548644151E-4</v>
      </c>
      <c r="M42" s="672">
        <f>+逆行列係数表!M42/逆行列係数表2!M$117</f>
        <v>3.7365178328295855E-5</v>
      </c>
      <c r="N42" s="672">
        <f>+逆行列係数表!N42/逆行列係数表2!N$117</f>
        <v>0</v>
      </c>
      <c r="O42" s="672">
        <f>+逆行列係数表!O42/逆行列係数表2!O$117</f>
        <v>6.673721491526757E-5</v>
      </c>
      <c r="P42" s="672">
        <f>+逆行列係数表!P42/逆行列係数表2!P$117</f>
        <v>1.4814692580615064E-4</v>
      </c>
      <c r="Q42" s="672">
        <f>+逆行列係数表!Q42/逆行列係数表2!Q$117</f>
        <v>3.3349661799851013E-4</v>
      </c>
      <c r="R42" s="672">
        <f>+逆行列係数表!R42/逆行列係数表2!R$117</f>
        <v>4.8286564833595622E-3</v>
      </c>
      <c r="S42" s="672">
        <f>+逆行列係数表!S42/逆行列係数表2!S$117</f>
        <v>8.312202183308125E-5</v>
      </c>
      <c r="T42" s="672">
        <f>+逆行列係数表!T42/逆行列係数表2!T$117</f>
        <v>6.9699363241267493E-5</v>
      </c>
      <c r="U42" s="672">
        <f>+逆行列係数表!U42/逆行列係数表2!U$117</f>
        <v>4.717065405768459E-5</v>
      </c>
      <c r="V42" s="672">
        <f>+逆行列係数表!V42/逆行列係数表2!V$117</f>
        <v>5.254576096963946E-5</v>
      </c>
      <c r="W42" s="672">
        <f>+逆行列係数表!W42/逆行列係数表2!W$117</f>
        <v>3.6255232758453738E-4</v>
      </c>
      <c r="X42" s="672">
        <f>+逆行列係数表!X42/逆行列係数表2!X$117</f>
        <v>3.8527036575058648E-5</v>
      </c>
      <c r="Y42" s="672">
        <f>+逆行列係数表!Y42/逆行列係数表2!Y$117</f>
        <v>1.8974929899013423E-4</v>
      </c>
      <c r="Z42" s="672">
        <f>+逆行列係数表!Z42/逆行列係数表2!Z$117</f>
        <v>1.1360214818897937E-4</v>
      </c>
      <c r="AA42" s="672">
        <f>+逆行列係数表!AA42/逆行列係数表2!AA$117</f>
        <v>9.8226033545270394E-5</v>
      </c>
      <c r="AB42" s="672">
        <f>+逆行列係数表!AB42/逆行列係数表2!AB$117</f>
        <v>3.529949658113039E-4</v>
      </c>
      <c r="AC42" s="672">
        <f>+逆行列係数表!AC42/逆行列係数表2!AC$117</f>
        <v>3.3277067940450881E-4</v>
      </c>
      <c r="AD42" s="672">
        <f>+逆行列係数表!AD42/逆行列係数表2!AD$117</f>
        <v>1.2166640542100609E-5</v>
      </c>
      <c r="AE42" s="672">
        <f>+逆行列係数表!AE42/逆行列係数表2!AE$117</f>
        <v>5.1742130759564594E-5</v>
      </c>
      <c r="AF42" s="672">
        <f>+逆行列係数表!AF42/逆行列係数表2!AF$117</f>
        <v>3.3713939194499287E-4</v>
      </c>
      <c r="AG42" s="672">
        <f>+逆行列係数表!AG42/逆行列係数表2!AG$117</f>
        <v>1.037347244989735E-3</v>
      </c>
      <c r="AH42" s="672">
        <f>+逆行列係数表!AH42/逆行列係数表2!AH$117</f>
        <v>2.8061123835270937E-4</v>
      </c>
      <c r="AI42" s="672">
        <f>+逆行列係数表!AI42/逆行列係数表2!AI$117</f>
        <v>2.7876801775547985E-4</v>
      </c>
      <c r="AJ42" s="672">
        <f>+逆行列係数表!AJ42/逆行列係数表2!AJ$117</f>
        <v>2.6975415846628081E-3</v>
      </c>
      <c r="AK42" s="672">
        <f>+逆行列係数表!AK42/逆行列係数表2!AK$117</f>
        <v>5.1642803585733857E-4</v>
      </c>
      <c r="AL42" s="672">
        <f>+逆行列係数表!AL42/逆行列係数表2!AL$117</f>
        <v>5.3512820530182768E-4</v>
      </c>
      <c r="AM42" s="672">
        <f>+逆行列係数表!AM42/逆行列係数表2!AM$117</f>
        <v>1</v>
      </c>
      <c r="AN42" s="672">
        <f>+逆行列係数表!AN42/逆行列係数表2!AN$117</f>
        <v>0.33309883026721121</v>
      </c>
      <c r="AO42" s="672">
        <f>+逆行列係数表!AO42/逆行列係数表2!AO$117</f>
        <v>0.13497587226867178</v>
      </c>
      <c r="AP42" s="672">
        <f>+逆行列係数表!AP42/逆行列係数表2!AP$117</f>
        <v>8.1502581936167884E-2</v>
      </c>
      <c r="AQ42" s="672">
        <f>+逆行列係数表!AQ42/逆行列係数表2!AQ$117</f>
        <v>1.2396343810661605E-4</v>
      </c>
      <c r="AR42" s="672">
        <f>+逆行列係数表!AR42/逆行列係数表2!AR$117</f>
        <v>2.3377800157705291E-4</v>
      </c>
      <c r="AS42" s="672">
        <f>+逆行列係数表!AS42/逆行列係数表2!AS$117</f>
        <v>2.9435974599743356E-2</v>
      </c>
      <c r="AT42" s="672">
        <f>+逆行列係数表!AT42/逆行列係数表2!AT$117</f>
        <v>2.5677336441617762E-2</v>
      </c>
      <c r="AU42" s="672">
        <f>+逆行列係数表!AU42/逆行列係数表2!AU$117</f>
        <v>8.7990943191289927E-3</v>
      </c>
      <c r="AV42" s="672">
        <f>+逆行列係数表!AV42/逆行列係数表2!AV$117</f>
        <v>9.9438579931958229E-3</v>
      </c>
      <c r="AW42" s="672">
        <f>+逆行列係数表!AW42/逆行列係数表2!AW$117</f>
        <v>3.8738395990559576E-3</v>
      </c>
      <c r="AX42" s="672">
        <f>+逆行列係数表!AX42/逆行列係数表2!AX$117</f>
        <v>3.0473803490245948E-4</v>
      </c>
      <c r="AY42" s="672">
        <f>+逆行列係数表!AY42/逆行列係数表2!AY$117</f>
        <v>1.2669238901431808E-3</v>
      </c>
      <c r="AZ42" s="672">
        <f>+逆行列係数表!AZ42/逆行列係数表2!AZ$117</f>
        <v>6.7363098064918301E-3</v>
      </c>
      <c r="BA42" s="672">
        <f>+逆行列係数表!BA42/逆行列係数表2!BA$117</f>
        <v>6.7794234835449876E-3</v>
      </c>
      <c r="BB42" s="672">
        <f>+逆行列係数表!BB42/逆行列係数表2!BB$117</f>
        <v>1.0289868777585334E-3</v>
      </c>
      <c r="BC42" s="672">
        <f>+逆行列係数表!BC42/逆行列係数表2!BC$117</f>
        <v>6.5438826599226764E-3</v>
      </c>
      <c r="BD42" s="672">
        <f>+逆行列係数表!BD42/逆行列係数表2!BD$117</f>
        <v>1.5840247511964779E-3</v>
      </c>
      <c r="BE42" s="672">
        <f>+逆行列係数表!BE42/逆行列係数表2!BE$117</f>
        <v>1.2798590657413322E-3</v>
      </c>
      <c r="BF42" s="672">
        <f>+逆行列係数表!BF42/逆行列係数表2!BF$117</f>
        <v>8.1930646977981317E-3</v>
      </c>
      <c r="BG42" s="672">
        <f>+逆行列係数表!BG42/逆行列係数表2!BG$117</f>
        <v>1.0621732079981742E-2</v>
      </c>
      <c r="BH42" s="672">
        <f>+逆行列係数表!BH42/逆行列係数表2!BH$117</f>
        <v>5.0539396174889934E-3</v>
      </c>
      <c r="BI42" s="672">
        <f>+逆行列係数表!BI42/逆行列係数表2!BI$117</f>
        <v>2.7314202518968871E-2</v>
      </c>
      <c r="BJ42" s="672">
        <f>+逆行列係数表!BJ42/逆行列係数表2!BJ$117</f>
        <v>6.7444865964128393E-3</v>
      </c>
      <c r="BK42" s="672">
        <f>+逆行列係数表!BK42/逆行列係数表2!BK$117</f>
        <v>1.5316430772986153E-3</v>
      </c>
      <c r="BL42" s="672">
        <f>+逆行列係数表!BL42/逆行列係数表2!BL$117</f>
        <v>6.8915304583546996E-5</v>
      </c>
      <c r="BM42" s="672">
        <f>+逆行列係数表!BM42/逆行列係数表2!BM$117</f>
        <v>4.6286035421164535E-3</v>
      </c>
      <c r="BN42" s="672">
        <f>+逆行列係数表!BN42/逆行列係数表2!BN$117</f>
        <v>4.4275752356108845E-3</v>
      </c>
      <c r="BO42" s="672">
        <f>+逆行列係数表!BO42/逆行列係数表2!BO$117</f>
        <v>3.8059627576616539E-3</v>
      </c>
      <c r="BP42" s="672">
        <f>+逆行列係数表!BP42/逆行列係数表2!BP$117</f>
        <v>6.0071400030788681E-3</v>
      </c>
      <c r="BQ42" s="672">
        <f>+逆行列係数表!BQ42/逆行列係数表2!BQ$117</f>
        <v>1.2300367939832547E-4</v>
      </c>
      <c r="BR42" s="672">
        <f>+逆行列係数表!BR42/逆行列係数表2!BR$117</f>
        <v>2.8041190062896973E-4</v>
      </c>
      <c r="BS42" s="672">
        <f>+逆行列係数表!BS42/逆行列係数表2!BS$117</f>
        <v>3.321596834470328E-4</v>
      </c>
      <c r="BT42" s="672">
        <f>+逆行列係数表!BT42/逆行列係数表2!BT$117</f>
        <v>7.6942381698589453E-5</v>
      </c>
      <c r="BU42" s="672">
        <f>+逆行列係数表!BU42/逆行列係数表2!BU$117</f>
        <v>9.0289355969365884E-5</v>
      </c>
      <c r="BV42" s="672">
        <f>+逆行列係数表!BV42/逆行列係数表2!BV$117</f>
        <v>4.1855380999516663E-5</v>
      </c>
      <c r="BW42" s="672">
        <f>+逆行列係数表!BW42/逆行列係数表2!BW$117</f>
        <v>4.1501260437742012E-5</v>
      </c>
      <c r="BX42" s="672">
        <f>+逆行列係数表!BX42/逆行列係数表2!BX$117</f>
        <v>9.6127200764112389E-5</v>
      </c>
      <c r="BY42" s="672">
        <f>+逆行列係数表!BY42/逆行列係数表2!BY$117</f>
        <v>7.9272333113621047E-5</v>
      </c>
      <c r="BZ42" s="672">
        <f>+逆行列係数表!BZ42/逆行列係数表2!BZ$117</f>
        <v>3.8940617294415066E-4</v>
      </c>
      <c r="CA42" s="672">
        <f>+逆行列係数表!CA42/逆行列係数表2!CA$117</f>
        <v>7.7594072310133009E-5</v>
      </c>
      <c r="CB42" s="672">
        <f>+逆行列係数表!CB42/逆行列係数表2!CB$117</f>
        <v>3.8972949684730132E-4</v>
      </c>
      <c r="CC42" s="672">
        <f>+逆行列係数表!CC42/逆行列係数表2!CC$117</f>
        <v>1.4841216626860978E-4</v>
      </c>
      <c r="CD42" s="672">
        <f>+逆行列係数表!CD42/逆行列係数表2!CD$117</f>
        <v>6.9844614368138377E-4</v>
      </c>
      <c r="CE42" s="672">
        <f>+逆行列係数表!CE42/逆行列係数表2!CE$117</f>
        <v>7.920968056721518E-5</v>
      </c>
      <c r="CF42" s="672">
        <f>+逆行列係数表!CF42/逆行列係数表2!CF$117</f>
        <v>1.2978574200581353E-4</v>
      </c>
      <c r="CG42" s="672">
        <f>+逆行列係数表!CG42/逆行列係数表2!CG$117</f>
        <v>6.1357127929020396E-4</v>
      </c>
      <c r="CH42" s="672">
        <f>+逆行列係数表!CH42/逆行列係数表2!CH$117</f>
        <v>3.3112744594437896E-5</v>
      </c>
      <c r="CI42" s="672">
        <f>+逆行列係数表!CI42/逆行列係数表2!CI$117</f>
        <v>6.2224603848044896E-5</v>
      </c>
      <c r="CJ42" s="672">
        <f>+逆行列係数表!CJ42/逆行列係数表2!CJ$117</f>
        <v>7.12508905323438E-5</v>
      </c>
      <c r="CK42" s="672">
        <f>+逆行列係数表!CK42/逆行列係数表2!CK$117</f>
        <v>4.7492027930424262E-5</v>
      </c>
      <c r="CL42" s="672">
        <f>+逆行列係数表!CL42/逆行列係数表2!CL$117</f>
        <v>7.5248050397149163E-5</v>
      </c>
      <c r="CM42" s="672">
        <f>+逆行列係数表!CM42/逆行列係数表2!CM$117</f>
        <v>4.6923627106596636E-5</v>
      </c>
      <c r="CN42" s="672">
        <f>+逆行列係数表!CN42/逆行列係数表2!CN$117</f>
        <v>1.4123733519252332E-4</v>
      </c>
      <c r="CO42" s="672">
        <f>+逆行列係数表!CO42/逆行列係数表2!CO$117</f>
        <v>7.6558802698370427E-5</v>
      </c>
      <c r="CP42" s="672">
        <f>+逆行列係数表!CP42/逆行列係数表2!CP$117</f>
        <v>7.2519508343665584E-5</v>
      </c>
      <c r="CQ42" s="672">
        <f>+逆行列係数表!CQ42/逆行列係数表2!CQ$117</f>
        <v>7.5115469455407425E-5</v>
      </c>
      <c r="CR42" s="672">
        <f>+逆行列係数表!CR42/逆行列係数表2!CR$117</f>
        <v>6.9319449419970251E-5</v>
      </c>
      <c r="CS42" s="672">
        <f>+逆行列係数表!CS42/逆行列係数表2!CS$117</f>
        <v>6.4919158254827259E-5</v>
      </c>
      <c r="CT42" s="672">
        <f>+逆行列係数表!CT42/逆行列係数表2!CT$117</f>
        <v>4.4973677260495072E-5</v>
      </c>
      <c r="CU42" s="672">
        <f>+逆行列係数表!CU42/逆行列係数表2!CU$117</f>
        <v>7.9291184828209226E-5</v>
      </c>
      <c r="CV42" s="672">
        <f>+逆行列係数表!CV42/逆行列係数表2!CV$117</f>
        <v>1.7558469422612098E-4</v>
      </c>
      <c r="CW42" s="672">
        <f>+逆行列係数表!CW42/逆行列係数表2!CW$117</f>
        <v>3.1744356764380773E-5</v>
      </c>
      <c r="CX42" s="672">
        <f>+逆行列係数表!CX42/逆行列係数表2!CX$117</f>
        <v>1.3770899401190713E-3</v>
      </c>
      <c r="CY42" s="672">
        <f>+逆行列係数表!CY42/逆行列係数表2!CY$117</f>
        <v>2.56912720106507E-5</v>
      </c>
      <c r="CZ42" s="672">
        <f>+逆行列係数表!CZ42/逆行列係数表2!CZ$117</f>
        <v>1.0533377275725936E-4</v>
      </c>
      <c r="DA42" s="672">
        <f>+逆行列係数表!DA42/逆行列係数表2!DA$117</f>
        <v>9.2724535317719232E-5</v>
      </c>
      <c r="DB42" s="672">
        <f>+逆行列係数表!DB42/逆行列係数表2!DB$117</f>
        <v>1.1536027920806148E-4</v>
      </c>
      <c r="DC42" s="672">
        <f>+逆行列係数表!DC42/逆行列係数表2!DC$117</f>
        <v>7.0253996775956716E-5</v>
      </c>
      <c r="DD42" s="672">
        <f>+逆行列係数表!DD42/逆行列係数表2!DD$117</f>
        <v>4.1728581667087628E-5</v>
      </c>
      <c r="DE42" s="672">
        <f>+逆行列係数表!DE42/逆行列係数表2!DE$117</f>
        <v>1.4822493167855803E-4</v>
      </c>
      <c r="DF42" s="672">
        <f>+逆行列係数表!DF42/逆行列係数表2!DF$117</f>
        <v>1.2054192179028052E-4</v>
      </c>
      <c r="DG42" s="673">
        <f>+逆行列係数表!DG42/逆行列係数表2!DG$117</f>
        <v>5.0749263492376451E-4</v>
      </c>
      <c r="DH42" s="270"/>
    </row>
    <row r="43" spans="1:112" ht="15.6" customHeight="1">
      <c r="A43" s="292">
        <v>37</v>
      </c>
      <c r="B43" s="98" t="s">
        <v>156</v>
      </c>
      <c r="C43" s="293" t="s">
        <v>157</v>
      </c>
      <c r="D43" s="671">
        <f>+逆行列係数表!D43/逆行列係数表2!D$117</f>
        <v>4.3899543794066167E-4</v>
      </c>
      <c r="E43" s="672">
        <f>+逆行列係数表!E43/逆行列係数表2!E$117</f>
        <v>2.037540131345859E-4</v>
      </c>
      <c r="F43" s="672">
        <f>+逆行列係数表!F43/逆行列係数表2!F$117</f>
        <v>3.7989505458235301E-4</v>
      </c>
      <c r="G43" s="672">
        <f>+逆行列係数表!G43/逆行列係数表2!G$117</f>
        <v>1.5537634480485129E-4</v>
      </c>
      <c r="H43" s="672">
        <f>+逆行列係数表!H43/逆行列係数表2!H$117</f>
        <v>4.5934038311697492E-4</v>
      </c>
      <c r="I43" s="672">
        <f>+逆行列係数表!I43/逆行列係数表2!I$117</f>
        <v>0</v>
      </c>
      <c r="J43" s="672">
        <f>+逆行列係数表!J43/逆行列係数表2!J$117</f>
        <v>1.5088403677232872E-3</v>
      </c>
      <c r="K43" s="672">
        <f>+逆行列係数表!K43/逆行列係数表2!K$117</f>
        <v>2.5997215125543442E-4</v>
      </c>
      <c r="L43" s="672">
        <f>+逆行列係数表!L43/逆行列係数表2!L$117</f>
        <v>2.5230628180332995E-3</v>
      </c>
      <c r="M43" s="672">
        <f>+逆行列係数表!M43/逆行列係数表2!M$117</f>
        <v>1.1280636605277416E-4</v>
      </c>
      <c r="N43" s="672">
        <f>+逆行列係数表!N43/逆行列係数表2!N$117</f>
        <v>0</v>
      </c>
      <c r="O43" s="672">
        <f>+逆行列係数表!O43/逆行列係数表2!O$117</f>
        <v>2.0154823330262946E-4</v>
      </c>
      <c r="P43" s="672">
        <f>+逆行列係数表!P43/逆行列係数表2!P$117</f>
        <v>4.4689046754273968E-4</v>
      </c>
      <c r="Q43" s="672">
        <f>+逆行列係数表!Q43/逆行列係数表2!Q$117</f>
        <v>1.0149815787308795E-3</v>
      </c>
      <c r="R43" s="672">
        <f>+逆行列係数表!R43/逆行列係数表2!R$117</f>
        <v>1.4471126121758226E-2</v>
      </c>
      <c r="S43" s="672">
        <f>+逆行列係数表!S43/逆行列係数表2!S$117</f>
        <v>2.5575537033032671E-4</v>
      </c>
      <c r="T43" s="672">
        <f>+逆行列係数表!T43/逆行列係数表2!T$117</f>
        <v>2.1421266996749086E-4</v>
      </c>
      <c r="U43" s="672">
        <f>+逆行列係数表!U43/逆行列係数表2!U$117</f>
        <v>1.4297560478600092E-4</v>
      </c>
      <c r="V43" s="672">
        <f>+逆行列係数表!V43/逆行列係数表2!V$117</f>
        <v>1.6430311652508312E-4</v>
      </c>
      <c r="W43" s="672">
        <f>+逆行列係数表!W43/逆行列係数表2!W$117</f>
        <v>8.8342832730145158E-4</v>
      </c>
      <c r="X43" s="672">
        <f>+逆行列係数表!X43/逆行列係数表2!X$117</f>
        <v>1.164655659473151E-4</v>
      </c>
      <c r="Y43" s="672">
        <f>+逆行列係数表!Y43/逆行列係数表2!Y$117</f>
        <v>5.8208304937288366E-4</v>
      </c>
      <c r="Z43" s="672">
        <f>+逆行列係数表!Z43/逆行列係数表2!Z$117</f>
        <v>3.4956610570873305E-4</v>
      </c>
      <c r="AA43" s="672">
        <f>+逆行列係数表!AA43/逆行列係数表2!AA$117</f>
        <v>3.0182251700863668E-4</v>
      </c>
      <c r="AB43" s="672">
        <f>+逆行列係数表!AB43/逆行列係数表2!AB$117</f>
        <v>1.0856295668535642E-3</v>
      </c>
      <c r="AC43" s="672">
        <f>+逆行列係数表!AC43/逆行列係数表2!AC$117</f>
        <v>1.0219421797744734E-3</v>
      </c>
      <c r="AD43" s="672">
        <f>+逆行列係数表!AD43/逆行列係数表2!AD$117</f>
        <v>3.6858395093271398E-5</v>
      </c>
      <c r="AE43" s="672">
        <f>+逆行列係数表!AE43/逆行列係数表2!AE$117</f>
        <v>1.656882846148962E-4</v>
      </c>
      <c r="AF43" s="672">
        <f>+逆行列係数表!AF43/逆行列係数表2!AF$117</f>
        <v>1.0135690392448352E-3</v>
      </c>
      <c r="AG43" s="672">
        <f>+逆行列係数表!AG43/逆行列係数表2!AG$117</f>
        <v>3.1438698069626517E-3</v>
      </c>
      <c r="AH43" s="672">
        <f>+逆行列係数表!AH43/逆行列係数表2!AH$117</f>
        <v>8.3988220517872852E-4</v>
      </c>
      <c r="AI43" s="672">
        <f>+逆行列係数表!AI43/逆行列係数表2!AI$117</f>
        <v>8.5294013169531216E-4</v>
      </c>
      <c r="AJ43" s="672">
        <f>+逆行列係数表!AJ43/逆行列係数表2!AJ$117</f>
        <v>8.0981190513861948E-3</v>
      </c>
      <c r="AK43" s="672">
        <f>+逆行列係数表!AK43/逆行列係数表2!AK$117</f>
        <v>1.2928671078540018E-3</v>
      </c>
      <c r="AL43" s="672">
        <f>+逆行列係数表!AL43/逆行列係数表2!AL$117</f>
        <v>1.6184926586954207E-3</v>
      </c>
      <c r="AM43" s="672">
        <f>+逆行列係数表!AM43/逆行列係数表2!AM$117</f>
        <v>1.8410169164713775E-4</v>
      </c>
      <c r="AN43" s="672">
        <f>+逆行列係数表!AN43/逆行列係数表2!AN$117</f>
        <v>1</v>
      </c>
      <c r="AO43" s="672">
        <f>+逆行列係数表!AO43/逆行列係数表2!AO$117</f>
        <v>4.5768846406402199E-2</v>
      </c>
      <c r="AP43" s="672">
        <f>+逆行列係数表!AP43/逆行列係数表2!AP$117</f>
        <v>0.24302993216204469</v>
      </c>
      <c r="AQ43" s="672">
        <f>+逆行列係数表!AQ43/逆行列係数表2!AQ$117</f>
        <v>3.768548769737725E-4</v>
      </c>
      <c r="AR43" s="672">
        <f>+逆行列係数表!AR43/逆行列係数表2!AR$117</f>
        <v>6.7894346593331872E-4</v>
      </c>
      <c r="AS43" s="672">
        <f>+逆行列係数表!AS43/逆行列係数表2!AS$117</f>
        <v>8.7187147934710801E-2</v>
      </c>
      <c r="AT43" s="672">
        <f>+逆行列係数表!AT43/逆行列係数表2!AT$117</f>
        <v>7.9406397737551607E-2</v>
      </c>
      <c r="AU43" s="672">
        <f>+逆行列係数表!AU43/逆行列係数表2!AU$117</f>
        <v>2.4685376981606673E-2</v>
      </c>
      <c r="AV43" s="672">
        <f>+逆行列係数表!AV43/逆行列係数表2!AV$117</f>
        <v>2.7806170396944527E-2</v>
      </c>
      <c r="AW43" s="672">
        <f>+逆行列係数表!AW43/逆行列係数表2!AW$117</f>
        <v>1.1303440292749063E-2</v>
      </c>
      <c r="AX43" s="672">
        <f>+逆行列係数表!AX43/逆行列係数表2!AX$117</f>
        <v>9.2095724671780496E-4</v>
      </c>
      <c r="AY43" s="672">
        <f>+逆行列係数表!AY43/逆行列係数表2!AY$117</f>
        <v>3.7968627028371984E-3</v>
      </c>
      <c r="AZ43" s="672">
        <f>+逆行列係数表!AZ43/逆行列係数表2!AZ$117</f>
        <v>1.9785570289599343E-2</v>
      </c>
      <c r="BA43" s="672">
        <f>+逆行列係数表!BA43/逆行列係数表2!BA$117</f>
        <v>2.1345711199910151E-2</v>
      </c>
      <c r="BB43" s="672">
        <f>+逆行列係数表!BB43/逆行列係数表2!BB$117</f>
        <v>2.9915611031802679E-3</v>
      </c>
      <c r="BC43" s="672">
        <f>+逆行列係数表!BC43/逆行列係数表2!BC$117</f>
        <v>1.9822438485720063E-2</v>
      </c>
      <c r="BD43" s="672">
        <f>+逆行列係数表!BD43/逆行列係数表2!BD$117</f>
        <v>5.5091848592955968E-3</v>
      </c>
      <c r="BE43" s="672">
        <f>+逆行列係数表!BE43/逆行列係数表2!BE$117</f>
        <v>3.7274041168572718E-3</v>
      </c>
      <c r="BF43" s="672">
        <f>+逆行列係数表!BF43/逆行列係数表2!BF$117</f>
        <v>2.3726875683898078E-2</v>
      </c>
      <c r="BG43" s="672">
        <f>+逆行列係数表!BG43/逆行列係数表2!BG$117</f>
        <v>3.2269846618264611E-2</v>
      </c>
      <c r="BH43" s="672">
        <f>+逆行列係数表!BH43/逆行列係数表2!BH$117</f>
        <v>1.2850693357598992E-2</v>
      </c>
      <c r="BI43" s="672">
        <f>+逆行列係数表!BI43/逆行列係数表2!BI$117</f>
        <v>8.6994110551652043E-2</v>
      </c>
      <c r="BJ43" s="672">
        <f>+逆行列係数表!BJ43/逆行列係数表2!BJ$117</f>
        <v>1.7821278843486152E-2</v>
      </c>
      <c r="BK43" s="672">
        <f>+逆行列係数表!BK43/逆行列係数表2!BK$117</f>
        <v>4.5365653749561419E-3</v>
      </c>
      <c r="BL43" s="672">
        <f>+逆行列係数表!BL43/逆行列係数表2!BL$117</f>
        <v>2.0548040129405982E-4</v>
      </c>
      <c r="BM43" s="672">
        <f>+逆行列係数表!BM43/逆行列係数表2!BM$117</f>
        <v>1.3831462763734044E-2</v>
      </c>
      <c r="BN43" s="672">
        <f>+逆行列係数表!BN43/逆行列係数表2!BN$117</f>
        <v>1.3978725808491223E-2</v>
      </c>
      <c r="BO43" s="672">
        <f>+逆行列係数表!BO43/逆行列係数表2!BO$117</f>
        <v>1.1479320079764902E-2</v>
      </c>
      <c r="BP43" s="672">
        <f>+逆行列係数表!BP43/逆行列係数表2!BP$117</f>
        <v>1.7440182441148068E-2</v>
      </c>
      <c r="BQ43" s="672">
        <f>+逆行列係数表!BQ43/逆行列係数表2!BQ$117</f>
        <v>3.7533729586124534E-4</v>
      </c>
      <c r="BR43" s="672">
        <f>+逆行列係数表!BR43/逆行列係数表2!BR$117</f>
        <v>8.7980016693162686E-4</v>
      </c>
      <c r="BS43" s="672">
        <f>+逆行列係数表!BS43/逆行列係数表2!BS$117</f>
        <v>1.0057049135957317E-3</v>
      </c>
      <c r="BT43" s="672">
        <f>+逆行列係数表!BT43/逆行列係数表2!BT$117</f>
        <v>2.2724553329637106E-4</v>
      </c>
      <c r="BU43" s="672">
        <f>+逆行列係数表!BU43/逆行列係数表2!BU$117</f>
        <v>2.7557941401151368E-4</v>
      </c>
      <c r="BV43" s="672">
        <f>+逆行列係数表!BV43/逆行列係数表2!BV$117</f>
        <v>1.2639532073264388E-4</v>
      </c>
      <c r="BW43" s="672">
        <f>+逆行列係数表!BW43/逆行列係数表2!BW$117</f>
        <v>1.2775879882286385E-4</v>
      </c>
      <c r="BX43" s="672">
        <f>+逆行列係数表!BX43/逆行列係数表2!BX$117</f>
        <v>3.0037870314502551E-4</v>
      </c>
      <c r="BY43" s="672">
        <f>+逆行列係数表!BY43/逆行列係数表2!BY$117</f>
        <v>2.4941287999529822E-4</v>
      </c>
      <c r="BZ43" s="672">
        <f>+逆行列係数表!BZ43/逆行列係数表2!BZ$117</f>
        <v>1.0869978613403557E-3</v>
      </c>
      <c r="CA43" s="672">
        <f>+逆行列係数表!CA43/逆行列係数表2!CA$117</f>
        <v>2.2825935194928737E-4</v>
      </c>
      <c r="CB43" s="672">
        <f>+逆行列係数表!CB43/逆行列係数表2!CB$117</f>
        <v>1.1366318277767542E-3</v>
      </c>
      <c r="CC43" s="672">
        <f>+逆行列係数表!CC43/逆行列係数表2!CC$117</f>
        <v>4.629966800915726E-4</v>
      </c>
      <c r="CD43" s="672">
        <f>+逆行列係数表!CD43/逆行列係数表2!CD$117</f>
        <v>1.9105436970522341E-3</v>
      </c>
      <c r="CE43" s="672">
        <f>+逆行列係数表!CE43/逆行列係数表2!CE$117</f>
        <v>2.3903467912742165E-4</v>
      </c>
      <c r="CF43" s="672">
        <f>+逆行列係数表!CF43/逆行列係数表2!CF$117</f>
        <v>4.000115476132491E-4</v>
      </c>
      <c r="CG43" s="672">
        <f>+逆行列係数表!CG43/逆行列係数表2!CG$117</f>
        <v>1.8579300189589276E-3</v>
      </c>
      <c r="CH43" s="672">
        <f>+逆行列係数表!CH43/逆行列係数表2!CH$117</f>
        <v>9.7155802071179697E-5</v>
      </c>
      <c r="CI43" s="672">
        <f>+逆行列係数表!CI43/逆行列係数表2!CI$117</f>
        <v>1.8913894500644242E-4</v>
      </c>
      <c r="CJ43" s="672">
        <f>+逆行列係数表!CJ43/逆行列係数表2!CJ$117</f>
        <v>2.1765917569200466E-4</v>
      </c>
      <c r="CK43" s="672">
        <f>+逆行列係数表!CK43/逆行列係数表2!CK$117</f>
        <v>1.3869664024268621E-4</v>
      </c>
      <c r="CL43" s="672">
        <f>+逆行列係数表!CL43/逆行列係数表2!CL$117</f>
        <v>2.3044098360565515E-4</v>
      </c>
      <c r="CM43" s="672">
        <f>+逆行列係数表!CM43/逆行列係数表2!CM$117</f>
        <v>1.4038526413718785E-4</v>
      </c>
      <c r="CN43" s="672">
        <f>+逆行列係数表!CN43/逆行列係数表2!CN$117</f>
        <v>4.2428521945639809E-4</v>
      </c>
      <c r="CO43" s="672">
        <f>+逆行列係数表!CO43/逆行列係数表2!CO$117</f>
        <v>2.3618100626176267E-4</v>
      </c>
      <c r="CP43" s="672">
        <f>+逆行列係数表!CP43/逆行列係数表2!CP$117</f>
        <v>2.1625206450194101E-4</v>
      </c>
      <c r="CQ43" s="672">
        <f>+逆行列係数表!CQ43/逆行列係数表2!CQ$117</f>
        <v>2.2737862434520103E-4</v>
      </c>
      <c r="CR43" s="672">
        <f>+逆行列係数表!CR43/逆行列係数表2!CR$117</f>
        <v>2.0568608039149628E-4</v>
      </c>
      <c r="CS43" s="672">
        <f>+逆行列係数表!CS43/逆行列係数表2!CS$117</f>
        <v>1.9567076040160272E-4</v>
      </c>
      <c r="CT43" s="672">
        <f>+逆行列係数表!CT43/逆行列係数表2!CT$117</f>
        <v>1.3559026451788077E-4</v>
      </c>
      <c r="CU43" s="672">
        <f>+逆行列係数表!CU43/逆行列係数表2!CU$117</f>
        <v>2.3831963599823091E-4</v>
      </c>
      <c r="CV43" s="672">
        <f>+逆行列係数表!CV43/逆行列係数表2!CV$117</f>
        <v>5.034196242898226E-4</v>
      </c>
      <c r="CW43" s="672">
        <f>+逆行列係数表!CW43/逆行列係数表2!CW$117</f>
        <v>9.5504321926366016E-5</v>
      </c>
      <c r="CX43" s="672">
        <f>+逆行列係数表!CX43/逆行列係数表2!CX$117</f>
        <v>3.8206330947484681E-3</v>
      </c>
      <c r="CY43" s="672">
        <f>+逆行列係数表!CY43/逆行列係数表2!CY$117</f>
        <v>7.711448944367322E-5</v>
      </c>
      <c r="CZ43" s="672">
        <f>+逆行列係数表!CZ43/逆行列係数表2!CZ$117</f>
        <v>3.1545216560510794E-4</v>
      </c>
      <c r="DA43" s="672">
        <f>+逆行列係数表!DA43/逆行列係数表2!DA$117</f>
        <v>2.8139630868911279E-4</v>
      </c>
      <c r="DB43" s="672">
        <f>+逆行列係数表!DB43/逆行列係数表2!DB$117</f>
        <v>3.526179702529058E-4</v>
      </c>
      <c r="DC43" s="672">
        <f>+逆行列係数表!DC43/逆行列係数表2!DC$117</f>
        <v>2.1185091453058584E-4</v>
      </c>
      <c r="DD43" s="672">
        <f>+逆行列係数表!DD43/逆行列係数表2!DD$117</f>
        <v>1.2520931122442206E-4</v>
      </c>
      <c r="DE43" s="672">
        <f>+逆行列係数表!DE43/逆行列係数表2!DE$117</f>
        <v>4.3687078297878501E-4</v>
      </c>
      <c r="DF43" s="672">
        <f>+逆行列係数表!DF43/逆行列係数表2!DF$117</f>
        <v>3.5767011095182784E-4</v>
      </c>
      <c r="DG43" s="673">
        <f>+逆行列係数表!DG43/逆行列係数表2!DG$117</f>
        <v>1.5057813530374622E-3</v>
      </c>
      <c r="DH43" s="270"/>
    </row>
    <row r="44" spans="1:112" ht="15.6" customHeight="1">
      <c r="A44" s="292">
        <v>38</v>
      </c>
      <c r="B44" s="98" t="s">
        <v>158</v>
      </c>
      <c r="C44" s="293" t="s">
        <v>159</v>
      </c>
      <c r="D44" s="671">
        <f>+逆行列係数表!D44/逆行列係数表2!D$117</f>
        <v>4.3082329667545051E-5</v>
      </c>
      <c r="E44" s="672">
        <f>+逆行列係数表!E44/逆行列係数表2!E$117</f>
        <v>2.0850997890765535E-5</v>
      </c>
      <c r="F44" s="672">
        <f>+逆行列係数表!F44/逆行列係数表2!F$117</f>
        <v>7.7504159420397248E-5</v>
      </c>
      <c r="G44" s="672">
        <f>+逆行列係数表!G44/逆行列係数表2!G$117</f>
        <v>1.9167061669827866E-5</v>
      </c>
      <c r="H44" s="672">
        <f>+逆行列係数表!H44/逆行列係数表2!H$117</f>
        <v>6.5804324267695536E-5</v>
      </c>
      <c r="I44" s="672">
        <f>+逆行列係数表!I44/逆行列係数表2!I$117</f>
        <v>0</v>
      </c>
      <c r="J44" s="672">
        <f>+逆行列係数表!J44/逆行列係数表2!J$117</f>
        <v>3.0339849247138173E-4</v>
      </c>
      <c r="K44" s="672">
        <f>+逆行列係数表!K44/逆行列係数表2!K$117</f>
        <v>1.576427334304977E-5</v>
      </c>
      <c r="L44" s="672">
        <f>+逆行列係数表!L44/逆行列係数表2!L$117</f>
        <v>5.1362637025876717E-5</v>
      </c>
      <c r="M44" s="672">
        <f>+逆行列係数表!M44/逆行列係数表2!M$117</f>
        <v>1.0363288801173284E-5</v>
      </c>
      <c r="N44" s="672">
        <f>+逆行列係数表!N44/逆行列係数表2!N$117</f>
        <v>0</v>
      </c>
      <c r="O44" s="672">
        <f>+逆行列係数表!O44/逆行列係数表2!O$117</f>
        <v>1.7854614128224618E-5</v>
      </c>
      <c r="P44" s="672">
        <f>+逆行列係数表!P44/逆行列係数表2!P$117</f>
        <v>1.374574643509526E-5</v>
      </c>
      <c r="Q44" s="672">
        <f>+逆行列係数表!Q44/逆行列係数表2!Q$117</f>
        <v>3.4254337765331066E-5</v>
      </c>
      <c r="R44" s="672">
        <f>+逆行列係数表!R44/逆行列係数表2!R$117</f>
        <v>2.2201015122415101E-4</v>
      </c>
      <c r="S44" s="672">
        <f>+逆行列係数表!S44/逆行列係数表2!S$117</f>
        <v>1.7045979158231777E-5</v>
      </c>
      <c r="T44" s="672">
        <f>+逆行列係数表!T44/逆行列係数表2!T$117</f>
        <v>1.2587742556617367E-5</v>
      </c>
      <c r="U44" s="672">
        <f>+逆行列係数表!U44/逆行列係数表2!U$117</f>
        <v>1.1982518258194355E-5</v>
      </c>
      <c r="V44" s="672">
        <f>+逆行列係数表!V44/逆行列係数表2!V$117</f>
        <v>2.0150492517989122E-5</v>
      </c>
      <c r="W44" s="672">
        <f>+逆行列係数表!W44/逆行列係数表2!W$117</f>
        <v>3.8272509634385815E-5</v>
      </c>
      <c r="X44" s="672">
        <f>+逆行列係数表!X44/逆行列係数表2!X$117</f>
        <v>1.1638327964948445E-5</v>
      </c>
      <c r="Y44" s="672">
        <f>+逆行列係数表!Y44/逆行列係数表2!Y$117</f>
        <v>2.662910423113275E-5</v>
      </c>
      <c r="Z44" s="672">
        <f>+逆行列係数表!Z44/逆行列係数表2!Z$117</f>
        <v>1.7227012680466618E-5</v>
      </c>
      <c r="AA44" s="672">
        <f>+逆行列係数表!AA44/逆行列係数表2!AA$117</f>
        <v>1.8889438364136265E-5</v>
      </c>
      <c r="AB44" s="672">
        <f>+逆行列係数表!AB44/逆行列係数表2!AB$117</f>
        <v>3.033373577607985E-5</v>
      </c>
      <c r="AC44" s="672">
        <f>+逆行列係数表!AC44/逆行列係数表2!AC$117</f>
        <v>2.5040028917909192E-5</v>
      </c>
      <c r="AD44" s="672">
        <f>+逆行列係数表!AD44/逆行列係数表2!AD$117</f>
        <v>3.3950879293172003E-6</v>
      </c>
      <c r="AE44" s="672">
        <f>+逆行列係数表!AE44/逆行列係数表2!AE$117</f>
        <v>1.5044729753532021E-5</v>
      </c>
      <c r="AF44" s="672">
        <f>+逆行列係数表!AF44/逆行列係数表2!AF$117</f>
        <v>3.2118261059940788E-5</v>
      </c>
      <c r="AG44" s="672">
        <f>+逆行列係数表!AG44/逆行列係数表2!AG$117</f>
        <v>4.1078632792313959E-5</v>
      </c>
      <c r="AH44" s="672">
        <f>+逆行列係数表!AH44/逆行列係数表2!AH$117</f>
        <v>8.6577393131049532E-5</v>
      </c>
      <c r="AI44" s="672">
        <f>+逆行列係数表!AI44/逆行列係数表2!AI$117</f>
        <v>3.8676100358196939E-5</v>
      </c>
      <c r="AJ44" s="672">
        <f>+逆行列係数表!AJ44/逆行列係数表2!AJ$117</f>
        <v>8.1362362452095069E-5</v>
      </c>
      <c r="AK44" s="672">
        <f>+逆行列係数表!AK44/逆行列係数表2!AK$117</f>
        <v>8.5773736423642359E-4</v>
      </c>
      <c r="AL44" s="672">
        <f>+逆行列係数表!AL44/逆行列係数表2!AL$117</f>
        <v>1.0176931149102261E-4</v>
      </c>
      <c r="AM44" s="672">
        <f>+逆行列係数表!AM44/逆行列係数表2!AM$117</f>
        <v>1.5473670039798235E-5</v>
      </c>
      <c r="AN44" s="672">
        <f>+逆行列係数表!AN44/逆行列係数表2!AN$117</f>
        <v>1.5979954937201184E-5</v>
      </c>
      <c r="AO44" s="672">
        <f>+逆行列係数表!AO44/逆行列係数表2!AO$117</f>
        <v>1</v>
      </c>
      <c r="AP44" s="672">
        <f>+逆行列係数表!AP44/逆行列係数表2!AP$117</f>
        <v>1.2369788365089527E-5</v>
      </c>
      <c r="AQ44" s="672">
        <f>+逆行列係数表!AQ44/逆行列係数表2!AQ$117</f>
        <v>2.5917629192298946E-5</v>
      </c>
      <c r="AR44" s="672">
        <f>+逆行列係数表!AR44/逆行列係数表2!AR$117</f>
        <v>2.4591410111163629E-5</v>
      </c>
      <c r="AS44" s="672">
        <f>+逆行列係数表!AS44/逆行列係数表2!AS$117</f>
        <v>5.9126864899336695E-3</v>
      </c>
      <c r="AT44" s="672">
        <f>+逆行列係数表!AT44/逆行列係数表2!AT$117</f>
        <v>1.2373726336416307E-3</v>
      </c>
      <c r="AU44" s="672">
        <f>+逆行列係数表!AU44/逆行列係数表2!AU$117</f>
        <v>8.1895052888925519E-3</v>
      </c>
      <c r="AV44" s="672">
        <f>+逆行列係数表!AV44/逆行列係数表2!AV$117</f>
        <v>9.6525930407240397E-3</v>
      </c>
      <c r="AW44" s="672">
        <f>+逆行列係数表!AW44/逆行列係数表2!AW$117</f>
        <v>2.8540123499318022E-3</v>
      </c>
      <c r="AX44" s="672">
        <f>+逆行列係数表!AX44/逆行列係数表2!AX$117</f>
        <v>5.2488074849147059E-5</v>
      </c>
      <c r="AY44" s="672">
        <f>+逆行列係数表!AY44/逆行列係数表2!AY$117</f>
        <v>1.708534053954257E-4</v>
      </c>
      <c r="AZ44" s="672">
        <f>+逆行列係数表!AZ44/逆行列係数表2!AZ$117</f>
        <v>2.8159886688242457E-3</v>
      </c>
      <c r="BA44" s="672">
        <f>+逆行列係数表!BA44/逆行列係数表2!BA$117</f>
        <v>6.0598088222954169E-4</v>
      </c>
      <c r="BB44" s="672">
        <f>+逆行列係数表!BB44/逆行列係数表2!BB$117</f>
        <v>3.8349503124554595E-4</v>
      </c>
      <c r="BC44" s="672">
        <f>+逆行列係数表!BC44/逆行列係数表2!BC$117</f>
        <v>1.7616907035630786E-4</v>
      </c>
      <c r="BD44" s="672">
        <f>+逆行列係数表!BD44/逆行列係数表2!BD$117</f>
        <v>2.5282693262022768E-4</v>
      </c>
      <c r="BE44" s="672">
        <f>+逆行列係数表!BE44/逆行列係数表2!BE$117</f>
        <v>5.697233022250622E-4</v>
      </c>
      <c r="BF44" s="672">
        <f>+逆行列係数表!BF44/逆行列係数表2!BF$117</f>
        <v>4.0179160565153886E-3</v>
      </c>
      <c r="BG44" s="672">
        <f>+逆行列係数表!BG44/逆行列係数表2!BG$117</f>
        <v>3.546241334312581E-3</v>
      </c>
      <c r="BH44" s="672">
        <f>+逆行列係数表!BH44/逆行列係数表2!BH$117</f>
        <v>7.9280298337771615E-3</v>
      </c>
      <c r="BI44" s="672">
        <f>+逆行列係数表!BI44/逆行列係数表2!BI$117</f>
        <v>1.0431842921141798E-2</v>
      </c>
      <c r="BJ44" s="672">
        <f>+逆行列係数表!BJ44/逆行列係数表2!BJ$117</f>
        <v>8.2196327696199365E-3</v>
      </c>
      <c r="BK44" s="672">
        <f>+逆行列係数表!BK44/逆行列係数表2!BK$117</f>
        <v>4.6062349536895333E-4</v>
      </c>
      <c r="BL44" s="672">
        <f>+逆行列係数表!BL44/逆行列係数表2!BL$117</f>
        <v>2.9429354346014606E-5</v>
      </c>
      <c r="BM44" s="672">
        <f>+逆行列係数表!BM44/逆行列係数表2!BM$117</f>
        <v>3.642175448055948E-4</v>
      </c>
      <c r="BN44" s="672">
        <f>+逆行列係数表!BN44/逆行列係数表2!BN$117</f>
        <v>4.2690249375501664E-4</v>
      </c>
      <c r="BO44" s="672">
        <f>+逆行列係数表!BO44/逆行列係数表2!BO$117</f>
        <v>5.0663220242658897E-4</v>
      </c>
      <c r="BP44" s="672">
        <f>+逆行列係数表!BP44/逆行列係数表2!BP$117</f>
        <v>2.2825053464310464E-3</v>
      </c>
      <c r="BQ44" s="672">
        <f>+逆行列係数表!BQ44/逆行列係数表2!BQ$117</f>
        <v>3.8842795599230246E-5</v>
      </c>
      <c r="BR44" s="672">
        <f>+逆行列係数表!BR44/逆行列係数表2!BR$117</f>
        <v>3.3184723802615817E-5</v>
      </c>
      <c r="BS44" s="672">
        <f>+逆行列係数表!BS44/逆行列係数表2!BS$117</f>
        <v>1.2347989662709718E-4</v>
      </c>
      <c r="BT44" s="672">
        <f>+逆行列係数表!BT44/逆行列係数表2!BT$117</f>
        <v>3.5995785565172276E-5</v>
      </c>
      <c r="BU44" s="672">
        <f>+逆行列係数表!BU44/逆行列係数表2!BU$117</f>
        <v>1.8473383676862255E-5</v>
      </c>
      <c r="BV44" s="672">
        <f>+逆行列係数表!BV44/逆行列係数表2!BV$117</f>
        <v>1.3754967438981899E-5</v>
      </c>
      <c r="BW44" s="672">
        <f>+逆行列係数表!BW44/逆行列係数表2!BW$117</f>
        <v>9.2615064779275839E-6</v>
      </c>
      <c r="BX44" s="672">
        <f>+逆行列係数表!BX44/逆行列係数表2!BX$117</f>
        <v>1.314944053276569E-5</v>
      </c>
      <c r="BY44" s="672">
        <f>+逆行列係数表!BY44/逆行列係数表2!BY$117</f>
        <v>8.186400697854162E-6</v>
      </c>
      <c r="BZ44" s="672">
        <f>+逆行列係数表!BZ44/逆行列係数表2!BZ$117</f>
        <v>3.4452773106578047E-4</v>
      </c>
      <c r="CA44" s="672">
        <f>+逆行列係数表!CA44/逆行列係数表2!CA$117</f>
        <v>3.5477989253743937E-5</v>
      </c>
      <c r="CB44" s="672">
        <f>+逆行列係数表!CB44/逆行列係数表2!CB$117</f>
        <v>2.2074104261165538E-4</v>
      </c>
      <c r="CC44" s="672">
        <f>+逆行列係数表!CC44/逆行列係数表2!CC$117</f>
        <v>4.0212111375685259E-5</v>
      </c>
      <c r="CD44" s="672">
        <f>+逆行列係数表!CD44/逆行列係数表2!CD$117</f>
        <v>6.5951784055441913E-4</v>
      </c>
      <c r="CE44" s="672">
        <f>+逆行列係数表!CE44/逆行列係数表2!CE$117</f>
        <v>1.9661118323456871E-5</v>
      </c>
      <c r="CF44" s="672">
        <f>+逆行列係数表!CF44/逆行列係数表2!CF$117</f>
        <v>2.2480740529127566E-5</v>
      </c>
      <c r="CG44" s="672">
        <f>+逆行列係数表!CG44/逆行列係数表2!CG$117</f>
        <v>3.6063104264532721E-5</v>
      </c>
      <c r="CH44" s="672">
        <f>+逆行列係数表!CH44/逆行列係数表2!CH$117</f>
        <v>1.7570189342373377E-5</v>
      </c>
      <c r="CI44" s="672">
        <f>+逆行列係数表!CI44/逆行列係数表2!CI$117</f>
        <v>1.825654686925775E-5</v>
      </c>
      <c r="CJ44" s="672">
        <f>+逆行列係数表!CJ44/逆行列係数表2!CJ$117</f>
        <v>2.0781337930284866E-5</v>
      </c>
      <c r="CK44" s="672">
        <f>+逆行列係数表!CK44/逆行列係数表2!CK$117</f>
        <v>2.5789419909546194E-5</v>
      </c>
      <c r="CL44" s="672">
        <f>+逆行列係数表!CL44/逆行列係数表2!CL$117</f>
        <v>1.9025101773718171E-5</v>
      </c>
      <c r="CM44" s="672">
        <f>+逆行列係数表!CM44/逆行列係数表2!CM$117</f>
        <v>1.6972036100959691E-5</v>
      </c>
      <c r="CN44" s="672">
        <f>+逆行列係数表!CN44/逆行列係数表2!CN$117</f>
        <v>5.2317805831195352E-5</v>
      </c>
      <c r="CO44" s="672">
        <f>+逆行列係数表!CO44/逆行列係数表2!CO$117</f>
        <v>1.6341015925679227E-5</v>
      </c>
      <c r="CP44" s="672">
        <f>+逆行列係数表!CP44/逆行列係数表2!CP$117</f>
        <v>2.9046544244517945E-5</v>
      </c>
      <c r="CQ44" s="672">
        <f>+逆行列係数表!CQ44/逆行列係数表2!CQ$117</f>
        <v>2.3080996545833703E-5</v>
      </c>
      <c r="CR44" s="672">
        <f>+逆行列係数表!CR44/逆行列係数表2!CR$117</f>
        <v>3.0832302613718432E-5</v>
      </c>
      <c r="CS44" s="672">
        <f>+逆行列係数表!CS44/逆行列係数表2!CS$117</f>
        <v>2.2006301107103422E-5</v>
      </c>
      <c r="CT44" s="672">
        <f>+逆行列係数表!CT44/逆行列係数表2!CT$117</f>
        <v>1.5236308824905318E-5</v>
      </c>
      <c r="CU44" s="672">
        <f>+逆行列係数表!CU44/逆行列係数表2!CU$117</f>
        <v>2.1716824437031607E-5</v>
      </c>
      <c r="CV44" s="672">
        <f>+逆行列係数表!CV44/逆行列係数表2!CV$117</f>
        <v>1.2240509789992614E-4</v>
      </c>
      <c r="CW44" s="672">
        <f>+逆行列係数表!CW44/逆行列係数表2!CW$117</f>
        <v>1.1735851850338742E-5</v>
      </c>
      <c r="CX44" s="672">
        <f>+逆行列係数表!CX44/逆行列係数表2!CX$117</f>
        <v>1.2991209569287181E-3</v>
      </c>
      <c r="CY44" s="672">
        <f>+逆行列係数表!CY44/逆行列係数表2!CY$117</f>
        <v>9.300447280496116E-6</v>
      </c>
      <c r="CZ44" s="672">
        <f>+逆行列係数表!CZ44/逆行列係数表2!CZ$117</f>
        <v>3.5656750813811147E-5</v>
      </c>
      <c r="DA44" s="672">
        <f>+逆行列係数表!DA44/逆行列係数表2!DA$117</f>
        <v>2.218140193295906E-5</v>
      </c>
      <c r="DB44" s="672">
        <f>+逆行列係数表!DB44/逆行列係数表2!DB$117</f>
        <v>2.1076343922179557E-5</v>
      </c>
      <c r="DC44" s="672">
        <f>+逆行列係数表!DC44/逆行列係数表2!DC$117</f>
        <v>2.493517961302343E-5</v>
      </c>
      <c r="DD44" s="672">
        <f>+逆行列係数表!DD44/逆行列係数表2!DD$117</f>
        <v>1.4920599003849919E-5</v>
      </c>
      <c r="DE44" s="672">
        <f>+逆行列係数表!DE44/逆行列係数表2!DE$117</f>
        <v>2.985319672310191E-5</v>
      </c>
      <c r="DF44" s="672">
        <f>+逆行列係数表!DF44/逆行列係数表2!DF$117</f>
        <v>4.6744690679994878E-5</v>
      </c>
      <c r="DG44" s="673">
        <f>+逆行列係数表!DG44/逆行列係数表2!DG$117</f>
        <v>1.0509347191381315E-4</v>
      </c>
      <c r="DH44" s="270"/>
    </row>
    <row r="45" spans="1:112" ht="15.6" customHeight="1">
      <c r="A45" s="292">
        <v>39</v>
      </c>
      <c r="B45" s="98" t="s">
        <v>160</v>
      </c>
      <c r="C45" s="293" t="s">
        <v>161</v>
      </c>
      <c r="D45" s="671">
        <f>+逆行列係数表!D45/逆行列係数表2!D$117</f>
        <v>1.6221305582608689E-4</v>
      </c>
      <c r="E45" s="672">
        <f>+逆行列係数表!E45/逆行列係数表2!E$117</f>
        <v>7.9681863429007869E-5</v>
      </c>
      <c r="F45" s="672">
        <f>+逆行列係数表!F45/逆行列係数表2!F$117</f>
        <v>1.7610056950130847E-4</v>
      </c>
      <c r="G45" s="672">
        <f>+逆行列係数表!G45/逆行列係数表2!G$117</f>
        <v>6.1315960811897605E-5</v>
      </c>
      <c r="H45" s="672">
        <f>+逆行列係数表!H45/逆行列係数表2!H$117</f>
        <v>2.0208114628979642E-4</v>
      </c>
      <c r="I45" s="672">
        <f>+逆行列係数表!I45/逆行列係数表2!I$117</f>
        <v>0</v>
      </c>
      <c r="J45" s="672">
        <f>+逆行列係数表!J45/逆行列係数表2!J$117</f>
        <v>3.0108141555247158E-4</v>
      </c>
      <c r="K45" s="672">
        <f>+逆行列係数表!K45/逆行列係数表2!K$117</f>
        <v>1.0210724636935908E-4</v>
      </c>
      <c r="L45" s="672">
        <f>+逆行列係数表!L45/逆行列係数表2!L$117</f>
        <v>9.7311736246797871E-4</v>
      </c>
      <c r="M45" s="672">
        <f>+逆行列係数表!M45/逆行列係数表2!M$117</f>
        <v>4.3861299842702261E-5</v>
      </c>
      <c r="N45" s="672">
        <f>+逆行列係数表!N45/逆行列係数表2!N$117</f>
        <v>0</v>
      </c>
      <c r="O45" s="672">
        <f>+逆行列係数表!O45/逆行列係数表2!O$117</f>
        <v>6.9930715042700387E-5</v>
      </c>
      <c r="P45" s="672">
        <f>+逆行列係数表!P45/逆行列係数表2!P$117</f>
        <v>7.4835392597411758E-5</v>
      </c>
      <c r="Q45" s="672">
        <f>+逆行列係数表!Q45/逆行列係数表2!Q$117</f>
        <v>3.4053482192660412E-4</v>
      </c>
      <c r="R45" s="672">
        <f>+逆行列係数表!R45/逆行列係数表2!R$117</f>
        <v>2.0719725036209856E-2</v>
      </c>
      <c r="S45" s="672">
        <f>+逆行列係数表!S45/逆行列係数表2!S$117</f>
        <v>9.4299921203642935E-5</v>
      </c>
      <c r="T45" s="672">
        <f>+逆行列係数表!T45/逆行列係数表2!T$117</f>
        <v>8.012092756021837E-5</v>
      </c>
      <c r="U45" s="672">
        <f>+逆行列係数表!U45/逆行列係数表2!U$117</f>
        <v>5.2950197325054123E-5</v>
      </c>
      <c r="V45" s="672">
        <f>+逆行列係数表!V45/逆行列係数表2!V$117</f>
        <v>6.9287923570350517E-5</v>
      </c>
      <c r="W45" s="672">
        <f>+逆行列係数表!W45/逆行列係数表2!W$117</f>
        <v>6.0546274913709749E-4</v>
      </c>
      <c r="X45" s="672">
        <f>+逆行列係数表!X45/逆行列係数表2!X$117</f>
        <v>4.7072707780035914E-5</v>
      </c>
      <c r="Y45" s="672">
        <f>+逆行列係数表!Y45/逆行列係数表2!Y$117</f>
        <v>2.2847717059408057E-4</v>
      </c>
      <c r="Z45" s="672">
        <f>+逆行列係数表!Z45/逆行列係数表2!Z$117</f>
        <v>1.3352670762890358E-4</v>
      </c>
      <c r="AA45" s="672">
        <f>+逆行列係数表!AA45/逆行列係数表2!AA$117</f>
        <v>1.102998372963646E-4</v>
      </c>
      <c r="AB45" s="672">
        <f>+逆行列係数表!AB45/逆行列係数表2!AB$117</f>
        <v>4.2115745188733844E-4</v>
      </c>
      <c r="AC45" s="672">
        <f>+逆行列係数表!AC45/逆行列係数表2!AC$117</f>
        <v>4.0630637989900748E-4</v>
      </c>
      <c r="AD45" s="672">
        <f>+逆行列係数表!AD45/逆行列係数表2!AD$117</f>
        <v>1.511245962814299E-5</v>
      </c>
      <c r="AE45" s="672">
        <f>+逆行列係数表!AE45/逆行列係数表2!AE$117</f>
        <v>6.8082034421886934E-5</v>
      </c>
      <c r="AF45" s="672">
        <f>+逆行列係数表!AF45/逆行列係数表2!AF$117</f>
        <v>1.5547979367953342E-4</v>
      </c>
      <c r="AG45" s="672">
        <f>+逆行列係数表!AG45/逆行列係数表2!AG$117</f>
        <v>4.9172944727784865E-4</v>
      </c>
      <c r="AH45" s="672">
        <f>+逆行列係数表!AH45/逆行列係数表2!AH$117</f>
        <v>3.1414388305733837E-4</v>
      </c>
      <c r="AI45" s="672">
        <f>+逆行列係数表!AI45/逆行列係数表2!AI$117</f>
        <v>3.8159427729403053E-4</v>
      </c>
      <c r="AJ45" s="672">
        <f>+逆行列係数表!AJ45/逆行列係数表2!AJ$117</f>
        <v>2.1848118179122128E-3</v>
      </c>
      <c r="AK45" s="672">
        <f>+逆行列係数表!AK45/逆行列係数表2!AK$117</f>
        <v>1.2753644586147978E-3</v>
      </c>
      <c r="AL45" s="672">
        <f>+逆行列係数表!AL45/逆行列係数表2!AL$117</f>
        <v>1.4221867573494561E-3</v>
      </c>
      <c r="AM45" s="672">
        <f>+逆行列係数表!AM45/逆行列係数表2!AM$117</f>
        <v>8.254613511729484E-5</v>
      </c>
      <c r="AN45" s="672">
        <f>+逆行列係数表!AN45/逆行列係数表2!AN$117</f>
        <v>7.6494506839097943E-5</v>
      </c>
      <c r="AO45" s="672">
        <f>+逆行列係数表!AO45/逆行列係数表2!AO$117</f>
        <v>8.6768356089622785E-4</v>
      </c>
      <c r="AP45" s="672">
        <f>+逆行列係数表!AP45/逆行列係数表2!AP$117</f>
        <v>1</v>
      </c>
      <c r="AQ45" s="672">
        <f>+逆行列係数表!AQ45/逆行列係数表2!AQ$117</f>
        <v>1.5724671253222253E-4</v>
      </c>
      <c r="AR45" s="672">
        <f>+逆行列係数表!AR45/逆行列係数表2!AR$117</f>
        <v>1.0189883702621356E-3</v>
      </c>
      <c r="AS45" s="672">
        <f>+逆行列係数表!AS45/逆行列係数表2!AS$117</f>
        <v>6.1977526274755626E-2</v>
      </c>
      <c r="AT45" s="672">
        <f>+逆行列係数表!AT45/逆行列係数表2!AT$117</f>
        <v>3.0587755606496399E-2</v>
      </c>
      <c r="AU45" s="672">
        <f>+逆行列係数表!AU45/逆行列係数表2!AU$117</f>
        <v>1.6298361754608855E-2</v>
      </c>
      <c r="AV45" s="672">
        <f>+逆行列係数表!AV45/逆行列係数表2!AV$117</f>
        <v>1.1325462629566735E-2</v>
      </c>
      <c r="AW45" s="672">
        <f>+逆行列係数表!AW45/逆行列係数表2!AW$117</f>
        <v>5.93880323411115E-3</v>
      </c>
      <c r="AX45" s="672">
        <f>+逆行列係数表!AX45/逆行列係数表2!AX$117</f>
        <v>5.0757090368831216E-4</v>
      </c>
      <c r="AY45" s="672">
        <f>+逆行列係数表!AY45/逆行列係数表2!AY$117</f>
        <v>3.7347982372141178E-3</v>
      </c>
      <c r="AZ45" s="672">
        <f>+逆行列係数表!AZ45/逆行列係数表2!AZ$117</f>
        <v>5.585874902934912E-3</v>
      </c>
      <c r="BA45" s="672">
        <f>+逆行列係数表!BA45/逆行列係数表2!BA$117</f>
        <v>1.7861370877401712E-2</v>
      </c>
      <c r="BB45" s="672">
        <f>+逆行列係数表!BB45/逆行列係数表2!BB$117</f>
        <v>6.060129357701794E-4</v>
      </c>
      <c r="BC45" s="672">
        <f>+逆行列係数表!BC45/逆行列係数表2!BC$117</f>
        <v>5.422387887740748E-3</v>
      </c>
      <c r="BD45" s="672">
        <f>+逆行列係数表!BD45/逆行列係数表2!BD$117</f>
        <v>2.7456281633751844E-3</v>
      </c>
      <c r="BE45" s="672">
        <f>+逆行列係数表!BE45/逆行列係数表2!BE$117</f>
        <v>1.6185344337055674E-3</v>
      </c>
      <c r="BF45" s="672">
        <f>+逆行列係数表!BF45/逆行列係数表2!BF$117</f>
        <v>6.8243671123472691E-3</v>
      </c>
      <c r="BG45" s="672">
        <f>+逆行列係数表!BG45/逆行列係数表2!BG$117</f>
        <v>6.1790221811321745E-3</v>
      </c>
      <c r="BH45" s="672">
        <f>+逆行列係数表!BH45/逆行列係数表2!BH$117</f>
        <v>6.7778976697047341E-3</v>
      </c>
      <c r="BI45" s="672">
        <f>+逆行列係数表!BI45/逆行列係数表2!BI$117</f>
        <v>4.0821167767497196E-2</v>
      </c>
      <c r="BJ45" s="672">
        <f>+逆行列係数表!BJ45/逆行列係数表2!BJ$117</f>
        <v>2.0309574928885493E-2</v>
      </c>
      <c r="BK45" s="672">
        <f>+逆行列係数表!BK45/逆行列係数表2!BK$117</f>
        <v>3.1185455281772735E-3</v>
      </c>
      <c r="BL45" s="672">
        <f>+逆行列係数表!BL45/逆行列係数表2!BL$117</f>
        <v>8.5777060723321921E-5</v>
      </c>
      <c r="BM45" s="672">
        <f>+逆行列係数表!BM45/逆行列係数表2!BM$117</f>
        <v>2.7240597680747271E-3</v>
      </c>
      <c r="BN45" s="672">
        <f>+逆行列係数表!BN45/逆行列係数表2!BN$117</f>
        <v>4.4480092838974934E-3</v>
      </c>
      <c r="BO45" s="672">
        <f>+逆行列係数表!BO45/逆行列係数表2!BO$117</f>
        <v>1.4233163501820791E-3</v>
      </c>
      <c r="BP45" s="672">
        <f>+逆行列係数表!BP45/逆行列係数表2!BP$117</f>
        <v>2.0798124225090537E-3</v>
      </c>
      <c r="BQ45" s="672">
        <f>+逆行列係数表!BQ45/逆行列係数表2!BQ$117</f>
        <v>1.4443847581965846E-4</v>
      </c>
      <c r="BR45" s="672">
        <f>+逆行列係数表!BR45/逆行列係数表2!BR$117</f>
        <v>2.9296498815562113E-4</v>
      </c>
      <c r="BS45" s="672">
        <f>+逆行列係数表!BS45/逆行列係数表2!BS$117</f>
        <v>4.081570676054388E-4</v>
      </c>
      <c r="BT45" s="672">
        <f>+逆行列係数表!BT45/逆行列係数表2!BT$117</f>
        <v>1.0629487048858544E-4</v>
      </c>
      <c r="BU45" s="672">
        <f>+逆行列係数表!BU45/逆行列係数表2!BU$117</f>
        <v>1.0771389627068395E-4</v>
      </c>
      <c r="BV45" s="672">
        <f>+逆行列係数表!BV45/逆行列係数表2!BV$117</f>
        <v>5.6463143006931043E-5</v>
      </c>
      <c r="BW45" s="672">
        <f>+逆行列係数表!BW45/逆行列係数表2!BW$117</f>
        <v>4.6767346990225623E-5</v>
      </c>
      <c r="BX45" s="672">
        <f>+逆行列係数表!BX45/逆行列係数表2!BX$117</f>
        <v>1.0451919096414321E-4</v>
      </c>
      <c r="BY45" s="672">
        <f>+逆行列係数表!BY45/逆行列係数表2!BY$117</f>
        <v>8.1862731036528699E-5</v>
      </c>
      <c r="BZ45" s="672">
        <f>+逆行列係数表!BZ45/逆行列係数表2!BZ$117</f>
        <v>9.353570587062374E-4</v>
      </c>
      <c r="CA45" s="672">
        <f>+逆行列係数表!CA45/逆行列係数表2!CA$117</f>
        <v>9.464634423282279E-5</v>
      </c>
      <c r="CB45" s="672">
        <f>+逆行列係数表!CB45/逆行列係数表2!CB$117</f>
        <v>4.768891514801839E-4</v>
      </c>
      <c r="CC45" s="672">
        <f>+逆行列係数表!CC45/逆行列係数表2!CC$117</f>
        <v>1.7717680596988122E-4</v>
      </c>
      <c r="CD45" s="672">
        <f>+逆行列係数表!CD45/逆行列係数表2!CD$117</f>
        <v>1.6649416338575804E-3</v>
      </c>
      <c r="CE45" s="672">
        <f>+逆行列係数表!CE45/逆行列係数表2!CE$117</f>
        <v>7.9429517419147107E-5</v>
      </c>
      <c r="CF45" s="672">
        <f>+逆行列係数表!CF45/逆行列係数表2!CF$117</f>
        <v>1.449178993606861E-4</v>
      </c>
      <c r="CG45" s="672">
        <f>+逆行列係数表!CG45/逆行列係数表2!CG$117</f>
        <v>2.4423433495269619E-4</v>
      </c>
      <c r="CH45" s="672">
        <f>+逆行列係数表!CH45/逆行列係数表2!CH$117</f>
        <v>5.1231245604951705E-5</v>
      </c>
      <c r="CI45" s="672">
        <f>+逆行列係数表!CI45/逆行列係数表2!CI$117</f>
        <v>7.910985665559896E-5</v>
      </c>
      <c r="CJ45" s="672">
        <f>+逆行列係数表!CJ45/逆行列係数表2!CJ$117</f>
        <v>8.5539905549534306E-5</v>
      </c>
      <c r="CK45" s="672">
        <f>+逆行列係数表!CK45/逆行列係数表2!CK$117</f>
        <v>7.1378334681553759E-5</v>
      </c>
      <c r="CL45" s="672">
        <f>+逆行列係数表!CL45/逆行列係数表2!CL$117</f>
        <v>9.1886747165698121E-5</v>
      </c>
      <c r="CM45" s="672">
        <f>+逆行列係数表!CM45/逆行列係数表2!CM$117</f>
        <v>6.5296246280348714E-5</v>
      </c>
      <c r="CN45" s="672">
        <f>+逆行列係数表!CN45/逆行列係数表2!CN$117</f>
        <v>2.1508873881987011E-4</v>
      </c>
      <c r="CO45" s="672">
        <f>+逆行列係数表!CO45/逆行列係数表2!CO$117</f>
        <v>9.0903167575160881E-5</v>
      </c>
      <c r="CP45" s="672">
        <f>+逆行列係数表!CP45/逆行列係数表2!CP$117</f>
        <v>1.0460088897685432E-4</v>
      </c>
      <c r="CQ45" s="672">
        <f>+逆行列係数表!CQ45/逆行列係数表2!CQ$117</f>
        <v>9.8496665167466314E-5</v>
      </c>
      <c r="CR45" s="672">
        <f>+逆行列係数表!CR45/逆行列係数表2!CR$117</f>
        <v>9.0689781564252619E-5</v>
      </c>
      <c r="CS45" s="672">
        <f>+逆行列係数表!CS45/逆行列係数表2!CS$117</f>
        <v>8.9450562124246028E-5</v>
      </c>
      <c r="CT45" s="672">
        <f>+逆行列係数表!CT45/逆行列係数表2!CT$117</f>
        <v>5.926104345306111E-5</v>
      </c>
      <c r="CU45" s="672">
        <f>+逆行列係数表!CU45/逆行列係数表2!CU$117</f>
        <v>1.2352257487558324E-4</v>
      </c>
      <c r="CV45" s="672">
        <f>+逆行列係数表!CV45/逆行列係数表2!CV$117</f>
        <v>2.5817500183628349E-4</v>
      </c>
      <c r="CW45" s="672">
        <f>+逆行列係数表!CW45/逆行列係数表2!CW$117</f>
        <v>4.0900752654190069E-5</v>
      </c>
      <c r="CX45" s="672">
        <f>+逆行列係数表!CX45/逆行列係数表2!CX$117</f>
        <v>2.1616881393331376E-3</v>
      </c>
      <c r="CY45" s="672">
        <f>+逆行列係数表!CY45/逆行列係数表2!CY$117</f>
        <v>3.5135394264829824E-5</v>
      </c>
      <c r="CZ45" s="672">
        <f>+逆行列係数表!CZ45/逆行列係数表2!CZ$117</f>
        <v>1.1656979628712657E-4</v>
      </c>
      <c r="DA45" s="672">
        <f>+逆行列係数表!DA45/逆行列係数表2!DA$117</f>
        <v>1.1195024976942365E-4</v>
      </c>
      <c r="DB45" s="672">
        <f>+逆行列係数表!DB45/逆行列係数表2!DB$117</f>
        <v>1.3956436194370678E-4</v>
      </c>
      <c r="DC45" s="672">
        <f>+逆行列係数表!DC45/逆行列係数表2!DC$117</f>
        <v>9.2115831819971527E-5</v>
      </c>
      <c r="DD45" s="672">
        <f>+逆行列係数表!DD45/逆行列係数表2!DD$117</f>
        <v>5.1899365376786978E-5</v>
      </c>
      <c r="DE45" s="672">
        <f>+逆行列係数表!DE45/逆行列係数表2!DE$117</f>
        <v>1.5407999120487892E-4</v>
      </c>
      <c r="DF45" s="672">
        <f>+逆行列係数表!DF45/逆行列係数表2!DF$117</f>
        <v>1.9068579954979267E-4</v>
      </c>
      <c r="DG45" s="673">
        <f>+逆行列係数表!DG45/逆行列係数表2!DG$117</f>
        <v>4.178041402942984E-4</v>
      </c>
      <c r="DH45" s="270"/>
    </row>
    <row r="46" spans="1:112" ht="15.6" customHeight="1">
      <c r="A46" s="292">
        <v>40</v>
      </c>
      <c r="B46" s="98" t="s">
        <v>162</v>
      </c>
      <c r="C46" s="293" t="s">
        <v>163</v>
      </c>
      <c r="D46" s="671">
        <f>+逆行列係数表!D46/逆行列係数表2!D$117</f>
        <v>2.9779900955059348E-5</v>
      </c>
      <c r="E46" s="672">
        <f>+逆行列係数表!E46/逆行列係数表2!E$117</f>
        <v>1.3948205747633914E-5</v>
      </c>
      <c r="F46" s="672">
        <f>+逆行列係数表!F46/逆行列係数表2!F$117</f>
        <v>3.4102811924497388E-5</v>
      </c>
      <c r="G46" s="672">
        <f>+逆行列係数表!G46/逆行列係数表2!G$117</f>
        <v>9.9333961766007752E-6</v>
      </c>
      <c r="H46" s="672">
        <f>+逆行列係数表!H46/逆行列係数表2!H$117</f>
        <v>1.7330901339426779E-5</v>
      </c>
      <c r="I46" s="672">
        <f>+逆行列係数表!I46/逆行列係数表2!I$117</f>
        <v>0</v>
      </c>
      <c r="J46" s="672">
        <f>+逆行列係数表!J46/逆行列係数表2!J$117</f>
        <v>5.1651371985840226E-5</v>
      </c>
      <c r="K46" s="672">
        <f>+逆行列係数表!K46/逆行列係数表2!K$117</f>
        <v>5.5526352662262616E-5</v>
      </c>
      <c r="L46" s="672">
        <f>+逆行列係数表!L46/逆行列係数表2!L$117</f>
        <v>1.4238993658773866E-4</v>
      </c>
      <c r="M46" s="672">
        <f>+逆行列係数表!M46/逆行列係数表2!M$117</f>
        <v>1.2564849225126683E-5</v>
      </c>
      <c r="N46" s="672">
        <f>+逆行列係数表!N46/逆行列係数表2!N$117</f>
        <v>0</v>
      </c>
      <c r="O46" s="672">
        <f>+逆行列係数表!O46/逆行列係数表2!O$117</f>
        <v>2.4860153015075693E-5</v>
      </c>
      <c r="P46" s="672">
        <f>+逆行列係数表!P46/逆行列係数表2!P$117</f>
        <v>1.8507598434817597E-5</v>
      </c>
      <c r="Q46" s="672">
        <f>+逆行列係数表!Q46/逆行列係数表2!Q$117</f>
        <v>6.4442685401783225E-5</v>
      </c>
      <c r="R46" s="672">
        <f>+逆行列係数表!R46/逆行列係数表2!R$117</f>
        <v>4.1098498602356725E-4</v>
      </c>
      <c r="S46" s="672">
        <f>+逆行列係数表!S46/逆行列係数表2!S$117</f>
        <v>2.0132724196511952E-5</v>
      </c>
      <c r="T46" s="672">
        <f>+逆行列係数表!T46/逆行列係数表2!T$117</f>
        <v>1.5830911547151776E-5</v>
      </c>
      <c r="U46" s="672">
        <f>+逆行列係数表!U46/逆行列係数表2!U$117</f>
        <v>-6.5885704448269056E-5</v>
      </c>
      <c r="V46" s="672">
        <f>+逆行列係数表!V46/逆行列係数表2!V$117</f>
        <v>5.3586912574163905E-5</v>
      </c>
      <c r="W46" s="672">
        <f>+逆行列係数表!W46/逆行列係数表2!W$117</f>
        <v>5.171745194648498E-3</v>
      </c>
      <c r="X46" s="672">
        <f>+逆行列係数表!X46/逆行列係数表2!X$117</f>
        <v>1.8747522109340244E-5</v>
      </c>
      <c r="Y46" s="672">
        <f>+逆行列係数表!Y46/逆行列係数表2!Y$117</f>
        <v>2.239294832159051E-4</v>
      </c>
      <c r="Z46" s="672">
        <f>+逆行列係数表!Z46/逆行列係数表2!Z$117</f>
        <v>5.1561949056160432E-5</v>
      </c>
      <c r="AA46" s="672">
        <f>+逆行列係数表!AA46/逆行列係数表2!AA$117</f>
        <v>5.731984836284302E-5</v>
      </c>
      <c r="AB46" s="672">
        <f>+逆行列係数表!AB46/逆行列係数表2!AB$117</f>
        <v>1.3220267862394018E-4</v>
      </c>
      <c r="AC46" s="672">
        <f>+逆行列係数表!AC46/逆行列係数表2!AC$117</f>
        <v>4.3136813980238907E-4</v>
      </c>
      <c r="AD46" s="672">
        <f>+逆行列係数表!AD46/逆行列係数表2!AD$117</f>
        <v>2.5620697004874757E-6</v>
      </c>
      <c r="AE46" s="672">
        <f>+逆行列係数表!AE46/逆行列係数表2!AE$117</f>
        <v>1.5527073016417804E-5</v>
      </c>
      <c r="AF46" s="672">
        <f>+逆行列係数表!AF46/逆行列係数表2!AF$117</f>
        <v>1.600354304063469E-4</v>
      </c>
      <c r="AG46" s="672">
        <f>+逆行列係数表!AG46/逆行列係数表2!AG$117</f>
        <v>1.2404371236063836E-4</v>
      </c>
      <c r="AH46" s="672">
        <f>+逆行列係数表!AH46/逆行列係数表2!AH$117</f>
        <v>8.5959879473676524E-5</v>
      </c>
      <c r="AI46" s="672">
        <f>+逆行列係数表!AI46/逆行列係数表2!AI$117</f>
        <v>3.6449857920904986E-4</v>
      </c>
      <c r="AJ46" s="672">
        <f>+逆行列係数表!AJ46/逆行列係数表2!AJ$117</f>
        <v>7.0722916848200854E-5</v>
      </c>
      <c r="AK46" s="672">
        <f>+逆行列係数表!AK46/逆行列係数表2!AK$117</f>
        <v>4.3398031312626532E-3</v>
      </c>
      <c r="AL46" s="672">
        <f>+逆行列係数表!AL46/逆行列係数表2!AL$117</f>
        <v>1.4708064011457651E-3</v>
      </c>
      <c r="AM46" s="672">
        <f>+逆行列係数表!AM46/逆行列係数表2!AM$117</f>
        <v>1.1778709443869681E-3</v>
      </c>
      <c r="AN46" s="672">
        <f>+逆行列係数表!AN46/逆行列係数表2!AN$117</f>
        <v>2.1472374791518352E-3</v>
      </c>
      <c r="AO46" s="672">
        <f>+逆行列係数表!AO46/逆行列係数表2!AO$117</f>
        <v>6.1651437198906355E-4</v>
      </c>
      <c r="AP46" s="672">
        <f>+逆行列係数表!AP46/逆行列係数表2!AP$117</f>
        <v>4.8298842319768887E-4</v>
      </c>
      <c r="AQ46" s="672">
        <f>+逆行列係数表!AQ46/逆行列係数表2!AQ$117</f>
        <v>1</v>
      </c>
      <c r="AR46" s="672">
        <f>+逆行列係数表!AR46/逆行列係数表2!AR$117</f>
        <v>7.7020382415372943E-2</v>
      </c>
      <c r="AS46" s="672">
        <f>+逆行列係数表!AS46/逆行列係数表2!AS$117</f>
        <v>1.3669001379923789E-3</v>
      </c>
      <c r="AT46" s="672">
        <f>+逆行列係数表!AT46/逆行列係数表2!AT$117</f>
        <v>2.9749029094074623E-3</v>
      </c>
      <c r="AU46" s="672">
        <f>+逆行列係数表!AU46/逆行列係数表2!AU$117</f>
        <v>1.0729035390575398E-3</v>
      </c>
      <c r="AV46" s="672">
        <f>+逆行列係数表!AV46/逆行列係数表2!AV$117</f>
        <v>8.2550891050840595E-4</v>
      </c>
      <c r="AW46" s="672">
        <f>+逆行列係数表!AW46/逆行列係数表2!AW$117</f>
        <v>1.8083307948546493E-3</v>
      </c>
      <c r="AX46" s="672">
        <f>+逆行列係数表!AX46/逆行列係数表2!AX$117</f>
        <v>2.1642187369379281E-3</v>
      </c>
      <c r="AY46" s="672">
        <f>+逆行列係数表!AY46/逆行列係数表2!AY$117</f>
        <v>4.154333688448684E-3</v>
      </c>
      <c r="AZ46" s="672">
        <f>+逆行列係数表!AZ46/逆行列係数表2!AZ$117</f>
        <v>3.4025815718869115E-3</v>
      </c>
      <c r="BA46" s="672">
        <f>+逆行列係数表!BA46/逆行列係数表2!BA$117</f>
        <v>1.3062574799232469E-3</v>
      </c>
      <c r="BB46" s="672">
        <f>+逆行列係数表!BB46/逆行列係数表2!BB$117</f>
        <v>8.9722600184738237E-4</v>
      </c>
      <c r="BC46" s="672">
        <f>+逆行列係数表!BC46/逆行列係数表2!BC$117</f>
        <v>2.2204828596842554E-3</v>
      </c>
      <c r="BD46" s="672">
        <f>+逆行列係数表!BD46/逆行列係数表2!BD$117</f>
        <v>1.5647779866274764E-3</v>
      </c>
      <c r="BE46" s="672">
        <f>+逆行列係数表!BE46/逆行列係数表2!BE$117</f>
        <v>6.7470061890514651E-4</v>
      </c>
      <c r="BF46" s="672">
        <f>+逆行列係数表!BF46/逆行列係数表2!BF$117</f>
        <v>1.2113694018392733E-3</v>
      </c>
      <c r="BG46" s="672">
        <f>+逆行列係数表!BG46/逆行列係数表2!BG$117</f>
        <v>1.0726073960965132E-3</v>
      </c>
      <c r="BH46" s="672">
        <f>+逆行列係数表!BH46/逆行列係数表2!BH$117</f>
        <v>1.8872061209286046E-3</v>
      </c>
      <c r="BI46" s="672">
        <f>+逆行列係数表!BI46/逆行列係数表2!BI$117</f>
        <v>1.0912036831686666E-3</v>
      </c>
      <c r="BJ46" s="672">
        <f>+逆行列係数表!BJ46/逆行列係数表2!BJ$117</f>
        <v>5.404343575209728E-4</v>
      </c>
      <c r="BK46" s="672">
        <f>+逆行列係数表!BK46/逆行列係数表2!BK$117</f>
        <v>2.5865701913638751E-3</v>
      </c>
      <c r="BL46" s="672">
        <f>+逆行列係数表!BL46/逆行列係数表2!BL$117</f>
        <v>1.3386863726776989E-5</v>
      </c>
      <c r="BM46" s="672">
        <f>+逆行列係数表!BM46/逆行列係数表2!BM$117</f>
        <v>2.9345806242740783E-4</v>
      </c>
      <c r="BN46" s="672">
        <f>+逆行列係数表!BN46/逆行列係数表2!BN$117</f>
        <v>4.2659649392097048E-4</v>
      </c>
      <c r="BO46" s="672">
        <f>+逆行列係数表!BO46/逆行列係数表2!BO$117</f>
        <v>1.6605287588104272E-4</v>
      </c>
      <c r="BP46" s="672">
        <f>+逆行列係数表!BP46/逆行列係数表2!BP$117</f>
        <v>8.9310997213482447E-4</v>
      </c>
      <c r="BQ46" s="672">
        <f>+逆行列係数表!BQ46/逆行列係数表2!BQ$117</f>
        <v>3.0487661790065658E-5</v>
      </c>
      <c r="BR46" s="672">
        <f>+逆行列係数表!BR46/逆行列係数表2!BR$117</f>
        <v>3.0080593927411216E-5</v>
      </c>
      <c r="BS46" s="672">
        <f>+逆行列係数表!BS46/逆行列係数表2!BS$117</f>
        <v>6.1694186888453155E-5</v>
      </c>
      <c r="BT46" s="672">
        <f>+逆行列係数表!BT46/逆行列係数表2!BT$117</f>
        <v>2.2758317697514978E-5</v>
      </c>
      <c r="BU46" s="672">
        <f>+逆行列係数表!BU46/逆行列係数表2!BU$117</f>
        <v>1.3831702591813518E-5</v>
      </c>
      <c r="BV46" s="672">
        <f>+逆行列係数表!BV46/逆行列係数表2!BV$117</f>
        <v>7.2864935066781926E-6</v>
      </c>
      <c r="BW46" s="672">
        <f>+逆行列係数表!BW46/逆行列係数表2!BW$117</f>
        <v>6.6911754234468419E-6</v>
      </c>
      <c r="BX46" s="672">
        <f>+逆行列係数表!BX46/逆行列係数表2!BX$117</f>
        <v>1.139833497164978E-5</v>
      </c>
      <c r="BY46" s="672">
        <f>+逆行列係数表!BY46/逆行列係数表2!BY$117</f>
        <v>8.0282634333913763E-6</v>
      </c>
      <c r="BZ46" s="672">
        <f>+逆行列係数表!BZ46/逆行列係数表2!BZ$117</f>
        <v>3.6671374922375428E-5</v>
      </c>
      <c r="CA46" s="672">
        <f>+逆行列係数表!CA46/逆行列係数表2!CA$117</f>
        <v>1.4883053278306584E-5</v>
      </c>
      <c r="CB46" s="672">
        <f>+逆行列係数表!CB46/逆行列係数表2!CB$117</f>
        <v>7.9785644103290488E-5</v>
      </c>
      <c r="CC46" s="672">
        <f>+逆行列係数表!CC46/逆行列係数表2!CC$117</f>
        <v>1.2429978077452074E-5</v>
      </c>
      <c r="CD46" s="672">
        <f>+逆行列係数表!CD46/逆行列係数表2!CD$117</f>
        <v>5.5744526282538267E-5</v>
      </c>
      <c r="CE46" s="672">
        <f>+逆行列係数表!CE46/逆行列係数表2!CE$117</f>
        <v>1.1344291624687687E-5</v>
      </c>
      <c r="CF46" s="672">
        <f>+逆行列係数表!CF46/逆行列係数表2!CF$117</f>
        <v>1.8230819844075037E-5</v>
      </c>
      <c r="CG46" s="672">
        <f>+逆行列係数表!CG46/逆行列係数表2!CG$117</f>
        <v>3.0111477352442815E-5</v>
      </c>
      <c r="CH46" s="672">
        <f>+逆行列係数表!CH46/逆行列係数表2!CH$117</f>
        <v>5.0185446321375247E-6</v>
      </c>
      <c r="CI46" s="672">
        <f>+逆行列係数表!CI46/逆行列係数表2!CI$117</f>
        <v>1.1189491955731358E-5</v>
      </c>
      <c r="CJ46" s="672">
        <f>+逆行列係数表!CJ46/逆行列係数表2!CJ$117</f>
        <v>1.4181290515718738E-5</v>
      </c>
      <c r="CK46" s="672">
        <f>+逆行列係数表!CK46/逆行列係数表2!CK$117</f>
        <v>1.7360055375123334E-5</v>
      </c>
      <c r="CL46" s="672">
        <f>+逆行列係数表!CL46/逆行列係数表2!CL$117</f>
        <v>1.2580177788164721E-5</v>
      </c>
      <c r="CM46" s="672">
        <f>+逆行列係数表!CM46/逆行列係数表2!CM$117</f>
        <v>6.1470925666745166E-5</v>
      </c>
      <c r="CN46" s="672">
        <f>+逆行列係数表!CN46/逆行列係数表2!CN$117</f>
        <v>2.5676770860740281E-5</v>
      </c>
      <c r="CO46" s="672">
        <f>+逆行列係数表!CO46/逆行列係数表2!CO$117</f>
        <v>1.2967351455789222E-5</v>
      </c>
      <c r="CP46" s="672">
        <f>+逆行列係数表!CP46/逆行列係数表2!CP$117</f>
        <v>4.964280003481947E-5</v>
      </c>
      <c r="CQ46" s="672">
        <f>+逆行列係数表!CQ46/逆行列係数表2!CQ$117</f>
        <v>8.6124857688216298E-5</v>
      </c>
      <c r="CR46" s="672">
        <f>+逆行列係数表!CR46/逆行列係数表2!CR$117</f>
        <v>3.2813051533850272E-5</v>
      </c>
      <c r="CS46" s="672">
        <f>+逆行列係数表!CS46/逆行列係数表2!CS$117</f>
        <v>1.9993780442775787E-5</v>
      </c>
      <c r="CT46" s="672">
        <f>+逆行列係数表!CT46/逆行列係数表2!CT$117</f>
        <v>2.1024197199838108E-5</v>
      </c>
      <c r="CU46" s="672">
        <f>+逆行列係数表!CU46/逆行列係数表2!CU$117</f>
        <v>2.011501365713213E-5</v>
      </c>
      <c r="CV46" s="672">
        <f>+逆行列係数表!CV46/逆行列係数表2!CV$117</f>
        <v>4.7609646273371547E-5</v>
      </c>
      <c r="CW46" s="672">
        <f>+逆行列係数表!CW46/逆行列係数表2!CW$117</f>
        <v>7.686942229709373E-6</v>
      </c>
      <c r="CX46" s="672">
        <f>+逆行列係数表!CX46/逆行列係数表2!CX$117</f>
        <v>4.0849922964306839E-4</v>
      </c>
      <c r="CY46" s="672">
        <f>+逆行列係数表!CY46/逆行列係数表2!CY$117</f>
        <v>6.8447766225274171E-6</v>
      </c>
      <c r="CZ46" s="672">
        <f>+逆行列係数表!CZ46/逆行列係数表2!CZ$117</f>
        <v>4.0658390077392509E-5</v>
      </c>
      <c r="DA46" s="672">
        <f>+逆行列係数表!DA46/逆行列係数表2!DA$117</f>
        <v>2.6293262476966659E-5</v>
      </c>
      <c r="DB46" s="672">
        <f>+逆行列係数表!DB46/逆行列係数表2!DB$117</f>
        <v>4.5333103663263176E-5</v>
      </c>
      <c r="DC46" s="672">
        <f>+逆行列係数表!DC46/逆行列係数表2!DC$117</f>
        <v>1.7379771020720269E-5</v>
      </c>
      <c r="DD46" s="672">
        <f>+逆行列係数表!DD46/逆行列係数表2!DD$117</f>
        <v>1.6134437578809882E-5</v>
      </c>
      <c r="DE46" s="672">
        <f>+逆行列係数表!DE46/逆行列係数表2!DE$117</f>
        <v>3.3400763941235526E-5</v>
      </c>
      <c r="DF46" s="672">
        <f>+逆行列係数表!DF46/逆行列係数表2!DF$117</f>
        <v>1.3858196491334536E-4</v>
      </c>
      <c r="DG46" s="673">
        <f>+逆行列係数表!DG46/逆行列係数表2!DG$117</f>
        <v>1.9071077608354749E-4</v>
      </c>
      <c r="DH46" s="270"/>
    </row>
    <row r="47" spans="1:112" ht="15.6" customHeight="1">
      <c r="A47" s="292">
        <v>41</v>
      </c>
      <c r="B47" s="98" t="s">
        <v>164</v>
      </c>
      <c r="C47" s="293" t="s">
        <v>165</v>
      </c>
      <c r="D47" s="671">
        <f>+逆行列係数表!D47/逆行列係数表2!D$117</f>
        <v>1.6416713313188537E-4</v>
      </c>
      <c r="E47" s="672">
        <f>+逆行列係数表!E47/逆行列係数表2!E$117</f>
        <v>9.3762285906519259E-5</v>
      </c>
      <c r="F47" s="672">
        <f>+逆行列係数表!F47/逆行列係数表2!F$117</f>
        <v>2.2092781913926994E-4</v>
      </c>
      <c r="G47" s="672">
        <f>+逆行列係数表!G47/逆行列係数表2!G$117</f>
        <v>6.5293592493702863E-5</v>
      </c>
      <c r="H47" s="672">
        <f>+逆行列係数表!H47/逆行列係数表2!H$117</f>
        <v>1.0348233866507291E-4</v>
      </c>
      <c r="I47" s="672">
        <f>+逆行列係数表!I47/逆行列係数表2!I$117</f>
        <v>0</v>
      </c>
      <c r="J47" s="672">
        <f>+逆行列係数表!J47/逆行列係数表2!J$117</f>
        <v>3.9181064023987227E-4</v>
      </c>
      <c r="K47" s="672">
        <f>+逆行列係数表!K47/逆行列係数表2!K$117</f>
        <v>5.6615864654333762E-4</v>
      </c>
      <c r="L47" s="672">
        <f>+逆行列係数表!L47/逆行列係数表2!L$117</f>
        <v>1.0538268249091786E-3</v>
      </c>
      <c r="M47" s="672">
        <f>+逆行列係数表!M47/逆行列係数表2!M$117</f>
        <v>8.1845697406137262E-5</v>
      </c>
      <c r="N47" s="672">
        <f>+逆行列係数表!N47/逆行列係数表2!N$117</f>
        <v>0</v>
      </c>
      <c r="O47" s="672">
        <f>+逆行列係数表!O47/逆行列係数表2!O$117</f>
        <v>8.1931843062463291E-5</v>
      </c>
      <c r="P47" s="672">
        <f>+逆行列係数表!P47/逆行列係数表2!P$117</f>
        <v>7.779904889119695E-5</v>
      </c>
      <c r="Q47" s="672">
        <f>+逆行列係数表!Q47/逆行列係数表2!Q$117</f>
        <v>5.6671382459184527E-4</v>
      </c>
      <c r="R47" s="672">
        <f>+逆行列係数表!R47/逆行列係数表2!R$117</f>
        <v>4.2423947517604126E-3</v>
      </c>
      <c r="S47" s="672">
        <f>+逆行列係数表!S47/逆行列係数表2!S$117</f>
        <v>1.0073946952397386E-4</v>
      </c>
      <c r="T47" s="672">
        <f>+逆行列係数表!T47/逆行列係数表2!T$117</f>
        <v>1.1068007418994472E-4</v>
      </c>
      <c r="U47" s="672">
        <f>+逆行列係数表!U47/逆行列係数表2!U$117</f>
        <v>7.6281244079349836E-4</v>
      </c>
      <c r="V47" s="672">
        <f>+逆行列係数表!V47/逆行列係数表2!V$117</f>
        <v>8.3466359156869952E-5</v>
      </c>
      <c r="W47" s="672">
        <f>+逆行列係数表!W47/逆行列係数表2!W$117</f>
        <v>7.0399522120923692E-4</v>
      </c>
      <c r="X47" s="672">
        <f>+逆行列係数表!X47/逆行列係数表2!X$117</f>
        <v>4.7523849247512143E-5</v>
      </c>
      <c r="Y47" s="672">
        <f>+逆行列係数表!Y47/逆行列係数表2!Y$117</f>
        <v>1.6986949869639986E-4</v>
      </c>
      <c r="Z47" s="672">
        <f>+逆行列係数表!Z47/逆行列係数表2!Z$117</f>
        <v>1.0633490076868463E-4</v>
      </c>
      <c r="AA47" s="672">
        <f>+逆行列係数表!AA47/逆行列係数表2!AA$117</f>
        <v>1.1508644057121089E-4</v>
      </c>
      <c r="AB47" s="672">
        <f>+逆行列係数表!AB47/逆行列係数表2!AB$117</f>
        <v>9.3877012182941766E-4</v>
      </c>
      <c r="AC47" s="672">
        <f>+逆行列係数表!AC47/逆行列係数表2!AC$117</f>
        <v>7.7162527624140102E-4</v>
      </c>
      <c r="AD47" s="672">
        <f>+逆行列係数表!AD47/逆行列係数表2!AD$117</f>
        <v>1.9952864050461701E-5</v>
      </c>
      <c r="AE47" s="672">
        <f>+逆行列係数表!AE47/逆行列係数表2!AE$117</f>
        <v>6.4109078709831789E-5</v>
      </c>
      <c r="AF47" s="672">
        <f>+逆行列係数表!AF47/逆行列係数表2!AF$117</f>
        <v>7.8069605682032838E-4</v>
      </c>
      <c r="AG47" s="672">
        <f>+逆行列係数表!AG47/逆行列係数表2!AG$117</f>
        <v>8.7475626908874551E-4</v>
      </c>
      <c r="AH47" s="672">
        <f>+逆行列係数表!AH47/逆行列係数表2!AH$117</f>
        <v>8.0280136738654861E-4</v>
      </c>
      <c r="AI47" s="672">
        <f>+逆行列係数表!AI47/逆行列係数表2!AI$117</f>
        <v>8.6060622243657825E-4</v>
      </c>
      <c r="AJ47" s="672">
        <f>+逆行列係数表!AJ47/逆行列係数表2!AJ$117</f>
        <v>2.562475453807947E-4</v>
      </c>
      <c r="AK47" s="672">
        <f>+逆行列係数表!AK47/逆行列係数表2!AK$117</f>
        <v>9.2667689965206257E-4</v>
      </c>
      <c r="AL47" s="672">
        <f>+逆行列係数表!AL47/逆行列係数表2!AL$117</f>
        <v>1.0164599216866926E-3</v>
      </c>
      <c r="AM47" s="672">
        <f>+逆行列係数表!AM47/逆行列係数表2!AM$117</f>
        <v>7.7199898357876415E-5</v>
      </c>
      <c r="AN47" s="672">
        <f>+逆行列係数表!AN47/逆行列係数表2!AN$117</f>
        <v>5.5611986153063665E-4</v>
      </c>
      <c r="AO47" s="672">
        <f>+逆行列係数表!AO47/逆行列係数表2!AO$117</f>
        <v>3.2022049925971849E-4</v>
      </c>
      <c r="AP47" s="672">
        <f>+逆行列係数表!AP47/逆行列係数表2!AP$117</f>
        <v>1.6877321030215714E-4</v>
      </c>
      <c r="AQ47" s="672">
        <f>+逆行列係数表!AQ47/逆行列係数表2!AQ$117</f>
        <v>1.4669471865582145E-3</v>
      </c>
      <c r="AR47" s="672">
        <f>+逆行列係数表!AR47/逆行列係数表2!AR$117</f>
        <v>1</v>
      </c>
      <c r="AS47" s="672">
        <f>+逆行列係数表!AS47/逆行列係数表2!AS$117</f>
        <v>1.5435275695153048E-2</v>
      </c>
      <c r="AT47" s="672">
        <f>+逆行列係数表!AT47/逆行列係数表2!AT$117</f>
        <v>1.6443918981341843E-2</v>
      </c>
      <c r="AU47" s="672">
        <f>+逆行列係数表!AU47/逆行列係数表2!AU$117</f>
        <v>1.2089622715627288E-2</v>
      </c>
      <c r="AV47" s="672">
        <f>+逆行列係数表!AV47/逆行列係数表2!AV$117</f>
        <v>6.8880569422459419E-3</v>
      </c>
      <c r="AW47" s="672">
        <f>+逆行列係数表!AW47/逆行列係数表2!AW$117</f>
        <v>1.124161883731694E-2</v>
      </c>
      <c r="AX47" s="672">
        <f>+逆行列係数表!AX47/逆行列係数表2!AX$117</f>
        <v>5.7493639210851053E-3</v>
      </c>
      <c r="AY47" s="672">
        <f>+逆行列係数表!AY47/逆行列係数表2!AY$117</f>
        <v>1.6691191772791002E-2</v>
      </c>
      <c r="AZ47" s="672">
        <f>+逆行列係数表!AZ47/逆行列係数表2!AZ$117</f>
        <v>1.8975870763755547E-2</v>
      </c>
      <c r="BA47" s="672">
        <f>+逆行列係数表!BA47/逆行列係数表2!BA$117</f>
        <v>1.3202170243054621E-2</v>
      </c>
      <c r="BB47" s="672">
        <f>+逆行列係数表!BB47/逆行列係数表2!BB$117</f>
        <v>8.0522895544263284E-3</v>
      </c>
      <c r="BC47" s="672">
        <f>+逆行列係数表!BC47/逆行列係数表2!BC$117</f>
        <v>9.1615762169140139E-3</v>
      </c>
      <c r="BD47" s="672">
        <f>+逆行列係数表!BD47/逆行列係数表2!BD$117</f>
        <v>1.5487883012720048E-2</v>
      </c>
      <c r="BE47" s="672">
        <f>+逆行列係数表!BE47/逆行列係数表2!BE$117</f>
        <v>6.5614240509489982E-3</v>
      </c>
      <c r="BF47" s="672">
        <f>+逆行列係数表!BF47/逆行列係数表2!BF$117</f>
        <v>8.0054167665578446E-3</v>
      </c>
      <c r="BG47" s="672">
        <f>+逆行列係数表!BG47/逆行列係数表2!BG$117</f>
        <v>8.0923320782814896E-3</v>
      </c>
      <c r="BH47" s="672">
        <f>+逆行列係数表!BH47/逆行列係数表2!BH$117</f>
        <v>1.1202686073855161E-2</v>
      </c>
      <c r="BI47" s="672">
        <f>+逆行列係数表!BI47/逆行列係数表2!BI$117</f>
        <v>9.7293304217060603E-3</v>
      </c>
      <c r="BJ47" s="672">
        <f>+逆行列係数表!BJ47/逆行列係数表2!BJ$117</f>
        <v>5.1259022690952373E-3</v>
      </c>
      <c r="BK47" s="672">
        <f>+逆行列係数表!BK47/逆行列係数表2!BK$117</f>
        <v>5.477768168292067E-3</v>
      </c>
      <c r="BL47" s="672">
        <f>+逆行列係数表!BL47/逆行列係数表2!BL$117</f>
        <v>8.9209836094144188E-5</v>
      </c>
      <c r="BM47" s="672">
        <f>+逆行列係数表!BM47/逆行列係数表2!BM$117</f>
        <v>2.800871692418056E-3</v>
      </c>
      <c r="BN47" s="672">
        <f>+逆行列係数表!BN47/逆行列係数表2!BN$117</f>
        <v>4.1189155989695735E-3</v>
      </c>
      <c r="BO47" s="672">
        <f>+逆行列係数表!BO47/逆行列係数表2!BO$117</f>
        <v>1.5431997221149688E-3</v>
      </c>
      <c r="BP47" s="672">
        <f>+逆行列係数表!BP47/逆行列係数表2!BP$117</f>
        <v>1.0758942634816419E-2</v>
      </c>
      <c r="BQ47" s="672">
        <f>+逆行列係数表!BQ47/逆行列係数表2!BQ$117</f>
        <v>3.0096815792917786E-4</v>
      </c>
      <c r="BR47" s="672">
        <f>+逆行列係数表!BR47/逆行列係数表2!BR$117</f>
        <v>2.6865779360700227E-4</v>
      </c>
      <c r="BS47" s="672">
        <f>+逆行列係数表!BS47/逆行列係数表2!BS$117</f>
        <v>4.4671968027464216E-4</v>
      </c>
      <c r="BT47" s="672">
        <f>+逆行列係数表!BT47/逆行列係数表2!BT$117</f>
        <v>1.1839936831481145E-4</v>
      </c>
      <c r="BU47" s="672">
        <f>+逆行列係数表!BU47/逆行列係数表2!BU$117</f>
        <v>9.5209606706952177E-5</v>
      </c>
      <c r="BV47" s="672">
        <f>+逆行列係数表!BV47/逆行列係数表2!BV$117</f>
        <v>5.7132345301168573E-5</v>
      </c>
      <c r="BW47" s="672">
        <f>+逆行列係数表!BW47/逆行列係数表2!BW$117</f>
        <v>4.9062518301649719E-5</v>
      </c>
      <c r="BX47" s="672">
        <f>+逆行列係数表!BX47/逆行列係数表2!BX$117</f>
        <v>9.5827537047206689E-5</v>
      </c>
      <c r="BY47" s="672">
        <f>+逆行列係数表!BY47/逆行列係数表2!BY$117</f>
        <v>7.3635419036944977E-5</v>
      </c>
      <c r="BZ47" s="672">
        <f>+逆行列係数表!BZ47/逆行列係数表2!BZ$117</f>
        <v>3.3126281440579202E-4</v>
      </c>
      <c r="CA47" s="672">
        <f>+逆行列係数表!CA47/逆行列係数表2!CA$117</f>
        <v>1.005259919701769E-4</v>
      </c>
      <c r="CB47" s="672">
        <f>+逆行列係数表!CB47/逆行列係数表2!CB$117</f>
        <v>5.78924366569965E-4</v>
      </c>
      <c r="CC47" s="672">
        <f>+逆行列係数表!CC47/逆行列係数表2!CC$117</f>
        <v>9.9242691730841196E-5</v>
      </c>
      <c r="CD47" s="672">
        <f>+逆行列係数表!CD47/逆行列係数表2!CD$117</f>
        <v>4.8946452531324386E-4</v>
      </c>
      <c r="CE47" s="672">
        <f>+逆行列係数表!CE47/逆行列係数表2!CE$117</f>
        <v>7.5092792334965005E-5</v>
      </c>
      <c r="CF47" s="672">
        <f>+逆行列係数表!CF47/逆行列係数表2!CF$117</f>
        <v>1.3193333441647776E-4</v>
      </c>
      <c r="CG47" s="672">
        <f>+逆行列係数表!CG47/逆行列係数表2!CG$117</f>
        <v>2.0247905583254967E-4</v>
      </c>
      <c r="CH47" s="672">
        <f>+逆行列係数表!CH47/逆行列係数表2!CH$117</f>
        <v>4.078944039761515E-5</v>
      </c>
      <c r="CI47" s="672">
        <f>+逆行列係数表!CI47/逆行列係数表2!CI$117</f>
        <v>8.028186026457656E-5</v>
      </c>
      <c r="CJ47" s="672">
        <f>+逆行列係数表!CJ47/逆行列係数表2!CJ$117</f>
        <v>9.7437177331937853E-5</v>
      </c>
      <c r="CK47" s="672">
        <f>+逆行列係数表!CK47/逆行列係数表2!CK$117</f>
        <v>8.8754707822567917E-5</v>
      </c>
      <c r="CL47" s="672">
        <f>+逆行列係数表!CL47/逆行列係数表2!CL$117</f>
        <v>9.2419461738121856E-5</v>
      </c>
      <c r="CM47" s="672">
        <f>+逆行列係数表!CM47/逆行列係数表2!CM$117</f>
        <v>2.7866013377428193E-4</v>
      </c>
      <c r="CN47" s="672">
        <f>+逆行列係数表!CN47/逆行列係数表2!CN$117</f>
        <v>2.0252478265938344E-4</v>
      </c>
      <c r="CO47" s="672">
        <f>+逆行列係数表!CO47/逆行列係数表2!CO$117</f>
        <v>8.9188895058614289E-5</v>
      </c>
      <c r="CP47" s="672">
        <f>+逆行列係数表!CP47/逆行列係数表2!CP$117</f>
        <v>1.9380708844107854E-4</v>
      </c>
      <c r="CQ47" s="672">
        <f>+逆行列係数表!CQ47/逆行列係数表2!CQ$117</f>
        <v>9.7279620423854974E-4</v>
      </c>
      <c r="CR47" s="672">
        <f>+逆行列係数表!CR47/逆行列係数表2!CR$117</f>
        <v>1.2069115644411927E-4</v>
      </c>
      <c r="CS47" s="672">
        <f>+逆行列係数表!CS47/逆行列係数表2!CS$117</f>
        <v>1.4886484286927927E-4</v>
      </c>
      <c r="CT47" s="672">
        <f>+逆行列係数表!CT47/逆行列係数表2!CT$117</f>
        <v>1.9630406850938979E-4</v>
      </c>
      <c r="CU47" s="672">
        <f>+逆行列係数表!CU47/逆行列係数表2!CU$117</f>
        <v>1.690787703301248E-4</v>
      </c>
      <c r="CV47" s="672">
        <f>+逆行列係数表!CV47/逆行列係数表2!CV$117</f>
        <v>3.1184781683720353E-4</v>
      </c>
      <c r="CW47" s="672">
        <f>+逆行列係数表!CW47/逆行列係数表2!CW$117</f>
        <v>5.9998342146019691E-5</v>
      </c>
      <c r="CX47" s="672">
        <f>+逆行列係数表!CX47/逆行列係数表2!CX$117</f>
        <v>2.8830714038064072E-3</v>
      </c>
      <c r="CY47" s="672">
        <f>+逆行列係数表!CY47/逆行列係数表2!CY$117</f>
        <v>4.8088614393029512E-5</v>
      </c>
      <c r="CZ47" s="672">
        <f>+逆行列係数表!CZ47/逆行列係数表2!CZ$117</f>
        <v>3.7422606908491635E-4</v>
      </c>
      <c r="DA47" s="672">
        <f>+逆行列係数表!DA47/逆行列係数表2!DA$117</f>
        <v>2.2160868681878629E-4</v>
      </c>
      <c r="DB47" s="672">
        <f>+逆行列係数表!DB47/逆行列係数表2!DB$117</f>
        <v>4.1375142091186191E-4</v>
      </c>
      <c r="DC47" s="672">
        <f>+逆行列係数表!DC47/逆行列係数表2!DC$117</f>
        <v>1.0564526705815385E-4</v>
      </c>
      <c r="DD47" s="672">
        <f>+逆行列係数表!DD47/逆行列係数表2!DD$117</f>
        <v>8.4349565630044133E-5</v>
      </c>
      <c r="DE47" s="672">
        <f>+逆行列係数表!DE47/逆行列係数表2!DE$117</f>
        <v>2.5482518025297398E-4</v>
      </c>
      <c r="DF47" s="672">
        <f>+逆行列係数表!DF47/逆行列係数表2!DF$117</f>
        <v>6.8770293063103274E-4</v>
      </c>
      <c r="DG47" s="673">
        <f>+逆行列係数表!DG47/逆行列係数表2!DG$117</f>
        <v>5.2201772942551711E-4</v>
      </c>
      <c r="DH47" s="270"/>
    </row>
    <row r="48" spans="1:112" ht="15.6" customHeight="1">
      <c r="A48" s="292">
        <v>42</v>
      </c>
      <c r="B48" s="98" t="s">
        <v>166</v>
      </c>
      <c r="C48" s="293" t="s">
        <v>167</v>
      </c>
      <c r="D48" s="671">
        <f>+逆行列係数表!D48/逆行列係数表2!D$117</f>
        <v>3.134627917859527E-4</v>
      </c>
      <c r="E48" s="672">
        <f>+逆行列係数表!E48/逆行列係数表2!E$117</f>
        <v>2.6604035128947211E-4</v>
      </c>
      <c r="F48" s="672">
        <f>+逆行列係数表!F48/逆行列係数表2!F$117</f>
        <v>4.5032848542411578E-4</v>
      </c>
      <c r="G48" s="672">
        <f>+逆行列係数表!G48/逆行列係数表2!G$117</f>
        <v>7.1623503768930571E-5</v>
      </c>
      <c r="H48" s="672">
        <f>+逆行列係数表!H48/逆行列係数表2!H$117</f>
        <v>1.9362579177214815E-4</v>
      </c>
      <c r="I48" s="672">
        <f>+逆行列係数表!I48/逆行列係数表2!I$117</f>
        <v>0</v>
      </c>
      <c r="J48" s="672">
        <f>+逆行列係数表!J48/逆行列係数表2!J$117</f>
        <v>4.0092891029657184E-4</v>
      </c>
      <c r="K48" s="672">
        <f>+逆行列係数表!K48/逆行列係数表2!K$117</f>
        <v>1.1726064870482187E-4</v>
      </c>
      <c r="L48" s="672">
        <f>+逆行列係数表!L48/逆行列係数表2!L$117</f>
        <v>1.2027481961022105E-4</v>
      </c>
      <c r="M48" s="672">
        <f>+逆行列係数表!M48/逆行列係数表2!M$117</f>
        <v>9.4673447809160162E-5</v>
      </c>
      <c r="N48" s="672">
        <f>+逆行列係数表!N48/逆行列係数表2!N$117</f>
        <v>0</v>
      </c>
      <c r="O48" s="672">
        <f>+逆行列係数表!O48/逆行列係数表2!O$117</f>
        <v>3.0067154846596239E-4</v>
      </c>
      <c r="P48" s="672">
        <f>+逆行列係数表!P48/逆行列係数表2!P$117</f>
        <v>1.7712015589766472E-4</v>
      </c>
      <c r="Q48" s="672">
        <f>+逆行列係数表!Q48/逆行列係数表2!Q$117</f>
        <v>3.4188646319617029E-4</v>
      </c>
      <c r="R48" s="672">
        <f>+逆行列係数表!R48/逆行列係数表2!R$117</f>
        <v>7.4331923067976662E-4</v>
      </c>
      <c r="S48" s="672">
        <f>+逆行列係数表!S48/逆行列係数表2!S$117</f>
        <v>5.115708218319787E-4</v>
      </c>
      <c r="T48" s="672">
        <f>+逆行列係数表!T48/逆行列係数表2!T$117</f>
        <v>3.1728914724004492E-4</v>
      </c>
      <c r="U48" s="672">
        <f>+逆行列係数表!U48/逆行列係数表2!U$117</f>
        <v>1.7643247548483536E-4</v>
      </c>
      <c r="V48" s="672">
        <f>+逆行列係数表!V48/逆行列係数表2!V$117</f>
        <v>2.4656791869687232E-4</v>
      </c>
      <c r="W48" s="672">
        <f>+逆行列係数表!W48/逆行列係数表2!W$117</f>
        <v>3.5283060090938572E-4</v>
      </c>
      <c r="X48" s="672">
        <f>+逆行列係数表!X48/逆行列係数表2!X$117</f>
        <v>1.6992469986771086E-4</v>
      </c>
      <c r="Y48" s="672">
        <f>+逆行列係数表!Y48/逆行列係数表2!Y$117</f>
        <v>3.8115001595628249E-4</v>
      </c>
      <c r="Z48" s="672">
        <f>+逆行列係数表!Z48/逆行列係数表2!Z$117</f>
        <v>4.4215139311637978E-4</v>
      </c>
      <c r="AA48" s="672">
        <f>+逆行列係数表!AA48/逆行列係数表2!AA$117</f>
        <v>6.4666996441551956E-4</v>
      </c>
      <c r="AB48" s="672">
        <f>+逆行列係数表!AB48/逆行列係数表2!AB$117</f>
        <v>1.6664351857745242E-4</v>
      </c>
      <c r="AC48" s="672">
        <f>+逆行列係数表!AC48/逆行列係数表2!AC$117</f>
        <v>2.185843979625374E-4</v>
      </c>
      <c r="AD48" s="672">
        <f>+逆行列係数表!AD48/逆行列係数表2!AD$117</f>
        <v>2.5875272753235425E-5</v>
      </c>
      <c r="AE48" s="672">
        <f>+逆行列係数表!AE48/逆行列係数表2!AE$117</f>
        <v>2.059979673739144E-4</v>
      </c>
      <c r="AF48" s="672">
        <f>+逆行列係数表!AF48/逆行列係数表2!AF$117</f>
        <v>2.8858167313016158E-4</v>
      </c>
      <c r="AG48" s="672">
        <f>+逆行列係数表!AG48/逆行列係数表2!AG$117</f>
        <v>2.5818265716005611E-4</v>
      </c>
      <c r="AH48" s="672">
        <f>+逆行列係数表!AH48/逆行列係数表2!AH$117</f>
        <v>1.5974210963824341E-4</v>
      </c>
      <c r="AI48" s="672">
        <f>+逆行列係数表!AI48/逆行列係数表2!AI$117</f>
        <v>3.2211483816809843E-4</v>
      </c>
      <c r="AJ48" s="672">
        <f>+逆行列係数表!AJ48/逆行列係数表2!AJ$117</f>
        <v>4.8493472230030736E-4</v>
      </c>
      <c r="AK48" s="672">
        <f>+逆行列係数表!AK48/逆行列係数表2!AK$117</f>
        <v>3.7057925022174079E-4</v>
      </c>
      <c r="AL48" s="672">
        <f>+逆行列係数表!AL48/逆行列係数表2!AL$117</f>
        <v>4.8775546571798434E-4</v>
      </c>
      <c r="AM48" s="672">
        <f>+逆行列係数表!AM48/逆行列係数表2!AM$117</f>
        <v>3.8851343144467811E-4</v>
      </c>
      <c r="AN48" s="672">
        <f>+逆行列係数表!AN48/逆行列係数表2!AN$117</f>
        <v>3.7454976007794308E-4</v>
      </c>
      <c r="AO48" s="672">
        <f>+逆行列係数表!AO48/逆行列係数表2!AO$117</f>
        <v>5.2656144552656024E-4</v>
      </c>
      <c r="AP48" s="672">
        <f>+逆行列係数表!AP48/逆行列係数表2!AP$117</f>
        <v>2.4354105732637296E-4</v>
      </c>
      <c r="AQ48" s="672">
        <f>+逆行列係数表!AQ48/逆行列係数表2!AQ$117</f>
        <v>3.3579524328541385E-4</v>
      </c>
      <c r="AR48" s="672">
        <f>+逆行列係数表!AR48/逆行列係数表2!AR$117</f>
        <v>2.8898637154759887E-4</v>
      </c>
      <c r="AS48" s="672">
        <f>+逆行列係数表!AS48/逆行列係数表2!AS$117</f>
        <v>1</v>
      </c>
      <c r="AT48" s="672">
        <f>+逆行列係数表!AT48/逆行列係数表2!AT$117</f>
        <v>8.2856791101554403E-4</v>
      </c>
      <c r="AU48" s="672">
        <f>+逆行列係数表!AU48/逆行列係数表2!AU$117</f>
        <v>3.2995183573224988E-4</v>
      </c>
      <c r="AV48" s="672">
        <f>+逆行列係数表!AV48/逆行列係数表2!AV$117</f>
        <v>2.5974031179340333E-4</v>
      </c>
      <c r="AW48" s="672">
        <f>+逆行列係数表!AW48/逆行列係数表2!AW$117</f>
        <v>1.6268727938594348E-4</v>
      </c>
      <c r="AX48" s="672">
        <f>+逆行列係数表!AX48/逆行列係数表2!AX$117</f>
        <v>1.6353972834507201E-4</v>
      </c>
      <c r="AY48" s="672">
        <f>+逆行列係数表!AY48/逆行列係数表2!AY$117</f>
        <v>3.1961378696816582E-4</v>
      </c>
      <c r="AZ48" s="672">
        <f>+逆行列係数表!AZ48/逆行列係数表2!AZ$117</f>
        <v>2.0469968492861946E-4</v>
      </c>
      <c r="BA48" s="672">
        <f>+逆行列係数表!BA48/逆行列係数表2!BA$117</f>
        <v>1.5839045609313373E-4</v>
      </c>
      <c r="BB48" s="672">
        <f>+逆行列係数表!BB48/逆行列係数表2!BB$117</f>
        <v>1.4472446986832523E-4</v>
      </c>
      <c r="BC48" s="672">
        <f>+逆行列係数表!BC48/逆行列係数表2!BC$117</f>
        <v>2.3465466690304515E-4</v>
      </c>
      <c r="BD48" s="672">
        <f>+逆行列係数表!BD48/逆行列係数表2!BD$117</f>
        <v>2.3300716376326814E-4</v>
      </c>
      <c r="BE48" s="672">
        <f>+逆行列係数表!BE48/逆行列係数表2!BE$117</f>
        <v>1.8942977436115882E-4</v>
      </c>
      <c r="BF48" s="672">
        <f>+逆行列係数表!BF48/逆行列係数表2!BF$117</f>
        <v>1.0737020100350132E-4</v>
      </c>
      <c r="BG48" s="672">
        <f>+逆行列係数表!BG48/逆行列係数表2!BG$117</f>
        <v>1.3513412958604689E-4</v>
      </c>
      <c r="BH48" s="672">
        <f>+逆行列係数表!BH48/逆行列係数表2!BH$117</f>
        <v>1.0453334039725111E-4</v>
      </c>
      <c r="BI48" s="672">
        <f>+逆行列係数表!BI48/逆行列係数表2!BI$117</f>
        <v>6.3540932599232174E-3</v>
      </c>
      <c r="BJ48" s="672">
        <f>+逆行列係数表!BJ48/逆行列係数表2!BJ$117</f>
        <v>8.4492298823053117E-4</v>
      </c>
      <c r="BK48" s="672">
        <f>+逆行列係数表!BK48/逆行列係数表2!BK$117</f>
        <v>4.7688641856253808E-3</v>
      </c>
      <c r="BL48" s="672">
        <f>+逆行列係数表!BL48/逆行列係数表2!BL$117</f>
        <v>1.3533269851089818E-4</v>
      </c>
      <c r="BM48" s="672">
        <f>+逆行列係数表!BM48/逆行列係数表2!BM$117</f>
        <v>3.407296544145548E-2</v>
      </c>
      <c r="BN48" s="672">
        <f>+逆行列係数表!BN48/逆行列係数表2!BN$117</f>
        <v>4.4060452996719034E-2</v>
      </c>
      <c r="BO48" s="672">
        <f>+逆行列係数表!BO48/逆行列係数表2!BO$117</f>
        <v>1.4842639062838371E-2</v>
      </c>
      <c r="BP48" s="672">
        <f>+逆行列係数表!BP48/逆行列係数表2!BP$117</f>
        <v>2.8491142007122754E-2</v>
      </c>
      <c r="BQ48" s="672">
        <f>+逆行列係数表!BQ48/逆行列係数表2!BQ$117</f>
        <v>8.2486195234842113E-4</v>
      </c>
      <c r="BR48" s="672">
        <f>+逆行列係数表!BR48/逆行列係数表2!BR$117</f>
        <v>2.4084524898467319E-3</v>
      </c>
      <c r="BS48" s="672">
        <f>+逆行列係数表!BS48/逆行列係数表2!BS$117</f>
        <v>2.0926871414683446E-3</v>
      </c>
      <c r="BT48" s="672">
        <f>+逆行列係数表!BT48/逆行列係数表2!BT$117</f>
        <v>2.7118808528963365E-4</v>
      </c>
      <c r="BU48" s="672">
        <f>+逆行列係数表!BU48/逆行列係数表2!BU$117</f>
        <v>2.5932180770152461E-4</v>
      </c>
      <c r="BV48" s="672">
        <f>+逆行列係数表!BV48/逆行列係数表2!BV$117</f>
        <v>2.2279915074854056E-4</v>
      </c>
      <c r="BW48" s="672">
        <f>+逆行列係数表!BW48/逆行列係数表2!BW$117</f>
        <v>2.9846055439016616E-4</v>
      </c>
      <c r="BX48" s="672">
        <f>+逆行列係数表!BX48/逆行列係数表2!BX$117</f>
        <v>8.5450672556187154E-4</v>
      </c>
      <c r="BY48" s="672">
        <f>+逆行列係数表!BY48/逆行列係数表2!BY$117</f>
        <v>7.2138021031684899E-4</v>
      </c>
      <c r="BZ48" s="672">
        <f>+逆行列係数表!BZ48/逆行列係数表2!BZ$117</f>
        <v>1.0572733250206316E-3</v>
      </c>
      <c r="CA48" s="672">
        <f>+逆行列係数表!CA48/逆行列係数表2!CA$117</f>
        <v>8.5456463323774735E-5</v>
      </c>
      <c r="CB48" s="672">
        <f>+逆行列係数表!CB48/逆行列係数表2!CB$117</f>
        <v>1.0354647375590818E-3</v>
      </c>
      <c r="CC48" s="672">
        <f>+逆行列係数表!CC48/逆行列係数表2!CC$117</f>
        <v>2.5904381031466908E-4</v>
      </c>
      <c r="CD48" s="672">
        <f>+逆行列係数表!CD48/逆行列係数表2!CD$117</f>
        <v>3.1865783389390913E-4</v>
      </c>
      <c r="CE48" s="672">
        <f>+逆行列係数表!CE48/逆行列係数表2!CE$117</f>
        <v>2.2790466499195605E-4</v>
      </c>
      <c r="CF48" s="672">
        <f>+逆行列係数表!CF48/逆行列係数表2!CF$117</f>
        <v>6.6287206694258256E-4</v>
      </c>
      <c r="CG48" s="672">
        <f>+逆行列係数表!CG48/逆行列係数表2!CG$117</f>
        <v>8.7330150204687612E-4</v>
      </c>
      <c r="CH48" s="672">
        <f>+逆行列係数表!CH48/逆行列係数表2!CH$117</f>
        <v>1.2217904266194438E-4</v>
      </c>
      <c r="CI48" s="672">
        <f>+逆行列係数表!CI48/逆行列係数表2!CI$117</f>
        <v>3.2271078357624201E-4</v>
      </c>
      <c r="CJ48" s="672">
        <f>+逆行列係数表!CJ48/逆行列係数表2!CJ$117</f>
        <v>4.8181233751812985E-4</v>
      </c>
      <c r="CK48" s="672">
        <f>+逆行列係数表!CK48/逆行列係数表2!CK$117</f>
        <v>1.1304302138265206E-4</v>
      </c>
      <c r="CL48" s="672">
        <f>+逆行列係数表!CL48/逆行列係数表2!CL$117</f>
        <v>4.7456683686954409E-4</v>
      </c>
      <c r="CM48" s="672">
        <f>+逆行列係数表!CM48/逆行列係数表2!CM$117</f>
        <v>1.5571821765737352E-4</v>
      </c>
      <c r="CN48" s="672">
        <f>+逆行列係数表!CN48/逆行列係数表2!CN$117</f>
        <v>4.5952436796226217E-4</v>
      </c>
      <c r="CO48" s="672">
        <f>+逆行列係数表!CO48/逆行列係数表2!CO$117</f>
        <v>5.477926281160227E-4</v>
      </c>
      <c r="CP48" s="672">
        <f>+逆行列係数表!CP48/逆行列係数表2!CP$117</f>
        <v>2.9197000013282502E-4</v>
      </c>
      <c r="CQ48" s="672">
        <f>+逆行列係数表!CQ48/逆行列係数表2!CQ$117</f>
        <v>1.8242535583586878E-4</v>
      </c>
      <c r="CR48" s="672">
        <f>+逆行列係数表!CR48/逆行列係数表2!CR$117</f>
        <v>2.3985247914228843E-4</v>
      </c>
      <c r="CS48" s="672">
        <f>+逆行列係数表!CS48/逆行列係数表2!CS$117</f>
        <v>2.767083963821082E-4</v>
      </c>
      <c r="CT48" s="672">
        <f>+逆行列係数表!CT48/逆行列係数表2!CT$117</f>
        <v>1.856567270281777E-4</v>
      </c>
      <c r="CU48" s="672">
        <f>+逆行列係数表!CU48/逆行列係数表2!CU$117</f>
        <v>1.421703999648026E-4</v>
      </c>
      <c r="CV48" s="672">
        <f>+逆行列係数表!CV48/逆行列係数表2!CV$117</f>
        <v>2.3674444924483496E-4</v>
      </c>
      <c r="CW48" s="672">
        <f>+逆行列係数表!CW48/逆行列係数表2!CW$117</f>
        <v>1.6399960990066368E-4</v>
      </c>
      <c r="CX48" s="672">
        <f>+逆行列係数表!CX48/逆行列係数表2!CX$117</f>
        <v>1.723486644753085E-4</v>
      </c>
      <c r="CY48" s="672">
        <f>+逆行列係数表!CY48/逆行列係数表2!CY$117</f>
        <v>1.0354852771304991E-4</v>
      </c>
      <c r="CZ48" s="672">
        <f>+逆行列係数表!CZ48/逆行列係数表2!CZ$117</f>
        <v>3.372120046411838E-4</v>
      </c>
      <c r="DA48" s="672">
        <f>+逆行列係数表!DA48/逆行列係数表2!DA$117</f>
        <v>2.0170726030816955E-4</v>
      </c>
      <c r="DB48" s="672">
        <f>+逆行列係数表!DB48/逆行列係数表2!DB$117</f>
        <v>2.6053307242615629E-4</v>
      </c>
      <c r="DC48" s="672">
        <f>+逆行列係数表!DC48/逆行列係数表2!DC$117</f>
        <v>3.4631222126010555E-4</v>
      </c>
      <c r="DD48" s="672">
        <f>+逆行列係数表!DD48/逆行列係数表2!DD$117</f>
        <v>9.4300787840270373E-5</v>
      </c>
      <c r="DE48" s="672">
        <f>+逆行列係数表!DE48/逆行列係数表2!DE$117</f>
        <v>2.4481191124975626E-4</v>
      </c>
      <c r="DF48" s="672">
        <f>+逆行列係数表!DF48/逆行列係数表2!DF$117</f>
        <v>2.6221694507445203E-4</v>
      </c>
      <c r="DG48" s="673">
        <f>+逆行列係数表!DG48/逆行列係数表2!DG$117</f>
        <v>8.6549132777156393E-4</v>
      </c>
      <c r="DH48" s="270"/>
    </row>
    <row r="49" spans="1:112" ht="15.6" customHeight="1">
      <c r="A49" s="292">
        <v>43</v>
      </c>
      <c r="B49" s="98" t="s">
        <v>168</v>
      </c>
      <c r="C49" s="293" t="s">
        <v>169</v>
      </c>
      <c r="D49" s="671">
        <f>+逆行列係数表!D49/逆行列係数表2!D$117</f>
        <v>2.5363845915424531E-3</v>
      </c>
      <c r="E49" s="672">
        <f>+逆行列係数表!E49/逆行列係数表2!E$117</f>
        <v>1.0290421408995828E-3</v>
      </c>
      <c r="F49" s="672">
        <f>+逆行列係数表!F49/逆行列係数表2!F$117</f>
        <v>8.8741611056689887E-4</v>
      </c>
      <c r="G49" s="672">
        <f>+逆行列係数表!G49/逆行列係数表2!G$117</f>
        <v>8.9812677676481703E-4</v>
      </c>
      <c r="H49" s="672">
        <f>+逆行列係数表!H49/逆行列係数表2!H$117</f>
        <v>8.8806512761432661E-4</v>
      </c>
      <c r="I49" s="672">
        <f>+逆行列係数表!I49/逆行列係数表2!I$117</f>
        <v>0</v>
      </c>
      <c r="J49" s="672">
        <f>+逆行列係数表!J49/逆行列係数表2!J$117</f>
        <v>4.6378262161948253E-3</v>
      </c>
      <c r="K49" s="672">
        <f>+逆行列係数表!K49/逆行列係数表2!K$117</f>
        <v>2.3162258164884267E-3</v>
      </c>
      <c r="L49" s="672">
        <f>+逆行列係数表!L49/逆行列係数表2!L$117</f>
        <v>3.0821913518073028E-2</v>
      </c>
      <c r="M49" s="672">
        <f>+逆行列係数表!M49/逆行列係数表2!M$117</f>
        <v>6.9588104172998327E-4</v>
      </c>
      <c r="N49" s="672">
        <f>+逆行列係数表!N49/逆行列係数表2!N$117</f>
        <v>0</v>
      </c>
      <c r="O49" s="672">
        <f>+逆行列係数表!O49/逆行列係数表2!O$117</f>
        <v>6.2670159284584784E-4</v>
      </c>
      <c r="P49" s="672">
        <f>+逆行列係数表!P49/逆行列係数表2!P$117</f>
        <v>1.1977546289031521E-3</v>
      </c>
      <c r="Q49" s="672">
        <f>+逆行列係数表!Q49/逆行列係数表2!Q$117</f>
        <v>7.6304680544094314E-3</v>
      </c>
      <c r="R49" s="672">
        <f>+逆行列係数表!R49/逆行列係数表2!R$117</f>
        <v>2.8874508182390426E-2</v>
      </c>
      <c r="S49" s="672">
        <f>+逆行列係数表!S49/逆行列係数表2!S$117</f>
        <v>1.0724730398783816E-3</v>
      </c>
      <c r="T49" s="672">
        <f>+逆行列係数表!T49/逆行列係数表2!T$117</f>
        <v>1.252941306209476E-3</v>
      </c>
      <c r="U49" s="672">
        <f>+逆行列係数表!U49/逆行列係数表2!U$117</f>
        <v>6.5771633057827377E-4</v>
      </c>
      <c r="V49" s="672">
        <f>+逆行列係数表!V49/逆行列係数表2!V$117</f>
        <v>5.2076981826983072E-4</v>
      </c>
      <c r="W49" s="672">
        <f>+逆行列係数表!W49/逆行列係数表2!W$117</f>
        <v>8.1817111195080158E-3</v>
      </c>
      <c r="X49" s="672">
        <f>+逆行列係数表!X49/逆行列係数表2!X$117</f>
        <v>6.016851498751903E-4</v>
      </c>
      <c r="Y49" s="672">
        <f>+逆行列係数表!Y49/逆行列係数表2!Y$117</f>
        <v>5.5373678310876653E-3</v>
      </c>
      <c r="Z49" s="672">
        <f>+逆行列係数表!Z49/逆行列係数表2!Z$117</f>
        <v>2.6118791134710842E-3</v>
      </c>
      <c r="AA49" s="672">
        <f>+逆行列係数表!AA49/逆行列係数表2!AA$117</f>
        <v>1.2160602683880153E-3</v>
      </c>
      <c r="AB49" s="672">
        <f>+逆行列係数表!AB49/逆行列係数表2!AB$117</f>
        <v>1.2330154462207329E-2</v>
      </c>
      <c r="AC49" s="672">
        <f>+逆行列係数表!AC49/逆行列係数表2!AC$117</f>
        <v>1.1681621593764582E-2</v>
      </c>
      <c r="AD49" s="672">
        <f>+逆行列係数表!AD49/逆行列係数表2!AD$117</f>
        <v>2.7249759886426673E-4</v>
      </c>
      <c r="AE49" s="672">
        <f>+逆行列係数表!AE49/逆行列係数表2!AE$117</f>
        <v>8.7004903359376765E-4</v>
      </c>
      <c r="AF49" s="672">
        <f>+逆行列係数表!AF49/逆行列係数表2!AF$117</f>
        <v>1.6407137145744029E-3</v>
      </c>
      <c r="AG49" s="672">
        <f>+逆行列係数表!AG49/逆行列係数表2!AG$117</f>
        <v>1.4164674808957715E-2</v>
      </c>
      <c r="AH49" s="672">
        <f>+逆行列係数表!AH49/逆行列係数表2!AH$117</f>
        <v>9.0008954971544219E-3</v>
      </c>
      <c r="AI49" s="672">
        <f>+逆行列係数表!AI49/逆行列係数表2!AI$117</f>
        <v>8.161210546247721E-3</v>
      </c>
      <c r="AJ49" s="672">
        <f>+逆行列係数表!AJ49/逆行列係数表2!AJ$117</f>
        <v>5.5885300454087917E-3</v>
      </c>
      <c r="AK49" s="672">
        <f>+逆行列係数表!AK49/逆行列係数表2!AK$117</f>
        <v>1.0030884649079438E-2</v>
      </c>
      <c r="AL49" s="672">
        <f>+逆行列係数表!AL49/逆行列係数表2!AL$117</f>
        <v>5.3587626706482162E-3</v>
      </c>
      <c r="AM49" s="672">
        <f>+逆行列係数表!AM49/逆行列係数表2!AM$117</f>
        <v>5.3375025912638695E-4</v>
      </c>
      <c r="AN49" s="672">
        <f>+逆行列係数表!AN49/逆行列係数表2!AN$117</f>
        <v>6.791034862776461E-4</v>
      </c>
      <c r="AO49" s="672">
        <f>+逆行列係数表!AO49/逆行列係数表2!AO$117</f>
        <v>7.7069575411611363E-3</v>
      </c>
      <c r="AP49" s="672">
        <f>+逆行列係数表!AP49/逆行列係数表2!AP$117</f>
        <v>5.2724686144096857E-4</v>
      </c>
      <c r="AQ49" s="672">
        <f>+逆行列係数表!AQ49/逆行列係数表2!AQ$117</f>
        <v>2.2985396188263505E-3</v>
      </c>
      <c r="AR49" s="672">
        <f>+逆行列係数表!AR49/逆行列係数表2!AR$117</f>
        <v>2.9998196681888145E-3</v>
      </c>
      <c r="AS49" s="672">
        <f>+逆行列係数表!AS49/逆行列係数表2!AS$117</f>
        <v>2.5099931810196166E-2</v>
      </c>
      <c r="AT49" s="672">
        <f>+逆行列係数表!AT49/逆行列係数表2!AT$117</f>
        <v>1</v>
      </c>
      <c r="AU49" s="672">
        <f>+逆行列係数表!AU49/逆行列係数表2!AU$117</f>
        <v>1.4558324401738997E-2</v>
      </c>
      <c r="AV49" s="672">
        <f>+逆行列係数表!AV49/逆行列係数表2!AV$117</f>
        <v>1.7321421855821684E-2</v>
      </c>
      <c r="AW49" s="672">
        <f>+逆行列係数表!AW49/逆行列係数表2!AW$117</f>
        <v>2.8864925383280889E-2</v>
      </c>
      <c r="AX49" s="672">
        <f>+逆行列係数表!AX49/逆行列係数表2!AX$117</f>
        <v>6.5221681019004257E-3</v>
      </c>
      <c r="AY49" s="672">
        <f>+逆行列係数表!AY49/逆行列係数表2!AY$117</f>
        <v>1.680273258805207E-2</v>
      </c>
      <c r="AZ49" s="672">
        <f>+逆行列係数表!AZ49/逆行列係数表2!AZ$117</f>
        <v>1.9740881358993507E-2</v>
      </c>
      <c r="BA49" s="672">
        <f>+逆行列係数表!BA49/逆行列係数表2!BA$117</f>
        <v>1.6888884643317083E-2</v>
      </c>
      <c r="BB49" s="672">
        <f>+逆行列係数表!BB49/逆行列係数表2!BB$117</f>
        <v>1.0194812693647736E-2</v>
      </c>
      <c r="BC49" s="672">
        <f>+逆行列係数表!BC49/逆行列係数表2!BC$117</f>
        <v>1.5607933130100057E-2</v>
      </c>
      <c r="BD49" s="672">
        <f>+逆行列係数表!BD49/逆行列係数表2!BD$117</f>
        <v>1.674341492214931E-2</v>
      </c>
      <c r="BE49" s="672">
        <f>+逆行列係数表!BE49/逆行列係数表2!BE$117</f>
        <v>2.5691901488383986E-2</v>
      </c>
      <c r="BF49" s="672">
        <f>+逆行列係数表!BF49/逆行列係数表2!BF$117</f>
        <v>6.1132734728681975E-3</v>
      </c>
      <c r="BG49" s="672">
        <f>+逆行列係数表!BG49/逆行列係数表2!BG$117</f>
        <v>7.2484437799324548E-3</v>
      </c>
      <c r="BH49" s="672">
        <f>+逆行列係数表!BH49/逆行列係数表2!BH$117</f>
        <v>6.8096867781372384E-3</v>
      </c>
      <c r="BI49" s="672">
        <f>+逆行列係数表!BI49/逆行列係数表2!BI$117</f>
        <v>2.9040310084393943E-2</v>
      </c>
      <c r="BJ49" s="672">
        <f>+逆行列係数表!BJ49/逆行列係数表2!BJ$117</f>
        <v>5.6098254394825811E-3</v>
      </c>
      <c r="BK49" s="672">
        <f>+逆行列係数表!BK49/逆行列係数表2!BK$117</f>
        <v>1.6284579347968522E-2</v>
      </c>
      <c r="BL49" s="672">
        <f>+逆行列係数表!BL49/逆行列係数表2!BL$117</f>
        <v>7.8741444246086282E-4</v>
      </c>
      <c r="BM49" s="672">
        <f>+逆行列係数表!BM49/逆行列係数表2!BM$117</f>
        <v>1.0052366336017854E-2</v>
      </c>
      <c r="BN49" s="672">
        <f>+逆行列係数表!BN49/逆行列係数表2!BN$117</f>
        <v>3.8576774694794702E-2</v>
      </c>
      <c r="BO49" s="672">
        <f>+逆行列係数表!BO49/逆行列係数表2!BO$117</f>
        <v>4.5767865709263047E-3</v>
      </c>
      <c r="BP49" s="672">
        <f>+逆行列係数表!BP49/逆行列係数表2!BP$117</f>
        <v>4.5193659474325239E-3</v>
      </c>
      <c r="BQ49" s="672">
        <f>+逆行列係数表!BQ49/逆行列係数表2!BQ$117</f>
        <v>1.095055571889561E-3</v>
      </c>
      <c r="BR49" s="672">
        <f>+逆行列係数表!BR49/逆行列係数表2!BR$117</f>
        <v>3.2220161878587909E-3</v>
      </c>
      <c r="BS49" s="672">
        <f>+逆行列係数表!BS49/逆行列係数表2!BS$117</f>
        <v>2.6679594295093566E-3</v>
      </c>
      <c r="BT49" s="672">
        <f>+逆行列係数表!BT49/逆行列係数表2!BT$117</f>
        <v>6.7878177204677248E-4</v>
      </c>
      <c r="BU49" s="672">
        <f>+逆行列係数表!BU49/逆行列係数表2!BU$117</f>
        <v>1.9904621417371989E-3</v>
      </c>
      <c r="BV49" s="672">
        <f>+逆行列係数表!BV49/逆行列係数表2!BV$117</f>
        <v>3.7906414475825803E-4</v>
      </c>
      <c r="BW49" s="672">
        <f>+逆行列係数表!BW49/逆行列係数表2!BW$117</f>
        <v>3.6293281400172903E-4</v>
      </c>
      <c r="BX49" s="672">
        <f>+逆行列係数表!BX49/逆行列係数表2!BX$117</f>
        <v>9.2441589976071064E-4</v>
      </c>
      <c r="BY49" s="672">
        <f>+逆行列係数表!BY49/逆行列係数表2!BY$117</f>
        <v>8.4465217795383905E-4</v>
      </c>
      <c r="BZ49" s="672">
        <f>+逆行列係数表!BZ49/逆行列係数表2!BZ$117</f>
        <v>1.4690596477901067E-3</v>
      </c>
      <c r="CA49" s="672">
        <f>+逆行列係数表!CA49/逆行列係数表2!CA$117</f>
        <v>1.1263799533392663E-3</v>
      </c>
      <c r="CB49" s="672">
        <f>+逆行列係数表!CB49/逆行列係数表2!CB$117</f>
        <v>2.5088514673345949E-3</v>
      </c>
      <c r="CC49" s="672">
        <f>+逆行列係数表!CC49/逆行列係数表2!CC$117</f>
        <v>9.0489045770538053E-4</v>
      </c>
      <c r="CD49" s="672">
        <f>+逆行列係数表!CD49/逆行列係数表2!CD$117</f>
        <v>1.6989967731911911E-3</v>
      </c>
      <c r="CE49" s="672">
        <f>+逆行列係数表!CE49/逆行列係数表2!CE$117</f>
        <v>1.0509228515128421E-3</v>
      </c>
      <c r="CF49" s="672">
        <f>+逆行列係数表!CF49/逆行列係数表2!CF$117</f>
        <v>2.1858270209992045E-3</v>
      </c>
      <c r="CG49" s="672">
        <f>+逆行列係数表!CG49/逆行列係数表2!CG$117</f>
        <v>4.1505329747384516E-3</v>
      </c>
      <c r="CH49" s="672">
        <f>+逆行列係数表!CH49/逆行列係数表2!CH$117</f>
        <v>2.5363937728575575E-4</v>
      </c>
      <c r="CI49" s="672">
        <f>+逆行列係数表!CI49/逆行列係数表2!CI$117</f>
        <v>7.7822276063387312E-4</v>
      </c>
      <c r="CJ49" s="672">
        <f>+逆行列係数表!CJ49/逆行列係数表2!CJ$117</f>
        <v>6.1467458575368129E-4</v>
      </c>
      <c r="CK49" s="672">
        <f>+逆行列係数表!CK49/逆行列係数表2!CK$117</f>
        <v>4.4431918808366039E-4</v>
      </c>
      <c r="CL49" s="672">
        <f>+逆行列係数表!CL49/逆行列係数表2!CL$117</f>
        <v>7.9894720356618078E-4</v>
      </c>
      <c r="CM49" s="672">
        <f>+逆行列係数表!CM49/逆行列係数表2!CM$117</f>
        <v>5.812465477112056E-4</v>
      </c>
      <c r="CN49" s="672">
        <f>+逆行列係数表!CN49/逆行列係数表2!CN$117</f>
        <v>2.2904915704146404E-3</v>
      </c>
      <c r="CO49" s="672">
        <f>+逆行列係数表!CO49/逆行列係数表2!CO$117</f>
        <v>7.4036277641573872E-4</v>
      </c>
      <c r="CP49" s="672">
        <f>+逆行列係数表!CP49/逆行列係数表2!CP$117</f>
        <v>7.4851256916187139E-4</v>
      </c>
      <c r="CQ49" s="672">
        <f>+逆行列係数表!CQ49/逆行列係数表2!CQ$117</f>
        <v>1.4656849195040103E-3</v>
      </c>
      <c r="CR49" s="672">
        <f>+逆行列係数表!CR49/逆行列係数表2!CR$117</f>
        <v>7.0818876044154372E-4</v>
      </c>
      <c r="CS49" s="672">
        <f>+逆行列係数表!CS49/逆行列係数表2!CS$117</f>
        <v>8.8713287950801828E-4</v>
      </c>
      <c r="CT49" s="672">
        <f>+逆行列係数表!CT49/逆行列係数表2!CT$117</f>
        <v>6.7404677430541371E-4</v>
      </c>
      <c r="CU49" s="672">
        <f>+逆行列係数表!CU49/逆行列係数表2!CU$117</f>
        <v>1.5919069003393739E-3</v>
      </c>
      <c r="CV49" s="672">
        <f>+逆行列係数表!CV49/逆行列係数表2!CV$117</f>
        <v>1.6397327635049039E-3</v>
      </c>
      <c r="CW49" s="672">
        <f>+逆行列係数表!CW49/逆行列係数表2!CW$117</f>
        <v>2.8073375670113732E-4</v>
      </c>
      <c r="CX49" s="672">
        <f>+逆行列係数表!CX49/逆行列係数表2!CX$117</f>
        <v>5.788521611762203E-3</v>
      </c>
      <c r="CY49" s="672">
        <f>+逆行列係数表!CY49/逆行列係数表2!CY$117</f>
        <v>3.0332132324596613E-4</v>
      </c>
      <c r="CZ49" s="672">
        <f>+逆行列係数表!CZ49/逆行列係数表2!CZ$117</f>
        <v>1.5616686874655858E-3</v>
      </c>
      <c r="DA49" s="672">
        <f>+逆行列係数表!DA49/逆行列係数表2!DA$117</f>
        <v>2.4551016500084233E-3</v>
      </c>
      <c r="DB49" s="672">
        <f>+逆行列係数表!DB49/逆行列係数表2!DB$117</f>
        <v>2.9832425506359753E-3</v>
      </c>
      <c r="DC49" s="672">
        <f>+逆行列係数表!DC49/逆行列係数表2!DC$117</f>
        <v>6.4880158921716503E-4</v>
      </c>
      <c r="DD49" s="672">
        <f>+逆行列係数表!DD49/逆行列係数表2!DD$117</f>
        <v>6.791107578259124E-4</v>
      </c>
      <c r="DE49" s="672">
        <f>+逆行列係数表!DE49/逆行列係数表2!DE$117</f>
        <v>3.3489465894763126E-3</v>
      </c>
      <c r="DF49" s="672">
        <f>+逆行列係数表!DF49/逆行列係数表2!DF$117</f>
        <v>1.6503394990725836E-3</v>
      </c>
      <c r="DG49" s="673">
        <f>+逆行列係数表!DG49/逆行列係数表2!DG$117</f>
        <v>2.5128142295834988E-3</v>
      </c>
      <c r="DH49" s="270"/>
    </row>
    <row r="50" spans="1:112" ht="15.6" customHeight="1">
      <c r="A50" s="656">
        <v>44</v>
      </c>
      <c r="B50" s="98" t="s">
        <v>170</v>
      </c>
      <c r="C50" s="293" t="s">
        <v>0</v>
      </c>
      <c r="D50" s="671">
        <f>+逆行列係数表!D50/逆行列係数表2!D$117</f>
        <v>6.6107948762595434E-4</v>
      </c>
      <c r="E50" s="672">
        <f>+逆行列係数表!E50/逆行列係数表2!E$117</f>
        <v>3.1239762789932282E-4</v>
      </c>
      <c r="F50" s="672">
        <f>+逆行列係数表!F50/逆行列係数表2!F$117</f>
        <v>1.3084011813704907E-3</v>
      </c>
      <c r="G50" s="672">
        <f>+逆行列係数表!G50/逆行列係数表2!G$117</f>
        <v>3.0405157408119356E-4</v>
      </c>
      <c r="H50" s="672">
        <f>+逆行列係数表!H50/逆行列係数表2!H$117</f>
        <v>2.0737602163868604E-4</v>
      </c>
      <c r="I50" s="672">
        <f>+逆行列係数表!I50/逆行列係数表2!I$117</f>
        <v>0</v>
      </c>
      <c r="J50" s="672">
        <f>+逆行列係数表!J50/逆行列係数表2!J$117</f>
        <v>2.4075586020169746E-3</v>
      </c>
      <c r="K50" s="672">
        <f>+逆行列係数表!K50/逆行列係数表2!K$117</f>
        <v>2.0599695012189063E-4</v>
      </c>
      <c r="L50" s="672">
        <f>+逆行列係数表!L50/逆行列係数表2!L$117</f>
        <v>2.4287708283602679E-4</v>
      </c>
      <c r="M50" s="672">
        <f>+逆行列係数表!M50/逆行列係数表2!M$117</f>
        <v>1.4652285002781623E-4</v>
      </c>
      <c r="N50" s="672">
        <f>+逆行列係数表!N50/逆行列係数表2!N$117</f>
        <v>0</v>
      </c>
      <c r="O50" s="672">
        <f>+逆行列係数表!O50/逆行列係数表2!O$117</f>
        <v>2.5933592883864632E-4</v>
      </c>
      <c r="P50" s="672">
        <f>+逆行列係数表!P50/逆行列係数表2!P$117</f>
        <v>1.6721312018605248E-4</v>
      </c>
      <c r="Q50" s="672">
        <f>+逆行列係数表!Q50/逆行列係数表2!Q$117</f>
        <v>3.6558939336171818E-4</v>
      </c>
      <c r="R50" s="672">
        <f>+逆行列係数表!R50/逆行列係数表2!R$117</f>
        <v>4.3607239001046822E-4</v>
      </c>
      <c r="S50" s="672">
        <f>+逆行列係数表!S50/逆行列係数表2!S$117</f>
        <v>2.0738786224816578E-4</v>
      </c>
      <c r="T50" s="672">
        <f>+逆行列係数表!T50/逆行列係数表2!T$117</f>
        <v>1.4166872917023351E-4</v>
      </c>
      <c r="U50" s="672">
        <f>+逆行列係数表!U50/逆行列係数表2!U$117</f>
        <v>1.5733228049314522E-4</v>
      </c>
      <c r="V50" s="672">
        <f>+逆行列係数表!V50/逆行列係数表2!V$117</f>
        <v>3.2293454657480661E-4</v>
      </c>
      <c r="W50" s="672">
        <f>+逆行列係数表!W50/逆行列係数表2!W$117</f>
        <v>4.5683498980515286E-4</v>
      </c>
      <c r="X50" s="672">
        <f>+逆行列係数表!X50/逆行列係数表2!X$117</f>
        <v>1.711607569258394E-4</v>
      </c>
      <c r="Y50" s="672">
        <f>+逆行列係数表!Y50/逆行列係数表2!Y$117</f>
        <v>3.0989139134876483E-4</v>
      </c>
      <c r="Z50" s="672">
        <f>+逆行列係数表!Z50/逆行列係数表2!Z$117</f>
        <v>1.8378691045932194E-4</v>
      </c>
      <c r="AA50" s="672">
        <f>+逆行列係数表!AA50/逆行列係数表2!AA$117</f>
        <v>2.2303163374395643E-4</v>
      </c>
      <c r="AB50" s="672">
        <f>+逆行列係数表!AB50/逆行列係数表2!AB$117</f>
        <v>2.438516662087911E-4</v>
      </c>
      <c r="AC50" s="672">
        <f>+逆行列係数表!AC50/逆行列係数表2!AC$117</f>
        <v>1.6832873981427368E-4</v>
      </c>
      <c r="AD50" s="672">
        <f>+逆行列係数表!AD50/逆行列係数表2!AD$117</f>
        <v>4.9571482105697056E-5</v>
      </c>
      <c r="AE50" s="672">
        <f>+逆行列係数表!AE50/逆行列係数表2!AE$117</f>
        <v>2.0304982964828642E-4</v>
      </c>
      <c r="AF50" s="672">
        <f>+逆行列係数表!AF50/逆行列係数表2!AF$117</f>
        <v>3.976640422510174E-4</v>
      </c>
      <c r="AG50" s="672">
        <f>+逆行列係数表!AG50/逆行列係数表2!AG$117</f>
        <v>3.8457245924141206E-4</v>
      </c>
      <c r="AH50" s="672">
        <f>+逆行列係数表!AH50/逆行列係数表2!AH$117</f>
        <v>2.106746597900672E-4</v>
      </c>
      <c r="AI50" s="672">
        <f>+逆行列係数表!AI50/逆行列係数表2!AI$117</f>
        <v>1.3004642593557455E-3</v>
      </c>
      <c r="AJ50" s="672">
        <f>+逆行列係数表!AJ50/逆行列係数表2!AJ$117</f>
        <v>4.3100303249914948E-4</v>
      </c>
      <c r="AK50" s="672">
        <f>+逆行列係数表!AK50/逆行列係数表2!AK$117</f>
        <v>2.0660662283347266E-3</v>
      </c>
      <c r="AL50" s="672">
        <f>+逆行列係数表!AL50/逆行列係数表2!AL$117</f>
        <v>9.1704741158209809E-4</v>
      </c>
      <c r="AM50" s="672">
        <f>+逆行列係数表!AM50/逆行列係数表2!AM$117</f>
        <v>1.8053951910613125E-4</v>
      </c>
      <c r="AN50" s="672">
        <f>+逆行列係数表!AN50/逆行列係数表2!AN$117</f>
        <v>2.088113275890799E-4</v>
      </c>
      <c r="AO50" s="672">
        <f>+逆行列係数表!AO50/逆行列係数表2!AO$117</f>
        <v>1.037610910357102E-3</v>
      </c>
      <c r="AP50" s="672">
        <f>+逆行列係数表!AP50/逆行列係数表2!AP$117</f>
        <v>1.3186304063834915E-4</v>
      </c>
      <c r="AQ50" s="672">
        <f>+逆行列係数表!AQ50/逆行列係数表2!AQ$117</f>
        <v>3.0612264506641926E-4</v>
      </c>
      <c r="AR50" s="672">
        <f>+逆行列係数表!AR50/逆行列係数表2!AR$117</f>
        <v>3.0639204639669432E-4</v>
      </c>
      <c r="AS50" s="672">
        <f>+逆行列係数表!AS50/逆行列係数表2!AS$117</f>
        <v>7.1920095462754013E-4</v>
      </c>
      <c r="AT50" s="672">
        <f>+逆行列係数表!AT50/逆行列係数表2!AT$117</f>
        <v>7.6271219989234435E-4</v>
      </c>
      <c r="AU50" s="672">
        <f>+逆行列係数表!AU50/逆行列係数表2!AU$117</f>
        <v>1</v>
      </c>
      <c r="AV50" s="672">
        <f>+逆行列係数表!AV50/逆行列係数表2!AV$117</f>
        <v>1.4719792623122802E-2</v>
      </c>
      <c r="AW50" s="672">
        <f>+逆行列係数表!AW50/逆行列係数表2!AW$117</f>
        <v>9.8458518761325876E-3</v>
      </c>
      <c r="AX50" s="672">
        <f>+逆行列係数表!AX50/逆行列係数表2!AX$117</f>
        <v>9.4823533686217972E-4</v>
      </c>
      <c r="AY50" s="672">
        <f>+逆行列係数表!AY50/逆行列係数表2!AY$117</f>
        <v>1.0989868082424495E-3</v>
      </c>
      <c r="AZ50" s="672">
        <f>+逆行列係数表!AZ50/逆行列係数表2!AZ$117</f>
        <v>7.4465738440691589E-3</v>
      </c>
      <c r="BA50" s="672">
        <f>+逆行列係数表!BA50/逆行列係数表2!BA$117</f>
        <v>9.2228971918592514E-3</v>
      </c>
      <c r="BB50" s="672">
        <f>+逆行列係数表!BB50/逆行列係数表2!BB$117</f>
        <v>1.192990176419567E-3</v>
      </c>
      <c r="BC50" s="672">
        <f>+逆行列係数表!BC50/逆行列係数表2!BC$117</f>
        <v>2.8881625030682161E-4</v>
      </c>
      <c r="BD50" s="672">
        <f>+逆行列係数表!BD50/逆行列係数表2!BD$117</f>
        <v>2.0781767733777227E-3</v>
      </c>
      <c r="BE50" s="672">
        <f>+逆行列係数表!BE50/逆行列係数表2!BE$117</f>
        <v>6.9280447292807039E-4</v>
      </c>
      <c r="BF50" s="672">
        <f>+逆行列係数表!BF50/逆行列係数表2!BF$117</f>
        <v>2.6951150639141419E-3</v>
      </c>
      <c r="BG50" s="672">
        <f>+逆行列係数表!BG50/逆行列係数表2!BG$117</f>
        <v>2.5749942312940756E-3</v>
      </c>
      <c r="BH50" s="672">
        <f>+逆行列係数表!BH50/逆行列係数表2!BH$117</f>
        <v>4.6350178242229303E-3</v>
      </c>
      <c r="BI50" s="672">
        <f>+逆行列係数表!BI50/逆行列係数表2!BI$117</f>
        <v>1.6536977420583156E-2</v>
      </c>
      <c r="BJ50" s="672">
        <f>+逆行列係数表!BJ50/逆行列係数表2!BJ$117</f>
        <v>5.8183502366758611E-3</v>
      </c>
      <c r="BK50" s="672">
        <f>+逆行列係数表!BK50/逆行列係数表2!BK$117</f>
        <v>3.737417566815041E-4</v>
      </c>
      <c r="BL50" s="672">
        <f>+逆行列係数表!BL50/逆行列係数表2!BL$117</f>
        <v>4.2691961045648137E-4</v>
      </c>
      <c r="BM50" s="672">
        <f>+逆行列係数表!BM50/逆行列係数表2!BM$117</f>
        <v>4.1429313244364888E-3</v>
      </c>
      <c r="BN50" s="672">
        <f>+逆行列係数表!BN50/逆行列係数表2!BN$117</f>
        <v>6.6013945809443122E-4</v>
      </c>
      <c r="BO50" s="672">
        <f>+逆行列係数表!BO50/逆行列係数表2!BO$117</f>
        <v>2.5397416729920157E-3</v>
      </c>
      <c r="BP50" s="672">
        <f>+逆行列係数表!BP50/逆行列係数表2!BP$117</f>
        <v>2.8282758902344381E-3</v>
      </c>
      <c r="BQ50" s="672">
        <f>+逆行列係数表!BQ50/逆行列係数表2!BQ$117</f>
        <v>5.4961858428708322E-4</v>
      </c>
      <c r="BR50" s="672">
        <f>+逆行列係数表!BR50/逆行列係数表2!BR$117</f>
        <v>1.8695954342381503E-4</v>
      </c>
      <c r="BS50" s="672">
        <f>+逆行列係数表!BS50/逆行列係数表2!BS$117</f>
        <v>6.5460769031264153E-3</v>
      </c>
      <c r="BT50" s="672">
        <f>+逆行列係数表!BT50/逆行列係数表2!BT$117</f>
        <v>5.2423050286157843E-4</v>
      </c>
      <c r="BU50" s="672">
        <f>+逆行列係数表!BU50/逆行列係数表2!BU$117</f>
        <v>2.0418629740962926E-4</v>
      </c>
      <c r="BV50" s="672">
        <f>+逆行列係数表!BV50/逆行列係数表2!BV$117</f>
        <v>1.4278356082118474E-4</v>
      </c>
      <c r="BW50" s="672">
        <f>+逆行列係数表!BW50/逆行列係数表2!BW$117</f>
        <v>1.0286048752191609E-4</v>
      </c>
      <c r="BX50" s="672">
        <f>+逆行列係数表!BX50/逆行列係数表2!BX$117</f>
        <v>8.4004748517726118E-5</v>
      </c>
      <c r="BY50" s="672">
        <f>+逆行列係数表!BY50/逆行列係数表2!BY$117</f>
        <v>2.3629220538130645E-5</v>
      </c>
      <c r="BZ50" s="672">
        <f>+逆行列係数表!BZ50/逆行列係数表2!BZ$117</f>
        <v>4.7389703817471494E-4</v>
      </c>
      <c r="CA50" s="672">
        <f>+逆行列係数表!CA50/逆行列係数表2!CA$117</f>
        <v>5.9234705688769075E-4</v>
      </c>
      <c r="CB50" s="672">
        <f>+逆行列係数表!CB50/逆行列係数表2!CB$117</f>
        <v>3.797535828544587E-3</v>
      </c>
      <c r="CC50" s="672">
        <f>+逆行列係数表!CC50/逆行列係数表2!CC$117</f>
        <v>1.2382339385169004E-4</v>
      </c>
      <c r="CD50" s="672">
        <f>+逆行列係数表!CD50/逆行列係数表2!CD$117</f>
        <v>8.5132810339228079E-4</v>
      </c>
      <c r="CE50" s="672">
        <f>+逆行列係数表!CE50/逆行列係数表2!CE$117</f>
        <v>2.7296415376109039E-4</v>
      </c>
      <c r="CF50" s="672">
        <f>+逆行列係数表!CF50/逆行列係数表2!CF$117</f>
        <v>2.7823181760693993E-4</v>
      </c>
      <c r="CG50" s="672">
        <f>+逆行列係数表!CG50/逆行列係数表2!CG$117</f>
        <v>4.5837862714497805E-4</v>
      </c>
      <c r="CH50" s="672">
        <f>+逆行列係数表!CH50/逆行列係数表2!CH$117</f>
        <v>1.5153421676883502E-4</v>
      </c>
      <c r="CI50" s="672">
        <f>+逆行列係数表!CI50/逆行列係数表2!CI$117</f>
        <v>2.6107748004211611E-4</v>
      </c>
      <c r="CJ50" s="672">
        <f>+逆行列係数表!CJ50/逆行列係数表2!CJ$117</f>
        <v>2.5852772542334746E-4</v>
      </c>
      <c r="CK50" s="672">
        <f>+逆行列係数表!CK50/逆行列係数表2!CK$117</f>
        <v>4.0057771539567835E-4</v>
      </c>
      <c r="CL50" s="672">
        <f>+逆行列係数表!CL50/逆行列係数表2!CL$117</f>
        <v>2.2868112871221176E-4</v>
      </c>
      <c r="CM50" s="672">
        <f>+逆行列係数表!CM50/逆行列係数表2!CM$117</f>
        <v>2.0013957989461386E-4</v>
      </c>
      <c r="CN50" s="672">
        <f>+逆行列係数表!CN50/逆行列係数表2!CN$117</f>
        <v>4.7196658632121807E-4</v>
      </c>
      <c r="CO50" s="672">
        <f>+逆行列係数表!CO50/逆行列係数表2!CO$117</f>
        <v>1.863798820989956E-4</v>
      </c>
      <c r="CP50" s="672">
        <f>+逆行列係数表!CP50/逆行列係数表2!CP$117</f>
        <v>4.4013429686496578E-4</v>
      </c>
      <c r="CQ50" s="672">
        <f>+逆行列係数表!CQ50/逆行列係数表2!CQ$117</f>
        <v>1.8690546387925392E-4</v>
      </c>
      <c r="CR50" s="672">
        <f>+逆行列係数表!CR50/逆行列係数表2!CR$117</f>
        <v>3.8616804322120802E-4</v>
      </c>
      <c r="CS50" s="672">
        <f>+逆行列係数表!CS50/逆行列係数表2!CS$117</f>
        <v>2.3617857285069218E-4</v>
      </c>
      <c r="CT50" s="672">
        <f>+逆行列係数表!CT50/逆行列係数表2!CT$117</f>
        <v>1.7559978587234975E-4</v>
      </c>
      <c r="CU50" s="672">
        <f>+逆行列係数表!CU50/逆行列係数表2!CU$117</f>
        <v>2.349448305938413E-4</v>
      </c>
      <c r="CV50" s="672">
        <f>+逆行列係数表!CV50/逆行列係数表2!CV$117</f>
        <v>2.0731218138613219E-3</v>
      </c>
      <c r="CW50" s="672">
        <f>+逆行列係数表!CW50/逆行列係数表2!CW$117</f>
        <v>1.5442985463593774E-4</v>
      </c>
      <c r="CX50" s="672">
        <f>+逆行列係数表!CX50/逆行列係数表2!CX$117</f>
        <v>2.3302581326535229E-2</v>
      </c>
      <c r="CY50" s="672">
        <f>+逆行列係数表!CY50/逆行列係数表2!CY$117</f>
        <v>1.6237277703977878E-4</v>
      </c>
      <c r="CZ50" s="672">
        <f>+逆行列係数表!CZ50/逆行列係数表2!CZ$117</f>
        <v>4.2383413570355023E-4</v>
      </c>
      <c r="DA50" s="672">
        <f>+逆行列係数表!DA50/逆行列係数表2!DA$117</f>
        <v>1.8145294036294739E-4</v>
      </c>
      <c r="DB50" s="672">
        <f>+逆行列係数表!DB50/逆行列係数表2!DB$117</f>
        <v>3.0732027840854267E-4</v>
      </c>
      <c r="DC50" s="672">
        <f>+逆行列係数表!DC50/逆行列係数表2!DC$117</f>
        <v>3.1531639524696878E-4</v>
      </c>
      <c r="DD50" s="672">
        <f>+逆行列係数表!DD50/逆行列係数表2!DD$117</f>
        <v>1.4373154528919864E-4</v>
      </c>
      <c r="DE50" s="672">
        <f>+逆行列係数表!DE50/逆行列係数表2!DE$117</f>
        <v>2.4986325580920456E-4</v>
      </c>
      <c r="DF50" s="672">
        <f>+逆行列係数表!DF50/逆行列係数表2!DF$117</f>
        <v>1.7286491215820116E-4</v>
      </c>
      <c r="DG50" s="673">
        <f>+逆行列係数表!DG50/逆行列係数表2!DG$117</f>
        <v>1.4502555124055718E-4</v>
      </c>
      <c r="DH50" s="270"/>
    </row>
    <row r="51" spans="1:112" ht="15.6" customHeight="1">
      <c r="A51" s="656">
        <v>45</v>
      </c>
      <c r="B51" s="98" t="s">
        <v>171</v>
      </c>
      <c r="C51" s="293" t="s">
        <v>1</v>
      </c>
      <c r="D51" s="671">
        <f>+逆行列係数表!D51/逆行列係数表2!D$117</f>
        <v>1.0924268759723882E-3</v>
      </c>
      <c r="E51" s="672">
        <f>+逆行列係数表!E51/逆行列係数表2!E$117</f>
        <v>4.9770470047890661E-4</v>
      </c>
      <c r="F51" s="672">
        <f>+逆行列係数表!F51/逆行列係数表2!F$117</f>
        <v>2.1543393643455966E-3</v>
      </c>
      <c r="G51" s="672">
        <f>+逆行列係数表!G51/逆行列係数表2!G$117</f>
        <v>5.6198119160460894E-4</v>
      </c>
      <c r="H51" s="672">
        <f>+逆行列係数表!H51/逆行列係数表2!H$117</f>
        <v>2.3338970161037781E-4</v>
      </c>
      <c r="I51" s="672">
        <f>+逆行列係数表!I51/逆行列係数表2!I$117</f>
        <v>0</v>
      </c>
      <c r="J51" s="672">
        <f>+逆行列係数表!J51/逆行列係数表2!J$117</f>
        <v>2.0936112093685182E-3</v>
      </c>
      <c r="K51" s="672">
        <f>+逆行列係数表!K51/逆行列係数表2!K$117</f>
        <v>3.2509140158035383E-4</v>
      </c>
      <c r="L51" s="672">
        <f>+逆行列係数表!L51/逆行列係数表2!L$117</f>
        <v>3.7738244379630239E-4</v>
      </c>
      <c r="M51" s="672">
        <f>+逆行列係数表!M51/逆行列係数表2!M$117</f>
        <v>2.3540162287167404E-4</v>
      </c>
      <c r="N51" s="672">
        <f>+逆行列係数表!N51/逆行列係数表2!N$117</f>
        <v>0</v>
      </c>
      <c r="O51" s="672">
        <f>+逆行列係数表!O51/逆行列係数表2!O$117</f>
        <v>3.9752689414678546E-4</v>
      </c>
      <c r="P51" s="672">
        <f>+逆行列係数表!P51/逆行列係数表2!P$117</f>
        <v>2.6083726765413836E-4</v>
      </c>
      <c r="Q51" s="672">
        <f>+逆行列係数表!Q51/逆行列係数表2!Q$117</f>
        <v>7.0571165082729248E-4</v>
      </c>
      <c r="R51" s="672">
        <f>+逆行列係数表!R51/逆行列係数表2!R$117</f>
        <v>4.6681797788652963E-4</v>
      </c>
      <c r="S51" s="672">
        <f>+逆行列係数表!S51/逆行列係数表2!S$117</f>
        <v>2.9467120431157524E-4</v>
      </c>
      <c r="T51" s="672">
        <f>+逆行列係数表!T51/逆行列係数表2!T$117</f>
        <v>2.1974750517204136E-4</v>
      </c>
      <c r="U51" s="672">
        <f>+逆行列係数表!U51/逆行列係数表2!U$117</f>
        <v>2.6782051911117478E-4</v>
      </c>
      <c r="V51" s="672">
        <f>+逆行列係数表!V51/逆行列係数表2!V$117</f>
        <v>4.9383171997944783E-4</v>
      </c>
      <c r="W51" s="672">
        <f>+逆行列係数表!W51/逆行列係数表2!W$117</f>
        <v>7.1647296975186378E-4</v>
      </c>
      <c r="X51" s="672">
        <f>+逆行列係数表!X51/逆行列係数表2!X$117</f>
        <v>2.6793150885474773E-4</v>
      </c>
      <c r="Y51" s="672">
        <f>+逆行列係数表!Y51/逆行列係数表2!Y$117</f>
        <v>4.7356415555688719E-4</v>
      </c>
      <c r="Z51" s="672">
        <f>+逆行列係数表!Z51/逆行列係数表2!Z$117</f>
        <v>2.6889591967770753E-4</v>
      </c>
      <c r="AA51" s="672">
        <f>+逆行列係数表!AA51/逆行列係数表2!AA$117</f>
        <v>3.1850472167887226E-4</v>
      </c>
      <c r="AB51" s="672">
        <f>+逆行列係数表!AB51/逆行列係数表2!AB$117</f>
        <v>3.8771537245635142E-4</v>
      </c>
      <c r="AC51" s="672">
        <f>+逆行列係数表!AC51/逆行列係数表2!AC$117</f>
        <v>2.4435139866319221E-4</v>
      </c>
      <c r="AD51" s="672">
        <f>+逆行列係数表!AD51/逆行列係数表2!AD$117</f>
        <v>8.2118692536987272E-5</v>
      </c>
      <c r="AE51" s="672">
        <f>+逆行列係数表!AE51/逆行列係数表2!AE$117</f>
        <v>3.3089345957546955E-4</v>
      </c>
      <c r="AF51" s="672">
        <f>+逆行列係数表!AF51/逆行列係数表2!AF$117</f>
        <v>1.8381342737244252E-3</v>
      </c>
      <c r="AG51" s="672">
        <f>+逆行列係数表!AG51/逆行列係数表2!AG$117</f>
        <v>6.3420094582641157E-4</v>
      </c>
      <c r="AH51" s="672">
        <f>+逆行列係数表!AH51/逆行列係数表2!AH$117</f>
        <v>3.7560807394094678E-4</v>
      </c>
      <c r="AI51" s="672">
        <f>+逆行列係数表!AI51/逆行列係数表2!AI$117</f>
        <v>6.8317245753841472E-4</v>
      </c>
      <c r="AJ51" s="672">
        <f>+逆行列係数表!AJ51/逆行列係数表2!AJ$117</f>
        <v>6.967258963269348E-4</v>
      </c>
      <c r="AK51" s="672">
        <f>+逆行列係数表!AK51/逆行列係数表2!AK$117</f>
        <v>2.4132932288021373E-3</v>
      </c>
      <c r="AL51" s="672">
        <f>+逆行列係数表!AL51/逆行列係数表2!AL$117</f>
        <v>1.6514534598439312E-3</v>
      </c>
      <c r="AM51" s="672">
        <f>+逆行列係数表!AM51/逆行列係数表2!AM$117</f>
        <v>2.8099473140948139E-4</v>
      </c>
      <c r="AN51" s="672">
        <f>+逆行列係数表!AN51/逆行列係数表2!AN$117</f>
        <v>3.0825061374789526E-4</v>
      </c>
      <c r="AO51" s="672">
        <f>+逆行列係数表!AO51/逆行列係数表2!AO$117</f>
        <v>1.309227820921937E-3</v>
      </c>
      <c r="AP51" s="672">
        <f>+逆行列係数表!AP51/逆行列係数表2!AP$117</f>
        <v>3.7904137168619619E-4</v>
      </c>
      <c r="AQ51" s="672">
        <f>+逆行列係数表!AQ51/逆行列係数表2!AQ$117</f>
        <v>5.9601783279450752E-4</v>
      </c>
      <c r="AR51" s="672">
        <f>+逆行列係数表!AR51/逆行列係数表2!AR$117</f>
        <v>6.3303712817800264E-4</v>
      </c>
      <c r="AS51" s="672">
        <f>+逆行列係数表!AS51/逆行列係数表2!AS$117</f>
        <v>5.3566209398270238E-4</v>
      </c>
      <c r="AT51" s="672">
        <f>+逆行列係数表!AT51/逆行列係数表2!AT$117</f>
        <v>7.9120714517437539E-4</v>
      </c>
      <c r="AU51" s="672">
        <f>+逆行列係数表!AU51/逆行列係数表2!AU$117</f>
        <v>3.0815314965210081E-3</v>
      </c>
      <c r="AV51" s="672">
        <f>+逆行列係数表!AV51/逆行列係数表2!AV$117</f>
        <v>1</v>
      </c>
      <c r="AW51" s="672">
        <f>+逆行列係数表!AW51/逆行列係数表2!AW$117</f>
        <v>1.7452986936182158E-3</v>
      </c>
      <c r="AX51" s="672">
        <f>+逆行列係数表!AX51/逆行列係数表2!AX$117</f>
        <v>2.2902586103671616E-3</v>
      </c>
      <c r="AY51" s="672">
        <f>+逆行列係数表!AY51/逆行列係数表2!AY$117</f>
        <v>1.4402298083086224E-3</v>
      </c>
      <c r="AZ51" s="672">
        <f>+逆行列係数表!AZ51/逆行列係数表2!AZ$117</f>
        <v>1.1477156444698944E-3</v>
      </c>
      <c r="BA51" s="672">
        <f>+逆行列係数表!BA51/逆行列係数表2!BA$117</f>
        <v>9.1915181699079316E-4</v>
      </c>
      <c r="BB51" s="672">
        <f>+逆行列係数表!BB51/逆行列係数表2!BB$117</f>
        <v>1.0354103967830364E-3</v>
      </c>
      <c r="BC51" s="672">
        <f>+逆行列係数表!BC51/逆行列係数表2!BC$117</f>
        <v>4.3393478040033574E-4</v>
      </c>
      <c r="BD51" s="672">
        <f>+逆行列係数表!BD51/逆行列係数表2!BD$117</f>
        <v>1.1675692486584816E-3</v>
      </c>
      <c r="BE51" s="672">
        <f>+逆行列係数表!BE51/逆行列係数表2!BE$117</f>
        <v>8.206395684912755E-4</v>
      </c>
      <c r="BF51" s="672">
        <f>+逆行列係数表!BF51/逆行列係数表2!BF$117</f>
        <v>6.7058164806326924E-4</v>
      </c>
      <c r="BG51" s="672">
        <f>+逆行列係数表!BG51/逆行列係数表2!BG$117</f>
        <v>6.3138427291508823E-4</v>
      </c>
      <c r="BH51" s="672">
        <f>+逆行列係数表!BH51/逆行列係数表2!BH$117</f>
        <v>7.3503856141174167E-4</v>
      </c>
      <c r="BI51" s="672">
        <f>+逆行列係数表!BI51/逆行列係数表2!BI$117</f>
        <v>2.5476842249700488E-3</v>
      </c>
      <c r="BJ51" s="672">
        <f>+逆行列係数表!BJ51/逆行列係数表2!BJ$117</f>
        <v>1.2354486570511814E-3</v>
      </c>
      <c r="BK51" s="672">
        <f>+逆行列係数表!BK51/逆行列係数表2!BK$117</f>
        <v>5.2900766701600987E-4</v>
      </c>
      <c r="BL51" s="672">
        <f>+逆行列係数表!BL51/逆行列係数表2!BL$117</f>
        <v>6.8491839940195592E-4</v>
      </c>
      <c r="BM51" s="672">
        <f>+逆行列係数表!BM51/逆行列係数表2!BM$117</f>
        <v>4.1772441671182072E-4</v>
      </c>
      <c r="BN51" s="672">
        <f>+逆行列係数表!BN51/逆行列係数表2!BN$117</f>
        <v>5.7511419551570524E-4</v>
      </c>
      <c r="BO51" s="672">
        <f>+逆行列係数表!BO51/逆行列係数表2!BO$117</f>
        <v>6.3157616693178091E-4</v>
      </c>
      <c r="BP51" s="672">
        <f>+逆行列係数表!BP51/逆行列係数表2!BP$117</f>
        <v>5.0574711803908336E-4</v>
      </c>
      <c r="BQ51" s="672">
        <f>+逆行列係数表!BQ51/逆行列係数表2!BQ$117</f>
        <v>8.9480146362199081E-4</v>
      </c>
      <c r="BR51" s="672">
        <f>+逆行列係数表!BR51/逆行列係数表2!BR$117</f>
        <v>2.6670316105782395E-4</v>
      </c>
      <c r="BS51" s="672">
        <f>+逆行列係数表!BS51/逆行列係数表2!BS$117</f>
        <v>1.3196407003737691E-3</v>
      </c>
      <c r="BT51" s="672">
        <f>+逆行列係数表!BT51/逆行列係数表2!BT$117</f>
        <v>7.7294776270564068E-4</v>
      </c>
      <c r="BU51" s="672">
        <f>+逆行列係数表!BU51/逆行列係数表2!BU$117</f>
        <v>2.9834436609039457E-4</v>
      </c>
      <c r="BV51" s="672">
        <f>+逆行列係数表!BV51/逆行列係数表2!BV$117</f>
        <v>2.1018839589400081E-4</v>
      </c>
      <c r="BW51" s="672">
        <f>+逆行列係数表!BW51/逆行列係数表2!BW$117</f>
        <v>1.431905329864587E-4</v>
      </c>
      <c r="BX51" s="672">
        <f>+逆行列係数表!BX51/逆行列係数表2!BX$117</f>
        <v>1.1998430093236133E-4</v>
      </c>
      <c r="BY51" s="672">
        <f>+逆行列係数表!BY51/逆行列係数表2!BY$117</f>
        <v>2.8889849103309962E-5</v>
      </c>
      <c r="BZ51" s="672">
        <f>+逆行列係数表!BZ51/逆行列係数表2!BZ$117</f>
        <v>2.3801003652889014E-4</v>
      </c>
      <c r="CA51" s="672">
        <f>+逆行列係数表!CA51/逆行列係数表2!CA$117</f>
        <v>9.6832877220538814E-4</v>
      </c>
      <c r="CB51" s="672">
        <f>+逆行列係数表!CB51/逆行列係数表2!CB$117</f>
        <v>6.1762455795844363E-3</v>
      </c>
      <c r="CC51" s="672">
        <f>+逆行列係数表!CC51/逆行列係数表2!CC$117</f>
        <v>1.2737402780931131E-4</v>
      </c>
      <c r="CD51" s="672">
        <f>+逆行列係数表!CD51/逆行列係数表2!CD$117</f>
        <v>6.7061752690569354E-4</v>
      </c>
      <c r="CE51" s="672">
        <f>+逆行列係数表!CE51/逆行列係数表2!CE$117</f>
        <v>3.9986615098475516E-4</v>
      </c>
      <c r="CF51" s="672">
        <f>+逆行列係数表!CF51/逆行列係数表2!CF$117</f>
        <v>4.0545353864502123E-4</v>
      </c>
      <c r="CG51" s="672">
        <f>+逆行列係数表!CG51/逆行列係数表2!CG$117</f>
        <v>5.0077952747598869E-4</v>
      </c>
      <c r="CH51" s="672">
        <f>+逆行列係数表!CH51/逆行列係数表2!CH$117</f>
        <v>2.1789543177890583E-4</v>
      </c>
      <c r="CI51" s="672">
        <f>+逆行列係数表!CI51/逆行列係数表2!CI$117</f>
        <v>3.791492907013005E-4</v>
      </c>
      <c r="CJ51" s="672">
        <f>+逆行列係数表!CJ51/逆行列係数表2!CJ$117</f>
        <v>4.0148214791956434E-4</v>
      </c>
      <c r="CK51" s="672">
        <f>+逆行列係数表!CK51/逆行列係数表2!CK$117</f>
        <v>6.513006883310348E-4</v>
      </c>
      <c r="CL51" s="672">
        <f>+逆行列係数表!CL51/逆行列係数表2!CL$117</f>
        <v>3.537788488009577E-4</v>
      </c>
      <c r="CM51" s="672">
        <f>+逆行列係数表!CM51/逆行列係数表2!CM$117</f>
        <v>2.8720263609099619E-4</v>
      </c>
      <c r="CN51" s="672">
        <f>+逆行列係数表!CN51/逆行列係数表2!CN$117</f>
        <v>5.4418802153520041E-4</v>
      </c>
      <c r="CO51" s="672">
        <f>+逆行列係数表!CO51/逆行列係数表2!CO$117</f>
        <v>2.3113297441710589E-4</v>
      </c>
      <c r="CP51" s="672">
        <f>+逆行列係数表!CP51/逆行列係数表2!CP$117</f>
        <v>6.4518722963226316E-4</v>
      </c>
      <c r="CQ51" s="672">
        <f>+逆行列係数表!CQ51/逆行列係数表2!CQ$117</f>
        <v>2.0925251986122104E-4</v>
      </c>
      <c r="CR51" s="672">
        <f>+逆行列係数表!CR51/逆行列係数表2!CR$117</f>
        <v>5.5906153132641594E-4</v>
      </c>
      <c r="CS51" s="672">
        <f>+逆行列係数表!CS51/逆行列係数表2!CS$117</f>
        <v>3.2735482060395146E-4</v>
      </c>
      <c r="CT51" s="672">
        <f>+逆行列係数表!CT51/逆行列係数表2!CT$117</f>
        <v>2.0238327359250322E-4</v>
      </c>
      <c r="CU51" s="672">
        <f>+逆行列係数表!CU51/逆行列係数表2!CU$117</f>
        <v>3.5602332830090227E-4</v>
      </c>
      <c r="CV51" s="672">
        <f>+逆行列係数表!CV51/逆行列係数表2!CV$117</f>
        <v>3.5148686968391593E-3</v>
      </c>
      <c r="CW51" s="672">
        <f>+逆行列係数表!CW51/逆行列係数表2!CW$117</f>
        <v>2.4184038026592308E-4</v>
      </c>
      <c r="CX51" s="672">
        <f>+逆行列係数表!CX51/逆行列係数表2!CX$117</f>
        <v>3.8724985347485509E-2</v>
      </c>
      <c r="CY51" s="672">
        <f>+逆行列係数表!CY51/逆行列係数表2!CY$117</f>
        <v>1.8586466416345396E-4</v>
      </c>
      <c r="CZ51" s="672">
        <f>+逆行列係数表!CZ51/逆行列係数表2!CZ$117</f>
        <v>5.6690430617724102E-4</v>
      </c>
      <c r="DA51" s="672">
        <f>+逆行列係数表!DA51/逆行列係数表2!DA$117</f>
        <v>2.1083652957830802E-4</v>
      </c>
      <c r="DB51" s="672">
        <f>+逆行列係数表!DB51/逆行列係数表2!DB$117</f>
        <v>3.7974734028985244E-4</v>
      </c>
      <c r="DC51" s="672">
        <f>+逆行列係数表!DC51/逆行列係数表2!DC$117</f>
        <v>4.4431676303514737E-4</v>
      </c>
      <c r="DD51" s="672">
        <f>+逆行列係数表!DD51/逆行列係数表2!DD$117</f>
        <v>1.8405483902327846E-4</v>
      </c>
      <c r="DE51" s="672">
        <f>+逆行列係数表!DE51/逆行列係数表2!DE$117</f>
        <v>3.0657565003043081E-4</v>
      </c>
      <c r="DF51" s="672">
        <f>+逆行列係数表!DF51/逆行列係数表2!DF$117</f>
        <v>2.0708532208473668E-4</v>
      </c>
      <c r="DG51" s="673">
        <f>+逆行列係数表!DG51/逆行列係数表2!DG$117</f>
        <v>1.9061485140896723E-4</v>
      </c>
      <c r="DH51" s="270"/>
    </row>
    <row r="52" spans="1:112">
      <c r="A52" s="656">
        <v>46</v>
      </c>
      <c r="B52" s="98" t="s">
        <v>172</v>
      </c>
      <c r="C52" s="293" t="s">
        <v>2</v>
      </c>
      <c r="D52" s="671">
        <f>+逆行列係数表!D52/逆行列係数表2!D$117</f>
        <v>1.9344675668429747E-4</v>
      </c>
      <c r="E52" s="672">
        <f>+逆行列係数表!E52/逆行列係数表2!E$117</f>
        <v>1.1075201862185957E-4</v>
      </c>
      <c r="F52" s="672">
        <f>+逆行列係数表!F52/逆行列係数表2!F$117</f>
        <v>4.0114250908433296E-4</v>
      </c>
      <c r="G52" s="672">
        <f>+逆行列係数表!G52/逆行列係数表2!G$117</f>
        <v>1.1257594132616481E-4</v>
      </c>
      <c r="H52" s="672">
        <f>+逆行列係数表!H52/逆行列係数表2!H$117</f>
        <v>5.7677156825094764E-5</v>
      </c>
      <c r="I52" s="672">
        <f>+逆行列係数表!I52/逆行列係数表2!I$117</f>
        <v>0</v>
      </c>
      <c r="J52" s="672">
        <f>+逆行列係数表!J52/逆行列係数表2!J$117</f>
        <v>3.1191536574877644E-4</v>
      </c>
      <c r="K52" s="672">
        <f>+逆行列係数表!K52/逆行列係数表2!K$117</f>
        <v>7.601895908727511E-5</v>
      </c>
      <c r="L52" s="672">
        <f>+逆行列係数表!L52/逆行列係数表2!L$117</f>
        <v>6.9829327189404678E-5</v>
      </c>
      <c r="M52" s="672">
        <f>+逆行列係数表!M52/逆行列係数表2!M$117</f>
        <v>5.9259974162209636E-5</v>
      </c>
      <c r="N52" s="672">
        <f>+逆行列係数表!N52/逆行列係数表2!N$117</f>
        <v>0</v>
      </c>
      <c r="O52" s="672">
        <f>+逆行列係数表!O52/逆行列係数表2!O$117</f>
        <v>8.5356940036494257E-5</v>
      </c>
      <c r="P52" s="672">
        <f>+逆行列係数表!P52/逆行列係数表2!P$117</f>
        <v>7.186253715311078E-5</v>
      </c>
      <c r="Q52" s="672">
        <f>+逆行列係数表!Q52/逆行列係数表2!Q$117</f>
        <v>1.133044997632759E-4</v>
      </c>
      <c r="R52" s="672">
        <f>+逆行列係数表!R52/逆行列係数表2!R$117</f>
        <v>6.8819639399171419E-5</v>
      </c>
      <c r="S52" s="672">
        <f>+逆行列係数表!S52/逆行列係数表2!S$117</f>
        <v>7.2747379421396618E-5</v>
      </c>
      <c r="T52" s="672">
        <f>+逆行列係数表!T52/逆行列係数表2!T$117</f>
        <v>5.8505999428852763E-5</v>
      </c>
      <c r="U52" s="672">
        <f>+逆行列係数表!U52/逆行列係数表2!U$117</f>
        <v>6.17896468581101E-5</v>
      </c>
      <c r="V52" s="672">
        <f>+逆行列係数表!V52/逆行列係数表2!V$117</f>
        <v>8.7743916961838318E-5</v>
      </c>
      <c r="W52" s="672">
        <f>+逆行列係数表!W52/逆行列係数表2!W$117</f>
        <v>1.2189779783316176E-4</v>
      </c>
      <c r="X52" s="672">
        <f>+逆行列係数表!X52/逆行列係数表2!X$117</f>
        <v>4.5885785347162179E-5</v>
      </c>
      <c r="Y52" s="672">
        <f>+逆行列係数表!Y52/逆行列係数表2!Y$117</f>
        <v>8.6038284726331385E-5</v>
      </c>
      <c r="Z52" s="672">
        <f>+逆行列係数表!Z52/逆行列係数表2!Z$117</f>
        <v>5.4108981545449036E-5</v>
      </c>
      <c r="AA52" s="672">
        <f>+逆行列係数表!AA52/逆行列係数表2!AA$117</f>
        <v>6.8709090199300566E-5</v>
      </c>
      <c r="AB52" s="672">
        <f>+逆行列係数表!AB52/逆行列係数表2!AB$117</f>
        <v>7.4499522507663702E-5</v>
      </c>
      <c r="AC52" s="672">
        <f>+逆行列係数表!AC52/逆行列係数表2!AC$117</f>
        <v>5.8918791553299158E-5</v>
      </c>
      <c r="AD52" s="672">
        <f>+逆行列係数表!AD52/逆行列係数表2!AD$117</f>
        <v>1.3851660721918013E-5</v>
      </c>
      <c r="AE52" s="672">
        <f>+逆行列係数表!AE52/逆行列係数表2!AE$117</f>
        <v>5.60039128437683E-5</v>
      </c>
      <c r="AF52" s="672">
        <f>+逆行列係数表!AF52/逆行列係数表2!AF$117</f>
        <v>6.7216291477477152E-5</v>
      </c>
      <c r="AG52" s="672">
        <f>+逆行列係数表!AG52/逆行列係数表2!AG$117</f>
        <v>1.088504485272631E-4</v>
      </c>
      <c r="AH52" s="672">
        <f>+逆行列係数表!AH52/逆行列係数表2!AH$117</f>
        <v>8.3590809717892512E-5</v>
      </c>
      <c r="AI52" s="672">
        <f>+逆行列係数表!AI52/逆行列係数表2!AI$117</f>
        <v>7.5271047903212692E-5</v>
      </c>
      <c r="AJ52" s="672">
        <f>+逆行列係数表!AJ52/逆行列係数表2!AJ$117</f>
        <v>1.2018303831263972E-4</v>
      </c>
      <c r="AK52" s="672">
        <f>+逆行列係数表!AK52/逆行列係数表2!AK$117</f>
        <v>9.5613485699853133E-5</v>
      </c>
      <c r="AL52" s="672">
        <f>+逆行列係数表!AL52/逆行列係数表2!AL$117</f>
        <v>1.472721307436763E-4</v>
      </c>
      <c r="AM52" s="672">
        <f>+逆行列係数表!AM52/逆行列係数表2!AM$117</f>
        <v>4.8325799116070227E-5</v>
      </c>
      <c r="AN52" s="672">
        <f>+逆行列係数表!AN52/逆行列係数表2!AN$117</f>
        <v>5.4134892235791361E-5</v>
      </c>
      <c r="AO52" s="672">
        <f>+逆行列係数表!AO52/逆行列係数表2!AO$117</f>
        <v>9.3479006752213376E-5</v>
      </c>
      <c r="AP52" s="672">
        <f>+逆行列係数表!AP52/逆行列係数表2!AP$117</f>
        <v>4.8069159078611012E-5</v>
      </c>
      <c r="AQ52" s="672">
        <f>+逆行列係数表!AQ52/逆行列係数表2!AQ$117</f>
        <v>8.5279837820693581E-5</v>
      </c>
      <c r="AR52" s="672">
        <f>+逆行列係数表!AR52/逆行列係数表2!AR$117</f>
        <v>8.61989117043352E-5</v>
      </c>
      <c r="AS52" s="672">
        <f>+逆行列係数表!AS52/逆行列係数表2!AS$117</f>
        <v>8.8309081812924027E-5</v>
      </c>
      <c r="AT52" s="672">
        <f>+逆行列係数表!AT52/逆行列係数表2!AT$117</f>
        <v>7.3203226051077769E-5</v>
      </c>
      <c r="AU52" s="672">
        <f>+逆行列係数表!AU52/逆行列係数表2!AU$117</f>
        <v>9.0801593308987227E-4</v>
      </c>
      <c r="AV52" s="672">
        <f>+逆行列係数表!AV52/逆行列係数表2!AV$117</f>
        <v>1.018572583459858E-3</v>
      </c>
      <c r="AW52" s="672">
        <f>+逆行列係数表!AW52/逆行列係数表2!AW$117</f>
        <v>1</v>
      </c>
      <c r="AX52" s="672">
        <f>+逆行列係数表!AX52/逆行列係数表2!AX$117</f>
        <v>1.0233973538008915E-4</v>
      </c>
      <c r="AY52" s="672">
        <f>+逆行列係数表!AY52/逆行列係数表2!AY$117</f>
        <v>9.3596312443252195E-5</v>
      </c>
      <c r="AZ52" s="672">
        <f>+逆行列係数表!AZ52/逆行列係数表2!AZ$117</f>
        <v>2.3028863895709569E-4</v>
      </c>
      <c r="BA52" s="672">
        <f>+逆行列係数表!BA52/逆行列係数表2!BA$117</f>
        <v>6.3446059475068319E-5</v>
      </c>
      <c r="BB52" s="672">
        <f>+逆行列係数表!BB52/逆行列係数表2!BB$117</f>
        <v>1.9416912608546453E-4</v>
      </c>
      <c r="BC52" s="672">
        <f>+逆行列係数表!BC52/逆行列係数表2!BC$117</f>
        <v>7.4050081792187346E-5</v>
      </c>
      <c r="BD52" s="672">
        <f>+逆行列係数表!BD52/逆行列係数表2!BD$117</f>
        <v>3.3812996739596461E-4</v>
      </c>
      <c r="BE52" s="672">
        <f>+逆行列係数表!BE52/逆行列係数表2!BE$117</f>
        <v>3.5919709849914933E-4</v>
      </c>
      <c r="BF52" s="672">
        <f>+逆行列係数表!BF52/逆行列係数表2!BF$117</f>
        <v>1.3483939017900322E-4</v>
      </c>
      <c r="BG52" s="672">
        <f>+逆行列係数表!BG52/逆行列係数表2!BG$117</f>
        <v>1.365285374323185E-4</v>
      </c>
      <c r="BH52" s="672">
        <f>+逆行列係数表!BH52/逆行列係数表2!BH$117</f>
        <v>1.3750047709104143E-4</v>
      </c>
      <c r="BI52" s="672">
        <f>+逆行列係数表!BI52/逆行列係数表2!BI$117</f>
        <v>5.8764589370584384E-4</v>
      </c>
      <c r="BJ52" s="672">
        <f>+逆行列係数表!BJ52/逆行列係数表2!BJ$117</f>
        <v>1.5927319910613184E-4</v>
      </c>
      <c r="BK52" s="672">
        <f>+逆行列係数表!BK52/逆行列係数表2!BK$117</f>
        <v>1.7208463028997958E-4</v>
      </c>
      <c r="BL52" s="672">
        <f>+逆行列係数表!BL52/逆行列係数表2!BL$117</f>
        <v>1.4719517482620671E-4</v>
      </c>
      <c r="BM52" s="672">
        <f>+逆行列係数表!BM52/逆行列係数表2!BM$117</f>
        <v>1.7566906924379173E-4</v>
      </c>
      <c r="BN52" s="672">
        <f>+逆行列係数表!BN52/逆行列係数表2!BN$117</f>
        <v>1.0197902617334128E-4</v>
      </c>
      <c r="BO52" s="672">
        <f>+逆行列係数表!BO52/逆行列係数表2!BO$117</f>
        <v>1.4323471429912888E-4</v>
      </c>
      <c r="BP52" s="672">
        <f>+逆行列係数表!BP52/逆行列係数表2!BP$117</f>
        <v>1.145046222110994E-4</v>
      </c>
      <c r="BQ52" s="672">
        <f>+逆行列係数表!BQ52/逆行列係数表2!BQ$117</f>
        <v>1.4050224310713062E-4</v>
      </c>
      <c r="BR52" s="672">
        <f>+逆行列係数表!BR52/逆行列係数表2!BR$117</f>
        <v>4.797945033109576E-5</v>
      </c>
      <c r="BS52" s="672">
        <f>+逆行列係数表!BS52/逆行列係数表2!BS$117</f>
        <v>2.2530780700654712E-4</v>
      </c>
      <c r="BT52" s="672">
        <f>+逆行列係数表!BT52/逆行列係数表2!BT$117</f>
        <v>1.5122908055137702E-4</v>
      </c>
      <c r="BU52" s="672">
        <f>+逆行列係数表!BU52/逆行列係数表2!BU$117</f>
        <v>3.275967961572123E-4</v>
      </c>
      <c r="BV52" s="672">
        <f>+逆行列係数表!BV52/逆行列係数表2!BV$117</f>
        <v>6.3945747256758572E-5</v>
      </c>
      <c r="BW52" s="672">
        <f>+逆行列係数表!BW52/逆行列係数表2!BW$117</f>
        <v>3.6192469909855292E-5</v>
      </c>
      <c r="BX52" s="672">
        <f>+逆行列係数表!BX52/逆行列係数表2!BX$117</f>
        <v>2.9353486679378382E-5</v>
      </c>
      <c r="BY52" s="672">
        <f>+逆行列係数表!BY52/逆行列係数表2!BY$117</f>
        <v>6.9872808993970266E-6</v>
      </c>
      <c r="BZ52" s="672">
        <f>+逆行列係数表!BZ52/逆行列係数表2!BZ$117</f>
        <v>5.5917778435899636E-5</v>
      </c>
      <c r="CA52" s="672">
        <f>+逆行列係数表!CA52/逆行列係数表2!CA$117</f>
        <v>1.6312748968618841E-4</v>
      </c>
      <c r="CB52" s="672">
        <f>+逆行列係数表!CB52/逆行列係数表2!CB$117</f>
        <v>1.0350020155436726E-3</v>
      </c>
      <c r="CC52" s="672">
        <f>+逆行列係数表!CC52/逆行列係数表2!CC$117</f>
        <v>3.1967991487377735E-5</v>
      </c>
      <c r="CD52" s="672">
        <f>+逆行列係数表!CD52/逆行列係数表2!CD$117</f>
        <v>1.5058808770938891E-4</v>
      </c>
      <c r="CE52" s="672">
        <f>+逆行列係数表!CE52/逆行列係数表2!CE$117</f>
        <v>1.9011836654138801E-4</v>
      </c>
      <c r="CF52" s="672">
        <f>+逆行列係数表!CF52/逆行列係数表2!CF$117</f>
        <v>1.261466259939487E-4</v>
      </c>
      <c r="CG52" s="672">
        <f>+逆行列係数表!CG52/逆行列係数表2!CG$117</f>
        <v>1.3208807471191923E-4</v>
      </c>
      <c r="CH52" s="672">
        <f>+逆行列係数表!CH52/逆行列係数表2!CH$117</f>
        <v>6.5380892747772979E-5</v>
      </c>
      <c r="CI52" s="672">
        <f>+逆行列係数表!CI52/逆行列係数表2!CI$117</f>
        <v>8.9551653752856629E-5</v>
      </c>
      <c r="CJ52" s="672">
        <f>+逆行列係数表!CJ52/逆行列係数表2!CJ$117</f>
        <v>1.3093884931699278E-4</v>
      </c>
      <c r="CK52" s="672">
        <f>+逆行列係数表!CK52/逆行列係数表2!CK$117</f>
        <v>1.1574528563345611E-4</v>
      </c>
      <c r="CL52" s="672">
        <f>+逆行列係数表!CL52/逆行列係数表2!CL$117</f>
        <v>1.2690784756642335E-4</v>
      </c>
      <c r="CM52" s="672">
        <f>+逆行列係数表!CM52/逆行列係数表2!CM$117</f>
        <v>3.4832693656898446E-4</v>
      </c>
      <c r="CN52" s="672">
        <f>+逆行列係数表!CN52/逆行列係数表2!CN$117</f>
        <v>7.4365958403461118E-4</v>
      </c>
      <c r="CO52" s="672">
        <f>+逆行列係数表!CO52/逆行列係数表2!CO$117</f>
        <v>5.4248244766702803E-5</v>
      </c>
      <c r="CP52" s="672">
        <f>+逆行列係数表!CP52/逆行列係数表2!CP$117</f>
        <v>1.5715248152116805E-4</v>
      </c>
      <c r="CQ52" s="672">
        <f>+逆行列係数表!CQ52/逆行列係数表2!CQ$117</f>
        <v>4.0276777653482513E-3</v>
      </c>
      <c r="CR52" s="672">
        <f>+逆行列係数表!CR52/逆行列係数表2!CR$117</f>
        <v>2.2048917876476928E-3</v>
      </c>
      <c r="CS52" s="672">
        <f>+逆行列係数表!CS52/逆行列係数表2!CS$117</f>
        <v>8.8525668506443352E-4</v>
      </c>
      <c r="CT52" s="672">
        <f>+逆行列係数表!CT52/逆行列係数表2!CT$117</f>
        <v>6.4922376188490552E-4</v>
      </c>
      <c r="CU52" s="672">
        <f>+逆行列係数表!CU52/逆行列係数表2!CU$117</f>
        <v>9.6516278281001347E-5</v>
      </c>
      <c r="CV52" s="672">
        <f>+逆行列係数表!CV52/逆行列係数表2!CV$117</f>
        <v>1.0539741511544091E-3</v>
      </c>
      <c r="CW52" s="672">
        <f>+逆行列係数表!CW52/逆行列係数表2!CW$117</f>
        <v>8.2194951030781937E-5</v>
      </c>
      <c r="CX52" s="672">
        <f>+逆行列係数表!CX52/逆行列係数表2!CX$117</f>
        <v>5.7788185212933538E-3</v>
      </c>
      <c r="CY52" s="672">
        <f>+逆行列係数表!CY52/逆行列係数表2!CY$117</f>
        <v>8.6583407882139625E-5</v>
      </c>
      <c r="CZ52" s="672">
        <f>+逆行列係数表!CZ52/逆行列係数表2!CZ$117</f>
        <v>1.4053645700341503E-4</v>
      </c>
      <c r="DA52" s="672">
        <f>+逆行列係数表!DA52/逆行列係数表2!DA$117</f>
        <v>6.7571330430813103E-5</v>
      </c>
      <c r="DB52" s="672">
        <f>+逆行列係数表!DB52/逆行列係数表2!DB$117</f>
        <v>1.000488529390182E-4</v>
      </c>
      <c r="DC52" s="672">
        <f>+逆行列係数表!DC52/逆行列係数表2!DC$117</f>
        <v>1.2738988254923662E-3</v>
      </c>
      <c r="DD52" s="672">
        <f>+逆行列係数表!DD52/逆行列係数表2!DD$117</f>
        <v>2.3005655415090291E-3</v>
      </c>
      <c r="DE52" s="672">
        <f>+逆行列係数表!DE52/逆行列係数表2!DE$117</f>
        <v>1.6879102521753363E-4</v>
      </c>
      <c r="DF52" s="672">
        <f>+逆行列係数表!DF52/逆行列係数表2!DF$117</f>
        <v>5.6960015811743534E-3</v>
      </c>
      <c r="DG52" s="673">
        <f>+逆行列係数表!DG52/逆行列係数表2!DG$117</f>
        <v>1.0359780584276554E-4</v>
      </c>
      <c r="DH52" s="270"/>
    </row>
    <row r="53" spans="1:112">
      <c r="A53" s="656">
        <v>47</v>
      </c>
      <c r="B53" s="98" t="s">
        <v>173</v>
      </c>
      <c r="C53" s="293" t="s">
        <v>174</v>
      </c>
      <c r="D53" s="671">
        <f>+逆行列係数表!D53/逆行列係数表2!D$117</f>
        <v>7.0244473907210973E-5</v>
      </c>
      <c r="E53" s="672">
        <f>+逆行列係数表!E53/逆行列係数表2!E$117</f>
        <v>3.2771047793299729E-5</v>
      </c>
      <c r="F53" s="672">
        <f>+逆行列係数表!F53/逆行列係数表2!F$117</f>
        <v>1.402153340857141E-4</v>
      </c>
      <c r="G53" s="672">
        <f>+逆行列係数表!G53/逆行列係数表2!G$117</f>
        <v>3.1444231529700664E-5</v>
      </c>
      <c r="H53" s="672">
        <f>+逆行列係数表!H53/逆行列係数表2!H$117</f>
        <v>1.7060356657790574E-5</v>
      </c>
      <c r="I53" s="672">
        <f>+逆行列係数表!I53/逆行列係数表2!I$117</f>
        <v>0</v>
      </c>
      <c r="J53" s="672">
        <f>+逆行列係数表!J53/逆行列係数表2!J$117</f>
        <v>1.2115039892528501E-4</v>
      </c>
      <c r="K53" s="672">
        <f>+逆行列係数表!K53/逆行列係数表2!K$117</f>
        <v>2.0937539985393964E-5</v>
      </c>
      <c r="L53" s="672">
        <f>+逆行列係数表!L53/逆行列係数表2!L$117</f>
        <v>2.6720332711927306E-5</v>
      </c>
      <c r="M53" s="672">
        <f>+逆行列係数表!M53/逆行列係数表2!M$117</f>
        <v>1.5416006537947033E-5</v>
      </c>
      <c r="N53" s="672">
        <f>+逆行列係数表!N53/逆行列係数表2!N$117</f>
        <v>0</v>
      </c>
      <c r="O53" s="672">
        <f>+逆行列係数表!O53/逆行列係数表2!O$117</f>
        <v>2.6144916457671568E-5</v>
      </c>
      <c r="P53" s="672">
        <f>+逆行列係数表!P53/逆行列係数表2!P$117</f>
        <v>1.7983189069224883E-5</v>
      </c>
      <c r="Q53" s="672">
        <f>+逆行列係数表!Q53/逆行列係数表2!Q$117</f>
        <v>3.8444454560106949E-5</v>
      </c>
      <c r="R53" s="672">
        <f>+逆行列係数表!R53/逆行列係数表2!R$117</f>
        <v>2.2361767734349118E-5</v>
      </c>
      <c r="S53" s="672">
        <f>+逆行列係数表!S53/逆行列係数表2!S$117</f>
        <v>1.9483503713076153E-5</v>
      </c>
      <c r="T53" s="672">
        <f>+逆行列係数表!T53/逆行列係数表2!T$117</f>
        <v>1.3916747928083828E-5</v>
      </c>
      <c r="U53" s="672">
        <f>+逆行列係数表!U53/逆行列係数表2!U$117</f>
        <v>1.643364582908697E-5</v>
      </c>
      <c r="V53" s="672">
        <f>+逆行列係数表!V53/逆行列係数表2!V$117</f>
        <v>3.1558888868878267E-5</v>
      </c>
      <c r="W53" s="672">
        <f>+逆行列係数表!W53/逆行列係数表2!W$117</f>
        <v>4.6889996067862744E-5</v>
      </c>
      <c r="X53" s="672">
        <f>+逆行列係数表!X53/逆行列係数表2!X$117</f>
        <v>1.7453357260851108E-5</v>
      </c>
      <c r="Y53" s="672">
        <f>+逆行列係数表!Y53/逆行列係数表2!Y$117</f>
        <v>3.1520110570241178E-5</v>
      </c>
      <c r="Z53" s="672">
        <f>+逆行列係数表!Z53/逆行列係数表2!Z$117</f>
        <v>1.792608125628068E-5</v>
      </c>
      <c r="AA53" s="672">
        <f>+逆行列係数表!AA53/逆行列係数表2!AA$117</f>
        <v>2.0910228104400302E-5</v>
      </c>
      <c r="AB53" s="672">
        <f>+逆行列係数表!AB53/逆行列係数表2!AB$117</f>
        <v>2.3828345632747073E-5</v>
      </c>
      <c r="AC53" s="672">
        <f>+逆行列係数表!AC53/逆行列係数表2!AC$117</f>
        <v>1.6346337297013422E-5</v>
      </c>
      <c r="AD53" s="672">
        <f>+逆行列係数表!AD53/逆行列係数表2!AD$117</f>
        <v>5.0007378045698039E-6</v>
      </c>
      <c r="AE53" s="672">
        <f>+逆行列係数表!AE53/逆行列係数表2!AE$117</f>
        <v>2.0379886243551381E-5</v>
      </c>
      <c r="AF53" s="672">
        <f>+逆行列係数表!AF53/逆行列係数表2!AF$117</f>
        <v>2.2712592713251427E-5</v>
      </c>
      <c r="AG53" s="672">
        <f>+逆行列係数表!AG53/逆行列係数表2!AG$117</f>
        <v>4.1687764612386964E-5</v>
      </c>
      <c r="AH53" s="672">
        <f>+逆行列係数表!AH53/逆行列係数表2!AH$117</f>
        <v>2.2379227667136239E-5</v>
      </c>
      <c r="AI53" s="672">
        <f>+逆行列係数表!AI53/逆行列係数表2!AI$117</f>
        <v>2.4293756339687968E-5</v>
      </c>
      <c r="AJ53" s="672">
        <f>+逆行列係数表!AJ53/逆行列係数表2!AJ$117</f>
        <v>4.3993138947201398E-5</v>
      </c>
      <c r="AK53" s="672">
        <f>+逆行列係数表!AK53/逆行列係数表2!AK$117</f>
        <v>3.5434157173700873E-5</v>
      </c>
      <c r="AL53" s="672">
        <f>+逆行列係数表!AL53/逆行列係数表2!AL$117</f>
        <v>5.4045908717359778E-5</v>
      </c>
      <c r="AM53" s="672">
        <f>+逆行列係数表!AM53/逆行列係数表2!AM$117</f>
        <v>1.8035170888602906E-5</v>
      </c>
      <c r="AN53" s="672">
        <f>+逆行列係数表!AN53/逆行列係数表2!AN$117</f>
        <v>2.0122680790128937E-5</v>
      </c>
      <c r="AO53" s="672">
        <f>+逆行列係数表!AO53/逆行列係数表2!AO$117</f>
        <v>3.5706058897650246E-5</v>
      </c>
      <c r="AP53" s="672">
        <f>+逆行列係数表!AP53/逆行列係数表2!AP$117</f>
        <v>1.3314597430704554E-5</v>
      </c>
      <c r="AQ53" s="672">
        <f>+逆行列係数表!AQ53/逆行列係数表2!AQ$117</f>
        <v>3.0842117743921194E-5</v>
      </c>
      <c r="AR53" s="672">
        <f>+逆行列係数表!AR53/逆行列係数表2!AR$117</f>
        <v>3.0915057419571747E-5</v>
      </c>
      <c r="AS53" s="672">
        <f>+逆行列係数表!AS53/逆行列係数表2!AS$117</f>
        <v>3.2084823157795216E-5</v>
      </c>
      <c r="AT53" s="672">
        <f>+逆行列係数表!AT53/逆行列係数表2!AT$117</f>
        <v>1.6119700803328828E-4</v>
      </c>
      <c r="AU53" s="672">
        <f>+逆行列係数表!AU53/逆行列係数表2!AU$117</f>
        <v>4.0842107756943917E-4</v>
      </c>
      <c r="AV53" s="672">
        <f>+逆行列係数表!AV53/逆行列係数表2!AV$117</f>
        <v>1.2919252477926189E-3</v>
      </c>
      <c r="AW53" s="672">
        <f>+逆行列係数表!AW53/逆行列係数表2!AW$117</f>
        <v>1.0796979770693976E-2</v>
      </c>
      <c r="AX53" s="672">
        <f>+逆行列係数表!AX53/逆行列係数表2!AX$117</f>
        <v>1</v>
      </c>
      <c r="AY53" s="672">
        <f>+逆行列係数表!AY53/逆行列係数表2!AY$117</f>
        <v>6.5941724886193478E-3</v>
      </c>
      <c r="AZ53" s="672">
        <f>+逆行列係数表!AZ53/逆行列係数表2!AZ$117</f>
        <v>4.2450452177375366E-3</v>
      </c>
      <c r="BA53" s="672">
        <f>+逆行列係数表!BA53/逆行列係数表2!BA$117</f>
        <v>1.8354735865415757E-2</v>
      </c>
      <c r="BB53" s="672">
        <f>+逆行列係数表!BB53/逆行列係数表2!BB$117</f>
        <v>3.210839930798242E-2</v>
      </c>
      <c r="BC53" s="672">
        <f>+逆行列係数表!BC53/逆行列係数表2!BC$117</f>
        <v>9.1215976177497233E-3</v>
      </c>
      <c r="BD53" s="672">
        <f>+逆行列係数表!BD53/逆行列係数表2!BD$117</f>
        <v>2.2445457959706108E-2</v>
      </c>
      <c r="BE53" s="672">
        <f>+逆行列係数表!BE53/逆行列係数表2!BE$117</f>
        <v>2.7694532971931932E-2</v>
      </c>
      <c r="BF53" s="672">
        <f>+逆行列係数表!BF53/逆行列係数表2!BF$117</f>
        <v>8.864237423051581E-4</v>
      </c>
      <c r="BG53" s="672">
        <f>+逆行列係数表!BG53/逆行列係数表2!BG$117</f>
        <v>6.9172061217089866E-4</v>
      </c>
      <c r="BH53" s="672">
        <f>+逆行列係数表!BH53/逆行列係数表2!BH$117</f>
        <v>1.5167241410241322E-3</v>
      </c>
      <c r="BI53" s="672">
        <f>+逆行列係数表!BI53/逆行列係数表2!BI$117</f>
        <v>1.3831918954695585E-4</v>
      </c>
      <c r="BJ53" s="672">
        <f>+逆行列係数表!BJ53/逆行列係数表2!BJ$117</f>
        <v>5.1489948996350388E-4</v>
      </c>
      <c r="BK53" s="672">
        <f>+逆行列係数表!BK53/逆行列係数表2!BK$117</f>
        <v>4.538170467076001E-4</v>
      </c>
      <c r="BL53" s="672">
        <f>+逆行列係数表!BL53/逆行列係数表2!BL$117</f>
        <v>4.4667149403176833E-5</v>
      </c>
      <c r="BM53" s="672">
        <f>+逆行列係数表!BM53/逆行列係数表2!BM$117</f>
        <v>5.1386814270224278E-5</v>
      </c>
      <c r="BN53" s="672">
        <f>+逆行列係数表!BN53/逆行列係数表2!BN$117</f>
        <v>5.4631245662907754E-5</v>
      </c>
      <c r="BO53" s="672">
        <f>+逆行列係数表!BO53/逆行列係数表2!BO$117</f>
        <v>4.9100151457864521E-5</v>
      </c>
      <c r="BP53" s="672">
        <f>+逆行列係数表!BP53/逆行列係数表2!BP$117</f>
        <v>5.6465521235831219E-5</v>
      </c>
      <c r="BQ53" s="672">
        <f>+逆行列係数表!BQ53/逆行列係数表2!BQ$117</f>
        <v>5.8374838582823367E-5</v>
      </c>
      <c r="BR53" s="672">
        <f>+逆行列係数表!BR53/逆行列係数表2!BR$117</f>
        <v>1.7143072626285951E-5</v>
      </c>
      <c r="BS53" s="672">
        <f>+逆行列係数表!BS53/逆行列係数表2!BS$117</f>
        <v>7.5576525856283427E-5</v>
      </c>
      <c r="BT53" s="672">
        <f>+逆行列係数表!BT53/逆行列係数表2!BT$117</f>
        <v>5.0876251016428569E-5</v>
      </c>
      <c r="BU53" s="672">
        <f>+逆行列係数表!BU53/逆行列係数表2!BU$117</f>
        <v>2.2919458562605357E-5</v>
      </c>
      <c r="BV53" s="672">
        <f>+逆行列係数表!BV53/逆行列係数表2!BV$117</f>
        <v>1.449213386838462E-5</v>
      </c>
      <c r="BW53" s="672">
        <f>+逆行列係数表!BW53/逆行列係数表2!BW$117</f>
        <v>9.8492293727088521E-6</v>
      </c>
      <c r="BX53" s="672">
        <f>+逆行列係数表!BX53/逆行列係数表2!BX$117</f>
        <v>8.3407695051879105E-6</v>
      </c>
      <c r="BY53" s="672">
        <f>+逆行列係数表!BY53/逆行列係数表2!BY$117</f>
        <v>2.2144233214599441E-6</v>
      </c>
      <c r="BZ53" s="672">
        <f>+逆行列係数表!BZ53/逆行列係数表2!BZ$117</f>
        <v>3.3255548185669363E-5</v>
      </c>
      <c r="CA53" s="672">
        <f>+逆行列係数表!CA53/逆行列係数表2!CA$117</f>
        <v>6.2787196184642229E-5</v>
      </c>
      <c r="CB53" s="672">
        <f>+逆行列係数表!CB53/逆行列係数表2!CB$117</f>
        <v>4.0138788873670615E-4</v>
      </c>
      <c r="CC53" s="672">
        <f>+逆行列係数表!CC53/逆行列係数表2!CC$117</f>
        <v>6.9450314307711027E-6</v>
      </c>
      <c r="CD53" s="672">
        <f>+逆行列係数表!CD53/逆行列係数表2!CD$117</f>
        <v>7.5727384922139561E-5</v>
      </c>
      <c r="CE53" s="672">
        <f>+逆行列係数表!CE53/逆行列係数表2!CE$117</f>
        <v>2.6196283476932017E-5</v>
      </c>
      <c r="CF53" s="672">
        <f>+逆行列係数表!CF53/逆行列係数表2!CF$117</f>
        <v>2.5336712962009068E-5</v>
      </c>
      <c r="CG53" s="672">
        <f>+逆行列係数表!CG53/逆行列係数表2!CG$117</f>
        <v>2.9972536554065599E-5</v>
      </c>
      <c r="CH53" s="672">
        <f>+逆行列係数表!CH53/逆行列係数表2!CH$117</f>
        <v>1.4134811005159077E-5</v>
      </c>
      <c r="CI53" s="672">
        <f>+逆行列係数表!CI53/逆行列係数表2!CI$117</f>
        <v>2.5738039785974018E-5</v>
      </c>
      <c r="CJ53" s="672">
        <f>+逆行列係数表!CJ53/逆行列係数表2!CJ$117</f>
        <v>2.980869573101205E-5</v>
      </c>
      <c r="CK53" s="672">
        <f>+逆行列係数表!CK53/逆行列係数表2!CK$117</f>
        <v>4.4350075960483631E-5</v>
      </c>
      <c r="CL53" s="672">
        <f>+逆行列係数表!CL53/逆行列係数表2!CL$117</f>
        <v>2.4048953662327849E-5</v>
      </c>
      <c r="CM53" s="672">
        <f>+逆行列係数表!CM53/逆行列係数表2!CM$117</f>
        <v>2.7178726563692229E-5</v>
      </c>
      <c r="CN53" s="672">
        <f>+逆行列係数表!CN53/逆行列係数表2!CN$117</f>
        <v>5.0451234053674549E-5</v>
      </c>
      <c r="CO53" s="672">
        <f>+逆行列係数表!CO53/逆行列係数表2!CO$117</f>
        <v>1.6330682768724474E-5</v>
      </c>
      <c r="CP53" s="672">
        <f>+逆行列係数表!CP53/逆行列係数表2!CP$117</f>
        <v>5.4596071648499407E-5</v>
      </c>
      <c r="CQ53" s="672">
        <f>+逆行列係数表!CQ53/逆行列係数表2!CQ$117</f>
        <v>5.6701411088406213E-5</v>
      </c>
      <c r="CR53" s="672">
        <f>+逆行列係数表!CR53/逆行列係数表2!CR$117</f>
        <v>5.937053499889103E-5</v>
      </c>
      <c r="CS53" s="672">
        <f>+逆行列係数表!CS53/逆行列係数表2!CS$117</f>
        <v>3.0757494247821452E-5</v>
      </c>
      <c r="CT53" s="672">
        <f>+逆行列係数表!CT53/逆行列係数表2!CT$117</f>
        <v>2.012115328105463E-5</v>
      </c>
      <c r="CU53" s="672">
        <f>+逆行列係数表!CU53/逆行列係数表2!CU$117</f>
        <v>2.4402925766775591E-5</v>
      </c>
      <c r="CV53" s="672">
        <f>+逆行列係数表!CV53/逆行列係数表2!CV$117</f>
        <v>2.3347775087067174E-4</v>
      </c>
      <c r="CW53" s="672">
        <f>+逆行列係数表!CW53/逆行列係数表2!CW$117</f>
        <v>1.7282145275633349E-5</v>
      </c>
      <c r="CX53" s="672">
        <f>+逆行列係数表!CX53/逆行列係数表2!CX$117</f>
        <v>2.5073558265266984E-3</v>
      </c>
      <c r="CY53" s="672">
        <f>+逆行列係数表!CY53/逆行列係数表2!CY$117</f>
        <v>1.3572071867661117E-5</v>
      </c>
      <c r="CZ53" s="672">
        <f>+逆行列係数表!CZ53/逆行列係数表2!CZ$117</f>
        <v>3.7662615906169442E-5</v>
      </c>
      <c r="DA53" s="672">
        <f>+逆行列係数表!DA53/逆行列係数表2!DA$117</f>
        <v>1.4452610168616603E-5</v>
      </c>
      <c r="DB53" s="672">
        <f>+逆行列係数表!DB53/逆行列係数表2!DB$117</f>
        <v>2.5890952051834434E-5</v>
      </c>
      <c r="DC53" s="672">
        <f>+逆行列係数表!DC53/逆行列係数表2!DC$117</f>
        <v>4.309076274834354E-5</v>
      </c>
      <c r="DD53" s="672">
        <f>+逆行列係数表!DD53/逆行列係数表2!DD$117</f>
        <v>3.6417248110580916E-5</v>
      </c>
      <c r="DE53" s="672">
        <f>+逆行列係数表!DE53/逆行列係数表2!DE$117</f>
        <v>2.1298028531742116E-5</v>
      </c>
      <c r="DF53" s="672">
        <f>+逆行列係数表!DF53/逆行列係数表2!DF$117</f>
        <v>1.1980425884625707E-4</v>
      </c>
      <c r="DG53" s="673">
        <f>+逆行列係数表!DG53/逆行列係数表2!DG$117</f>
        <v>1.4629607981599673E-5</v>
      </c>
      <c r="DH53" s="270"/>
    </row>
    <row r="54" spans="1:112" ht="12.95" customHeight="1">
      <c r="A54" s="656">
        <v>48</v>
      </c>
      <c r="B54" s="98" t="s">
        <v>175</v>
      </c>
      <c r="C54" s="293" t="s">
        <v>176</v>
      </c>
      <c r="D54" s="671">
        <f>+逆行列係数表!D54/逆行列係数表2!D$117</f>
        <v>3.7313412439291102E-4</v>
      </c>
      <c r="E54" s="672">
        <f>+逆行列係数表!E54/逆行列係数表2!E$117</f>
        <v>1.7468895941604533E-4</v>
      </c>
      <c r="F54" s="672">
        <f>+逆行列係数表!F54/逆行列係数表2!F$117</f>
        <v>7.3956792635538184E-4</v>
      </c>
      <c r="G54" s="672">
        <f>+逆行列係数表!G54/逆行列係数表2!G$117</f>
        <v>1.8536426853509716E-4</v>
      </c>
      <c r="H54" s="672">
        <f>+逆行列係数表!H54/逆行列係数表2!H$117</f>
        <v>8.6756903743969533E-5</v>
      </c>
      <c r="I54" s="672">
        <f>+逆行列係数表!I54/逆行列係数表2!I$117</f>
        <v>0</v>
      </c>
      <c r="J54" s="672">
        <f>+逆行列係数表!J54/逆行列係数表2!J$117</f>
        <v>6.4882814111900185E-4</v>
      </c>
      <c r="K54" s="672">
        <f>+逆行列係数表!K54/逆行列係数表2!K$117</f>
        <v>1.1815170499572306E-4</v>
      </c>
      <c r="L54" s="672">
        <f>+逆行列係数表!L54/逆行列係数表2!L$117</f>
        <v>1.6959905263239227E-4</v>
      </c>
      <c r="M54" s="672">
        <f>+逆行列係数表!M54/逆行列係数表2!M$117</f>
        <v>8.3173212431991768E-5</v>
      </c>
      <c r="N54" s="672">
        <f>+逆行列係数表!N54/逆行列係数表2!N$117</f>
        <v>0</v>
      </c>
      <c r="O54" s="672">
        <f>+逆行列係数表!O54/逆行列係数表2!O$117</f>
        <v>1.431015247076549E-4</v>
      </c>
      <c r="P54" s="672">
        <f>+逆行列係数表!P54/逆行列係数表2!P$117</f>
        <v>9.8439358460766709E-5</v>
      </c>
      <c r="Q54" s="672">
        <f>+逆行列係数表!Q54/逆行列係数表2!Q$117</f>
        <v>2.1294646935828777E-4</v>
      </c>
      <c r="R54" s="672">
        <f>+逆行列係数表!R54/逆行列係数表2!R$117</f>
        <v>1.5627953022608052E-4</v>
      </c>
      <c r="S54" s="672">
        <f>+逆行列係数表!S54/逆行列係数表2!S$117</f>
        <v>1.0612200655121176E-4</v>
      </c>
      <c r="T54" s="672">
        <f>+逆行列係数表!T54/逆行列係数表2!T$117</f>
        <v>7.8110961596969175E-5</v>
      </c>
      <c r="U54" s="672">
        <f>+逆行列係数表!U54/逆行列係数表2!U$117</f>
        <v>1.1849720606762408E-4</v>
      </c>
      <c r="V54" s="672">
        <f>+逆行列係数表!V54/逆行列係数表2!V$117</f>
        <v>1.7254685531129378E-4</v>
      </c>
      <c r="W54" s="672">
        <f>+逆行列係数表!W54/逆行列係数表2!W$117</f>
        <v>2.5869662598273108E-4</v>
      </c>
      <c r="X54" s="672">
        <f>+逆行列係数表!X54/逆行列係数表2!X$117</f>
        <v>9.3446271854856375E-5</v>
      </c>
      <c r="Y54" s="672">
        <f>+逆行列係数表!Y54/逆行列係数表2!Y$117</f>
        <v>1.7210774031647935E-4</v>
      </c>
      <c r="Z54" s="672">
        <f>+逆行列係数表!Z54/逆行列係数表2!Z$117</f>
        <v>9.9264399790750354E-5</v>
      </c>
      <c r="AA54" s="672">
        <f>+逆行列係数表!AA54/逆行列係数表2!AA$117</f>
        <v>1.1404440973452737E-4</v>
      </c>
      <c r="AB54" s="672">
        <f>+逆行列係数表!AB54/逆行列係数表2!AB$117</f>
        <v>1.44605287538679E-4</v>
      </c>
      <c r="AC54" s="672">
        <f>+逆行列係数表!AC54/逆行列係数表2!AC$117</f>
        <v>1.0212421569396253E-4</v>
      </c>
      <c r="AD54" s="672">
        <f>+逆行列係数表!AD54/逆行列係数表2!AD$117</f>
        <v>2.6899095204234064E-5</v>
      </c>
      <c r="AE54" s="672">
        <f>+逆行列係数表!AE54/逆行列係数表2!AE$117</f>
        <v>1.0863813093977024E-4</v>
      </c>
      <c r="AF54" s="672">
        <f>+逆行列係数表!AF54/逆行列係数表2!AF$117</f>
        <v>1.1365260201260612E-4</v>
      </c>
      <c r="AG54" s="672">
        <f>+逆行列係数表!AG54/逆行列係数表2!AG$117</f>
        <v>2.3279197801570411E-4</v>
      </c>
      <c r="AH54" s="672">
        <f>+逆行列係数表!AH54/逆行列係数表2!AH$117</f>
        <v>1.3344356475330246E-4</v>
      </c>
      <c r="AI54" s="672">
        <f>+逆行列係数表!AI54/逆行列係数表2!AI$117</f>
        <v>1.3935444584510807E-4</v>
      </c>
      <c r="AJ54" s="672">
        <f>+逆行列係数表!AJ54/逆行列係数表2!AJ$117</f>
        <v>2.4009032376567921E-4</v>
      </c>
      <c r="AK54" s="672">
        <f>+逆行列係数表!AK54/逆行列係数表2!AK$117</f>
        <v>1.9192473482365199E-4</v>
      </c>
      <c r="AL54" s="672">
        <f>+逆行列係数表!AL54/逆行列係数表2!AL$117</f>
        <v>2.900068755942618E-4</v>
      </c>
      <c r="AM54" s="672">
        <f>+逆行列係数表!AM54/逆行列係数表2!AM$117</f>
        <v>9.6141292994477746E-5</v>
      </c>
      <c r="AN54" s="672">
        <f>+逆行列係数表!AN54/逆行列係数表2!AN$117</f>
        <v>1.069228398423884E-4</v>
      </c>
      <c r="AO54" s="672">
        <f>+逆行列係数表!AO54/逆行列係数表2!AO$117</f>
        <v>1.9134248685586847E-4</v>
      </c>
      <c r="AP54" s="672">
        <f>+逆行列係数表!AP54/逆行列係数表2!AP$117</f>
        <v>7.3569921197896176E-5</v>
      </c>
      <c r="AQ54" s="672">
        <f>+逆行列係数表!AQ54/逆行列係数表2!AQ$117</f>
        <v>1.6647988225340434E-4</v>
      </c>
      <c r="AR54" s="672">
        <f>+逆行列係数表!AR54/逆行列係数表2!AR$117</f>
        <v>1.762368797479842E-4</v>
      </c>
      <c r="AS54" s="672">
        <f>+逆行列係数表!AS54/逆行列係数表2!AS$117</f>
        <v>1.8771169537485036E-4</v>
      </c>
      <c r="AT54" s="672">
        <f>+逆行列係数表!AT54/逆行列係数表2!AT$117</f>
        <v>1.6640806917848647E-3</v>
      </c>
      <c r="AU54" s="672">
        <f>+逆行列係数表!AU54/逆行列係数表2!AU$117</f>
        <v>3.0234474693220255E-3</v>
      </c>
      <c r="AV54" s="672">
        <f>+逆行列係数表!AV54/逆行列係数表2!AV$117</f>
        <v>1.4361236226071298E-3</v>
      </c>
      <c r="AW54" s="672">
        <f>+逆行列係数表!AW54/逆行列係数表2!AW$117</f>
        <v>6.6639155522513803E-3</v>
      </c>
      <c r="AX54" s="672">
        <f>+逆行列係数表!AX54/逆行列係数表2!AX$117</f>
        <v>1.9905454062378841E-2</v>
      </c>
      <c r="AY54" s="672">
        <f>+逆行列係数表!AY54/逆行列係数表2!AY$117</f>
        <v>1</v>
      </c>
      <c r="AZ54" s="672">
        <f>+逆行列係数表!AZ54/逆行列係数表2!AZ$117</f>
        <v>3.355424530602549E-3</v>
      </c>
      <c r="BA54" s="672">
        <f>+逆行列係数表!BA54/逆行列係数表2!BA$117</f>
        <v>5.9453964229887989E-3</v>
      </c>
      <c r="BB54" s="672">
        <f>+逆行列係数表!BB54/逆行列係数表2!BB$117</f>
        <v>3.4583139344661028E-2</v>
      </c>
      <c r="BC54" s="672">
        <f>+逆行列係数表!BC54/逆行列係数表2!BC$117</f>
        <v>9.6754104872085016E-3</v>
      </c>
      <c r="BD54" s="672">
        <f>+逆行列係数表!BD54/逆行列係数表2!BD$117</f>
        <v>2.7056954653889104E-2</v>
      </c>
      <c r="BE54" s="672">
        <f>+逆行列係数表!BE54/逆行列係数表2!BE$117</f>
        <v>2.3610689155098587E-2</v>
      </c>
      <c r="BF54" s="672">
        <f>+逆行列係数表!BF54/逆行列係数表2!BF$117</f>
        <v>1.2647067634247264E-3</v>
      </c>
      <c r="BG54" s="672">
        <f>+逆行列係数表!BG54/逆行列係数表2!BG$117</f>
        <v>1.058113569418039E-3</v>
      </c>
      <c r="BH54" s="672">
        <f>+逆行列係数表!BH54/逆行列係数表2!BH$117</f>
        <v>2.0294008300153605E-3</v>
      </c>
      <c r="BI54" s="672">
        <f>+逆行列係数表!BI54/逆行列係数表2!BI$117</f>
        <v>1.0551147967531663E-3</v>
      </c>
      <c r="BJ54" s="672">
        <f>+逆行列係数表!BJ54/逆行列係数表2!BJ$117</f>
        <v>4.7682975174574932E-4</v>
      </c>
      <c r="BK54" s="672">
        <f>+逆行列係数表!BK54/逆行列係数表2!BK$117</f>
        <v>4.1726524528496714E-4</v>
      </c>
      <c r="BL54" s="672">
        <f>+逆行列係数表!BL54/逆行列係数表2!BL$117</f>
        <v>2.3860067133721805E-4</v>
      </c>
      <c r="BM54" s="672">
        <f>+逆行列係数表!BM54/逆行列係数表2!BM$117</f>
        <v>2.917524352123431E-4</v>
      </c>
      <c r="BN54" s="672">
        <f>+逆行列係数表!BN54/逆行列係数表2!BN$117</f>
        <v>2.7964362734610848E-4</v>
      </c>
      <c r="BO54" s="672">
        <f>+逆行列係数表!BO54/逆行列係数表2!BO$117</f>
        <v>2.3534712870494116E-4</v>
      </c>
      <c r="BP54" s="672">
        <f>+逆行列係数表!BP54/逆行列係数表2!BP$117</f>
        <v>2.0238027041245222E-4</v>
      </c>
      <c r="BQ54" s="672">
        <f>+逆行列係数表!BQ54/逆行列係数表2!BQ$117</f>
        <v>3.0930049766232957E-4</v>
      </c>
      <c r="BR54" s="672">
        <f>+逆行列係数表!BR54/逆行列係数表2!BR$117</f>
        <v>9.4025680078478553E-5</v>
      </c>
      <c r="BS54" s="672">
        <f>+逆行列係数表!BS54/逆行列係数表2!BS$117</f>
        <v>4.1353649583864943E-4</v>
      </c>
      <c r="BT54" s="672">
        <f>+逆行列係数表!BT54/逆行列係数表2!BT$117</f>
        <v>2.8270282363899746E-4</v>
      </c>
      <c r="BU54" s="672">
        <f>+逆行列係数表!BU54/逆行列係数表2!BU$117</f>
        <v>1.2383534057384721E-4</v>
      </c>
      <c r="BV54" s="672">
        <f>+逆行列係数表!BV54/逆行列係数表2!BV$117</f>
        <v>1.0389659056857745E-4</v>
      </c>
      <c r="BW54" s="672">
        <f>+逆行列係数表!BW54/逆行列係数表2!BW$117</f>
        <v>6.108859343292389E-5</v>
      </c>
      <c r="BX54" s="672">
        <f>+逆行列係数表!BX54/逆行列係数表2!BX$117</f>
        <v>5.0339407800570141E-5</v>
      </c>
      <c r="BY54" s="672">
        <f>+逆行列係数表!BY54/逆行列係数表2!BY$117</f>
        <v>1.3454504235029322E-5</v>
      </c>
      <c r="BZ54" s="672">
        <f>+逆行列係数表!BZ54/逆行列係数表2!BZ$117</f>
        <v>1.0452790812558234E-4</v>
      </c>
      <c r="CA54" s="672">
        <f>+逆行列係数表!CA54/逆行列係数表2!CA$117</f>
        <v>3.4045979739671494E-4</v>
      </c>
      <c r="CB54" s="672">
        <f>+逆行列係数表!CB54/逆行列係数表2!CB$117</f>
        <v>2.1110193023689372E-3</v>
      </c>
      <c r="CC54" s="672">
        <f>+逆行列係数表!CC54/逆行列係数表2!CC$117</f>
        <v>4.5745380128573458E-5</v>
      </c>
      <c r="CD54" s="672">
        <f>+逆行列係数表!CD54/逆行列係数表2!CD$117</f>
        <v>2.3695675489527113E-4</v>
      </c>
      <c r="CE54" s="672">
        <f>+逆行列係数表!CE54/逆行列係数表2!CE$117</f>
        <v>1.6008692651449884E-4</v>
      </c>
      <c r="CF54" s="672">
        <f>+逆行列係数表!CF54/逆行列係数表2!CF$117</f>
        <v>1.5144328508072963E-4</v>
      </c>
      <c r="CG54" s="672">
        <f>+逆行列係数表!CG54/逆行列係数表2!CG$117</f>
        <v>1.7618649944786194E-4</v>
      </c>
      <c r="CH54" s="672">
        <f>+逆行列係数表!CH54/逆行列係数表2!CH$117</f>
        <v>9.3592196025287996E-5</v>
      </c>
      <c r="CI54" s="672">
        <f>+逆行列係数表!CI54/逆行列係数表2!CI$117</f>
        <v>1.9474007286272263E-4</v>
      </c>
      <c r="CJ54" s="672">
        <f>+逆行列係数表!CJ54/逆行列係数表2!CJ$117</f>
        <v>4.3946253314730864E-4</v>
      </c>
      <c r="CK54" s="672">
        <f>+逆行列係数表!CK54/逆行列係数表2!CK$117</f>
        <v>3.3757013990239938E-4</v>
      </c>
      <c r="CL54" s="672">
        <f>+逆行列係数表!CL54/逆行列係数表2!CL$117</f>
        <v>1.9029142736142819E-4</v>
      </c>
      <c r="CM54" s="672">
        <f>+逆行列係数表!CM54/逆行列係数表2!CM$117</f>
        <v>5.812858409641557E-4</v>
      </c>
      <c r="CN54" s="672">
        <f>+逆行列係数表!CN54/逆行列係数表2!CN$117</f>
        <v>4.4861893754377105E-4</v>
      </c>
      <c r="CO54" s="672">
        <f>+逆行列係数表!CO54/逆行列係数表2!CO$117</f>
        <v>9.6296862125390393E-5</v>
      </c>
      <c r="CP54" s="672">
        <f>+逆行列係数表!CP54/逆行列係数表2!CP$117</f>
        <v>8.2856643199783744E-4</v>
      </c>
      <c r="CQ54" s="672">
        <f>+逆行列係数表!CQ54/逆行列係数表2!CQ$117</f>
        <v>1.0719769630350795E-4</v>
      </c>
      <c r="CR54" s="672">
        <f>+逆行列係数表!CR54/逆行列係数表2!CR$117</f>
        <v>2.3704722577714199E-4</v>
      </c>
      <c r="CS54" s="672">
        <f>+逆行列係数表!CS54/逆行列係数表2!CS$117</f>
        <v>1.4638017119224288E-4</v>
      </c>
      <c r="CT54" s="672">
        <f>+逆行列係数表!CT54/逆行列係数表2!CT$117</f>
        <v>1.0353890132681699E-4</v>
      </c>
      <c r="CU54" s="672">
        <f>+逆行列係数表!CU54/逆行列係数表2!CU$117</f>
        <v>1.5496862103210528E-4</v>
      </c>
      <c r="CV54" s="672">
        <f>+逆行列係数表!CV54/逆行列係数表2!CV$117</f>
        <v>1.1859398614886831E-3</v>
      </c>
      <c r="CW54" s="672">
        <f>+逆行列係数表!CW54/逆行列係数表2!CW$117</f>
        <v>1.7209510256551011E-4</v>
      </c>
      <c r="CX54" s="672">
        <f>+逆行列係数表!CX54/逆行列係数表2!CX$117</f>
        <v>1.3180016341220371E-2</v>
      </c>
      <c r="CY54" s="672">
        <f>+逆行列係数表!CY54/逆行列係数表2!CY$117</f>
        <v>7.9296845177080362E-5</v>
      </c>
      <c r="CZ54" s="672">
        <f>+逆行列係数表!CZ54/逆行列係数表2!CZ$117</f>
        <v>2.1385157486015645E-4</v>
      </c>
      <c r="DA54" s="672">
        <f>+逆行列係数表!DA54/逆行列係数表2!DA$117</f>
        <v>8.3240762096989664E-5</v>
      </c>
      <c r="DB54" s="672">
        <f>+逆行列係数表!DB54/逆行列係数表2!DB$117</f>
        <v>1.6188498400218569E-4</v>
      </c>
      <c r="DC54" s="672">
        <f>+逆行列係数表!DC54/逆行列係数表2!DC$117</f>
        <v>1.7387719306313486E-4</v>
      </c>
      <c r="DD54" s="672">
        <f>+逆行列係数表!DD54/逆行列係数表2!DD$117</f>
        <v>9.6520279227529503E-5</v>
      </c>
      <c r="DE54" s="672">
        <f>+逆行列係数表!DE54/逆行列係数表2!DE$117</f>
        <v>1.4024610392789275E-4</v>
      </c>
      <c r="DF54" s="672">
        <f>+逆行列係数表!DF54/逆行列係数表2!DF$117</f>
        <v>5.776140621228873E-3</v>
      </c>
      <c r="DG54" s="673">
        <f>+逆行列係数表!DG54/逆行列係数表2!DG$117</f>
        <v>9.9713032224053747E-5</v>
      </c>
      <c r="DH54" s="270"/>
    </row>
    <row r="55" spans="1:112">
      <c r="A55" s="656">
        <v>49</v>
      </c>
      <c r="B55" s="98" t="s">
        <v>177</v>
      </c>
      <c r="C55" s="293" t="s">
        <v>178</v>
      </c>
      <c r="D55" s="671">
        <f>+逆行列係数表!D55/逆行列係数表2!D$117</f>
        <v>6.3196258826648069E-4</v>
      </c>
      <c r="E55" s="672">
        <f>+逆行列係数表!E55/逆行列係数表2!E$117</f>
        <v>3.2303710823788331E-4</v>
      </c>
      <c r="F55" s="672">
        <f>+逆行列係数表!F55/逆行列係数表2!F$117</f>
        <v>1.2514874587899851E-3</v>
      </c>
      <c r="G55" s="672">
        <f>+逆行列係数表!G55/逆行列係数表2!G$117</f>
        <v>2.7408432119781359E-4</v>
      </c>
      <c r="H55" s="672">
        <f>+逆行列係数表!H55/逆行列係数表2!H$117</f>
        <v>5.5175407004739887E-4</v>
      </c>
      <c r="I55" s="672">
        <f>+逆行列係数表!I55/逆行列係数表2!I$117</f>
        <v>0</v>
      </c>
      <c r="J55" s="672">
        <f>+逆行列係数表!J55/逆行列係数表2!J$117</f>
        <v>1.2901794454501061E-3</v>
      </c>
      <c r="K55" s="672">
        <f>+逆行列係数表!K55/逆行列係数表2!K$117</f>
        <v>1.8854058803042319E-4</v>
      </c>
      <c r="L55" s="672">
        <f>+逆行列係数表!L55/逆行列係数表2!L$117</f>
        <v>2.0988613625070956E-4</v>
      </c>
      <c r="M55" s="672">
        <f>+逆行列係数表!M55/逆行列係数表2!M$117</f>
        <v>1.3935494236450182E-4</v>
      </c>
      <c r="N55" s="672">
        <f>+逆行列係数表!N55/逆行列係数表2!N$117</f>
        <v>0</v>
      </c>
      <c r="O55" s="672">
        <f>+逆行列係数表!O55/逆行列係数表2!O$117</f>
        <v>2.4607348639633507E-4</v>
      </c>
      <c r="P55" s="672">
        <f>+逆行列係数表!P55/逆行列係数表2!P$117</f>
        <v>1.5624856444449112E-4</v>
      </c>
      <c r="Q55" s="672">
        <f>+逆行列係数表!Q55/逆行列係数表2!Q$117</f>
        <v>3.3743502818882776E-4</v>
      </c>
      <c r="R55" s="672">
        <f>+逆行列係数表!R55/逆行列係数表2!R$117</f>
        <v>3.4029342184386168E-4</v>
      </c>
      <c r="S55" s="672">
        <f>+逆行列係数表!S55/逆行列係数表2!S$117</f>
        <v>2.0244590671844205E-4</v>
      </c>
      <c r="T55" s="672">
        <f>+逆行列係数表!T55/逆行列係数表2!T$117</f>
        <v>1.4027881909056621E-4</v>
      </c>
      <c r="U55" s="672">
        <f>+逆行列係数表!U55/逆行列係数表2!U$117</f>
        <v>1.5040869289999065E-4</v>
      </c>
      <c r="V55" s="672">
        <f>+逆行列係数表!V55/逆行列係数表2!V$117</f>
        <v>2.9190026588500471E-4</v>
      </c>
      <c r="W55" s="672">
        <f>+逆行列係数表!W55/逆行列係数表2!W$117</f>
        <v>4.2618663503336297E-4</v>
      </c>
      <c r="X55" s="672">
        <f>+逆行列係数表!X55/逆行列係数表2!X$117</f>
        <v>1.6377685226673998E-4</v>
      </c>
      <c r="Y55" s="672">
        <f>+逆行列係数表!Y55/逆行列係数表2!Y$117</f>
        <v>2.951544779704938E-4</v>
      </c>
      <c r="Z55" s="672">
        <f>+逆行列係数表!Z55/逆行列係数表2!Z$117</f>
        <v>1.8423939055867261E-4</v>
      </c>
      <c r="AA55" s="672">
        <f>+逆行列係数表!AA55/逆行列係数表2!AA$117</f>
        <v>2.2459407719629306E-4</v>
      </c>
      <c r="AB55" s="672">
        <f>+逆行列係数表!AB55/逆行列係数表2!AB$117</f>
        <v>2.0623136057627595E-4</v>
      </c>
      <c r="AC55" s="672">
        <f>+逆行列係数表!AC55/逆行列係数表2!AC$117</f>
        <v>1.4466802937213572E-4</v>
      </c>
      <c r="AD55" s="672">
        <f>+逆行列係数表!AD55/逆行列係数表2!AD$117</f>
        <v>4.5306749533235001E-5</v>
      </c>
      <c r="AE55" s="672">
        <f>+逆行列係数表!AE55/逆行列係数表2!AE$117</f>
        <v>1.9158448104869175E-4</v>
      </c>
      <c r="AF55" s="672">
        <f>+逆行列係数表!AF55/逆行列係数表2!AF$117</f>
        <v>2.3355406567568919E-4</v>
      </c>
      <c r="AG55" s="672">
        <f>+逆行列係数表!AG55/逆行列係数表2!AG$117</f>
        <v>3.6758605671374111E-4</v>
      </c>
      <c r="AH55" s="672">
        <f>+逆行列係数表!AH55/逆行列係数表2!AH$117</f>
        <v>1.9446085257771012E-4</v>
      </c>
      <c r="AI55" s="672">
        <f>+逆行列係数表!AI55/逆行列係数表2!AI$117</f>
        <v>2.418370715320067E-4</v>
      </c>
      <c r="AJ55" s="672">
        <f>+逆行列係数表!AJ55/逆行列係数表2!AJ$117</f>
        <v>4.1020713134043392E-4</v>
      </c>
      <c r="AK55" s="672">
        <f>+逆行列係数表!AK55/逆行列係数表2!AK$117</f>
        <v>3.628628995331463E-4</v>
      </c>
      <c r="AL55" s="672">
        <f>+逆行列係数表!AL55/逆行列係数表2!AL$117</f>
        <v>5.1010339400255392E-4</v>
      </c>
      <c r="AM55" s="672">
        <f>+逆行列係数表!AM55/逆行列係数表2!AM$117</f>
        <v>1.8524111733348578E-4</v>
      </c>
      <c r="AN55" s="672">
        <f>+逆行列係数表!AN55/逆行列係数表2!AN$117</f>
        <v>2.0055396500152507E-4</v>
      </c>
      <c r="AO55" s="672">
        <f>+逆行列係数表!AO55/逆行列係数表2!AO$117</f>
        <v>3.5422258521933443E-4</v>
      </c>
      <c r="AP55" s="672">
        <f>+逆行列係数表!AP55/逆行列係数表2!AP$117</f>
        <v>1.3233807299003878E-4</v>
      </c>
      <c r="AQ55" s="672">
        <f>+逆行列係数表!AQ55/逆行列係数表2!AQ$117</f>
        <v>2.9175669808846367E-4</v>
      </c>
      <c r="AR55" s="672">
        <f>+逆行列係数表!AR55/逆行列係数表2!AR$117</f>
        <v>2.9089494319729987E-4</v>
      </c>
      <c r="AS55" s="672">
        <f>+逆行列係数表!AS55/逆行列係数表2!AS$117</f>
        <v>6.4084883735037097E-4</v>
      </c>
      <c r="AT55" s="672">
        <f>+逆行列係数表!AT55/逆行列係数表2!AT$117</f>
        <v>5.151659841089348E-4</v>
      </c>
      <c r="AU55" s="672">
        <f>+逆行列係数表!AU55/逆行列係数表2!AU$117</f>
        <v>2.0262767247699147E-2</v>
      </c>
      <c r="AV55" s="672">
        <f>+逆行列係数表!AV55/逆行列係数表2!AV$117</f>
        <v>1.7929925186820024E-2</v>
      </c>
      <c r="AW55" s="672">
        <f>+逆行列係数表!AW55/逆行列係数表2!AW$117</f>
        <v>1.234657807909004E-2</v>
      </c>
      <c r="AX55" s="672">
        <f>+逆行列係数表!AX55/逆行列係数表2!AX$117</f>
        <v>3.3039518655036916E-4</v>
      </c>
      <c r="AY55" s="672">
        <f>+逆行列係数表!AY55/逆行列係数表2!AY$117</f>
        <v>1.1467298427115299E-3</v>
      </c>
      <c r="AZ55" s="672">
        <f>+逆行列係数表!AZ55/逆行列係数表2!AZ$117</f>
        <v>1</v>
      </c>
      <c r="BA55" s="672">
        <f>+逆行列係数表!BA55/逆行列係数表2!BA$117</f>
        <v>1.1793598135951926E-2</v>
      </c>
      <c r="BB55" s="672">
        <f>+逆行列係数表!BB55/逆行列係数表2!BB$117</f>
        <v>1.1773662149233928E-2</v>
      </c>
      <c r="BC55" s="672">
        <f>+逆行列係数表!BC55/逆行列係数表2!BC$117</f>
        <v>7.613059877345848E-3</v>
      </c>
      <c r="BD55" s="672">
        <f>+逆行列係数表!BD55/逆行列係数表2!BD$117</f>
        <v>7.9264248943653297E-3</v>
      </c>
      <c r="BE55" s="672">
        <f>+逆行列係数表!BE55/逆行列係数表2!BE$117</f>
        <v>8.2891670477720676E-3</v>
      </c>
      <c r="BF55" s="672">
        <f>+逆行列係数表!BF55/逆行列係数表2!BF$117</f>
        <v>5.2441676768418162E-2</v>
      </c>
      <c r="BG55" s="672">
        <f>+逆行列係数表!BG55/逆行列係数表2!BG$117</f>
        <v>2.581834440856599E-2</v>
      </c>
      <c r="BH55" s="672">
        <f>+逆行列係数表!BH55/逆行列係数表2!BH$117</f>
        <v>4.2999267352105318E-2</v>
      </c>
      <c r="BI55" s="672">
        <f>+逆行列係数表!BI55/逆行列係数表2!BI$117</f>
        <v>1.663082935293789E-2</v>
      </c>
      <c r="BJ55" s="672">
        <f>+逆行列係数表!BJ55/逆行列係数表2!BJ$117</f>
        <v>7.7675764163555924E-3</v>
      </c>
      <c r="BK55" s="672">
        <f>+逆行列係数表!BK55/逆行列係数表2!BK$117</f>
        <v>2.8875781379974374E-4</v>
      </c>
      <c r="BL55" s="672">
        <f>+逆行列係数表!BL55/逆行列係数表2!BL$117</f>
        <v>3.964500366425628E-4</v>
      </c>
      <c r="BM55" s="672">
        <f>+逆行列係数表!BM55/逆行列係数表2!BM$117</f>
        <v>2.0088651488869287E-3</v>
      </c>
      <c r="BN55" s="672">
        <f>+逆行列係数表!BN55/逆行列係数表2!BN$117</f>
        <v>3.5065470561131003E-3</v>
      </c>
      <c r="BO55" s="672">
        <f>+逆行列係数表!BO55/逆行列係数表2!BO$117</f>
        <v>1.7370074490163266E-3</v>
      </c>
      <c r="BP55" s="672">
        <f>+逆行列係数表!BP55/逆行列係数表2!BP$117</f>
        <v>3.8963756333869376E-3</v>
      </c>
      <c r="BQ55" s="672">
        <f>+逆行列係数表!BQ55/逆行列係数表2!BQ$117</f>
        <v>5.6676174282311643E-4</v>
      </c>
      <c r="BR55" s="672">
        <f>+逆行列係数表!BR55/逆行列係数表2!BR$117</f>
        <v>3.1376054323325374E-4</v>
      </c>
      <c r="BS55" s="672">
        <f>+逆行列係数表!BS55/逆行列係数表2!BS$117</f>
        <v>8.9551705362965212E-4</v>
      </c>
      <c r="BT55" s="672">
        <f>+逆行列係数表!BT55/逆行列係数表2!BT$117</f>
        <v>4.6250659536616566E-4</v>
      </c>
      <c r="BU55" s="672">
        <f>+逆行列係数表!BU55/逆行列係数表2!BU$117</f>
        <v>1.9083958500845956E-4</v>
      </c>
      <c r="BV55" s="672">
        <f>+逆行列係数表!BV55/逆行列係数表2!BV$117</f>
        <v>1.3791711023733718E-4</v>
      </c>
      <c r="BW55" s="672">
        <f>+逆行列係数表!BW55/逆行列係数表2!BW$117</f>
        <v>1.0327854398350803E-4</v>
      </c>
      <c r="BX55" s="672">
        <f>+逆行列係数表!BX55/逆行列係数表2!BX$117</f>
        <v>1.2646737587266574E-4</v>
      </c>
      <c r="BY55" s="672">
        <f>+逆行列係数表!BY55/逆行列係数表2!BY$117</f>
        <v>6.8250390747776318E-5</v>
      </c>
      <c r="BZ55" s="672">
        <f>+逆行列係数表!BZ55/逆行列係数表2!BZ$117</f>
        <v>5.8825561650534112E-4</v>
      </c>
      <c r="CA55" s="672">
        <f>+逆行列係数表!CA55/逆行列係数表2!CA$117</f>
        <v>5.5094543404755599E-4</v>
      </c>
      <c r="CB55" s="672">
        <f>+逆行列係数表!CB55/逆行列係数表2!CB$117</f>
        <v>3.5799465813732678E-3</v>
      </c>
      <c r="CC55" s="672">
        <f>+逆行列係数表!CC55/逆行列係数表2!CC$117</f>
        <v>1.1569473906371247E-4</v>
      </c>
      <c r="CD55" s="672">
        <f>+逆行列係数表!CD55/逆行列係数表2!CD$117</f>
        <v>9.221907857102263E-4</v>
      </c>
      <c r="CE55" s="672">
        <f>+逆行列係数表!CE55/逆行列係数表2!CE$117</f>
        <v>2.3092591297841462E-4</v>
      </c>
      <c r="CF55" s="672">
        <f>+逆行列係数表!CF55/逆行列係数表2!CF$117</f>
        <v>2.6588579300430355E-4</v>
      </c>
      <c r="CG55" s="672">
        <f>+逆行列係数表!CG55/逆行列係数表2!CG$117</f>
        <v>3.1014537398056836E-4</v>
      </c>
      <c r="CH55" s="672">
        <f>+逆行列係数表!CH55/逆行列係数表2!CH$117</f>
        <v>1.3165704925105796E-4</v>
      </c>
      <c r="CI55" s="672">
        <f>+逆行列係数表!CI55/逆行列係数表2!CI$117</f>
        <v>2.4088139390684876E-4</v>
      </c>
      <c r="CJ55" s="672">
        <f>+逆行列係数表!CJ55/逆行列係数表2!CJ$117</f>
        <v>2.6416777210454484E-4</v>
      </c>
      <c r="CK55" s="672">
        <f>+逆行列係数表!CK55/逆行列係数表2!CK$117</f>
        <v>3.7415076227474887E-4</v>
      </c>
      <c r="CL55" s="672">
        <f>+逆行列係数表!CL55/逆行列係数表2!CL$117</f>
        <v>2.293382817710927E-4</v>
      </c>
      <c r="CM55" s="672">
        <f>+逆行列係数表!CM55/逆行列係数表2!CM$117</f>
        <v>1.7915293765811434E-4</v>
      </c>
      <c r="CN55" s="672">
        <f>+逆行列係数表!CN55/逆行列係数表2!CN$117</f>
        <v>3.7191219986505426E-4</v>
      </c>
      <c r="CO55" s="672">
        <f>+逆行列係数表!CO55/逆行列係数表2!CO$117</f>
        <v>1.7247961194117301E-4</v>
      </c>
      <c r="CP55" s="672">
        <f>+逆行列係数表!CP55/逆行列係数表2!CP$117</f>
        <v>3.8375005633645539E-4</v>
      </c>
      <c r="CQ55" s="672">
        <f>+逆行列係数表!CQ55/逆行列係数表2!CQ$117</f>
        <v>1.7507300719404851E-4</v>
      </c>
      <c r="CR55" s="672">
        <f>+逆行列係数表!CR55/逆行列係数表2!CR$117</f>
        <v>3.5925412868392049E-4</v>
      </c>
      <c r="CS55" s="672">
        <f>+逆行列係数表!CS55/逆行列係数表2!CS$117</f>
        <v>2.1452219700589207E-4</v>
      </c>
      <c r="CT55" s="672">
        <f>+逆行列係数表!CT55/逆行列係数表2!CT$117</f>
        <v>1.3426151497721733E-4</v>
      </c>
      <c r="CU55" s="672">
        <f>+逆行列係数表!CU55/逆行列係数表2!CU$117</f>
        <v>2.1356949613976199E-4</v>
      </c>
      <c r="CV55" s="672">
        <f>+逆行列係数表!CV55/逆行列係数表2!CV$117</f>
        <v>1.9580409417609694E-3</v>
      </c>
      <c r="CW55" s="672">
        <f>+逆行列係数表!CW55/逆行列係数表2!CW$117</f>
        <v>1.4867970670858082E-4</v>
      </c>
      <c r="CX55" s="672">
        <f>+逆行列係数表!CX55/逆行列係数表2!CX$117</f>
        <v>2.196461215467959E-2</v>
      </c>
      <c r="CY55" s="672">
        <f>+逆行列係数表!CY55/逆行列係数表2!CY$117</f>
        <v>1.1282910449833117E-4</v>
      </c>
      <c r="CZ55" s="672">
        <f>+逆行列係数表!CZ55/逆行列係数表2!CZ$117</f>
        <v>3.4518165600711675E-4</v>
      </c>
      <c r="DA55" s="672">
        <f>+逆行列係数表!DA55/逆行列係数表2!DA$117</f>
        <v>1.3432965336422707E-4</v>
      </c>
      <c r="DB55" s="672">
        <f>+逆行列係数表!DB55/逆行列係数表2!DB$117</f>
        <v>2.3345011534356687E-4</v>
      </c>
      <c r="DC55" s="672">
        <f>+逆行列係数表!DC55/逆行列係数表2!DC$117</f>
        <v>2.8765623462742281E-4</v>
      </c>
      <c r="DD55" s="672">
        <f>+逆行列係数表!DD55/逆行列係数表2!DD$117</f>
        <v>1.3628675940998677E-4</v>
      </c>
      <c r="DE55" s="672">
        <f>+逆行列係数表!DE55/逆行列係数表2!DE$117</f>
        <v>2.0627383297890285E-4</v>
      </c>
      <c r="DF55" s="672">
        <f>+逆行列係数表!DF55/逆行列係数表2!DF$117</f>
        <v>1.7665729350078827E-4</v>
      </c>
      <c r="DG55" s="673">
        <f>+逆行列係数表!DG55/逆行列係数表2!DG$117</f>
        <v>2.0033033082676247E-4</v>
      </c>
      <c r="DH55" s="270"/>
    </row>
    <row r="56" spans="1:112">
      <c r="A56" s="656">
        <v>50</v>
      </c>
      <c r="B56" s="98" t="s">
        <v>179</v>
      </c>
      <c r="C56" s="293" t="s">
        <v>180</v>
      </c>
      <c r="D56" s="671">
        <f>+逆行列係数表!D56/逆行列係数表2!D$117</f>
        <v>3.7934442319908429E-5</v>
      </c>
      <c r="E56" s="672">
        <f>+逆行列係数表!E56/逆行列係数表2!E$117</f>
        <v>1.7548047969973333E-5</v>
      </c>
      <c r="F56" s="672">
        <f>+逆行列係数表!F56/逆行列係数表2!F$117</f>
        <v>7.5699686767672307E-5</v>
      </c>
      <c r="G56" s="672">
        <f>+逆行列係数表!G56/逆行列係数表2!G$117</f>
        <v>1.6782398602706092E-5</v>
      </c>
      <c r="H56" s="672">
        <f>+逆行列係数表!H56/逆行列係数表2!H$117</f>
        <v>7.9940191109823855E-6</v>
      </c>
      <c r="I56" s="672">
        <f>+逆行列係数表!I56/逆行列係数表2!I$117</f>
        <v>0</v>
      </c>
      <c r="J56" s="672">
        <f>+逆行列係数表!J56/逆行列係数表2!J$117</f>
        <v>6.4668683513698736E-5</v>
      </c>
      <c r="K56" s="672">
        <f>+逆行列係数表!K56/逆行列係数表2!K$117</f>
        <v>1.1108530239383621E-5</v>
      </c>
      <c r="L56" s="672">
        <f>+逆行列係数表!L56/逆行列係数表2!L$117</f>
        <v>1.2144337850649242E-5</v>
      </c>
      <c r="M56" s="672">
        <f>+逆行列係数表!M56/逆行列係数表2!M$117</f>
        <v>8.2712237620832059E-6</v>
      </c>
      <c r="N56" s="672">
        <f>+逆行列係数表!N56/逆行列係数表2!N$117</f>
        <v>0</v>
      </c>
      <c r="O56" s="672">
        <f>+逆行列係数表!O56/逆行列係数表2!O$117</f>
        <v>1.396583118380889E-5</v>
      </c>
      <c r="P56" s="672">
        <f>+逆行列係数表!P56/逆行列係数表2!P$117</f>
        <v>9.0219587954696653E-6</v>
      </c>
      <c r="Q56" s="672">
        <f>+逆行列係数表!Q56/逆行列係数表2!Q$117</f>
        <v>2.011579368128439E-5</v>
      </c>
      <c r="R56" s="672">
        <f>+逆行列係数表!R56/逆行列係数表2!R$117</f>
        <v>8.6945873526994159E-6</v>
      </c>
      <c r="S56" s="672">
        <f>+逆行列係数表!S56/逆行列係数表2!S$117</f>
        <v>1.0292518828138572E-5</v>
      </c>
      <c r="T56" s="672">
        <f>+逆行列係数表!T56/逆行列係数表2!T$117</f>
        <v>7.304138318319425E-6</v>
      </c>
      <c r="U56" s="672">
        <f>+逆行列係数表!U56/逆行列係数表2!U$117</f>
        <v>8.6795571402283032E-6</v>
      </c>
      <c r="V56" s="672">
        <f>+逆行列係数表!V56/逆行列係数表2!V$117</f>
        <v>1.7056774827463367E-5</v>
      </c>
      <c r="W56" s="672">
        <f>+逆行列係数表!W56/逆行列係数表2!W$117</f>
        <v>2.4812402216786667E-5</v>
      </c>
      <c r="X56" s="672">
        <f>+逆行列係数表!X56/逆行列係数表2!X$117</f>
        <v>9.4155137386387784E-6</v>
      </c>
      <c r="Y56" s="672">
        <f>+逆行列係数表!Y56/逆行列係数表2!Y$117</f>
        <v>1.654667838100421E-5</v>
      </c>
      <c r="Z56" s="672">
        <f>+逆行列係数表!Z56/逆行列係数表2!Z$117</f>
        <v>9.3862553814591842E-6</v>
      </c>
      <c r="AA56" s="672">
        <f>+逆行列係数表!AA56/逆行列係数表2!AA$117</f>
        <v>1.1076014916290452E-5</v>
      </c>
      <c r="AB56" s="672">
        <f>+逆行列係数表!AB56/逆行列係数表2!AB$117</f>
        <v>1.1852590474430279E-5</v>
      </c>
      <c r="AC56" s="672">
        <f>+逆行列係数表!AC56/逆行列係数表2!AC$117</f>
        <v>7.8717041938816307E-6</v>
      </c>
      <c r="AD56" s="672">
        <f>+逆行列係数表!AD56/逆行列係数表2!AD$117</f>
        <v>2.6839700965622041E-6</v>
      </c>
      <c r="AE56" s="672">
        <f>+逆行列係数表!AE56/逆行列係数表2!AE$117</f>
        <v>1.1048034016245797E-5</v>
      </c>
      <c r="AF56" s="672">
        <f>+逆行列係数表!AF56/逆行列係数表2!AF$117</f>
        <v>1.1632782480768129E-5</v>
      </c>
      <c r="AG56" s="672">
        <f>+逆行列係数表!AG56/逆行列係数表2!AG$117</f>
        <v>2.154375966861804E-5</v>
      </c>
      <c r="AH56" s="672">
        <f>+逆行列係数表!AH56/逆行列係数表2!AH$117</f>
        <v>1.1242275725438402E-5</v>
      </c>
      <c r="AI56" s="672">
        <f>+逆行列係数表!AI56/逆行列係数表2!AI$117</f>
        <v>1.1989353724127966E-5</v>
      </c>
      <c r="AJ56" s="672">
        <f>+逆行列係数表!AJ56/逆行列係数表2!AJ$117</f>
        <v>2.3541797350469942E-5</v>
      </c>
      <c r="AK56" s="672">
        <f>+逆行列係数表!AK56/逆行列係数表2!AK$117</f>
        <v>1.6510413514067781E-5</v>
      </c>
      <c r="AL56" s="672">
        <f>+逆行列係数表!AL56/逆行列係数表2!AL$117</f>
        <v>2.8200937347294727E-5</v>
      </c>
      <c r="AM56" s="672">
        <f>+逆行列係数表!AM56/逆行列係数表2!AM$117</f>
        <v>9.7176111743824828E-6</v>
      </c>
      <c r="AN56" s="672">
        <f>+逆行列係数表!AN56/逆行列係数表2!AN$117</f>
        <v>1.0779129379901996E-5</v>
      </c>
      <c r="AO56" s="672">
        <f>+逆行列係数表!AO56/逆行列係数表2!AO$117</f>
        <v>1.8009168601806402E-5</v>
      </c>
      <c r="AP56" s="672">
        <f>+逆行列係数表!AP56/逆行列係数表2!AP$117</f>
        <v>7.0174181329812284E-6</v>
      </c>
      <c r="AQ56" s="672">
        <f>+逆行列係数表!AQ56/逆行列係数表2!AQ$117</f>
        <v>1.651894809391161E-5</v>
      </c>
      <c r="AR56" s="672">
        <f>+逆行列係数表!AR56/逆行列係数表2!AR$117</f>
        <v>1.6298965050040676E-5</v>
      </c>
      <c r="AS56" s="672">
        <f>+逆行列係数表!AS56/逆行列係数表2!AS$117</f>
        <v>1.4346075043700706E-5</v>
      </c>
      <c r="AT56" s="672">
        <f>+逆行列係数表!AT56/逆行列係数表2!AT$117</f>
        <v>1.2617043344737824E-5</v>
      </c>
      <c r="AU56" s="672">
        <f>+逆行列係数表!AU56/逆行列係数表2!AU$117</f>
        <v>1.6026953578611353E-5</v>
      </c>
      <c r="AV56" s="672">
        <f>+逆行列係数表!AV56/逆行列係数表2!AV$117</f>
        <v>1.0966090215352719E-5</v>
      </c>
      <c r="AW56" s="672">
        <f>+逆行列係数表!AW56/逆行列係数表2!AW$117</f>
        <v>1.4929685685639682E-5</v>
      </c>
      <c r="AX56" s="672">
        <f>+逆行列係数表!AX56/逆行列係数表2!AX$117</f>
        <v>1.5730262240661746E-5</v>
      </c>
      <c r="AY56" s="672">
        <f>+逆行列係数表!AY56/逆行列係数表2!AY$117</f>
        <v>1.3722248067351188E-5</v>
      </c>
      <c r="AZ56" s="672">
        <f>+逆行列係数表!AZ56/逆行列係数表2!AZ$117</f>
        <v>9.9256472405652841E-6</v>
      </c>
      <c r="BA56" s="672">
        <f>+逆行列係数表!BA56/逆行列係数表2!BA$117</f>
        <v>1</v>
      </c>
      <c r="BB56" s="672">
        <f>+逆行列係数表!BB56/逆行列係数表2!BB$117</f>
        <v>6.7995810415478484E-6</v>
      </c>
      <c r="BC56" s="672">
        <f>+逆行列係数表!BC56/逆行列係数表2!BC$117</f>
        <v>1.0523657541308232E-5</v>
      </c>
      <c r="BD56" s="672">
        <f>+逆行列係数表!BD56/逆行列係数表2!BD$117</f>
        <v>7.6420475151628916E-6</v>
      </c>
      <c r="BE56" s="672">
        <f>+逆行列係数表!BE56/逆行列係数表2!BE$117</f>
        <v>9.5784726312635367E-6</v>
      </c>
      <c r="BF56" s="672">
        <f>+逆行列係数表!BF56/逆行列係数表2!BF$117</f>
        <v>9.191176399894121E-6</v>
      </c>
      <c r="BG56" s="672">
        <f>+逆行列係数表!BG56/逆行列係数表2!BG$117</f>
        <v>8.9288783810548289E-6</v>
      </c>
      <c r="BH56" s="672">
        <f>+逆行列係数表!BH56/逆行列係数表2!BH$117</f>
        <v>8.3178615111842503E-6</v>
      </c>
      <c r="BI56" s="672">
        <f>+逆行列係数表!BI56/逆行列係数表2!BI$117</f>
        <v>5.9573853395519115E-5</v>
      </c>
      <c r="BJ56" s="672">
        <f>+逆行列係数表!BJ56/逆行列係数表2!BJ$117</f>
        <v>6.8376948099705648E-5</v>
      </c>
      <c r="BK56" s="672">
        <f>+逆行列係数表!BK56/逆行列係数表2!BK$117</f>
        <v>1.5323028716467032E-5</v>
      </c>
      <c r="BL56" s="672">
        <f>+逆行列係数表!BL56/逆行列係数表2!BL$117</f>
        <v>2.5505219349816496E-5</v>
      </c>
      <c r="BM56" s="672">
        <f>+逆行列係数表!BM56/逆行列係数表2!BM$117</f>
        <v>5.8244156711786694E-4</v>
      </c>
      <c r="BN56" s="672">
        <f>+逆行列係数表!BN56/逆行列係数表2!BN$117</f>
        <v>1.7349974394926537E-5</v>
      </c>
      <c r="BO56" s="672">
        <f>+逆行列係数表!BO56/逆行列係数表2!BO$117</f>
        <v>2.019069995196984E-5</v>
      </c>
      <c r="BP56" s="672">
        <f>+逆行列係数表!BP56/逆行列係数表2!BP$117</f>
        <v>1.7416113332419184E-5</v>
      </c>
      <c r="BQ56" s="672">
        <f>+逆行列係数表!BQ56/逆行列係数表2!BQ$117</f>
        <v>3.1563548752413013E-5</v>
      </c>
      <c r="BR56" s="672">
        <f>+逆行列係数表!BR56/逆行列係数表2!BR$117</f>
        <v>8.6541321727494388E-6</v>
      </c>
      <c r="BS56" s="672">
        <f>+逆行列係数表!BS56/逆行列係数表2!BS$117</f>
        <v>3.8913276553156066E-5</v>
      </c>
      <c r="BT56" s="672">
        <f>+逆行列係数表!BT56/逆行列係数表2!BT$117</f>
        <v>2.7339126264667169E-5</v>
      </c>
      <c r="BU56" s="672">
        <f>+逆行列係数表!BU56/逆行列係数表2!BU$117</f>
        <v>1.0604105654529873E-5</v>
      </c>
      <c r="BV56" s="672">
        <f>+逆行列係数表!BV56/逆行列係数表2!BV$117</f>
        <v>7.6696276247366083E-6</v>
      </c>
      <c r="BW56" s="672">
        <f>+逆行列係数表!BW56/逆行列係数表2!BW$117</f>
        <v>5.2218269059835749E-6</v>
      </c>
      <c r="BX56" s="672">
        <f>+逆行列係数表!BX56/逆行列係数表2!BX$117</f>
        <v>4.3103644302206497E-6</v>
      </c>
      <c r="BY56" s="672">
        <f>+逆行列係数表!BY56/逆行列係数表2!BY$117</f>
        <v>9.8086069005557862E-7</v>
      </c>
      <c r="BZ56" s="672">
        <f>+逆行列係数表!BZ56/逆行列係数表2!BZ$117</f>
        <v>8.7661311649420876E-6</v>
      </c>
      <c r="CA56" s="672">
        <f>+逆行列係数表!CA56/逆行列係数表2!CA$117</f>
        <v>3.6640531325549057E-5</v>
      </c>
      <c r="CB56" s="672">
        <f>+逆行列係数表!CB56/逆行列係数表2!CB$117</f>
        <v>2.1959232947858331E-4</v>
      </c>
      <c r="CC56" s="672">
        <f>+逆行列係数表!CC56/逆行列係数表2!CC$117</f>
        <v>3.6982025321640481E-6</v>
      </c>
      <c r="CD56" s="672">
        <f>+逆行列係数表!CD56/逆行列係数表2!CD$117</f>
        <v>2.5883027362471812E-5</v>
      </c>
      <c r="CE56" s="672">
        <f>+逆行列係数表!CE56/逆行列係数表2!CE$117</f>
        <v>1.3422904616483348E-5</v>
      </c>
      <c r="CF56" s="672">
        <f>+逆行列係数表!CF56/逆行列係数表2!CF$117</f>
        <v>1.3273988491601257E-5</v>
      </c>
      <c r="CG56" s="672">
        <f>+逆行列係数表!CG56/逆行列係数表2!CG$117</f>
        <v>1.8518994078458226E-5</v>
      </c>
      <c r="CH56" s="672">
        <f>+逆行列係数表!CH56/逆行列係数表2!CH$117</f>
        <v>7.307202275960742E-6</v>
      </c>
      <c r="CI56" s="672">
        <f>+逆行列係数表!CI56/逆行列係数表2!CI$117</f>
        <v>1.3678174532023909E-5</v>
      </c>
      <c r="CJ56" s="672">
        <f>+逆行列係数表!CJ56/逆行列係数表2!CJ$117</f>
        <v>1.6483444964452035E-5</v>
      </c>
      <c r="CK56" s="672">
        <f>+逆行列係数表!CK56/逆行列係数表2!CK$117</f>
        <v>2.3145306448268314E-5</v>
      </c>
      <c r="CL56" s="672">
        <f>+逆行列係数表!CL56/逆行列係数表2!CL$117</f>
        <v>1.3023853737615254E-5</v>
      </c>
      <c r="CM56" s="672">
        <f>+逆行列係数表!CM56/逆行列係数表2!CM$117</f>
        <v>7.4916396367991745E-5</v>
      </c>
      <c r="CN56" s="672">
        <f>+逆行列係数表!CN56/逆行列係数表2!CN$117</f>
        <v>9.1031083279343372E-5</v>
      </c>
      <c r="CO56" s="672">
        <f>+逆行列係数表!CO56/逆行列係数表2!CO$117</f>
        <v>8.2417508901070725E-6</v>
      </c>
      <c r="CP56" s="672">
        <f>+逆行列係数表!CP56/逆行列係数表2!CP$117</f>
        <v>2.2725852210890473E-5</v>
      </c>
      <c r="CQ56" s="672">
        <f>+逆行列係数表!CQ56/逆行列係数表2!CQ$117</f>
        <v>7.1912655258381258E-6</v>
      </c>
      <c r="CR56" s="672">
        <f>+逆行列係数表!CR56/逆行列係数表2!CR$117</f>
        <v>1.993476001490274E-5</v>
      </c>
      <c r="CS56" s="672">
        <f>+逆行列係数表!CS56/逆行列係数表2!CS$117</f>
        <v>1.1656074822693217E-5</v>
      </c>
      <c r="CT56" s="672">
        <f>+逆行列係数表!CT56/逆行列係数表2!CT$117</f>
        <v>7.2490663845506695E-6</v>
      </c>
      <c r="CU56" s="672">
        <f>+逆行列係数表!CU56/逆行列係数表2!CU$117</f>
        <v>1.2793419215979004E-5</v>
      </c>
      <c r="CV56" s="672">
        <f>+逆行列係数表!CV56/逆行列係数表2!CV$117</f>
        <v>1.3890867348836209E-4</v>
      </c>
      <c r="CW56" s="672">
        <f>+逆行列係数表!CW56/逆行列係数表2!CW$117</f>
        <v>1.0465855833606465E-5</v>
      </c>
      <c r="CX56" s="672">
        <f>+逆行列係数表!CX56/逆行列係数表2!CX$117</f>
        <v>1.3629718817456443E-3</v>
      </c>
      <c r="CY56" s="672">
        <f>+逆行列係数表!CY56/逆行列係数表2!CY$117</f>
        <v>8.9748797192570195E-6</v>
      </c>
      <c r="CZ56" s="672">
        <f>+逆行列係数表!CZ56/逆行列係数表2!CZ$117</f>
        <v>2.0254937992908869E-5</v>
      </c>
      <c r="DA56" s="672">
        <f>+逆行列係数表!DA56/逆行列係数表2!DA$117</f>
        <v>7.3766071548109097E-6</v>
      </c>
      <c r="DB56" s="672">
        <f>+逆行列係数表!DB56/逆行列係数表2!DB$117</f>
        <v>1.3417783230741701E-5</v>
      </c>
      <c r="DC56" s="672">
        <f>+逆行列係数表!DC56/逆行列係数表2!DC$117</f>
        <v>4.796447049322905E-5</v>
      </c>
      <c r="DD56" s="672">
        <f>+逆行列係数表!DD56/逆行列係数表2!DD$117</f>
        <v>6.4309260928580595E-6</v>
      </c>
      <c r="DE56" s="672">
        <f>+逆行列係数表!DE56/逆行列係数表2!DE$117</f>
        <v>1.1628034116397889E-5</v>
      </c>
      <c r="DF56" s="672">
        <f>+逆行列係数表!DF56/逆行列係数表2!DF$117</f>
        <v>5.7566758582738277E-6</v>
      </c>
      <c r="DG56" s="673">
        <f>+逆行列係数表!DG56/逆行列係数表2!DG$117</f>
        <v>1.4003007079904044E-5</v>
      </c>
      <c r="DH56" s="270"/>
    </row>
    <row r="57" spans="1:112">
      <c r="A57" s="656">
        <v>51</v>
      </c>
      <c r="B57" s="98" t="s">
        <v>181</v>
      </c>
      <c r="C57" s="293" t="s">
        <v>182</v>
      </c>
      <c r="D57" s="671">
        <f>+逆行列係数表!D57/逆行列係数表2!D$117</f>
        <v>1.6606438945105415E-5</v>
      </c>
      <c r="E57" s="672">
        <f>+逆行列係数表!E57/逆行列係数表2!E$117</f>
        <v>7.7289570220387613E-6</v>
      </c>
      <c r="F57" s="672">
        <f>+逆行列係数表!F57/逆行列係数表2!F$117</f>
        <v>3.3157294908321207E-5</v>
      </c>
      <c r="G57" s="672">
        <f>+逆行列係数表!G57/逆行列係数表2!G$117</f>
        <v>7.3720298617576986E-6</v>
      </c>
      <c r="H57" s="672">
        <f>+逆行列係数表!H57/逆行列係数表2!H$117</f>
        <v>6.5570958953947465E-6</v>
      </c>
      <c r="I57" s="672">
        <f>+逆行列係数表!I57/逆行列係数表2!I$117</f>
        <v>0</v>
      </c>
      <c r="J57" s="672">
        <f>+逆行列係数表!J57/逆行列係数表2!J$117</f>
        <v>2.8747360707498553E-5</v>
      </c>
      <c r="K57" s="672">
        <f>+逆行列係数表!K57/逆行列係数表2!K$117</f>
        <v>5.1248212002796558E-6</v>
      </c>
      <c r="L57" s="672">
        <f>+逆行列係数表!L57/逆行列係数表2!L$117</f>
        <v>5.505231159525381E-6</v>
      </c>
      <c r="M57" s="672">
        <f>+逆行列係数表!M57/逆行列係数表2!M$117</f>
        <v>3.7321280989968522E-6</v>
      </c>
      <c r="N57" s="672">
        <f>+逆行列係数表!N57/逆行列係数表2!N$117</f>
        <v>0</v>
      </c>
      <c r="O57" s="672">
        <f>+逆行列係数表!O57/逆行列係数表2!O$117</f>
        <v>6.2622721182735392E-6</v>
      </c>
      <c r="P57" s="672">
        <f>+逆行列係数表!P57/逆行列係数表2!P$117</f>
        <v>4.2864299666556143E-6</v>
      </c>
      <c r="Q57" s="672">
        <f>+逆行列係数表!Q57/逆行列係数表2!Q$117</f>
        <v>9.0599444167006026E-6</v>
      </c>
      <c r="R57" s="672">
        <f>+逆行列係数表!R57/逆行列係数表2!R$117</f>
        <v>4.530170529550698E-6</v>
      </c>
      <c r="S57" s="672">
        <f>+逆行列係数表!S57/逆行列係数表2!S$117</f>
        <v>4.7377823952301867E-6</v>
      </c>
      <c r="T57" s="672">
        <f>+逆行列係数表!T57/逆行列係数表2!T$117</f>
        <v>3.4130852665241767E-6</v>
      </c>
      <c r="U57" s="672">
        <f>+逆行列係数表!U57/逆行列係数表2!U$117</f>
        <v>4.1192582485206778E-6</v>
      </c>
      <c r="V57" s="672">
        <f>+逆行列係数表!V57/逆行列係数表2!V$117</f>
        <v>7.6163441480727676E-6</v>
      </c>
      <c r="W57" s="672">
        <f>+逆行列係数表!W57/逆行列係数表2!W$117</f>
        <v>1.1080008000210895E-5</v>
      </c>
      <c r="X57" s="672">
        <f>+逆行列係数表!X57/逆行列係数表2!X$117</f>
        <v>4.1853240071765716E-6</v>
      </c>
      <c r="Y57" s="672">
        <f>+逆行列係数表!Y57/逆行列係数表2!Y$117</f>
        <v>7.4097850246351998E-6</v>
      </c>
      <c r="Z57" s="672">
        <f>+逆行列係数表!Z57/逆行列係数表2!Z$117</f>
        <v>4.2973433290030166E-6</v>
      </c>
      <c r="AA57" s="672">
        <f>+逆行列係数表!AA57/逆行列係数表2!AA$117</f>
        <v>5.1549822608075623E-6</v>
      </c>
      <c r="AB57" s="672">
        <f>+逆行列係数表!AB57/逆行列係数表2!AB$117</f>
        <v>5.4675472867316641E-6</v>
      </c>
      <c r="AC57" s="672">
        <f>+逆行列係数表!AC57/逆行列係数表2!AC$117</f>
        <v>3.7073664441199366E-6</v>
      </c>
      <c r="AD57" s="672">
        <f>+逆行列係数表!AD57/逆行列係数表2!AD$117</f>
        <v>1.2199508531813551E-6</v>
      </c>
      <c r="AE57" s="672">
        <f>+逆行列係数表!AE57/逆行列係数表2!AE$117</f>
        <v>4.9575459107902337E-6</v>
      </c>
      <c r="AF57" s="672">
        <f>+逆行列係数表!AF57/逆行列係数表2!AF$117</f>
        <v>6.8805568199880698E-6</v>
      </c>
      <c r="AG57" s="672">
        <f>+逆行列係数表!AG57/逆行列係数表2!AG$117</f>
        <v>9.6645645265274966E-6</v>
      </c>
      <c r="AH57" s="672">
        <f>+逆行列係数表!AH57/逆行列係数表2!AH$117</f>
        <v>5.2337026911986632E-6</v>
      </c>
      <c r="AI57" s="672">
        <f>+逆行列係数表!AI57/逆行列係数表2!AI$117</f>
        <v>6.4575837639356642E-6</v>
      </c>
      <c r="AJ57" s="672">
        <f>+逆行列係数表!AJ57/逆行列係数表2!AJ$117</f>
        <v>1.0841620970502458E-5</v>
      </c>
      <c r="AK57" s="672">
        <f>+逆行列係数表!AK57/逆行列係数表2!AK$117</f>
        <v>9.9623263354601284E-6</v>
      </c>
      <c r="AL57" s="672">
        <f>+逆行列係数表!AL57/逆行列係数表2!AL$117</f>
        <v>1.3770597290602515E-5</v>
      </c>
      <c r="AM57" s="672">
        <f>+逆行列係数表!AM57/逆行列係数表2!AM$117</f>
        <v>4.3978729036486175E-6</v>
      </c>
      <c r="AN57" s="672">
        <f>+逆行列係数表!AN57/逆行列係数表2!AN$117</f>
        <v>4.8627424433315481E-6</v>
      </c>
      <c r="AO57" s="672">
        <f>+逆行列係数表!AO57/逆行列係数表2!AO$117</f>
        <v>9.2332610262607286E-6</v>
      </c>
      <c r="AP57" s="672">
        <f>+逆行列係数表!AP57/逆行列係数表2!AP$117</f>
        <v>3.4581592904376485E-6</v>
      </c>
      <c r="AQ57" s="672">
        <f>+逆行列係数表!AQ57/逆行列係数表2!AQ$117</f>
        <v>7.5096335377678083E-6</v>
      </c>
      <c r="AR57" s="672">
        <f>+逆行列係数表!AR57/逆行列係数表2!AR$117</f>
        <v>7.4916808142906313E-6</v>
      </c>
      <c r="AS57" s="672">
        <f>+逆行列係数表!AS57/逆行列係数表2!AS$117</f>
        <v>6.8674206792887059E-6</v>
      </c>
      <c r="AT57" s="672">
        <f>+逆行列係数表!AT57/逆行列係数表2!AT$117</f>
        <v>6.4513697398975756E-6</v>
      </c>
      <c r="AU57" s="672">
        <f>+逆行列係数表!AU57/逆行列係数表2!AU$117</f>
        <v>1.9329543727726115E-4</v>
      </c>
      <c r="AV57" s="672">
        <f>+逆行列係数表!AV57/逆行列係数表2!AV$117</f>
        <v>1.1332734437770164E-3</v>
      </c>
      <c r="AW57" s="672">
        <f>+逆行列係数表!AW57/逆行列係数表2!AW$117</f>
        <v>4.8538961360412722E-4</v>
      </c>
      <c r="AX57" s="672">
        <f>+逆行列係数表!AX57/逆行列係数表2!AX$117</f>
        <v>3.0777129593085544E-5</v>
      </c>
      <c r="AY57" s="672">
        <f>+逆行列係数表!AY57/逆行列係数表2!AY$117</f>
        <v>8.1905465634408631E-6</v>
      </c>
      <c r="AZ57" s="672">
        <f>+逆行列係数表!AZ57/逆行列係数表2!AZ$117</f>
        <v>3.6437198430441721E-4</v>
      </c>
      <c r="BA57" s="672">
        <f>+逆行列係数表!BA57/逆行列係数表2!BA$117</f>
        <v>1.0369054422614446E-5</v>
      </c>
      <c r="BB57" s="672">
        <f>+逆行列係数表!BB57/逆行列係数表2!BB$117</f>
        <v>1</v>
      </c>
      <c r="BC57" s="672">
        <f>+逆行列係数表!BC57/逆行列係数表2!BC$117</f>
        <v>7.7177286440455153E-6</v>
      </c>
      <c r="BD57" s="672">
        <f>+逆行列係数表!BD57/逆行列係数表2!BD$117</f>
        <v>5.7075278935515038E-5</v>
      </c>
      <c r="BE57" s="672">
        <f>+逆行列係数表!BE57/逆行列係数表2!BE$117</f>
        <v>3.7783531770376269E-5</v>
      </c>
      <c r="BF57" s="672">
        <f>+逆行列係数表!BF57/逆行列係数表2!BF$117</f>
        <v>2.7071333981351142E-5</v>
      </c>
      <c r="BG57" s="672">
        <f>+逆行列係数表!BG57/逆行列係数表2!BG$117</f>
        <v>1.4376060672069815E-5</v>
      </c>
      <c r="BH57" s="672">
        <f>+逆行列係数表!BH57/逆行列係数表2!BH$117</f>
        <v>2.0950462377164982E-5</v>
      </c>
      <c r="BI57" s="672">
        <f>+逆行列係数表!BI57/逆行列係数表2!BI$117</f>
        <v>8.0575759916381464E-4</v>
      </c>
      <c r="BJ57" s="672">
        <f>+逆行列係数表!BJ57/逆行列係数表2!BJ$117</f>
        <v>1.8304101734532704E-5</v>
      </c>
      <c r="BK57" s="672">
        <f>+逆行列係数表!BK57/逆行列係数表2!BK$117</f>
        <v>6.6089436736348799E-6</v>
      </c>
      <c r="BL57" s="672">
        <f>+逆行列係数表!BL57/逆行列係数表2!BL$117</f>
        <v>1.0955433011645563E-5</v>
      </c>
      <c r="BM57" s="672">
        <f>+逆行列係数表!BM57/逆行列係数表2!BM$117</f>
        <v>3.5251782768506872E-5</v>
      </c>
      <c r="BN57" s="672">
        <f>+逆行列係数表!BN57/逆行列係数表2!BN$117</f>
        <v>1.7627775134837975E-5</v>
      </c>
      <c r="BO57" s="672">
        <f>+逆行列係数表!BO57/逆行列係数表2!BO$117</f>
        <v>8.6954341057931471E-5</v>
      </c>
      <c r="BP57" s="672">
        <f>+逆行列係数表!BP57/逆行列係数表2!BP$117</f>
        <v>1.5556943621790982E-4</v>
      </c>
      <c r="BQ57" s="672">
        <f>+逆行列係数表!BQ57/逆行列係数表2!BQ$117</f>
        <v>1.4212997254439263E-5</v>
      </c>
      <c r="BR57" s="672">
        <f>+逆行列係数表!BR57/逆行列係数表2!BR$117</f>
        <v>4.6675104668470578E-6</v>
      </c>
      <c r="BS57" s="672">
        <f>+逆行列係数表!BS57/逆行列係数表2!BS$117</f>
        <v>1.9972572503122401E-5</v>
      </c>
      <c r="BT57" s="672">
        <f>+逆行列係数表!BT57/逆行列係数表2!BT$117</f>
        <v>1.2345303916255168E-5</v>
      </c>
      <c r="BU57" s="672">
        <f>+逆行列係数表!BU57/逆行列係数表2!BU$117</f>
        <v>5.3274645222383594E-6</v>
      </c>
      <c r="BV57" s="672">
        <f>+逆行列係数表!BV57/逆行列係数表2!BV$117</f>
        <v>4.1972007668416008E-6</v>
      </c>
      <c r="BW57" s="672">
        <f>+逆行列係数表!BW57/逆行列係数表2!BW$117</f>
        <v>2.8380891710605652E-6</v>
      </c>
      <c r="BX57" s="672">
        <f>+逆行列係数表!BX57/逆行列係数表2!BX$117</f>
        <v>2.5038129742681096E-6</v>
      </c>
      <c r="BY57" s="672">
        <f>+逆行列係数表!BY57/逆行列係数表2!BY$117</f>
        <v>6.5651574410169332E-7</v>
      </c>
      <c r="BZ57" s="672">
        <f>+逆行列係数表!BZ57/逆行列係数表2!BZ$117</f>
        <v>6.7514173986723096E-6</v>
      </c>
      <c r="CA57" s="672">
        <f>+逆行列係数表!CA57/逆行列係数表2!CA$117</f>
        <v>1.4940641981997796E-5</v>
      </c>
      <c r="CB57" s="672">
        <f>+逆行列係数表!CB57/逆行列係数表2!CB$117</f>
        <v>9.4553106000391842E-5</v>
      </c>
      <c r="CC57" s="672">
        <f>+逆行列係数表!CC57/逆行列係数表2!CC$117</f>
        <v>4.1551763733583587E-6</v>
      </c>
      <c r="CD57" s="672">
        <f>+逆行列係数表!CD57/逆行列係数表2!CD$117</f>
        <v>1.0198455778955308E-5</v>
      </c>
      <c r="CE57" s="672">
        <f>+逆行列係数表!CE57/逆行列係数表2!CE$117</f>
        <v>6.5227294030091796E-6</v>
      </c>
      <c r="CF57" s="672">
        <f>+逆行列係数表!CF57/逆行列係数表2!CF$117</f>
        <v>7.1274237446385657E-6</v>
      </c>
      <c r="CG57" s="672">
        <f>+逆行列係数表!CG57/逆行列係数表2!CG$117</f>
        <v>8.1342255261565355E-6</v>
      </c>
      <c r="CH57" s="672">
        <f>+逆行列係数表!CH57/逆行列係数表2!CH$117</f>
        <v>3.3098255676391555E-6</v>
      </c>
      <c r="CI57" s="672">
        <f>+逆行列係数表!CI57/逆行列係数表2!CI$117</f>
        <v>7.0448346134657292E-6</v>
      </c>
      <c r="CJ57" s="672">
        <f>+逆行列係数表!CJ57/逆行列係数表2!CJ$117</f>
        <v>7.2392429536586862E-6</v>
      </c>
      <c r="CK57" s="672">
        <f>+逆行列係数表!CK57/逆行列係数表2!CK$117</f>
        <v>1.268331583106132E-5</v>
      </c>
      <c r="CL57" s="672">
        <f>+逆行列係数表!CL57/逆行列係数表2!CL$117</f>
        <v>7.1394190080609128E-6</v>
      </c>
      <c r="CM57" s="672">
        <f>+逆行列係数表!CM57/逆行列係数表2!CM$117</f>
        <v>5.0354580264065084E-6</v>
      </c>
      <c r="CN57" s="672">
        <f>+逆行列係数表!CN57/逆行列係数表2!CN$117</f>
        <v>9.6748528500393476E-5</v>
      </c>
      <c r="CO57" s="672">
        <f>+逆行列係数表!CO57/逆行列係数表2!CO$117</f>
        <v>4.1768582745804876E-6</v>
      </c>
      <c r="CP57" s="672">
        <f>+逆行列係数表!CP57/逆行列係数表2!CP$117</f>
        <v>1.106889920192121E-5</v>
      </c>
      <c r="CQ57" s="672">
        <f>+逆行列係数表!CQ57/逆行列係数表2!CQ$117</f>
        <v>1.6790160675932608E-5</v>
      </c>
      <c r="CR57" s="672">
        <f>+逆行列係数表!CR57/逆行列係数表2!CR$117</f>
        <v>1.0414690422678649E-5</v>
      </c>
      <c r="CS57" s="672">
        <f>+逆行列係数表!CS57/逆行列係数表2!CS$117</f>
        <v>5.9623542128250272E-6</v>
      </c>
      <c r="CT57" s="672">
        <f>+逆行列係数表!CT57/逆行列係数表2!CT$117</f>
        <v>3.7086026836941961E-6</v>
      </c>
      <c r="CU57" s="672">
        <f>+逆行列係数表!CU57/逆行列係数表2!CU$117</f>
        <v>6.2011101614830101E-6</v>
      </c>
      <c r="CV57" s="672">
        <f>+逆行列係数表!CV57/逆行列係数表2!CV$117</f>
        <v>5.3362740330028572E-5</v>
      </c>
      <c r="CW57" s="672">
        <f>+逆行列係数表!CW57/逆行列係数表2!CW$117</f>
        <v>4.4296997852177236E-6</v>
      </c>
      <c r="CX57" s="672">
        <f>+逆行列係数表!CX57/逆行列係数表2!CX$117</f>
        <v>5.9094507966308651E-4</v>
      </c>
      <c r="CY57" s="672">
        <f>+逆行列係数表!CY57/逆行列係数表2!CY$117</f>
        <v>1.2529991974636068E-5</v>
      </c>
      <c r="CZ57" s="672">
        <f>+逆行列係数表!CZ57/逆行列係数表2!CZ$117</f>
        <v>9.2298370576195455E-6</v>
      </c>
      <c r="DA57" s="672">
        <f>+逆行列係数表!DA57/逆行列係数表2!DA$117</f>
        <v>3.5065841376399223E-6</v>
      </c>
      <c r="DB57" s="672">
        <f>+逆行列係数表!DB57/逆行列係数表2!DB$117</f>
        <v>6.2793115464426665E-6</v>
      </c>
      <c r="DC57" s="672">
        <f>+逆行列係数表!DC57/逆行列係数表2!DC$117</f>
        <v>7.6591864162342293E-6</v>
      </c>
      <c r="DD57" s="672">
        <f>+逆行列係数表!DD57/逆行列係数表2!DD$117</f>
        <v>4.084840333473892E-6</v>
      </c>
      <c r="DE57" s="672">
        <f>+逆行列係数表!DE57/逆行列係数表2!DE$117</f>
        <v>4.7399692379996908E-6</v>
      </c>
      <c r="DF57" s="672">
        <f>+逆行列係数表!DF57/逆行列係数表2!DF$117</f>
        <v>5.4174625832670743E-6</v>
      </c>
      <c r="DG57" s="673">
        <f>+逆行列係数表!DG57/逆行列係数表2!DG$117</f>
        <v>1.2286819428324864E-5</v>
      </c>
      <c r="DH57" s="270"/>
    </row>
    <row r="58" spans="1:112" ht="15.6" customHeight="1">
      <c r="A58" s="656">
        <v>52</v>
      </c>
      <c r="B58" s="98" t="s">
        <v>183</v>
      </c>
      <c r="C58" s="293" t="s">
        <v>184</v>
      </c>
      <c r="D58" s="671">
        <f>+逆行列係数表!D58/逆行列係数表2!D$117</f>
        <v>1.9590815322631234E-5</v>
      </c>
      <c r="E58" s="672">
        <f>+逆行列係数表!E58/逆行列係数表2!E$117</f>
        <v>1.4070694535389284E-5</v>
      </c>
      <c r="F58" s="672">
        <f>+逆行列係数表!F58/逆行列係数表2!F$117</f>
        <v>3.0719307580019019E-5</v>
      </c>
      <c r="G58" s="672">
        <f>+逆行列係数表!G58/逆行列係数表2!G$117</f>
        <v>7.1401154324962306E-6</v>
      </c>
      <c r="H58" s="672">
        <f>+逆行列係数表!H58/逆行列係数表2!H$117</f>
        <v>3.012060679799222E-5</v>
      </c>
      <c r="I58" s="672">
        <f>+逆行列係数表!I58/逆行列係数表2!I$117</f>
        <v>0</v>
      </c>
      <c r="J58" s="672">
        <f>+逆行列係数表!J58/逆行列係数表2!J$117</f>
        <v>5.8777491547622379E-5</v>
      </c>
      <c r="K58" s="672">
        <f>+逆行列係数表!K58/逆行列係数表2!K$117</f>
        <v>6.8446768043677241E-6</v>
      </c>
      <c r="L58" s="672">
        <f>+逆行列係数表!L58/逆行列係数表2!L$117</f>
        <v>7.8266746624179944E-6</v>
      </c>
      <c r="M58" s="672">
        <f>+逆行列係数表!M58/逆行列係数表2!M$117</f>
        <v>5.4146892589109549E-6</v>
      </c>
      <c r="N58" s="672">
        <f>+逆行列係数表!N58/逆行列係数表2!N$117</f>
        <v>0</v>
      </c>
      <c r="O58" s="672">
        <f>+逆行列係数表!O58/逆行列係数表2!O$117</f>
        <v>8.5631656963170263E-6</v>
      </c>
      <c r="P58" s="672">
        <f>+逆行列係数表!P58/逆行列係数表2!P$117</f>
        <v>6.5728267778630021E-6</v>
      </c>
      <c r="Q58" s="672">
        <f>+逆行列係数表!Q58/逆行列係数表2!Q$117</f>
        <v>1.0005184567751727E-5</v>
      </c>
      <c r="R58" s="672">
        <f>+逆行列係数表!R58/逆行列係数表2!R$117</f>
        <v>4.9840359134874153E-5</v>
      </c>
      <c r="S58" s="672">
        <f>+逆行列係数表!S58/逆行列係数表2!S$117</f>
        <v>9.3223002565933108E-6</v>
      </c>
      <c r="T58" s="672">
        <f>+逆行列係数表!T58/逆行列係数表2!T$117</f>
        <v>6.6137101491258506E-6</v>
      </c>
      <c r="U58" s="672">
        <f>+逆行列係数表!U58/逆行列係数表2!U$117</f>
        <v>2.2003622328243049E-5</v>
      </c>
      <c r="V58" s="672">
        <f>+逆行列係数表!V58/逆行列係数表2!V$117</f>
        <v>8.6600535557784966E-6</v>
      </c>
      <c r="W58" s="672">
        <f>+逆行列係数表!W58/逆行列係数表2!W$117</f>
        <v>1.2419809613658801E-5</v>
      </c>
      <c r="X58" s="672">
        <f>+逆行列係数表!X58/逆行列係数表2!X$117</f>
        <v>4.8921462047131039E-6</v>
      </c>
      <c r="Y58" s="672">
        <f>+逆行列係数表!Y58/逆行列係数表2!Y$117</f>
        <v>9.7457104222495626E-6</v>
      </c>
      <c r="Z58" s="672">
        <f>+逆行列係数表!Z58/逆行列係数表2!Z$117</f>
        <v>7.486434761405103E-6</v>
      </c>
      <c r="AA58" s="672">
        <f>+逆行列係数表!AA58/逆行列係数表2!AA$117</f>
        <v>1.0056061013088804E-5</v>
      </c>
      <c r="AB58" s="672">
        <f>+逆行列係数表!AB58/逆行列係数表2!AB$117</f>
        <v>8.2981302392294497E-6</v>
      </c>
      <c r="AC58" s="672">
        <f>+逆行列係数表!AC58/逆行列係数表2!AC$117</f>
        <v>6.5700036644691812E-6</v>
      </c>
      <c r="AD58" s="672">
        <f>+逆行列係数表!AD58/逆行列係数表2!AD$117</f>
        <v>1.3236416311466615E-6</v>
      </c>
      <c r="AE58" s="672">
        <f>+逆行列係数表!AE58/逆行列係数表2!AE$117</f>
        <v>5.9593588606176068E-6</v>
      </c>
      <c r="AF58" s="672">
        <f>+逆行列係数表!AF58/逆行列係数表2!AF$117</f>
        <v>9.3922284145285303E-6</v>
      </c>
      <c r="AG58" s="672">
        <f>+逆行列係数表!AG58/逆行列係数表2!AG$117</f>
        <v>1.099866282317136E-5</v>
      </c>
      <c r="AH58" s="672">
        <f>+逆行列係数表!AH58/逆行列係数表2!AH$117</f>
        <v>7.5107139066564363E-6</v>
      </c>
      <c r="AI58" s="672">
        <f>+逆行列係数表!AI58/逆行列係数表2!AI$117</f>
        <v>8.934563213874865E-6</v>
      </c>
      <c r="AJ58" s="672">
        <f>+逆行列係数表!AJ58/逆行列係数表2!AJ$117</f>
        <v>1.2796270370217691E-5</v>
      </c>
      <c r="AK58" s="672">
        <f>+逆行列係数表!AK58/逆行列係数表2!AK$117</f>
        <v>1.0674779052118761E-5</v>
      </c>
      <c r="AL58" s="672">
        <f>+逆行列係数表!AL58/逆行列係数表2!AL$117</f>
        <v>1.9668577485281842E-5</v>
      </c>
      <c r="AM58" s="672">
        <f>+逆行列係数表!AM58/逆行列係数表2!AM$117</f>
        <v>6.8717309846994294E-6</v>
      </c>
      <c r="AN58" s="672">
        <f>+逆行列係数表!AN58/逆行列係数表2!AN$117</f>
        <v>7.3321768658303999E-6</v>
      </c>
      <c r="AO58" s="672">
        <f>+逆行列係数表!AO58/逆行列係数表2!AO$117</f>
        <v>1.1654427261752341E-5</v>
      </c>
      <c r="AP58" s="672">
        <f>+逆行列係数表!AP58/逆行列係数表2!AP$117</f>
        <v>5.3550040658442159E-6</v>
      </c>
      <c r="AQ58" s="672">
        <f>+逆行列係数表!AQ58/逆行列係数表2!AQ$117</f>
        <v>9.4146992556678238E-6</v>
      </c>
      <c r="AR58" s="672">
        <f>+逆行列係数表!AR58/逆行列係数表2!AR$117</f>
        <v>9.0537235985318076E-6</v>
      </c>
      <c r="AS58" s="672">
        <f>+逆行列係数表!AS58/逆行列係数表2!AS$117</f>
        <v>9.9815230645036211E-6</v>
      </c>
      <c r="AT58" s="672">
        <f>+逆行列係数表!AT58/逆行列係数表2!AT$117</f>
        <v>5.242703910798938E-5</v>
      </c>
      <c r="AU58" s="672">
        <f>+逆行列係数表!AU58/逆行列係数表2!AU$117</f>
        <v>1.2583922495457757E-4</v>
      </c>
      <c r="AV58" s="672">
        <f>+逆行列係数表!AV58/逆行列係数表2!AV$117</f>
        <v>7.6937901352449993E-5</v>
      </c>
      <c r="AW58" s="672">
        <f>+逆行列係数表!AW58/逆行列係数表2!AW$117</f>
        <v>4.2417741626264081E-4</v>
      </c>
      <c r="AX58" s="672">
        <f>+逆行列係数表!AX58/逆行列係数表2!AX$117</f>
        <v>4.5478847529572186E-4</v>
      </c>
      <c r="AY58" s="672">
        <f>+逆行列係数表!AY58/逆行列係数表2!AY$117</f>
        <v>5.1840441287492509E-4</v>
      </c>
      <c r="AZ58" s="672">
        <f>+逆行列係数表!AZ58/逆行列係数表2!AZ$117</f>
        <v>4.3397465866551173E-4</v>
      </c>
      <c r="BA58" s="672">
        <f>+逆行列係数表!BA58/逆行列係数表2!BA$117</f>
        <v>7.4254646395791025E-4</v>
      </c>
      <c r="BB58" s="672">
        <f>+逆行列係数表!BB58/逆行列係数表2!BB$117</f>
        <v>2.2765329359429075E-4</v>
      </c>
      <c r="BC58" s="672">
        <f>+逆行列係数表!BC58/逆行列係数表2!BC$117</f>
        <v>1</v>
      </c>
      <c r="BD58" s="672">
        <f>+逆行列係数表!BD58/逆行列係数表2!BD$117</f>
        <v>8.7389988707063518E-4</v>
      </c>
      <c r="BE58" s="672">
        <f>+逆行列係数表!BE58/逆行列係数表2!BE$117</f>
        <v>1.7303180263406018E-4</v>
      </c>
      <c r="BF58" s="672">
        <f>+逆行列係数表!BF58/逆行列係数表2!BF$117</f>
        <v>1.2651798519504626E-3</v>
      </c>
      <c r="BG58" s="672">
        <f>+逆行列係数表!BG58/逆行列係数表2!BG$117</f>
        <v>5.7660548095422068E-4</v>
      </c>
      <c r="BH58" s="672">
        <f>+逆行列係数表!BH58/逆行列係数表2!BH$117</f>
        <v>2.48901167009154E-4</v>
      </c>
      <c r="BI58" s="672">
        <f>+逆行列係数表!BI58/逆行列係数表2!BI$117</f>
        <v>1.168527998255773E-4</v>
      </c>
      <c r="BJ58" s="672">
        <f>+逆行列係数表!BJ58/逆行列係数表2!BJ$117</f>
        <v>4.9244987945475094E-4</v>
      </c>
      <c r="BK58" s="672">
        <f>+逆行列係数表!BK58/逆行列係数表2!BK$117</f>
        <v>1.0598048900835837E-4</v>
      </c>
      <c r="BL58" s="672">
        <f>+逆行列係数表!BL58/逆行列係数表2!BL$117</f>
        <v>1.1586438868691317E-5</v>
      </c>
      <c r="BM58" s="672">
        <f>+逆行列係数表!BM58/逆行列係数表2!BM$117</f>
        <v>3.4338253177389926E-4</v>
      </c>
      <c r="BN58" s="672">
        <f>+逆行列係数表!BN58/逆行列係数表2!BN$117</f>
        <v>3.2480351127144123E-4</v>
      </c>
      <c r="BO58" s="672">
        <f>+逆行列係数表!BO58/逆行列係数表2!BO$117</f>
        <v>1.0076126588985775E-4</v>
      </c>
      <c r="BP58" s="672">
        <f>+逆行列係数表!BP58/逆行列係数表2!BP$117</f>
        <v>1.4381832744869008E-4</v>
      </c>
      <c r="BQ58" s="672">
        <f>+逆行列係数表!BQ58/逆行列係数表2!BQ$117</f>
        <v>1.7681735461768061E-5</v>
      </c>
      <c r="BR58" s="672">
        <f>+逆行列係数表!BR58/逆行列係数表2!BR$117</f>
        <v>2.1485532251562057E-5</v>
      </c>
      <c r="BS58" s="672">
        <f>+逆行列係数表!BS58/逆行列係数表2!BS$117</f>
        <v>5.4521440124871663E-5</v>
      </c>
      <c r="BT58" s="672">
        <f>+逆行列係数表!BT58/逆行列係数表2!BT$117</f>
        <v>1.341065644335561E-5</v>
      </c>
      <c r="BU58" s="672">
        <f>+逆行列係数表!BU58/逆行列係数表2!BU$117</f>
        <v>2.3206607372627742E-5</v>
      </c>
      <c r="BV58" s="672">
        <f>+逆行列係数表!BV58/逆行列係数表2!BV$117</f>
        <v>6.3204472336638758E-6</v>
      </c>
      <c r="BW58" s="672">
        <f>+逆行列係数表!BW58/逆行列係数表2!BW$117</f>
        <v>1.0222084952304122E-5</v>
      </c>
      <c r="BX58" s="672">
        <f>+逆行列係数表!BX58/逆行列係数表2!BX$117</f>
        <v>1.0882821591202495E-5</v>
      </c>
      <c r="BY58" s="672">
        <f>+逆行列係数表!BY58/逆行列係数表2!BY$117</f>
        <v>5.7810968066976876E-6</v>
      </c>
      <c r="BZ58" s="672">
        <f>+逆行列係数表!BZ58/逆行列係数表2!BZ$117</f>
        <v>5.8045361568195628E-5</v>
      </c>
      <c r="CA58" s="672">
        <f>+逆行列係数表!CA58/逆行列係数表2!CA$117</f>
        <v>1.450998981268447E-5</v>
      </c>
      <c r="CB58" s="672">
        <f>+逆行列係数表!CB58/逆行列係数表2!CB$117</f>
        <v>9.7693823734482034E-5</v>
      </c>
      <c r="CC58" s="672">
        <f>+逆行列係数表!CC58/逆行列係数表2!CC$117</f>
        <v>1.0158464731411282E-5</v>
      </c>
      <c r="CD58" s="672">
        <f>+逆行列係数表!CD58/逆行列係数表2!CD$117</f>
        <v>5.9796919409776341E-5</v>
      </c>
      <c r="CE58" s="672">
        <f>+逆行列係数表!CE58/逆行列係数表2!CE$117</f>
        <v>1.4932690837748763E-5</v>
      </c>
      <c r="CF58" s="672">
        <f>+逆行列係数表!CF58/逆行列係数表2!CF$117</f>
        <v>1.5785411766763135E-5</v>
      </c>
      <c r="CG58" s="672">
        <f>+逆行列係数表!CG58/逆行列係数表2!CG$117</f>
        <v>5.1692088464871929E-5</v>
      </c>
      <c r="CH58" s="672">
        <f>+逆行列係数表!CH58/逆行列係数表2!CH$117</f>
        <v>4.7059022667835407E-6</v>
      </c>
      <c r="CI58" s="672">
        <f>+逆行列係数表!CI58/逆行列係数表2!CI$117</f>
        <v>8.9860138839375364E-6</v>
      </c>
      <c r="CJ58" s="672">
        <f>+逆行列係数表!CJ58/逆行列係数表2!CJ$117</f>
        <v>5.4119026542652023E-5</v>
      </c>
      <c r="CK58" s="672">
        <f>+逆行列係数表!CK58/逆行列係数表2!CK$117</f>
        <v>1.3383438023122055E-5</v>
      </c>
      <c r="CL58" s="672">
        <f>+逆行列係数表!CL58/逆行列係数表2!CL$117</f>
        <v>1.0600851974794975E-5</v>
      </c>
      <c r="CM58" s="672">
        <f>+逆行列係数表!CM58/逆行列係数表2!CM$117</f>
        <v>4.7197858241979298E-5</v>
      </c>
      <c r="CN58" s="672">
        <f>+逆行列係数表!CN58/逆行列係数表2!CN$117</f>
        <v>4.2054366957874841E-5</v>
      </c>
      <c r="CO58" s="672">
        <f>+逆行列係数表!CO58/逆行列係数表2!CO$117</f>
        <v>7.1642343349588239E-5</v>
      </c>
      <c r="CP58" s="672">
        <f>+逆行列係数表!CP58/逆行列係数表2!CP$117</f>
        <v>1.8382429194720973E-5</v>
      </c>
      <c r="CQ58" s="672">
        <f>+逆行列係数表!CQ58/逆行列係数表2!CQ$117</f>
        <v>9.135574894650966E-6</v>
      </c>
      <c r="CR58" s="672">
        <f>+逆行列係数表!CR58/逆行列係数表2!CR$117</f>
        <v>1.5696140435263126E-5</v>
      </c>
      <c r="CS58" s="672">
        <f>+逆行列係数表!CS58/逆行列係数表2!CS$117</f>
        <v>7.8868317895819079E-6</v>
      </c>
      <c r="CT58" s="672">
        <f>+逆行列係数表!CT58/逆行列係数表2!CT$117</f>
        <v>5.5373666853819651E-6</v>
      </c>
      <c r="CU58" s="672">
        <f>+逆行列係数表!CU58/逆行列係数表2!CU$117</f>
        <v>7.7869021140578199E-6</v>
      </c>
      <c r="CV58" s="672">
        <f>+逆行列係数表!CV58/逆行列係数表2!CV$117</f>
        <v>5.0297172750651738E-5</v>
      </c>
      <c r="CW58" s="672">
        <f>+逆行列係数表!CW58/逆行列係数表2!CW$117</f>
        <v>1.7116914630937313E-5</v>
      </c>
      <c r="CX58" s="672">
        <f>+逆行列係数表!CX58/逆行列係数表2!CX$117</f>
        <v>4.6168819158412197E-4</v>
      </c>
      <c r="CY58" s="672">
        <f>+逆行列係数表!CY58/逆行列係数表2!CY$117</f>
        <v>9.9548905661413072E-6</v>
      </c>
      <c r="CZ58" s="672">
        <f>+逆行列係数表!CZ58/逆行列係数表2!CZ$117</f>
        <v>1.8257728089774372E-5</v>
      </c>
      <c r="DA58" s="672">
        <f>+逆行列係数表!DA58/逆行列係数表2!DA$117</f>
        <v>8.8645262735041916E-6</v>
      </c>
      <c r="DB58" s="672">
        <f>+逆行列係数表!DB58/逆行列係数表2!DB$117</f>
        <v>9.6591111755112597E-6</v>
      </c>
      <c r="DC58" s="672">
        <f>+逆行列係数表!DC58/逆行列係数表2!DC$117</f>
        <v>3.5078671030100455E-5</v>
      </c>
      <c r="DD58" s="672">
        <f>+逆行列係数表!DD58/逆行列係数表2!DD$117</f>
        <v>5.1222266300044834E-6</v>
      </c>
      <c r="DE58" s="672">
        <f>+逆行列係数表!DE58/逆行列係数表2!DE$117</f>
        <v>1.2438511648425398E-5</v>
      </c>
      <c r="DF58" s="672">
        <f>+逆行列係数表!DF58/逆行列係数表2!DF$117</f>
        <v>1.5010868444483417E-5</v>
      </c>
      <c r="DG58" s="673">
        <f>+逆行列係数表!DG58/逆行列係数表2!DG$117</f>
        <v>2.6974883381516113E-5</v>
      </c>
      <c r="DH58" s="270"/>
    </row>
    <row r="59" spans="1:112" ht="15.6" customHeight="1">
      <c r="A59" s="656">
        <v>53</v>
      </c>
      <c r="B59" s="98" t="s">
        <v>185</v>
      </c>
      <c r="C59" s="293" t="s">
        <v>186</v>
      </c>
      <c r="D59" s="671">
        <f>+逆行列係数表!D59/逆行列係数表2!D$117</f>
        <v>2.4993634750150978E-6</v>
      </c>
      <c r="E59" s="672">
        <f>+逆行列係数表!E59/逆行列係数表2!E$117</f>
        <v>1.5728863660338293E-6</v>
      </c>
      <c r="F59" s="672">
        <f>+逆行列係数表!F59/逆行列係数表2!F$117</f>
        <v>4.0583343181929007E-6</v>
      </c>
      <c r="G59" s="672">
        <f>+逆行列係数表!G59/逆行列係数表2!G$117</f>
        <v>3.8949835667436999E-6</v>
      </c>
      <c r="H59" s="672">
        <f>+逆行列係数表!H59/逆行列係数表2!H$117</f>
        <v>3.6195060778563183E-6</v>
      </c>
      <c r="I59" s="672">
        <f>+逆行列係数表!I59/逆行列係数表2!I$117</f>
        <v>0</v>
      </c>
      <c r="J59" s="672">
        <f>+逆行列係数表!J59/逆行列係数表2!J$117</f>
        <v>4.0607839293344965E-6</v>
      </c>
      <c r="K59" s="672">
        <f>+逆行列係数表!K59/逆行列係数表2!K$117</f>
        <v>2.0409130466871935E-6</v>
      </c>
      <c r="L59" s="672">
        <f>+逆行列係数表!L59/逆行列係数表2!L$117</f>
        <v>2.5493373644438075E-6</v>
      </c>
      <c r="M59" s="672">
        <f>+逆行列係数表!M59/逆行列係数表2!M$117</f>
        <v>1.3084076386057838E-6</v>
      </c>
      <c r="N59" s="672">
        <f>+逆行列係数表!N59/逆行列係数表2!N$117</f>
        <v>0</v>
      </c>
      <c r="O59" s="672">
        <f>+逆行列係数表!O59/逆行列係数表2!O$117</f>
        <v>1.8186251428707056E-6</v>
      </c>
      <c r="P59" s="672">
        <f>+逆行列係数表!P59/逆行列係数表2!P$117</f>
        <v>1.8641430186135954E-6</v>
      </c>
      <c r="Q59" s="672">
        <f>+逆行列係数表!Q59/逆行列係数表2!Q$117</f>
        <v>2.1010532998797693E-6</v>
      </c>
      <c r="R59" s="672">
        <f>+逆行列係数表!R59/逆行列係数表2!R$117</f>
        <v>2.0157441070065561E-6</v>
      </c>
      <c r="S59" s="672">
        <f>+逆行列係数表!S59/逆行列係数表2!S$117</f>
        <v>1.7369138232212161E-6</v>
      </c>
      <c r="T59" s="672">
        <f>+逆行列係数表!T59/逆行列係数表2!T$117</f>
        <v>1.4778564378686714E-6</v>
      </c>
      <c r="U59" s="672">
        <f>+逆行列係数表!U59/逆行列係数表2!U$117</f>
        <v>1.5290267323983997E-6</v>
      </c>
      <c r="V59" s="672">
        <f>+逆行列係数表!V59/逆行列係数表2!V$117</f>
        <v>1.5294675070880466E-6</v>
      </c>
      <c r="W59" s="672">
        <f>+逆行列係数表!W59/逆行列係数表2!W$117</f>
        <v>1.9704906796638449E-6</v>
      </c>
      <c r="X59" s="672">
        <f>+逆行列係数表!X59/逆行列係数表2!X$117</f>
        <v>8.6607800345752558E-7</v>
      </c>
      <c r="Y59" s="672">
        <f>+逆行列係数表!Y59/逆行列係数表2!Y$117</f>
        <v>1.7192818037176988E-6</v>
      </c>
      <c r="Z59" s="672">
        <f>+逆行列係数表!Z59/逆行列係数表2!Z$117</f>
        <v>1.5449513734613957E-6</v>
      </c>
      <c r="AA59" s="672">
        <f>+逆行列係数表!AA59/逆行列係数表2!AA$117</f>
        <v>1.6011406013746512E-6</v>
      </c>
      <c r="AB59" s="672">
        <f>+逆行列係数表!AB59/逆行列係数表2!AB$117</f>
        <v>4.8244293870618621E-6</v>
      </c>
      <c r="AC59" s="672">
        <f>+逆行列係数表!AC59/逆行列係数表2!AC$117</f>
        <v>1.6176375010752144E-6</v>
      </c>
      <c r="AD59" s="672">
        <f>+逆行列係数表!AD59/逆行列係数表2!AD$117</f>
        <v>4.9414430532993908E-7</v>
      </c>
      <c r="AE59" s="672">
        <f>+逆行列係数表!AE59/逆行列係数表2!AE$117</f>
        <v>2.3571929133871742E-6</v>
      </c>
      <c r="AF59" s="672">
        <f>+逆行列係数表!AF59/逆行列係数表2!AF$117</f>
        <v>1.5912858358662996E-6</v>
      </c>
      <c r="AG59" s="672">
        <f>+逆行列係数表!AG59/逆行列係数表2!AG$117</f>
        <v>2.4442031053044583E-6</v>
      </c>
      <c r="AH59" s="672">
        <f>+逆行列係数表!AH59/逆行列係数表2!AH$117</f>
        <v>2.8761144065224514E-6</v>
      </c>
      <c r="AI59" s="672">
        <f>+逆行列係数表!AI59/逆行列係数表2!AI$117</f>
        <v>5.3052838448311139E-6</v>
      </c>
      <c r="AJ59" s="672">
        <f>+逆行列係数表!AJ59/逆行列係数表2!AJ$117</f>
        <v>3.1151701636813636E-6</v>
      </c>
      <c r="AK59" s="672">
        <f>+逆行列係数表!AK59/逆行列係数表2!AK$117</f>
        <v>1.8780706236730457E-6</v>
      </c>
      <c r="AL59" s="672">
        <f>+逆行列係数表!AL59/逆行列係数表2!AL$117</f>
        <v>2.9584150467343455E-6</v>
      </c>
      <c r="AM59" s="672">
        <f>+逆行列係数表!AM59/逆行列係数表2!AM$117</f>
        <v>9.4829612965480594E-7</v>
      </c>
      <c r="AN59" s="672">
        <f>+逆行列係数表!AN59/逆行列係数表2!AN$117</f>
        <v>1.1472010991768968E-6</v>
      </c>
      <c r="AO59" s="672">
        <f>+逆行列係数表!AO59/逆行列係数表2!AO$117</f>
        <v>1.9424925853520507E-6</v>
      </c>
      <c r="AP59" s="672">
        <f>+逆行列係数表!AP59/逆行列係数表2!AP$117</f>
        <v>1.1415933544529342E-6</v>
      </c>
      <c r="AQ59" s="672">
        <f>+逆行列係数表!AQ59/逆行列係数表2!AQ$117</f>
        <v>1.6782473838439037E-6</v>
      </c>
      <c r="AR59" s="672">
        <f>+逆行列係数表!AR59/逆行列係数表2!AR$117</f>
        <v>1.5962932755126185E-6</v>
      </c>
      <c r="AS59" s="672">
        <f>+逆行列係数表!AS59/逆行列係数表2!AS$117</f>
        <v>3.8367456627484085E-6</v>
      </c>
      <c r="AT59" s="672">
        <f>+逆行列係数表!AT59/逆行列係数表2!AT$117</f>
        <v>1.7666040286717905E-6</v>
      </c>
      <c r="AU59" s="672">
        <f>+逆行列係数表!AU59/逆行列係数表2!AU$117</f>
        <v>6.2089707638113343E-5</v>
      </c>
      <c r="AV59" s="672">
        <f>+逆行列係数表!AV59/逆行列係数表2!AV$117</f>
        <v>6.9476162065800286E-6</v>
      </c>
      <c r="AW59" s="672">
        <f>+逆行列係数表!AW59/逆行列係数表2!AW$117</f>
        <v>3.1510314120927865E-6</v>
      </c>
      <c r="AX59" s="672">
        <f>+逆行列係数表!AX59/逆行列係数表2!AX$117</f>
        <v>4.0902116040121333E-6</v>
      </c>
      <c r="AY59" s="672">
        <f>+逆行列係数表!AY59/逆行列係数表2!AY$117</f>
        <v>2.611241773615634E-6</v>
      </c>
      <c r="AZ59" s="672">
        <f>+逆行列係数表!AZ59/逆行列係数表2!AZ$117</f>
        <v>2.940001576576685E-6</v>
      </c>
      <c r="BA59" s="672">
        <f>+逆行列係数表!BA59/逆行列係数表2!BA$117</f>
        <v>2.0991468197672891E-6</v>
      </c>
      <c r="BB59" s="672">
        <f>+逆行列係数表!BB59/逆行列係数表2!BB$117</f>
        <v>2.2689840786226999E-6</v>
      </c>
      <c r="BC59" s="672">
        <f>+逆行列係数表!BC59/逆行列係数表2!BC$117</f>
        <v>1.7680299292738723E-6</v>
      </c>
      <c r="BD59" s="672">
        <f>+逆行列係数表!BD59/逆行列係数表2!BD$117</f>
        <v>1</v>
      </c>
      <c r="BE59" s="672">
        <f>+逆行列係数表!BE59/逆行列係数表2!BE$117</f>
        <v>3.7272518998811891E-6</v>
      </c>
      <c r="BF59" s="672">
        <f>+逆行列係数表!BF59/逆行列係数表2!BF$117</f>
        <v>4.9742833144604092E-4</v>
      </c>
      <c r="BG59" s="672">
        <f>+逆行列係数表!BG59/逆行列係数表2!BG$117</f>
        <v>2.6841349471538905E-4</v>
      </c>
      <c r="BH59" s="672">
        <f>+逆行列係数表!BH59/逆行列係数表2!BH$117</f>
        <v>1.9193157272589583E-6</v>
      </c>
      <c r="BI59" s="672">
        <f>+逆行列係数表!BI59/逆行列係数表2!BI$117</f>
        <v>2.7091791980654009E-4</v>
      </c>
      <c r="BJ59" s="672">
        <f>+逆行列係数表!BJ59/逆行列係数表2!BJ$117</f>
        <v>1.4951251893264E-5</v>
      </c>
      <c r="BK59" s="672">
        <f>+逆行列係数表!BK59/逆行列係数表2!BK$117</f>
        <v>2.1158754225718281E-6</v>
      </c>
      <c r="BL59" s="672">
        <f>+逆行列係数表!BL59/逆行列係数表2!BL$117</f>
        <v>5.5741943004093422E-6</v>
      </c>
      <c r="BM59" s="672">
        <f>+逆行列係数表!BM59/逆行列係数表2!BM$117</f>
        <v>4.3021270265602534E-5</v>
      </c>
      <c r="BN59" s="672">
        <f>+逆行列係数表!BN59/逆行列係数表2!BN$117</f>
        <v>1.3343820482120895E-5</v>
      </c>
      <c r="BO59" s="672">
        <f>+逆行列係数表!BO59/逆行列係数表2!BO$117</f>
        <v>8.4816144791777617E-5</v>
      </c>
      <c r="BP59" s="672">
        <f>+逆行列係数表!BP59/逆行列係数表2!BP$117</f>
        <v>1.2348736005977998E-4</v>
      </c>
      <c r="BQ59" s="672">
        <f>+逆行列係数表!BQ59/逆行列係数表2!BQ$117</f>
        <v>2.6921306116867021E-6</v>
      </c>
      <c r="BR59" s="672">
        <f>+逆行列係数表!BR59/逆行列係数表2!BR$117</f>
        <v>2.399959746180173E-6</v>
      </c>
      <c r="BS59" s="672">
        <f>+逆行列係数表!BS59/逆行列係数表2!BS$117</f>
        <v>5.4146429736423751E-6</v>
      </c>
      <c r="BT59" s="672">
        <f>+逆行列係数表!BT59/逆行列係数表2!BT$117</f>
        <v>3.0927110732272749E-6</v>
      </c>
      <c r="BU59" s="672">
        <f>+逆行列係数表!BU59/逆行列係数表2!BU$117</f>
        <v>8.6385514488387962E-6</v>
      </c>
      <c r="BV59" s="672">
        <f>+逆行列係数表!BV59/逆行列係数表2!BV$117</f>
        <v>5.206406173689789E-6</v>
      </c>
      <c r="BW59" s="672">
        <f>+逆行列係数表!BW59/逆行列係数表2!BW$117</f>
        <v>7.5838595378798178E-6</v>
      </c>
      <c r="BX59" s="672">
        <f>+逆行列係数表!BX59/逆行列係数表2!BX$117</f>
        <v>4.4785640259553575E-6</v>
      </c>
      <c r="BY59" s="672">
        <f>+逆行列係数表!BY59/逆行列係数表2!BY$117</f>
        <v>6.5192788015773371E-7</v>
      </c>
      <c r="BZ59" s="672">
        <f>+逆行列係数表!BZ59/逆行列係数表2!BZ$117</f>
        <v>5.0444341724280085E-6</v>
      </c>
      <c r="CA59" s="672">
        <f>+逆行列係数表!CA59/逆行列係数表2!CA$117</f>
        <v>6.7712830399782399E-6</v>
      </c>
      <c r="CB59" s="672">
        <f>+逆行列係数表!CB59/逆行列係数表2!CB$117</f>
        <v>1.0799346609173603E-5</v>
      </c>
      <c r="CC59" s="672">
        <f>+逆行列係数表!CC59/逆行列係数表2!CC$117</f>
        <v>3.0684624163861373E-6</v>
      </c>
      <c r="CD59" s="672">
        <f>+逆行列係数表!CD59/逆行列係数表2!CD$117</f>
        <v>4.6692104920750468E-6</v>
      </c>
      <c r="CE59" s="672">
        <f>+逆行列係数表!CE59/逆行列係数表2!CE$117</f>
        <v>6.2889646581304835E-6</v>
      </c>
      <c r="CF59" s="672">
        <f>+逆行列係数表!CF59/逆行列係数表2!CF$117</f>
        <v>3.9048002947148076E-6</v>
      </c>
      <c r="CG59" s="672">
        <f>+逆行列係数表!CG59/逆行列係数表2!CG$117</f>
        <v>5.9304448677623705E-6</v>
      </c>
      <c r="CH59" s="672">
        <f>+逆行列係数表!CH59/逆行列係数表2!CH$117</f>
        <v>1.0655364344304346E-6</v>
      </c>
      <c r="CI59" s="672">
        <f>+逆行列係数表!CI59/逆行列係数表2!CI$117</f>
        <v>2.9911623173732906E-6</v>
      </c>
      <c r="CJ59" s="672">
        <f>+逆行列係数表!CJ59/逆行列係数表2!CJ$117</f>
        <v>5.1022782693109146E-6</v>
      </c>
      <c r="CK59" s="672">
        <f>+逆行列係数表!CK59/逆行列係数表2!CK$117</f>
        <v>1.1818652812461219E-5</v>
      </c>
      <c r="CL59" s="672">
        <f>+逆行列係数表!CL59/逆行列係数表2!CL$117</f>
        <v>4.5975603167399183E-6</v>
      </c>
      <c r="CM59" s="672">
        <f>+逆行列係数表!CM59/逆行列係数表2!CM$117</f>
        <v>7.0768663359433486E-6</v>
      </c>
      <c r="CN59" s="672">
        <f>+逆行列係数表!CN59/逆行列係数表2!CN$117</f>
        <v>4.1876152773635055E-5</v>
      </c>
      <c r="CO59" s="672">
        <f>+逆行列係数表!CO59/逆行列係数表2!CO$117</f>
        <v>2.4749281553650055E-6</v>
      </c>
      <c r="CP59" s="672">
        <f>+逆行列係数表!CP59/逆行列係数表2!CP$117</f>
        <v>1.0851668980963856E-5</v>
      </c>
      <c r="CQ59" s="672">
        <f>+逆行列係数表!CQ59/逆行列係数表2!CQ$117</f>
        <v>2.3413360014342611E-6</v>
      </c>
      <c r="CR59" s="672">
        <f>+逆行列係数表!CR59/逆行列係数表2!CR$117</f>
        <v>2.789452467903014E-6</v>
      </c>
      <c r="CS59" s="672">
        <f>+逆行列係数表!CS59/逆行列係数表2!CS$117</f>
        <v>2.3726488430191478E-6</v>
      </c>
      <c r="CT59" s="672">
        <f>+逆行列係数表!CT59/逆行列係数表2!CT$117</f>
        <v>1.2992677010482191E-6</v>
      </c>
      <c r="CU59" s="672">
        <f>+逆行列係数表!CU59/逆行列係数表2!CU$117</f>
        <v>3.7653798630484811E-6</v>
      </c>
      <c r="CV59" s="672">
        <f>+逆行列係数表!CV59/逆行列係数表2!CV$117</f>
        <v>9.1458481454523378E-6</v>
      </c>
      <c r="CW59" s="672">
        <f>+逆行列係数表!CW59/逆行列係数表2!CW$117</f>
        <v>9.213343332552858E-6</v>
      </c>
      <c r="CX59" s="672">
        <f>+逆行列係数表!CX59/逆行列係数表2!CX$117</f>
        <v>5.1857916573325202E-5</v>
      </c>
      <c r="CY59" s="672">
        <f>+逆行列係数表!CY59/逆行列係数表2!CY$117</f>
        <v>1.5827714085471448E-5</v>
      </c>
      <c r="CZ59" s="672">
        <f>+逆行列係数表!CZ59/逆行列係数表2!CZ$117</f>
        <v>2.7947388303261269E-6</v>
      </c>
      <c r="DA59" s="672">
        <f>+逆行列係数表!DA59/逆行列係数表2!DA$117</f>
        <v>4.3545954429497619E-6</v>
      </c>
      <c r="DB59" s="672">
        <f>+逆行列係数表!DB59/逆行列係数表2!DB$117</f>
        <v>2.3254463024359541E-6</v>
      </c>
      <c r="DC59" s="672">
        <f>+逆行列係数表!DC59/逆行列係数表2!DC$117</f>
        <v>1.0657029830538587E-5</v>
      </c>
      <c r="DD59" s="672">
        <f>+逆行列係数表!DD59/逆行列係数表2!DD$117</f>
        <v>2.9450992590221846E-6</v>
      </c>
      <c r="DE59" s="672">
        <f>+逆行列係数表!DE59/逆行列係数表2!DE$117</f>
        <v>2.2696836192095162E-6</v>
      </c>
      <c r="DF59" s="672">
        <f>+逆行列係数表!DF59/逆行列係数表2!DF$117</f>
        <v>2.4278963541985456E-6</v>
      </c>
      <c r="DG59" s="673">
        <f>+逆行列係数表!DG59/逆行列係数表2!DG$117</f>
        <v>5.5426804567480594E-6</v>
      </c>
      <c r="DH59" s="270"/>
    </row>
    <row r="60" spans="1:112" ht="15.6" customHeight="1">
      <c r="A60" s="656">
        <v>54</v>
      </c>
      <c r="B60" s="98" t="s">
        <v>187</v>
      </c>
      <c r="C60" s="293" t="s">
        <v>188</v>
      </c>
      <c r="D60" s="671">
        <f>+逆行列係数表!D60/逆行列係数表2!D$117</f>
        <v>5.9445515665886189E-6</v>
      </c>
      <c r="E60" s="672">
        <f>+逆行列係数表!E60/逆行列係数表2!E$117</f>
        <v>2.9658798604944187E-6</v>
      </c>
      <c r="F60" s="672">
        <f>+逆行列係数表!F60/逆行列係数表2!F$117</f>
        <v>8.9158854888033874E-6</v>
      </c>
      <c r="G60" s="672">
        <f>+逆行列係数表!G60/逆行列係数表2!G$117</f>
        <v>3.7628422339387255E-6</v>
      </c>
      <c r="H60" s="672">
        <f>+逆行列係数表!H60/逆行列係数表2!H$117</f>
        <v>1.4454259203895125E-6</v>
      </c>
      <c r="I60" s="672">
        <f>+逆行列係数表!I60/逆行列係数表2!I$117</f>
        <v>0</v>
      </c>
      <c r="J60" s="672">
        <f>+逆行列係数表!J60/逆行列係数表2!J$117</f>
        <v>1.3624110984810247E-5</v>
      </c>
      <c r="K60" s="672">
        <f>+逆行列係数表!K60/逆行列係数表2!K$117</f>
        <v>1.9033365058408354E-6</v>
      </c>
      <c r="L60" s="672">
        <f>+逆行列係数表!L60/逆行列係数表2!L$117</f>
        <v>2.1210623031364249E-6</v>
      </c>
      <c r="M60" s="672">
        <f>+逆行列係数表!M60/逆行列係数表2!M$117</f>
        <v>1.373862755806959E-6</v>
      </c>
      <c r="N60" s="672">
        <f>+逆行列係数表!N60/逆行列係数表2!N$117</f>
        <v>0</v>
      </c>
      <c r="O60" s="672">
        <f>+逆行列係数表!O60/逆行列係数表2!O$117</f>
        <v>2.3280409023609156E-6</v>
      </c>
      <c r="P60" s="672">
        <f>+逆行列係数表!P60/逆行列係数表2!P$117</f>
        <v>1.6140902726647176E-6</v>
      </c>
      <c r="Q60" s="672">
        <f>+逆行列係数表!Q60/逆行列係数表2!Q$117</f>
        <v>3.8277953258996768E-6</v>
      </c>
      <c r="R60" s="672">
        <f>+逆行列係数表!R60/逆行列係数表2!R$117</f>
        <v>2.0163607597666075E-6</v>
      </c>
      <c r="S60" s="672">
        <f>+逆行列係数表!S60/逆行列係数表2!S$117</f>
        <v>1.7453059444916948E-6</v>
      </c>
      <c r="T60" s="672">
        <f>+逆行列係数表!T60/逆行列係数表2!T$117</f>
        <v>1.3691053956205388E-6</v>
      </c>
      <c r="U60" s="672">
        <f>+逆行列係数表!U60/逆行列係数表2!U$117</f>
        <v>2.3462022935166234E-6</v>
      </c>
      <c r="V60" s="672">
        <f>+逆行列係数表!V60/逆行列係数表2!V$117</f>
        <v>2.275438709322736E-6</v>
      </c>
      <c r="W60" s="672">
        <f>+逆行列係数表!W60/逆行列係数表2!W$117</f>
        <v>3.5753318500560914E-6</v>
      </c>
      <c r="X60" s="672">
        <f>+逆行列係数表!X60/逆行列係数表2!X$117</f>
        <v>1.3009861094881892E-6</v>
      </c>
      <c r="Y60" s="672">
        <f>+逆行列係数表!Y60/逆行列係数表2!Y$117</f>
        <v>2.2058897463989426E-6</v>
      </c>
      <c r="Z60" s="672">
        <f>+逆行列係数表!Z60/逆行列係数表2!Z$117</f>
        <v>1.3029060246806652E-6</v>
      </c>
      <c r="AA60" s="672">
        <f>+逆行列係数表!AA60/逆行列係数表2!AA$117</f>
        <v>1.8050273488296804E-6</v>
      </c>
      <c r="AB60" s="672">
        <f>+逆行列係数表!AB60/逆行列係数表2!AB$117</f>
        <v>1.7116877036756553E-6</v>
      </c>
      <c r="AC60" s="672">
        <f>+逆行列係数表!AC60/逆行列係数表2!AC$117</f>
        <v>1.3492468087590071E-6</v>
      </c>
      <c r="AD60" s="672">
        <f>+逆行列係数表!AD60/逆行列係数表2!AD$117</f>
        <v>3.3643378588988294E-7</v>
      </c>
      <c r="AE60" s="672">
        <f>+逆行列係数表!AE60/逆行列係数表2!AE$117</f>
        <v>2.230967495689646E-6</v>
      </c>
      <c r="AF60" s="672">
        <f>+逆行列係数表!AF60/逆行列係数表2!AF$117</f>
        <v>1.7189126606188736E-6</v>
      </c>
      <c r="AG60" s="672">
        <f>+逆行列係数表!AG60/逆行列係数表2!AG$117</f>
        <v>3.0532671312345603E-6</v>
      </c>
      <c r="AH60" s="672">
        <f>+逆行列係数表!AH60/逆行列係数表2!AH$117</f>
        <v>1.9616511202179864E-6</v>
      </c>
      <c r="AI60" s="672">
        <f>+逆行列係数表!AI60/逆行列係数表2!AI$117</f>
        <v>1.951836926585534E-6</v>
      </c>
      <c r="AJ60" s="672">
        <f>+逆行列係数表!AJ60/逆行列係数表2!AJ$117</f>
        <v>3.9908419229003031E-6</v>
      </c>
      <c r="AK60" s="672">
        <f>+逆行列係数表!AK60/逆行列係数表2!AK$117</f>
        <v>2.3249435222244443E-6</v>
      </c>
      <c r="AL60" s="672">
        <f>+逆行列係数表!AL60/逆行列係数表2!AL$117</f>
        <v>5.0965185742612064E-6</v>
      </c>
      <c r="AM60" s="672">
        <f>+逆行列係数表!AM60/逆行列係数表2!AM$117</f>
        <v>1.4643200799244846E-6</v>
      </c>
      <c r="AN60" s="672">
        <f>+逆行列係数表!AN60/逆行列係数表2!AN$117</f>
        <v>1.6482827118420774E-6</v>
      </c>
      <c r="AO60" s="672">
        <f>+逆行列係数表!AO60/逆行列係数表2!AO$117</f>
        <v>2.8271541587162563E-6</v>
      </c>
      <c r="AP60" s="672">
        <f>+逆行列係数表!AP60/逆行列係数表2!AP$117</f>
        <v>1.4196748924296171E-6</v>
      </c>
      <c r="AQ60" s="672">
        <f>+逆行列係数表!AQ60/逆行列係数表2!AQ$117</f>
        <v>2.8885752338367169E-6</v>
      </c>
      <c r="AR60" s="672">
        <f>+逆行列係数表!AR60/逆行列係数表2!AR$117</f>
        <v>2.5520738239192092E-6</v>
      </c>
      <c r="AS60" s="672">
        <f>+逆行列係数表!AS60/逆行列係数表2!AS$117</f>
        <v>2.1891609405995879E-6</v>
      </c>
      <c r="AT60" s="672">
        <f>+逆行列係数表!AT60/逆行列係数表2!AT$117</f>
        <v>2.0851118273970869E-6</v>
      </c>
      <c r="AU60" s="672">
        <f>+逆行列係数表!AU60/逆行列係数表2!AU$117</f>
        <v>2.7590487411077776E-6</v>
      </c>
      <c r="AV60" s="672">
        <f>+逆行列係数表!AV60/逆行列係数表2!AV$117</f>
        <v>5.9329910079140933E-6</v>
      </c>
      <c r="AW60" s="672">
        <f>+逆行列係数表!AW60/逆行列係数表2!AW$117</f>
        <v>2.3913144908216191E-6</v>
      </c>
      <c r="AX60" s="672">
        <f>+逆行列係数表!AX60/逆行列係数表2!AX$117</f>
        <v>3.049686308550541E-6</v>
      </c>
      <c r="AY60" s="672">
        <f>+逆行列係数表!AY60/逆行列係数表2!AY$117</f>
        <v>2.1287121182872926E-6</v>
      </c>
      <c r="AZ60" s="672">
        <f>+逆行列係数表!AZ60/逆行列係数表2!AZ$117</f>
        <v>2.1843768800080864E-6</v>
      </c>
      <c r="BA60" s="672">
        <f>+逆行列係数表!BA60/逆行列係数表2!BA$117</f>
        <v>1.4263657238211901E-6</v>
      </c>
      <c r="BB60" s="672">
        <f>+逆行列係数表!BB60/逆行列係数表2!BB$117</f>
        <v>1.2577561939012215E-6</v>
      </c>
      <c r="BC60" s="672">
        <f>+逆行列係数表!BC60/逆行列係数表2!BC$117</f>
        <v>3.2680195868746191E-6</v>
      </c>
      <c r="BD60" s="672">
        <f>+逆行列係数表!BD60/逆行列係数表2!BD$117</f>
        <v>7.2694415314107672E-6</v>
      </c>
      <c r="BE60" s="672">
        <f>+逆行列係数表!BE60/逆行列係数表2!BE$117</f>
        <v>1</v>
      </c>
      <c r="BF60" s="672">
        <f>+逆行列係数表!BF60/逆行列係数表2!BF$117</f>
        <v>1.7369240164931982E-6</v>
      </c>
      <c r="BG60" s="672">
        <f>+逆行列係数表!BG60/逆行列係数表2!BG$117</f>
        <v>1.5808958350705407E-6</v>
      </c>
      <c r="BH60" s="672">
        <f>+逆行列係数表!BH60/逆行列係数表2!BH$117</f>
        <v>1.4532649037928912E-6</v>
      </c>
      <c r="BI60" s="672">
        <f>+逆行列係数表!BI60/逆行列係数表2!BI$117</f>
        <v>2.5703107819195367E-6</v>
      </c>
      <c r="BJ60" s="672">
        <f>+逆行列係数表!BJ60/逆行列係数表2!BJ$117</f>
        <v>3.3923812844985706E-6</v>
      </c>
      <c r="BK60" s="672">
        <f>+逆行列係数表!BK60/逆行列係数表2!BK$117</f>
        <v>3.4194724007661382E-6</v>
      </c>
      <c r="BL60" s="672">
        <f>+逆行列係数表!BL60/逆行列係数表2!BL$117</f>
        <v>1.1728471470490712E-5</v>
      </c>
      <c r="BM60" s="672">
        <f>+逆行列係数表!BM60/逆行列係数表2!BM$117</f>
        <v>5.4308349494123104E-6</v>
      </c>
      <c r="BN60" s="672">
        <f>+逆行列係数表!BN60/逆行列係数表2!BN$117</f>
        <v>4.4785538975770528E-6</v>
      </c>
      <c r="BO60" s="672">
        <f>+逆行列係数表!BO60/逆行列係数表2!BO$117</f>
        <v>8.4803810706072831E-6</v>
      </c>
      <c r="BP60" s="672">
        <f>+逆行列係数表!BP60/逆行列係数表2!BP$117</f>
        <v>1.0367398167875516E-5</v>
      </c>
      <c r="BQ60" s="672">
        <f>+逆行列係数表!BQ60/逆行列係数表2!BQ$117</f>
        <v>3.9525272983155761E-6</v>
      </c>
      <c r="BR60" s="672">
        <f>+逆行列係数表!BR60/逆行列係数表2!BR$117</f>
        <v>1.9089769215625369E-6</v>
      </c>
      <c r="BS60" s="672">
        <f>+逆行列係数表!BS60/逆行列係数表2!BS$117</f>
        <v>4.9437423835638519E-6</v>
      </c>
      <c r="BT60" s="672">
        <f>+逆行列係数表!BT60/逆行列係数表2!BT$117</f>
        <v>4.2138034568692278E-6</v>
      </c>
      <c r="BU60" s="672">
        <f>+逆行列係数表!BU60/逆行列係数表2!BU$117</f>
        <v>2.9261558506587339E-6</v>
      </c>
      <c r="BV60" s="672">
        <f>+逆行列係数表!BV60/逆行列係数表2!BV$117</f>
        <v>1.695769301352925E-6</v>
      </c>
      <c r="BW60" s="672">
        <f>+逆行列係数表!BW60/逆行列係数表2!BW$117</f>
        <v>1.0145439067372918E-6</v>
      </c>
      <c r="BX60" s="672">
        <f>+逆行列係数表!BX60/逆行列係数表2!BX$117</f>
        <v>8.3831187425974198E-7</v>
      </c>
      <c r="BY60" s="672">
        <f>+逆行列係数表!BY60/逆行列係数表2!BY$117</f>
        <v>2.264454860390641E-7</v>
      </c>
      <c r="BZ60" s="672">
        <f>+逆行列係数表!BZ60/逆行列係数表2!BZ$117</f>
        <v>1.2807658223782874E-6</v>
      </c>
      <c r="CA60" s="672">
        <f>+逆行列係数表!CA60/逆行列係数表2!CA$117</f>
        <v>4.5276000589989386E-6</v>
      </c>
      <c r="CB60" s="672">
        <f>+逆行列係数表!CB60/逆行列係数表2!CB$117</f>
        <v>5.1102199259266903E-5</v>
      </c>
      <c r="CC60" s="672">
        <f>+逆行列係数表!CC60/逆行列係数表2!CC$117</f>
        <v>8.4422688686123686E-7</v>
      </c>
      <c r="CD60" s="672">
        <f>+逆行列係数表!CD60/逆行列係数表2!CD$117</f>
        <v>1.2039126137143498E-5</v>
      </c>
      <c r="CE60" s="672">
        <f>+逆行列係数表!CE60/逆行列係数表2!CE$117</f>
        <v>2.5812098793533693E-6</v>
      </c>
      <c r="CF60" s="672">
        <f>+逆行列係数表!CF60/逆行列係数表2!CF$117</f>
        <v>2.4957898466932771E-6</v>
      </c>
      <c r="CG60" s="672">
        <f>+逆行列係数表!CG60/逆行列係数表2!CG$117</f>
        <v>2.5457515122492188E-6</v>
      </c>
      <c r="CH60" s="672">
        <f>+逆行列係数表!CH60/逆行列係数表2!CH$117</f>
        <v>1.4899582007524752E-6</v>
      </c>
      <c r="CI60" s="672">
        <f>+逆行列係数表!CI60/逆行列係数表2!CI$117</f>
        <v>6.1649582194117567E-6</v>
      </c>
      <c r="CJ60" s="672">
        <f>+逆行列係数表!CJ60/逆行列係数表2!CJ$117</f>
        <v>7.1296379611744196E-6</v>
      </c>
      <c r="CK60" s="672">
        <f>+逆行列係数表!CK60/逆行列係数表2!CK$117</f>
        <v>3.5317028575402966E-6</v>
      </c>
      <c r="CL60" s="672">
        <f>+逆行列係数表!CL60/逆行列係数表2!CL$117</f>
        <v>7.136558415866807E-6</v>
      </c>
      <c r="CM60" s="672">
        <f>+逆行列係数表!CM60/逆行列係数表2!CM$117</f>
        <v>2.3193632524008718E-6</v>
      </c>
      <c r="CN60" s="672">
        <f>+逆行列係数表!CN60/逆行列係数表2!CN$117</f>
        <v>3.274611943890452E-6</v>
      </c>
      <c r="CO60" s="672">
        <f>+逆行列係数表!CO60/逆行列係数表2!CO$117</f>
        <v>1.4785061099750825E-6</v>
      </c>
      <c r="CP60" s="672">
        <f>+逆行列係数表!CP60/逆行列係数表2!CP$117</f>
        <v>3.1702323976221489E-6</v>
      </c>
      <c r="CQ60" s="672">
        <f>+逆行列係数表!CQ60/逆行列係数表2!CQ$117</f>
        <v>2.1864537724397771E-6</v>
      </c>
      <c r="CR60" s="672">
        <f>+逆行列係数表!CR60/逆行列係数表2!CR$117</f>
        <v>3.9716717567847795E-6</v>
      </c>
      <c r="CS60" s="672">
        <f>+逆行列係数表!CS60/逆行列係数表2!CS$117</f>
        <v>2.2166847009531834E-6</v>
      </c>
      <c r="CT60" s="672">
        <f>+逆行列係数表!CT60/逆行列係数表2!CT$117</f>
        <v>2.8660927451583967E-6</v>
      </c>
      <c r="CU60" s="672">
        <f>+逆行列係数表!CU60/逆行列係数表2!CU$117</f>
        <v>2.2092455163889265E-6</v>
      </c>
      <c r="CV60" s="672">
        <f>+逆行列係数表!CV60/逆行列係数表2!CV$117</f>
        <v>1.9872625974262553E-4</v>
      </c>
      <c r="CW60" s="672">
        <f>+逆行列係数表!CW60/逆行列係数表2!CW$117</f>
        <v>2.8039923548436247E-6</v>
      </c>
      <c r="CX60" s="672">
        <f>+逆行列係数表!CX60/逆行列係数表2!CX$117</f>
        <v>1.4541406228074354E-4</v>
      </c>
      <c r="CY60" s="672">
        <f>+逆行列係数表!CY60/逆行列係数表2!CY$117</f>
        <v>1.7800241567244078E-6</v>
      </c>
      <c r="CZ60" s="672">
        <f>+逆行列係数表!CZ60/逆行列係数表2!CZ$117</f>
        <v>5.1920375377065641E-6</v>
      </c>
      <c r="DA60" s="672">
        <f>+逆行列係数表!DA60/逆行列係数表2!DA$117</f>
        <v>1.4636297149527709E-6</v>
      </c>
      <c r="DB60" s="672">
        <f>+逆行列係数表!DB60/逆行列係数表2!DB$117</f>
        <v>2.5312458374739977E-6</v>
      </c>
      <c r="DC60" s="672">
        <f>+逆行列係数表!DC60/逆行列係数表2!DC$117</f>
        <v>3.0727054499244899E-6</v>
      </c>
      <c r="DD60" s="672">
        <f>+逆行列係数表!DD60/逆行列係数表2!DD$117</f>
        <v>1.3873839188084984E-6</v>
      </c>
      <c r="DE60" s="672">
        <f>+逆行列係数表!DE60/逆行列係数表2!DE$117</f>
        <v>2.2549109268965863E-6</v>
      </c>
      <c r="DF60" s="672">
        <f>+逆行列係数表!DF60/逆行列係数表2!DF$117</f>
        <v>1.1929987326123725E-6</v>
      </c>
      <c r="DG60" s="673">
        <f>+逆行列係数表!DG60/逆行列係数表2!DG$117</f>
        <v>1.3241654593244466E-6</v>
      </c>
      <c r="DH60" s="270"/>
    </row>
    <row r="61" spans="1:112" ht="15.6" customHeight="1">
      <c r="A61" s="656">
        <v>55</v>
      </c>
      <c r="B61" s="98" t="s">
        <v>189</v>
      </c>
      <c r="C61" s="293" t="s">
        <v>190</v>
      </c>
      <c r="D61" s="671">
        <f>+逆行列係数表!D61/逆行列係数表2!D$117</f>
        <v>0</v>
      </c>
      <c r="E61" s="672">
        <f>+逆行列係数表!E61/逆行列係数表2!E$117</f>
        <v>0</v>
      </c>
      <c r="F61" s="672">
        <f>+逆行列係数表!F61/逆行列係数表2!F$117</f>
        <v>0</v>
      </c>
      <c r="G61" s="672">
        <f>+逆行列係数表!G61/逆行列係数表2!G$117</f>
        <v>0</v>
      </c>
      <c r="H61" s="672">
        <f>+逆行列係数表!H61/逆行列係数表2!H$117</f>
        <v>0</v>
      </c>
      <c r="I61" s="672">
        <f>+逆行列係数表!I61/逆行列係数表2!I$117</f>
        <v>0</v>
      </c>
      <c r="J61" s="672">
        <f>+逆行列係数表!J61/逆行列係数表2!J$117</f>
        <v>0</v>
      </c>
      <c r="K61" s="672">
        <f>+逆行列係数表!K61/逆行列係数表2!K$117</f>
        <v>0</v>
      </c>
      <c r="L61" s="672">
        <f>+逆行列係数表!L61/逆行列係数表2!L$117</f>
        <v>0</v>
      </c>
      <c r="M61" s="672">
        <f>+逆行列係数表!M61/逆行列係数表2!M$117</f>
        <v>0</v>
      </c>
      <c r="N61" s="672">
        <f>+逆行列係数表!N61/逆行列係数表2!N$117</f>
        <v>0</v>
      </c>
      <c r="O61" s="672">
        <f>+逆行列係数表!O61/逆行列係数表2!O$117</f>
        <v>0</v>
      </c>
      <c r="P61" s="672">
        <f>+逆行列係数表!P61/逆行列係数表2!P$117</f>
        <v>0</v>
      </c>
      <c r="Q61" s="672">
        <f>+逆行列係数表!Q61/逆行列係数表2!Q$117</f>
        <v>0</v>
      </c>
      <c r="R61" s="672">
        <f>+逆行列係数表!R61/逆行列係数表2!R$117</f>
        <v>0</v>
      </c>
      <c r="S61" s="672">
        <f>+逆行列係数表!S61/逆行列係数表2!S$117</f>
        <v>0</v>
      </c>
      <c r="T61" s="672">
        <f>+逆行列係数表!T61/逆行列係数表2!T$117</f>
        <v>0</v>
      </c>
      <c r="U61" s="672">
        <f>+逆行列係数表!U61/逆行列係数表2!U$117</f>
        <v>0</v>
      </c>
      <c r="V61" s="672">
        <f>+逆行列係数表!V61/逆行列係数表2!V$117</f>
        <v>0</v>
      </c>
      <c r="W61" s="672">
        <f>+逆行列係数表!W61/逆行列係数表2!W$117</f>
        <v>0</v>
      </c>
      <c r="X61" s="672">
        <f>+逆行列係数表!X61/逆行列係数表2!X$117</f>
        <v>0</v>
      </c>
      <c r="Y61" s="672">
        <f>+逆行列係数表!Y61/逆行列係数表2!Y$117</f>
        <v>0</v>
      </c>
      <c r="Z61" s="672">
        <f>+逆行列係数表!Z61/逆行列係数表2!Z$117</f>
        <v>0</v>
      </c>
      <c r="AA61" s="672">
        <f>+逆行列係数表!AA61/逆行列係数表2!AA$117</f>
        <v>0</v>
      </c>
      <c r="AB61" s="672">
        <f>+逆行列係数表!AB61/逆行列係数表2!AB$117</f>
        <v>0</v>
      </c>
      <c r="AC61" s="672">
        <f>+逆行列係数表!AC61/逆行列係数表2!AC$117</f>
        <v>0</v>
      </c>
      <c r="AD61" s="672">
        <f>+逆行列係数表!AD61/逆行列係数表2!AD$117</f>
        <v>0</v>
      </c>
      <c r="AE61" s="672">
        <f>+逆行列係数表!AE61/逆行列係数表2!AE$117</f>
        <v>0</v>
      </c>
      <c r="AF61" s="672">
        <f>+逆行列係数表!AF61/逆行列係数表2!AF$117</f>
        <v>0</v>
      </c>
      <c r="AG61" s="672">
        <f>+逆行列係数表!AG61/逆行列係数表2!AG$117</f>
        <v>0</v>
      </c>
      <c r="AH61" s="672">
        <f>+逆行列係数表!AH61/逆行列係数表2!AH$117</f>
        <v>0</v>
      </c>
      <c r="AI61" s="672">
        <f>+逆行列係数表!AI61/逆行列係数表2!AI$117</f>
        <v>0</v>
      </c>
      <c r="AJ61" s="672">
        <f>+逆行列係数表!AJ61/逆行列係数表2!AJ$117</f>
        <v>0</v>
      </c>
      <c r="AK61" s="672">
        <f>+逆行列係数表!AK61/逆行列係数表2!AK$117</f>
        <v>0</v>
      </c>
      <c r="AL61" s="672">
        <f>+逆行列係数表!AL61/逆行列係数表2!AL$117</f>
        <v>0</v>
      </c>
      <c r="AM61" s="672">
        <f>+逆行列係数表!AM61/逆行列係数表2!AM$117</f>
        <v>0</v>
      </c>
      <c r="AN61" s="672">
        <f>+逆行列係数表!AN61/逆行列係数表2!AN$117</f>
        <v>0</v>
      </c>
      <c r="AO61" s="672">
        <f>+逆行列係数表!AO61/逆行列係数表2!AO$117</f>
        <v>0</v>
      </c>
      <c r="AP61" s="672">
        <f>+逆行列係数表!AP61/逆行列係数表2!AP$117</f>
        <v>0</v>
      </c>
      <c r="AQ61" s="672">
        <f>+逆行列係数表!AQ61/逆行列係数表2!AQ$117</f>
        <v>0</v>
      </c>
      <c r="AR61" s="672">
        <f>+逆行列係数表!AR61/逆行列係数表2!AR$117</f>
        <v>0</v>
      </c>
      <c r="AS61" s="672">
        <f>+逆行列係数表!AS61/逆行列係数表2!AS$117</f>
        <v>0</v>
      </c>
      <c r="AT61" s="672">
        <f>+逆行列係数表!AT61/逆行列係数表2!AT$117</f>
        <v>0</v>
      </c>
      <c r="AU61" s="672">
        <f>+逆行列係数表!AU61/逆行列係数表2!AU$117</f>
        <v>0</v>
      </c>
      <c r="AV61" s="672">
        <f>+逆行列係数表!AV61/逆行列係数表2!AV$117</f>
        <v>0</v>
      </c>
      <c r="AW61" s="672">
        <f>+逆行列係数表!AW61/逆行列係数表2!AW$117</f>
        <v>0</v>
      </c>
      <c r="AX61" s="672">
        <f>+逆行列係数表!AX61/逆行列係数表2!AX$117</f>
        <v>0</v>
      </c>
      <c r="AY61" s="672">
        <f>+逆行列係数表!AY61/逆行列係数表2!AY$117</f>
        <v>0</v>
      </c>
      <c r="AZ61" s="672">
        <f>+逆行列係数表!AZ61/逆行列係数表2!AZ$117</f>
        <v>0</v>
      </c>
      <c r="BA61" s="672">
        <f>+逆行列係数表!BA61/逆行列係数表2!BA$117</f>
        <v>0</v>
      </c>
      <c r="BB61" s="672">
        <f>+逆行列係数表!BB61/逆行列係数表2!BB$117</f>
        <v>0</v>
      </c>
      <c r="BC61" s="672">
        <f>+逆行列係数表!BC61/逆行列係数表2!BC$117</f>
        <v>0</v>
      </c>
      <c r="BD61" s="672">
        <f>+逆行列係数表!BD61/逆行列係数表2!BD$117</f>
        <v>0</v>
      </c>
      <c r="BE61" s="672">
        <f>+逆行列係数表!BE61/逆行列係数表2!BE$117</f>
        <v>0</v>
      </c>
      <c r="BF61" s="738">
        <f>+逆行列係数表!BF61/逆行列係数表2!BF$117</f>
        <v>1</v>
      </c>
      <c r="BG61" s="738">
        <f>+逆行列係数表!BG61/逆行列係数表2!BG$117</f>
        <v>0</v>
      </c>
      <c r="BH61" s="738">
        <f>+逆行列係数表!BH61/逆行列係数表2!BH$117</f>
        <v>0</v>
      </c>
      <c r="BI61" s="672">
        <f>+逆行列係数表!BI61/逆行列係数表2!BI$117</f>
        <v>0</v>
      </c>
      <c r="BJ61" s="672">
        <f>+逆行列係数表!BJ61/逆行列係数表2!BJ$117</f>
        <v>0</v>
      </c>
      <c r="BK61" s="672">
        <f>+逆行列係数表!BK61/逆行列係数表2!BK$117</f>
        <v>0</v>
      </c>
      <c r="BL61" s="672">
        <f>+逆行列係数表!BL61/逆行列係数表2!BL$117</f>
        <v>0</v>
      </c>
      <c r="BM61" s="672">
        <f>+逆行列係数表!BM61/逆行列係数表2!BM$117</f>
        <v>0</v>
      </c>
      <c r="BN61" s="672">
        <f>+逆行列係数表!BN61/逆行列係数表2!BN$117</f>
        <v>0</v>
      </c>
      <c r="BO61" s="672">
        <f>+逆行列係数表!BO61/逆行列係数表2!BO$117</f>
        <v>0</v>
      </c>
      <c r="BP61" s="672">
        <f>+逆行列係数表!BP61/逆行列係数表2!BP$117</f>
        <v>0</v>
      </c>
      <c r="BQ61" s="672">
        <f>+逆行列係数表!BQ61/逆行列係数表2!BQ$117</f>
        <v>0</v>
      </c>
      <c r="BR61" s="672">
        <f>+逆行列係数表!BR61/逆行列係数表2!BR$117</f>
        <v>0</v>
      </c>
      <c r="BS61" s="672">
        <f>+逆行列係数表!BS61/逆行列係数表2!BS$117</f>
        <v>0</v>
      </c>
      <c r="BT61" s="672">
        <f>+逆行列係数表!BT61/逆行列係数表2!BT$117</f>
        <v>0</v>
      </c>
      <c r="BU61" s="672">
        <f>+逆行列係数表!BU61/逆行列係数表2!BU$117</f>
        <v>0</v>
      </c>
      <c r="BV61" s="672">
        <f>+逆行列係数表!BV61/逆行列係数表2!BV$117</f>
        <v>0</v>
      </c>
      <c r="BW61" s="672">
        <f>+逆行列係数表!BW61/逆行列係数表2!BW$117</f>
        <v>0</v>
      </c>
      <c r="BX61" s="672">
        <f>+逆行列係数表!BX61/逆行列係数表2!BX$117</f>
        <v>0</v>
      </c>
      <c r="BY61" s="672">
        <f>+逆行列係数表!BY61/逆行列係数表2!BY$117</f>
        <v>0</v>
      </c>
      <c r="BZ61" s="672">
        <f>+逆行列係数表!BZ61/逆行列係数表2!BZ$117</f>
        <v>0</v>
      </c>
      <c r="CA61" s="672">
        <f>+逆行列係数表!CA61/逆行列係数表2!CA$117</f>
        <v>0</v>
      </c>
      <c r="CB61" s="672">
        <f>+逆行列係数表!CB61/逆行列係数表2!CB$117</f>
        <v>0</v>
      </c>
      <c r="CC61" s="672">
        <f>+逆行列係数表!CC61/逆行列係数表2!CC$117</f>
        <v>0</v>
      </c>
      <c r="CD61" s="672">
        <f>+逆行列係数表!CD61/逆行列係数表2!CD$117</f>
        <v>0</v>
      </c>
      <c r="CE61" s="672">
        <f>+逆行列係数表!CE61/逆行列係数表2!CE$117</f>
        <v>0</v>
      </c>
      <c r="CF61" s="672">
        <f>+逆行列係数表!CF61/逆行列係数表2!CF$117</f>
        <v>0</v>
      </c>
      <c r="CG61" s="672">
        <f>+逆行列係数表!CG61/逆行列係数表2!CG$117</f>
        <v>0</v>
      </c>
      <c r="CH61" s="672">
        <f>+逆行列係数表!CH61/逆行列係数表2!CH$117</f>
        <v>0</v>
      </c>
      <c r="CI61" s="672">
        <f>+逆行列係数表!CI61/逆行列係数表2!CI$117</f>
        <v>0</v>
      </c>
      <c r="CJ61" s="672">
        <f>+逆行列係数表!CJ61/逆行列係数表2!CJ$117</f>
        <v>0</v>
      </c>
      <c r="CK61" s="672">
        <f>+逆行列係数表!CK61/逆行列係数表2!CK$117</f>
        <v>0</v>
      </c>
      <c r="CL61" s="672">
        <f>+逆行列係数表!CL61/逆行列係数表2!CL$117</f>
        <v>0</v>
      </c>
      <c r="CM61" s="672">
        <f>+逆行列係数表!CM61/逆行列係数表2!CM$117</f>
        <v>0</v>
      </c>
      <c r="CN61" s="672">
        <f>+逆行列係数表!CN61/逆行列係数表2!CN$117</f>
        <v>0</v>
      </c>
      <c r="CO61" s="672">
        <f>+逆行列係数表!CO61/逆行列係数表2!CO$117</f>
        <v>0</v>
      </c>
      <c r="CP61" s="672">
        <f>+逆行列係数表!CP61/逆行列係数表2!CP$117</f>
        <v>0</v>
      </c>
      <c r="CQ61" s="672">
        <f>+逆行列係数表!CQ61/逆行列係数表2!CQ$117</f>
        <v>0</v>
      </c>
      <c r="CR61" s="672">
        <f>+逆行列係数表!CR61/逆行列係数表2!CR$117</f>
        <v>0</v>
      </c>
      <c r="CS61" s="672">
        <f>+逆行列係数表!CS61/逆行列係数表2!CS$117</f>
        <v>0</v>
      </c>
      <c r="CT61" s="672">
        <f>+逆行列係数表!CT61/逆行列係数表2!CT$117</f>
        <v>0</v>
      </c>
      <c r="CU61" s="672">
        <f>+逆行列係数表!CU61/逆行列係数表2!CU$117</f>
        <v>0</v>
      </c>
      <c r="CV61" s="672">
        <f>+逆行列係数表!CV61/逆行列係数表2!CV$117</f>
        <v>0</v>
      </c>
      <c r="CW61" s="672">
        <f>+逆行列係数表!CW61/逆行列係数表2!CW$117</f>
        <v>0</v>
      </c>
      <c r="CX61" s="672">
        <f>+逆行列係数表!CX61/逆行列係数表2!CX$117</f>
        <v>0</v>
      </c>
      <c r="CY61" s="672">
        <f>+逆行列係数表!CY61/逆行列係数表2!CY$117</f>
        <v>0</v>
      </c>
      <c r="CZ61" s="672">
        <f>+逆行列係数表!CZ61/逆行列係数表2!CZ$117</f>
        <v>0</v>
      </c>
      <c r="DA61" s="672">
        <f>+逆行列係数表!DA61/逆行列係数表2!DA$117</f>
        <v>0</v>
      </c>
      <c r="DB61" s="672">
        <f>+逆行列係数表!DB61/逆行列係数表2!DB$117</f>
        <v>0</v>
      </c>
      <c r="DC61" s="672">
        <f>+逆行列係数表!DC61/逆行列係数表2!DC$117</f>
        <v>0</v>
      </c>
      <c r="DD61" s="672">
        <f>+逆行列係数表!DD61/逆行列係数表2!DD$117</f>
        <v>0</v>
      </c>
      <c r="DE61" s="672">
        <f>+逆行列係数表!DE61/逆行列係数表2!DE$117</f>
        <v>0</v>
      </c>
      <c r="DF61" s="672">
        <f>+逆行列係数表!DF61/逆行列係数表2!DF$117</f>
        <v>0</v>
      </c>
      <c r="DG61" s="673">
        <f>+逆行列係数表!DG61/逆行列係数表2!DG$117</f>
        <v>0</v>
      </c>
      <c r="DH61" s="270"/>
    </row>
    <row r="62" spans="1:112" ht="15.6" customHeight="1">
      <c r="A62" s="656">
        <v>56</v>
      </c>
      <c r="B62" s="98" t="s">
        <v>191</v>
      </c>
      <c r="C62" s="293" t="s">
        <v>192</v>
      </c>
      <c r="D62" s="671">
        <f>+逆行列係数表!D62/逆行列係数表2!D$117</f>
        <v>8.2972805654251782E-6</v>
      </c>
      <c r="E62" s="672">
        <f>+逆行列係数表!E62/逆行列係数表2!E$117</f>
        <v>3.8129727998311378E-6</v>
      </c>
      <c r="F62" s="672">
        <f>+逆行列係数表!F62/逆行列係数表2!F$117</f>
        <v>1.6628834110085771E-5</v>
      </c>
      <c r="G62" s="672">
        <f>+逆行列係数表!G62/逆行列係数表2!G$117</f>
        <v>3.6305210099437951E-6</v>
      </c>
      <c r="H62" s="672">
        <f>+逆行列係数表!H62/逆行列係数表2!H$117</f>
        <v>1.6943186593230506E-6</v>
      </c>
      <c r="I62" s="672">
        <f>+逆行列係数表!I62/逆行列係数表2!I$117</f>
        <v>0</v>
      </c>
      <c r="J62" s="672">
        <f>+逆行列係数表!J62/逆行列係数表2!J$117</f>
        <v>1.4047943783808759E-5</v>
      </c>
      <c r="K62" s="672">
        <f>+逆行列係数表!K62/逆行列係数表2!K$117</f>
        <v>2.3995361768843494E-6</v>
      </c>
      <c r="L62" s="672">
        <f>+逆行列係数表!L62/逆行列係数表2!L$117</f>
        <v>2.6270848722592149E-6</v>
      </c>
      <c r="M62" s="672">
        <f>+逆行列係数表!M62/逆行列係数表2!M$117</f>
        <v>1.7880409210938334E-6</v>
      </c>
      <c r="N62" s="672">
        <f>+逆行列係数表!N62/逆行列係数表2!N$117</f>
        <v>0</v>
      </c>
      <c r="O62" s="672">
        <f>+逆行列係数表!O62/逆行列係数表2!O$117</f>
        <v>3.0384063104723126E-6</v>
      </c>
      <c r="P62" s="672">
        <f>+逆行列係数表!P62/逆行列係数表2!P$117</f>
        <v>1.9390179026891091E-6</v>
      </c>
      <c r="Q62" s="672">
        <f>+逆行列係数表!Q62/逆行列係数表2!Q$117</f>
        <v>4.368895321392588E-6</v>
      </c>
      <c r="R62" s="672">
        <f>+逆行列係数表!R62/逆行列係数表2!R$117</f>
        <v>1.8481536899529838E-6</v>
      </c>
      <c r="S62" s="672">
        <f>+逆行列係数表!S62/逆行列係数表2!S$117</f>
        <v>2.2209399542172162E-6</v>
      </c>
      <c r="T62" s="672">
        <f>+逆行列係数表!T62/逆行列係数表2!T$117</f>
        <v>1.5687617905582549E-6</v>
      </c>
      <c r="U62" s="672">
        <f>+逆行列係数表!U62/逆行列係数表2!U$117</f>
        <v>1.8440649294477713E-6</v>
      </c>
      <c r="V62" s="672">
        <f>+逆行列係数表!V62/逆行列係数表2!V$117</f>
        <v>3.7156610513233168E-6</v>
      </c>
      <c r="W62" s="672">
        <f>+逆行列係数表!W62/逆行列係数表2!W$117</f>
        <v>5.419214336955936E-6</v>
      </c>
      <c r="X62" s="672">
        <f>+逆行列係数表!X62/逆行列係数表2!X$117</f>
        <v>2.0546675624653953E-6</v>
      </c>
      <c r="Y62" s="672">
        <f>+逆行列係数表!Y62/逆行列係数表2!Y$117</f>
        <v>3.6154397826981142E-6</v>
      </c>
      <c r="Z62" s="672">
        <f>+逆行列係数表!Z62/逆行列係数表2!Z$117</f>
        <v>2.0436553371315299E-6</v>
      </c>
      <c r="AA62" s="672">
        <f>+逆行列係数表!AA62/逆行列係数表2!AA$117</f>
        <v>2.4055684357534085E-6</v>
      </c>
      <c r="AB62" s="672">
        <f>+逆行列係数表!AB62/逆行列係数表2!AB$117</f>
        <v>2.555700539398473E-6</v>
      </c>
      <c r="AC62" s="672">
        <f>+逆行列係数表!AC62/逆行列係数表2!AC$117</f>
        <v>1.6867111149339766E-6</v>
      </c>
      <c r="AD62" s="672">
        <f>+逆行列係数表!AD62/逆行列係数表2!AD$117</f>
        <v>5.8609419458897123E-7</v>
      </c>
      <c r="AE62" s="672">
        <f>+逆行列係数表!AE62/逆行列係数表2!AE$117</f>
        <v>2.3971355832219928E-6</v>
      </c>
      <c r="AF62" s="672">
        <f>+逆行列係数表!AF62/逆行列係数表2!AF$117</f>
        <v>2.3883106728655891E-6</v>
      </c>
      <c r="AG62" s="672">
        <f>+逆行列係数表!AG62/逆行列係数表2!AG$117</f>
        <v>4.7045852182898235E-6</v>
      </c>
      <c r="AH62" s="672">
        <f>+逆行列係数表!AH62/逆行列係数表2!AH$117</f>
        <v>2.4283184672423148E-6</v>
      </c>
      <c r="AI62" s="672">
        <f>+逆行列係数表!AI62/逆行列係数表2!AI$117</f>
        <v>2.5791675012801731E-6</v>
      </c>
      <c r="AJ62" s="672">
        <f>+逆行列係数表!AJ62/逆行列係数表2!AJ$117</f>
        <v>5.1035091559747306E-6</v>
      </c>
      <c r="AK62" s="672">
        <f>+逆行列係数表!AK62/逆行列係数表2!AK$117</f>
        <v>3.5892155348614923E-6</v>
      </c>
      <c r="AL62" s="672">
        <f>+逆行列係数表!AL62/逆行列係数表2!AL$117</f>
        <v>6.1291348127961889E-6</v>
      </c>
      <c r="AM62" s="672">
        <f>+逆行列係数表!AM62/逆行列係数表2!AM$117</f>
        <v>2.121808396542684E-6</v>
      </c>
      <c r="AN62" s="672">
        <f>+逆行列係数表!AN62/逆行列係数表2!AN$117</f>
        <v>2.351088258941263E-6</v>
      </c>
      <c r="AO62" s="672">
        <f>+逆行列係数表!AO62/逆行列係数表2!AO$117</f>
        <v>3.9240147521047739E-6</v>
      </c>
      <c r="AP62" s="672">
        <f>+逆行列係数表!AP62/逆行列係数表2!AP$117</f>
        <v>1.5165705358303337E-6</v>
      </c>
      <c r="AQ62" s="672">
        <f>+逆行列係数表!AQ62/逆行列係数表2!AQ$117</f>
        <v>3.5839309628286146E-6</v>
      </c>
      <c r="AR62" s="672">
        <f>+逆行列係数表!AR62/逆行列係数表2!AR$117</f>
        <v>3.5460446201495001E-6</v>
      </c>
      <c r="AS62" s="672">
        <f>+逆行列係数表!AS62/逆行列係数表2!AS$117</f>
        <v>3.1238010041258792E-6</v>
      </c>
      <c r="AT62" s="672">
        <f>+逆行列係数表!AT62/逆行列係数表2!AT$117</f>
        <v>2.7421009990644112E-6</v>
      </c>
      <c r="AU62" s="672">
        <f>+逆行列係数表!AU62/逆行列係数表2!AU$117</f>
        <v>3.4805584457675615E-6</v>
      </c>
      <c r="AV62" s="672">
        <f>+逆行列係数表!AV62/逆行列係数表2!AV$117</f>
        <v>2.3676519179560378E-6</v>
      </c>
      <c r="AW62" s="672">
        <f>+逆行列係数表!AW62/逆行列係数表2!AW$117</f>
        <v>3.2434695844777229E-6</v>
      </c>
      <c r="AX62" s="672">
        <f>+逆行列係数表!AX62/逆行列係数表2!AX$117</f>
        <v>3.4050815016786E-6</v>
      </c>
      <c r="AY62" s="672">
        <f>+逆行列係数表!AY62/逆行列係数表2!AY$117</f>
        <v>2.9730084350633898E-6</v>
      </c>
      <c r="AZ62" s="672">
        <f>+逆行列係数表!AZ62/逆行列係数表2!AZ$117</f>
        <v>2.1313702268165023E-6</v>
      </c>
      <c r="BA62" s="672">
        <f>+逆行列係数表!BA62/逆行列係数表2!BA$117</f>
        <v>1.528678762402118E-6</v>
      </c>
      <c r="BB62" s="672">
        <f>+逆行列係数表!BB62/逆行列係数表2!BB$117</f>
        <v>1.4569938948003001E-6</v>
      </c>
      <c r="BC62" s="672">
        <f>+逆行列係数表!BC62/逆行列係数表2!BC$117</f>
        <v>2.1742503178893035E-6</v>
      </c>
      <c r="BD62" s="672">
        <f>+逆行列係数表!BD62/逆行列係数表2!BD$117</f>
        <v>1.6339609387357785E-6</v>
      </c>
      <c r="BE62" s="672">
        <f>+逆行列係数表!BE62/逆行列係数表2!BE$117</f>
        <v>2.0610687514896989E-6</v>
      </c>
      <c r="BF62" s="738">
        <f>+逆行列係数表!BF62/逆行列係数表2!BF$117</f>
        <v>1.9734260440852776E-6</v>
      </c>
      <c r="BG62" s="738">
        <f>+逆行列係数表!BG62/逆行列係数表2!BG$117</f>
        <v>1</v>
      </c>
      <c r="BH62" s="738">
        <f>+逆行列係数表!BH62/逆行列係数表2!BH$117</f>
        <v>1.7938493066801768E-6</v>
      </c>
      <c r="BI62" s="672">
        <f>+逆行列係数表!BI62/逆行列係数表2!BI$117</f>
        <v>1.5082851850169614E-6</v>
      </c>
      <c r="BJ62" s="672">
        <f>+逆行列係数表!BJ62/逆行列係数表2!BJ$117</f>
        <v>1.8809501593536272E-6</v>
      </c>
      <c r="BK62" s="672">
        <f>+逆行列係数表!BK62/逆行列係数表2!BK$117</f>
        <v>3.0471830180286846E-6</v>
      </c>
      <c r="BL62" s="672">
        <f>+逆行列係数表!BL62/逆行列係数表2!BL$117</f>
        <v>5.1939262670797185E-6</v>
      </c>
      <c r="BM62" s="672">
        <f>+逆行列係数表!BM62/逆行列係数表2!BM$117</f>
        <v>2.8328018604454807E-6</v>
      </c>
      <c r="BN62" s="672">
        <f>+逆行列係数表!BN62/逆行列係数表2!BN$117</f>
        <v>3.7358508505534516E-6</v>
      </c>
      <c r="BO62" s="672">
        <f>+逆行列係数表!BO62/逆行列係数表2!BO$117</f>
        <v>4.2286206750489019E-6</v>
      </c>
      <c r="BP62" s="672">
        <f>+逆行列係数表!BP62/逆行列係数表2!BP$117</f>
        <v>3.6066662902876685E-6</v>
      </c>
      <c r="BQ62" s="672">
        <f>+逆行列係数表!BQ62/逆行列係数表2!BQ$117</f>
        <v>6.9121482555463232E-6</v>
      </c>
      <c r="BR62" s="672">
        <f>+逆行列係数表!BR62/逆行列係数表2!BR$117</f>
        <v>1.8464310155820461E-6</v>
      </c>
      <c r="BS62" s="672">
        <f>+逆行列係数表!BS62/逆行列係数表2!BS$117</f>
        <v>8.459097068067539E-6</v>
      </c>
      <c r="BT62" s="672">
        <f>+逆行列係数表!BT62/逆行列係数表2!BT$117</f>
        <v>5.9418956647358092E-6</v>
      </c>
      <c r="BU62" s="672">
        <f>+逆行列係数表!BU62/逆行列係数表2!BU$117</f>
        <v>2.2425352021861293E-6</v>
      </c>
      <c r="BV62" s="672">
        <f>+逆行列係数表!BV62/逆行列係数表2!BV$117</f>
        <v>1.6067443163575242E-6</v>
      </c>
      <c r="BW62" s="672">
        <f>+逆行列係数表!BW62/逆行列係数表2!BW$117</f>
        <v>1.1078366423493104E-6</v>
      </c>
      <c r="BX62" s="672">
        <f>+逆行列係数表!BX62/逆行列係数表2!BX$117</f>
        <v>9.1140223065359986E-7</v>
      </c>
      <c r="BY62" s="672">
        <f>+逆行列係数表!BY62/逆行列係数表2!BY$117</f>
        <v>2.0782308167030664E-7</v>
      </c>
      <c r="BZ62" s="672">
        <f>+逆行列係数表!BZ62/逆行列係数表2!BZ$117</f>
        <v>1.3703934646101973E-6</v>
      </c>
      <c r="CA62" s="672">
        <f>+逆行列係数表!CA62/逆行列係数表2!CA$117</f>
        <v>7.4208627464988005E-6</v>
      </c>
      <c r="CB62" s="672">
        <f>+逆行列係数表!CB62/逆行列係数表2!CB$117</f>
        <v>4.762575923725038E-5</v>
      </c>
      <c r="CC62" s="672">
        <f>+逆行列係数表!CC62/逆行列係数表2!CC$117</f>
        <v>7.2045122105839234E-7</v>
      </c>
      <c r="CD62" s="672">
        <f>+逆行列係数表!CD62/逆行列係数表2!CD$117</f>
        <v>4.2308551796896057E-6</v>
      </c>
      <c r="CE62" s="672">
        <f>+逆行列係数表!CE62/逆行列係数表2!CE$117</f>
        <v>2.8508621096956451E-6</v>
      </c>
      <c r="CF62" s="672">
        <f>+逆行列係数表!CF62/逆行列係数表2!CF$117</f>
        <v>2.807164722381062E-6</v>
      </c>
      <c r="CG62" s="672">
        <f>+逆行列係数表!CG62/逆行列係数表2!CG$117</f>
        <v>3.1730143581765921E-6</v>
      </c>
      <c r="CH62" s="672">
        <f>+逆行列係数表!CH62/逆行列係数表2!CH$117</f>
        <v>1.5369680498279765E-6</v>
      </c>
      <c r="CI62" s="672">
        <f>+逆行列係数表!CI62/逆行列係数表2!CI$117</f>
        <v>2.906824482768186E-6</v>
      </c>
      <c r="CJ62" s="672">
        <f>+逆行列係数表!CJ62/逆行列係数表2!CJ$117</f>
        <v>3.0831367570674179E-6</v>
      </c>
      <c r="CK62" s="672">
        <f>+逆行列係数表!CK62/逆行列係数表2!CK$117</f>
        <v>4.9803511495228094E-6</v>
      </c>
      <c r="CL62" s="672">
        <f>+逆行列係数表!CL62/逆行列係数表2!CL$117</f>
        <v>2.6333668063414616E-6</v>
      </c>
      <c r="CM62" s="672">
        <f>+逆行列係数表!CM62/逆行列係数表2!CM$117</f>
        <v>2.1699642072691852E-6</v>
      </c>
      <c r="CN62" s="672">
        <f>+逆行列係数表!CN62/逆行列係数表2!CN$117</f>
        <v>3.0600520588072262E-5</v>
      </c>
      <c r="CO62" s="672">
        <f>+逆行列係数表!CO62/逆行列係数表2!CO$117</f>
        <v>1.7664023253129478E-6</v>
      </c>
      <c r="CP62" s="672">
        <f>+逆行列係数表!CP62/逆行列係数表2!CP$117</f>
        <v>4.8828080633097686E-6</v>
      </c>
      <c r="CQ62" s="672">
        <f>+逆行列係数表!CQ62/逆行列係数表2!CQ$117</f>
        <v>1.5187523190614009E-6</v>
      </c>
      <c r="CR62" s="672">
        <f>+逆行列係数表!CR62/逆行列係数表2!CR$117</f>
        <v>4.3022240523181232E-6</v>
      </c>
      <c r="CS62" s="672">
        <f>+逆行列係数表!CS62/逆行列係数表2!CS$117</f>
        <v>2.5029834852566024E-6</v>
      </c>
      <c r="CT62" s="672">
        <f>+逆行列係数表!CT62/逆行列係数表2!CT$117</f>
        <v>1.5268037303565599E-6</v>
      </c>
      <c r="CU62" s="672">
        <f>+逆行列係数表!CU62/逆行列係数表2!CU$117</f>
        <v>2.728564799007569E-6</v>
      </c>
      <c r="CV62" s="672">
        <f>+逆行列係数表!CV62/逆行列係数表2!CV$117</f>
        <v>2.6418817121610413E-5</v>
      </c>
      <c r="CW62" s="672">
        <f>+逆行列係数表!CW62/逆行列係数表2!CW$117</f>
        <v>1.8344512647232793E-6</v>
      </c>
      <c r="CX62" s="672">
        <f>+逆行列係数表!CX62/逆行列係数表2!CX$117</f>
        <v>3.0017692217693365E-4</v>
      </c>
      <c r="CY62" s="672">
        <f>+逆行列係数表!CY62/逆行列係数表2!CY$117</f>
        <v>1.4000693492172172E-6</v>
      </c>
      <c r="CZ62" s="672">
        <f>+逆行列係数表!CZ62/逆行列係数表2!CZ$117</f>
        <v>4.3369857148190561E-6</v>
      </c>
      <c r="DA62" s="672">
        <f>+逆行列係数表!DA62/逆行列係数表2!DA$117</f>
        <v>1.5762857728377295E-6</v>
      </c>
      <c r="DB62" s="672">
        <f>+逆行列係数表!DB62/逆行列係数表2!DB$117</f>
        <v>2.8930571106441799E-6</v>
      </c>
      <c r="DC62" s="672">
        <f>+逆行列係数表!DC62/逆行列係数表2!DC$117</f>
        <v>3.3454166762639153E-6</v>
      </c>
      <c r="DD62" s="672">
        <f>+逆行列係数表!DD62/逆行列係数表2!DD$117</f>
        <v>1.3774248610256211E-6</v>
      </c>
      <c r="DE62" s="672">
        <f>+逆行列係数表!DE62/逆行列係数表2!DE$117</f>
        <v>2.1636243248390849E-6</v>
      </c>
      <c r="DF62" s="672">
        <f>+逆行列係数表!DF62/逆行列係数表2!DF$117</f>
        <v>1.2093663145511521E-6</v>
      </c>
      <c r="DG62" s="673">
        <f>+逆行列係数表!DG62/逆行列係数表2!DG$117</f>
        <v>4.0975435248532579E-6</v>
      </c>
      <c r="DH62" s="270"/>
    </row>
    <row r="63" spans="1:112" ht="15.6" customHeight="1">
      <c r="A63" s="656">
        <v>57</v>
      </c>
      <c r="B63" s="98" t="s">
        <v>193</v>
      </c>
      <c r="C63" s="293" t="s">
        <v>194</v>
      </c>
      <c r="D63" s="671">
        <f>+逆行列係数表!D63/逆行列係数表2!D$117</f>
        <v>2.2428698018527172E-3</v>
      </c>
      <c r="E63" s="672">
        <f>+逆行列係数表!E63/逆行列係数表2!E$117</f>
        <v>1.0320980692841756E-3</v>
      </c>
      <c r="F63" s="672">
        <f>+逆行列係数表!F63/逆行列係数表2!F$117</f>
        <v>4.4880834574196511E-3</v>
      </c>
      <c r="G63" s="672">
        <f>+逆行列係数表!G63/逆行列係数表2!G$117</f>
        <v>9.847909690491553E-4</v>
      </c>
      <c r="H63" s="672">
        <f>+逆行列係数表!H63/逆行列係数表2!H$117</f>
        <v>4.5540845665873012E-4</v>
      </c>
      <c r="I63" s="672">
        <f>+逆行列係数表!I63/逆行列係数表2!I$117</f>
        <v>0</v>
      </c>
      <c r="J63" s="672">
        <f>+逆行列係数表!J63/逆行列係数表2!J$117</f>
        <v>3.8291469490463652E-3</v>
      </c>
      <c r="K63" s="672">
        <f>+逆行列係数表!K63/逆行列係数表2!K$117</f>
        <v>6.500045054464394E-4</v>
      </c>
      <c r="L63" s="672">
        <f>+逆行列係数表!L63/逆行列係数表2!L$117</f>
        <v>7.0942661471229483E-4</v>
      </c>
      <c r="M63" s="672">
        <f>+逆行列係数表!M63/逆行列係数表2!M$117</f>
        <v>4.8412095031772723E-4</v>
      </c>
      <c r="N63" s="672">
        <f>+逆行列係数表!N63/逆行列係数表2!N$117</f>
        <v>0</v>
      </c>
      <c r="O63" s="672">
        <f>+逆行列係数表!O63/逆行列係数表2!O$117</f>
        <v>8.257660725002787E-4</v>
      </c>
      <c r="P63" s="672">
        <f>+逆行列係数表!P63/逆行列係数表2!P$117</f>
        <v>5.2926348726998649E-4</v>
      </c>
      <c r="Q63" s="672">
        <f>+逆行列係数表!Q63/逆行列係数表2!Q$117</f>
        <v>1.1814637281727495E-3</v>
      </c>
      <c r="R63" s="672">
        <f>+逆行列係数表!R63/逆行列係数表2!R$117</f>
        <v>5.0440374241934047E-4</v>
      </c>
      <c r="S63" s="672">
        <f>+逆行列係数表!S63/逆行列係数表2!S$117</f>
        <v>6.0651299792989543E-4</v>
      </c>
      <c r="T63" s="672">
        <f>+逆行列係数表!T63/逆行列係数表2!T$117</f>
        <v>4.2936491101657213E-4</v>
      </c>
      <c r="U63" s="672">
        <f>+逆行列係数表!U63/逆行列係数表2!U$117</f>
        <v>5.0500144581655168E-4</v>
      </c>
      <c r="V63" s="672">
        <f>+逆行列係数表!V63/逆行列係数表2!V$117</f>
        <v>1.0063429915651836E-3</v>
      </c>
      <c r="W63" s="672">
        <f>+逆行列係数表!W63/逆行列係数表2!W$117</f>
        <v>1.4654447689340267E-3</v>
      </c>
      <c r="X63" s="672">
        <f>+逆行列係数表!X63/逆行列係数表2!X$117</f>
        <v>5.5703947398544069E-4</v>
      </c>
      <c r="Y63" s="672">
        <f>+逆行列係数表!Y63/逆行列係数表2!Y$117</f>
        <v>9.7933296071918874E-4</v>
      </c>
      <c r="Z63" s="672">
        <f>+逆行列係数表!Z63/逆行列係数表2!Z$117</f>
        <v>5.5844530480054838E-4</v>
      </c>
      <c r="AA63" s="672">
        <f>+逆行列係数表!AA63/逆行列係数表2!AA$117</f>
        <v>6.496917377069193E-4</v>
      </c>
      <c r="AB63" s="672">
        <f>+逆行列係数表!AB63/逆行列係数表2!AB$117</f>
        <v>7.0168001106665724E-4</v>
      </c>
      <c r="AC63" s="672">
        <f>+逆行列係数表!AC63/逆行列係数表2!AC$117</f>
        <v>4.610911119165386E-4</v>
      </c>
      <c r="AD63" s="672">
        <f>+逆行列係数表!AD63/逆行列係数表2!AD$117</f>
        <v>1.5854711280076242E-4</v>
      </c>
      <c r="AE63" s="672">
        <f>+逆行列係数表!AE63/逆行列係数表2!AE$117</f>
        <v>6.4425052024575486E-4</v>
      </c>
      <c r="AF63" s="672">
        <f>+逆行列係数表!AF63/逆行列係数表2!AF$117</f>
        <v>6.5030902840616865E-4</v>
      </c>
      <c r="AG63" s="672">
        <f>+逆行列係数表!AG63/逆行列係数表2!AG$117</f>
        <v>1.2710135320121334E-3</v>
      </c>
      <c r="AH63" s="672">
        <f>+逆行列係数表!AH63/逆行列係数表2!AH$117</f>
        <v>6.6052623729578744E-4</v>
      </c>
      <c r="AI63" s="672">
        <f>+逆行列係数表!AI63/逆行列係数表2!AI$117</f>
        <v>6.9320876535893298E-4</v>
      </c>
      <c r="AJ63" s="672">
        <f>+逆行列係数表!AJ63/逆行列係数表2!AJ$117</f>
        <v>1.3803952867499766E-3</v>
      </c>
      <c r="AK63" s="672">
        <f>+逆行列係数表!AK63/逆行列係数表2!AK$117</f>
        <v>9.7360676529081132E-4</v>
      </c>
      <c r="AL63" s="672">
        <f>+逆行列係数表!AL63/逆行列係数表2!AL$117</f>
        <v>1.6594359143882486E-3</v>
      </c>
      <c r="AM63" s="672">
        <f>+逆行列係数表!AM63/逆行列係数表2!AM$117</f>
        <v>5.7207603886253366E-4</v>
      </c>
      <c r="AN63" s="672">
        <f>+逆行列係数表!AN63/逆行列係数表2!AN$117</f>
        <v>6.3552241966723761E-4</v>
      </c>
      <c r="AO63" s="672">
        <f>+逆行列係数表!AO63/逆行列係数表2!AO$117</f>
        <v>1.0566901769006154E-3</v>
      </c>
      <c r="AP63" s="672">
        <f>+逆行列係数表!AP63/逆行列係数表2!AP$117</f>
        <v>4.0818960844788316E-4</v>
      </c>
      <c r="AQ63" s="672">
        <f>+逆行列係数表!AQ63/逆行列係数表2!AQ$117</f>
        <v>9.7093776864676229E-4</v>
      </c>
      <c r="AR63" s="672">
        <f>+逆行列係数表!AR63/逆行列係数表2!AR$117</f>
        <v>9.5953686075066788E-4</v>
      </c>
      <c r="AS63" s="672">
        <f>+逆行列係数表!AS63/逆行列係数表2!AS$117</f>
        <v>8.5054391358099356E-4</v>
      </c>
      <c r="AT63" s="672">
        <f>+逆行列係数表!AT63/逆行列係数表2!AT$117</f>
        <v>7.4231482749702673E-4</v>
      </c>
      <c r="AU63" s="672">
        <f>+逆行列係数表!AU63/逆行列係数表2!AU$117</f>
        <v>9.4120585141502775E-4</v>
      </c>
      <c r="AV63" s="672">
        <f>+逆行列係数表!AV63/逆行列係数表2!AV$117</f>
        <v>7.2592976703219128E-4</v>
      </c>
      <c r="AW63" s="672">
        <f>+逆行列係数表!AW63/逆行列係数表2!AW$117</f>
        <v>8.8081871223337081E-4</v>
      </c>
      <c r="AX63" s="672">
        <f>+逆行列係数表!AX63/逆行列係数表2!AX$117</f>
        <v>9.2411378139936595E-4</v>
      </c>
      <c r="AY63" s="672">
        <f>+逆行列係数表!AY63/逆行列係数表2!AY$117</f>
        <v>8.0782990655386771E-4</v>
      </c>
      <c r="AZ63" s="672">
        <f>+逆行列係数表!AZ63/逆行列係数表2!AZ$117</f>
        <v>5.7876707732582944E-4</v>
      </c>
      <c r="BA63" s="672">
        <f>+逆行列係数表!BA63/逆行列係数表2!BA$117</f>
        <v>4.1699593289017096E-4</v>
      </c>
      <c r="BB63" s="672">
        <f>+逆行列係数表!BB63/逆行列係数表2!BB$117</f>
        <v>4.0210380430103605E-4</v>
      </c>
      <c r="BC63" s="672">
        <f>+逆行列係数表!BC63/逆行列係数表2!BC$117</f>
        <v>5.8667207537902246E-4</v>
      </c>
      <c r="BD63" s="672">
        <f>+逆行列係数表!BD63/逆行列係数表2!BD$117</f>
        <v>4.5385782900987312E-4</v>
      </c>
      <c r="BE63" s="672">
        <f>+逆行列係数表!BE63/逆行列係数表2!BE$117</f>
        <v>5.6350577000340019E-4</v>
      </c>
      <c r="BF63" s="738">
        <f>+逆行列係数表!BF63/逆行列係数表2!BF$117</f>
        <v>0.47399454236519245</v>
      </c>
      <c r="BG63" s="738">
        <f>+逆行列係数表!BG63/逆行列係数表2!BG$117</f>
        <v>0.42030344085853544</v>
      </c>
      <c r="BH63" s="738">
        <f>+逆行列係数表!BH63/逆行列係数表2!BH$117</f>
        <v>1</v>
      </c>
      <c r="BI63" s="672">
        <f>+逆行列係数表!BI63/逆行列係数表2!BI$117</f>
        <v>4.0880862861808817E-4</v>
      </c>
      <c r="BJ63" s="672">
        <f>+逆行列係数表!BJ63/逆行列係数表2!BJ$117</f>
        <v>5.9914432606639478E-2</v>
      </c>
      <c r="BK63" s="672">
        <f>+逆行列係数表!BK63/逆行列係数表2!BK$117</f>
        <v>8.3298520614552075E-4</v>
      </c>
      <c r="BL63" s="672">
        <f>+逆行列係数表!BL63/逆行列係数表2!BL$117</f>
        <v>1.4086571657292578E-3</v>
      </c>
      <c r="BM63" s="672">
        <f>+逆行列係数表!BM63/逆行列係数表2!BM$117</f>
        <v>7.6722513998655031E-4</v>
      </c>
      <c r="BN63" s="672">
        <f>+逆行列係数表!BN63/逆行列係数表2!BN$117</f>
        <v>1.0081494002371703E-3</v>
      </c>
      <c r="BO63" s="672">
        <f>+逆行列係数表!BO63/逆行列係数表2!BO$117</f>
        <v>1.1421164722936758E-3</v>
      </c>
      <c r="BP63" s="672">
        <f>+逆行列係数表!BP63/逆行列係数表2!BP$117</f>
        <v>9.7225958830122051E-4</v>
      </c>
      <c r="BQ63" s="672">
        <f>+逆行列係数表!BQ63/逆行列係数表2!BQ$117</f>
        <v>1.8660522118956744E-3</v>
      </c>
      <c r="BR63" s="672">
        <f>+逆行列係数表!BR63/逆行列係数表2!BR$117</f>
        <v>5.0121942586008213E-4</v>
      </c>
      <c r="BS63" s="672">
        <f>+逆行列係数表!BS63/逆行列係数表2!BS$117</f>
        <v>2.2903868837979243E-3</v>
      </c>
      <c r="BT63" s="672">
        <f>+逆行列係数表!BT63/逆行列係数表2!BT$117</f>
        <v>1.6430645251445616E-3</v>
      </c>
      <c r="BU63" s="672">
        <f>+逆行列係数表!BU63/逆行列係数表2!BU$117</f>
        <v>6.2527336767777123E-4</v>
      </c>
      <c r="BV63" s="672">
        <f>+逆行列係数表!BV63/逆行列係数表2!BV$117</f>
        <v>4.5438975911208046E-4</v>
      </c>
      <c r="BW63" s="672">
        <f>+逆行列係数表!BW63/逆行列係数表2!BW$117</f>
        <v>2.9906216948683088E-4</v>
      </c>
      <c r="BX63" s="672">
        <f>+逆行列係数表!BX63/逆行列係数表2!BX$117</f>
        <v>2.4539763142419798E-4</v>
      </c>
      <c r="BY63" s="672">
        <f>+逆行列係数表!BY63/逆行列係数表2!BY$117</f>
        <v>5.737874889501375E-5</v>
      </c>
      <c r="BZ63" s="672">
        <f>+逆行列係数表!BZ63/逆行列係数表2!BZ$117</f>
        <v>2.7287827628039818E-3</v>
      </c>
      <c r="CA63" s="672">
        <f>+逆行列係数表!CA63/逆行列係数表2!CA$117</f>
        <v>2.0059962381649564E-3</v>
      </c>
      <c r="CB63" s="672">
        <f>+逆行列係数表!CB63/逆行列係数表2!CB$117</f>
        <v>1.2969419518049847E-2</v>
      </c>
      <c r="CC63" s="672">
        <f>+逆行列係数表!CC63/逆行列係数表2!CC$117</f>
        <v>1.9556950675061197E-4</v>
      </c>
      <c r="CD63" s="672">
        <f>+逆行列係数表!CD63/逆行列係数表2!CD$117</f>
        <v>5.7376324797453705E-3</v>
      </c>
      <c r="CE63" s="672">
        <f>+逆行列係数表!CE63/逆行列係数表2!CE$117</f>
        <v>7.8396607217435187E-4</v>
      </c>
      <c r="CF63" s="672">
        <f>+逆行列係数表!CF63/逆行列係数表2!CF$117</f>
        <v>7.6146375941711988E-4</v>
      </c>
      <c r="CG63" s="672">
        <f>+逆行列係数表!CG63/逆行列係数表2!CG$117</f>
        <v>8.9609674814814108E-4</v>
      </c>
      <c r="CH63" s="672">
        <f>+逆行列係数表!CH63/逆行列係数表2!CH$117</f>
        <v>4.7931498285697056E-4</v>
      </c>
      <c r="CI63" s="672">
        <f>+逆行列係数表!CI63/逆行列係数表2!CI$117</f>
        <v>7.8868422787078875E-4</v>
      </c>
      <c r="CJ63" s="672">
        <f>+逆行列係数表!CJ63/逆行列係数表2!CJ$117</f>
        <v>8.4256107224053313E-4</v>
      </c>
      <c r="CK63" s="672">
        <f>+逆行列係数表!CK63/逆行列係数表2!CK$117</f>
        <v>1.3533912299870071E-3</v>
      </c>
      <c r="CL63" s="672">
        <f>+逆行列係数表!CL63/逆行列係数表2!CL$117</f>
        <v>7.1390283998987538E-4</v>
      </c>
      <c r="CM63" s="672">
        <f>+逆行列係数表!CM63/逆行列係数表2!CM$117</f>
        <v>6.1054166572014083E-4</v>
      </c>
      <c r="CN63" s="672">
        <f>+逆行列係数表!CN63/逆行列係数表2!CN$117</f>
        <v>1.2759926499572173E-3</v>
      </c>
      <c r="CO63" s="672">
        <f>+逆行列係数表!CO63/逆行列係数表2!CO$117</f>
        <v>4.853205110334022E-4</v>
      </c>
      <c r="CP63" s="672">
        <f>+逆行列係数表!CP63/逆行列係数表2!CP$117</f>
        <v>1.3343125455884666E-3</v>
      </c>
      <c r="CQ63" s="672">
        <f>+逆行列係数表!CQ63/逆行列係数表2!CQ$117</f>
        <v>4.1649381980720545E-4</v>
      </c>
      <c r="CR63" s="672">
        <f>+逆行列係数表!CR63/逆行列係数表2!CR$117</f>
        <v>1.1666749164211657E-3</v>
      </c>
      <c r="CS63" s="672">
        <f>+逆行列係数表!CS63/逆行列係数表2!CS$117</f>
        <v>6.7736778539897601E-4</v>
      </c>
      <c r="CT63" s="672">
        <f>+逆行列係数表!CT63/逆行列係数表2!CT$117</f>
        <v>4.1359583712213821E-4</v>
      </c>
      <c r="CU63" s="672">
        <f>+逆行列係数表!CU63/逆行列係数表2!CU$117</f>
        <v>7.534896772394932E-4</v>
      </c>
      <c r="CV63" s="672">
        <f>+逆行列係数表!CV63/逆行列係数表2!CV$117</f>
        <v>7.1307730172176214E-3</v>
      </c>
      <c r="CW63" s="672">
        <f>+逆行列係数表!CW63/逆行列係数表2!CW$117</f>
        <v>5.0541117772922618E-4</v>
      </c>
      <c r="CX63" s="672">
        <f>+逆行列係数表!CX63/逆行列係数表2!CX$117</f>
        <v>8.0944328341294156E-2</v>
      </c>
      <c r="CY63" s="672">
        <f>+逆行列係数表!CY63/逆行列係数表2!CY$117</f>
        <v>3.8311301789261364E-4</v>
      </c>
      <c r="CZ63" s="672">
        <f>+逆行列係数表!CZ63/逆行列係数表2!CZ$117</f>
        <v>1.1718355347885153E-3</v>
      </c>
      <c r="DA63" s="672">
        <f>+逆行列係数表!DA63/逆行列係数表2!DA$117</f>
        <v>4.3037504801122931E-4</v>
      </c>
      <c r="DB63" s="672">
        <f>+逆行列係数表!DB63/逆行列係数表2!DB$117</f>
        <v>7.8289349592189209E-4</v>
      </c>
      <c r="DC63" s="672">
        <f>+逆行列係数表!DC63/逆行列係数表2!DC$117</f>
        <v>9.1266068221952201E-4</v>
      </c>
      <c r="DD63" s="672">
        <f>+逆行列係数表!DD63/逆行列係数表2!DD$117</f>
        <v>3.7605512434580501E-4</v>
      </c>
      <c r="DE63" s="672">
        <f>+逆行列係数表!DE63/逆行列係数表2!DE$117</f>
        <v>6.0195592336824259E-4</v>
      </c>
      <c r="DF63" s="672">
        <f>+逆行列係数表!DF63/逆行列係数表2!DF$117</f>
        <v>3.336523091596763E-4</v>
      </c>
      <c r="DG63" s="673">
        <f>+逆行列係数表!DG63/逆行列係数表2!DG$117</f>
        <v>4.0748881808801005E-4</v>
      </c>
      <c r="DH63" s="270"/>
    </row>
    <row r="64" spans="1:112" ht="15.6" customHeight="1">
      <c r="A64" s="656">
        <v>58</v>
      </c>
      <c r="B64" s="98" t="s">
        <v>195</v>
      </c>
      <c r="C64" s="293" t="s">
        <v>196</v>
      </c>
      <c r="D64" s="671">
        <f>+逆行列係数表!D64/逆行列係数表2!D$117</f>
        <v>7.3505669600409828E-6</v>
      </c>
      <c r="E64" s="672">
        <f>+逆行列係数表!E64/逆行列係数表2!E$117</f>
        <v>1.5158485616600881E-5</v>
      </c>
      <c r="F64" s="672">
        <f>+逆行列係数表!F64/逆行列係数表2!F$117</f>
        <v>3.7284378838278943E-6</v>
      </c>
      <c r="G64" s="672">
        <f>+逆行列係数表!G64/逆行列係数表2!G$117</f>
        <v>3.3296814316301287E-6</v>
      </c>
      <c r="H64" s="672">
        <f>+逆行列係数表!H64/逆行列係数表2!H$117</f>
        <v>3.5803315449331849E-3</v>
      </c>
      <c r="I64" s="672">
        <f>+逆行列係数表!I64/逆行列係数表2!I$117</f>
        <v>0</v>
      </c>
      <c r="J64" s="672">
        <f>+逆行列係数表!J64/逆行列係数表2!J$117</f>
        <v>3.3649308422685085E-5</v>
      </c>
      <c r="K64" s="672">
        <f>+逆行列係数表!K64/逆行列係数表2!K$117</f>
        <v>2.310831739320582E-5</v>
      </c>
      <c r="L64" s="672">
        <f>+逆行列係数表!L64/逆行列係数表2!L$117</f>
        <v>4.1804987162070835E-6</v>
      </c>
      <c r="M64" s="672">
        <f>+逆行列係数表!M64/逆行列係数表2!M$117</f>
        <v>1.6644578297642637E-5</v>
      </c>
      <c r="N64" s="672">
        <f>+逆行列係数表!N64/逆行列係数表2!N$117</f>
        <v>0</v>
      </c>
      <c r="O64" s="672">
        <f>+逆行列係数表!O64/逆行列係数表2!O$117</f>
        <v>2.6904563632145891E-6</v>
      </c>
      <c r="P64" s="672">
        <f>+逆行列係数表!P64/逆行列係数表2!P$117</f>
        <v>1.8331716830200005E-6</v>
      </c>
      <c r="Q64" s="672">
        <f>+逆行列係数表!Q64/逆行列係数表2!Q$117</f>
        <v>6.9029854300266202E-6</v>
      </c>
      <c r="R64" s="672">
        <f>+逆行列係数表!R64/逆行列係数表2!R$117</f>
        <v>4.8279288803570122E-6</v>
      </c>
      <c r="S64" s="672">
        <f>+逆行列係数表!S64/逆行列係数表2!S$117</f>
        <v>1.2284501464171121E-5</v>
      </c>
      <c r="T64" s="672">
        <f>+逆行列係数表!T64/逆行列係数表2!T$117</f>
        <v>5.8978532455522193E-6</v>
      </c>
      <c r="U64" s="672">
        <f>+逆行列係数表!U64/逆行列係数表2!U$117</f>
        <v>3.4004932242936975E-6</v>
      </c>
      <c r="V64" s="672">
        <f>+逆行列係数表!V64/逆行列係数表2!V$117</f>
        <v>1.0799935994519141E-5</v>
      </c>
      <c r="W64" s="672">
        <f>+逆行列係数表!W64/逆行列係数表2!W$117</f>
        <v>1.1551425625712228E-5</v>
      </c>
      <c r="X64" s="672">
        <f>+逆行列係数表!X64/逆行列係数表2!X$117</f>
        <v>9.8892864987153442E-6</v>
      </c>
      <c r="Y64" s="672">
        <f>+逆行列係数表!Y64/逆行列係数表2!Y$117</f>
        <v>7.4308292488075564E-6</v>
      </c>
      <c r="Z64" s="672">
        <f>+逆行列係数表!Z64/逆行列係数表2!Z$117</f>
        <v>6.8406840574522195E-6</v>
      </c>
      <c r="AA64" s="672">
        <f>+逆行列係数表!AA64/逆行列係数表2!AA$117</f>
        <v>1.0337422956554618E-5</v>
      </c>
      <c r="AB64" s="672">
        <f>+逆行列係数表!AB64/逆行列係数表2!AB$117</f>
        <v>4.1168048740502289E-6</v>
      </c>
      <c r="AC64" s="672">
        <f>+逆行列係数表!AC64/逆行列係数表2!AC$117</f>
        <v>6.582658516180736E-6</v>
      </c>
      <c r="AD64" s="672">
        <f>+逆行列係数表!AD64/逆行列係数表2!AD$117</f>
        <v>1.1743627502461499E-5</v>
      </c>
      <c r="AE64" s="672">
        <f>+逆行列係数表!AE64/逆行列係数表2!AE$117</f>
        <v>4.6571463151516073E-5</v>
      </c>
      <c r="AF64" s="672">
        <f>+逆行列係数表!AF64/逆行列係数表2!AF$117</f>
        <v>2.8611376583849227E-6</v>
      </c>
      <c r="AG64" s="672">
        <f>+逆行列係数表!AG64/逆行列係数表2!AG$117</f>
        <v>2.9503311779428297E-6</v>
      </c>
      <c r="AH64" s="672">
        <f>+逆行列係数表!AH64/逆行列係数表2!AH$117</f>
        <v>3.40325206129821E-6</v>
      </c>
      <c r="AI64" s="672">
        <f>+逆行列係数表!AI64/逆行列係数表2!AI$117</f>
        <v>8.9705017733461945E-6</v>
      </c>
      <c r="AJ64" s="672">
        <f>+逆行列係数表!AJ64/逆行列係数表2!AJ$117</f>
        <v>2.1640388577183023E-5</v>
      </c>
      <c r="AK64" s="672">
        <f>+逆行列係数表!AK64/逆行列係数表2!AK$117</f>
        <v>8.5721719017483378E-6</v>
      </c>
      <c r="AL64" s="672">
        <f>+逆行列係数表!AL64/逆行列係数表2!AL$117</f>
        <v>1.3627593452062062E-5</v>
      </c>
      <c r="AM64" s="672">
        <f>+逆行列係数表!AM64/逆行列係数表2!AM$117</f>
        <v>1.9048923867160337E-5</v>
      </c>
      <c r="AN64" s="672">
        <f>+逆行列係数表!AN64/逆行列係数表2!AN$117</f>
        <v>1.1325180823734615E-5</v>
      </c>
      <c r="AO64" s="672">
        <f>+逆行列係数表!AO64/逆行列係数表2!AO$117</f>
        <v>2.3029713327557263E-5</v>
      </c>
      <c r="AP64" s="672">
        <f>+逆行列係数表!AP64/逆行列係数表2!AP$117</f>
        <v>1.4066555116610811E-5</v>
      </c>
      <c r="AQ64" s="672">
        <f>+逆行列係数表!AQ64/逆行列係数表2!AQ$117</f>
        <v>3.0845215327955817E-5</v>
      </c>
      <c r="AR64" s="672">
        <f>+逆行列係数表!AR64/逆行列係数表2!AR$117</f>
        <v>9.8528585899627679E-6</v>
      </c>
      <c r="AS64" s="672">
        <f>+逆行列係数表!AS64/逆行列係数表2!AS$117</f>
        <v>8.3545762574874321E-6</v>
      </c>
      <c r="AT64" s="672">
        <f>+逆行列係数表!AT64/逆行列係数表2!AT$117</f>
        <v>6.9351315165928336E-6</v>
      </c>
      <c r="AU64" s="672">
        <f>+逆行列係数表!AU64/逆行列係数表2!AU$117</f>
        <v>4.1782325948065705E-6</v>
      </c>
      <c r="AV64" s="672">
        <f>+逆行列係数表!AV64/逆行列係数表2!AV$117</f>
        <v>4.1189465916115423E-6</v>
      </c>
      <c r="AW64" s="672">
        <f>+逆行列係数表!AW64/逆行列係数表2!AW$117</f>
        <v>3.1843396078657498E-6</v>
      </c>
      <c r="AX64" s="672">
        <f>+逆行列係数表!AX64/逆行列係数表2!AX$117</f>
        <v>2.417285640541917E-6</v>
      </c>
      <c r="AY64" s="672">
        <f>+逆行列係数表!AY64/逆行列係数表2!AY$117</f>
        <v>2.7673268183059397E-6</v>
      </c>
      <c r="AZ64" s="672">
        <f>+逆行列係数表!AZ64/逆行列係数表2!AZ$117</f>
        <v>3.9001303632524186E-6</v>
      </c>
      <c r="BA64" s="672">
        <f>+逆行列係数表!BA64/逆行列係数表2!BA$117</f>
        <v>3.3813170806523296E-6</v>
      </c>
      <c r="BB64" s="672">
        <f>+逆行列係数表!BB64/逆行列係数表2!BB$117</f>
        <v>1.7757140225264308E-6</v>
      </c>
      <c r="BC64" s="672">
        <f>+逆行列係数表!BC64/逆行列係数表2!BC$117</f>
        <v>3.3214782105304961E-6</v>
      </c>
      <c r="BD64" s="672">
        <f>+逆行列係数表!BD64/逆行列係数表2!BD$117</f>
        <v>2.380860043921006E-6</v>
      </c>
      <c r="BE64" s="672">
        <f>+逆行列係数表!BE64/逆行列係数表2!BE$117</f>
        <v>2.2748230309503021E-6</v>
      </c>
      <c r="BF64" s="672">
        <f>+逆行列係数表!BF64/逆行列係数表2!BF$117</f>
        <v>1.0081279979474281E-5</v>
      </c>
      <c r="BG64" s="672">
        <f>+逆行列係数表!BG64/逆行列係数表2!BG$117</f>
        <v>1.0039753158442017E-5</v>
      </c>
      <c r="BH64" s="672">
        <f>+逆行列係数表!BH64/逆行列係数表2!BH$117</f>
        <v>4.829168404517823E-6</v>
      </c>
      <c r="BI64" s="672">
        <f>+逆行列係数表!BI64/逆行列係数表2!BI$117</f>
        <v>1</v>
      </c>
      <c r="BJ64" s="672">
        <f>+逆行列係数表!BJ64/逆行列係数表2!BJ$117</f>
        <v>4.540117092006111E-6</v>
      </c>
      <c r="BK64" s="672">
        <f>+逆行列係数表!BK64/逆行列係数表2!BK$117</f>
        <v>5.8682676866388798E-6</v>
      </c>
      <c r="BL64" s="672">
        <f>+逆行列係数表!BL64/逆行列係数表2!BL$117</f>
        <v>2.8909562355068673E-4</v>
      </c>
      <c r="BM64" s="672">
        <f>+逆行列係数表!BM64/逆行列係数表2!BM$117</f>
        <v>4.5118005361691567E-6</v>
      </c>
      <c r="BN64" s="672">
        <f>+逆行列係数表!BN64/逆行列係数表2!BN$117</f>
        <v>4.4001675134806218E-6</v>
      </c>
      <c r="BO64" s="672">
        <f>+逆行列係数表!BO64/逆行列係数表2!BO$117</f>
        <v>7.1730529812484208E-6</v>
      </c>
      <c r="BP64" s="672">
        <f>+逆行列係数表!BP64/逆行列係数表2!BP$117</f>
        <v>7.4577621695962886E-6</v>
      </c>
      <c r="BQ64" s="672">
        <f>+逆行列係数表!BQ64/逆行列係数表2!BQ$117</f>
        <v>1.3980491166265129E-5</v>
      </c>
      <c r="BR64" s="672">
        <f>+逆行列係数表!BR64/逆行列係数表2!BR$117</f>
        <v>1.2536571584639777E-5</v>
      </c>
      <c r="BS64" s="672">
        <f>+逆行列係数表!BS64/逆行列係数表2!BS$117</f>
        <v>3.3159757409664919E-6</v>
      </c>
      <c r="BT64" s="672">
        <f>+逆行列係数表!BT64/逆行列係数表2!BT$117</f>
        <v>3.7522016396796291E-6</v>
      </c>
      <c r="BU64" s="672">
        <f>+逆行列係数表!BU64/逆行列係数表2!BU$117</f>
        <v>2.5953205977026748E-6</v>
      </c>
      <c r="BV64" s="672">
        <f>+逆行列係数表!BV64/逆行列係数表2!BV$117</f>
        <v>1.4612517051582917E-6</v>
      </c>
      <c r="BW64" s="672">
        <f>+逆行列係数表!BW64/逆行列係数表2!BW$117</f>
        <v>9.7488535478039453E-7</v>
      </c>
      <c r="BX64" s="672">
        <f>+逆行列係数表!BX64/逆行列係数表2!BX$117</f>
        <v>8.1683573121550008E-7</v>
      </c>
      <c r="BY64" s="672">
        <f>+逆行列係数表!BY64/逆行列係数表2!BY$117</f>
        <v>2.2867612187875191E-7</v>
      </c>
      <c r="BZ64" s="672">
        <f>+逆行列係数表!BZ64/逆行列係数表2!BZ$117</f>
        <v>1.7963093563161859E-6</v>
      </c>
      <c r="CA64" s="672">
        <f>+逆行列係数表!CA64/逆行列係数表2!CA$117</f>
        <v>1.7569290554058011E-5</v>
      </c>
      <c r="CB64" s="672">
        <f>+逆行列係数表!CB64/逆行列係数表2!CB$117</f>
        <v>3.0467844483392305E-5</v>
      </c>
      <c r="CC64" s="672">
        <f>+逆行列係数表!CC64/逆行列係数表2!CC$117</f>
        <v>3.0284519085259083E-3</v>
      </c>
      <c r="CD64" s="672">
        <f>+逆行列係数表!CD64/逆行列係数表2!CD$117</f>
        <v>3.2802715008213907E-5</v>
      </c>
      <c r="CE64" s="672">
        <f>+逆行列係数表!CE64/逆行列係数表2!CE$117</f>
        <v>5.4623058333130198E-6</v>
      </c>
      <c r="CF64" s="672">
        <f>+逆行列係数表!CF64/逆行列係数表2!CF$117</f>
        <v>2.9502586222169709E-6</v>
      </c>
      <c r="CG64" s="672">
        <f>+逆行列係数表!CG64/逆行列係数表2!CG$117</f>
        <v>1.0766849975987973E-4</v>
      </c>
      <c r="CH64" s="672">
        <f>+逆行列係数表!CH64/逆行列係数表2!CH$117</f>
        <v>5.0839300517361339E-6</v>
      </c>
      <c r="CI64" s="672">
        <f>+逆行列係数表!CI64/逆行列係数表2!CI$117</f>
        <v>1.1543038746630917E-6</v>
      </c>
      <c r="CJ64" s="672">
        <f>+逆行列係数表!CJ64/逆行列係数表2!CJ$117</f>
        <v>1.1315105465042438E-6</v>
      </c>
      <c r="CK64" s="672">
        <f>+逆行列係数表!CK64/逆行列係数表2!CK$117</f>
        <v>1.9227573591858454E-6</v>
      </c>
      <c r="CL64" s="672">
        <f>+逆行列係数表!CL64/逆行列係数表2!CL$117</f>
        <v>1.3579080905822463E-6</v>
      </c>
      <c r="CM64" s="672">
        <f>+逆行列係数表!CM64/逆行列係数表2!CM$117</f>
        <v>2.9767066680550257E-6</v>
      </c>
      <c r="CN64" s="672">
        <f>+逆行列係数表!CN64/逆行列係数表2!CN$117</f>
        <v>1.5389945975328843E-4</v>
      </c>
      <c r="CO64" s="672">
        <f>+逆行列係数表!CO64/逆行列係数表2!CO$117</f>
        <v>2.103100955982455E-5</v>
      </c>
      <c r="CP64" s="672">
        <f>+逆行列係数表!CP64/逆行列係数表2!CP$117</f>
        <v>5.676745661846826E-6</v>
      </c>
      <c r="CQ64" s="672">
        <f>+逆行列係数表!CQ64/逆行列係数表2!CQ$117</f>
        <v>1.7041026451180473E-6</v>
      </c>
      <c r="CR64" s="672">
        <f>+逆行列係数表!CR64/逆行列係数表2!CR$117</f>
        <v>2.5562804176675988E-6</v>
      </c>
      <c r="CS64" s="672">
        <f>+逆行列係数表!CS64/逆行列係数表2!CS$117</f>
        <v>2.1922141656188482E-6</v>
      </c>
      <c r="CT64" s="672">
        <f>+逆行列係数表!CT64/逆行列係数表2!CT$117</f>
        <v>2.7390180701297541E-6</v>
      </c>
      <c r="CU64" s="672">
        <f>+逆行列係数表!CU64/逆行列係数表2!CU$117</f>
        <v>2.2006313881215612E-6</v>
      </c>
      <c r="CV64" s="672">
        <f>+逆行列係数表!CV64/逆行列係数表2!CV$117</f>
        <v>3.9432492686937981E-6</v>
      </c>
      <c r="CW64" s="672">
        <f>+逆行列係数表!CW64/逆行列係数表2!CW$117</f>
        <v>9.9099358220491774E-7</v>
      </c>
      <c r="CX64" s="672">
        <f>+逆行列係数表!CX64/逆行列係数表2!CX$117</f>
        <v>3.5050173763183004E-6</v>
      </c>
      <c r="CY64" s="672">
        <f>+逆行列係数表!CY64/逆行列係数表2!CY$117</f>
        <v>9.8983896068030564E-7</v>
      </c>
      <c r="CZ64" s="672">
        <f>+逆行列係数表!CZ64/逆行列係数表2!CZ$117</f>
        <v>1.3830974243508285E-5</v>
      </c>
      <c r="DA64" s="672">
        <f>+逆行列係数表!DA64/逆行列係数表2!DA$117</f>
        <v>1.2794162209840835E-5</v>
      </c>
      <c r="DB64" s="672">
        <f>+逆行列係数表!DB64/逆行列係数表2!DB$117</f>
        <v>1.9227946415045148E-6</v>
      </c>
      <c r="DC64" s="672">
        <f>+逆行列係数表!DC64/逆行列係数表2!DC$117</f>
        <v>5.6722229374676818E-6</v>
      </c>
      <c r="DD64" s="672">
        <f>+逆行列係数表!DD64/逆行列係数表2!DD$117</f>
        <v>1.5700911220931946E-6</v>
      </c>
      <c r="DE64" s="672">
        <f>+逆行列係数表!DE64/逆行列係数表2!DE$117</f>
        <v>2.8162538595301974E-6</v>
      </c>
      <c r="DF64" s="672">
        <f>+逆行列係数表!DF64/逆行列係数表2!DF$117</f>
        <v>1.0032688879946379E-5</v>
      </c>
      <c r="DG64" s="673">
        <f>+逆行列係数表!DG64/逆行列係数表2!DG$117</f>
        <v>1.8425849863524407E-5</v>
      </c>
      <c r="DH64" s="270"/>
    </row>
    <row r="65" spans="1:112" ht="15.6" customHeight="1">
      <c r="A65" s="656">
        <v>59</v>
      </c>
      <c r="B65" s="98" t="s">
        <v>197</v>
      </c>
      <c r="C65" s="293" t="s">
        <v>198</v>
      </c>
      <c r="D65" s="671">
        <f>+逆行列係数表!D65/逆行列係数表2!D$117</f>
        <v>1.6340922376022936E-4</v>
      </c>
      <c r="E65" s="672">
        <f>+逆行列係数表!E65/逆行列係数表2!E$117</f>
        <v>9.1463491327259275E-5</v>
      </c>
      <c r="F65" s="672">
        <f>+逆行列係数表!F65/逆行列係数表2!F$117</f>
        <v>2.7208849729103309E-4</v>
      </c>
      <c r="G65" s="672">
        <f>+逆行列係数表!G65/逆行列係数表2!G$117</f>
        <v>1.0167189843219748E-4</v>
      </c>
      <c r="H65" s="672">
        <f>+逆行列係数表!H65/逆行列係数表2!H$117</f>
        <v>7.2896840200314733E-5</v>
      </c>
      <c r="I65" s="672">
        <f>+逆行列係数表!I65/逆行列係数表2!I$117</f>
        <v>0</v>
      </c>
      <c r="J65" s="672">
        <f>+逆行列係数表!J65/逆行列係数表2!J$117</f>
        <v>5.2279530021299828E-4</v>
      </c>
      <c r="K65" s="672">
        <f>+逆行列係数表!K65/逆行列係数表2!K$117</f>
        <v>1.0216670597697436E-4</v>
      </c>
      <c r="L65" s="672">
        <f>+逆行列係数表!L65/逆行列係数表2!L$117</f>
        <v>8.8389194755014589E-5</v>
      </c>
      <c r="M65" s="672">
        <f>+逆行列係数表!M65/逆行列係数表2!M$117</f>
        <v>7.322040314961892E-5</v>
      </c>
      <c r="N65" s="672">
        <f>+逆行列係数表!N65/逆行列係数表2!N$117</f>
        <v>0</v>
      </c>
      <c r="O65" s="672">
        <f>+逆行列係数表!O65/逆行列係数表2!O$117</f>
        <v>1.4448109049262534E-4</v>
      </c>
      <c r="P65" s="672">
        <f>+逆行列係数表!P65/逆行列係数表2!P$117</f>
        <v>1.4207835473525033E-4</v>
      </c>
      <c r="Q65" s="672">
        <f>+逆行列係数表!Q65/逆行列係数表2!Q$117</f>
        <v>1.3243381396279834E-4</v>
      </c>
      <c r="R65" s="672">
        <f>+逆行列係数表!R65/逆行列係数表2!R$117</f>
        <v>1.3338093339964458E-4</v>
      </c>
      <c r="S65" s="672">
        <f>+逆行列係数表!S65/逆行列係数表2!S$117</f>
        <v>1.6398445657079356E-4</v>
      </c>
      <c r="T65" s="672">
        <f>+逆行列係数表!T65/逆行列係数表2!T$117</f>
        <v>1.4049361398255829E-4</v>
      </c>
      <c r="U65" s="672">
        <f>+逆行列係数表!U65/逆行列係数表2!U$117</f>
        <v>1.5388319057146137E-4</v>
      </c>
      <c r="V65" s="672">
        <f>+逆行列係数表!V65/逆行列係数表2!V$117</f>
        <v>1.2288445571848199E-4</v>
      </c>
      <c r="W65" s="672">
        <f>+逆行列係数表!W65/逆行列係数表2!W$117</f>
        <v>1.5620559078561916E-4</v>
      </c>
      <c r="X65" s="672">
        <f>+逆行列係数表!X65/逆行列係数表2!X$117</f>
        <v>7.466745817916313E-5</v>
      </c>
      <c r="Y65" s="672">
        <f>+逆行列係数表!Y65/逆行列係数表2!Y$117</f>
        <v>1.2042245591339289E-4</v>
      </c>
      <c r="Z65" s="672">
        <f>+逆行列係数表!Z65/逆行列係数表2!Z$117</f>
        <v>1.602687111619568E-4</v>
      </c>
      <c r="AA65" s="672">
        <f>+逆行列係数表!AA65/逆行列係数表2!AA$117</f>
        <v>1.0573829878717246E-4</v>
      </c>
      <c r="AB65" s="672">
        <f>+逆行列係数表!AB65/逆行列係数表2!AB$117</f>
        <v>2.4828464241105852E-4</v>
      </c>
      <c r="AC65" s="672">
        <f>+逆行列係数表!AC65/逆行列係数表2!AC$117</f>
        <v>1.3515391207085647E-4</v>
      </c>
      <c r="AD65" s="672">
        <f>+逆行列係数表!AD65/逆行列係数表2!AD$117</f>
        <v>1.828871990373118E-5</v>
      </c>
      <c r="AE65" s="672">
        <f>+逆行列係数表!AE65/逆行列係数表2!AE$117</f>
        <v>6.4230099989077592E-5</v>
      </c>
      <c r="AF65" s="672">
        <f>+逆行列係数表!AF65/逆行列係数表2!AF$117</f>
        <v>1.4644763481326802E-4</v>
      </c>
      <c r="AG65" s="672">
        <f>+逆行列係数表!AG65/逆行列係数表2!AG$117</f>
        <v>1.456940822345418E-4</v>
      </c>
      <c r="AH65" s="672">
        <f>+逆行列係数表!AH65/逆行列係数表2!AH$117</f>
        <v>1.3990809475225327E-4</v>
      </c>
      <c r="AI65" s="672">
        <f>+逆行列係数表!AI65/逆行列係数表2!AI$117</f>
        <v>1.2697227126659422E-4</v>
      </c>
      <c r="AJ65" s="672">
        <f>+逆行列係数表!AJ65/逆行列係数表2!AJ$117</f>
        <v>1.5857707446898114E-4</v>
      </c>
      <c r="AK65" s="672">
        <f>+逆行列係数表!AK65/逆行列係数表2!AK$117</f>
        <v>1.4837667850695643E-4</v>
      </c>
      <c r="AL65" s="672">
        <f>+逆行列係数表!AL65/逆行列係数表2!AL$117</f>
        <v>2.2415929266750929E-4</v>
      </c>
      <c r="AM65" s="672">
        <f>+逆行列係数表!AM65/逆行列係数表2!AM$117</f>
        <v>7.1474110465927449E-5</v>
      </c>
      <c r="AN65" s="672">
        <f>+逆行列係数表!AN65/逆行列係数表2!AN$117</f>
        <v>9.9303059841969997E-5</v>
      </c>
      <c r="AO65" s="672">
        <f>+逆行列係数表!AO65/逆行列係数表2!AO$117</f>
        <v>1.521139009014563E-4</v>
      </c>
      <c r="AP65" s="672">
        <f>+逆行列係数表!AP65/逆行列係数表2!AP$117</f>
        <v>7.4450184026034029E-5</v>
      </c>
      <c r="AQ65" s="672">
        <f>+逆行列係数表!AQ65/逆行列係数表2!AQ$117</f>
        <v>1.5616323632170731E-4</v>
      </c>
      <c r="AR65" s="672">
        <f>+逆行列係数表!AR65/逆行列係数表2!AR$117</f>
        <v>1.2139408939350736E-4</v>
      </c>
      <c r="AS65" s="672">
        <f>+逆行列係数表!AS65/逆行列係数表2!AS$117</f>
        <v>1.9982597529903803E-4</v>
      </c>
      <c r="AT65" s="672">
        <f>+逆行列係数表!AT65/逆行列係数表2!AT$117</f>
        <v>1.2698867010434473E-4</v>
      </c>
      <c r="AU65" s="672">
        <f>+逆行列係数表!AU65/逆行列係数表2!AU$117</f>
        <v>1.4627329266327712E-4</v>
      </c>
      <c r="AV65" s="672">
        <f>+逆行列係数表!AV65/逆行列係数表2!AV$117</f>
        <v>1.366921181461728E-4</v>
      </c>
      <c r="AW65" s="672">
        <f>+逆行列係数表!AW65/逆行列係数表2!AW$117</f>
        <v>1.4865738490559528E-4</v>
      </c>
      <c r="AX65" s="672">
        <f>+逆行列係数表!AX65/逆行列係数表2!AX$117</f>
        <v>1.4086340808029544E-4</v>
      </c>
      <c r="AY65" s="672">
        <f>+逆行列係数表!AY65/逆行列係数表2!AY$117</f>
        <v>1.4820740672817425E-4</v>
      </c>
      <c r="AZ65" s="672">
        <f>+逆行列係数表!AZ65/逆行列係数表2!AZ$117</f>
        <v>1.2675532737533066E-4</v>
      </c>
      <c r="BA65" s="672">
        <f>+逆行列係数表!BA65/逆行列係数表2!BA$117</f>
        <v>1.0158903750226688E-4</v>
      </c>
      <c r="BB65" s="672">
        <f>+逆行列係数表!BB65/逆行列係数表2!BB$117</f>
        <v>1.8014086096883544E-4</v>
      </c>
      <c r="BC65" s="672">
        <f>+逆行列係数表!BC65/逆行列係数表2!BC$117</f>
        <v>9.6934924052741026E-5</v>
      </c>
      <c r="BD65" s="672">
        <f>+逆行列係数表!BD65/逆行列係数表2!BD$117</f>
        <v>2.9026594994615597E-4</v>
      </c>
      <c r="BE65" s="672">
        <f>+逆行列係数表!BE65/逆行列係数表2!BE$117</f>
        <v>1.6370407979225213E-4</v>
      </c>
      <c r="BF65" s="672">
        <f>+逆行列係数表!BF65/逆行列係数表2!BF$117</f>
        <v>1.0576552121012249E-4</v>
      </c>
      <c r="BG65" s="672">
        <f>+逆行列係数表!BG65/逆行列係数表2!BG$117</f>
        <v>8.4461724112438403E-5</v>
      </c>
      <c r="BH65" s="672">
        <f>+逆行列係数表!BH65/逆行列係数表2!BH$117</f>
        <v>8.6344372298682401E-5</v>
      </c>
      <c r="BI65" s="672">
        <f>+逆行列係数表!BI65/逆行列係数表2!BI$117</f>
        <v>8.7828302600509523E-5</v>
      </c>
      <c r="BJ65" s="672">
        <f>+逆行列係数表!BJ65/逆行列係数表2!BJ$117</f>
        <v>1</v>
      </c>
      <c r="BK65" s="672">
        <f>+逆行列係数表!BK65/逆行列係数表2!BK$117</f>
        <v>1.7371778915808642E-4</v>
      </c>
      <c r="BL65" s="672">
        <f>+逆行列係数表!BL65/逆行列係数表2!BL$117</f>
        <v>2.1302540922701126E-4</v>
      </c>
      <c r="BM65" s="672">
        <f>+逆行列係数表!BM65/逆行列係数表2!BM$117</f>
        <v>1.7772884927534256E-4</v>
      </c>
      <c r="BN65" s="672">
        <f>+逆行列係数表!BN65/逆行列係数表2!BN$117</f>
        <v>1.7455639047041617E-4</v>
      </c>
      <c r="BO65" s="672">
        <f>+逆行列係数表!BO65/逆行列係数表2!BO$117</f>
        <v>1.5190574842379676E-4</v>
      </c>
      <c r="BP65" s="672">
        <f>+逆行列係数表!BP65/逆行列係数表2!BP$117</f>
        <v>1.4259031330331187E-4</v>
      </c>
      <c r="BQ65" s="672">
        <f>+逆行列係数表!BQ65/逆行列係数表2!BQ$117</f>
        <v>1.5391990708469241E-4</v>
      </c>
      <c r="BR65" s="672">
        <f>+逆行列係数表!BR65/逆行列係数表2!BR$117</f>
        <v>9.9084296122402656E-5</v>
      </c>
      <c r="BS65" s="672">
        <f>+逆行列係数表!BS65/逆行列係数表2!BS$117</f>
        <v>3.2856745003863531E-4</v>
      </c>
      <c r="BT65" s="672">
        <f>+逆行列係数表!BT65/逆行列係数表2!BT$117</f>
        <v>7.8877998656994442E-4</v>
      </c>
      <c r="BU65" s="672">
        <f>+逆行列係数表!BU65/逆行列係数表2!BU$117</f>
        <v>3.5611097746305768E-4</v>
      </c>
      <c r="BV65" s="672">
        <f>+逆行列係数表!BV65/逆行列係数表2!BV$117</f>
        <v>4.4909727268371114E-4</v>
      </c>
      <c r="BW65" s="672">
        <f>+逆行列係数表!BW65/逆行列係数表2!BW$117</f>
        <v>1.034603307302945E-4</v>
      </c>
      <c r="BX65" s="672">
        <f>+逆行列係数表!BX65/逆行列係数表2!BX$117</f>
        <v>7.2481421325737075E-5</v>
      </c>
      <c r="BY65" s="672">
        <f>+逆行列係数表!BY65/逆行列係数表2!BY$117</f>
        <v>3.1667502290510732E-5</v>
      </c>
      <c r="BZ65" s="672">
        <f>+逆行列係数表!BZ65/逆行列係数表2!BZ$117</f>
        <v>3.9780443209928171E-2</v>
      </c>
      <c r="CA65" s="672">
        <f>+逆行列係数表!CA65/逆行列係数表2!CA$117</f>
        <v>1.9613754310798148E-4</v>
      </c>
      <c r="CB65" s="672">
        <f>+逆行列係数表!CB65/逆行列係数表2!CB$117</f>
        <v>7.9345166524051082E-4</v>
      </c>
      <c r="CC65" s="672">
        <f>+逆行列係数表!CC65/逆行列係数表2!CC$117</f>
        <v>1.2412311745141409E-4</v>
      </c>
      <c r="CD65" s="672">
        <f>+逆行列係数表!CD65/逆行列係数表2!CD$117</f>
        <v>7.7464353612558781E-2</v>
      </c>
      <c r="CE65" s="672">
        <f>+逆行列係数表!CE65/逆行列係数表2!CE$117</f>
        <v>3.4699880051709424E-4</v>
      </c>
      <c r="CF65" s="672">
        <f>+逆行列係数表!CF65/逆行列係数表2!CF$117</f>
        <v>1.3167127152261725E-4</v>
      </c>
      <c r="CG65" s="672">
        <f>+逆行列係数表!CG65/逆行列係数表2!CG$117</f>
        <v>7.5795053683662969E-4</v>
      </c>
      <c r="CH65" s="672">
        <f>+逆行列係数表!CH65/逆行列係数表2!CH$117</f>
        <v>1.1085312743969763E-3</v>
      </c>
      <c r="CI65" s="672">
        <f>+逆行列係数表!CI65/逆行列係数表2!CI$117</f>
        <v>1.6386226022216142E-4</v>
      </c>
      <c r="CJ65" s="672">
        <f>+逆行列係数表!CJ65/逆行列係数表2!CJ$117</f>
        <v>2.5832658534480238E-4</v>
      </c>
      <c r="CK65" s="672">
        <f>+逆行列係数表!CK65/逆行列係数表2!CK$117</f>
        <v>2.3266919724275234E-4</v>
      </c>
      <c r="CL65" s="672">
        <f>+逆行列係数表!CL65/逆行列係数表2!CL$117</f>
        <v>1.9887798386747347E-4</v>
      </c>
      <c r="CM65" s="672">
        <f>+逆行列係数表!CM65/逆行列係数表2!CM$117</f>
        <v>4.6281496747813426E-4</v>
      </c>
      <c r="CN65" s="672">
        <f>+逆行列係数表!CN65/逆行列係数表2!CN$117</f>
        <v>2.7712442008271296E-3</v>
      </c>
      <c r="CO65" s="672">
        <f>+逆行列係数表!CO65/逆行列係数表2!CO$117</f>
        <v>2.2112499645907054E-4</v>
      </c>
      <c r="CP65" s="672">
        <f>+逆行列係数表!CP65/逆行列係数表2!CP$117</f>
        <v>3.6071563606742779E-4</v>
      </c>
      <c r="CQ65" s="672">
        <f>+逆行列係数表!CQ65/逆行列係数表2!CQ$117</f>
        <v>1.4547504304207752E-4</v>
      </c>
      <c r="CR65" s="672">
        <f>+逆行列係数表!CR65/逆行列係数表2!CR$117</f>
        <v>2.9925443146464655E-4</v>
      </c>
      <c r="CS65" s="672">
        <f>+逆行列係数表!CS65/逆行列係数表2!CS$117</f>
        <v>1.192181473262438E-4</v>
      </c>
      <c r="CT65" s="672">
        <f>+逆行列係数表!CT65/逆行列係数表2!CT$117</f>
        <v>6.9773003359090537E-5</v>
      </c>
      <c r="CU65" s="672">
        <f>+逆行列係数表!CU65/逆行列係数表2!CU$117</f>
        <v>4.1838407953272296E-4</v>
      </c>
      <c r="CV65" s="672">
        <f>+逆行列係数表!CV65/逆行列係数表2!CV$117</f>
        <v>4.872307979385328E-4</v>
      </c>
      <c r="CW65" s="672">
        <f>+逆行列係数表!CW65/逆行列係数表2!CW$117</f>
        <v>2.0041819340285382E-4</v>
      </c>
      <c r="CX65" s="672">
        <f>+逆行列係数表!CX65/逆行列係数表2!CX$117</f>
        <v>4.0121390132118843E-3</v>
      </c>
      <c r="CY65" s="672">
        <f>+逆行列係数表!CY65/逆行列係数表2!CY$117</f>
        <v>1.3213837139320565E-4</v>
      </c>
      <c r="CZ65" s="672">
        <f>+逆行列係数表!CZ65/逆行列係数表2!CZ$117</f>
        <v>1.6805193088726574E-4</v>
      </c>
      <c r="DA65" s="672">
        <f>+逆行列係数表!DA65/逆行列係数表2!DA$117</f>
        <v>1.2038836299998028E-4</v>
      </c>
      <c r="DB65" s="672">
        <f>+逆行列係数表!DB65/逆行列係数表2!DB$117</f>
        <v>1.3386558940898187E-4</v>
      </c>
      <c r="DC65" s="672">
        <f>+逆行列係数表!DC65/逆行列係数表2!DC$117</f>
        <v>1.7370259020913962E-4</v>
      </c>
      <c r="DD65" s="672">
        <f>+逆行列係数表!DD65/逆行列係数表2!DD$117</f>
        <v>9.0850491517938261E-5</v>
      </c>
      <c r="DE65" s="672">
        <f>+逆行列係数表!DE65/逆行列係数表2!DE$117</f>
        <v>3.3843055438450507E-4</v>
      </c>
      <c r="DF65" s="672">
        <f>+逆行列係数表!DF65/逆行列係数表2!DF$117</f>
        <v>1.4471535071096966E-4</v>
      </c>
      <c r="DG65" s="673">
        <f>+逆行列係数表!DG65/逆行列係数表2!DG$117</f>
        <v>4.549072428123625E-4</v>
      </c>
      <c r="DH65" s="270"/>
    </row>
    <row r="66" spans="1:112" ht="15.6" customHeight="1">
      <c r="A66" s="656">
        <v>60</v>
      </c>
      <c r="B66" s="98" t="s">
        <v>199</v>
      </c>
      <c r="C66" s="293" t="s">
        <v>3</v>
      </c>
      <c r="D66" s="671">
        <f>+逆行列係数表!D66/逆行列係数表2!D$117</f>
        <v>9.0998095644407621E-5</v>
      </c>
      <c r="E66" s="672">
        <f>+逆行列係数表!E66/逆行列係数表2!E$117</f>
        <v>6.611439325979647E-5</v>
      </c>
      <c r="F66" s="672">
        <f>+逆行列係数表!F66/逆行列係数表2!F$117</f>
        <v>1.3005122816917301E-4</v>
      </c>
      <c r="G66" s="672">
        <f>+逆行列係数表!G66/逆行列係数表2!G$117</f>
        <v>1.8545193959358384E-4</v>
      </c>
      <c r="H66" s="672">
        <f>+逆行列係数表!H66/逆行列係数表2!H$117</f>
        <v>7.74190209742221E-4</v>
      </c>
      <c r="I66" s="672">
        <f>+逆行列係数表!I66/逆行列係数表2!I$117</f>
        <v>0</v>
      </c>
      <c r="J66" s="672">
        <f>+逆行列係数表!J66/逆行列係数表2!J$117</f>
        <v>4.1536026429273996E-4</v>
      </c>
      <c r="K66" s="672">
        <f>+逆行列係数表!K66/逆行列係数表2!K$117</f>
        <v>1.4773243200712449E-4</v>
      </c>
      <c r="L66" s="672">
        <f>+逆行列係数表!L66/逆行列係数表2!L$117</f>
        <v>4.0539684846797224E-4</v>
      </c>
      <c r="M66" s="672">
        <f>+逆行列係数表!M66/逆行列係数表2!M$117</f>
        <v>5.2148678948726412E-5</v>
      </c>
      <c r="N66" s="672">
        <f>+逆行列係数表!N66/逆行列係数表2!N$117</f>
        <v>0</v>
      </c>
      <c r="O66" s="672">
        <f>+逆行列係数表!O66/逆行列係数表2!O$117</f>
        <v>3.0124784763175882E-4</v>
      </c>
      <c r="P66" s="672">
        <f>+逆行列係数表!P66/逆行列係数表2!P$117</f>
        <v>2.3674493596072461E-3</v>
      </c>
      <c r="Q66" s="672">
        <f>+逆行列係数表!Q66/逆行列係数表2!Q$117</f>
        <v>5.7372317064480921E-4</v>
      </c>
      <c r="R66" s="672">
        <f>+逆行列係数表!R66/逆行列係数表2!R$117</f>
        <v>1.7497643720510985E-3</v>
      </c>
      <c r="S66" s="672">
        <f>+逆行列係数表!S66/逆行列係数表2!S$117</f>
        <v>2.3277973601085791E-4</v>
      </c>
      <c r="T66" s="672">
        <f>+逆行列係数表!T66/逆行列係数表2!T$117</f>
        <v>1.3889726552229561E-4</v>
      </c>
      <c r="U66" s="672">
        <f>+逆行列係数表!U66/逆行列係数表2!U$117</f>
        <v>9.8715034241378619E-5</v>
      </c>
      <c r="V66" s="672">
        <f>+逆行列係数表!V66/逆行列係数表2!V$117</f>
        <v>7.5508425338089534E-5</v>
      </c>
      <c r="W66" s="672">
        <f>+逆行列係数表!W66/逆行列係数表2!W$117</f>
        <v>8.4824330540627882E-5</v>
      </c>
      <c r="X66" s="672">
        <f>+逆行列係数表!X66/逆行列係数表2!X$117</f>
        <v>3.1244440102271576E-5</v>
      </c>
      <c r="Y66" s="672">
        <f>+逆行列係数表!Y66/逆行列係数表2!Y$117</f>
        <v>2.9695517072142528E-4</v>
      </c>
      <c r="Z66" s="672">
        <f>+逆行列係数表!Z66/逆行列係数表2!Z$117</f>
        <v>8.9068162369590695E-5</v>
      </c>
      <c r="AA66" s="672">
        <f>+逆行列係数表!AA66/逆行列係数表2!AA$117</f>
        <v>2.7383853274229016E-4</v>
      </c>
      <c r="AB66" s="672">
        <f>+逆行列係数表!AB66/逆行列係数表2!AB$117</f>
        <v>1.3128334635806974E-4</v>
      </c>
      <c r="AC66" s="672">
        <f>+逆行列係数表!AC66/逆行列係数表2!AC$117</f>
        <v>1.910540875978529E-4</v>
      </c>
      <c r="AD66" s="672">
        <f>+逆行列係数表!AD66/逆行列係数表2!AD$117</f>
        <v>7.8601620250565669E-6</v>
      </c>
      <c r="AE66" s="672">
        <f>+逆行列係数表!AE66/逆行列係数表2!AE$117</f>
        <v>6.159644114918436E-5</v>
      </c>
      <c r="AF66" s="672">
        <f>+逆行列係数表!AF66/逆行列係数表2!AF$117</f>
        <v>9.6482253684079537E-5</v>
      </c>
      <c r="AG66" s="672">
        <f>+逆行列係数表!AG66/逆行列係数表2!AG$117</f>
        <v>1.460945111332127E-4</v>
      </c>
      <c r="AH66" s="672">
        <f>+逆行列係数表!AH66/逆行列係数表2!AH$117</f>
        <v>3.4965808665175471E-4</v>
      </c>
      <c r="AI66" s="672">
        <f>+逆行列係数表!AI66/逆行列係数表2!AI$117</f>
        <v>8.4931816436682761E-4</v>
      </c>
      <c r="AJ66" s="672">
        <f>+逆行列係数表!AJ66/逆行列係数表2!AJ$117</f>
        <v>1.2936618645119545E-4</v>
      </c>
      <c r="AK66" s="672">
        <f>+逆行列係数表!AK66/逆行列係数表2!AK$117</f>
        <v>9.6014617270383327E-4</v>
      </c>
      <c r="AL66" s="672">
        <f>+逆行列係数表!AL66/逆行列係数表2!AL$117</f>
        <v>5.9116203455225765E-4</v>
      </c>
      <c r="AM66" s="672">
        <f>+逆行列係数表!AM66/逆行列係数表2!AM$117</f>
        <v>3.6853600144566151E-5</v>
      </c>
      <c r="AN66" s="672">
        <f>+逆行列係数表!AN66/逆行列係数表2!AN$117</f>
        <v>3.3284474147935784E-4</v>
      </c>
      <c r="AO66" s="672">
        <f>+逆行列係数表!AO66/逆行列係数表2!AO$117</f>
        <v>7.0908940201143791E-4</v>
      </c>
      <c r="AP66" s="672">
        <f>+逆行列係数表!AP66/逆行列係数表2!AP$117</f>
        <v>1.3421912427694871E-4</v>
      </c>
      <c r="AQ66" s="672">
        <f>+逆行列係数表!AQ66/逆行列係数表2!AQ$117</f>
        <v>7.490706232214028E-5</v>
      </c>
      <c r="AR66" s="672">
        <f>+逆行列係数表!AR66/逆行列係数表2!AR$117</f>
        <v>4.3587678744864066E-4</v>
      </c>
      <c r="AS66" s="672">
        <f>+逆行列係数表!AS66/逆行列係数表2!AS$117</f>
        <v>1.2466708911575559E-4</v>
      </c>
      <c r="AT66" s="672">
        <f>+逆行列係数表!AT66/逆行列係数表2!AT$117</f>
        <v>1.0413898893444577E-4</v>
      </c>
      <c r="AU66" s="672">
        <f>+逆行列係数表!AU66/逆行列係数表2!AU$117</f>
        <v>1.2739345256626585E-4</v>
      </c>
      <c r="AV66" s="672">
        <f>+逆行列係数表!AV66/逆行列係数表2!AV$117</f>
        <v>8.2224856390159971E-4</v>
      </c>
      <c r="AW66" s="672">
        <f>+逆行列係数表!AW66/逆行列係数表2!AW$117</f>
        <v>3.4706384996926776E-4</v>
      </c>
      <c r="AX66" s="672">
        <f>+逆行列係数表!AX66/逆行列係数表2!AX$117</f>
        <v>1.4384353407585496E-4</v>
      </c>
      <c r="AY66" s="672">
        <f>+逆行列係数表!AY66/逆行列係数表2!AY$117</f>
        <v>3.8261365189992165E-4</v>
      </c>
      <c r="AZ66" s="672">
        <f>+逆行列係数表!AZ66/逆行列係数表2!AZ$117</f>
        <v>4.0386897217828806E-4</v>
      </c>
      <c r="BA66" s="672">
        <f>+逆行列係数表!BA66/逆行列係数表2!BA$117</f>
        <v>1.3380535187478584E-4</v>
      </c>
      <c r="BB66" s="672">
        <f>+逆行列係数表!BB66/逆行列係数表2!BB$117</f>
        <v>2.4935834278460125E-4</v>
      </c>
      <c r="BC66" s="672">
        <f>+逆行列係数表!BC66/逆行列係数表2!BC$117</f>
        <v>2.5531655603088237E-4</v>
      </c>
      <c r="BD66" s="672">
        <f>+逆行列係数表!BD66/逆行列係数表2!BD$117</f>
        <v>4.2819624251925917E-4</v>
      </c>
      <c r="BE66" s="672">
        <f>+逆行列係数表!BE66/逆行列係数表2!BE$117</f>
        <v>2.9259443058326758E-4</v>
      </c>
      <c r="BF66" s="672">
        <f>+逆行列係数表!BF66/逆行列係数表2!BF$117</f>
        <v>2.2040063444942731E-4</v>
      </c>
      <c r="BG66" s="672">
        <f>+逆行列係数表!BG66/逆行列係数表2!BG$117</f>
        <v>2.0979323308807418E-4</v>
      </c>
      <c r="BH66" s="672">
        <f>+逆行列係数表!BH66/逆行列係数表2!BH$117</f>
        <v>1.554468725895492E-4</v>
      </c>
      <c r="BI66" s="672">
        <f>+逆行列係数表!BI66/逆行列係数表2!BI$117</f>
        <v>2.9122129460666451E-4</v>
      </c>
      <c r="BJ66" s="672">
        <f>+逆行列係数表!BJ66/逆行列係数表2!BJ$117</f>
        <v>1.7684830090402632E-4</v>
      </c>
      <c r="BK66" s="672">
        <f>+逆行列係数表!BK66/逆行列係数表2!BK$117</f>
        <v>1</v>
      </c>
      <c r="BL66" s="672">
        <f>+逆行列係数表!BL66/逆行列係数表2!BL$117</f>
        <v>1.7722408844565656E-4</v>
      </c>
      <c r="BM66" s="672">
        <f>+逆行列係数表!BM66/逆行列係数表2!BM$117</f>
        <v>4.2821077707545628E-4</v>
      </c>
      <c r="BN66" s="672">
        <f>+逆行列係数表!BN66/逆行列係数表2!BN$117</f>
        <v>9.7943800418429832E-4</v>
      </c>
      <c r="BO66" s="672">
        <f>+逆行列係数表!BO66/逆行列係数表2!BO$117</f>
        <v>7.5283623953505976E-4</v>
      </c>
      <c r="BP66" s="672">
        <f>+逆行列係数表!BP66/逆行列係数表2!BP$117</f>
        <v>7.7491458628977164E-4</v>
      </c>
      <c r="BQ66" s="672">
        <f>+逆行列係数表!BQ66/逆行列係数表2!BQ$117</f>
        <v>7.7862602849169748E-5</v>
      </c>
      <c r="BR66" s="672">
        <f>+逆行列係数表!BR66/逆行列係数表2!BR$117</f>
        <v>1.2400611755636882E-4</v>
      </c>
      <c r="BS66" s="672">
        <f>+逆行列係数表!BS66/逆行列係数表2!BS$117</f>
        <v>4.2938054178390239E-4</v>
      </c>
      <c r="BT66" s="672">
        <f>+逆行列係数表!BT66/逆行列係数表2!BT$117</f>
        <v>3.247096881791427E-4</v>
      </c>
      <c r="BU66" s="672">
        <f>+逆行列係数表!BU66/逆行列係数表2!BU$117</f>
        <v>2.0807184448847453E-4</v>
      </c>
      <c r="BV66" s="672">
        <f>+逆行列係数表!BV66/逆行列係数表2!BV$117</f>
        <v>2.4840135810943689E-4</v>
      </c>
      <c r="BW66" s="672">
        <f>+逆行列係数表!BW66/逆行列係数表2!BW$117</f>
        <v>1.0522116202564839E-4</v>
      </c>
      <c r="BX66" s="672">
        <f>+逆行列係数表!BX66/逆行列係数表2!BX$117</f>
        <v>9.4539465588514991E-5</v>
      </c>
      <c r="BY66" s="672">
        <f>+逆行列係数表!BY66/逆行列係数表2!BY$117</f>
        <v>3.3154284679907118E-5</v>
      </c>
      <c r="BZ66" s="672">
        <f>+逆行列係数表!BZ66/逆行列係数表2!BZ$117</f>
        <v>1.6603074893534355E-4</v>
      </c>
      <c r="CA66" s="672">
        <f>+逆行列係数表!CA66/逆行列係数表2!CA$117</f>
        <v>1.3787734515980789E-4</v>
      </c>
      <c r="CB66" s="672">
        <f>+逆行列係数表!CB66/逆行列係数表2!CB$117</f>
        <v>4.2637556342366666E-4</v>
      </c>
      <c r="CC66" s="672">
        <f>+逆行列係数表!CC66/逆行列係数表2!CC$117</f>
        <v>9.9782324883070507E-5</v>
      </c>
      <c r="CD66" s="672">
        <f>+逆行列係数表!CD66/逆行列係数表2!CD$117</f>
        <v>2.3918419925032314E-4</v>
      </c>
      <c r="CE66" s="672">
        <f>+逆行列係数表!CE66/逆行列係数表2!CE$117</f>
        <v>2.214984110514822E-4</v>
      </c>
      <c r="CF66" s="672">
        <f>+逆行列係数表!CF66/逆行列係数表2!CF$117</f>
        <v>2.1632188887145602E-4</v>
      </c>
      <c r="CG66" s="672">
        <f>+逆行列係数表!CG66/逆行列係数表2!CG$117</f>
        <v>2.6720175599343268E-4</v>
      </c>
      <c r="CH66" s="672">
        <f>+逆行列係数表!CH66/逆行列係数表2!CH$117</f>
        <v>1.3082074064079492E-4</v>
      </c>
      <c r="CI66" s="672">
        <f>+逆行列係数表!CI66/逆行列係数表2!CI$117</f>
        <v>4.6871288148474076E-4</v>
      </c>
      <c r="CJ66" s="672">
        <f>+逆行列係数表!CJ66/逆行列係数表2!CJ$117</f>
        <v>5.9893322327999612E-4</v>
      </c>
      <c r="CK66" s="672">
        <f>+逆行列係数表!CK66/逆行列係数表2!CK$117</f>
        <v>2.808450493169426E-3</v>
      </c>
      <c r="CL66" s="672">
        <f>+逆行列係数表!CL66/逆行列係数表2!CL$117</f>
        <v>4.3897419676875213E-4</v>
      </c>
      <c r="CM66" s="672">
        <f>+逆行列係数表!CM66/逆行列係数表2!CM$117</f>
        <v>1.1904099528172738E-3</v>
      </c>
      <c r="CN66" s="672">
        <f>+逆行列係数表!CN66/逆行列係数表2!CN$117</f>
        <v>3.9380286894233113E-4</v>
      </c>
      <c r="CO66" s="672">
        <f>+逆行列係数表!CO66/逆行列係数表2!CO$117</f>
        <v>6.2827408442312112E-4</v>
      </c>
      <c r="CP66" s="672">
        <f>+逆行列係数表!CP66/逆行列係数表2!CP$117</f>
        <v>2.5553098165093627E-3</v>
      </c>
      <c r="CQ66" s="672">
        <f>+逆行列係数表!CQ66/逆行列係数表2!CQ$117</f>
        <v>1.6621315165426777E-4</v>
      </c>
      <c r="CR66" s="672">
        <f>+逆行列係数表!CR66/逆行列係数表2!CR$117</f>
        <v>2.8871565318240925E-4</v>
      </c>
      <c r="CS66" s="672">
        <f>+逆行列係数表!CS66/逆行列係数表2!CS$117</f>
        <v>8.4166325879608751E-4</v>
      </c>
      <c r="CT66" s="672">
        <f>+逆行列係数表!CT66/逆行列係数表2!CT$117</f>
        <v>5.2820009966469603E-4</v>
      </c>
      <c r="CU66" s="672">
        <f>+逆行列係数表!CU66/逆行列係数表2!CU$117</f>
        <v>1.15884101262153E-3</v>
      </c>
      <c r="CV66" s="672">
        <f>+逆行列係数表!CV66/逆行列係数表2!CV$117</f>
        <v>1.8443229729287363E-3</v>
      </c>
      <c r="CW66" s="672">
        <f>+逆行列係数表!CW66/逆行列係数表2!CW$117</f>
        <v>6.2251274444135056E-4</v>
      </c>
      <c r="CX66" s="672">
        <f>+逆行列係数表!CX66/逆行列係数表2!CX$117</f>
        <v>3.0005446532542664E-4</v>
      </c>
      <c r="CY66" s="672">
        <f>+逆行列係数表!CY66/逆行列係数表2!CY$117</f>
        <v>5.2217328232260346E-4</v>
      </c>
      <c r="CZ66" s="672">
        <f>+逆行列係数表!CZ66/逆行列係数表2!CZ$117</f>
        <v>6.7986028563311385E-4</v>
      </c>
      <c r="DA66" s="672">
        <f>+逆行列係数表!DA66/逆行列係数表2!DA$117</f>
        <v>4.8368401664170273E-4</v>
      </c>
      <c r="DB66" s="672">
        <f>+逆行列係数表!DB66/逆行列係数表2!DB$117</f>
        <v>1.1473502537386936E-3</v>
      </c>
      <c r="DC66" s="672">
        <f>+逆行列係数表!DC66/逆行列係数表2!DC$117</f>
        <v>1.4458351629855622E-3</v>
      </c>
      <c r="DD66" s="672">
        <f>+逆行列係数表!DD66/逆行列係数表2!DD$117</f>
        <v>1.2474791273034839E-4</v>
      </c>
      <c r="DE66" s="672">
        <f>+逆行列係数表!DE66/逆行列係数表2!DE$117</f>
        <v>1.5306369602831071E-3</v>
      </c>
      <c r="DF66" s="672">
        <f>+逆行列係数表!DF66/逆行列係数表2!DF$117</f>
        <v>2.5594368727372478E-2</v>
      </c>
      <c r="DG66" s="673">
        <f>+逆行列係数表!DG66/逆行列係数表2!DG$117</f>
        <v>1.6847605527655718E-4</v>
      </c>
      <c r="DH66" s="270"/>
    </row>
    <row r="67" spans="1:112" ht="15.6" customHeight="1">
      <c r="A67" s="656">
        <v>61</v>
      </c>
      <c r="B67" s="98" t="s">
        <v>200</v>
      </c>
      <c r="C67" s="293" t="s">
        <v>201</v>
      </c>
      <c r="D67" s="671">
        <f>+逆行列係数表!D67/逆行列係数表2!D$117</f>
        <v>5.1243008165247626E-4</v>
      </c>
      <c r="E67" s="672">
        <f>+逆行列係数表!E67/逆行列係数表2!E$117</f>
        <v>1.0792026078736826E-3</v>
      </c>
      <c r="F67" s="672">
        <f>+逆行列係数表!F67/逆行列係数表2!F$117</f>
        <v>2.3841938768928798E-4</v>
      </c>
      <c r="G67" s="672">
        <f>+逆行列係数表!G67/逆行列係数表2!G$117</f>
        <v>9.1324826149013507E-4</v>
      </c>
      <c r="H67" s="672">
        <f>+逆行列係数表!H67/逆行列係数表2!H$117</f>
        <v>1.5367255616474966E-4</v>
      </c>
      <c r="I67" s="672">
        <f>+逆行列係数表!I67/逆行列係数表2!I$117</f>
        <v>0</v>
      </c>
      <c r="J67" s="672">
        <f>+逆行列係数表!J67/逆行列係数表2!J$117</f>
        <v>1.1916133738969921E-4</v>
      </c>
      <c r="K67" s="672">
        <f>+逆行列係数表!K67/逆行列係数表2!K$117</f>
        <v>1.5190992246049334E-4</v>
      </c>
      <c r="L67" s="672">
        <f>+逆行列係数表!L67/逆行列係数表2!L$117</f>
        <v>2.2371029216063554E-3</v>
      </c>
      <c r="M67" s="672">
        <f>+逆行列係数表!M67/逆行列係数表2!M$117</f>
        <v>5.6639167015922756E-4</v>
      </c>
      <c r="N67" s="672">
        <f>+逆行列係数表!N67/逆行列係数表2!N$117</f>
        <v>0</v>
      </c>
      <c r="O67" s="672">
        <f>+逆行列係数表!O67/逆行列係数表2!O$117</f>
        <v>3.0071300740625842E-4</v>
      </c>
      <c r="P67" s="672">
        <f>+逆行列係数表!P67/逆行列係数表2!P$117</f>
        <v>1.2266310619481749E-4</v>
      </c>
      <c r="Q67" s="672">
        <f>+逆行列係数表!Q67/逆行列係数表2!Q$117</f>
        <v>2.0679398907586031E-3</v>
      </c>
      <c r="R67" s="672">
        <f>+逆行列係数表!R67/逆行列係数表2!R$117</f>
        <v>4.0014304229569358E-4</v>
      </c>
      <c r="S67" s="672">
        <f>+逆行列係数表!S67/逆行列係数表2!S$117</f>
        <v>9.7850460415919906E-3</v>
      </c>
      <c r="T67" s="672">
        <f>+逆行列係数表!T67/逆行列係数表2!T$117</f>
        <v>1.2823951095224588E-3</v>
      </c>
      <c r="U67" s="672">
        <f>+逆行列係数表!U67/逆行列係数表2!U$117</f>
        <v>5.3438919667662043E-4</v>
      </c>
      <c r="V67" s="672">
        <f>+逆行列係数表!V67/逆行列係数表2!V$117</f>
        <v>1.3933711454633639E-2</v>
      </c>
      <c r="W67" s="672">
        <f>+逆行列係数表!W67/逆行列係数表2!W$117</f>
        <v>3.7356033071109245E-3</v>
      </c>
      <c r="X67" s="672">
        <f>+逆行列係数表!X67/逆行列係数表2!X$117</f>
        <v>4.2807746201632086E-5</v>
      </c>
      <c r="Y67" s="672">
        <f>+逆行列係数表!Y67/逆行列係数表2!Y$117</f>
        <v>1.4342193807719255E-3</v>
      </c>
      <c r="Z67" s="672">
        <f>+逆行列係数表!Z67/逆行列係数表2!Z$117</f>
        <v>2.3540460470750224E-4</v>
      </c>
      <c r="AA67" s="672">
        <f>+逆行列係数表!AA67/逆行列係数表2!AA$117</f>
        <v>1.7727258121106434E-3</v>
      </c>
      <c r="AB67" s="672">
        <f>+逆行列係数表!AB67/逆行列係数表2!AB$117</f>
        <v>2.6012314063417121E-4</v>
      </c>
      <c r="AC67" s="672">
        <f>+逆行列係数表!AC67/逆行列係数表2!AC$117</f>
        <v>2.3711091170580518E-4</v>
      </c>
      <c r="AD67" s="672">
        <f>+逆行列係数表!AD67/逆行列係数表2!AD$117</f>
        <v>4.5606673549746851E-5</v>
      </c>
      <c r="AE67" s="672">
        <f>+逆行列係数表!AE67/逆行列係数表2!AE$117</f>
        <v>4.4476694513249319E-3</v>
      </c>
      <c r="AF67" s="672">
        <f>+逆行列係数表!AF67/逆行列係数表2!AF$117</f>
        <v>2.7065179930182855E-3</v>
      </c>
      <c r="AG67" s="672">
        <f>+逆行列係数表!AG67/逆行列係数表2!AG$117</f>
        <v>2.7866610318324895E-4</v>
      </c>
      <c r="AH67" s="672">
        <f>+逆行列係数表!AH67/逆行列係数表2!AH$117</f>
        <v>2.1772641899891392E-4</v>
      </c>
      <c r="AI67" s="672">
        <f>+逆行列係数表!AI67/逆行列係数表2!AI$117</f>
        <v>5.3008414551540947E-3</v>
      </c>
      <c r="AJ67" s="672">
        <f>+逆行列係数表!AJ67/逆行列係数表2!AJ$117</f>
        <v>9.8000400321932761E-4</v>
      </c>
      <c r="AK67" s="672">
        <f>+逆行列係数表!AK67/逆行列係数表2!AK$117</f>
        <v>5.6385489404087484E-3</v>
      </c>
      <c r="AL67" s="672">
        <f>+逆行列係数表!AL67/逆行列係数表2!AL$117</f>
        <v>1.2850682446220335E-3</v>
      </c>
      <c r="AM67" s="672">
        <f>+逆行列係数表!AM67/逆行列係数表2!AM$117</f>
        <v>1.1407491763963605E-2</v>
      </c>
      <c r="AN67" s="672">
        <f>+逆行列係数表!AN67/逆行列係数表2!AN$117</f>
        <v>5.9876782295460607E-3</v>
      </c>
      <c r="AO67" s="672">
        <f>+逆行列係数表!AO67/逆行列係数表2!AO$117</f>
        <v>5.5966245109459892E-3</v>
      </c>
      <c r="AP67" s="672">
        <f>+逆行列係数表!AP67/逆行列係数表2!AP$117</f>
        <v>1.557572785090713E-3</v>
      </c>
      <c r="AQ67" s="672">
        <f>+逆行列係数表!AQ67/逆行列係数表2!AQ$117</f>
        <v>6.5676378074988398E-2</v>
      </c>
      <c r="AR67" s="672">
        <f>+逆行列係数表!AR67/逆行列係数表2!AR$117</f>
        <v>2.0168839106223482E-2</v>
      </c>
      <c r="AS67" s="672">
        <f>+逆行列係数表!AS67/逆行列係数表2!AS$117</f>
        <v>9.1586860025750963E-4</v>
      </c>
      <c r="AT67" s="672">
        <f>+逆行列係数表!AT67/逆行列係数表2!AT$117</f>
        <v>1.0949945434017875E-3</v>
      </c>
      <c r="AU67" s="672">
        <f>+逆行列係数表!AU67/逆行列係数表2!AU$117</f>
        <v>4.9959431522489004E-4</v>
      </c>
      <c r="AV67" s="672">
        <f>+逆行列係数表!AV67/逆行列係数表2!AV$117</f>
        <v>4.248111931692706E-4</v>
      </c>
      <c r="AW67" s="672">
        <f>+逆行列係数表!AW67/逆行列係数表2!AW$117</f>
        <v>4.3785588659521338E-4</v>
      </c>
      <c r="AX67" s="672">
        <f>+逆行列係数表!AX67/逆行列係数表2!AX$117</f>
        <v>4.0353739156223699E-4</v>
      </c>
      <c r="AY67" s="672">
        <f>+逆行列係数表!AY67/逆行列係数表2!AY$117</f>
        <v>7.8578307649072442E-4</v>
      </c>
      <c r="AZ67" s="672">
        <f>+逆行列係数表!AZ67/逆行列係数表2!AZ$117</f>
        <v>7.1461533842805884E-4</v>
      </c>
      <c r="BA67" s="672">
        <f>+逆行列係数表!BA67/逆行列係数表2!BA$117</f>
        <v>5.2116245324426594E-4</v>
      </c>
      <c r="BB67" s="672">
        <f>+逆行列係数表!BB67/逆行列係数表2!BB$117</f>
        <v>2.3896104906555258E-4</v>
      </c>
      <c r="BC67" s="672">
        <f>+逆行列係数表!BC67/逆行列係数表2!BC$117</f>
        <v>6.3142837590555209E-4</v>
      </c>
      <c r="BD67" s="672">
        <f>+逆行列係数表!BD67/逆行列係数表2!BD$117</f>
        <v>4.7187918329394629E-4</v>
      </c>
      <c r="BE67" s="672">
        <f>+逆行列係数表!BE67/逆行列係数表2!BE$117</f>
        <v>2.7168282913254054E-4</v>
      </c>
      <c r="BF67" s="672">
        <f>+逆行列係数表!BF67/逆行列係数表2!BF$117</f>
        <v>5.6075641864723367E-4</v>
      </c>
      <c r="BG67" s="672">
        <f>+逆行列係数表!BG67/逆行列係数表2!BG$117</f>
        <v>5.3456945074719828E-4</v>
      </c>
      <c r="BH67" s="672">
        <f>+逆行列係数表!BH67/逆行列係数表2!BH$117</f>
        <v>6.4698582859815503E-4</v>
      </c>
      <c r="BI67" s="672">
        <f>+逆行列係数表!BI67/逆行列係数表2!BI$117</f>
        <v>8.2894815698407323E-4</v>
      </c>
      <c r="BJ67" s="672">
        <f>+逆行列係数表!BJ67/逆行列係数表2!BJ$117</f>
        <v>3.5178880871119611E-4</v>
      </c>
      <c r="BK67" s="672">
        <f>+逆行列係数表!BK67/逆行列係数表2!BK$117</f>
        <v>6.8516106159311027E-4</v>
      </c>
      <c r="BL67" s="672">
        <f>+逆行列係数表!BL67/逆行列係数表2!BL$117</f>
        <v>1</v>
      </c>
      <c r="BM67" s="672">
        <f>+逆行列係数表!BM67/逆行列係数表2!BM$117</f>
        <v>2.7808239895674467E-4</v>
      </c>
      <c r="BN67" s="672">
        <f>+逆行列係数表!BN67/逆行列係数表2!BN$117</f>
        <v>2.7552223736289442E-4</v>
      </c>
      <c r="BO67" s="672">
        <f>+逆行列係数表!BO67/逆行列係数表2!BO$117</f>
        <v>3.3187038505925608E-4</v>
      </c>
      <c r="BP67" s="672">
        <f>+逆行列係数表!BP67/逆行列係数表2!BP$117</f>
        <v>4.2489349616007388E-4</v>
      </c>
      <c r="BQ67" s="672">
        <f>+逆行列係数表!BQ67/逆行列係数表2!BQ$117</f>
        <v>3.4690628336408436E-3</v>
      </c>
      <c r="BR67" s="672">
        <f>+逆行列係数表!BR67/逆行列係数表2!BR$117</f>
        <v>2.4256977165328037E-3</v>
      </c>
      <c r="BS67" s="672">
        <f>+逆行列係数表!BS67/逆行列係数表2!BS$117</f>
        <v>2.650719529109489E-4</v>
      </c>
      <c r="BT67" s="672">
        <f>+逆行列係数表!BT67/逆行列係数表2!BT$117</f>
        <v>2.2560815166862221E-4</v>
      </c>
      <c r="BU67" s="672">
        <f>+逆行列係数表!BU67/逆行列係数表2!BU$117</f>
        <v>8.0774335468727216E-5</v>
      </c>
      <c r="BV67" s="672">
        <f>+逆行列係数表!BV67/逆行列係数表2!BV$117</f>
        <v>3.9076543216228282E-5</v>
      </c>
      <c r="BW67" s="672">
        <f>+逆行列係数表!BW67/逆行列係数表2!BW$117</f>
        <v>5.2775527106896991E-5</v>
      </c>
      <c r="BX67" s="672">
        <f>+逆行列係数表!BX67/逆行列係数表2!BX$117</f>
        <v>3.5185273223707611E-5</v>
      </c>
      <c r="BY67" s="672">
        <f>+逆行列係数表!BY67/逆行列係数表2!BY$117</f>
        <v>8.6416184597998343E-6</v>
      </c>
      <c r="BZ67" s="672">
        <f>+逆行列係数表!BZ67/逆行列係数表2!BZ$117</f>
        <v>1.5131309896504949E-4</v>
      </c>
      <c r="CA67" s="672">
        <f>+逆行列係数表!CA67/逆行列係数表2!CA$117</f>
        <v>1.3138709002619465E-4</v>
      </c>
      <c r="CB67" s="672">
        <f>+逆行列係数表!CB67/逆行列係数表2!CB$117</f>
        <v>7.6059325747820385E-5</v>
      </c>
      <c r="CC67" s="672">
        <f>+逆行列係数表!CC67/逆行列係数表2!CC$117</f>
        <v>2.1620302592277071E-5</v>
      </c>
      <c r="CD67" s="672">
        <f>+逆行列係数表!CD67/逆行列係数表2!CD$117</f>
        <v>8.1527002937759174E-5</v>
      </c>
      <c r="CE67" s="672">
        <f>+逆行列係数表!CE67/逆行列係数表2!CE$117</f>
        <v>3.893863710714908E-5</v>
      </c>
      <c r="CF67" s="672">
        <f>+逆行列係数表!CF67/逆行列係数表2!CF$117</f>
        <v>1.8176830620856833E-4</v>
      </c>
      <c r="CG67" s="672">
        <f>+逆行列係数表!CG67/逆行列係数表2!CG$117</f>
        <v>1.4093760215154054E-4</v>
      </c>
      <c r="CH67" s="672">
        <f>+逆行列係数表!CH67/逆行列係数表2!CH$117</f>
        <v>3.2329017610872594E-5</v>
      </c>
      <c r="CI67" s="672">
        <f>+逆行列係数表!CI67/逆行列係数表2!CI$117</f>
        <v>4.7589456336357653E-5</v>
      </c>
      <c r="CJ67" s="672">
        <f>+逆行列係数表!CJ67/逆行列係数表2!CJ$117</f>
        <v>3.8647430272100045E-5</v>
      </c>
      <c r="CK67" s="672">
        <f>+逆行列係数表!CK67/逆行列係数表2!CK$117</f>
        <v>5.5687025516824958E-5</v>
      </c>
      <c r="CL67" s="672">
        <f>+逆行列係数表!CL67/逆行列係数表2!CL$117</f>
        <v>3.6506323840626969E-5</v>
      </c>
      <c r="CM67" s="672">
        <f>+逆行列係数表!CM67/逆行列係数表2!CM$117</f>
        <v>2.933918823482936E-4</v>
      </c>
      <c r="CN67" s="672">
        <f>+逆行列係数表!CN67/逆行列係数表2!CN$117</f>
        <v>5.3583836258873786E-5</v>
      </c>
      <c r="CO67" s="672">
        <f>+逆行列係数表!CO67/逆行列係数表2!CO$117</f>
        <v>7.165365822404817E-5</v>
      </c>
      <c r="CP67" s="672">
        <f>+逆行列係数表!CP67/逆行列係数表2!CP$117</f>
        <v>1.0293116517879857E-4</v>
      </c>
      <c r="CQ67" s="672">
        <f>+逆行列係数表!CQ67/逆行列係数表2!CQ$117</f>
        <v>7.7109472366379894E-5</v>
      </c>
      <c r="CR67" s="672">
        <f>+逆行列係数表!CR67/逆行列係数表2!CR$117</f>
        <v>1.2505984450421432E-4</v>
      </c>
      <c r="CS67" s="672">
        <f>+逆行列係数表!CS67/逆行列係数表2!CS$117</f>
        <v>8.9416943789888986E-5</v>
      </c>
      <c r="CT67" s="672">
        <f>+逆行列係数表!CT67/逆行列係数表2!CT$117</f>
        <v>7.40914602708778E-5</v>
      </c>
      <c r="CU67" s="672">
        <f>+逆行列係数表!CU67/逆行列係数表2!CU$117</f>
        <v>5.396664266405807E-5</v>
      </c>
      <c r="CV67" s="672">
        <f>+逆行列係数表!CV67/逆行列係数表2!CV$117</f>
        <v>4.5094465694803086E-5</v>
      </c>
      <c r="CW67" s="672">
        <f>+逆行列係数表!CW67/逆行列係数表2!CW$117</f>
        <v>4.272368061434863E-5</v>
      </c>
      <c r="CX67" s="672">
        <f>+逆行列係数表!CX67/逆行列係数表2!CX$117</f>
        <v>1.6451641166305187E-4</v>
      </c>
      <c r="CY67" s="672">
        <f>+逆行列係数表!CY67/逆行列係数表2!CY$117</f>
        <v>3.2920549770242145E-5</v>
      </c>
      <c r="CZ67" s="672">
        <f>+逆行列係数表!CZ67/逆行列係数表2!CZ$117</f>
        <v>2.1167744492946972E-4</v>
      </c>
      <c r="DA67" s="672">
        <f>+逆行列係数表!DA67/逆行列係数表2!DA$117</f>
        <v>1.8866330338335809E-4</v>
      </c>
      <c r="DB67" s="672">
        <f>+逆行列係数表!DB67/逆行列係数表2!DB$117</f>
        <v>1.003575759286493E-4</v>
      </c>
      <c r="DC67" s="672">
        <f>+逆行列係数表!DC67/逆行列係数表2!DC$117</f>
        <v>1.2222390498291071E-4</v>
      </c>
      <c r="DD67" s="672">
        <f>+逆行列係数表!DD67/逆行列係数表2!DD$117</f>
        <v>4.7771633449443819E-5</v>
      </c>
      <c r="DE67" s="672">
        <f>+逆行列係数表!DE67/逆行列係数表2!DE$117</f>
        <v>7.9812384993423034E-5</v>
      </c>
      <c r="DF67" s="672">
        <f>+逆行列係数表!DF67/逆行列係数表2!DF$117</f>
        <v>7.7642518519796706E-4</v>
      </c>
      <c r="DG67" s="673">
        <f>+逆行列係数表!DG67/逆行列係数表2!DG$117</f>
        <v>6.6049302396754315E-5</v>
      </c>
      <c r="DH67" s="270"/>
    </row>
    <row r="68" spans="1:112" ht="15.6" customHeight="1">
      <c r="A68" s="656">
        <v>62</v>
      </c>
      <c r="B68" s="98" t="s">
        <v>202</v>
      </c>
      <c r="C68" s="293" t="s">
        <v>203</v>
      </c>
      <c r="D68" s="671">
        <f>+逆行列係数表!D68/逆行列係数表2!D$117</f>
        <v>0</v>
      </c>
      <c r="E68" s="672">
        <f>+逆行列係数表!E68/逆行列係数表2!E$117</f>
        <v>0</v>
      </c>
      <c r="F68" s="672">
        <f>+逆行列係数表!F68/逆行列係数表2!F$117</f>
        <v>0</v>
      </c>
      <c r="G68" s="672">
        <f>+逆行列係数表!G68/逆行列係数表2!G$117</f>
        <v>0</v>
      </c>
      <c r="H68" s="672">
        <f>+逆行列係数表!H68/逆行列係数表2!H$117</f>
        <v>0</v>
      </c>
      <c r="I68" s="672">
        <f>+逆行列係数表!I68/逆行列係数表2!I$117</f>
        <v>0</v>
      </c>
      <c r="J68" s="672">
        <f>+逆行列係数表!J68/逆行列係数表2!J$117</f>
        <v>0</v>
      </c>
      <c r="K68" s="672">
        <f>+逆行列係数表!K68/逆行列係数表2!K$117</f>
        <v>0</v>
      </c>
      <c r="L68" s="672">
        <f>+逆行列係数表!L68/逆行列係数表2!L$117</f>
        <v>0</v>
      </c>
      <c r="M68" s="672">
        <f>+逆行列係数表!M68/逆行列係数表2!M$117</f>
        <v>0</v>
      </c>
      <c r="N68" s="672">
        <f>+逆行列係数表!N68/逆行列係数表2!N$117</f>
        <v>0</v>
      </c>
      <c r="O68" s="672">
        <f>+逆行列係数表!O68/逆行列係数表2!O$117</f>
        <v>0</v>
      </c>
      <c r="P68" s="672">
        <f>+逆行列係数表!P68/逆行列係数表2!P$117</f>
        <v>0</v>
      </c>
      <c r="Q68" s="672">
        <f>+逆行列係数表!Q68/逆行列係数表2!Q$117</f>
        <v>0</v>
      </c>
      <c r="R68" s="672">
        <f>+逆行列係数表!R68/逆行列係数表2!R$117</f>
        <v>0</v>
      </c>
      <c r="S68" s="672">
        <f>+逆行列係数表!S68/逆行列係数表2!S$117</f>
        <v>0</v>
      </c>
      <c r="T68" s="672">
        <f>+逆行列係数表!T68/逆行列係数表2!T$117</f>
        <v>0</v>
      </c>
      <c r="U68" s="672">
        <f>+逆行列係数表!U68/逆行列係数表2!U$117</f>
        <v>0</v>
      </c>
      <c r="V68" s="672">
        <f>+逆行列係数表!V68/逆行列係数表2!V$117</f>
        <v>0</v>
      </c>
      <c r="W68" s="672">
        <f>+逆行列係数表!W68/逆行列係数表2!W$117</f>
        <v>0</v>
      </c>
      <c r="X68" s="672">
        <f>+逆行列係数表!X68/逆行列係数表2!X$117</f>
        <v>0</v>
      </c>
      <c r="Y68" s="672">
        <f>+逆行列係数表!Y68/逆行列係数表2!Y$117</f>
        <v>0</v>
      </c>
      <c r="Z68" s="672">
        <f>+逆行列係数表!Z68/逆行列係数表2!Z$117</f>
        <v>0</v>
      </c>
      <c r="AA68" s="672">
        <f>+逆行列係数表!AA68/逆行列係数表2!AA$117</f>
        <v>0</v>
      </c>
      <c r="AB68" s="672">
        <f>+逆行列係数表!AB68/逆行列係数表2!AB$117</f>
        <v>0</v>
      </c>
      <c r="AC68" s="672">
        <f>+逆行列係数表!AC68/逆行列係数表2!AC$117</f>
        <v>0</v>
      </c>
      <c r="AD68" s="672">
        <f>+逆行列係数表!AD68/逆行列係数表2!AD$117</f>
        <v>0</v>
      </c>
      <c r="AE68" s="672">
        <f>+逆行列係数表!AE68/逆行列係数表2!AE$117</f>
        <v>0</v>
      </c>
      <c r="AF68" s="672">
        <f>+逆行列係数表!AF68/逆行列係数表2!AF$117</f>
        <v>0</v>
      </c>
      <c r="AG68" s="672">
        <f>+逆行列係数表!AG68/逆行列係数表2!AG$117</f>
        <v>0</v>
      </c>
      <c r="AH68" s="672">
        <f>+逆行列係数表!AH68/逆行列係数表2!AH$117</f>
        <v>0</v>
      </c>
      <c r="AI68" s="672">
        <f>+逆行列係数表!AI68/逆行列係数表2!AI$117</f>
        <v>0</v>
      </c>
      <c r="AJ68" s="672">
        <f>+逆行列係数表!AJ68/逆行列係数表2!AJ$117</f>
        <v>0</v>
      </c>
      <c r="AK68" s="672">
        <f>+逆行列係数表!AK68/逆行列係数表2!AK$117</f>
        <v>0</v>
      </c>
      <c r="AL68" s="672">
        <f>+逆行列係数表!AL68/逆行列係数表2!AL$117</f>
        <v>0</v>
      </c>
      <c r="AM68" s="672">
        <f>+逆行列係数表!AM68/逆行列係数表2!AM$117</f>
        <v>0</v>
      </c>
      <c r="AN68" s="672">
        <f>+逆行列係数表!AN68/逆行列係数表2!AN$117</f>
        <v>0</v>
      </c>
      <c r="AO68" s="672">
        <f>+逆行列係数表!AO68/逆行列係数表2!AO$117</f>
        <v>0</v>
      </c>
      <c r="AP68" s="672">
        <f>+逆行列係数表!AP68/逆行列係数表2!AP$117</f>
        <v>0</v>
      </c>
      <c r="AQ68" s="672">
        <f>+逆行列係数表!AQ68/逆行列係数表2!AQ$117</f>
        <v>0</v>
      </c>
      <c r="AR68" s="672">
        <f>+逆行列係数表!AR68/逆行列係数表2!AR$117</f>
        <v>0</v>
      </c>
      <c r="AS68" s="672">
        <f>+逆行列係数表!AS68/逆行列係数表2!AS$117</f>
        <v>0</v>
      </c>
      <c r="AT68" s="672">
        <f>+逆行列係数表!AT68/逆行列係数表2!AT$117</f>
        <v>0</v>
      </c>
      <c r="AU68" s="672">
        <f>+逆行列係数表!AU68/逆行列係数表2!AU$117</f>
        <v>0</v>
      </c>
      <c r="AV68" s="672">
        <f>+逆行列係数表!AV68/逆行列係数表2!AV$117</f>
        <v>0</v>
      </c>
      <c r="AW68" s="672">
        <f>+逆行列係数表!AW68/逆行列係数表2!AW$117</f>
        <v>0</v>
      </c>
      <c r="AX68" s="672">
        <f>+逆行列係数表!AX68/逆行列係数表2!AX$117</f>
        <v>0</v>
      </c>
      <c r="AY68" s="672">
        <f>+逆行列係数表!AY68/逆行列係数表2!AY$117</f>
        <v>0</v>
      </c>
      <c r="AZ68" s="672">
        <f>+逆行列係数表!AZ68/逆行列係数表2!AZ$117</f>
        <v>0</v>
      </c>
      <c r="BA68" s="672">
        <f>+逆行列係数表!BA68/逆行列係数表2!BA$117</f>
        <v>0</v>
      </c>
      <c r="BB68" s="672">
        <f>+逆行列係数表!BB68/逆行列係数表2!BB$117</f>
        <v>0</v>
      </c>
      <c r="BC68" s="672">
        <f>+逆行列係数表!BC68/逆行列係数表2!BC$117</f>
        <v>0</v>
      </c>
      <c r="BD68" s="672">
        <f>+逆行列係数表!BD68/逆行列係数表2!BD$117</f>
        <v>0</v>
      </c>
      <c r="BE68" s="672">
        <f>+逆行列係数表!BE68/逆行列係数表2!BE$117</f>
        <v>0</v>
      </c>
      <c r="BF68" s="672">
        <f>+逆行列係数表!BF68/逆行列係数表2!BF$117</f>
        <v>0</v>
      </c>
      <c r="BG68" s="672">
        <f>+逆行列係数表!BG68/逆行列係数表2!BG$117</f>
        <v>0</v>
      </c>
      <c r="BH68" s="672">
        <f>+逆行列係数表!BH68/逆行列係数表2!BH$117</f>
        <v>0</v>
      </c>
      <c r="BI68" s="672">
        <f>+逆行列係数表!BI68/逆行列係数表2!BI$117</f>
        <v>0</v>
      </c>
      <c r="BJ68" s="672">
        <f>+逆行列係数表!BJ68/逆行列係数表2!BJ$117</f>
        <v>0</v>
      </c>
      <c r="BK68" s="672">
        <f>+逆行列係数表!BK68/逆行列係数表2!BK$117</f>
        <v>0</v>
      </c>
      <c r="BL68" s="672">
        <f>+逆行列係数表!BL68/逆行列係数表2!BL$117</f>
        <v>0</v>
      </c>
      <c r="BM68" s="672">
        <f>+逆行列係数表!BM68/逆行列係数表2!BM$117</f>
        <v>1</v>
      </c>
      <c r="BN68" s="672">
        <f>+逆行列係数表!BN68/逆行列係数表2!BN$117</f>
        <v>0</v>
      </c>
      <c r="BO68" s="672">
        <f>+逆行列係数表!BO68/逆行列係数表2!BO$117</f>
        <v>0</v>
      </c>
      <c r="BP68" s="672">
        <f>+逆行列係数表!BP68/逆行列係数表2!BP$117</f>
        <v>0</v>
      </c>
      <c r="BQ68" s="672">
        <f>+逆行列係数表!BQ68/逆行列係数表2!BQ$117</f>
        <v>0</v>
      </c>
      <c r="BR68" s="672">
        <f>+逆行列係数表!BR68/逆行列係数表2!BR$117</f>
        <v>0</v>
      </c>
      <c r="BS68" s="672">
        <f>+逆行列係数表!BS68/逆行列係数表2!BS$117</f>
        <v>0</v>
      </c>
      <c r="BT68" s="672">
        <f>+逆行列係数表!BT68/逆行列係数表2!BT$117</f>
        <v>0</v>
      </c>
      <c r="BU68" s="672">
        <f>+逆行列係数表!BU68/逆行列係数表2!BU$117</f>
        <v>0</v>
      </c>
      <c r="BV68" s="672">
        <f>+逆行列係数表!BV68/逆行列係数表2!BV$117</f>
        <v>0</v>
      </c>
      <c r="BW68" s="672">
        <f>+逆行列係数表!BW68/逆行列係数表2!BW$117</f>
        <v>0</v>
      </c>
      <c r="BX68" s="672">
        <f>+逆行列係数表!BX68/逆行列係数表2!BX$117</f>
        <v>0</v>
      </c>
      <c r="BY68" s="672">
        <f>+逆行列係数表!BY68/逆行列係数表2!BY$117</f>
        <v>0</v>
      </c>
      <c r="BZ68" s="672">
        <f>+逆行列係数表!BZ68/逆行列係数表2!BZ$117</f>
        <v>0</v>
      </c>
      <c r="CA68" s="672">
        <f>+逆行列係数表!CA68/逆行列係数表2!CA$117</f>
        <v>0</v>
      </c>
      <c r="CB68" s="672">
        <f>+逆行列係数表!CB68/逆行列係数表2!CB$117</f>
        <v>0</v>
      </c>
      <c r="CC68" s="672">
        <f>+逆行列係数表!CC68/逆行列係数表2!CC$117</f>
        <v>0</v>
      </c>
      <c r="CD68" s="672">
        <f>+逆行列係数表!CD68/逆行列係数表2!CD$117</f>
        <v>0</v>
      </c>
      <c r="CE68" s="672">
        <f>+逆行列係数表!CE68/逆行列係数表2!CE$117</f>
        <v>0</v>
      </c>
      <c r="CF68" s="672">
        <f>+逆行列係数表!CF68/逆行列係数表2!CF$117</f>
        <v>0</v>
      </c>
      <c r="CG68" s="672">
        <f>+逆行列係数表!CG68/逆行列係数表2!CG$117</f>
        <v>0</v>
      </c>
      <c r="CH68" s="672">
        <f>+逆行列係数表!CH68/逆行列係数表2!CH$117</f>
        <v>0</v>
      </c>
      <c r="CI68" s="672">
        <f>+逆行列係数表!CI68/逆行列係数表2!CI$117</f>
        <v>0</v>
      </c>
      <c r="CJ68" s="672">
        <f>+逆行列係数表!CJ68/逆行列係数表2!CJ$117</f>
        <v>0</v>
      </c>
      <c r="CK68" s="672">
        <f>+逆行列係数表!CK68/逆行列係数表2!CK$117</f>
        <v>0</v>
      </c>
      <c r="CL68" s="672">
        <f>+逆行列係数表!CL68/逆行列係数表2!CL$117</f>
        <v>0</v>
      </c>
      <c r="CM68" s="672">
        <f>+逆行列係数表!CM68/逆行列係数表2!CM$117</f>
        <v>0</v>
      </c>
      <c r="CN68" s="672">
        <f>+逆行列係数表!CN68/逆行列係数表2!CN$117</f>
        <v>0</v>
      </c>
      <c r="CO68" s="672">
        <f>+逆行列係数表!CO68/逆行列係数表2!CO$117</f>
        <v>0</v>
      </c>
      <c r="CP68" s="672">
        <f>+逆行列係数表!CP68/逆行列係数表2!CP$117</f>
        <v>0</v>
      </c>
      <c r="CQ68" s="672">
        <f>+逆行列係数表!CQ68/逆行列係数表2!CQ$117</f>
        <v>0</v>
      </c>
      <c r="CR68" s="672">
        <f>+逆行列係数表!CR68/逆行列係数表2!CR$117</f>
        <v>0</v>
      </c>
      <c r="CS68" s="672">
        <f>+逆行列係数表!CS68/逆行列係数表2!CS$117</f>
        <v>0</v>
      </c>
      <c r="CT68" s="672">
        <f>+逆行列係数表!CT68/逆行列係数表2!CT$117</f>
        <v>0</v>
      </c>
      <c r="CU68" s="672">
        <f>+逆行列係数表!CU68/逆行列係数表2!CU$117</f>
        <v>0</v>
      </c>
      <c r="CV68" s="672">
        <f>+逆行列係数表!CV68/逆行列係数表2!CV$117</f>
        <v>0</v>
      </c>
      <c r="CW68" s="672">
        <f>+逆行列係数表!CW68/逆行列係数表2!CW$117</f>
        <v>0</v>
      </c>
      <c r="CX68" s="672">
        <f>+逆行列係数表!CX68/逆行列係数表2!CX$117</f>
        <v>0</v>
      </c>
      <c r="CY68" s="672">
        <f>+逆行列係数表!CY68/逆行列係数表2!CY$117</f>
        <v>0</v>
      </c>
      <c r="CZ68" s="672">
        <f>+逆行列係数表!CZ68/逆行列係数表2!CZ$117</f>
        <v>0</v>
      </c>
      <c r="DA68" s="672">
        <f>+逆行列係数表!DA68/逆行列係数表2!DA$117</f>
        <v>0</v>
      </c>
      <c r="DB68" s="672">
        <f>+逆行列係数表!DB68/逆行列係数表2!DB$117</f>
        <v>0</v>
      </c>
      <c r="DC68" s="672">
        <f>+逆行列係数表!DC68/逆行列係数表2!DC$117</f>
        <v>0</v>
      </c>
      <c r="DD68" s="672">
        <f>+逆行列係数表!DD68/逆行列係数表2!DD$117</f>
        <v>0</v>
      </c>
      <c r="DE68" s="672">
        <f>+逆行列係数表!DE68/逆行列係数表2!DE$117</f>
        <v>0</v>
      </c>
      <c r="DF68" s="672">
        <f>+逆行列係数表!DF68/逆行列係数表2!DF$117</f>
        <v>0</v>
      </c>
      <c r="DG68" s="673">
        <f>+逆行列係数表!DG68/逆行列係数表2!DG$117</f>
        <v>0</v>
      </c>
      <c r="DH68" s="270"/>
    </row>
    <row r="69" spans="1:112" ht="15.6" customHeight="1">
      <c r="A69" s="656">
        <v>63</v>
      </c>
      <c r="B69" s="98" t="s">
        <v>204</v>
      </c>
      <c r="C69" s="293" t="s">
        <v>205</v>
      </c>
      <c r="D69" s="671">
        <f>+逆行列係数表!D69/逆行列係数表2!D$117</f>
        <v>7.0029170953469309E-3</v>
      </c>
      <c r="E69" s="672">
        <f>+逆行列係数表!E69/逆行列係数表2!E$117</f>
        <v>5.9756293043687694E-3</v>
      </c>
      <c r="F69" s="672">
        <f>+逆行列係数表!F69/逆行列係数表2!F$117</f>
        <v>1.0111686906115745E-2</v>
      </c>
      <c r="G69" s="672">
        <f>+逆行列係数表!G69/逆行列係数表2!G$117</f>
        <v>1.468223843708422E-3</v>
      </c>
      <c r="H69" s="672">
        <f>+逆行列係数表!H69/逆行列係数表2!H$117</f>
        <v>2.2218044859825693E-3</v>
      </c>
      <c r="I69" s="672">
        <f>+逆行列係数表!I69/逆行列係数表2!I$117</f>
        <v>0</v>
      </c>
      <c r="J69" s="672">
        <f>+逆行列係数表!J69/逆行列係数表2!J$117</f>
        <v>8.8651440927058033E-3</v>
      </c>
      <c r="K69" s="672">
        <f>+逆行列係数表!K69/逆行列係数表2!K$117</f>
        <v>2.5765838132020442E-3</v>
      </c>
      <c r="L69" s="672">
        <f>+逆行列係数表!L69/逆行列係数表2!L$117</f>
        <v>2.2664496255902179E-3</v>
      </c>
      <c r="M69" s="672">
        <f>+逆行列係数表!M69/逆行列係数表2!M$117</f>
        <v>2.1028675581990291E-3</v>
      </c>
      <c r="N69" s="672">
        <f>+逆行列係数表!N69/逆行列係数表2!N$117</f>
        <v>0</v>
      </c>
      <c r="O69" s="672">
        <f>+逆行列係数表!O69/逆行列係数表2!O$117</f>
        <v>6.7576391053807746E-3</v>
      </c>
      <c r="P69" s="672">
        <f>+逆行列係数表!P69/逆行列係数表2!P$117</f>
        <v>3.736320254687548E-3</v>
      </c>
      <c r="Q69" s="672">
        <f>+逆行列係数表!Q69/逆行列係数表2!Q$117</f>
        <v>3.6720290209131079E-3</v>
      </c>
      <c r="R69" s="672">
        <f>+逆行列係数表!R69/逆行列係数表2!R$117</f>
        <v>4.8442158185278547E-3</v>
      </c>
      <c r="S69" s="672">
        <f>+逆行列係数表!S69/逆行列係数表2!S$117</f>
        <v>1.1508411428388396E-2</v>
      </c>
      <c r="T69" s="672">
        <f>+逆行列係数表!T69/逆行列係数表2!T$117</f>
        <v>7.1422943461948206E-3</v>
      </c>
      <c r="U69" s="672">
        <f>+逆行列係数表!U69/逆行列係数表2!U$117</f>
        <v>3.9585686559140887E-3</v>
      </c>
      <c r="V69" s="672">
        <f>+逆行列係数表!V69/逆行列係数表2!V$117</f>
        <v>5.5512527456338554E-3</v>
      </c>
      <c r="W69" s="672">
        <f>+逆行列係数表!W69/逆行列係数表2!W$117</f>
        <v>7.8525039665359106E-3</v>
      </c>
      <c r="X69" s="672">
        <f>+逆行列係数表!X69/逆行列係数表2!X$117</f>
        <v>3.8274922976551818E-3</v>
      </c>
      <c r="Y69" s="672">
        <f>+逆行列係数表!Y69/逆行列係数表2!Y$117</f>
        <v>8.5256722611156532E-3</v>
      </c>
      <c r="Z69" s="672">
        <f>+逆行列係数表!Z69/逆行列係数表2!Z$117</f>
        <v>9.9748163810766139E-3</v>
      </c>
      <c r="AA69" s="672">
        <f>+逆行列係数表!AA69/逆行列係数表2!AA$117</f>
        <v>1.4600270022528228E-2</v>
      </c>
      <c r="AB69" s="672">
        <f>+逆行列係数表!AB69/逆行列係数表2!AB$117</f>
        <v>3.5876184778770416E-3</v>
      </c>
      <c r="AC69" s="672">
        <f>+逆行列係数表!AC69/逆行列係数表2!AC$117</f>
        <v>4.7732538084959645E-3</v>
      </c>
      <c r="AD69" s="672">
        <f>+逆行列係数表!AD69/逆行列係数表2!AD$117</f>
        <v>5.7067104105613031E-4</v>
      </c>
      <c r="AE69" s="672">
        <f>+逆行列係数表!AE69/逆行列係数表2!AE$117</f>
        <v>4.5933668015755028E-3</v>
      </c>
      <c r="AF69" s="672">
        <f>+逆行列係数表!AF69/逆行列係数表2!AF$117</f>
        <v>6.4943872728331353E-3</v>
      </c>
      <c r="AG69" s="672">
        <f>+逆行列係数表!AG69/逆行列係数表2!AG$117</f>
        <v>5.6257292818631E-3</v>
      </c>
      <c r="AH69" s="672">
        <f>+逆行列係数表!AH69/逆行列係数表2!AH$117</f>
        <v>3.4443183231222681E-3</v>
      </c>
      <c r="AI69" s="672">
        <f>+逆行列係数表!AI69/逆行列係数表2!AI$117</f>
        <v>7.049809934360377E-3</v>
      </c>
      <c r="AJ69" s="672">
        <f>+逆行列係数表!AJ69/逆行列係数表2!AJ$117</f>
        <v>8.6488336371960423E-3</v>
      </c>
      <c r="AK69" s="672">
        <f>+逆行列係数表!AK69/逆行列係数表2!AK$117</f>
        <v>8.1146099540119199E-3</v>
      </c>
      <c r="AL69" s="672">
        <f>+逆行列係数表!AL69/逆行列係数表2!AL$117</f>
        <v>1.0863128045857987E-2</v>
      </c>
      <c r="AM69" s="672">
        <f>+逆行列係数表!AM69/逆行列係数表2!AM$117</f>
        <v>8.7728484068979318E-3</v>
      </c>
      <c r="AN69" s="672">
        <f>+逆行列係数表!AN69/逆行列係数表2!AN$117</f>
        <v>8.4259419250055975E-3</v>
      </c>
      <c r="AO69" s="672">
        <f>+逆行列係数表!AO69/逆行列係数表2!AO$117</f>
        <v>1.1281568242604125E-2</v>
      </c>
      <c r="AP69" s="672">
        <f>+逆行列係数表!AP69/逆行列係数表2!AP$117</f>
        <v>5.4692146740980769E-3</v>
      </c>
      <c r="AQ69" s="672">
        <f>+逆行列係数表!AQ69/逆行列係数表2!AQ$117</f>
        <v>7.5283537726207076E-3</v>
      </c>
      <c r="AR69" s="672">
        <f>+逆行列係数表!AR69/逆行列係数表2!AR$117</f>
        <v>6.4382691865827015E-3</v>
      </c>
      <c r="AS69" s="672">
        <f>+逆行列係数表!AS69/逆行列係数表2!AS$117</f>
        <v>7.8225951757518297E-3</v>
      </c>
      <c r="AT69" s="672">
        <f>+逆行列係数表!AT69/逆行列係数表2!AT$117</f>
        <v>6.1594306867988977E-3</v>
      </c>
      <c r="AU69" s="672">
        <f>+逆行列係数表!AU69/逆行列係数表2!AU$117</f>
        <v>3.7510516264469915E-3</v>
      </c>
      <c r="AV69" s="672">
        <f>+逆行列係数表!AV69/逆行列係数表2!AV$117</f>
        <v>3.5292528251830331E-3</v>
      </c>
      <c r="AW69" s="672">
        <f>+逆行列係数表!AW69/逆行列係数表2!AW$117</f>
        <v>3.2216981141754645E-3</v>
      </c>
      <c r="AX69" s="672">
        <f>+逆行列係数表!AX69/逆行列係数表2!AX$117</f>
        <v>3.5742951604787751E-3</v>
      </c>
      <c r="AY69" s="672">
        <f>+逆行列係数表!AY69/逆行列係数表2!AY$117</f>
        <v>6.6872940235186487E-3</v>
      </c>
      <c r="AZ69" s="672">
        <f>+逆行列係数表!AZ69/逆行列係数表2!AZ$117</f>
        <v>4.2972210509571208E-3</v>
      </c>
      <c r="BA69" s="672">
        <f>+逆行列係数表!BA69/逆行列係数表2!BA$117</f>
        <v>3.3148780350742589E-3</v>
      </c>
      <c r="BB69" s="672">
        <f>+逆行列係数表!BB69/逆行列係数表2!BB$117</f>
        <v>3.096718143546992E-3</v>
      </c>
      <c r="BC69" s="672">
        <f>+逆行列係数表!BC69/逆行列係数表2!BC$117</f>
        <v>5.0596922696359552E-3</v>
      </c>
      <c r="BD69" s="672">
        <f>+逆行列係数表!BD69/逆行列係数表2!BD$117</f>
        <v>3.925459007219129E-3</v>
      </c>
      <c r="BE69" s="672">
        <f>+逆行列係数表!BE69/逆行列係数表2!BE$117</f>
        <v>3.913387048191567E-3</v>
      </c>
      <c r="BF69" s="672">
        <f>+逆行列係数表!BF69/逆行列係数表2!BF$117</f>
        <v>2.2990835549971771E-3</v>
      </c>
      <c r="BG69" s="672">
        <f>+逆行列係数表!BG69/逆行列係数表2!BG$117</f>
        <v>2.9181457714768655E-3</v>
      </c>
      <c r="BH69" s="672">
        <f>+逆行列係数表!BH69/逆行列係数表2!BH$117</f>
        <v>2.230933742320842E-3</v>
      </c>
      <c r="BI69" s="672">
        <f>+逆行列係数表!BI69/逆行列係数表2!BI$117</f>
        <v>3.9028881963670413E-3</v>
      </c>
      <c r="BJ69" s="672">
        <f>+逆行列係数表!BJ69/逆行列係数表2!BJ$117</f>
        <v>3.6316248618704829E-3</v>
      </c>
      <c r="BK69" s="672">
        <f>+逆行列係数表!BK69/逆行列係数表2!BK$117</f>
        <v>4.4569979000430443E-3</v>
      </c>
      <c r="BL69" s="672">
        <f>+逆行列係数表!BL69/逆行列係数表2!BL$117</f>
        <v>2.758550447105866E-3</v>
      </c>
      <c r="BM69" s="672">
        <f>+逆行列係数表!BM69/逆行列係数表2!BM$117</f>
        <v>3.046695196427667E-3</v>
      </c>
      <c r="BN69" s="672">
        <f>+逆行列係数表!BN69/逆行列係数表2!BN$117</f>
        <v>1</v>
      </c>
      <c r="BO69" s="672">
        <f>+逆行列係数表!BO69/逆行列係数表2!BO$117</f>
        <v>2.6524516376113805E-3</v>
      </c>
      <c r="BP69" s="672">
        <f>+逆行列係数表!BP69/逆行列係数表2!BP$117</f>
        <v>2.3164346972170883E-3</v>
      </c>
      <c r="BQ69" s="672">
        <f>+逆行列係数表!BQ69/逆行列係数表2!BQ$117</f>
        <v>1.8649968697364194E-2</v>
      </c>
      <c r="BR69" s="672">
        <f>+逆行列係数表!BR69/逆行列係数表2!BR$117</f>
        <v>5.461158934586656E-2</v>
      </c>
      <c r="BS69" s="672">
        <f>+逆行列係数表!BS69/逆行列係数表2!BS$117</f>
        <v>4.7350841439237193E-2</v>
      </c>
      <c r="BT69" s="672">
        <f>+逆行列係数表!BT69/逆行列係数表2!BT$117</f>
        <v>6.0389453698814245E-3</v>
      </c>
      <c r="BU69" s="672">
        <f>+逆行列係数表!BU69/逆行列係数表2!BU$117</f>
        <v>5.7999068778428909E-3</v>
      </c>
      <c r="BV69" s="672">
        <f>+逆行列係数表!BV69/逆行列係数表2!BV$117</f>
        <v>4.9795608586742351E-3</v>
      </c>
      <c r="BW69" s="672">
        <f>+逆行列係数表!BW69/逆行列係数表2!BW$117</f>
        <v>6.7297659004903251E-3</v>
      </c>
      <c r="BX69" s="672">
        <f>+逆行列係数表!BX69/逆行列係数表2!BX$117</f>
        <v>1.842248301350961E-2</v>
      </c>
      <c r="BY69" s="672">
        <f>+逆行列係数表!BY69/逆行列係数表2!BY$117</f>
        <v>1.6297424400806317E-2</v>
      </c>
      <c r="BZ69" s="672">
        <f>+逆行列係数表!BZ69/逆行列係数表2!BZ$117</f>
        <v>2.2664096014880297E-2</v>
      </c>
      <c r="CA69" s="672">
        <f>+逆行列係数表!CA69/逆行列係数表2!CA$117</f>
        <v>1.8512326057187338E-3</v>
      </c>
      <c r="CB69" s="672">
        <f>+逆行列係数表!CB69/逆行列係数表2!CB$117</f>
        <v>2.3056862067003969E-2</v>
      </c>
      <c r="CC69" s="672">
        <f>+逆行列係数表!CC69/逆行列係数表2!CC$117</f>
        <v>3.6470335197445508E-3</v>
      </c>
      <c r="CD69" s="672">
        <f>+逆行列係数表!CD69/逆行列係数表2!CD$117</f>
        <v>5.8815535194365123E-3</v>
      </c>
      <c r="CE69" s="672">
        <f>+逆行列係数表!CE69/逆行列係数表2!CE$117</f>
        <v>5.0909590295778228E-3</v>
      </c>
      <c r="CF69" s="672">
        <f>+逆行列係数表!CF69/逆行列係数表2!CF$117</f>
        <v>1.4967532124561663E-2</v>
      </c>
      <c r="CG69" s="672">
        <f>+逆行列係数表!CG69/逆行列係数表2!CG$117</f>
        <v>1.9572118880421166E-2</v>
      </c>
      <c r="CH69" s="672">
        <f>+逆行列係数表!CH69/逆行列係数表2!CH$117</f>
        <v>2.7233170684739828E-3</v>
      </c>
      <c r="CI69" s="672">
        <f>+逆行列係数表!CI69/逆行列係数表2!CI$117</f>
        <v>7.229689953367059E-3</v>
      </c>
      <c r="CJ69" s="672">
        <f>+逆行列係数表!CJ69/逆行列係数表2!CJ$117</f>
        <v>1.0831363623953007E-2</v>
      </c>
      <c r="CK69" s="672">
        <f>+逆行列係数表!CK69/逆行列係数表2!CK$117</f>
        <v>2.2304272017515969E-3</v>
      </c>
      <c r="CL69" s="672">
        <f>+逆行列係数表!CL69/逆行列係数表2!CL$117</f>
        <v>1.0651685067835351E-2</v>
      </c>
      <c r="CM69" s="672">
        <f>+逆行列係数表!CM69/逆行列係数表2!CM$117</f>
        <v>3.3671965695547734E-3</v>
      </c>
      <c r="CN69" s="672">
        <f>+逆行列係数表!CN69/逆行列係数表2!CN$117</f>
        <v>1.0214816859392703E-2</v>
      </c>
      <c r="CO69" s="672">
        <f>+逆行列係数表!CO69/逆行列係数表2!CO$117</f>
        <v>1.2325133177588874E-2</v>
      </c>
      <c r="CP69" s="672">
        <f>+逆行列係数表!CP69/逆行列係数表2!CP$117</f>
        <v>6.3088739924966894E-3</v>
      </c>
      <c r="CQ69" s="672">
        <f>+逆行列係数表!CQ69/逆行列係数表2!CQ$117</f>
        <v>4.0809857828487429E-3</v>
      </c>
      <c r="CR69" s="672">
        <f>+逆行列係数表!CR69/逆行列係数表2!CR$117</f>
        <v>5.333806140442517E-3</v>
      </c>
      <c r="CS69" s="672">
        <f>+逆行列係数表!CS69/逆行列係数表2!CS$117</f>
        <v>6.1428456902679722E-3</v>
      </c>
      <c r="CT69" s="672">
        <f>+逆行列係数表!CT69/逆行列係数表2!CT$117</f>
        <v>4.1213834739399257E-3</v>
      </c>
      <c r="CU69" s="672">
        <f>+逆行列係数表!CU69/逆行列係数表2!CU$117</f>
        <v>3.0162685135946819E-3</v>
      </c>
      <c r="CV69" s="672">
        <f>+逆行列係数表!CV69/逆行列係数表2!CV$117</f>
        <v>4.2268678398298225E-3</v>
      </c>
      <c r="CW69" s="672">
        <f>+逆行列係数表!CW69/逆行列係数表2!CW$117</f>
        <v>3.6338519974504963E-3</v>
      </c>
      <c r="CX69" s="672">
        <f>+逆行列係数表!CX69/逆行列係数表2!CX$117</f>
        <v>2.3900808362218502E-3</v>
      </c>
      <c r="CY69" s="672">
        <f>+逆行列係数表!CY69/逆行列係数表2!CY$117</f>
        <v>2.269692972094711E-3</v>
      </c>
      <c r="CZ69" s="672">
        <f>+逆行列係数表!CZ69/逆行列係数表2!CZ$117</f>
        <v>7.4779004559071211E-3</v>
      </c>
      <c r="DA69" s="672">
        <f>+逆行列係数表!DA69/逆行列係数表2!DA$117</f>
        <v>4.4675845141718068E-3</v>
      </c>
      <c r="DB69" s="672">
        <f>+逆行列係数表!DB69/逆行列係数表2!DB$117</f>
        <v>5.717246570042361E-3</v>
      </c>
      <c r="DC69" s="672">
        <f>+逆行列係数表!DC69/逆行列係数表2!DC$117</f>
        <v>7.6676689926228293E-3</v>
      </c>
      <c r="DD69" s="672">
        <f>+逆行列係数表!DD69/逆行列係数表2!DD$117</f>
        <v>2.102420043031886E-3</v>
      </c>
      <c r="DE69" s="672">
        <f>+逆行列係数表!DE69/逆行列係数表2!DE$117</f>
        <v>5.3179752921693477E-3</v>
      </c>
      <c r="DF69" s="672">
        <f>+逆行列係数表!DF69/逆行列係数表2!DF$117</f>
        <v>3.252450424283061E-3</v>
      </c>
      <c r="DG69" s="673">
        <f>+逆行列係数表!DG69/逆行列係数表2!DG$117</f>
        <v>1.6786779831271234E-2</v>
      </c>
      <c r="DH69" s="270"/>
    </row>
    <row r="70" spans="1:112" ht="15.6" customHeight="1">
      <c r="A70" s="656">
        <v>64</v>
      </c>
      <c r="B70" s="98" t="s">
        <v>206</v>
      </c>
      <c r="C70" s="293" t="s">
        <v>207</v>
      </c>
      <c r="D70" s="671">
        <f>+逆行列係数表!D70/逆行列係数表2!D$117</f>
        <v>0</v>
      </c>
      <c r="E70" s="672">
        <f>+逆行列係数表!E70/逆行列係数表2!E$117</f>
        <v>0</v>
      </c>
      <c r="F70" s="672">
        <f>+逆行列係数表!F70/逆行列係数表2!F$117</f>
        <v>0</v>
      </c>
      <c r="G70" s="672">
        <f>+逆行列係数表!G70/逆行列係数表2!G$117</f>
        <v>0</v>
      </c>
      <c r="H70" s="672">
        <f>+逆行列係数表!H70/逆行列係数表2!H$117</f>
        <v>0</v>
      </c>
      <c r="I70" s="672">
        <f>+逆行列係数表!I70/逆行列係数表2!I$117</f>
        <v>0</v>
      </c>
      <c r="J70" s="672">
        <f>+逆行列係数表!J70/逆行列係数表2!J$117</f>
        <v>0</v>
      </c>
      <c r="K70" s="672">
        <f>+逆行列係数表!K70/逆行列係数表2!K$117</f>
        <v>0</v>
      </c>
      <c r="L70" s="672">
        <f>+逆行列係数表!L70/逆行列係数表2!L$117</f>
        <v>0</v>
      </c>
      <c r="M70" s="672">
        <f>+逆行列係数表!M70/逆行列係数表2!M$117</f>
        <v>0</v>
      </c>
      <c r="N70" s="672">
        <f>+逆行列係数表!N70/逆行列係数表2!N$117</f>
        <v>0</v>
      </c>
      <c r="O70" s="672">
        <f>+逆行列係数表!O70/逆行列係数表2!O$117</f>
        <v>0</v>
      </c>
      <c r="P70" s="672">
        <f>+逆行列係数表!P70/逆行列係数表2!P$117</f>
        <v>0</v>
      </c>
      <c r="Q70" s="672">
        <f>+逆行列係数表!Q70/逆行列係数表2!Q$117</f>
        <v>0</v>
      </c>
      <c r="R70" s="672">
        <f>+逆行列係数表!R70/逆行列係数表2!R$117</f>
        <v>0</v>
      </c>
      <c r="S70" s="672">
        <f>+逆行列係数表!S70/逆行列係数表2!S$117</f>
        <v>0</v>
      </c>
      <c r="T70" s="672">
        <f>+逆行列係数表!T70/逆行列係数表2!T$117</f>
        <v>0</v>
      </c>
      <c r="U70" s="672">
        <f>+逆行列係数表!U70/逆行列係数表2!U$117</f>
        <v>0</v>
      </c>
      <c r="V70" s="672">
        <f>+逆行列係数表!V70/逆行列係数表2!V$117</f>
        <v>0</v>
      </c>
      <c r="W70" s="672">
        <f>+逆行列係数表!W70/逆行列係数表2!W$117</f>
        <v>0</v>
      </c>
      <c r="X70" s="672">
        <f>+逆行列係数表!X70/逆行列係数表2!X$117</f>
        <v>0</v>
      </c>
      <c r="Y70" s="672">
        <f>+逆行列係数表!Y70/逆行列係数表2!Y$117</f>
        <v>0</v>
      </c>
      <c r="Z70" s="672">
        <f>+逆行列係数表!Z70/逆行列係数表2!Z$117</f>
        <v>0</v>
      </c>
      <c r="AA70" s="672">
        <f>+逆行列係数表!AA70/逆行列係数表2!AA$117</f>
        <v>0</v>
      </c>
      <c r="AB70" s="672">
        <f>+逆行列係数表!AB70/逆行列係数表2!AB$117</f>
        <v>0</v>
      </c>
      <c r="AC70" s="672">
        <f>+逆行列係数表!AC70/逆行列係数表2!AC$117</f>
        <v>0</v>
      </c>
      <c r="AD70" s="672">
        <f>+逆行列係数表!AD70/逆行列係数表2!AD$117</f>
        <v>0</v>
      </c>
      <c r="AE70" s="672">
        <f>+逆行列係数表!AE70/逆行列係数表2!AE$117</f>
        <v>0</v>
      </c>
      <c r="AF70" s="672">
        <f>+逆行列係数表!AF70/逆行列係数表2!AF$117</f>
        <v>0</v>
      </c>
      <c r="AG70" s="672">
        <f>+逆行列係数表!AG70/逆行列係数表2!AG$117</f>
        <v>0</v>
      </c>
      <c r="AH70" s="672">
        <f>+逆行列係数表!AH70/逆行列係数表2!AH$117</f>
        <v>0</v>
      </c>
      <c r="AI70" s="672">
        <f>+逆行列係数表!AI70/逆行列係数表2!AI$117</f>
        <v>0</v>
      </c>
      <c r="AJ70" s="672">
        <f>+逆行列係数表!AJ70/逆行列係数表2!AJ$117</f>
        <v>0</v>
      </c>
      <c r="AK70" s="672">
        <f>+逆行列係数表!AK70/逆行列係数表2!AK$117</f>
        <v>0</v>
      </c>
      <c r="AL70" s="672">
        <f>+逆行列係数表!AL70/逆行列係数表2!AL$117</f>
        <v>0</v>
      </c>
      <c r="AM70" s="672">
        <f>+逆行列係数表!AM70/逆行列係数表2!AM$117</f>
        <v>0</v>
      </c>
      <c r="AN70" s="672">
        <f>+逆行列係数表!AN70/逆行列係数表2!AN$117</f>
        <v>0</v>
      </c>
      <c r="AO70" s="672">
        <f>+逆行列係数表!AO70/逆行列係数表2!AO$117</f>
        <v>0</v>
      </c>
      <c r="AP70" s="672">
        <f>+逆行列係数表!AP70/逆行列係数表2!AP$117</f>
        <v>0</v>
      </c>
      <c r="AQ70" s="672">
        <f>+逆行列係数表!AQ70/逆行列係数表2!AQ$117</f>
        <v>0</v>
      </c>
      <c r="AR70" s="672">
        <f>+逆行列係数表!AR70/逆行列係数表2!AR$117</f>
        <v>0</v>
      </c>
      <c r="AS70" s="672">
        <f>+逆行列係数表!AS70/逆行列係数表2!AS$117</f>
        <v>0</v>
      </c>
      <c r="AT70" s="672">
        <f>+逆行列係数表!AT70/逆行列係数表2!AT$117</f>
        <v>0</v>
      </c>
      <c r="AU70" s="672">
        <f>+逆行列係数表!AU70/逆行列係数表2!AU$117</f>
        <v>0</v>
      </c>
      <c r="AV70" s="672">
        <f>+逆行列係数表!AV70/逆行列係数表2!AV$117</f>
        <v>0</v>
      </c>
      <c r="AW70" s="672">
        <f>+逆行列係数表!AW70/逆行列係数表2!AW$117</f>
        <v>0</v>
      </c>
      <c r="AX70" s="672">
        <f>+逆行列係数表!AX70/逆行列係数表2!AX$117</f>
        <v>0</v>
      </c>
      <c r="AY70" s="672">
        <f>+逆行列係数表!AY70/逆行列係数表2!AY$117</f>
        <v>0</v>
      </c>
      <c r="AZ70" s="672">
        <f>+逆行列係数表!AZ70/逆行列係数表2!AZ$117</f>
        <v>0</v>
      </c>
      <c r="BA70" s="672">
        <f>+逆行列係数表!BA70/逆行列係数表2!BA$117</f>
        <v>0</v>
      </c>
      <c r="BB70" s="672">
        <f>+逆行列係数表!BB70/逆行列係数表2!BB$117</f>
        <v>0</v>
      </c>
      <c r="BC70" s="672">
        <f>+逆行列係数表!BC70/逆行列係数表2!BC$117</f>
        <v>0</v>
      </c>
      <c r="BD70" s="672">
        <f>+逆行列係数表!BD70/逆行列係数表2!BD$117</f>
        <v>0</v>
      </c>
      <c r="BE70" s="672">
        <f>+逆行列係数表!BE70/逆行列係数表2!BE$117</f>
        <v>0</v>
      </c>
      <c r="BF70" s="672">
        <f>+逆行列係数表!BF70/逆行列係数表2!BF$117</f>
        <v>0</v>
      </c>
      <c r="BG70" s="672">
        <f>+逆行列係数表!BG70/逆行列係数表2!BG$117</f>
        <v>0</v>
      </c>
      <c r="BH70" s="672">
        <f>+逆行列係数表!BH70/逆行列係数表2!BH$117</f>
        <v>0</v>
      </c>
      <c r="BI70" s="672">
        <f>+逆行列係数表!BI70/逆行列係数表2!BI$117</f>
        <v>0</v>
      </c>
      <c r="BJ70" s="672">
        <f>+逆行列係数表!BJ70/逆行列係数表2!BJ$117</f>
        <v>0</v>
      </c>
      <c r="BK70" s="672">
        <f>+逆行列係数表!BK70/逆行列係数表2!BK$117</f>
        <v>0</v>
      </c>
      <c r="BL70" s="672">
        <f>+逆行列係数表!BL70/逆行列係数表2!BL$117</f>
        <v>0</v>
      </c>
      <c r="BM70" s="672">
        <f>+逆行列係数表!BM70/逆行列係数表2!BM$117</f>
        <v>0</v>
      </c>
      <c r="BN70" s="672">
        <f>+逆行列係数表!BN70/逆行列係数表2!BN$117</f>
        <v>0</v>
      </c>
      <c r="BO70" s="672">
        <f>+逆行列係数表!BO70/逆行列係数表2!BO$117</f>
        <v>1</v>
      </c>
      <c r="BP70" s="672">
        <f>+逆行列係数表!BP70/逆行列係数表2!BP$117</f>
        <v>0</v>
      </c>
      <c r="BQ70" s="672">
        <f>+逆行列係数表!BQ70/逆行列係数表2!BQ$117</f>
        <v>0</v>
      </c>
      <c r="BR70" s="672">
        <f>+逆行列係数表!BR70/逆行列係数表2!BR$117</f>
        <v>0</v>
      </c>
      <c r="BS70" s="672">
        <f>+逆行列係数表!BS70/逆行列係数表2!BS$117</f>
        <v>0</v>
      </c>
      <c r="BT70" s="672">
        <f>+逆行列係数表!BT70/逆行列係数表2!BT$117</f>
        <v>0</v>
      </c>
      <c r="BU70" s="672">
        <f>+逆行列係数表!BU70/逆行列係数表2!BU$117</f>
        <v>0</v>
      </c>
      <c r="BV70" s="672">
        <f>+逆行列係数表!BV70/逆行列係数表2!BV$117</f>
        <v>0</v>
      </c>
      <c r="BW70" s="672">
        <f>+逆行列係数表!BW70/逆行列係数表2!BW$117</f>
        <v>0</v>
      </c>
      <c r="BX70" s="672">
        <f>+逆行列係数表!BX70/逆行列係数表2!BX$117</f>
        <v>0</v>
      </c>
      <c r="BY70" s="672">
        <f>+逆行列係数表!BY70/逆行列係数表2!BY$117</f>
        <v>0</v>
      </c>
      <c r="BZ70" s="672">
        <f>+逆行列係数表!BZ70/逆行列係数表2!BZ$117</f>
        <v>0</v>
      </c>
      <c r="CA70" s="672">
        <f>+逆行列係数表!CA70/逆行列係数表2!CA$117</f>
        <v>0</v>
      </c>
      <c r="CB70" s="672">
        <f>+逆行列係数表!CB70/逆行列係数表2!CB$117</f>
        <v>0</v>
      </c>
      <c r="CC70" s="672">
        <f>+逆行列係数表!CC70/逆行列係数表2!CC$117</f>
        <v>0</v>
      </c>
      <c r="CD70" s="672">
        <f>+逆行列係数表!CD70/逆行列係数表2!CD$117</f>
        <v>0</v>
      </c>
      <c r="CE70" s="672">
        <f>+逆行列係数表!CE70/逆行列係数表2!CE$117</f>
        <v>0</v>
      </c>
      <c r="CF70" s="672">
        <f>+逆行列係数表!CF70/逆行列係数表2!CF$117</f>
        <v>0</v>
      </c>
      <c r="CG70" s="672">
        <f>+逆行列係数表!CG70/逆行列係数表2!CG$117</f>
        <v>0</v>
      </c>
      <c r="CH70" s="672">
        <f>+逆行列係数表!CH70/逆行列係数表2!CH$117</f>
        <v>0</v>
      </c>
      <c r="CI70" s="672">
        <f>+逆行列係数表!CI70/逆行列係数表2!CI$117</f>
        <v>0</v>
      </c>
      <c r="CJ70" s="672">
        <f>+逆行列係数表!CJ70/逆行列係数表2!CJ$117</f>
        <v>0</v>
      </c>
      <c r="CK70" s="672">
        <f>+逆行列係数表!CK70/逆行列係数表2!CK$117</f>
        <v>0</v>
      </c>
      <c r="CL70" s="672">
        <f>+逆行列係数表!CL70/逆行列係数表2!CL$117</f>
        <v>0</v>
      </c>
      <c r="CM70" s="672">
        <f>+逆行列係数表!CM70/逆行列係数表2!CM$117</f>
        <v>0</v>
      </c>
      <c r="CN70" s="672">
        <f>+逆行列係数表!CN70/逆行列係数表2!CN$117</f>
        <v>0</v>
      </c>
      <c r="CO70" s="672">
        <f>+逆行列係数表!CO70/逆行列係数表2!CO$117</f>
        <v>0</v>
      </c>
      <c r="CP70" s="672">
        <f>+逆行列係数表!CP70/逆行列係数表2!CP$117</f>
        <v>0</v>
      </c>
      <c r="CQ70" s="672">
        <f>+逆行列係数表!CQ70/逆行列係数表2!CQ$117</f>
        <v>0</v>
      </c>
      <c r="CR70" s="672">
        <f>+逆行列係数表!CR70/逆行列係数表2!CR$117</f>
        <v>0</v>
      </c>
      <c r="CS70" s="672">
        <f>+逆行列係数表!CS70/逆行列係数表2!CS$117</f>
        <v>0</v>
      </c>
      <c r="CT70" s="672">
        <f>+逆行列係数表!CT70/逆行列係数表2!CT$117</f>
        <v>0</v>
      </c>
      <c r="CU70" s="672">
        <f>+逆行列係数表!CU70/逆行列係数表2!CU$117</f>
        <v>0</v>
      </c>
      <c r="CV70" s="672">
        <f>+逆行列係数表!CV70/逆行列係数表2!CV$117</f>
        <v>0</v>
      </c>
      <c r="CW70" s="672">
        <f>+逆行列係数表!CW70/逆行列係数表2!CW$117</f>
        <v>0</v>
      </c>
      <c r="CX70" s="672">
        <f>+逆行列係数表!CX70/逆行列係数表2!CX$117</f>
        <v>0</v>
      </c>
      <c r="CY70" s="672">
        <f>+逆行列係数表!CY70/逆行列係数表2!CY$117</f>
        <v>0</v>
      </c>
      <c r="CZ70" s="672">
        <f>+逆行列係数表!CZ70/逆行列係数表2!CZ$117</f>
        <v>0</v>
      </c>
      <c r="DA70" s="672">
        <f>+逆行列係数表!DA70/逆行列係数表2!DA$117</f>
        <v>0</v>
      </c>
      <c r="DB70" s="672">
        <f>+逆行列係数表!DB70/逆行列係数表2!DB$117</f>
        <v>0</v>
      </c>
      <c r="DC70" s="672">
        <f>+逆行列係数表!DC70/逆行列係数表2!DC$117</f>
        <v>0</v>
      </c>
      <c r="DD70" s="672">
        <f>+逆行列係数表!DD70/逆行列係数表2!DD$117</f>
        <v>0</v>
      </c>
      <c r="DE70" s="672">
        <f>+逆行列係数表!DE70/逆行列係数表2!DE$117</f>
        <v>0</v>
      </c>
      <c r="DF70" s="672">
        <f>+逆行列係数表!DF70/逆行列係数表2!DF$117</f>
        <v>0</v>
      </c>
      <c r="DG70" s="673">
        <f>+逆行列係数表!DG70/逆行列係数表2!DG$117</f>
        <v>0</v>
      </c>
      <c r="DH70" s="270"/>
    </row>
    <row r="71" spans="1:112" ht="15.6" customHeight="1">
      <c r="A71" s="656">
        <v>65</v>
      </c>
      <c r="B71" s="98" t="s">
        <v>208</v>
      </c>
      <c r="C71" s="293" t="s">
        <v>209</v>
      </c>
      <c r="D71" s="671">
        <f>+逆行列係数表!D71/逆行列係数表2!D$117</f>
        <v>0</v>
      </c>
      <c r="E71" s="672">
        <f>+逆行列係数表!E71/逆行列係数表2!E$117</f>
        <v>0</v>
      </c>
      <c r="F71" s="672">
        <f>+逆行列係数表!F71/逆行列係数表2!F$117</f>
        <v>0</v>
      </c>
      <c r="G71" s="672">
        <f>+逆行列係数表!G71/逆行列係数表2!G$117</f>
        <v>0</v>
      </c>
      <c r="H71" s="672">
        <f>+逆行列係数表!H71/逆行列係数表2!H$117</f>
        <v>0</v>
      </c>
      <c r="I71" s="672">
        <f>+逆行列係数表!I71/逆行列係数表2!I$117</f>
        <v>0</v>
      </c>
      <c r="J71" s="672">
        <f>+逆行列係数表!J71/逆行列係数表2!J$117</f>
        <v>0</v>
      </c>
      <c r="K71" s="672">
        <f>+逆行列係数表!K71/逆行列係数表2!K$117</f>
        <v>0</v>
      </c>
      <c r="L71" s="672">
        <f>+逆行列係数表!L71/逆行列係数表2!L$117</f>
        <v>0</v>
      </c>
      <c r="M71" s="672">
        <f>+逆行列係数表!M71/逆行列係数表2!M$117</f>
        <v>0</v>
      </c>
      <c r="N71" s="672">
        <f>+逆行列係数表!N71/逆行列係数表2!N$117</f>
        <v>0</v>
      </c>
      <c r="O71" s="672">
        <f>+逆行列係数表!O71/逆行列係数表2!O$117</f>
        <v>0</v>
      </c>
      <c r="P71" s="672">
        <f>+逆行列係数表!P71/逆行列係数表2!P$117</f>
        <v>0</v>
      </c>
      <c r="Q71" s="672">
        <f>+逆行列係数表!Q71/逆行列係数表2!Q$117</f>
        <v>0</v>
      </c>
      <c r="R71" s="672">
        <f>+逆行列係数表!R71/逆行列係数表2!R$117</f>
        <v>0</v>
      </c>
      <c r="S71" s="672">
        <f>+逆行列係数表!S71/逆行列係数表2!S$117</f>
        <v>0</v>
      </c>
      <c r="T71" s="672">
        <f>+逆行列係数表!T71/逆行列係数表2!T$117</f>
        <v>0</v>
      </c>
      <c r="U71" s="672">
        <f>+逆行列係数表!U71/逆行列係数表2!U$117</f>
        <v>0</v>
      </c>
      <c r="V71" s="672">
        <f>+逆行列係数表!V71/逆行列係数表2!V$117</f>
        <v>0</v>
      </c>
      <c r="W71" s="672">
        <f>+逆行列係数表!W71/逆行列係数表2!W$117</f>
        <v>0</v>
      </c>
      <c r="X71" s="672">
        <f>+逆行列係数表!X71/逆行列係数表2!X$117</f>
        <v>0</v>
      </c>
      <c r="Y71" s="672">
        <f>+逆行列係数表!Y71/逆行列係数表2!Y$117</f>
        <v>0</v>
      </c>
      <c r="Z71" s="672">
        <f>+逆行列係数表!Z71/逆行列係数表2!Z$117</f>
        <v>0</v>
      </c>
      <c r="AA71" s="672">
        <f>+逆行列係数表!AA71/逆行列係数表2!AA$117</f>
        <v>0</v>
      </c>
      <c r="AB71" s="672">
        <f>+逆行列係数表!AB71/逆行列係数表2!AB$117</f>
        <v>0</v>
      </c>
      <c r="AC71" s="672">
        <f>+逆行列係数表!AC71/逆行列係数表2!AC$117</f>
        <v>0</v>
      </c>
      <c r="AD71" s="672">
        <f>+逆行列係数表!AD71/逆行列係数表2!AD$117</f>
        <v>0</v>
      </c>
      <c r="AE71" s="672">
        <f>+逆行列係数表!AE71/逆行列係数表2!AE$117</f>
        <v>0</v>
      </c>
      <c r="AF71" s="672">
        <f>+逆行列係数表!AF71/逆行列係数表2!AF$117</f>
        <v>0</v>
      </c>
      <c r="AG71" s="672">
        <f>+逆行列係数表!AG71/逆行列係数表2!AG$117</f>
        <v>0</v>
      </c>
      <c r="AH71" s="672">
        <f>+逆行列係数表!AH71/逆行列係数表2!AH$117</f>
        <v>0</v>
      </c>
      <c r="AI71" s="672">
        <f>+逆行列係数表!AI71/逆行列係数表2!AI$117</f>
        <v>0</v>
      </c>
      <c r="AJ71" s="672">
        <f>+逆行列係数表!AJ71/逆行列係数表2!AJ$117</f>
        <v>0</v>
      </c>
      <c r="AK71" s="672">
        <f>+逆行列係数表!AK71/逆行列係数表2!AK$117</f>
        <v>0</v>
      </c>
      <c r="AL71" s="672">
        <f>+逆行列係数表!AL71/逆行列係数表2!AL$117</f>
        <v>0</v>
      </c>
      <c r="AM71" s="672">
        <f>+逆行列係数表!AM71/逆行列係数表2!AM$117</f>
        <v>0</v>
      </c>
      <c r="AN71" s="672">
        <f>+逆行列係数表!AN71/逆行列係数表2!AN$117</f>
        <v>0</v>
      </c>
      <c r="AO71" s="672">
        <f>+逆行列係数表!AO71/逆行列係数表2!AO$117</f>
        <v>0</v>
      </c>
      <c r="AP71" s="672">
        <f>+逆行列係数表!AP71/逆行列係数表2!AP$117</f>
        <v>0</v>
      </c>
      <c r="AQ71" s="672">
        <f>+逆行列係数表!AQ71/逆行列係数表2!AQ$117</f>
        <v>0</v>
      </c>
      <c r="AR71" s="672">
        <f>+逆行列係数表!AR71/逆行列係数表2!AR$117</f>
        <v>0</v>
      </c>
      <c r="AS71" s="672">
        <f>+逆行列係数表!AS71/逆行列係数表2!AS$117</f>
        <v>0</v>
      </c>
      <c r="AT71" s="672">
        <f>+逆行列係数表!AT71/逆行列係数表2!AT$117</f>
        <v>0</v>
      </c>
      <c r="AU71" s="672">
        <f>+逆行列係数表!AU71/逆行列係数表2!AU$117</f>
        <v>0</v>
      </c>
      <c r="AV71" s="672">
        <f>+逆行列係数表!AV71/逆行列係数表2!AV$117</f>
        <v>0</v>
      </c>
      <c r="AW71" s="672">
        <f>+逆行列係数表!AW71/逆行列係数表2!AW$117</f>
        <v>0</v>
      </c>
      <c r="AX71" s="672">
        <f>+逆行列係数表!AX71/逆行列係数表2!AX$117</f>
        <v>0</v>
      </c>
      <c r="AY71" s="672">
        <f>+逆行列係数表!AY71/逆行列係数表2!AY$117</f>
        <v>0</v>
      </c>
      <c r="AZ71" s="672">
        <f>+逆行列係数表!AZ71/逆行列係数表2!AZ$117</f>
        <v>0</v>
      </c>
      <c r="BA71" s="672">
        <f>+逆行列係数表!BA71/逆行列係数表2!BA$117</f>
        <v>0</v>
      </c>
      <c r="BB71" s="672">
        <f>+逆行列係数表!BB71/逆行列係数表2!BB$117</f>
        <v>0</v>
      </c>
      <c r="BC71" s="672">
        <f>+逆行列係数表!BC71/逆行列係数表2!BC$117</f>
        <v>0</v>
      </c>
      <c r="BD71" s="672">
        <f>+逆行列係数表!BD71/逆行列係数表2!BD$117</f>
        <v>0</v>
      </c>
      <c r="BE71" s="672">
        <f>+逆行列係数表!BE71/逆行列係数表2!BE$117</f>
        <v>0</v>
      </c>
      <c r="BF71" s="672">
        <f>+逆行列係数表!BF71/逆行列係数表2!BF$117</f>
        <v>0</v>
      </c>
      <c r="BG71" s="672">
        <f>+逆行列係数表!BG71/逆行列係数表2!BG$117</f>
        <v>0</v>
      </c>
      <c r="BH71" s="672">
        <f>+逆行列係数表!BH71/逆行列係数表2!BH$117</f>
        <v>0</v>
      </c>
      <c r="BI71" s="672">
        <f>+逆行列係数表!BI71/逆行列係数表2!BI$117</f>
        <v>0</v>
      </c>
      <c r="BJ71" s="672">
        <f>+逆行列係数表!BJ71/逆行列係数表2!BJ$117</f>
        <v>0</v>
      </c>
      <c r="BK71" s="672">
        <f>+逆行列係数表!BK71/逆行列係数表2!BK$117</f>
        <v>0</v>
      </c>
      <c r="BL71" s="672">
        <f>+逆行列係数表!BL71/逆行列係数表2!BL$117</f>
        <v>0</v>
      </c>
      <c r="BM71" s="672">
        <f>+逆行列係数表!BM71/逆行列係数表2!BM$117</f>
        <v>0</v>
      </c>
      <c r="BN71" s="672">
        <f>+逆行列係数表!BN71/逆行列係数表2!BN$117</f>
        <v>0</v>
      </c>
      <c r="BO71" s="672">
        <f>+逆行列係数表!BO71/逆行列係数表2!BO$117</f>
        <v>0</v>
      </c>
      <c r="BP71" s="672">
        <f>+逆行列係数表!BP71/逆行列係数表2!BP$117</f>
        <v>1</v>
      </c>
      <c r="BQ71" s="672">
        <f>+逆行列係数表!BQ71/逆行列係数表2!BQ$117</f>
        <v>0</v>
      </c>
      <c r="BR71" s="672">
        <f>+逆行列係数表!BR71/逆行列係数表2!BR$117</f>
        <v>0</v>
      </c>
      <c r="BS71" s="672">
        <f>+逆行列係数表!BS71/逆行列係数表2!BS$117</f>
        <v>0</v>
      </c>
      <c r="BT71" s="672">
        <f>+逆行列係数表!BT71/逆行列係数表2!BT$117</f>
        <v>0</v>
      </c>
      <c r="BU71" s="672">
        <f>+逆行列係数表!BU71/逆行列係数表2!BU$117</f>
        <v>0</v>
      </c>
      <c r="BV71" s="672">
        <f>+逆行列係数表!BV71/逆行列係数表2!BV$117</f>
        <v>0</v>
      </c>
      <c r="BW71" s="672">
        <f>+逆行列係数表!BW71/逆行列係数表2!BW$117</f>
        <v>0</v>
      </c>
      <c r="BX71" s="672">
        <f>+逆行列係数表!BX71/逆行列係数表2!BX$117</f>
        <v>0</v>
      </c>
      <c r="BY71" s="672">
        <f>+逆行列係数表!BY71/逆行列係数表2!BY$117</f>
        <v>0</v>
      </c>
      <c r="BZ71" s="672">
        <f>+逆行列係数表!BZ71/逆行列係数表2!BZ$117</f>
        <v>0</v>
      </c>
      <c r="CA71" s="672">
        <f>+逆行列係数表!CA71/逆行列係数表2!CA$117</f>
        <v>0</v>
      </c>
      <c r="CB71" s="672">
        <f>+逆行列係数表!CB71/逆行列係数表2!CB$117</f>
        <v>0</v>
      </c>
      <c r="CC71" s="672">
        <f>+逆行列係数表!CC71/逆行列係数表2!CC$117</f>
        <v>0</v>
      </c>
      <c r="CD71" s="672">
        <f>+逆行列係数表!CD71/逆行列係数表2!CD$117</f>
        <v>0</v>
      </c>
      <c r="CE71" s="672">
        <f>+逆行列係数表!CE71/逆行列係数表2!CE$117</f>
        <v>0</v>
      </c>
      <c r="CF71" s="672">
        <f>+逆行列係数表!CF71/逆行列係数表2!CF$117</f>
        <v>0</v>
      </c>
      <c r="CG71" s="672">
        <f>+逆行列係数表!CG71/逆行列係数表2!CG$117</f>
        <v>0</v>
      </c>
      <c r="CH71" s="672">
        <f>+逆行列係数表!CH71/逆行列係数表2!CH$117</f>
        <v>0</v>
      </c>
      <c r="CI71" s="672">
        <f>+逆行列係数表!CI71/逆行列係数表2!CI$117</f>
        <v>0</v>
      </c>
      <c r="CJ71" s="672">
        <f>+逆行列係数表!CJ71/逆行列係数表2!CJ$117</f>
        <v>0</v>
      </c>
      <c r="CK71" s="672">
        <f>+逆行列係数表!CK71/逆行列係数表2!CK$117</f>
        <v>0</v>
      </c>
      <c r="CL71" s="672">
        <f>+逆行列係数表!CL71/逆行列係数表2!CL$117</f>
        <v>0</v>
      </c>
      <c r="CM71" s="672">
        <f>+逆行列係数表!CM71/逆行列係数表2!CM$117</f>
        <v>0</v>
      </c>
      <c r="CN71" s="672">
        <f>+逆行列係数表!CN71/逆行列係数表2!CN$117</f>
        <v>0</v>
      </c>
      <c r="CO71" s="672">
        <f>+逆行列係数表!CO71/逆行列係数表2!CO$117</f>
        <v>0</v>
      </c>
      <c r="CP71" s="672">
        <f>+逆行列係数表!CP71/逆行列係数表2!CP$117</f>
        <v>0</v>
      </c>
      <c r="CQ71" s="672">
        <f>+逆行列係数表!CQ71/逆行列係数表2!CQ$117</f>
        <v>0</v>
      </c>
      <c r="CR71" s="672">
        <f>+逆行列係数表!CR71/逆行列係数表2!CR$117</f>
        <v>0</v>
      </c>
      <c r="CS71" s="672">
        <f>+逆行列係数表!CS71/逆行列係数表2!CS$117</f>
        <v>0</v>
      </c>
      <c r="CT71" s="672">
        <f>+逆行列係数表!CT71/逆行列係数表2!CT$117</f>
        <v>0</v>
      </c>
      <c r="CU71" s="672">
        <f>+逆行列係数表!CU71/逆行列係数表2!CU$117</f>
        <v>0</v>
      </c>
      <c r="CV71" s="672">
        <f>+逆行列係数表!CV71/逆行列係数表2!CV$117</f>
        <v>0</v>
      </c>
      <c r="CW71" s="672">
        <f>+逆行列係数表!CW71/逆行列係数表2!CW$117</f>
        <v>0</v>
      </c>
      <c r="CX71" s="672">
        <f>+逆行列係数表!CX71/逆行列係数表2!CX$117</f>
        <v>0</v>
      </c>
      <c r="CY71" s="672">
        <f>+逆行列係数表!CY71/逆行列係数表2!CY$117</f>
        <v>0</v>
      </c>
      <c r="CZ71" s="672">
        <f>+逆行列係数表!CZ71/逆行列係数表2!CZ$117</f>
        <v>0</v>
      </c>
      <c r="DA71" s="672">
        <f>+逆行列係数表!DA71/逆行列係数表2!DA$117</f>
        <v>0</v>
      </c>
      <c r="DB71" s="672">
        <f>+逆行列係数表!DB71/逆行列係数表2!DB$117</f>
        <v>0</v>
      </c>
      <c r="DC71" s="672">
        <f>+逆行列係数表!DC71/逆行列係数表2!DC$117</f>
        <v>0</v>
      </c>
      <c r="DD71" s="672">
        <f>+逆行列係数表!DD71/逆行列係数表2!DD$117</f>
        <v>0</v>
      </c>
      <c r="DE71" s="672">
        <f>+逆行列係数表!DE71/逆行列係数表2!DE$117</f>
        <v>0</v>
      </c>
      <c r="DF71" s="672">
        <f>+逆行列係数表!DF71/逆行列係数表2!DF$117</f>
        <v>0</v>
      </c>
      <c r="DG71" s="673">
        <f>+逆行列係数表!DG71/逆行列係数表2!DG$117</f>
        <v>0</v>
      </c>
      <c r="DH71" s="270"/>
    </row>
    <row r="72" spans="1:112" ht="15.6" customHeight="1">
      <c r="A72" s="656">
        <v>66</v>
      </c>
      <c r="B72" s="98" t="s">
        <v>210</v>
      </c>
      <c r="C72" s="293" t="s">
        <v>211</v>
      </c>
      <c r="D72" s="671">
        <f>+逆行列係数表!D72/逆行列係数表2!D$117</f>
        <v>1.9223380083368283E-2</v>
      </c>
      <c r="E72" s="672">
        <f>+逆行列係数表!E72/逆行列係数表2!E$117</f>
        <v>1.6426142619975454E-2</v>
      </c>
      <c r="F72" s="672">
        <f>+逆行列係数表!F72/逆行列係数表2!F$117</f>
        <v>4.5338145703013914E-2</v>
      </c>
      <c r="G72" s="672">
        <f>+逆行列係数表!G72/逆行列係数表2!G$117</f>
        <v>5.5407220220143388E-3</v>
      </c>
      <c r="H72" s="672">
        <f>+逆行列係数表!H72/逆行列係数表2!H$117</f>
        <v>2.6698165058471581E-2</v>
      </c>
      <c r="I72" s="672">
        <f>+逆行列係数表!I72/逆行列係数表2!I$117</f>
        <v>0</v>
      </c>
      <c r="J72" s="672">
        <f>+逆行列係数表!J72/逆行列係数表2!J$117</f>
        <v>2.5205617334799067E-2</v>
      </c>
      <c r="K72" s="672">
        <f>+逆行列係数表!K72/逆行列係数表2!K$117</f>
        <v>1.3206207057176889E-2</v>
      </c>
      <c r="L72" s="672">
        <f>+逆行列係数表!L72/逆行列係数表2!L$117</f>
        <v>1.0737898857345905E-2</v>
      </c>
      <c r="M72" s="672">
        <f>+逆行列係数表!M72/逆行列係数表2!M$117</f>
        <v>7.6439481179526748E-3</v>
      </c>
      <c r="N72" s="672">
        <f>+逆行列係数表!N72/逆行列係数表2!N$117</f>
        <v>0</v>
      </c>
      <c r="O72" s="672">
        <f>+逆行列係数表!O72/逆行列係数表2!O$117</f>
        <v>2.8691989770556422E-2</v>
      </c>
      <c r="P72" s="672">
        <f>+逆行列係数表!P72/逆行列係数表2!P$117</f>
        <v>1.4319430696317874E-2</v>
      </c>
      <c r="Q72" s="672">
        <f>+逆行列係数表!Q72/逆行列係数表2!Q$117</f>
        <v>1.9319158124892776E-2</v>
      </c>
      <c r="R72" s="672">
        <f>+逆行列係数表!R72/逆行列係数表2!R$117</f>
        <v>1.3195940139236815E-2</v>
      </c>
      <c r="S72" s="672">
        <f>+逆行列係数表!S72/逆行列係数表2!S$117</f>
        <v>6.2663570079118852E-2</v>
      </c>
      <c r="T72" s="672">
        <f>+逆行列係数表!T72/逆行列係数表2!T$117</f>
        <v>2.0988047608893692E-2</v>
      </c>
      <c r="U72" s="672">
        <f>+逆行列係数表!U72/逆行列係数表2!U$117</f>
        <v>2.3024668638966659E-2</v>
      </c>
      <c r="V72" s="672">
        <f>+逆行列係数表!V72/逆行列係数表2!V$117</f>
        <v>4.4750427795801462E-2</v>
      </c>
      <c r="W72" s="672">
        <f>+逆行列係数表!W72/逆行列係数表2!W$117</f>
        <v>0.10399379425135535</v>
      </c>
      <c r="X72" s="672">
        <f>+逆行列係数表!X72/逆行列係数表2!X$117</f>
        <v>6.3961038803976951E-3</v>
      </c>
      <c r="Y72" s="672">
        <f>+逆行列係数表!Y72/逆行列係数表2!Y$117</f>
        <v>3.0511952393160659E-2</v>
      </c>
      <c r="Z72" s="672">
        <f>+逆行列係数表!Z72/逆行列係数表2!Z$117</f>
        <v>1.5053494188300933E-2</v>
      </c>
      <c r="AA72" s="672">
        <f>+逆行列係数表!AA72/逆行列係数表2!AA$117</f>
        <v>5.0552072504553819E-2</v>
      </c>
      <c r="AB72" s="672">
        <f>+逆行列係数表!AB72/逆行列係数表2!AB$117</f>
        <v>1.2806306387908488E-2</v>
      </c>
      <c r="AC72" s="672">
        <f>+逆行列係数表!AC72/逆行列係数表2!AC$117</f>
        <v>1.1375846806708613E-2</v>
      </c>
      <c r="AD72" s="672">
        <f>+逆行列係数表!AD72/逆行列係数表2!AD$117</f>
        <v>5.1407433246479705E-3</v>
      </c>
      <c r="AE72" s="672">
        <f>+逆行列係数表!AE72/逆行列係数表2!AE$117</f>
        <v>1.1042114619716985E-2</v>
      </c>
      <c r="AF72" s="672">
        <f>+逆行列係数表!AF72/逆行列係数表2!AF$117</f>
        <v>2.1830871758576023E-2</v>
      </c>
      <c r="AG72" s="672">
        <f>+逆行列係数表!AG72/逆行列係数表2!AG$117</f>
        <v>2.4587705489805524E-2</v>
      </c>
      <c r="AH72" s="672">
        <f>+逆行列係数表!AH72/逆行列係数表2!AH$117</f>
        <v>2.0750714682427066E-2</v>
      </c>
      <c r="AI72" s="672">
        <f>+逆行列係数表!AI72/逆行列係数表2!AI$117</f>
        <v>2.5771856878452199E-2</v>
      </c>
      <c r="AJ72" s="672">
        <f>+逆行列係数表!AJ72/逆行列係数表2!AJ$117</f>
        <v>3.2156146778489443E-2</v>
      </c>
      <c r="AK72" s="672">
        <f>+逆行列係数表!AK72/逆行列係数表2!AK$117</f>
        <v>3.1191587591457418E-2</v>
      </c>
      <c r="AL72" s="672">
        <f>+逆行列係数表!AL72/逆行列係数表2!AL$117</f>
        <v>3.4655205791185924E-2</v>
      </c>
      <c r="AM72" s="672">
        <f>+逆行列係数表!AM72/逆行列係数表2!AM$117</f>
        <v>5.3471561058567672E-2</v>
      </c>
      <c r="AN72" s="672">
        <f>+逆行列係数表!AN72/逆行列係数表2!AN$117</f>
        <v>4.5950292541460824E-2</v>
      </c>
      <c r="AO72" s="672">
        <f>+逆行列係数表!AO72/逆行列係数表2!AO$117</f>
        <v>0.10129914605095486</v>
      </c>
      <c r="AP72" s="672">
        <f>+逆行列係数表!AP72/逆行列係数表2!AP$117</f>
        <v>2.2765539000138509E-2</v>
      </c>
      <c r="AQ72" s="672">
        <f>+逆行列係数表!AQ72/逆行列係数表2!AQ$117</f>
        <v>4.15842345060249E-2</v>
      </c>
      <c r="AR72" s="672">
        <f>+逆行列係数表!AR72/逆行列係数表2!AR$117</f>
        <v>2.5143758275158655E-2</v>
      </c>
      <c r="AS72" s="672">
        <f>+逆行列係数表!AS72/逆行列係数表2!AS$117</f>
        <v>1.3852042704477324E-2</v>
      </c>
      <c r="AT72" s="672">
        <f>+逆行列係数表!AT72/逆行列係数表2!AT$117</f>
        <v>2.0561593758518799E-2</v>
      </c>
      <c r="AU72" s="672">
        <f>+逆行列係数表!AU72/逆行列係数表2!AU$117</f>
        <v>1.2368845334372528E-2</v>
      </c>
      <c r="AV72" s="672">
        <f>+逆行列係数表!AV72/逆行列係数表2!AV$117</f>
        <v>1.3092582863313449E-2</v>
      </c>
      <c r="AW72" s="672">
        <f>+逆行列係数表!AW72/逆行列係数表2!AW$117</f>
        <v>8.2414109103821648E-3</v>
      </c>
      <c r="AX72" s="672">
        <f>+逆行列係数表!AX72/逆行列係数表2!AX$117</f>
        <v>2.9410124298057477E-2</v>
      </c>
      <c r="AY72" s="672">
        <f>+逆行列係数表!AY72/逆行列係数表2!AY$117</f>
        <v>2.7451379903187755E-2</v>
      </c>
      <c r="AZ72" s="672">
        <f>+逆行列係数表!AZ72/逆行列係数表2!AZ$117</f>
        <v>9.733804120257903E-3</v>
      </c>
      <c r="BA72" s="672">
        <f>+逆行列係数表!BA72/逆行列係数表2!BA$117</f>
        <v>9.5569982714640393E-3</v>
      </c>
      <c r="BB72" s="672">
        <f>+逆行列係数表!BB72/逆行列係数表2!BB$117</f>
        <v>6.7381843504256923E-3</v>
      </c>
      <c r="BC72" s="672">
        <f>+逆行列係数表!BC72/逆行列係数表2!BC$117</f>
        <v>1.4563113656049419E-2</v>
      </c>
      <c r="BD72" s="672">
        <f>+逆行列係数表!BD72/逆行列係数表2!BD$117</f>
        <v>8.9827573208811802E-3</v>
      </c>
      <c r="BE72" s="672">
        <f>+逆行列係数表!BE72/逆行列係数表2!BE$117</f>
        <v>9.1777653969764336E-3</v>
      </c>
      <c r="BF72" s="672">
        <f>+逆行列係数表!BF72/逆行列係数表2!BF$117</f>
        <v>1.2977605041769326E-2</v>
      </c>
      <c r="BG72" s="672">
        <f>+逆行列係数表!BG72/逆行列係数表2!BG$117</f>
        <v>1.1202342418408801E-2</v>
      </c>
      <c r="BH72" s="672">
        <f>+逆行列係数表!BH72/逆行列係数表2!BH$117</f>
        <v>1.2892092457447837E-2</v>
      </c>
      <c r="BI72" s="672">
        <f>+逆行列係数表!BI72/逆行列係数表2!BI$117</f>
        <v>2.0708344412505377E-2</v>
      </c>
      <c r="BJ72" s="672">
        <f>+逆行列係数表!BJ72/逆行列係数表2!BJ$117</f>
        <v>1.4949790006636874E-2</v>
      </c>
      <c r="BK72" s="672">
        <f>+逆行列係数表!BK72/逆行列係数表2!BK$117</f>
        <v>1.4876272365085255E-2</v>
      </c>
      <c r="BL72" s="672">
        <f>+逆行列係数表!BL72/逆行列係数表2!BL$117</f>
        <v>2.7217497792129303E-2</v>
      </c>
      <c r="BM72" s="672">
        <f>+逆行列係数表!BM72/逆行列係数表2!BM$117</f>
        <v>6.6336157604146391E-3</v>
      </c>
      <c r="BN72" s="672">
        <f>+逆行列係数表!BN72/逆行列係数表2!BN$117</f>
        <v>5.9937547909568829E-3</v>
      </c>
      <c r="BO72" s="672">
        <f>+逆行列係数表!BO72/逆行列係数表2!BO$117</f>
        <v>5.4657710279832966E-3</v>
      </c>
      <c r="BP72" s="672">
        <f>+逆行列係数表!BP72/逆行列係数表2!BP$117</f>
        <v>6.7076553000985526E-3</v>
      </c>
      <c r="BQ72" s="672">
        <f>+逆行列係数表!BQ72/逆行列係数表2!BQ$117</f>
        <v>1</v>
      </c>
      <c r="BR72" s="672">
        <f>+逆行列係数表!BR72/逆行列係数表2!BR$117</f>
        <v>2.0765038487140328E-2</v>
      </c>
      <c r="BS72" s="672">
        <f>+逆行列係数表!BS72/逆行列係数表2!BS$117</f>
        <v>5.058842233732154E-2</v>
      </c>
      <c r="BT72" s="672">
        <f>+逆行列係数表!BT72/逆行列係数表2!BT$117</f>
        <v>5.6226505850095185E-2</v>
      </c>
      <c r="BU72" s="672">
        <f>+逆行列係数表!BU72/逆行列係数表2!BU$117</f>
        <v>1.6218082746805754E-2</v>
      </c>
      <c r="BV72" s="672">
        <f>+逆行列係数表!BV72/逆行列係数表2!BV$117</f>
        <v>5.5656301844226441E-3</v>
      </c>
      <c r="BW72" s="672">
        <f>+逆行列係数表!BW72/逆行列係数表2!BW$117</f>
        <v>1.213038546131316E-2</v>
      </c>
      <c r="BX72" s="672">
        <f>+逆行列係数表!BX72/逆行列係数表2!BX$117</f>
        <v>6.6692413118313084E-3</v>
      </c>
      <c r="BY72" s="672">
        <f>+逆行列係数表!BY72/逆行列係数表2!BY$117</f>
        <v>6.1736174516801396E-4</v>
      </c>
      <c r="BZ72" s="672">
        <f>+逆行列係数表!BZ72/逆行列係数表2!BZ$117</f>
        <v>3.6225137625230115E-2</v>
      </c>
      <c r="CA72" s="672">
        <f>+逆行列係数表!CA72/逆行列係数表2!CA$117</f>
        <v>4.9877832253987196E-3</v>
      </c>
      <c r="CB72" s="672">
        <f>+逆行列係数表!CB72/逆行列係数表2!CB$117</f>
        <v>7.9350549559685218E-3</v>
      </c>
      <c r="CC72" s="672">
        <f>+逆行列係数表!CC72/逆行列係数表2!CC$117</f>
        <v>2.1762321353167393E-3</v>
      </c>
      <c r="CD72" s="672">
        <f>+逆行列係数表!CD72/逆行列係数表2!CD$117</f>
        <v>7.1117065734922109E-3</v>
      </c>
      <c r="CE72" s="672">
        <f>+逆行列係数表!CE72/逆行列係数表2!CE$117</f>
        <v>4.5865212748466694E-3</v>
      </c>
      <c r="CF72" s="672">
        <f>+逆行列係数表!CF72/逆行列係数表2!CF$117</f>
        <v>4.1122232109091793E-2</v>
      </c>
      <c r="CG72" s="672">
        <f>+逆行列係数表!CG72/逆行列係数表2!CG$117</f>
        <v>1.2381633342026866E-2</v>
      </c>
      <c r="CH72" s="672">
        <f>+逆行列係数表!CH72/逆行列係数表2!CH$117</f>
        <v>5.2810684961404585E-3</v>
      </c>
      <c r="CI72" s="672">
        <f>+逆行列係数表!CI72/逆行列係数表2!CI$117</f>
        <v>9.6915596074238653E-3</v>
      </c>
      <c r="CJ72" s="672">
        <f>+逆行列係数表!CJ72/逆行列係数表2!CJ$117</f>
        <v>5.9839424990330448E-3</v>
      </c>
      <c r="CK72" s="672">
        <f>+逆行列係数表!CK72/逆行列係数表2!CK$117</f>
        <v>3.9056918264616758E-3</v>
      </c>
      <c r="CL72" s="672">
        <f>+逆行列係数表!CL72/逆行列係数表2!CL$117</f>
        <v>5.6551970369629603E-3</v>
      </c>
      <c r="CM72" s="672">
        <f>+逆行列係数表!CM72/逆行列係数表2!CM$117</f>
        <v>8.2425171249520899E-3</v>
      </c>
      <c r="CN72" s="672">
        <f>+逆行列係数表!CN72/逆行列係数表2!CN$117</f>
        <v>8.9089520960362999E-3</v>
      </c>
      <c r="CO72" s="672">
        <f>+逆行列係数表!CO72/逆行列係数表2!CO$117</f>
        <v>1.260036582897222E-2</v>
      </c>
      <c r="CP72" s="672">
        <f>+逆行列係数表!CP72/逆行列係数表2!CP$117</f>
        <v>8.5259756874407309E-3</v>
      </c>
      <c r="CQ72" s="672">
        <f>+逆行列係数表!CQ72/逆行列係数表2!CQ$117</f>
        <v>8.6446637740211305E-3</v>
      </c>
      <c r="CR72" s="672">
        <f>+逆行列係数表!CR72/逆行列係数表2!CR$117</f>
        <v>1.8031724711101472E-2</v>
      </c>
      <c r="CS72" s="672">
        <f>+逆行列係数表!CS72/逆行列係数表2!CS$117</f>
        <v>1.4965542146477859E-2</v>
      </c>
      <c r="CT72" s="672">
        <f>+逆行列係数表!CT72/逆行列係数表2!CT$117</f>
        <v>1.1785914280148302E-2</v>
      </c>
      <c r="CU72" s="672">
        <f>+逆行列係数表!CU72/逆行列係数表2!CU$117</f>
        <v>4.7729169679823482E-3</v>
      </c>
      <c r="CV72" s="672">
        <f>+逆行列係数表!CV72/逆行列係数表2!CV$117</f>
        <v>6.6027495750027778E-3</v>
      </c>
      <c r="CW72" s="672">
        <f>+逆行列係数表!CW72/逆行列係数表2!CW$117</f>
        <v>5.6732731384086191E-3</v>
      </c>
      <c r="CX72" s="672">
        <f>+逆行列係数表!CX72/逆行列係数表2!CX$117</f>
        <v>6.9161989073228906E-3</v>
      </c>
      <c r="CY72" s="672">
        <f>+逆行列係数表!CY72/逆行列係数表2!CY$117</f>
        <v>3.8084658762079591E-3</v>
      </c>
      <c r="CZ72" s="672">
        <f>+逆行列係数表!CZ72/逆行列係数表2!CZ$117</f>
        <v>3.9258880564246874E-2</v>
      </c>
      <c r="DA72" s="672">
        <f>+逆行列係数表!DA72/逆行列係数表2!DA$117</f>
        <v>1.8396506859521631E-2</v>
      </c>
      <c r="DB72" s="672">
        <f>+逆行列係数表!DB72/逆行列係数表2!DB$117</f>
        <v>1.7728469569331967E-2</v>
      </c>
      <c r="DC72" s="672">
        <f>+逆行列係数表!DC72/逆行列係数表2!DC$117</f>
        <v>2.7147942502193476E-2</v>
      </c>
      <c r="DD72" s="672">
        <f>+逆行列係数表!DD72/逆行列係数表2!DD$117</f>
        <v>6.9181413157883504E-3</v>
      </c>
      <c r="DE72" s="672">
        <f>+逆行列係数表!DE72/逆行列係数表2!DE$117</f>
        <v>1.4492565994507888E-2</v>
      </c>
      <c r="DF72" s="672">
        <f>+逆行列係数表!DF72/逆行列係数表2!DF$117</f>
        <v>1.093709589004797E-2</v>
      </c>
      <c r="DG72" s="673">
        <f>+逆行列係数表!DG72/逆行列係数表2!DG$117</f>
        <v>4.6517046860929086E-3</v>
      </c>
      <c r="DH72" s="270"/>
    </row>
    <row r="73" spans="1:112" ht="15.6" customHeight="1">
      <c r="A73" s="656">
        <v>67</v>
      </c>
      <c r="B73" s="98" t="s">
        <v>212</v>
      </c>
      <c r="C73" s="293" t="s">
        <v>213</v>
      </c>
      <c r="D73" s="671">
        <f>+逆行列係数表!D73/逆行列係数表2!D$117</f>
        <v>8.3619546047049938E-4</v>
      </c>
      <c r="E73" s="672">
        <f>+逆行列係数表!E73/逆行列係数表2!E$117</f>
        <v>5.9045900214325974E-4</v>
      </c>
      <c r="F73" s="672">
        <f>+逆行列係数表!F73/逆行列係数表2!F$117</f>
        <v>9.3084105609338467E-4</v>
      </c>
      <c r="G73" s="672">
        <f>+逆行列係数表!G73/逆行列係数表2!G$117</f>
        <v>4.1839922381995548E-4</v>
      </c>
      <c r="H73" s="672">
        <f>+逆行列係数表!H73/逆行列係数表2!H$117</f>
        <v>6.4606097052295004E-4</v>
      </c>
      <c r="I73" s="672">
        <f>+逆行列係数表!I73/逆行列係数表2!I$117</f>
        <v>0</v>
      </c>
      <c r="J73" s="672">
        <f>+逆行列係数表!J73/逆行列係数表2!J$117</f>
        <v>7.1011417503233051E-4</v>
      </c>
      <c r="K73" s="672">
        <f>+逆行列係数表!K73/逆行列係数表2!K$117</f>
        <v>3.9144767607390664E-3</v>
      </c>
      <c r="L73" s="672">
        <f>+逆行列係数表!L73/逆行列係数表2!L$117</f>
        <v>3.9240245078364447E-3</v>
      </c>
      <c r="M73" s="672">
        <f>+逆行列係数表!M73/逆行列係数表2!M$117</f>
        <v>9.6512160537330063E-4</v>
      </c>
      <c r="N73" s="672">
        <f>+逆行列係数表!N73/逆行列係数表2!N$117</f>
        <v>0</v>
      </c>
      <c r="O73" s="672">
        <f>+逆行列係数表!O73/逆行列係数表2!O$117</f>
        <v>8.663043119458624E-3</v>
      </c>
      <c r="P73" s="672">
        <f>+逆行列係数表!P73/逆行列係数表2!P$117</f>
        <v>2.7640969822874195E-3</v>
      </c>
      <c r="Q73" s="672">
        <f>+逆行列係数表!Q73/逆行列係数表2!Q$117</f>
        <v>6.9583340142241872E-4</v>
      </c>
      <c r="R73" s="672">
        <f>+逆行列係数表!R73/逆行列係数表2!R$117</f>
        <v>1.0719091240045154E-3</v>
      </c>
      <c r="S73" s="672">
        <f>+逆行列係数表!S73/逆行列係数表2!S$117</f>
        <v>2.9922794136237906E-3</v>
      </c>
      <c r="T73" s="672">
        <f>+逆行列係数表!T73/逆行列係数表2!T$117</f>
        <v>1.4919014492126054E-3</v>
      </c>
      <c r="U73" s="672">
        <f>+逆行列係数表!U73/逆行列係数表2!U$117</f>
        <v>1.1657436460990724E-3</v>
      </c>
      <c r="V73" s="672">
        <f>+逆行列係数表!V73/逆行列係数表2!V$117</f>
        <v>1.2904244426598552E-2</v>
      </c>
      <c r="W73" s="672">
        <f>+逆行列係数表!W73/逆行列係数表2!W$117</f>
        <v>3.2372489241272772E-3</v>
      </c>
      <c r="X73" s="672">
        <f>+逆行列係数表!X73/逆行列係数表2!X$117</f>
        <v>2.6481423730046757E-4</v>
      </c>
      <c r="Y73" s="672">
        <f>+逆行列係数表!Y73/逆行列係数表2!Y$117</f>
        <v>2.555691433257247E-3</v>
      </c>
      <c r="Z73" s="672">
        <f>+逆行列係数表!Z73/逆行列係数表2!Z$117</f>
        <v>2.3144298360306547E-3</v>
      </c>
      <c r="AA73" s="672">
        <f>+逆行列係数表!AA73/逆行列係数表2!AA$117</f>
        <v>2.0293169543627596E-3</v>
      </c>
      <c r="AB73" s="672">
        <f>+逆行列係数表!AB73/逆行列係数表2!AB$117</f>
        <v>3.0530249134488475E-3</v>
      </c>
      <c r="AC73" s="672">
        <f>+逆行列係数表!AC73/逆行列係数表2!AC$117</f>
        <v>2.3022711610872744E-3</v>
      </c>
      <c r="AD73" s="672">
        <f>+逆行列係数表!AD73/逆行列係数表2!AD$117</f>
        <v>1.6648983407610489E-4</v>
      </c>
      <c r="AE73" s="672">
        <f>+逆行列係数表!AE73/逆行列係数表2!AE$117</f>
        <v>9.2390564230429822E-4</v>
      </c>
      <c r="AF73" s="672">
        <f>+逆行列係数表!AF73/逆行列係数表2!AF$117</f>
        <v>2.8211012872999546E-3</v>
      </c>
      <c r="AG73" s="672">
        <f>+逆行列係数表!AG73/逆行列係数表2!AG$117</f>
        <v>4.0389129456155351E-3</v>
      </c>
      <c r="AH73" s="672">
        <f>+逆行列係数表!AH73/逆行列係数表2!AH$117</f>
        <v>1.1127926769893719E-3</v>
      </c>
      <c r="AI73" s="672">
        <f>+逆行列係数表!AI73/逆行列係数表2!AI$117</f>
        <v>1.0036712088888736E-2</v>
      </c>
      <c r="AJ73" s="672">
        <f>+逆行列係数表!AJ73/逆行列係数表2!AJ$117</f>
        <v>1.1368054236067936E-3</v>
      </c>
      <c r="AK73" s="672">
        <f>+逆行列係数表!AK73/逆行列係数表2!AK$117</f>
        <v>1.4210288065045578E-2</v>
      </c>
      <c r="AL73" s="672">
        <f>+逆行列係数表!AL73/逆行列係数表2!AL$117</f>
        <v>6.1643697867444936E-3</v>
      </c>
      <c r="AM73" s="672">
        <f>+逆行列係数表!AM73/逆行列係数表2!AM$117</f>
        <v>2.1913477332598887E-3</v>
      </c>
      <c r="AN73" s="672">
        <f>+逆行列係数表!AN73/逆行列係数表2!AN$117</f>
        <v>5.4735673065649552E-3</v>
      </c>
      <c r="AO73" s="672">
        <f>+逆行列係数表!AO73/逆行列係数表2!AO$117</f>
        <v>1.4055450927202014E-2</v>
      </c>
      <c r="AP73" s="672">
        <f>+逆行列係数表!AP73/逆行列係数表2!AP$117</f>
        <v>2.6309278352668235E-3</v>
      </c>
      <c r="AQ73" s="672">
        <f>+逆行列係数表!AQ73/逆行列係数表2!AQ$117</f>
        <v>1.5439330278294173E-3</v>
      </c>
      <c r="AR73" s="672">
        <f>+逆行列係数表!AR73/逆行列係数表2!AR$117</f>
        <v>3.3910454994839829E-3</v>
      </c>
      <c r="AS73" s="672">
        <f>+逆行列係数表!AS73/逆行列係数表2!AS$117</f>
        <v>2.7211623294087477E-3</v>
      </c>
      <c r="AT73" s="672">
        <f>+逆行列係数表!AT73/逆行列係数表2!AT$117</f>
        <v>3.156052829685463E-3</v>
      </c>
      <c r="AU73" s="672">
        <f>+逆行列係数表!AU73/逆行列係数表2!AU$117</f>
        <v>1.8160094456481173E-3</v>
      </c>
      <c r="AV73" s="672">
        <f>+逆行列係数表!AV73/逆行列係数表2!AV$117</f>
        <v>1.5005424660932813E-3</v>
      </c>
      <c r="AW73" s="672">
        <f>+逆行列係数表!AW73/逆行列係数表2!AW$117</f>
        <v>1.6376719555074343E-3</v>
      </c>
      <c r="AX73" s="672">
        <f>+逆行列係数表!AX73/逆行列係数表2!AX$117</f>
        <v>2.7244223320081616E-3</v>
      </c>
      <c r="AY73" s="672">
        <f>+逆行列係数表!AY73/逆行列係数表2!AY$117</f>
        <v>1.9591110636977718E-3</v>
      </c>
      <c r="AZ73" s="672">
        <f>+逆行列係数表!AZ73/逆行列係数表2!AZ$117</f>
        <v>1.3736276927996342E-3</v>
      </c>
      <c r="BA73" s="672">
        <f>+逆行列係数表!BA73/逆行列係数表2!BA$117</f>
        <v>7.6457776863752516E-4</v>
      </c>
      <c r="BB73" s="672">
        <f>+逆行列係数表!BB73/逆行列係数表2!BB$117</f>
        <v>5.9636488794445673E-4</v>
      </c>
      <c r="BC73" s="672">
        <f>+逆行列係数表!BC73/逆行列係数表2!BC$117</f>
        <v>1.6563649681454406E-3</v>
      </c>
      <c r="BD73" s="672">
        <f>+逆行列係数表!BD73/逆行列係数表2!BD$117</f>
        <v>1.0319195806250147E-3</v>
      </c>
      <c r="BE73" s="672">
        <f>+逆行列係数表!BE73/逆行列係数表2!BE$117</f>
        <v>1.0173257389555375E-3</v>
      </c>
      <c r="BF73" s="672">
        <f>+逆行列係数表!BF73/逆行列係数表2!BF$117</f>
        <v>2.9515130069294412E-3</v>
      </c>
      <c r="BG73" s="672">
        <f>+逆行列係数表!BG73/逆行列係数表2!BG$117</f>
        <v>5.2511036831447378E-3</v>
      </c>
      <c r="BH73" s="672">
        <f>+逆行列係数表!BH73/逆行列係数表2!BH$117</f>
        <v>3.0917741048592244E-3</v>
      </c>
      <c r="BI73" s="672">
        <f>+逆行列係数表!BI73/逆行列係数表2!BI$117</f>
        <v>2.1904029795875406E-3</v>
      </c>
      <c r="BJ73" s="672">
        <f>+逆行列係数表!BJ73/逆行列係数表2!BJ$117</f>
        <v>3.1953279630886266E-3</v>
      </c>
      <c r="BK73" s="672">
        <f>+逆行列係数表!BK73/逆行列係数表2!BK$117</f>
        <v>1.4262957762517321E-3</v>
      </c>
      <c r="BL73" s="672">
        <f>+逆行列係数表!BL73/逆行列係数表2!BL$117</f>
        <v>2.7090975769120357E-3</v>
      </c>
      <c r="BM73" s="672">
        <f>+逆行列係数表!BM73/逆行列係数表2!BM$117</f>
        <v>1.2406081318776382E-3</v>
      </c>
      <c r="BN73" s="672">
        <f>+逆行列係数表!BN73/逆行列係数表2!BN$117</f>
        <v>1.3545863296574279E-3</v>
      </c>
      <c r="BO73" s="672">
        <f>+逆行列係数表!BO73/逆行列係数表2!BO$117</f>
        <v>9.0185235423900973E-4</v>
      </c>
      <c r="BP73" s="672">
        <f>+逆行列係数表!BP73/逆行列係数表2!BP$117</f>
        <v>1.0730820970147241E-3</v>
      </c>
      <c r="BQ73" s="672">
        <f>+逆行列係数表!BQ73/逆行列係数表2!BQ$117</f>
        <v>1.2812468231526002E-2</v>
      </c>
      <c r="BR73" s="672">
        <f>+逆行列係数表!BR73/逆行列係数表2!BR$117</f>
        <v>1</v>
      </c>
      <c r="BS73" s="672">
        <f>+逆行列係数表!BS73/逆行列係数表2!BS$117</f>
        <v>1.9670469303936073E-3</v>
      </c>
      <c r="BT73" s="672">
        <f>+逆行列係数表!BT73/逆行列係数表2!BT$117</f>
        <v>3.3801639805821058E-3</v>
      </c>
      <c r="BU73" s="672">
        <f>+逆行列係数表!BU73/逆行列係数表2!BU$117</f>
        <v>2.7243053883111187E-3</v>
      </c>
      <c r="BV73" s="672">
        <f>+逆行列係数表!BV73/逆行列係数表2!BV$117</f>
        <v>9.5933019937390052E-4</v>
      </c>
      <c r="BW73" s="672">
        <f>+逆行列係数表!BW73/逆行列係数表2!BW$117</f>
        <v>1.7116487324494701E-3</v>
      </c>
      <c r="BX73" s="672">
        <f>+逆行列係数表!BX73/逆行列係数表2!BX$117</f>
        <v>5.7451128816640425E-4</v>
      </c>
      <c r="BY73" s="672">
        <f>+逆行列係数表!BY73/逆行列係数表2!BY$117</f>
        <v>1.0629629054158344E-4</v>
      </c>
      <c r="BZ73" s="672">
        <f>+逆行列係数表!BZ73/逆行列係数表2!BZ$117</f>
        <v>1.2962895261721917E-3</v>
      </c>
      <c r="CA73" s="672">
        <f>+逆行列係数表!CA73/逆行列係数表2!CA$117</f>
        <v>6.8490917998934389E-4</v>
      </c>
      <c r="CB73" s="672">
        <f>+逆行列係数表!CB73/逆行列係数表2!CB$117</f>
        <v>1.1312256616017691E-3</v>
      </c>
      <c r="CC73" s="672">
        <f>+逆行列係数表!CC73/逆行列係数表2!CC$117</f>
        <v>3.3944068911987964E-4</v>
      </c>
      <c r="CD73" s="672">
        <f>+逆行列係数表!CD73/逆行列係数表2!CD$117</f>
        <v>9.291842367362106E-4</v>
      </c>
      <c r="CE73" s="672">
        <f>+逆行列係数表!CE73/逆行列係数表2!CE$117</f>
        <v>5.6228725266047682E-4</v>
      </c>
      <c r="CF73" s="672">
        <f>+逆行列係数表!CF73/逆行列係数表2!CF$117</f>
        <v>1.1532391170314719E-3</v>
      </c>
      <c r="CG73" s="672">
        <f>+逆行列係数表!CG73/逆行列係数表2!CG$117</f>
        <v>1.143882078983641E-3</v>
      </c>
      <c r="CH73" s="672">
        <f>+逆行列係数表!CH73/逆行列係数表2!CH$117</f>
        <v>8.4682132441763684E-4</v>
      </c>
      <c r="CI73" s="672">
        <f>+逆行列係数表!CI73/逆行列係数表2!CI$117</f>
        <v>1.0775830457437758E-3</v>
      </c>
      <c r="CJ73" s="672">
        <f>+逆行列係数表!CJ73/逆行列係数表2!CJ$117</f>
        <v>1.0213237480645159E-3</v>
      </c>
      <c r="CK73" s="672">
        <f>+逆行列係数表!CK73/逆行列係数表2!CK$117</f>
        <v>5.3179347095822253E-4</v>
      </c>
      <c r="CL73" s="672">
        <f>+逆行列係数表!CL73/逆行列係数表2!CL$117</f>
        <v>1.16266168980765E-3</v>
      </c>
      <c r="CM73" s="672">
        <f>+逆行列係数表!CM73/逆行列係数表2!CM$117</f>
        <v>9.213812599205163E-4</v>
      </c>
      <c r="CN73" s="672">
        <f>+逆行列係数表!CN73/逆行列係数表2!CN$117</f>
        <v>2.4027936079707257E-3</v>
      </c>
      <c r="CO73" s="672">
        <f>+逆行列係数表!CO73/逆行列係数表2!CO$117</f>
        <v>2.5978622528604577E-3</v>
      </c>
      <c r="CP73" s="672">
        <f>+逆行列係数表!CP73/逆行列係数表2!CP$117</f>
        <v>8.0891176980697451E-4</v>
      </c>
      <c r="CQ73" s="672">
        <f>+逆行列係数表!CQ73/逆行列係数表2!CQ$117</f>
        <v>1.8386811604907659E-3</v>
      </c>
      <c r="CR73" s="672">
        <f>+逆行列係数表!CR73/逆行列係数表2!CR$117</f>
        <v>4.728029116323763E-3</v>
      </c>
      <c r="CS73" s="672">
        <f>+逆行列係数表!CS73/逆行列係数表2!CS$117</f>
        <v>5.0746321225986759E-3</v>
      </c>
      <c r="CT73" s="672">
        <f>+逆行列係数表!CT73/逆行列係数表2!CT$117</f>
        <v>4.1799682542406746E-3</v>
      </c>
      <c r="CU73" s="672">
        <f>+逆行列係数表!CU73/逆行列係数表2!CU$117</f>
        <v>1.2846045961731514E-3</v>
      </c>
      <c r="CV73" s="672">
        <f>+逆行列係数表!CV73/逆行列係数表2!CV$117</f>
        <v>7.1681346585255831E-4</v>
      </c>
      <c r="CW73" s="672">
        <f>+逆行列係数表!CW73/逆行列係数表2!CW$117</f>
        <v>5.326371853647539E-4</v>
      </c>
      <c r="CX73" s="672">
        <f>+逆行列係数表!CX73/逆行列係数表2!CX$117</f>
        <v>2.344759194985451E-3</v>
      </c>
      <c r="CY73" s="672">
        <f>+逆行列係数表!CY73/逆行列係数表2!CY$117</f>
        <v>1.1677646446340828E-3</v>
      </c>
      <c r="CZ73" s="672">
        <f>+逆行列係数表!CZ73/逆行列係数表2!CZ$117</f>
        <v>1.4596532880595547E-2</v>
      </c>
      <c r="DA73" s="672">
        <f>+逆行列係数表!DA73/逆行列係数表2!DA$117</f>
        <v>1.1733393331097708E-2</v>
      </c>
      <c r="DB73" s="672">
        <f>+逆行列係数表!DB73/逆行列係数表2!DB$117</f>
        <v>5.2467786407203471E-3</v>
      </c>
      <c r="DC73" s="672">
        <f>+逆行列係数表!DC73/逆行列係数表2!DC$117</f>
        <v>1.6841904369969257E-3</v>
      </c>
      <c r="DD73" s="672">
        <f>+逆行列係数表!DD73/逆行列係数表2!DD$117</f>
        <v>2.1919834295938048E-3</v>
      </c>
      <c r="DE73" s="672">
        <f>+逆行列係数表!DE73/逆行列係数表2!DE$117</f>
        <v>2.7816486744168261E-3</v>
      </c>
      <c r="DF73" s="672">
        <f>+逆行列係数表!DF73/逆行列係数表2!DF$117</f>
        <v>1.1023482827658838E-3</v>
      </c>
      <c r="DG73" s="673">
        <f>+逆行列係数表!DG73/逆行列係数表2!DG$117</f>
        <v>5.9116648579843215E-4</v>
      </c>
      <c r="DH73" s="270"/>
    </row>
    <row r="74" spans="1:112" ht="15.6" customHeight="1">
      <c r="A74" s="656">
        <v>68</v>
      </c>
      <c r="B74" s="98" t="s">
        <v>214</v>
      </c>
      <c r="C74" s="293" t="s">
        <v>4</v>
      </c>
      <c r="D74" s="671">
        <f>+逆行列係数表!D74/逆行列係数表2!D$117</f>
        <v>1.4575455090491526E-3</v>
      </c>
      <c r="E74" s="672">
        <f>+逆行列係数表!E74/逆行列係数表2!E$117</f>
        <v>1.8737313687946734E-3</v>
      </c>
      <c r="F74" s="672">
        <f>+逆行列係数表!F74/逆行列係数表2!F$117</f>
        <v>1.6412977476539354E-3</v>
      </c>
      <c r="G74" s="672">
        <f>+逆行列係数表!G74/逆行列係数表2!G$117</f>
        <v>7.0419756400922446E-4</v>
      </c>
      <c r="H74" s="672">
        <f>+逆行列係数表!H74/逆行列係数表2!H$117</f>
        <v>2.0250624791104494E-3</v>
      </c>
      <c r="I74" s="672">
        <f>+逆行列係数表!I74/逆行列係数表2!I$117</f>
        <v>0</v>
      </c>
      <c r="J74" s="672">
        <f>+逆行列係数表!J74/逆行列係数表2!J$117</f>
        <v>3.9473264528008846E-3</v>
      </c>
      <c r="K74" s="672">
        <f>+逆行列係数表!K74/逆行列係数表2!K$117</f>
        <v>2.1865509800912644E-3</v>
      </c>
      <c r="L74" s="672">
        <f>+逆行列係数表!L74/逆行列係数表2!L$117</f>
        <v>2.6133024397689483E-3</v>
      </c>
      <c r="M74" s="672">
        <f>+逆行列係数表!M74/逆行列係数表2!M$117</f>
        <v>6.3877572753279004E-4</v>
      </c>
      <c r="N74" s="672">
        <f>+逆行列係数表!N74/逆行列係数表2!N$117</f>
        <v>0</v>
      </c>
      <c r="O74" s="672">
        <f>+逆行列係数表!O74/逆行列係数表2!O$117</f>
        <v>3.1061523674670928E-3</v>
      </c>
      <c r="P74" s="672">
        <f>+逆行列係数表!P74/逆行列係数表2!P$117</f>
        <v>1.6842753275989599E-3</v>
      </c>
      <c r="Q74" s="672">
        <f>+逆行列係数表!Q74/逆行列係数表2!Q$117</f>
        <v>9.9166511845094141E-4</v>
      </c>
      <c r="R74" s="672">
        <f>+逆行列係数表!R74/逆行列係数表2!R$117</f>
        <v>9.8449129956530539E-4</v>
      </c>
      <c r="S74" s="672">
        <f>+逆行列係数表!S74/逆行列係数表2!S$117</f>
        <v>4.5100244022445437E-3</v>
      </c>
      <c r="T74" s="672">
        <f>+逆行列係数表!T74/逆行列係数表2!T$117</f>
        <v>2.0917683629660955E-3</v>
      </c>
      <c r="U74" s="672">
        <f>+逆行列係数表!U74/逆行列係数表2!U$117</f>
        <v>8.8280490646198766E-4</v>
      </c>
      <c r="V74" s="672">
        <f>+逆行列係数表!V74/逆行列係数表2!V$117</f>
        <v>4.6290700817503009E-3</v>
      </c>
      <c r="W74" s="672">
        <f>+逆行列係数表!W74/逆行列係数表2!W$117</f>
        <v>3.7072934771165359E-3</v>
      </c>
      <c r="X74" s="672">
        <f>+逆行列係数表!X74/逆行列係数表2!X$117</f>
        <v>1.5060132708806311E-3</v>
      </c>
      <c r="Y74" s="672">
        <f>+逆行列係数表!Y74/逆行列係数表2!Y$117</f>
        <v>3.5499313461678592E-3</v>
      </c>
      <c r="Z74" s="672">
        <f>+逆行列係数表!Z74/逆行列係数表2!Z$117</f>
        <v>3.0480721416753956E-3</v>
      </c>
      <c r="AA74" s="672">
        <f>+逆行列係数表!AA74/逆行列係数表2!AA$117</f>
        <v>4.8107539725066864E-3</v>
      </c>
      <c r="AB74" s="672">
        <f>+逆行列係数表!AB74/逆行列係数表2!AB$117</f>
        <v>4.1370978543984879E-3</v>
      </c>
      <c r="AC74" s="672">
        <f>+逆行列係数表!AC74/逆行列係数表2!AC$117</f>
        <v>1.4095289462741649E-3</v>
      </c>
      <c r="AD74" s="672">
        <f>+逆行列係数表!AD74/逆行列係数表2!AD$117</f>
        <v>5.1221176397246802E-4</v>
      </c>
      <c r="AE74" s="672">
        <f>+逆行列係数表!AE74/逆行列係数表2!AE$117</f>
        <v>1.8933783342637912E-3</v>
      </c>
      <c r="AF74" s="672">
        <f>+逆行列係数表!AF74/逆行列係数表2!AF$117</f>
        <v>9.9750517874995265E-4</v>
      </c>
      <c r="AG74" s="672">
        <f>+逆行列係数表!AG74/逆行列係数表2!AG$117</f>
        <v>8.7758322661243783E-4</v>
      </c>
      <c r="AH74" s="672">
        <f>+逆行列係数表!AH74/逆行列係数表2!AH$117</f>
        <v>9.8637567520100215E-4</v>
      </c>
      <c r="AI74" s="672">
        <f>+逆行列係数表!AI74/逆行列係数表2!AI$117</f>
        <v>1.6271281769644353E-3</v>
      </c>
      <c r="AJ74" s="672">
        <f>+逆行列係数表!AJ74/逆行列係数表2!AJ$117</f>
        <v>1.5760333382290415E-3</v>
      </c>
      <c r="AK74" s="672">
        <f>+逆行列係数表!AK74/逆行列係数表2!AK$117</f>
        <v>1.3836924375485492E-3</v>
      </c>
      <c r="AL74" s="672">
        <f>+逆行列係数表!AL74/逆行列係数表2!AL$117</f>
        <v>1.6402273273337278E-3</v>
      </c>
      <c r="AM74" s="672">
        <f>+逆行列係数表!AM74/逆行列係数表2!AM$117</f>
        <v>5.3936440136022681E-4</v>
      </c>
      <c r="AN74" s="672">
        <f>+逆行列係数表!AN74/逆行列係数表2!AN$117</f>
        <v>3.1847154220037872E-3</v>
      </c>
      <c r="AO74" s="672">
        <f>+逆行列係数表!AO74/逆行列係数表2!AO$117</f>
        <v>1.6499170684915042E-3</v>
      </c>
      <c r="AP74" s="672">
        <f>+逆行列係数表!AP74/逆行列係数表2!AP$117</f>
        <v>1.3018474329791671E-3</v>
      </c>
      <c r="AQ74" s="672">
        <f>+逆行列係数表!AQ74/逆行列係数表2!AQ$117</f>
        <v>1.0377944393220127E-3</v>
      </c>
      <c r="AR74" s="672">
        <f>+逆行列係数表!AR74/逆行列係数表2!AR$117</f>
        <v>1.015138038474318E-3</v>
      </c>
      <c r="AS74" s="672">
        <f>+逆行列係数表!AS74/逆行列係数表2!AS$117</f>
        <v>9.8033011616889326E-4</v>
      </c>
      <c r="AT74" s="672">
        <f>+逆行列係数表!AT74/逆行列係数表2!AT$117</f>
        <v>1.1685016617909516E-3</v>
      </c>
      <c r="AU74" s="672">
        <f>+逆行列係数表!AU74/逆行列係数表2!AU$117</f>
        <v>8.8752159746947673E-4</v>
      </c>
      <c r="AV74" s="672">
        <f>+逆行列係数表!AV74/逆行列係数表2!AV$117</f>
        <v>9.4952561352037003E-4</v>
      </c>
      <c r="AW74" s="672">
        <f>+逆行列係数表!AW74/逆行列係数表2!AW$117</f>
        <v>1.2276420067810683E-3</v>
      </c>
      <c r="AX74" s="672">
        <f>+逆行列係数表!AX74/逆行列係数表2!AX$117</f>
        <v>1.2331421966694485E-3</v>
      </c>
      <c r="AY74" s="672">
        <f>+逆行列係数表!AY74/逆行列係数表2!AY$117</f>
        <v>2.0868434931945842E-3</v>
      </c>
      <c r="AZ74" s="672">
        <f>+逆行列係数表!AZ74/逆行列係数表2!AZ$117</f>
        <v>7.1905708885448513E-4</v>
      </c>
      <c r="BA74" s="672">
        <f>+逆行列係数表!BA74/逆行列係数表2!BA$117</f>
        <v>8.9343018051775294E-4</v>
      </c>
      <c r="BB74" s="672">
        <f>+逆行列係数表!BB74/逆行列係数表2!BB$117</f>
        <v>6.1167941204811097E-4</v>
      </c>
      <c r="BC74" s="672">
        <f>+逆行列係数表!BC74/逆行列係数表2!BC$117</f>
        <v>1.2074175803915266E-3</v>
      </c>
      <c r="BD74" s="672">
        <f>+逆行列係数表!BD74/逆行列係数表2!BD$117</f>
        <v>6.5814694118960604E-4</v>
      </c>
      <c r="BE74" s="672">
        <f>+逆行列係数表!BE74/逆行列係数表2!BE$117</f>
        <v>6.5105930095884341E-4</v>
      </c>
      <c r="BF74" s="672">
        <f>+逆行列係数表!BF74/逆行列係数表2!BF$117</f>
        <v>8.2856383880505703E-4</v>
      </c>
      <c r="BG74" s="672">
        <f>+逆行列係数表!BG74/逆行列係数表2!BG$117</f>
        <v>7.8415747686951963E-4</v>
      </c>
      <c r="BH74" s="672">
        <f>+逆行列係数表!BH74/逆行列係数表2!BH$117</f>
        <v>6.1774755569304462E-4</v>
      </c>
      <c r="BI74" s="672">
        <f>+逆行列係数表!BI74/逆行列係数表2!BI$117</f>
        <v>1.2251773589753037E-3</v>
      </c>
      <c r="BJ74" s="672">
        <f>+逆行列係数表!BJ74/逆行列係数表2!BJ$117</f>
        <v>8.2324064317574404E-4</v>
      </c>
      <c r="BK74" s="672">
        <f>+逆行列係数表!BK74/逆行列係数表2!BK$117</f>
        <v>1.3428560020529456E-3</v>
      </c>
      <c r="BL74" s="672">
        <f>+逆行列係数表!BL74/逆行列係数表2!BL$117</f>
        <v>1.8225767730336447E-3</v>
      </c>
      <c r="BM74" s="672">
        <f>+逆行列係数表!BM74/逆行列係数表2!BM$117</f>
        <v>1.3942738750670582E-3</v>
      </c>
      <c r="BN74" s="672">
        <f>+逆行列係数表!BN74/逆行列係数表2!BN$117</f>
        <v>1.8637281052770321E-3</v>
      </c>
      <c r="BO74" s="672">
        <f>+逆行列係数表!BO74/逆行列係数表2!BO$117</f>
        <v>1.3748459856424702E-3</v>
      </c>
      <c r="BP74" s="672">
        <f>+逆行列係数表!BP74/逆行列係数表2!BP$117</f>
        <v>1.5303125272638173E-3</v>
      </c>
      <c r="BQ74" s="672">
        <f>+逆行列係数表!BQ74/逆行列係数表2!BQ$117</f>
        <v>6.5977204634065352E-4</v>
      </c>
      <c r="BR74" s="672">
        <f>+逆行列係数表!BR74/逆行列係数表2!BR$117</f>
        <v>3.3810424486803927E-3</v>
      </c>
      <c r="BS74" s="672">
        <f>+逆行列係数表!BS74/逆行列係数表2!BS$117</f>
        <v>1</v>
      </c>
      <c r="BT74" s="672">
        <f>+逆行列係数表!BT74/逆行列係数表2!BT$117</f>
        <v>8.9472708130225211E-3</v>
      </c>
      <c r="BU74" s="672">
        <f>+逆行列係数表!BU74/逆行列係数表2!BU$117</f>
        <v>2.693883975049936E-3</v>
      </c>
      <c r="BV74" s="672">
        <f>+逆行列係数表!BV74/逆行列係数表2!BV$117</f>
        <v>1.5372184384924144E-3</v>
      </c>
      <c r="BW74" s="672">
        <f>+逆行列係数表!BW74/逆行列係数表2!BW$117</f>
        <v>2.0729785088534126E-3</v>
      </c>
      <c r="BX74" s="672">
        <f>+逆行列係数表!BX74/逆行列係数表2!BX$117</f>
        <v>7.4582172975371733E-4</v>
      </c>
      <c r="BY74" s="672">
        <f>+逆行列係数表!BY74/逆行列係数表2!BY$117</f>
        <v>1.605763535432662E-4</v>
      </c>
      <c r="BZ74" s="672">
        <f>+逆行列係数表!BZ74/逆行列係数表2!BZ$117</f>
        <v>8.1766675439519758E-3</v>
      </c>
      <c r="CA74" s="672">
        <f>+逆行列係数表!CA74/逆行列係数表2!CA$117</f>
        <v>1.3064534086555555E-3</v>
      </c>
      <c r="CB74" s="672">
        <f>+逆行列係数表!CB74/逆行列係数表2!CB$117</f>
        <v>1.1865665318881322E-2</v>
      </c>
      <c r="CC74" s="672">
        <f>+逆行列係数表!CC74/逆行列係数表2!CC$117</f>
        <v>7.5124319637166336E-4</v>
      </c>
      <c r="CD74" s="672">
        <f>+逆行列係数表!CD74/逆行列係数表2!CD$117</f>
        <v>1.7087004520681532E-3</v>
      </c>
      <c r="CE74" s="672">
        <f>+逆行列係数表!CE74/逆行列係数表2!CE$117</f>
        <v>1.2212052908243955E-3</v>
      </c>
      <c r="CF74" s="672">
        <f>+逆行列係数表!CF74/逆行列係数表2!CF$117</f>
        <v>2.2911176358074831E-3</v>
      </c>
      <c r="CG74" s="672">
        <f>+逆行列係数表!CG74/逆行列係数表2!CG$117</f>
        <v>5.1477193205755663E-3</v>
      </c>
      <c r="CH74" s="672">
        <f>+逆行列係数表!CH74/逆行列係数表2!CH$117</f>
        <v>8.5811480003322965E-4</v>
      </c>
      <c r="CI74" s="672">
        <f>+逆行列係数表!CI74/逆行列係数表2!CI$117</f>
        <v>4.460347782914491E-3</v>
      </c>
      <c r="CJ74" s="672">
        <f>+逆行列係数表!CJ74/逆行列係数表2!CJ$117</f>
        <v>1.0613308678082581E-3</v>
      </c>
      <c r="CK74" s="672">
        <f>+逆行列係数表!CK74/逆行列係数表2!CK$117</f>
        <v>6.5287298996040768E-4</v>
      </c>
      <c r="CL74" s="672">
        <f>+逆行列係数表!CL74/逆行列係数表2!CL$117</f>
        <v>1.9086482612264903E-3</v>
      </c>
      <c r="CM74" s="672">
        <f>+逆行列係数表!CM74/逆行列係数表2!CM$117</f>
        <v>1.5619706064140255E-3</v>
      </c>
      <c r="CN74" s="672">
        <f>+逆行列係数表!CN74/逆行列係数表2!CN$117</f>
        <v>4.1432894367226785E-3</v>
      </c>
      <c r="CO74" s="672">
        <f>+逆行列係数表!CO74/逆行列係数表2!CO$117</f>
        <v>6.9015000167970599E-3</v>
      </c>
      <c r="CP74" s="672">
        <f>+逆行列係数表!CP74/逆行列係数表2!CP$117</f>
        <v>7.9696830346641899E-3</v>
      </c>
      <c r="CQ74" s="672">
        <f>+逆行列係数表!CQ74/逆行列係数表2!CQ$117</f>
        <v>4.1893129437843733E-3</v>
      </c>
      <c r="CR74" s="672">
        <f>+逆行列係数表!CR74/逆行列係数表2!CR$117</f>
        <v>4.1583983819708341E-3</v>
      </c>
      <c r="CS74" s="672">
        <f>+逆行列係数表!CS74/逆行列係数表2!CS$117</f>
        <v>4.6906833578635896E-3</v>
      </c>
      <c r="CT74" s="672">
        <f>+逆行列係数表!CT74/逆行列係数表2!CT$117</f>
        <v>8.0060718337594053E-3</v>
      </c>
      <c r="CU74" s="672">
        <f>+逆行列係数表!CU74/逆行列係数表2!CU$117</f>
        <v>2.5221106969557142E-3</v>
      </c>
      <c r="CV74" s="672">
        <f>+逆行列係数表!CV74/逆行列係数表2!CV$117</f>
        <v>1.1537691130960347E-3</v>
      </c>
      <c r="CW74" s="672">
        <f>+逆行列係数表!CW74/逆行列係数表2!CW$117</f>
        <v>7.0237161180689543E-4</v>
      </c>
      <c r="CX74" s="672">
        <f>+逆行列係数表!CX74/逆行列係数表2!CX$117</f>
        <v>1.3511044494004941E-3</v>
      </c>
      <c r="CY74" s="672">
        <f>+逆行列係数表!CY74/逆行列係数表2!CY$117</f>
        <v>9.5089458632237507E-4</v>
      </c>
      <c r="CZ74" s="672">
        <f>+逆行列係数表!CZ74/逆行列係数表2!CZ$117</f>
        <v>1.3137606756146442E-2</v>
      </c>
      <c r="DA74" s="672">
        <f>+逆行列係数表!DA74/逆行列係数表2!DA$117</f>
        <v>8.8432894702225526E-3</v>
      </c>
      <c r="DB74" s="672">
        <f>+逆行列係数表!DB74/逆行列係数表2!DB$117</f>
        <v>1.2986733737161532E-2</v>
      </c>
      <c r="DC74" s="672">
        <f>+逆行列係数表!DC74/逆行列係数表2!DC$117</f>
        <v>6.1405327472748407E-3</v>
      </c>
      <c r="DD74" s="672">
        <f>+逆行列係数表!DD74/逆行列係数表2!DD$117</f>
        <v>2.0030405907574197E-3</v>
      </c>
      <c r="DE74" s="672">
        <f>+逆行列係数表!DE74/逆行列係数表2!DE$117</f>
        <v>5.5176335621325472E-3</v>
      </c>
      <c r="DF74" s="672">
        <f>+逆行列係数表!DF74/逆行列係数表2!DF$117</f>
        <v>1.2112470726599075E-3</v>
      </c>
      <c r="DG74" s="673">
        <f>+逆行列係数表!DG74/逆行列係数表2!DG$117</f>
        <v>1.6298082246649695E-3</v>
      </c>
      <c r="DH74" s="270"/>
    </row>
    <row r="75" spans="1:112" ht="15.6" customHeight="1">
      <c r="A75" s="656">
        <v>69</v>
      </c>
      <c r="B75" s="98" t="s">
        <v>215</v>
      </c>
      <c r="C75" s="293" t="s">
        <v>5</v>
      </c>
      <c r="D75" s="671">
        <f>+逆行列係数表!D75/逆行列係数表2!D$117</f>
        <v>3.4599356519376224E-4</v>
      </c>
      <c r="E75" s="672">
        <f>+逆行列係数表!E75/逆行列係数表2!E$117</f>
        <v>4.0439434981908627E-4</v>
      </c>
      <c r="F75" s="672">
        <f>+逆行列係数表!F75/逆行列係数表2!F$117</f>
        <v>6.0923232235605669E-4</v>
      </c>
      <c r="G75" s="672">
        <f>+逆行列係数表!G75/逆行列係数表2!G$117</f>
        <v>1.7286460500403637E-4</v>
      </c>
      <c r="H75" s="672">
        <f>+逆行列係数表!H75/逆行列係数表2!H$117</f>
        <v>3.6029232327820186E-4</v>
      </c>
      <c r="I75" s="672">
        <f>+逆行列係数表!I75/逆行列係数表2!I$117</f>
        <v>0</v>
      </c>
      <c r="J75" s="672">
        <f>+逆行列係数表!J75/逆行列係数表2!J$117</f>
        <v>9.5316773061375677E-4</v>
      </c>
      <c r="K75" s="672">
        <f>+逆行列係数表!K75/逆行列係数表2!K$117</f>
        <v>5.970599825069001E-4</v>
      </c>
      <c r="L75" s="672">
        <f>+逆行列係数表!L75/逆行列係数表2!L$117</f>
        <v>5.1142744391442178E-4</v>
      </c>
      <c r="M75" s="672">
        <f>+逆行列係数表!M75/逆行列係数表2!M$117</f>
        <v>2.320748082314033E-4</v>
      </c>
      <c r="N75" s="672">
        <f>+逆行列係数表!N75/逆行列係数表2!N$117</f>
        <v>0</v>
      </c>
      <c r="O75" s="672">
        <f>+逆行列係数表!O75/逆行列係数表2!O$117</f>
        <v>4.1766243477043711E-4</v>
      </c>
      <c r="P75" s="672">
        <f>+逆行列係数表!P75/逆行列係数表2!P$117</f>
        <v>3.3929441330024301E-4</v>
      </c>
      <c r="Q75" s="672">
        <f>+逆行列係数表!Q75/逆行列係数表2!Q$117</f>
        <v>3.0032959601200348E-4</v>
      </c>
      <c r="R75" s="672">
        <f>+逆行列係数表!R75/逆行列係数表2!R$117</f>
        <v>3.5584851062333764E-4</v>
      </c>
      <c r="S75" s="672">
        <f>+逆行列係数表!S75/逆行列係数表2!S$117</f>
        <v>1.1071255786042097E-3</v>
      </c>
      <c r="T75" s="672">
        <f>+逆行列係数表!T75/逆行列係数表2!T$117</f>
        <v>5.5564722122933307E-4</v>
      </c>
      <c r="U75" s="672">
        <f>+逆行列係数表!U75/逆行列係数表2!U$117</f>
        <v>5.1560911187783359E-4</v>
      </c>
      <c r="V75" s="672">
        <f>+逆行列係数表!V75/逆行列係数表2!V$117</f>
        <v>3.2144798751017178E-3</v>
      </c>
      <c r="W75" s="672">
        <f>+逆行列係数表!W75/逆行列係数表2!W$117</f>
        <v>2.5450798058086815E-3</v>
      </c>
      <c r="X75" s="672">
        <f>+逆行列係数表!X75/逆行列係数表2!X$117</f>
        <v>1.2324302949173059E-3</v>
      </c>
      <c r="Y75" s="672">
        <f>+逆行列係数表!Y75/逆行列係数表2!Y$117</f>
        <v>6.3587138719028459E-4</v>
      </c>
      <c r="Z75" s="672">
        <f>+逆行列係数表!Z75/逆行列係数表2!Z$117</f>
        <v>5.9407873285634522E-4</v>
      </c>
      <c r="AA75" s="672">
        <f>+逆行列係数表!AA75/逆行列係数表2!AA$117</f>
        <v>2.4097883472028775E-3</v>
      </c>
      <c r="AB75" s="672">
        <f>+逆行列係数表!AB75/逆行列係数表2!AB$117</f>
        <v>1.3031473283731643E-3</v>
      </c>
      <c r="AC75" s="672">
        <f>+逆行列係数表!AC75/逆行列係数表2!AC$117</f>
        <v>1.3496372410867273E-3</v>
      </c>
      <c r="AD75" s="672">
        <f>+逆行列係数表!AD75/逆行列係数表2!AD$117</f>
        <v>5.5531853932661975E-5</v>
      </c>
      <c r="AE75" s="672">
        <f>+逆行列係数表!AE75/逆行列係数表2!AE$117</f>
        <v>2.1352657239153219E-4</v>
      </c>
      <c r="AF75" s="672">
        <f>+逆行列係数表!AF75/逆行列係数表2!AF$117</f>
        <v>2.6748405332085887E-4</v>
      </c>
      <c r="AG75" s="672">
        <f>+逆行列係数表!AG75/逆行列係数表2!AG$117</f>
        <v>3.4453862310167158E-4</v>
      </c>
      <c r="AH75" s="672">
        <f>+逆行列係数表!AH75/逆行列係数表2!AH$117</f>
        <v>3.816295694215084E-4</v>
      </c>
      <c r="AI75" s="672">
        <f>+逆行列係数表!AI75/逆行列係数表2!AI$117</f>
        <v>1.0989639440539822E-3</v>
      </c>
      <c r="AJ75" s="672">
        <f>+逆行列係数表!AJ75/逆行列係数表2!AJ$117</f>
        <v>1.5527838409754463E-3</v>
      </c>
      <c r="AK75" s="672">
        <f>+逆行列係数表!AK75/逆行列係数表2!AK$117</f>
        <v>5.0564882098548547E-4</v>
      </c>
      <c r="AL75" s="672">
        <f>+逆行列係数表!AL75/逆行列係数表2!AL$117</f>
        <v>1.3856413898320253E-3</v>
      </c>
      <c r="AM75" s="672">
        <f>+逆行列係数表!AM75/逆行列係数表2!AM$117</f>
        <v>4.8090954506851518E-4</v>
      </c>
      <c r="AN75" s="672">
        <f>+逆行列係数表!AN75/逆行列係数表2!AN$117</f>
        <v>3.973540548582817E-4</v>
      </c>
      <c r="AO75" s="672">
        <f>+逆行列係数表!AO75/逆行列係数表2!AO$117</f>
        <v>7.6705422901332749E-4</v>
      </c>
      <c r="AP75" s="672">
        <f>+逆行列係数表!AP75/逆行列係数表2!AP$117</f>
        <v>2.5453201251821609E-4</v>
      </c>
      <c r="AQ75" s="672">
        <f>+逆行列係数表!AQ75/逆行列係数表2!AQ$117</f>
        <v>4.1581464598113157E-4</v>
      </c>
      <c r="AR75" s="672">
        <f>+逆行列係数表!AR75/逆行列係数表2!AR$117</f>
        <v>2.9464970156715974E-4</v>
      </c>
      <c r="AS75" s="672">
        <f>+逆行列係数表!AS75/逆行列係数表2!AS$117</f>
        <v>2.6888033546088871E-4</v>
      </c>
      <c r="AT75" s="672">
        <f>+逆行列係数表!AT75/逆行列係数表2!AT$117</f>
        <v>2.7477303774272596E-4</v>
      </c>
      <c r="AU75" s="672">
        <f>+逆行列係数表!AU75/逆行列係数表2!AU$117</f>
        <v>3.231707740214625E-4</v>
      </c>
      <c r="AV75" s="672">
        <f>+逆行列係数表!AV75/逆行列係数表2!AV$117</f>
        <v>2.1164425122490493E-4</v>
      </c>
      <c r="AW75" s="672">
        <f>+逆行列係数表!AW75/逆行列係数表2!AW$117</f>
        <v>5.704071802142412E-4</v>
      </c>
      <c r="AX75" s="672">
        <f>+逆行列係数表!AX75/逆行列係数表2!AX$117</f>
        <v>6.8621990604064741E-4</v>
      </c>
      <c r="AY75" s="672">
        <f>+逆行列係数表!AY75/逆行列係数表2!AY$117</f>
        <v>5.1365441567586406E-4</v>
      </c>
      <c r="AZ75" s="672">
        <f>+逆行列係数表!AZ75/逆行列係数表2!AZ$117</f>
        <v>2.5090429000793567E-4</v>
      </c>
      <c r="BA75" s="672">
        <f>+逆行列係数表!BA75/逆行列係数表2!BA$117</f>
        <v>2.0018461984873016E-4</v>
      </c>
      <c r="BB75" s="672">
        <f>+逆行列係数表!BB75/逆行列係数表2!BB$117</f>
        <v>2.2912964191261153E-4</v>
      </c>
      <c r="BC75" s="672">
        <f>+逆行列係数表!BC75/逆行列係数表2!BC$117</f>
        <v>4.8898508511573601E-4</v>
      </c>
      <c r="BD75" s="672">
        <f>+逆行列係数表!BD75/逆行列係数表2!BD$117</f>
        <v>3.0903516574338471E-4</v>
      </c>
      <c r="BE75" s="672">
        <f>+逆行列係数表!BE75/逆行列係数表2!BE$117</f>
        <v>3.4574572776581799E-4</v>
      </c>
      <c r="BF75" s="672">
        <f>+逆行列係数表!BF75/逆行列係数表2!BF$117</f>
        <v>2.1446188743501942E-4</v>
      </c>
      <c r="BG75" s="672">
        <f>+逆行列係数表!BG75/逆行列係数表2!BG$117</f>
        <v>2.1725681579340368E-4</v>
      </c>
      <c r="BH75" s="672">
        <f>+逆行列係数表!BH75/逆行列係数表2!BH$117</f>
        <v>1.8630667998292401E-4</v>
      </c>
      <c r="BI75" s="672">
        <f>+逆行列係数表!BI75/逆行列係数表2!BI$117</f>
        <v>7.5921040677024982E-4</v>
      </c>
      <c r="BJ75" s="672">
        <f>+逆行列係数表!BJ75/逆行列係数表2!BJ$117</f>
        <v>6.9577607943197592E-4</v>
      </c>
      <c r="BK75" s="672">
        <f>+逆行列係数表!BK75/逆行列係数表2!BK$117</f>
        <v>3.2667623846804932E-4</v>
      </c>
      <c r="BL75" s="672">
        <f>+逆行列係数表!BL75/逆行列係数表2!BL$117</f>
        <v>6.9844838805106942E-4</v>
      </c>
      <c r="BM75" s="672">
        <f>+逆行列係数表!BM75/逆行列係数表2!BM$117</f>
        <v>5.4201856908594461E-4</v>
      </c>
      <c r="BN75" s="672">
        <f>+逆行列係数表!BN75/逆行列係数表2!BN$117</f>
        <v>4.8336507539615517E-4</v>
      </c>
      <c r="BO75" s="672">
        <f>+逆行列係数表!BO75/逆行列係数表2!BO$117</f>
        <v>1.7555262245979276E-3</v>
      </c>
      <c r="BP75" s="672">
        <f>+逆行列係数表!BP75/逆行列係数表2!BP$117</f>
        <v>2.145878570910253E-3</v>
      </c>
      <c r="BQ75" s="672">
        <f>+逆行列係数表!BQ75/逆行列係数表2!BQ$117</f>
        <v>5.3098654008005581E-3</v>
      </c>
      <c r="BR75" s="672">
        <f>+逆行列係数表!BR75/逆行列係数表2!BR$117</f>
        <v>1.1349280047143464E-3</v>
      </c>
      <c r="BS75" s="672">
        <f>+逆行列係数表!BS75/逆行列係数表2!BS$117</f>
        <v>1.1332685041708687E-3</v>
      </c>
      <c r="BT75" s="672">
        <f>+逆行列係数表!BT75/逆行列係数表2!BT$117</f>
        <v>1</v>
      </c>
      <c r="BU75" s="672">
        <f>+逆行列係数表!BU75/逆行列係数表2!BU$117</f>
        <v>7.5811768708370926E-4</v>
      </c>
      <c r="BV75" s="672">
        <f>+逆行列係数表!BV75/逆行列係数表2!BV$117</f>
        <v>1.5621095395449691E-3</v>
      </c>
      <c r="BW75" s="672">
        <f>+逆行列係数表!BW75/逆行列係数表2!BW$117</f>
        <v>3.2076957251027496E-4</v>
      </c>
      <c r="BX75" s="672">
        <f>+逆行列係数表!BX75/逆行列係数表2!BX$117</f>
        <v>2.4480230812599718E-4</v>
      </c>
      <c r="BY75" s="672">
        <f>+逆行列係数表!BY75/逆行列係数表2!BY$117</f>
        <v>1.0725720312903653E-4</v>
      </c>
      <c r="BZ75" s="672">
        <f>+逆行列係数表!BZ75/逆行列係数表2!BZ$117</f>
        <v>1.3440209914644929E-2</v>
      </c>
      <c r="CA75" s="672">
        <f>+逆行列係数表!CA75/逆行列係数表2!CA$117</f>
        <v>1.1022246662694005E-3</v>
      </c>
      <c r="CB75" s="672">
        <f>+逆行列係数表!CB75/逆行列係数表2!CB$117</f>
        <v>9.068747749984723E-4</v>
      </c>
      <c r="CC75" s="672">
        <f>+逆行列係数表!CC75/逆行列係数表2!CC$117</f>
        <v>1.1796122908291089E-3</v>
      </c>
      <c r="CD75" s="672">
        <f>+逆行列係数表!CD75/逆行列係数表2!CD$117</f>
        <v>1.6706141281825292E-3</v>
      </c>
      <c r="CE75" s="672">
        <f>+逆行列係数表!CE75/逆行列係数表2!CE$117</f>
        <v>1.3688099864898988E-3</v>
      </c>
      <c r="CF75" s="672">
        <f>+逆行列係数表!CF75/逆行列係数表2!CF$117</f>
        <v>1.3362396062101692E-3</v>
      </c>
      <c r="CG75" s="672">
        <f>+逆行列係数表!CG75/逆行列係数表2!CG$117</f>
        <v>4.734364520144781E-3</v>
      </c>
      <c r="CH75" s="672">
        <f>+逆行列係数表!CH75/逆行列係数表2!CH$117</f>
        <v>7.4644720363966743E-4</v>
      </c>
      <c r="CI75" s="672">
        <f>+逆行列係数表!CI75/逆行列係数表2!CI$117</f>
        <v>3.8892859462375008E-3</v>
      </c>
      <c r="CJ75" s="672">
        <f>+逆行列係数表!CJ75/逆行列係数表2!CJ$117</f>
        <v>1.7102813115664245E-3</v>
      </c>
      <c r="CK75" s="672">
        <f>+逆行列係数表!CK75/逆行列係数表2!CK$117</f>
        <v>2.9567445984653482E-4</v>
      </c>
      <c r="CL75" s="672">
        <f>+逆行列係数表!CL75/逆行列係数表2!CL$117</f>
        <v>1.5954729403491049E-3</v>
      </c>
      <c r="CM75" s="672">
        <f>+逆行列係数表!CM75/逆行列係数表2!CM$117</f>
        <v>8.7066024821064528E-4</v>
      </c>
      <c r="CN75" s="672">
        <f>+逆行列係数表!CN75/逆行列係数表2!CN$117</f>
        <v>9.847352840197195E-3</v>
      </c>
      <c r="CO75" s="672">
        <f>+逆行列係数表!CO75/逆行列係数表2!CO$117</f>
        <v>2.7889742005463357E-3</v>
      </c>
      <c r="CP75" s="672">
        <f>+逆行列係数表!CP75/逆行列係数表2!CP$117</f>
        <v>1.5499969897756411E-3</v>
      </c>
      <c r="CQ75" s="672">
        <f>+逆行列係数表!CQ75/逆行列係数表2!CQ$117</f>
        <v>1.6343019799382975E-3</v>
      </c>
      <c r="CR75" s="672">
        <f>+逆行列係数表!CR75/逆行列係数表2!CR$117</f>
        <v>5.0253344249570429E-3</v>
      </c>
      <c r="CS75" s="672">
        <f>+逆行列係数表!CS75/逆行列係数表2!CS$117</f>
        <v>1.6737577919411378E-3</v>
      </c>
      <c r="CT75" s="672">
        <f>+逆行列係数表!CT75/逆行列係数表2!CT$117</f>
        <v>1.606556120781844E-3</v>
      </c>
      <c r="CU75" s="672">
        <f>+逆行列係数表!CU75/逆行列係数表2!CU$117</f>
        <v>3.2501833261445301E-4</v>
      </c>
      <c r="CV75" s="672">
        <f>+逆行列係数表!CV75/逆行列係数表2!CV$117</f>
        <v>5.763156121945509E-4</v>
      </c>
      <c r="CW75" s="672">
        <f>+逆行列係数表!CW75/逆行列係数表2!CW$117</f>
        <v>6.2308502055131716E-4</v>
      </c>
      <c r="CX75" s="672">
        <f>+逆行列係数表!CX75/逆行列係数表2!CX$117</f>
        <v>9.1226684268130376E-4</v>
      </c>
      <c r="CY75" s="672">
        <f>+逆行列係数表!CY75/逆行列係数表2!CY$117</f>
        <v>5.3197094446271137E-4</v>
      </c>
      <c r="CZ75" s="672">
        <f>+逆行列係数表!CZ75/逆行列係数表2!CZ$117</f>
        <v>1.6454397671613791E-2</v>
      </c>
      <c r="DA75" s="672">
        <f>+逆行列係数表!DA75/逆行列係数表2!DA$117</f>
        <v>6.0476595495260249E-3</v>
      </c>
      <c r="DB75" s="672">
        <f>+逆行列係数表!DB75/逆行列係数表2!DB$117</f>
        <v>2.8299589098657457E-3</v>
      </c>
      <c r="DC75" s="672">
        <f>+逆行列係数表!DC75/逆行列係数表2!DC$117</f>
        <v>5.3791468522740521E-3</v>
      </c>
      <c r="DD75" s="672">
        <f>+逆行列係数表!DD75/逆行列係数表2!DD$117</f>
        <v>3.2100639497271147E-4</v>
      </c>
      <c r="DE75" s="672">
        <f>+逆行列係数表!DE75/逆行列係数表2!DE$117</f>
        <v>4.7740849826242429E-3</v>
      </c>
      <c r="DF75" s="672">
        <f>+逆行列係数表!DF75/逆行列係数表2!DF$117</f>
        <v>3.6602558191238988E-4</v>
      </c>
      <c r="DG75" s="673">
        <f>+逆行列係数表!DG75/逆行列係数表2!DG$117</f>
        <v>4.7359086994415893E-3</v>
      </c>
      <c r="DH75" s="270"/>
    </row>
    <row r="76" spans="1:112" ht="15.6" customHeight="1">
      <c r="A76" s="656">
        <v>70</v>
      </c>
      <c r="B76" s="98" t="s">
        <v>216</v>
      </c>
      <c r="C76" s="293" t="s">
        <v>29</v>
      </c>
      <c r="D76" s="671">
        <f>+逆行列係数表!D76/逆行列係数表2!D$117</f>
        <v>8.0277172318668488E-2</v>
      </c>
      <c r="E76" s="672">
        <f>+逆行列係数表!E76/逆行列係数表2!E$117</f>
        <v>5.4333515950341103E-2</v>
      </c>
      <c r="F76" s="672">
        <f>+逆行列係数表!F76/逆行列係数表2!F$117</f>
        <v>4.3501615971877197E-2</v>
      </c>
      <c r="G76" s="672">
        <f>+逆行列係数表!G76/逆行列係数表2!G$117</f>
        <v>1.7892000024142107E-2</v>
      </c>
      <c r="H76" s="672">
        <f>+逆行列係数表!H76/逆行列係数表2!H$117</f>
        <v>5.6077124694719711E-2</v>
      </c>
      <c r="I76" s="672">
        <f>+逆行列係数表!I76/逆行列係数表2!I$117</f>
        <v>0</v>
      </c>
      <c r="J76" s="672">
        <f>+逆行列係数表!J76/逆行列係数表2!J$117</f>
        <v>3.2437876660922564E-2</v>
      </c>
      <c r="K76" s="672">
        <f>+逆行列係数表!K76/逆行列係数表2!K$117</f>
        <v>6.7494368229568114E-2</v>
      </c>
      <c r="L76" s="672">
        <f>+逆行列係数表!L76/逆行列係数表2!L$117</f>
        <v>4.1988948177245453E-2</v>
      </c>
      <c r="M76" s="672">
        <f>+逆行列係数表!M76/逆行列係数表2!M$117</f>
        <v>7.0857521088858164E-2</v>
      </c>
      <c r="N76" s="672">
        <f>+逆行列係数表!N76/逆行列係数表2!N$117</f>
        <v>0</v>
      </c>
      <c r="O76" s="672">
        <f>+逆行列係数表!O76/逆行列係数表2!O$117</f>
        <v>6.1456098220852372E-2</v>
      </c>
      <c r="P76" s="672">
        <f>+逆行列係数表!P76/逆行列係数表2!P$117</f>
        <v>8.1076967576385245E-2</v>
      </c>
      <c r="Q76" s="672">
        <f>+逆行列係数表!Q76/逆行列係数表2!Q$117</f>
        <v>5.6091547334556222E-2</v>
      </c>
      <c r="R76" s="672">
        <f>+逆行列係数表!R76/逆行列係数表2!R$117</f>
        <v>6.9862486563491463E-2</v>
      </c>
      <c r="S76" s="672">
        <f>+逆行列係数表!S76/逆行列係数表2!S$117</f>
        <v>8.1448124784039205E-2</v>
      </c>
      <c r="T76" s="672">
        <f>+逆行列係数表!T76/逆行列係数表2!T$117</f>
        <v>7.4200893855327688E-2</v>
      </c>
      <c r="U76" s="672">
        <f>+逆行列係数表!U76/逆行列係数表2!U$117</f>
        <v>4.9668067431193064E-2</v>
      </c>
      <c r="V76" s="672">
        <f>+逆行列係数表!V76/逆行列係数表2!V$117</f>
        <v>2.3760102825280169E-2</v>
      </c>
      <c r="W76" s="672">
        <f>+逆行列係数表!W76/逆行列係数表2!W$117</f>
        <v>2.7776390761584571E-2</v>
      </c>
      <c r="X76" s="672">
        <f>+逆行列係数表!X76/逆行列係数表2!X$117</f>
        <v>1.2066997275408383E-2</v>
      </c>
      <c r="Y76" s="672">
        <f>+逆行列係数表!Y76/逆行列係数表2!Y$117</f>
        <v>4.2971719942102499E-2</v>
      </c>
      <c r="Z76" s="672">
        <f>+逆行列係数表!Z76/逆行列係数表2!Z$117</f>
        <v>3.3278549140195506E-2</v>
      </c>
      <c r="AA76" s="672">
        <f>+逆行列係数表!AA76/逆行列係数表2!AA$117</f>
        <v>5.323650835783527E-2</v>
      </c>
      <c r="AB76" s="672">
        <f>+逆行列係数表!AB76/逆行列係数表2!AB$117</f>
        <v>5.485806772201169E-2</v>
      </c>
      <c r="AC76" s="672">
        <f>+逆行列係数表!AC76/逆行列係数表2!AC$117</f>
        <v>6.2477507940313176E-2</v>
      </c>
      <c r="AD76" s="672">
        <f>+逆行列係数表!AD76/逆行列係数表2!AD$117</f>
        <v>5.6618302136828939E-3</v>
      </c>
      <c r="AE76" s="672">
        <f>+逆行列係数表!AE76/逆行列係数表2!AE$117</f>
        <v>1.5919515241246723E-2</v>
      </c>
      <c r="AF76" s="672">
        <f>+逆行列係数表!AF76/逆行列係数表2!AF$117</f>
        <v>5.3476668517269392E-2</v>
      </c>
      <c r="AG76" s="672">
        <f>+逆行列係数表!AG76/逆行列係数表2!AG$117</f>
        <v>4.2869760230834483E-2</v>
      </c>
      <c r="AH76" s="672">
        <f>+逆行列係数表!AH76/逆行列係数表2!AH$117</f>
        <v>8.2317793518418045E-2</v>
      </c>
      <c r="AI76" s="672">
        <f>+逆行列係数表!AI76/逆行列係数表2!AI$117</f>
        <v>3.6548331896202511E-2</v>
      </c>
      <c r="AJ76" s="672">
        <f>+逆行列係数表!AJ76/逆行列係数表2!AJ$117</f>
        <v>3.1328419416657288E-2</v>
      </c>
      <c r="AK76" s="672">
        <f>+逆行列係数表!AK76/逆行列係数表2!AK$117</f>
        <v>3.9487117975780722E-2</v>
      </c>
      <c r="AL76" s="672">
        <f>+逆行列係数表!AL76/逆行列係数表2!AL$117</f>
        <v>3.9823274298031563E-2</v>
      </c>
      <c r="AM76" s="672">
        <f>+逆行列係数表!AM76/逆行列係数表2!AM$117</f>
        <v>1.5801661054133848E-2</v>
      </c>
      <c r="AN76" s="672">
        <f>+逆行列係数表!AN76/逆行列係数表2!AN$117</f>
        <v>1.8456816386023613E-2</v>
      </c>
      <c r="AO76" s="672">
        <f>+逆行列係数表!AO76/逆行列係数表2!AO$117</f>
        <v>3.402679558867705E-2</v>
      </c>
      <c r="AP76" s="672">
        <f>+逆行列係数表!AP76/逆行列係数表2!AP$117</f>
        <v>4.0801352880715992E-2</v>
      </c>
      <c r="AQ76" s="672">
        <f>+逆行列係数表!AQ76/逆行列係数表2!AQ$117</f>
        <v>2.6368741437653099E-2</v>
      </c>
      <c r="AR76" s="672">
        <f>+逆行列係数表!AR76/逆行列係数表2!AR$117</f>
        <v>3.9332721501230829E-2</v>
      </c>
      <c r="AS76" s="672">
        <f>+逆行列係数表!AS76/逆行列係数表2!AS$117</f>
        <v>3.3487820310471067E-2</v>
      </c>
      <c r="AT76" s="672">
        <f>+逆行列係数表!AT76/逆行列係数表2!AT$117</f>
        <v>3.2587676931864117E-2</v>
      </c>
      <c r="AU76" s="672">
        <f>+逆行列係数表!AU76/逆行列係数表2!AU$117</f>
        <v>3.995972125514561E-2</v>
      </c>
      <c r="AV76" s="672">
        <f>+逆行列係数表!AV76/逆行列係数表2!AV$117</f>
        <v>3.8515925492843647E-2</v>
      </c>
      <c r="AW76" s="672">
        <f>+逆行列係数表!AW76/逆行列係数表2!AW$117</f>
        <v>5.3082644379131988E-2</v>
      </c>
      <c r="AX76" s="672">
        <f>+逆行列係数表!AX76/逆行列係数表2!AX$117</f>
        <v>4.8136183280116311E-2</v>
      </c>
      <c r="AY76" s="672">
        <f>+逆行列係数表!AY76/逆行列係数表2!AY$117</f>
        <v>4.0396829653279953E-2</v>
      </c>
      <c r="AZ76" s="672">
        <f>+逆行列係数表!AZ76/逆行列係数表2!AZ$117</f>
        <v>4.9258649764046751E-2</v>
      </c>
      <c r="BA76" s="672">
        <f>+逆行列係数表!BA76/逆行列係数表2!BA$117</f>
        <v>5.7450942710710565E-2</v>
      </c>
      <c r="BB76" s="672">
        <f>+逆行列係数表!BB76/逆行列係数表2!BB$117</f>
        <v>4.0214149601158544E-2</v>
      </c>
      <c r="BC76" s="672">
        <f>+逆行列係数表!BC76/逆行列係数表2!BC$117</f>
        <v>6.0254684367861452E-2</v>
      </c>
      <c r="BD76" s="672">
        <f>+逆行列係数表!BD76/逆行列係数表2!BD$117</f>
        <v>5.0553501133794913E-2</v>
      </c>
      <c r="BE76" s="672">
        <f>+逆行列係数表!BE76/逆行列係数表2!BE$117</f>
        <v>4.4130159649124305E-2</v>
      </c>
      <c r="BF76" s="672">
        <f>+逆行列係数表!BF76/逆行列係数表2!BF$117</f>
        <v>4.3893847385643642E-2</v>
      </c>
      <c r="BG76" s="672">
        <f>+逆行列係数表!BG76/逆行列係数表2!BG$117</f>
        <v>3.424703809724549E-2</v>
      </c>
      <c r="BH76" s="672">
        <f>+逆行列係数表!BH76/逆行列係数表2!BH$117</f>
        <v>4.8622691271056805E-2</v>
      </c>
      <c r="BI76" s="672">
        <f>+逆行列係数表!BI76/逆行列係数表2!BI$117</f>
        <v>5.9144390866040571E-2</v>
      </c>
      <c r="BJ76" s="672">
        <f>+逆行列係数表!BJ76/逆行列係数表2!BJ$117</f>
        <v>3.5538652553208268E-2</v>
      </c>
      <c r="BK76" s="672">
        <f>+逆行列係数表!BK76/逆行列係数表2!BK$117</f>
        <v>7.0836241171305811E-2</v>
      </c>
      <c r="BL76" s="672">
        <f>+逆行列係数表!BL76/逆行列係数表2!BL$117</f>
        <v>1.3169107151518455E-2</v>
      </c>
      <c r="BM76" s="672">
        <f>+逆行列係数表!BM76/逆行列係数表2!BM$117</f>
        <v>5.4354761961730315E-2</v>
      </c>
      <c r="BN76" s="672">
        <f>+逆行列係数表!BN76/逆行列係数表2!BN$117</f>
        <v>6.0821572233282203E-2</v>
      </c>
      <c r="BO76" s="672">
        <f>+逆行列係数表!BO76/逆行列係数表2!BO$117</f>
        <v>4.0394493237040342E-2</v>
      </c>
      <c r="BP76" s="672">
        <f>+逆行列係数表!BP76/逆行列係数表2!BP$117</f>
        <v>3.5149256872962206E-2</v>
      </c>
      <c r="BQ76" s="672">
        <f>+逆行列係数表!BQ76/逆行列係数表2!BQ$117</f>
        <v>8.4916195905012943E-3</v>
      </c>
      <c r="BR76" s="672">
        <f>+逆行列係数表!BR76/逆行列係数表2!BR$117</f>
        <v>1.3790709493347058E-2</v>
      </c>
      <c r="BS76" s="672">
        <f>+逆行列係数表!BS76/逆行列係数表2!BS$117</f>
        <v>2.8399504172022274E-2</v>
      </c>
      <c r="BT76" s="672">
        <f>+逆行列係数表!BT76/逆行列係数表2!BT$117</f>
        <v>2.2157482386635782E-2</v>
      </c>
      <c r="BU76" s="672">
        <f>+逆行列係数表!BU76/逆行列係数表2!BU$117</f>
        <v>1</v>
      </c>
      <c r="BV76" s="672">
        <f>+逆行列係数表!BV76/逆行列係数表2!BV$117</f>
        <v>8.6197957040378536E-3</v>
      </c>
      <c r="BW76" s="672">
        <f>+逆行列係数表!BW76/逆行列係数表2!BW$117</f>
        <v>4.0216056900226685E-3</v>
      </c>
      <c r="BX76" s="672">
        <f>+逆行列係数表!BX76/逆行列係数表2!BX$117</f>
        <v>6.8352631171185556E-3</v>
      </c>
      <c r="BY76" s="672">
        <f>+逆行列係数表!BY76/逆行列係数表2!BY$117</f>
        <v>2.2117239890943473E-3</v>
      </c>
      <c r="BZ76" s="672">
        <f>+逆行列係数表!BZ76/逆行列係数表2!BZ$117</f>
        <v>7.7320338366682444E-3</v>
      </c>
      <c r="CA76" s="672">
        <f>+逆行列係数表!CA76/逆行列係数表2!CA$117</f>
        <v>1.3654356156663534E-2</v>
      </c>
      <c r="CB76" s="672">
        <f>+逆行列係数表!CB76/逆行列係数表2!CB$117</f>
        <v>9.0139186959545592E-2</v>
      </c>
      <c r="CC76" s="672">
        <f>+逆行列係数表!CC76/逆行列係数表2!CC$117</f>
        <v>6.1642065364640964E-3</v>
      </c>
      <c r="CD76" s="672">
        <f>+逆行列係数表!CD76/逆行列係数表2!CD$117</f>
        <v>1.235907306422813E-2</v>
      </c>
      <c r="CE76" s="672">
        <f>+逆行列係数表!CE76/逆行列係数表2!CE$117</f>
        <v>1.1030264901134035E-2</v>
      </c>
      <c r="CF76" s="672">
        <f>+逆行列係数表!CF76/逆行列係数表2!CF$117</f>
        <v>1.1803284451686802E-2</v>
      </c>
      <c r="CG76" s="672">
        <f>+逆行列係数表!CG76/逆行列係数表2!CG$117</f>
        <v>1.8339010367719545E-2</v>
      </c>
      <c r="CH76" s="672">
        <f>+逆行列係数表!CH76/逆行列係数表2!CH$117</f>
        <v>6.2636318833675375E-3</v>
      </c>
      <c r="CI76" s="672">
        <f>+逆行列係数表!CI76/逆行列係数表2!CI$117</f>
        <v>7.9432364980112514E-3</v>
      </c>
      <c r="CJ76" s="672">
        <f>+逆行列係数表!CJ76/逆行列係数表2!CJ$117</f>
        <v>8.3724696419151604E-3</v>
      </c>
      <c r="CK76" s="672">
        <f>+逆行列係数表!CK76/逆行列係数表2!CK$117</f>
        <v>1.4438126624000182E-2</v>
      </c>
      <c r="CL76" s="672">
        <f>+逆行列係数表!CL76/逆行列係数表2!CL$117</f>
        <v>9.4833314614925762E-3</v>
      </c>
      <c r="CM76" s="672">
        <f>+逆行列係数表!CM76/逆行列係数表2!CM$117</f>
        <v>3.118973286907005E-2</v>
      </c>
      <c r="CN76" s="672">
        <f>+逆行列係数表!CN76/逆行列係数表2!CN$117</f>
        <v>1.2590895172260284E-2</v>
      </c>
      <c r="CO76" s="672">
        <f>+逆行列係数表!CO76/逆行列係数表2!CO$117</f>
        <v>1.2480091907254239E-2</v>
      </c>
      <c r="CP76" s="672">
        <f>+逆行列係数表!CP76/逆行列係数表2!CP$117</f>
        <v>3.8105110582030026E-2</v>
      </c>
      <c r="CQ76" s="672">
        <f>+逆行列係数表!CQ76/逆行列係数表2!CQ$117</f>
        <v>5.1350279125460328E-2</v>
      </c>
      <c r="CR76" s="672">
        <f>+逆行列係数表!CR76/逆行列係数表2!CR$117</f>
        <v>3.0136820006325993E-2</v>
      </c>
      <c r="CS76" s="672">
        <f>+逆行列係数表!CS76/逆行列係数表2!CS$117</f>
        <v>2.765097228626167E-2</v>
      </c>
      <c r="CT76" s="672">
        <f>+逆行列係数表!CT76/逆行列係数表2!CT$117</f>
        <v>2.3115386790484822E-2</v>
      </c>
      <c r="CU76" s="672">
        <f>+逆行列係数表!CU76/逆行列係数表2!CU$117</f>
        <v>3.561383646786808E-2</v>
      </c>
      <c r="CV76" s="672">
        <f>+逆行列係数表!CV76/逆行列係数表2!CV$117</f>
        <v>2.2857308917626971E-2</v>
      </c>
      <c r="CW76" s="672">
        <f>+逆行列係数表!CW76/逆行列係数表2!CW$117</f>
        <v>9.8011987513009127E-3</v>
      </c>
      <c r="CX76" s="672">
        <f>+逆行列係数表!CX76/逆行列係数表2!CX$117</f>
        <v>6.809378872919071E-2</v>
      </c>
      <c r="CY76" s="672">
        <f>+逆行列係数表!CY76/逆行列係数表2!CY$117</f>
        <v>8.8614301163762246E-3</v>
      </c>
      <c r="CZ76" s="672">
        <f>+逆行列係数表!CZ76/逆行列係数表2!CZ$117</f>
        <v>6.2865564724921927E-2</v>
      </c>
      <c r="DA76" s="672">
        <f>+逆行列係数表!DA76/逆行列係数表2!DA$117</f>
        <v>9.4950792065512019E-2</v>
      </c>
      <c r="DB76" s="672">
        <f>+逆行列係数表!DB76/逆行列係数表2!DB$117</f>
        <v>4.3218397900389185E-2</v>
      </c>
      <c r="DC76" s="672">
        <f>+逆行列係数表!DC76/逆行列係数表2!DC$117</f>
        <v>2.4109309779826931E-2</v>
      </c>
      <c r="DD76" s="672">
        <f>+逆行列係数表!DD76/逆行列係数表2!DD$117</f>
        <v>3.3865258475662484E-2</v>
      </c>
      <c r="DE76" s="672">
        <f>+逆行列係数表!DE76/逆行列係数表2!DE$117</f>
        <v>2.660528998106677E-2</v>
      </c>
      <c r="DF76" s="672">
        <f>+逆行列係数表!DF76/逆行列係数表2!DF$117</f>
        <v>0.22322146272332347</v>
      </c>
      <c r="DG76" s="673">
        <f>+逆行列係数表!DG76/逆行列係数表2!DG$117</f>
        <v>8.0772305664123575E-3</v>
      </c>
      <c r="DH76" s="270"/>
    </row>
    <row r="77" spans="1:112" ht="15.6" customHeight="1">
      <c r="A77" s="656">
        <v>71</v>
      </c>
      <c r="B77" s="98" t="s">
        <v>217</v>
      </c>
      <c r="C77" s="293" t="s">
        <v>6</v>
      </c>
      <c r="D77" s="671">
        <f>+逆行列係数表!D77/逆行列係数表2!D$117</f>
        <v>1.1478553617894233E-2</v>
      </c>
      <c r="E77" s="672">
        <f>+逆行列係数表!E77/逆行列係数表2!E$117</f>
        <v>9.9696622819277821E-3</v>
      </c>
      <c r="F77" s="672">
        <f>+逆行列係数表!F77/逆行列係数表2!F$117</f>
        <v>1.4306564220060063E-2</v>
      </c>
      <c r="G77" s="672">
        <f>+逆行列係数表!G77/逆行列係数表2!G$117</f>
        <v>1.2511873343366653E-2</v>
      </c>
      <c r="H77" s="672">
        <f>+逆行列係数表!H77/逆行列係数表2!H$117</f>
        <v>1.4900933818980796E-2</v>
      </c>
      <c r="I77" s="672">
        <f>+逆行列係数表!I77/逆行列係数表2!I$117</f>
        <v>0</v>
      </c>
      <c r="J77" s="672">
        <f>+逆行列係数表!J77/逆行列係数表2!J$117</f>
        <v>5.6450317980373088E-2</v>
      </c>
      <c r="K77" s="672">
        <f>+逆行列係数表!K77/逆行列係数表2!K$117</f>
        <v>8.482533496476265E-3</v>
      </c>
      <c r="L77" s="672">
        <f>+逆行列係数表!L77/逆行列係数表2!L$117</f>
        <v>1.6509142694211398E-2</v>
      </c>
      <c r="M77" s="672">
        <f>+逆行列係数表!M77/逆行列係数表2!M$117</f>
        <v>7.5022498401156454E-3</v>
      </c>
      <c r="N77" s="672">
        <f>+逆行列係数表!N77/逆行列係数表2!N$117</f>
        <v>0</v>
      </c>
      <c r="O77" s="672">
        <f>+逆行列係数表!O77/逆行列係数表2!O$117</f>
        <v>2.2924827087969935E-2</v>
      </c>
      <c r="P77" s="672">
        <f>+逆行列係数表!P77/逆行列係数表2!P$117</f>
        <v>1.8085330522783587E-2</v>
      </c>
      <c r="Q77" s="672">
        <f>+逆行列係数表!Q77/逆行列係数表2!Q$117</f>
        <v>1.1209501875433816E-2</v>
      </c>
      <c r="R77" s="672">
        <f>+逆行列係数表!R77/逆行列係数表2!R$117</f>
        <v>1.8798812469600863E-2</v>
      </c>
      <c r="S77" s="672">
        <f>+逆行列係数表!S77/逆行列係数表2!S$117</f>
        <v>1.2647887015097553E-2</v>
      </c>
      <c r="T77" s="672">
        <f>+逆行列係数表!T77/逆行列係数表2!T$117</f>
        <v>1.2169329641182705E-2</v>
      </c>
      <c r="U77" s="672">
        <f>+逆行列係数表!U77/逆行列係数表2!U$117</f>
        <v>1.3892628602452385E-2</v>
      </c>
      <c r="V77" s="672">
        <f>+逆行列係数表!V77/逆行列係数表2!V$117</f>
        <v>1.352745416109272E-2</v>
      </c>
      <c r="W77" s="672">
        <f>+逆行列係数表!W77/逆行列係数表2!W$117</f>
        <v>1.0373821128280291E-2</v>
      </c>
      <c r="X77" s="672">
        <f>+逆行列係数表!X77/逆行列係数表2!X$117</f>
        <v>6.7710520598936045E-3</v>
      </c>
      <c r="Y77" s="672">
        <f>+逆行列係数表!Y77/逆行列係数表2!Y$117</f>
        <v>1.0363640488684527E-2</v>
      </c>
      <c r="Z77" s="672">
        <f>+逆行列係数表!Z77/逆行列係数表2!Z$117</f>
        <v>8.6555379710226074E-3</v>
      </c>
      <c r="AA77" s="672">
        <f>+逆行列係数表!AA77/逆行列係数表2!AA$117</f>
        <v>9.4700708958316369E-3</v>
      </c>
      <c r="AB77" s="672">
        <f>+逆行列係数表!AB77/逆行列係数表2!AB$117</f>
        <v>1.1397822446713267E-2</v>
      </c>
      <c r="AC77" s="672">
        <f>+逆行列係数表!AC77/逆行列係数表2!AC$117</f>
        <v>9.0474443424538847E-3</v>
      </c>
      <c r="AD77" s="672">
        <f>+逆行列係数表!AD77/逆行列係数表2!AD$117</f>
        <v>3.8627291492529725E-3</v>
      </c>
      <c r="AE77" s="672">
        <f>+逆行列係数表!AE77/逆行列係数表2!AE$117</f>
        <v>5.2557204990417621E-3</v>
      </c>
      <c r="AF77" s="672">
        <f>+逆行列係数表!AF77/逆行列係数表2!AF$117</f>
        <v>6.5111886982201043E-3</v>
      </c>
      <c r="AG77" s="672">
        <f>+逆行列係数表!AG77/逆行列係数表2!AG$117</f>
        <v>8.9196220326697127E-3</v>
      </c>
      <c r="AH77" s="672">
        <f>+逆行列係数表!AH77/逆行列係数表2!AH$117</f>
        <v>1.0204689865166958E-2</v>
      </c>
      <c r="AI77" s="672">
        <f>+逆行列係数表!AI77/逆行列係数表2!AI$117</f>
        <v>1.0965434604731409E-2</v>
      </c>
      <c r="AJ77" s="672">
        <f>+逆行列係数表!AJ77/逆行列係数表2!AJ$117</f>
        <v>1.3213493171309045E-2</v>
      </c>
      <c r="AK77" s="672">
        <f>+逆行列係数表!AK77/逆行列係数表2!AK$117</f>
        <v>1.9475795332471218E-2</v>
      </c>
      <c r="AL77" s="672">
        <f>+逆行列係数表!AL77/逆行列係数表2!AL$117</f>
        <v>1.6950920595795008E-2</v>
      </c>
      <c r="AM77" s="672">
        <f>+逆行列係数表!AM77/逆行列係数表2!AM$117</f>
        <v>6.5605649609390441E-3</v>
      </c>
      <c r="AN77" s="672">
        <f>+逆行列係数表!AN77/逆行列係数表2!AN$117</f>
        <v>7.9108361598806617E-3</v>
      </c>
      <c r="AO77" s="672">
        <f>+逆行列係数表!AO77/逆行列係数表2!AO$117</f>
        <v>1.2894836614448605E-2</v>
      </c>
      <c r="AP77" s="672">
        <f>+逆行列係数表!AP77/逆行列係数表2!AP$117</f>
        <v>9.9945208472024018E-3</v>
      </c>
      <c r="AQ77" s="672">
        <f>+逆行列係数表!AQ77/逆行列係数表2!AQ$117</f>
        <v>2.0586382759383289E-2</v>
      </c>
      <c r="AR77" s="672">
        <f>+逆行列係数表!AR77/逆行列係数表2!AR$117</f>
        <v>1.0274178690571302E-2</v>
      </c>
      <c r="AS77" s="672">
        <f>+逆行列係数表!AS77/逆行列係数表2!AS$117</f>
        <v>1.5832879633156029E-2</v>
      </c>
      <c r="AT77" s="672">
        <f>+逆行列係数表!AT77/逆行列係数表2!AT$117</f>
        <v>1.408355201923904E-2</v>
      </c>
      <c r="AU77" s="672">
        <f>+逆行列係数表!AU77/逆行列係数表2!AU$117</f>
        <v>8.414671243922962E-3</v>
      </c>
      <c r="AV77" s="672">
        <f>+逆行列係数表!AV77/逆行列係数表2!AV$117</f>
        <v>9.8915788723661652E-3</v>
      </c>
      <c r="AW77" s="672">
        <f>+逆行列係数表!AW77/逆行列係数表2!AW$117</f>
        <v>1.242232022077254E-2</v>
      </c>
      <c r="AX77" s="672">
        <f>+逆行列係数表!AX77/逆行列係数表2!AX$117</f>
        <v>9.2869814281125104E-3</v>
      </c>
      <c r="AY77" s="672">
        <f>+逆行列係数表!AY77/逆行列係数表2!AY$117</f>
        <v>9.5431826559563195E-3</v>
      </c>
      <c r="AZ77" s="672">
        <f>+逆行列係数表!AZ77/逆行列係数表2!AZ$117</f>
        <v>8.5506899507734099E-3</v>
      </c>
      <c r="BA77" s="672">
        <f>+逆行列係数表!BA77/逆行列係数表2!BA$117</f>
        <v>9.8109348292203507E-3</v>
      </c>
      <c r="BB77" s="672">
        <f>+逆行列係数表!BB77/逆行列係数表2!BB$117</f>
        <v>1.1469623446987568E-2</v>
      </c>
      <c r="BC77" s="672">
        <f>+逆行列係数表!BC77/逆行列係数表2!BC$117</f>
        <v>8.9606831467197359E-3</v>
      </c>
      <c r="BD77" s="672">
        <f>+逆行列係数表!BD77/逆行列係数表2!BD$117</f>
        <v>1.1462942559146073E-2</v>
      </c>
      <c r="BE77" s="672">
        <f>+逆行列係数表!BE77/逆行列係数表2!BE$117</f>
        <v>1.1825720770793679E-2</v>
      </c>
      <c r="BF77" s="672">
        <f>+逆行列係数表!BF77/逆行列係数表2!BF$117</f>
        <v>8.7129256595489622E-3</v>
      </c>
      <c r="BG77" s="672">
        <f>+逆行列係数表!BG77/逆行列係数表2!BG$117</f>
        <v>7.1818493134511796E-3</v>
      </c>
      <c r="BH77" s="672">
        <f>+逆行列係数表!BH77/逆行列係数表2!BH$117</f>
        <v>6.3699598647791603E-3</v>
      </c>
      <c r="BI77" s="672">
        <f>+逆行列係数表!BI77/逆行列係数表2!BI$117</f>
        <v>1.8173768349302934E-2</v>
      </c>
      <c r="BJ77" s="672">
        <f>+逆行列係数表!BJ77/逆行列係数表2!BJ$117</f>
        <v>1.1420017260941686E-2</v>
      </c>
      <c r="BK77" s="672">
        <f>+逆行列係数表!BK77/逆行列係数表2!BK$117</f>
        <v>3.9648668250421557E-2</v>
      </c>
      <c r="BL77" s="672">
        <f>+逆行列係数表!BL77/逆行列係数表2!BL$117</f>
        <v>1.4049113473571725E-2</v>
      </c>
      <c r="BM77" s="672">
        <f>+逆行列係数表!BM77/逆行列係数表2!BM$117</f>
        <v>1.455608684946307E-2</v>
      </c>
      <c r="BN77" s="672">
        <f>+逆行列係数表!BN77/逆行列係数表2!BN$117</f>
        <v>1.032661072144709E-2</v>
      </c>
      <c r="BO77" s="672">
        <f>+逆行列係数表!BO77/逆行列係数表2!BO$117</f>
        <v>1.8757749966509418E-2</v>
      </c>
      <c r="BP77" s="672">
        <f>+逆行列係数表!BP77/逆行列係数表2!BP$117</f>
        <v>1.8357976888779798E-2</v>
      </c>
      <c r="BQ77" s="672">
        <f>+逆行列係数表!BQ77/逆行列係数表2!BQ$117</f>
        <v>1.9517673483225553E-2</v>
      </c>
      <c r="BR77" s="672">
        <f>+逆行列係数表!BR77/逆行列係数表2!BR$117</f>
        <v>1.0428925029865021E-2</v>
      </c>
      <c r="BS77" s="672">
        <f>+逆行列係数表!BS77/逆行列係数表2!BS$117</f>
        <v>2.2012306806699581E-2</v>
      </c>
      <c r="BT77" s="672">
        <f>+逆行列係数表!BT77/逆行列係数表2!BT$117</f>
        <v>3.4133132373064298E-2</v>
      </c>
      <c r="BU77" s="672">
        <f>+逆行列係数表!BU77/逆行列係数表2!BU$117</f>
        <v>2.1973812109320191E-2</v>
      </c>
      <c r="BV77" s="672">
        <f>+逆行列係数表!BV77/逆行列係数表2!BV$117</f>
        <v>1</v>
      </c>
      <c r="BW77" s="672">
        <f>+逆行列係数表!BW77/逆行列係数表2!BW$117</f>
        <v>8.7443172415550705E-2</v>
      </c>
      <c r="BX77" s="672">
        <f>+逆行列係数表!BX77/逆行列係数表2!BX$117</f>
        <v>7.2444716180896096E-2</v>
      </c>
      <c r="BY77" s="672">
        <f>+逆行列係数表!BY77/逆行列係数表2!BY$117</f>
        <v>6.0063161974043773E-2</v>
      </c>
      <c r="BZ77" s="672">
        <f>+逆行列係数表!BZ77/逆行列係数表2!BZ$117</f>
        <v>5.8062283848281174E-2</v>
      </c>
      <c r="CA77" s="672">
        <f>+逆行列係数表!CA77/逆行列係数表2!CA$117</f>
        <v>1.5509151832312397E-2</v>
      </c>
      <c r="CB77" s="672">
        <f>+逆行列係数表!CB77/逆行列係数表2!CB$117</f>
        <v>5.4825765021628781E-2</v>
      </c>
      <c r="CC77" s="672">
        <f>+逆行列係数表!CC77/逆行列係数表2!CC$117</f>
        <v>2.6010483608636819E-2</v>
      </c>
      <c r="CD77" s="672">
        <f>+逆行列係数表!CD77/逆行列係数表2!CD$117</f>
        <v>2.928760550677726E-2</v>
      </c>
      <c r="CE77" s="672">
        <f>+逆行列係数表!CE77/逆行列係数表2!CE$117</f>
        <v>1.8100681642707794E-2</v>
      </c>
      <c r="CF77" s="672">
        <f>+逆行列係数表!CF77/逆行列係数表2!CF$117</f>
        <v>1.5316366523706774E-2</v>
      </c>
      <c r="CG77" s="672">
        <f>+逆行列係数表!CG77/逆行列係数表2!CG$117</f>
        <v>1.3610750374813635E-2</v>
      </c>
      <c r="CH77" s="672">
        <f>+逆行列係数表!CH77/逆行列係数表2!CH$117</f>
        <v>3.7153868731273337E-3</v>
      </c>
      <c r="CI77" s="672">
        <f>+逆行列係数表!CI77/逆行列係数表2!CI$117</f>
        <v>1.0930247354532522E-2</v>
      </c>
      <c r="CJ77" s="672">
        <f>+逆行列係数表!CJ77/逆行列係数表2!CJ$117</f>
        <v>7.5514201115056542E-3</v>
      </c>
      <c r="CK77" s="672">
        <f>+逆行列係数表!CK77/逆行列係数表2!CK$117</f>
        <v>7.4494290358027128E-3</v>
      </c>
      <c r="CL77" s="672">
        <f>+逆行列係数表!CL77/逆行列係数表2!CL$117</f>
        <v>1.1216390301965149E-2</v>
      </c>
      <c r="CM77" s="672">
        <f>+逆行列係数表!CM77/逆行列係数表2!CM$117</f>
        <v>8.8607999608421133E-3</v>
      </c>
      <c r="CN77" s="672">
        <f>+逆行列係数表!CN77/逆行列係数表2!CN$117</f>
        <v>1.5980022969286627E-2</v>
      </c>
      <c r="CO77" s="672">
        <f>+逆行列係数表!CO77/逆行列係数表2!CO$117</f>
        <v>1.3079014441228614E-2</v>
      </c>
      <c r="CP77" s="672">
        <f>+逆行列係数表!CP77/逆行列係数表2!CP$117</f>
        <v>8.0457789551512011E-3</v>
      </c>
      <c r="CQ77" s="672">
        <f>+逆行列係数表!CQ77/逆行列係数表2!CQ$117</f>
        <v>8.6475027724560883E-3</v>
      </c>
      <c r="CR77" s="672">
        <f>+逆行列係数表!CR77/逆行列係数表2!CR$117</f>
        <v>2.2855750640649798E-2</v>
      </c>
      <c r="CS77" s="672">
        <f>+逆行列係数表!CS77/逆行列係数表2!CS$117</f>
        <v>1.6248395697055742E-2</v>
      </c>
      <c r="CT77" s="672">
        <f>+逆行列係数表!CT77/逆行列係数表2!CT$117</f>
        <v>1.1436808252924639E-2</v>
      </c>
      <c r="CU77" s="672">
        <f>+逆行列係数表!CU77/逆行列係数表2!CU$117</f>
        <v>2.5695255712279434E-2</v>
      </c>
      <c r="CV77" s="672">
        <f>+逆行列係数表!CV77/逆行列係数表2!CV$117</f>
        <v>5.2690501424076566E-2</v>
      </c>
      <c r="CW77" s="672">
        <f>+逆行列係数表!CW77/逆行列係数表2!CW$117</f>
        <v>5.6748543830765288E-3</v>
      </c>
      <c r="CX77" s="672">
        <f>+逆行列係数表!CX77/逆行列係数表2!CX$117</f>
        <v>1.0997000640192553E-2</v>
      </c>
      <c r="CY77" s="672">
        <f>+逆行列係数表!CY77/逆行列係数表2!CY$117</f>
        <v>5.4321116003097896E-3</v>
      </c>
      <c r="CZ77" s="672">
        <f>+逆行列係数表!CZ77/逆行列係数表2!CZ$117</f>
        <v>3.3524541631832383E-2</v>
      </c>
      <c r="DA77" s="672">
        <f>+逆行列係数表!DA77/逆行列係数表2!DA$117</f>
        <v>1.6647336572141996E-2</v>
      </c>
      <c r="DB77" s="672">
        <f>+逆行列係数表!DB77/逆行列係数表2!DB$117</f>
        <v>9.4096799926079167E-3</v>
      </c>
      <c r="DC77" s="672">
        <f>+逆行列係数表!DC77/逆行列係数表2!DC$117</f>
        <v>1.9156747563069749E-2</v>
      </c>
      <c r="DD77" s="672">
        <f>+逆行列係数表!DD77/逆行列係数表2!DD$117</f>
        <v>1.9208875424431355E-2</v>
      </c>
      <c r="DE77" s="672">
        <f>+逆行列係数表!DE77/逆行列係数表2!DE$117</f>
        <v>1.2431421254776732E-2</v>
      </c>
      <c r="DF77" s="672">
        <f>+逆行列係数表!DF77/逆行列係数表2!DF$117</f>
        <v>8.8561274002564964E-3</v>
      </c>
      <c r="DG77" s="673">
        <f>+逆行列係数表!DG77/逆行列係数表2!DG$117</f>
        <v>3.3361260485000592E-2</v>
      </c>
      <c r="DH77" s="270"/>
    </row>
    <row r="78" spans="1:112" ht="15.6" customHeight="1">
      <c r="A78" s="656">
        <v>72</v>
      </c>
      <c r="B78" s="98" t="s">
        <v>218</v>
      </c>
      <c r="C78" s="293" t="s">
        <v>219</v>
      </c>
      <c r="D78" s="671">
        <f>+逆行列係数表!D78/逆行列係数表2!D$117</f>
        <v>5.4891569459007633E-3</v>
      </c>
      <c r="E78" s="672">
        <f>+逆行列係数表!E78/逆行列係数表2!E$117</f>
        <v>4.07240144994444E-3</v>
      </c>
      <c r="F78" s="672">
        <f>+逆行列係数表!F78/逆行列係数表2!F$117</f>
        <v>5.0027678811085845E-3</v>
      </c>
      <c r="G78" s="672">
        <f>+逆行列係数表!G78/逆行列係数表2!G$117</f>
        <v>3.0069579178578954E-3</v>
      </c>
      <c r="H78" s="672">
        <f>+逆行列係数表!H78/逆行列係数表2!H$117</f>
        <v>5.1268858371873441E-3</v>
      </c>
      <c r="I78" s="672">
        <f>+逆行列係数表!I78/逆行列係数表2!I$117</f>
        <v>0</v>
      </c>
      <c r="J78" s="672">
        <f>+逆行列係数表!J78/逆行列係数表2!J$117</f>
        <v>1.1602954283600538E-2</v>
      </c>
      <c r="K78" s="672">
        <f>+逆行列係数表!K78/逆行列係数表2!K$117</f>
        <v>6.6917582150019415E-3</v>
      </c>
      <c r="L78" s="672">
        <f>+逆行列係数表!L78/逆行列係数表2!L$117</f>
        <v>4.3801128853483192E-3</v>
      </c>
      <c r="M78" s="672">
        <f>+逆行列係数表!M78/逆行列係数表2!M$117</f>
        <v>5.8105742538427981E-3</v>
      </c>
      <c r="N78" s="672">
        <f>+逆行列係数表!N78/逆行列係数表2!N$117</f>
        <v>0</v>
      </c>
      <c r="O78" s="672">
        <f>+逆行列係数表!O78/逆行列係数表2!O$117</f>
        <v>5.4347007160495467E-3</v>
      </c>
      <c r="P78" s="672">
        <f>+逆行列係数表!P78/逆行列係数表2!P$117</f>
        <v>7.2764105478333035E-3</v>
      </c>
      <c r="Q78" s="672">
        <f>+逆行列係数表!Q78/逆行列係数表2!Q$117</f>
        <v>5.3140457289610503E-3</v>
      </c>
      <c r="R78" s="672">
        <f>+逆行列係数表!R78/逆行列係数表2!R$117</f>
        <v>7.7720596776190446E-3</v>
      </c>
      <c r="S78" s="672">
        <f>+逆行列係数表!S78/逆行列係数表2!S$117</f>
        <v>5.4552540972636794E-3</v>
      </c>
      <c r="T78" s="672">
        <f>+逆行列係数表!T78/逆行列係数表2!T$117</f>
        <v>5.0780937041844153E-3</v>
      </c>
      <c r="U78" s="672">
        <f>+逆行列係数表!U78/逆行列係数表2!U$117</f>
        <v>7.2688863927579542E-3</v>
      </c>
      <c r="V78" s="672">
        <f>+逆行列係数表!V78/逆行列係数表2!V$117</f>
        <v>3.724108517569622E-3</v>
      </c>
      <c r="W78" s="672">
        <f>+逆行列係数表!W78/逆行列係数表2!W$117</f>
        <v>4.2293723556159953E-3</v>
      </c>
      <c r="X78" s="672">
        <f>+逆行列係数表!X78/逆行列係数表2!X$117</f>
        <v>3.2589507965423746E-3</v>
      </c>
      <c r="Y78" s="672">
        <f>+逆行列係数表!Y78/逆行列係数表2!Y$117</f>
        <v>4.1171532905096226E-3</v>
      </c>
      <c r="Z78" s="672">
        <f>+逆行列係数表!Z78/逆行列係数表2!Z$117</f>
        <v>4.2615256640901981E-3</v>
      </c>
      <c r="AA78" s="672">
        <f>+逆行列係数表!AA78/逆行列係数表2!AA$117</f>
        <v>5.4396168823574644E-3</v>
      </c>
      <c r="AB78" s="672">
        <f>+逆行列係数表!AB78/逆行列係数表2!AB$117</f>
        <v>7.7085512865547575E-3</v>
      </c>
      <c r="AC78" s="672">
        <f>+逆行列係数表!AC78/逆行列係数表2!AC$117</f>
        <v>4.1722678972852889E-3</v>
      </c>
      <c r="AD78" s="672">
        <f>+逆行列係数表!AD78/逆行列係数表2!AD$117</f>
        <v>1.2318789311494716E-3</v>
      </c>
      <c r="AE78" s="672">
        <f>+逆行列係数表!AE78/逆行列係数表2!AE$117</f>
        <v>2.9978521672335305E-3</v>
      </c>
      <c r="AF78" s="672">
        <f>+逆行列係数表!AF78/逆行列係数表2!AF$117</f>
        <v>5.6575018563662363E-3</v>
      </c>
      <c r="AG78" s="672">
        <f>+逆行列係数表!AG78/逆行列係数表2!AG$117</f>
        <v>5.0303114985734186E-3</v>
      </c>
      <c r="AH78" s="672">
        <f>+逆行列係数表!AH78/逆行列係数表2!AH$117</f>
        <v>5.9448712232675902E-3</v>
      </c>
      <c r="AI78" s="672">
        <f>+逆行列係数表!AI78/逆行列係数表2!AI$117</f>
        <v>5.2713628148162483E-3</v>
      </c>
      <c r="AJ78" s="672">
        <f>+逆行列係数表!AJ78/逆行列係数表2!AJ$117</f>
        <v>7.7546207652431972E-3</v>
      </c>
      <c r="AK78" s="672">
        <f>+逆行列係数表!AK78/逆行列係数表2!AK$117</f>
        <v>6.0360322877251486E-3</v>
      </c>
      <c r="AL78" s="672">
        <f>+逆行列係数表!AL78/逆行列係数表2!AL$117</f>
        <v>6.9098986619459141E-3</v>
      </c>
      <c r="AM78" s="672">
        <f>+逆行列係数表!AM78/逆行列係数表2!AM$117</f>
        <v>2.2691500249949225E-3</v>
      </c>
      <c r="AN78" s="672">
        <f>+逆行列係数表!AN78/逆行列係数表2!AN$117</f>
        <v>3.0785356384053831E-3</v>
      </c>
      <c r="AO78" s="672">
        <f>+逆行列係数表!AO78/逆行列係数表2!AO$117</f>
        <v>5.7066868039485422E-3</v>
      </c>
      <c r="AP78" s="672">
        <f>+逆行列係数表!AP78/逆行列係数表2!AP$117</f>
        <v>3.7350285333736266E-3</v>
      </c>
      <c r="AQ78" s="672">
        <f>+逆行列係数表!AQ78/逆行列係数表2!AQ$117</f>
        <v>4.151297461470067E-3</v>
      </c>
      <c r="AR78" s="672">
        <f>+逆行列係数表!AR78/逆行列係数表2!AR$117</f>
        <v>4.687156100334185E-3</v>
      </c>
      <c r="AS78" s="672">
        <f>+逆行列係数表!AS78/逆行列係数表2!AS$117</f>
        <v>7.3287755392800399E-3</v>
      </c>
      <c r="AT78" s="672">
        <f>+逆行列係数表!AT78/逆行列係数表2!AT$117</f>
        <v>5.1030841272356915E-3</v>
      </c>
      <c r="AU78" s="672">
        <f>+逆行列係数表!AU78/逆行列係数表2!AU$117</f>
        <v>5.3646746680513424E-3</v>
      </c>
      <c r="AV78" s="672">
        <f>+逆行列係数表!AV78/逆行列係数表2!AV$117</f>
        <v>4.8203731728119169E-3</v>
      </c>
      <c r="AW78" s="672">
        <f>+逆行列係数表!AW78/逆行列係数表2!AW$117</f>
        <v>4.5947460500706848E-3</v>
      </c>
      <c r="AX78" s="672">
        <f>+逆行列係数表!AX78/逆行列係数表2!AX$117</f>
        <v>3.69174650395593E-3</v>
      </c>
      <c r="AY78" s="672">
        <f>+逆行列係数表!AY78/逆行列係数表2!AY$117</f>
        <v>3.8620228836584009E-3</v>
      </c>
      <c r="AZ78" s="672">
        <f>+逆行列係数表!AZ78/逆行列係数表2!AZ$117</f>
        <v>4.139600929139833E-3</v>
      </c>
      <c r="BA78" s="672">
        <f>+逆行列係数表!BA78/逆行列係数表2!BA$117</f>
        <v>5.9644817873724925E-3</v>
      </c>
      <c r="BB78" s="672">
        <f>+逆行列係数表!BB78/逆行列係数表2!BB$117</f>
        <v>3.4069033202098246E-3</v>
      </c>
      <c r="BC78" s="672">
        <f>+逆行列係数表!BC78/逆行列係数表2!BC$117</f>
        <v>3.9849674535513994E-3</v>
      </c>
      <c r="BD78" s="672">
        <f>+逆行列係数表!BD78/逆行列係数表2!BD$117</f>
        <v>5.0067728163688333E-3</v>
      </c>
      <c r="BE78" s="672">
        <f>+逆行列係数表!BE78/逆行列係数表2!BE$117</f>
        <v>4.8826285185764717E-3</v>
      </c>
      <c r="BF78" s="672">
        <f>+逆行列係数表!BF78/逆行列係数表2!BF$117</f>
        <v>3.764901621105066E-3</v>
      </c>
      <c r="BG78" s="672">
        <f>+逆行列係数表!BG78/逆行列係数表2!BG$117</f>
        <v>3.0353325003314715E-3</v>
      </c>
      <c r="BH78" s="672">
        <f>+逆行列係数表!BH78/逆行列係数表2!BH$117</f>
        <v>2.9188519163062805E-3</v>
      </c>
      <c r="BI78" s="672">
        <f>+逆行列係数表!BI78/逆行列係数表2!BI$117</f>
        <v>4.8939474851719591E-3</v>
      </c>
      <c r="BJ78" s="672">
        <f>+逆行列係数表!BJ78/逆行列係数表2!BJ$117</f>
        <v>3.950616291416572E-3</v>
      </c>
      <c r="BK78" s="672">
        <f>+逆行列係数表!BK78/逆行列係数表2!BK$117</f>
        <v>6.0581149513798073E-3</v>
      </c>
      <c r="BL78" s="672">
        <f>+逆行列係数表!BL78/逆行列係数表2!BL$117</f>
        <v>1.0932709121384577E-2</v>
      </c>
      <c r="BM78" s="672">
        <f>+逆行列係数表!BM78/逆行列係数表2!BM$117</f>
        <v>1.0429545800587664E-2</v>
      </c>
      <c r="BN78" s="672">
        <f>+逆行列係数表!BN78/逆行列係数表2!BN$117</f>
        <v>6.4038168356083192E-3</v>
      </c>
      <c r="BO78" s="672">
        <f>+逆行列係数表!BO78/逆行列係数表2!BO$117</f>
        <v>6.08333203179419E-3</v>
      </c>
      <c r="BP78" s="672">
        <f>+逆行列係数表!BP78/逆行列係数表2!BP$117</f>
        <v>5.8986326237560798E-3</v>
      </c>
      <c r="BQ78" s="672">
        <f>+逆行列係数表!BQ78/逆行列係数表2!BQ$117</f>
        <v>6.0752792232601806E-3</v>
      </c>
      <c r="BR78" s="672">
        <f>+逆行列係数表!BR78/逆行列係数表2!BR$117</f>
        <v>1.5246994693405127E-2</v>
      </c>
      <c r="BS78" s="672">
        <f>+逆行列係数表!BS78/逆行列係数表2!BS$117</f>
        <v>4.9013863638971492E-3</v>
      </c>
      <c r="BT78" s="672">
        <f>+逆行列係数表!BT78/逆行列係数表2!BT$117</f>
        <v>4.4720483296899101E-3</v>
      </c>
      <c r="BU78" s="672">
        <f>+逆行列係数表!BU78/逆行列係数表2!BU$117</f>
        <v>2.7614958762174267E-2</v>
      </c>
      <c r="BV78" s="672">
        <f>+逆行列係数表!BV78/逆行列係数表2!BV$117</f>
        <v>1.5232011556872659E-2</v>
      </c>
      <c r="BW78" s="672">
        <f>+逆行列係数表!BW78/逆行列係数表2!BW$117</f>
        <v>1</v>
      </c>
      <c r="BX78" s="672">
        <f>+逆行列係数表!BX78/逆行列係数表2!BX$117</f>
        <v>0.12779603580325075</v>
      </c>
      <c r="BY78" s="672">
        <f>+逆行列係数表!BY78/逆行列係数表2!BY$117</f>
        <v>1.4100736197416931E-2</v>
      </c>
      <c r="BZ78" s="672">
        <f>+逆行列係数表!BZ78/逆行列係数表2!BZ$117</f>
        <v>3.6237212784691964E-3</v>
      </c>
      <c r="CA78" s="672">
        <f>+逆行列係数表!CA78/逆行列係数表2!CA$117</f>
        <v>1.1391648409978319E-2</v>
      </c>
      <c r="CB78" s="672">
        <f>+逆行列係数表!CB78/逆行列係数表2!CB$117</f>
        <v>2.8104699578634592E-2</v>
      </c>
      <c r="CC78" s="672">
        <f>+逆行列係数表!CC78/逆行列係数表2!CC$117</f>
        <v>4.196502437205768E-2</v>
      </c>
      <c r="CD78" s="672">
        <f>+逆行列係数表!CD78/逆行列係数表2!CD$117</f>
        <v>1.1585503478009466E-2</v>
      </c>
      <c r="CE78" s="672">
        <f>+逆行列係数表!CE78/逆行列係数表2!CE$117</f>
        <v>6.2713688060741221E-2</v>
      </c>
      <c r="CF78" s="672">
        <f>+逆行列係数表!CF78/逆行列係数表2!CF$117</f>
        <v>7.2508361330656093E-2</v>
      </c>
      <c r="CG78" s="672">
        <f>+逆行列係数表!CG78/逆行列係数表2!CG$117</f>
        <v>2.5347347264047502E-2</v>
      </c>
      <c r="CH78" s="672">
        <f>+逆行列係数表!CH78/逆行列係数表2!CH$117</f>
        <v>1.4035641776410023E-2</v>
      </c>
      <c r="CI78" s="672">
        <f>+逆行列係数表!CI78/逆行列係数表2!CI$117</f>
        <v>1.2241204262914491E-2</v>
      </c>
      <c r="CJ78" s="672">
        <f>+逆行列係数表!CJ78/逆行列係数表2!CJ$117</f>
        <v>1.0005086755432343E-2</v>
      </c>
      <c r="CK78" s="672">
        <f>+逆行列係数表!CK78/逆行列係数表2!CK$117</f>
        <v>2.7294707180644792E-2</v>
      </c>
      <c r="CL78" s="672">
        <f>+逆行列係数表!CL78/逆行列係数表2!CL$117</f>
        <v>5.0277677413383411E-2</v>
      </c>
      <c r="CM78" s="672">
        <f>+逆行列係数表!CM78/逆行列係数表2!CM$117</f>
        <v>1.9969570200472655E-2</v>
      </c>
      <c r="CN78" s="672">
        <f>+逆行列係数表!CN78/逆行列係数表2!CN$117</f>
        <v>4.7186196780477658E-3</v>
      </c>
      <c r="CO78" s="672">
        <f>+逆行列係数表!CO78/逆行列係数表2!CO$117</f>
        <v>3.4407860703911117E-3</v>
      </c>
      <c r="CP78" s="672">
        <f>+逆行列係数表!CP78/逆行列係数表2!CP$117</f>
        <v>2.1775140318518984E-2</v>
      </c>
      <c r="CQ78" s="672">
        <f>+逆行列係数表!CQ78/逆行列係数表2!CQ$117</f>
        <v>2.1546890484548928E-2</v>
      </c>
      <c r="CR78" s="672">
        <f>+逆行列係数表!CR78/逆行列係数表2!CR$117</f>
        <v>1.1697037971450443E-2</v>
      </c>
      <c r="CS78" s="672">
        <f>+逆行列係数表!CS78/逆行列係数表2!CS$117</f>
        <v>7.2629552403273047E-3</v>
      </c>
      <c r="CT78" s="672">
        <f>+逆行列係数表!CT78/逆行列係数表2!CT$117</f>
        <v>9.1427377977432219E-3</v>
      </c>
      <c r="CU78" s="672">
        <f>+逆行列係数表!CU78/逆行列係数表2!CU$117</f>
        <v>1.5456460385692651E-2</v>
      </c>
      <c r="CV78" s="672">
        <f>+逆行列係数表!CV78/逆行列係数表2!CV$117</f>
        <v>2.4955283552141605E-2</v>
      </c>
      <c r="CW78" s="672">
        <f>+逆行列係数表!CW78/逆行列係数表2!CW$117</f>
        <v>5.8881710528778594E-3</v>
      </c>
      <c r="CX78" s="672">
        <f>+逆行列係数表!CX78/逆行列係数表2!CX$117</f>
        <v>5.7958075255983097E-3</v>
      </c>
      <c r="CY78" s="672">
        <f>+逆行列係数表!CY78/逆行列係数表2!CY$117</f>
        <v>9.6804418728823061E-3</v>
      </c>
      <c r="CZ78" s="672">
        <f>+逆行列係数表!CZ78/逆行列係数表2!CZ$117</f>
        <v>1.6549009942691439E-2</v>
      </c>
      <c r="DA78" s="672">
        <f>+逆行列係数表!DA78/逆行列係数表2!DA$117</f>
        <v>4.651295713903162E-2</v>
      </c>
      <c r="DB78" s="672">
        <f>+逆行列係数表!DB78/逆行列係数表2!DB$117</f>
        <v>2.8111498673690605E-2</v>
      </c>
      <c r="DC78" s="672">
        <f>+逆行列係数表!DC78/逆行列係数表2!DC$117</f>
        <v>8.0989273206467597E-3</v>
      </c>
      <c r="DD78" s="672">
        <f>+逆行列係数表!DD78/逆行列係数表2!DD$117</f>
        <v>2.1493087115564732E-2</v>
      </c>
      <c r="DE78" s="672">
        <f>+逆行列係数表!DE78/逆行列係数表2!DE$117</f>
        <v>1.733576828230542E-2</v>
      </c>
      <c r="DF78" s="672">
        <f>+逆行列係数表!DF78/逆行列係数表2!DF$117</f>
        <v>7.8662614301053778E-3</v>
      </c>
      <c r="DG78" s="673">
        <f>+逆行列係数表!DG78/逆行列係数表2!DG$117</f>
        <v>1.6174830821718285E-2</v>
      </c>
      <c r="DH78" s="270"/>
    </row>
    <row r="79" spans="1:112" ht="15.6" customHeight="1">
      <c r="A79" s="656">
        <v>73</v>
      </c>
      <c r="B79" s="98" t="s">
        <v>220</v>
      </c>
      <c r="C79" s="293" t="s">
        <v>221</v>
      </c>
      <c r="D79" s="671">
        <f>+逆行列係数表!D79/逆行列係数表2!D$117</f>
        <v>0</v>
      </c>
      <c r="E79" s="672">
        <f>+逆行列係数表!E79/逆行列係数表2!E$117</f>
        <v>0</v>
      </c>
      <c r="F79" s="672">
        <f>+逆行列係数表!F79/逆行列係数表2!F$117</f>
        <v>0</v>
      </c>
      <c r="G79" s="672">
        <f>+逆行列係数表!G79/逆行列係数表2!G$117</f>
        <v>0</v>
      </c>
      <c r="H79" s="672">
        <f>+逆行列係数表!H79/逆行列係数表2!H$117</f>
        <v>0</v>
      </c>
      <c r="I79" s="672">
        <f>+逆行列係数表!I79/逆行列係数表2!I$117</f>
        <v>0</v>
      </c>
      <c r="J79" s="672">
        <f>+逆行列係数表!J79/逆行列係数表2!J$117</f>
        <v>0</v>
      </c>
      <c r="K79" s="672">
        <f>+逆行列係数表!K79/逆行列係数表2!K$117</f>
        <v>0</v>
      </c>
      <c r="L79" s="672">
        <f>+逆行列係数表!L79/逆行列係数表2!L$117</f>
        <v>0</v>
      </c>
      <c r="M79" s="672">
        <f>+逆行列係数表!M79/逆行列係数表2!M$117</f>
        <v>0</v>
      </c>
      <c r="N79" s="672">
        <f>+逆行列係数表!N79/逆行列係数表2!N$117</f>
        <v>0</v>
      </c>
      <c r="O79" s="672">
        <f>+逆行列係数表!O79/逆行列係数表2!O$117</f>
        <v>0</v>
      </c>
      <c r="P79" s="672">
        <f>+逆行列係数表!P79/逆行列係数表2!P$117</f>
        <v>0</v>
      </c>
      <c r="Q79" s="672">
        <f>+逆行列係数表!Q79/逆行列係数表2!Q$117</f>
        <v>0</v>
      </c>
      <c r="R79" s="672">
        <f>+逆行列係数表!R79/逆行列係数表2!R$117</f>
        <v>0</v>
      </c>
      <c r="S79" s="672">
        <f>+逆行列係数表!S79/逆行列係数表2!S$117</f>
        <v>0</v>
      </c>
      <c r="T79" s="672">
        <f>+逆行列係数表!T79/逆行列係数表2!T$117</f>
        <v>0</v>
      </c>
      <c r="U79" s="672">
        <f>+逆行列係数表!U79/逆行列係数表2!U$117</f>
        <v>0</v>
      </c>
      <c r="V79" s="672">
        <f>+逆行列係数表!V79/逆行列係数表2!V$117</f>
        <v>0</v>
      </c>
      <c r="W79" s="672">
        <f>+逆行列係数表!W79/逆行列係数表2!W$117</f>
        <v>0</v>
      </c>
      <c r="X79" s="672">
        <f>+逆行列係数表!X79/逆行列係数表2!X$117</f>
        <v>0</v>
      </c>
      <c r="Y79" s="672">
        <f>+逆行列係数表!Y79/逆行列係数表2!Y$117</f>
        <v>0</v>
      </c>
      <c r="Z79" s="672">
        <f>+逆行列係数表!Z79/逆行列係数表2!Z$117</f>
        <v>0</v>
      </c>
      <c r="AA79" s="672">
        <f>+逆行列係数表!AA79/逆行列係数表2!AA$117</f>
        <v>0</v>
      </c>
      <c r="AB79" s="672">
        <f>+逆行列係数表!AB79/逆行列係数表2!AB$117</f>
        <v>0</v>
      </c>
      <c r="AC79" s="672">
        <f>+逆行列係数表!AC79/逆行列係数表2!AC$117</f>
        <v>0</v>
      </c>
      <c r="AD79" s="672">
        <f>+逆行列係数表!AD79/逆行列係数表2!AD$117</f>
        <v>0</v>
      </c>
      <c r="AE79" s="672">
        <f>+逆行列係数表!AE79/逆行列係数表2!AE$117</f>
        <v>0</v>
      </c>
      <c r="AF79" s="672">
        <f>+逆行列係数表!AF79/逆行列係数表2!AF$117</f>
        <v>0</v>
      </c>
      <c r="AG79" s="672">
        <f>+逆行列係数表!AG79/逆行列係数表2!AG$117</f>
        <v>0</v>
      </c>
      <c r="AH79" s="672">
        <f>+逆行列係数表!AH79/逆行列係数表2!AH$117</f>
        <v>0</v>
      </c>
      <c r="AI79" s="672">
        <f>+逆行列係数表!AI79/逆行列係数表2!AI$117</f>
        <v>0</v>
      </c>
      <c r="AJ79" s="672">
        <f>+逆行列係数表!AJ79/逆行列係数表2!AJ$117</f>
        <v>0</v>
      </c>
      <c r="AK79" s="672">
        <f>+逆行列係数表!AK79/逆行列係数表2!AK$117</f>
        <v>0</v>
      </c>
      <c r="AL79" s="672">
        <f>+逆行列係数表!AL79/逆行列係数表2!AL$117</f>
        <v>0</v>
      </c>
      <c r="AM79" s="672">
        <f>+逆行列係数表!AM79/逆行列係数表2!AM$117</f>
        <v>0</v>
      </c>
      <c r="AN79" s="672">
        <f>+逆行列係数表!AN79/逆行列係数表2!AN$117</f>
        <v>0</v>
      </c>
      <c r="AO79" s="672">
        <f>+逆行列係数表!AO79/逆行列係数表2!AO$117</f>
        <v>0</v>
      </c>
      <c r="AP79" s="672">
        <f>+逆行列係数表!AP79/逆行列係数表2!AP$117</f>
        <v>0</v>
      </c>
      <c r="AQ79" s="672">
        <f>+逆行列係数表!AQ79/逆行列係数表2!AQ$117</f>
        <v>0</v>
      </c>
      <c r="AR79" s="672">
        <f>+逆行列係数表!AR79/逆行列係数表2!AR$117</f>
        <v>0</v>
      </c>
      <c r="AS79" s="672">
        <f>+逆行列係数表!AS79/逆行列係数表2!AS$117</f>
        <v>0</v>
      </c>
      <c r="AT79" s="672">
        <f>+逆行列係数表!AT79/逆行列係数表2!AT$117</f>
        <v>0</v>
      </c>
      <c r="AU79" s="672">
        <f>+逆行列係数表!AU79/逆行列係数表2!AU$117</f>
        <v>0</v>
      </c>
      <c r="AV79" s="672">
        <f>+逆行列係数表!AV79/逆行列係数表2!AV$117</f>
        <v>0</v>
      </c>
      <c r="AW79" s="672">
        <f>+逆行列係数表!AW79/逆行列係数表2!AW$117</f>
        <v>0</v>
      </c>
      <c r="AX79" s="672">
        <f>+逆行列係数表!AX79/逆行列係数表2!AX$117</f>
        <v>0</v>
      </c>
      <c r="AY79" s="672">
        <f>+逆行列係数表!AY79/逆行列係数表2!AY$117</f>
        <v>0</v>
      </c>
      <c r="AZ79" s="672">
        <f>+逆行列係数表!AZ79/逆行列係数表2!AZ$117</f>
        <v>0</v>
      </c>
      <c r="BA79" s="672">
        <f>+逆行列係数表!BA79/逆行列係数表2!BA$117</f>
        <v>0</v>
      </c>
      <c r="BB79" s="672">
        <f>+逆行列係数表!BB79/逆行列係数表2!BB$117</f>
        <v>0</v>
      </c>
      <c r="BC79" s="672">
        <f>+逆行列係数表!BC79/逆行列係数表2!BC$117</f>
        <v>0</v>
      </c>
      <c r="BD79" s="672">
        <f>+逆行列係数表!BD79/逆行列係数表2!BD$117</f>
        <v>0</v>
      </c>
      <c r="BE79" s="672">
        <f>+逆行列係数表!BE79/逆行列係数表2!BE$117</f>
        <v>0</v>
      </c>
      <c r="BF79" s="672">
        <f>+逆行列係数表!BF79/逆行列係数表2!BF$117</f>
        <v>0</v>
      </c>
      <c r="BG79" s="672">
        <f>+逆行列係数表!BG79/逆行列係数表2!BG$117</f>
        <v>0</v>
      </c>
      <c r="BH79" s="672">
        <f>+逆行列係数表!BH79/逆行列係数表2!BH$117</f>
        <v>0</v>
      </c>
      <c r="BI79" s="672">
        <f>+逆行列係数表!BI79/逆行列係数表2!BI$117</f>
        <v>0</v>
      </c>
      <c r="BJ79" s="672">
        <f>+逆行列係数表!BJ79/逆行列係数表2!BJ$117</f>
        <v>0</v>
      </c>
      <c r="BK79" s="672">
        <f>+逆行列係数表!BK79/逆行列係数表2!BK$117</f>
        <v>0</v>
      </c>
      <c r="BL79" s="672">
        <f>+逆行列係数表!BL79/逆行列係数表2!BL$117</f>
        <v>0</v>
      </c>
      <c r="BM79" s="672">
        <f>+逆行列係数表!BM79/逆行列係数表2!BM$117</f>
        <v>0</v>
      </c>
      <c r="BN79" s="672">
        <f>+逆行列係数表!BN79/逆行列係数表2!BN$117</f>
        <v>0</v>
      </c>
      <c r="BO79" s="672">
        <f>+逆行列係数表!BO79/逆行列係数表2!BO$117</f>
        <v>0</v>
      </c>
      <c r="BP79" s="672">
        <f>+逆行列係数表!BP79/逆行列係数表2!BP$117</f>
        <v>0</v>
      </c>
      <c r="BQ79" s="672">
        <f>+逆行列係数表!BQ79/逆行列係数表2!BQ$117</f>
        <v>0</v>
      </c>
      <c r="BR79" s="672">
        <f>+逆行列係数表!BR79/逆行列係数表2!BR$117</f>
        <v>0</v>
      </c>
      <c r="BS79" s="672">
        <f>+逆行列係数表!BS79/逆行列係数表2!BS$117</f>
        <v>0</v>
      </c>
      <c r="BT79" s="672">
        <f>+逆行列係数表!BT79/逆行列係数表2!BT$117</f>
        <v>0</v>
      </c>
      <c r="BU79" s="672">
        <f>+逆行列係数表!BU79/逆行列係数表2!BU$117</f>
        <v>0</v>
      </c>
      <c r="BV79" s="672">
        <f>+逆行列係数表!BV79/逆行列係数表2!BV$117</f>
        <v>0</v>
      </c>
      <c r="BW79" s="672">
        <f>+逆行列係数表!BW79/逆行列係数表2!BW$117</f>
        <v>0</v>
      </c>
      <c r="BX79" s="672">
        <f>+逆行列係数表!BX79/逆行列係数表2!BX$117</f>
        <v>1</v>
      </c>
      <c r="BY79" s="672">
        <f>+逆行列係数表!BY79/逆行列係数表2!BY$117</f>
        <v>0</v>
      </c>
      <c r="BZ79" s="672">
        <f>+逆行列係数表!BZ79/逆行列係数表2!BZ$117</f>
        <v>0</v>
      </c>
      <c r="CA79" s="672">
        <f>+逆行列係数表!CA79/逆行列係数表2!CA$117</f>
        <v>0</v>
      </c>
      <c r="CB79" s="672">
        <f>+逆行列係数表!CB79/逆行列係数表2!CB$117</f>
        <v>0</v>
      </c>
      <c r="CC79" s="672">
        <f>+逆行列係数表!CC79/逆行列係数表2!CC$117</f>
        <v>0</v>
      </c>
      <c r="CD79" s="672">
        <f>+逆行列係数表!CD79/逆行列係数表2!CD$117</f>
        <v>0</v>
      </c>
      <c r="CE79" s="672">
        <f>+逆行列係数表!CE79/逆行列係数表2!CE$117</f>
        <v>0</v>
      </c>
      <c r="CF79" s="672">
        <f>+逆行列係数表!CF79/逆行列係数表2!CF$117</f>
        <v>0</v>
      </c>
      <c r="CG79" s="672">
        <f>+逆行列係数表!CG79/逆行列係数表2!CG$117</f>
        <v>0</v>
      </c>
      <c r="CH79" s="672">
        <f>+逆行列係数表!CH79/逆行列係数表2!CH$117</f>
        <v>0</v>
      </c>
      <c r="CI79" s="672">
        <f>+逆行列係数表!CI79/逆行列係数表2!CI$117</f>
        <v>0</v>
      </c>
      <c r="CJ79" s="672">
        <f>+逆行列係数表!CJ79/逆行列係数表2!CJ$117</f>
        <v>0</v>
      </c>
      <c r="CK79" s="672">
        <f>+逆行列係数表!CK79/逆行列係数表2!CK$117</f>
        <v>0</v>
      </c>
      <c r="CL79" s="672">
        <f>+逆行列係数表!CL79/逆行列係数表2!CL$117</f>
        <v>0</v>
      </c>
      <c r="CM79" s="672">
        <f>+逆行列係数表!CM79/逆行列係数表2!CM$117</f>
        <v>0</v>
      </c>
      <c r="CN79" s="672">
        <f>+逆行列係数表!CN79/逆行列係数表2!CN$117</f>
        <v>0</v>
      </c>
      <c r="CO79" s="672">
        <f>+逆行列係数表!CO79/逆行列係数表2!CO$117</f>
        <v>0</v>
      </c>
      <c r="CP79" s="672">
        <f>+逆行列係数表!CP79/逆行列係数表2!CP$117</f>
        <v>0</v>
      </c>
      <c r="CQ79" s="672">
        <f>+逆行列係数表!CQ79/逆行列係数表2!CQ$117</f>
        <v>0</v>
      </c>
      <c r="CR79" s="672">
        <f>+逆行列係数表!CR79/逆行列係数表2!CR$117</f>
        <v>0</v>
      </c>
      <c r="CS79" s="672">
        <f>+逆行列係数表!CS79/逆行列係数表2!CS$117</f>
        <v>0</v>
      </c>
      <c r="CT79" s="672">
        <f>+逆行列係数表!CT79/逆行列係数表2!CT$117</f>
        <v>0</v>
      </c>
      <c r="CU79" s="672">
        <f>+逆行列係数表!CU79/逆行列係数表2!CU$117</f>
        <v>0</v>
      </c>
      <c r="CV79" s="672">
        <f>+逆行列係数表!CV79/逆行列係数表2!CV$117</f>
        <v>0</v>
      </c>
      <c r="CW79" s="672">
        <f>+逆行列係数表!CW79/逆行列係数表2!CW$117</f>
        <v>0</v>
      </c>
      <c r="CX79" s="672">
        <f>+逆行列係数表!CX79/逆行列係数表2!CX$117</f>
        <v>0</v>
      </c>
      <c r="CY79" s="672">
        <f>+逆行列係数表!CY79/逆行列係数表2!CY$117</f>
        <v>0</v>
      </c>
      <c r="CZ79" s="672">
        <f>+逆行列係数表!CZ79/逆行列係数表2!CZ$117</f>
        <v>0</v>
      </c>
      <c r="DA79" s="672">
        <f>+逆行列係数表!DA79/逆行列係数表2!DA$117</f>
        <v>0</v>
      </c>
      <c r="DB79" s="672">
        <f>+逆行列係数表!DB79/逆行列係数表2!DB$117</f>
        <v>0</v>
      </c>
      <c r="DC79" s="672">
        <f>+逆行列係数表!DC79/逆行列係数表2!DC$117</f>
        <v>0</v>
      </c>
      <c r="DD79" s="672">
        <f>+逆行列係数表!DD79/逆行列係数表2!DD$117</f>
        <v>0</v>
      </c>
      <c r="DE79" s="672">
        <f>+逆行列係数表!DE79/逆行列係数表2!DE$117</f>
        <v>0</v>
      </c>
      <c r="DF79" s="672">
        <f>+逆行列係数表!DF79/逆行列係数表2!DF$117</f>
        <v>0</v>
      </c>
      <c r="DG79" s="673">
        <f>+逆行列係数表!DG79/逆行列係数表2!DG$117</f>
        <v>0</v>
      </c>
      <c r="DH79" s="270"/>
    </row>
    <row r="80" spans="1:112" ht="15.6" customHeight="1">
      <c r="A80" s="656">
        <v>74</v>
      </c>
      <c r="B80" s="98" t="s">
        <v>222</v>
      </c>
      <c r="C80" s="293" t="s">
        <v>223</v>
      </c>
      <c r="D80" s="671">
        <f>+逆行列係数表!D80/逆行列係数表2!D$117</f>
        <v>0</v>
      </c>
      <c r="E80" s="672">
        <f>+逆行列係数表!E80/逆行列係数表2!E$117</f>
        <v>0</v>
      </c>
      <c r="F80" s="672">
        <f>+逆行列係数表!F80/逆行列係数表2!F$117</f>
        <v>0</v>
      </c>
      <c r="G80" s="672">
        <f>+逆行列係数表!G80/逆行列係数表2!G$117</f>
        <v>0</v>
      </c>
      <c r="H80" s="672">
        <f>+逆行列係数表!H80/逆行列係数表2!H$117</f>
        <v>0</v>
      </c>
      <c r="I80" s="672">
        <f>+逆行列係数表!I80/逆行列係数表2!I$117</f>
        <v>0</v>
      </c>
      <c r="J80" s="672">
        <f>+逆行列係数表!J80/逆行列係数表2!J$117</f>
        <v>0</v>
      </c>
      <c r="K80" s="672">
        <f>+逆行列係数表!K80/逆行列係数表2!K$117</f>
        <v>0</v>
      </c>
      <c r="L80" s="672">
        <f>+逆行列係数表!L80/逆行列係数表2!L$117</f>
        <v>0</v>
      </c>
      <c r="M80" s="672">
        <f>+逆行列係数表!M80/逆行列係数表2!M$117</f>
        <v>0</v>
      </c>
      <c r="N80" s="672">
        <f>+逆行列係数表!N80/逆行列係数表2!N$117</f>
        <v>0</v>
      </c>
      <c r="O80" s="672">
        <f>+逆行列係数表!O80/逆行列係数表2!O$117</f>
        <v>0</v>
      </c>
      <c r="P80" s="672">
        <f>+逆行列係数表!P80/逆行列係数表2!P$117</f>
        <v>0</v>
      </c>
      <c r="Q80" s="672">
        <f>+逆行列係数表!Q80/逆行列係数表2!Q$117</f>
        <v>0</v>
      </c>
      <c r="R80" s="672">
        <f>+逆行列係数表!R80/逆行列係数表2!R$117</f>
        <v>0</v>
      </c>
      <c r="S80" s="672">
        <f>+逆行列係数表!S80/逆行列係数表2!S$117</f>
        <v>0</v>
      </c>
      <c r="T80" s="672">
        <f>+逆行列係数表!T80/逆行列係数表2!T$117</f>
        <v>0</v>
      </c>
      <c r="U80" s="672">
        <f>+逆行列係数表!U80/逆行列係数表2!U$117</f>
        <v>0</v>
      </c>
      <c r="V80" s="672">
        <f>+逆行列係数表!V80/逆行列係数表2!V$117</f>
        <v>0</v>
      </c>
      <c r="W80" s="672">
        <f>+逆行列係数表!W80/逆行列係数表2!W$117</f>
        <v>0</v>
      </c>
      <c r="X80" s="672">
        <f>+逆行列係数表!X80/逆行列係数表2!X$117</f>
        <v>0</v>
      </c>
      <c r="Y80" s="672">
        <f>+逆行列係数表!Y80/逆行列係数表2!Y$117</f>
        <v>0</v>
      </c>
      <c r="Z80" s="672">
        <f>+逆行列係数表!Z80/逆行列係数表2!Z$117</f>
        <v>0</v>
      </c>
      <c r="AA80" s="672">
        <f>+逆行列係数表!AA80/逆行列係数表2!AA$117</f>
        <v>0</v>
      </c>
      <c r="AB80" s="672">
        <f>+逆行列係数表!AB80/逆行列係数表2!AB$117</f>
        <v>0</v>
      </c>
      <c r="AC80" s="672">
        <f>+逆行列係数表!AC80/逆行列係数表2!AC$117</f>
        <v>0</v>
      </c>
      <c r="AD80" s="672">
        <f>+逆行列係数表!AD80/逆行列係数表2!AD$117</f>
        <v>0</v>
      </c>
      <c r="AE80" s="672">
        <f>+逆行列係数表!AE80/逆行列係数表2!AE$117</f>
        <v>0</v>
      </c>
      <c r="AF80" s="672">
        <f>+逆行列係数表!AF80/逆行列係数表2!AF$117</f>
        <v>0</v>
      </c>
      <c r="AG80" s="672">
        <f>+逆行列係数表!AG80/逆行列係数表2!AG$117</f>
        <v>0</v>
      </c>
      <c r="AH80" s="672">
        <f>+逆行列係数表!AH80/逆行列係数表2!AH$117</f>
        <v>0</v>
      </c>
      <c r="AI80" s="672">
        <f>+逆行列係数表!AI80/逆行列係数表2!AI$117</f>
        <v>0</v>
      </c>
      <c r="AJ80" s="672">
        <f>+逆行列係数表!AJ80/逆行列係数表2!AJ$117</f>
        <v>0</v>
      </c>
      <c r="AK80" s="672">
        <f>+逆行列係数表!AK80/逆行列係数表2!AK$117</f>
        <v>0</v>
      </c>
      <c r="AL80" s="672">
        <f>+逆行列係数表!AL80/逆行列係数表2!AL$117</f>
        <v>0</v>
      </c>
      <c r="AM80" s="672">
        <f>+逆行列係数表!AM80/逆行列係数表2!AM$117</f>
        <v>0</v>
      </c>
      <c r="AN80" s="672">
        <f>+逆行列係数表!AN80/逆行列係数表2!AN$117</f>
        <v>0</v>
      </c>
      <c r="AO80" s="672">
        <f>+逆行列係数表!AO80/逆行列係数表2!AO$117</f>
        <v>0</v>
      </c>
      <c r="AP80" s="672">
        <f>+逆行列係数表!AP80/逆行列係数表2!AP$117</f>
        <v>0</v>
      </c>
      <c r="AQ80" s="672">
        <f>+逆行列係数表!AQ80/逆行列係数表2!AQ$117</f>
        <v>0</v>
      </c>
      <c r="AR80" s="672">
        <f>+逆行列係数表!AR80/逆行列係数表2!AR$117</f>
        <v>0</v>
      </c>
      <c r="AS80" s="672">
        <f>+逆行列係数表!AS80/逆行列係数表2!AS$117</f>
        <v>0</v>
      </c>
      <c r="AT80" s="672">
        <f>+逆行列係数表!AT80/逆行列係数表2!AT$117</f>
        <v>0</v>
      </c>
      <c r="AU80" s="672">
        <f>+逆行列係数表!AU80/逆行列係数表2!AU$117</f>
        <v>0</v>
      </c>
      <c r="AV80" s="672">
        <f>+逆行列係数表!AV80/逆行列係数表2!AV$117</f>
        <v>0</v>
      </c>
      <c r="AW80" s="672">
        <f>+逆行列係数表!AW80/逆行列係数表2!AW$117</f>
        <v>0</v>
      </c>
      <c r="AX80" s="672">
        <f>+逆行列係数表!AX80/逆行列係数表2!AX$117</f>
        <v>0</v>
      </c>
      <c r="AY80" s="672">
        <f>+逆行列係数表!AY80/逆行列係数表2!AY$117</f>
        <v>0</v>
      </c>
      <c r="AZ80" s="672">
        <f>+逆行列係数表!AZ80/逆行列係数表2!AZ$117</f>
        <v>0</v>
      </c>
      <c r="BA80" s="672">
        <f>+逆行列係数表!BA80/逆行列係数表2!BA$117</f>
        <v>0</v>
      </c>
      <c r="BB80" s="672">
        <f>+逆行列係数表!BB80/逆行列係数表2!BB$117</f>
        <v>0</v>
      </c>
      <c r="BC80" s="672">
        <f>+逆行列係数表!BC80/逆行列係数表2!BC$117</f>
        <v>0</v>
      </c>
      <c r="BD80" s="672">
        <f>+逆行列係数表!BD80/逆行列係数表2!BD$117</f>
        <v>0</v>
      </c>
      <c r="BE80" s="672">
        <f>+逆行列係数表!BE80/逆行列係数表2!BE$117</f>
        <v>0</v>
      </c>
      <c r="BF80" s="672">
        <f>+逆行列係数表!BF80/逆行列係数表2!BF$117</f>
        <v>0</v>
      </c>
      <c r="BG80" s="672">
        <f>+逆行列係数表!BG80/逆行列係数表2!BG$117</f>
        <v>0</v>
      </c>
      <c r="BH80" s="672">
        <f>+逆行列係数表!BH80/逆行列係数表2!BH$117</f>
        <v>0</v>
      </c>
      <c r="BI80" s="672">
        <f>+逆行列係数表!BI80/逆行列係数表2!BI$117</f>
        <v>0</v>
      </c>
      <c r="BJ80" s="672">
        <f>+逆行列係数表!BJ80/逆行列係数表2!BJ$117</f>
        <v>0</v>
      </c>
      <c r="BK80" s="672">
        <f>+逆行列係数表!BK80/逆行列係数表2!BK$117</f>
        <v>0</v>
      </c>
      <c r="BL80" s="672">
        <f>+逆行列係数表!BL80/逆行列係数表2!BL$117</f>
        <v>0</v>
      </c>
      <c r="BM80" s="672">
        <f>+逆行列係数表!BM80/逆行列係数表2!BM$117</f>
        <v>0</v>
      </c>
      <c r="BN80" s="672">
        <f>+逆行列係数表!BN80/逆行列係数表2!BN$117</f>
        <v>0</v>
      </c>
      <c r="BO80" s="672">
        <f>+逆行列係数表!BO80/逆行列係数表2!BO$117</f>
        <v>0</v>
      </c>
      <c r="BP80" s="672">
        <f>+逆行列係数表!BP80/逆行列係数表2!BP$117</f>
        <v>0</v>
      </c>
      <c r="BQ80" s="672">
        <f>+逆行列係数表!BQ80/逆行列係数表2!BQ$117</f>
        <v>0</v>
      </c>
      <c r="BR80" s="672">
        <f>+逆行列係数表!BR80/逆行列係数表2!BR$117</f>
        <v>0</v>
      </c>
      <c r="BS80" s="672">
        <f>+逆行列係数表!BS80/逆行列係数表2!BS$117</f>
        <v>0</v>
      </c>
      <c r="BT80" s="672">
        <f>+逆行列係数表!BT80/逆行列係数表2!BT$117</f>
        <v>0</v>
      </c>
      <c r="BU80" s="672">
        <f>+逆行列係数表!BU80/逆行列係数表2!BU$117</f>
        <v>0</v>
      </c>
      <c r="BV80" s="672">
        <f>+逆行列係数表!BV80/逆行列係数表2!BV$117</f>
        <v>0</v>
      </c>
      <c r="BW80" s="672">
        <f>+逆行列係数表!BW80/逆行列係数表2!BW$117</f>
        <v>0</v>
      </c>
      <c r="BX80" s="672">
        <f>+逆行列係数表!BX80/逆行列係数表2!BX$117</f>
        <v>0</v>
      </c>
      <c r="BY80" s="672">
        <f>+逆行列係数表!BY80/逆行列係数表2!BY$117</f>
        <v>1</v>
      </c>
      <c r="BZ80" s="672">
        <f>+逆行列係数表!BZ80/逆行列係数表2!BZ$117</f>
        <v>0</v>
      </c>
      <c r="CA80" s="672">
        <f>+逆行列係数表!CA80/逆行列係数表2!CA$117</f>
        <v>0</v>
      </c>
      <c r="CB80" s="672">
        <f>+逆行列係数表!CB80/逆行列係数表2!CB$117</f>
        <v>0</v>
      </c>
      <c r="CC80" s="672">
        <f>+逆行列係数表!CC80/逆行列係数表2!CC$117</f>
        <v>0</v>
      </c>
      <c r="CD80" s="672">
        <f>+逆行列係数表!CD80/逆行列係数表2!CD$117</f>
        <v>0</v>
      </c>
      <c r="CE80" s="672">
        <f>+逆行列係数表!CE80/逆行列係数表2!CE$117</f>
        <v>0</v>
      </c>
      <c r="CF80" s="672">
        <f>+逆行列係数表!CF80/逆行列係数表2!CF$117</f>
        <v>0</v>
      </c>
      <c r="CG80" s="672">
        <f>+逆行列係数表!CG80/逆行列係数表2!CG$117</f>
        <v>0</v>
      </c>
      <c r="CH80" s="672">
        <f>+逆行列係数表!CH80/逆行列係数表2!CH$117</f>
        <v>0</v>
      </c>
      <c r="CI80" s="672">
        <f>+逆行列係数表!CI80/逆行列係数表2!CI$117</f>
        <v>0</v>
      </c>
      <c r="CJ80" s="672">
        <f>+逆行列係数表!CJ80/逆行列係数表2!CJ$117</f>
        <v>0</v>
      </c>
      <c r="CK80" s="672">
        <f>+逆行列係数表!CK80/逆行列係数表2!CK$117</f>
        <v>0</v>
      </c>
      <c r="CL80" s="672">
        <f>+逆行列係数表!CL80/逆行列係数表2!CL$117</f>
        <v>0</v>
      </c>
      <c r="CM80" s="672">
        <f>+逆行列係数表!CM80/逆行列係数表2!CM$117</f>
        <v>0</v>
      </c>
      <c r="CN80" s="672">
        <f>+逆行列係数表!CN80/逆行列係数表2!CN$117</f>
        <v>0</v>
      </c>
      <c r="CO80" s="672">
        <f>+逆行列係数表!CO80/逆行列係数表2!CO$117</f>
        <v>0</v>
      </c>
      <c r="CP80" s="672">
        <f>+逆行列係数表!CP80/逆行列係数表2!CP$117</f>
        <v>0</v>
      </c>
      <c r="CQ80" s="672">
        <f>+逆行列係数表!CQ80/逆行列係数表2!CQ$117</f>
        <v>0</v>
      </c>
      <c r="CR80" s="672">
        <f>+逆行列係数表!CR80/逆行列係数表2!CR$117</f>
        <v>0</v>
      </c>
      <c r="CS80" s="672">
        <f>+逆行列係数表!CS80/逆行列係数表2!CS$117</f>
        <v>0</v>
      </c>
      <c r="CT80" s="672">
        <f>+逆行列係数表!CT80/逆行列係数表2!CT$117</f>
        <v>0</v>
      </c>
      <c r="CU80" s="672">
        <f>+逆行列係数表!CU80/逆行列係数表2!CU$117</f>
        <v>0</v>
      </c>
      <c r="CV80" s="672">
        <f>+逆行列係数表!CV80/逆行列係数表2!CV$117</f>
        <v>0</v>
      </c>
      <c r="CW80" s="672">
        <f>+逆行列係数表!CW80/逆行列係数表2!CW$117</f>
        <v>0</v>
      </c>
      <c r="CX80" s="672">
        <f>+逆行列係数表!CX80/逆行列係数表2!CX$117</f>
        <v>0</v>
      </c>
      <c r="CY80" s="672">
        <f>+逆行列係数表!CY80/逆行列係数表2!CY$117</f>
        <v>0</v>
      </c>
      <c r="CZ80" s="672">
        <f>+逆行列係数表!CZ80/逆行列係数表2!CZ$117</f>
        <v>0</v>
      </c>
      <c r="DA80" s="672">
        <f>+逆行列係数表!DA80/逆行列係数表2!DA$117</f>
        <v>0</v>
      </c>
      <c r="DB80" s="672">
        <f>+逆行列係数表!DB80/逆行列係数表2!DB$117</f>
        <v>0</v>
      </c>
      <c r="DC80" s="672">
        <f>+逆行列係数表!DC80/逆行列係数表2!DC$117</f>
        <v>0</v>
      </c>
      <c r="DD80" s="672">
        <f>+逆行列係数表!DD80/逆行列係数表2!DD$117</f>
        <v>0</v>
      </c>
      <c r="DE80" s="672">
        <f>+逆行列係数表!DE80/逆行列係数表2!DE$117</f>
        <v>0</v>
      </c>
      <c r="DF80" s="672">
        <f>+逆行列係数表!DF80/逆行列係数表2!DF$117</f>
        <v>0</v>
      </c>
      <c r="DG80" s="673">
        <f>+逆行列係数表!DG80/逆行列係数表2!DG$117</f>
        <v>0</v>
      </c>
      <c r="DH80" s="270"/>
    </row>
    <row r="81" spans="1:112" ht="15.6" customHeight="1">
      <c r="A81" s="656">
        <v>75</v>
      </c>
      <c r="B81" s="98" t="s">
        <v>224</v>
      </c>
      <c r="C81" s="293" t="s">
        <v>225</v>
      </c>
      <c r="D81" s="671">
        <f>+逆行列係数表!D81/逆行列係数表2!D$117</f>
        <v>8.878328636451624E-4</v>
      </c>
      <c r="E81" s="672">
        <f>+逆行列係数表!E81/逆行列係数表2!E$117</f>
        <v>7.3308016714967311E-4</v>
      </c>
      <c r="F81" s="672">
        <f>+逆行列係数表!F81/逆行列係数表2!F$117</f>
        <v>7.5157685374103121E-4</v>
      </c>
      <c r="G81" s="672">
        <f>+逆行列係数表!G81/逆行列係数表2!G$117</f>
        <v>1.0277815522226742E-3</v>
      </c>
      <c r="H81" s="672">
        <f>+逆行列係数表!H81/逆行列係数表2!H$117</f>
        <v>8.5739825617887422E-4</v>
      </c>
      <c r="I81" s="672">
        <f>+逆行列係数表!I81/逆行列係数表2!I$117</f>
        <v>0</v>
      </c>
      <c r="J81" s="672">
        <f>+逆行列係数表!J81/逆行列係数表2!J$117</f>
        <v>4.6129609737984023E-3</v>
      </c>
      <c r="K81" s="672">
        <f>+逆行列係数表!K81/逆行列係数表2!K$117</f>
        <v>1.3121778228127432E-3</v>
      </c>
      <c r="L81" s="672">
        <f>+逆行列係数表!L81/逆行列係数表2!L$117</f>
        <v>9.2159300669159157E-4</v>
      </c>
      <c r="M81" s="672">
        <f>+逆行列係数表!M81/逆行列係数表2!M$117</f>
        <v>9.2522806601017329E-4</v>
      </c>
      <c r="N81" s="672">
        <f>+逆行列係数表!N81/逆行列係数表2!N$117</f>
        <v>0</v>
      </c>
      <c r="O81" s="672">
        <f>+逆行列係数表!O81/逆行列係数表2!O$117</f>
        <v>1.7341281556600735E-3</v>
      </c>
      <c r="P81" s="672">
        <f>+逆行列係数表!P81/逆行列係数表2!P$117</f>
        <v>1.9429392006927232E-3</v>
      </c>
      <c r="Q81" s="672">
        <f>+逆行列係数表!Q81/逆行列係数表2!Q$117</f>
        <v>1.2199581285323295E-3</v>
      </c>
      <c r="R81" s="672">
        <f>+逆行列係数表!R81/逆行列係数表2!R$117</f>
        <v>1.7224385632751556E-3</v>
      </c>
      <c r="S81" s="672">
        <f>+逆行列係数表!S81/逆行列係数表2!S$117</f>
        <v>2.8255235034458856E-3</v>
      </c>
      <c r="T81" s="672">
        <f>+逆行列係数表!T81/逆行列係数表2!T$117</f>
        <v>2.3702232596117716E-3</v>
      </c>
      <c r="U81" s="672">
        <f>+逆行列係数表!U81/逆行列係数表2!U$117</f>
        <v>2.2197924355674406E-3</v>
      </c>
      <c r="V81" s="672">
        <f>+逆行列係数表!V81/逆行列係数表2!V$117</f>
        <v>1.322832130475269E-3</v>
      </c>
      <c r="W81" s="672">
        <f>+逆行列係数表!W81/逆行列係数表2!W$117</f>
        <v>1.526449757424404E-3</v>
      </c>
      <c r="X81" s="672">
        <f>+逆行列係数表!X81/逆行列係数表2!X$117</f>
        <v>1.058115704901836E-3</v>
      </c>
      <c r="Y81" s="672">
        <f>+逆行列係数表!Y81/逆行列係数表2!Y$117</f>
        <v>1.4663219182222641E-3</v>
      </c>
      <c r="Z81" s="672">
        <f>+逆行列係数表!Z81/逆行列係数表2!Z$117</f>
        <v>1.6813928669393596E-3</v>
      </c>
      <c r="AA81" s="672">
        <f>+逆行列係数表!AA81/逆行列係数表2!AA$117</f>
        <v>1.4539419962306282E-3</v>
      </c>
      <c r="AB81" s="672">
        <f>+逆行列係数表!AB81/逆行列係数表2!AB$117</f>
        <v>1.808288397893686E-3</v>
      </c>
      <c r="AC81" s="672">
        <f>+逆行列係数表!AC81/逆行列係数表2!AC$117</f>
        <v>1.8829227791408128E-3</v>
      </c>
      <c r="AD81" s="672">
        <f>+逆行列係数表!AD81/逆行列係数表2!AD$117</f>
        <v>2.097112815597664E-4</v>
      </c>
      <c r="AE81" s="672">
        <f>+逆行列係数表!AE81/逆行列係数表2!AE$117</f>
        <v>5.5445892295924546E-4</v>
      </c>
      <c r="AF81" s="672">
        <f>+逆行列係数表!AF81/逆行列係数表2!AF$117</f>
        <v>2.2442359676297027E-3</v>
      </c>
      <c r="AG81" s="672">
        <f>+逆行列係数表!AG81/逆行列係数表2!AG$117</f>
        <v>1.3050953295108947E-3</v>
      </c>
      <c r="AH81" s="672">
        <f>+逆行列係数表!AH81/逆行列係数表2!AH$117</f>
        <v>1.7697950907917428E-3</v>
      </c>
      <c r="AI81" s="672">
        <f>+逆行列係数表!AI81/逆行列係数表2!AI$117</f>
        <v>1.4144625954904332E-3</v>
      </c>
      <c r="AJ81" s="672">
        <f>+逆行列係数表!AJ81/逆行列係数表2!AJ$117</f>
        <v>1.5773336575794418E-3</v>
      </c>
      <c r="AK81" s="672">
        <f>+逆行列係数表!AK81/逆行列係数表2!AK$117</f>
        <v>1.6958991843788287E-3</v>
      </c>
      <c r="AL81" s="672">
        <f>+逆行列係数表!AL81/逆行列係数表2!AL$117</f>
        <v>2.6789541581488077E-3</v>
      </c>
      <c r="AM81" s="672">
        <f>+逆行列係数表!AM81/逆行列係数表2!AM$117</f>
        <v>8.5033424734998599E-4</v>
      </c>
      <c r="AN81" s="672">
        <f>+逆行列係数表!AN81/逆行列係数表2!AN$117</f>
        <v>9.5544635290369226E-4</v>
      </c>
      <c r="AO81" s="672">
        <f>+逆行列係数表!AO81/逆行列係数表2!AO$117</f>
        <v>1.7826725034029091E-3</v>
      </c>
      <c r="AP81" s="672">
        <f>+逆行列係数表!AP81/逆行列係数表2!AP$117</f>
        <v>7.489536849419763E-4</v>
      </c>
      <c r="AQ81" s="672">
        <f>+逆行列係数表!AQ81/逆行列係数表2!AQ$117</f>
        <v>2.0423245937351135E-3</v>
      </c>
      <c r="AR81" s="672">
        <f>+逆行列係数表!AR81/逆行列係数表2!AR$117</f>
        <v>1.3345095229714808E-3</v>
      </c>
      <c r="AS81" s="672">
        <f>+逆行列係数表!AS81/逆行列係数表2!AS$117</f>
        <v>2.6863802131419103E-3</v>
      </c>
      <c r="AT81" s="672">
        <f>+逆行列係数表!AT81/逆行列係数表2!AT$117</f>
        <v>1.330541959061543E-3</v>
      </c>
      <c r="AU81" s="672">
        <f>+逆行列係数表!AU81/逆行列係数表2!AU$117</f>
        <v>1.4256935415831098E-3</v>
      </c>
      <c r="AV81" s="672">
        <f>+逆行列係数表!AV81/逆行列係数表2!AV$117</f>
        <v>1.5883647706548415E-3</v>
      </c>
      <c r="AW81" s="672">
        <f>+逆行列係数表!AW81/逆行列係数表2!AW$117</f>
        <v>1.7419394778975933E-3</v>
      </c>
      <c r="AX81" s="672">
        <f>+逆行列係数表!AX81/逆行列係数表2!AX$117</f>
        <v>1.9204592841460622E-3</v>
      </c>
      <c r="AY81" s="672">
        <f>+逆行列係数表!AY81/逆行列係数表2!AY$117</f>
        <v>1.9386114733703458E-3</v>
      </c>
      <c r="AZ81" s="672">
        <f>+逆行列係数表!AZ81/逆行列係数表2!AZ$117</f>
        <v>1.6020382709906631E-3</v>
      </c>
      <c r="BA81" s="672">
        <f>+逆行列係数表!BA81/逆行列係数表2!BA$117</f>
        <v>1.3859395785451839E-3</v>
      </c>
      <c r="BB81" s="672">
        <f>+逆行列係数表!BB81/逆行列係数表2!BB$117</f>
        <v>3.2588073529011062E-3</v>
      </c>
      <c r="BC81" s="672">
        <f>+逆行列係数表!BC81/逆行列係数表2!BC$117</f>
        <v>8.6577188602038682E-4</v>
      </c>
      <c r="BD81" s="672">
        <f>+逆行列係数表!BD81/逆行列係数表2!BD$117</f>
        <v>5.6662030867201908E-3</v>
      </c>
      <c r="BE81" s="672">
        <f>+逆行列係数表!BE81/逆行列係数表2!BE$117</f>
        <v>2.8123464412266588E-3</v>
      </c>
      <c r="BF81" s="672">
        <f>+逆行列係数表!BF81/逆行列係数表2!BF$117</f>
        <v>1.2924798744492361E-3</v>
      </c>
      <c r="BG81" s="672">
        <f>+逆行列係数表!BG81/逆行列係数表2!BG$117</f>
        <v>8.9362379416888589E-4</v>
      </c>
      <c r="BH81" s="672">
        <f>+逆行列係数表!BH81/逆行列係数表2!BH$117</f>
        <v>9.141474164748928E-4</v>
      </c>
      <c r="BI81" s="672">
        <f>+逆行列係数表!BI81/逆行列係数表2!BI$117</f>
        <v>1.2262214324971891E-3</v>
      </c>
      <c r="BJ81" s="672">
        <f>+逆行列係数表!BJ81/逆行列係数表2!BJ$117</f>
        <v>1.3743528820754024E-3</v>
      </c>
      <c r="BK81" s="672">
        <f>+逆行列係数表!BK81/逆行列係数表2!BK$117</f>
        <v>2.425437624545355E-3</v>
      </c>
      <c r="BL81" s="672">
        <f>+逆行列係数表!BL81/逆行列係数表2!BL$117</f>
        <v>3.0584221531654286E-3</v>
      </c>
      <c r="BM81" s="672">
        <f>+逆行列係数表!BM81/逆行列係数表2!BM$117</f>
        <v>2.8382550777616192E-3</v>
      </c>
      <c r="BN81" s="672">
        <f>+逆行列係数表!BN81/逆行列係数表2!BN$117</f>
        <v>2.3726391138134597E-3</v>
      </c>
      <c r="BO81" s="672">
        <f>+逆行列係数表!BO81/逆行列係数表2!BO$117</f>
        <v>1.7123263509815345E-3</v>
      </c>
      <c r="BP81" s="672">
        <f>+逆行列係数表!BP81/逆行列係数表2!BP$117</f>
        <v>1.5793150016473526E-3</v>
      </c>
      <c r="BQ81" s="672">
        <f>+逆行列係数表!BQ81/逆行列係数表2!BQ$117</f>
        <v>1.1725454918061105E-3</v>
      </c>
      <c r="BR81" s="672">
        <f>+逆行列係数表!BR81/逆行列係数表2!BR$117</f>
        <v>1.3496986300400747E-3</v>
      </c>
      <c r="BS81" s="672">
        <f>+逆行列係数表!BS81/逆行列係数表2!BS$117</f>
        <v>3.5340726354854773E-3</v>
      </c>
      <c r="BT81" s="672">
        <f>+逆行列係数表!BT81/逆行列係数表2!BT$117</f>
        <v>1.3188593530062426E-2</v>
      </c>
      <c r="BU81" s="672">
        <f>+逆行列係数表!BU81/逆行列係数表2!BU$117</f>
        <v>5.679651136454196E-3</v>
      </c>
      <c r="BV81" s="672">
        <f>+逆行列係数表!BV81/逆行列係数表2!BV$117</f>
        <v>9.1868144567955421E-3</v>
      </c>
      <c r="BW81" s="672">
        <f>+逆行列係数表!BW81/逆行列係数表2!BW$117</f>
        <v>1.7157800980581006E-3</v>
      </c>
      <c r="BX81" s="672">
        <f>+逆行列係数表!BX81/逆行列係数表2!BX$117</f>
        <v>1.053077359420374E-3</v>
      </c>
      <c r="BY81" s="672">
        <f>+逆行列係数表!BY81/逆行列係数表2!BY$117</f>
        <v>6.0783960875505656E-4</v>
      </c>
      <c r="BZ81" s="672">
        <f>+逆行列係数表!BZ81/逆行列係数表2!BZ$117</f>
        <v>1</v>
      </c>
      <c r="CA81" s="672">
        <f>+逆行列係数表!CA81/逆行列係数表2!CA$117</f>
        <v>1.7957341780772988E-3</v>
      </c>
      <c r="CB81" s="672">
        <f>+逆行列係数表!CB81/逆行列係数表2!CB$117</f>
        <v>1.7948777308399362E-3</v>
      </c>
      <c r="CC81" s="672">
        <f>+逆行列係数表!CC81/逆行列係数表2!CC$117</f>
        <v>1.6147825736667191E-3</v>
      </c>
      <c r="CD81" s="672">
        <f>+逆行列係数表!CD81/逆行列係数表2!CD$117</f>
        <v>1.3643936167868041E-3</v>
      </c>
      <c r="CE81" s="672">
        <f>+逆行列係数表!CE81/逆行列係数表2!CE$117</f>
        <v>5.7512635370315906E-3</v>
      </c>
      <c r="CF81" s="672">
        <f>+逆行列係数表!CF81/逆行列係数表2!CF$117</f>
        <v>1.5438122022419253E-3</v>
      </c>
      <c r="CG81" s="672">
        <f>+逆行列係数表!CG81/逆行列係数表2!CG$117</f>
        <v>1.6191339656475188E-3</v>
      </c>
      <c r="CH81" s="672">
        <f>+逆行列係数表!CH81/逆行列係数表2!CH$117</f>
        <v>1.3552589161838315E-3</v>
      </c>
      <c r="CI81" s="672">
        <f>+逆行列係数表!CI81/逆行列係数表2!CI$117</f>
        <v>1.7745831401557615E-3</v>
      </c>
      <c r="CJ81" s="672">
        <f>+逆行列係数表!CJ81/逆行列係数表2!CJ$117</f>
        <v>2.5293952471562892E-3</v>
      </c>
      <c r="CK81" s="672">
        <f>+逆行列係数表!CK81/逆行列係数表2!CK$117</f>
        <v>1.1655341684968879E-3</v>
      </c>
      <c r="CL81" s="672">
        <f>+逆行列係数表!CL81/逆行列係数表2!CL$117</f>
        <v>2.3448697355887092E-3</v>
      </c>
      <c r="CM81" s="672">
        <f>+逆行列係数表!CM81/逆行列係数表2!CM$117</f>
        <v>2.1381769730445589E-3</v>
      </c>
      <c r="CN81" s="672">
        <f>+逆行列係数表!CN81/逆行列係数表2!CN$117</f>
        <v>6.5190480148793976E-3</v>
      </c>
      <c r="CO81" s="672">
        <f>+逆行列係数表!CO81/逆行列係数表2!CO$117</f>
        <v>3.1959995809926279E-3</v>
      </c>
      <c r="CP81" s="672">
        <f>+逆行列係数表!CP81/逆行列係数表2!CP$117</f>
        <v>5.0904751518024358E-3</v>
      </c>
      <c r="CQ81" s="672">
        <f>+逆行列係数表!CQ81/逆行列係数表2!CQ$117</f>
        <v>2.1593811955065273E-3</v>
      </c>
      <c r="CR81" s="672">
        <f>+逆行列係数表!CR81/逆行列係数表2!CR$117</f>
        <v>5.37641886086821E-3</v>
      </c>
      <c r="CS81" s="672">
        <f>+逆行列係数表!CS81/逆行列係数表2!CS$117</f>
        <v>1.6818356106341596E-3</v>
      </c>
      <c r="CT81" s="672">
        <f>+逆行列係数表!CT81/逆行列係数表2!CT$117</f>
        <v>8.1714732619976224E-4</v>
      </c>
      <c r="CU81" s="672">
        <f>+逆行列係数表!CU81/逆行列係数表2!CU$117</f>
        <v>4.939402528765716E-3</v>
      </c>
      <c r="CV81" s="672">
        <f>+逆行列係数表!CV81/逆行列係数表2!CV$117</f>
        <v>1.764154828929681E-3</v>
      </c>
      <c r="CW81" s="672">
        <f>+逆行列係数表!CW81/逆行列係数表2!CW$117</f>
        <v>1.3491783127829898E-3</v>
      </c>
      <c r="CX81" s="672">
        <f>+逆行列係数表!CX81/逆行列係数表2!CX$117</f>
        <v>1.2878938219827421E-3</v>
      </c>
      <c r="CY81" s="672">
        <f>+逆行列係数表!CY81/逆行列係数表2!CY$117</f>
        <v>1.0048857081134529E-3</v>
      </c>
      <c r="CZ81" s="672">
        <f>+逆行列係数表!CZ81/逆行列係数表2!CZ$117</f>
        <v>1.378054360246376E-3</v>
      </c>
      <c r="DA81" s="672">
        <f>+逆行列係数表!DA81/逆行列係数表2!DA$117</f>
        <v>1.8241097599534205E-3</v>
      </c>
      <c r="DB81" s="672">
        <f>+逆行列係数表!DB81/逆行列係数表2!DB$117</f>
        <v>1.3737712726527068E-3</v>
      </c>
      <c r="DC81" s="672">
        <f>+逆行列係数表!DC81/逆行列係数表2!DC$117</f>
        <v>1.7958626688134955E-3</v>
      </c>
      <c r="DD81" s="672">
        <f>+逆行列係数表!DD81/逆行列係数表2!DD$117</f>
        <v>8.078686615305016E-4</v>
      </c>
      <c r="DE81" s="672">
        <f>+逆行列係数表!DE81/逆行列係数表2!DE$117</f>
        <v>2.1521651834884681E-3</v>
      </c>
      <c r="DF81" s="672">
        <f>+逆行列係数表!DF81/逆行列係数表2!DF$117</f>
        <v>2.5028127206913444E-3</v>
      </c>
      <c r="DG81" s="673">
        <f>+逆行列係数表!DG81/逆行列係数表2!DG$117</f>
        <v>1.4907370205783964E-3</v>
      </c>
      <c r="DH81" s="270"/>
    </row>
    <row r="82" spans="1:112" ht="15.6" customHeight="1">
      <c r="A82" s="656">
        <v>76</v>
      </c>
      <c r="B82" s="98" t="s">
        <v>226</v>
      </c>
      <c r="C82" s="293" t="s">
        <v>227</v>
      </c>
      <c r="D82" s="671">
        <f>+逆行列係数表!D82/逆行列係数表2!D$117</f>
        <v>8.1242976382283894E-3</v>
      </c>
      <c r="E82" s="672">
        <f>+逆行列係数表!E82/逆行列係数表2!E$117</f>
        <v>2.8427527071167809E-2</v>
      </c>
      <c r="F82" s="672">
        <f>+逆行列係数表!F82/逆行列係数表2!F$117</f>
        <v>7.1168324415682724E-3</v>
      </c>
      <c r="G82" s="672">
        <f>+逆行列係数表!G82/逆行列係数表2!G$117</f>
        <v>2.120137518318866E-2</v>
      </c>
      <c r="H82" s="672">
        <f>+逆行列係数表!H82/逆行列係数表2!H$117</f>
        <v>1.0464803978455353E-2</v>
      </c>
      <c r="I82" s="672">
        <f>+逆行列係数表!I82/逆行列係数表2!I$117</f>
        <v>0</v>
      </c>
      <c r="J82" s="672">
        <f>+逆行列係数表!J82/逆行列係数表2!J$117</f>
        <v>1.0075891530268197E-2</v>
      </c>
      <c r="K82" s="672">
        <f>+逆行列係数表!K82/逆行列係数表2!K$117</f>
        <v>1.6266793588114805E-2</v>
      </c>
      <c r="L82" s="672">
        <f>+逆行列係数表!L82/逆行列係数表2!L$117</f>
        <v>9.9702982052612861E-3</v>
      </c>
      <c r="M82" s="672">
        <f>+逆行列係数表!M82/逆行列係数表2!M$117</f>
        <v>2.1335841641421778E-2</v>
      </c>
      <c r="N82" s="672">
        <f>+逆行列係数表!N82/逆行列係数表2!N$117</f>
        <v>0</v>
      </c>
      <c r="O82" s="672">
        <f>+逆行列係数表!O82/逆行列係数表2!O$117</f>
        <v>8.0234912147381775E-3</v>
      </c>
      <c r="P82" s="672">
        <f>+逆行列係数表!P82/逆行列係数表2!P$117</f>
        <v>7.780028820708597E-3</v>
      </c>
      <c r="Q82" s="672">
        <f>+逆行列係数表!Q82/逆行列係数表2!Q$117</f>
        <v>1.5487996264062467E-2</v>
      </c>
      <c r="R82" s="672">
        <f>+逆行列係数表!R82/逆行列係数表2!R$117</f>
        <v>1.4695176558142972E-2</v>
      </c>
      <c r="S82" s="672">
        <f>+逆行列係数表!S82/逆行列係数表2!S$117</f>
        <v>2.4045567195214345E-2</v>
      </c>
      <c r="T82" s="672">
        <f>+逆行列係数表!T82/逆行列係数表2!T$117</f>
        <v>1.8051512662699439E-2</v>
      </c>
      <c r="U82" s="672">
        <f>+逆行列係数表!U82/逆行列係数表2!U$117</f>
        <v>9.6585632982413468E-3</v>
      </c>
      <c r="V82" s="672">
        <f>+逆行列係数表!V82/逆行列係数表2!V$117</f>
        <v>1.1271534444472387E-2</v>
      </c>
      <c r="W82" s="672">
        <f>+逆行列係数表!W82/逆行列係数表2!W$117</f>
        <v>8.1914374218976047E-3</v>
      </c>
      <c r="X82" s="672">
        <f>+逆行列係数表!X82/逆行列係数表2!X$117</f>
        <v>1.0020502573226866E-2</v>
      </c>
      <c r="Y82" s="672">
        <f>+逆行列係数表!Y82/逆行列係数表2!Y$117</f>
        <v>1.0316257114966245E-2</v>
      </c>
      <c r="Z82" s="672">
        <f>+逆行列係数表!Z82/逆行列係数表2!Z$117</f>
        <v>9.3131346300708417E-3</v>
      </c>
      <c r="AA82" s="672">
        <f>+逆行列係数表!AA82/逆行列係数表2!AA$117</f>
        <v>1.2348156591250801E-2</v>
      </c>
      <c r="AB82" s="672">
        <f>+逆行列係数表!AB82/逆行列係数表2!AB$117</f>
        <v>1.0317595796328703E-2</v>
      </c>
      <c r="AC82" s="672">
        <f>+逆行列係数表!AC82/逆行列係数表2!AC$117</f>
        <v>1.2640861940777142E-2</v>
      </c>
      <c r="AD82" s="672">
        <f>+逆行列係数表!AD82/逆行列係数表2!AD$117</f>
        <v>1.669701062241153E-3</v>
      </c>
      <c r="AE82" s="672">
        <f>+逆行列係数表!AE82/逆行列係数表2!AE$117</f>
        <v>1.6510248765776215E-2</v>
      </c>
      <c r="AF82" s="672">
        <f>+逆行列係数表!AF82/逆行列係数表2!AF$117</f>
        <v>7.2639555425031378E-3</v>
      </c>
      <c r="AG82" s="672">
        <f>+逆行列係数表!AG82/逆行列係数表2!AG$117</f>
        <v>6.696338076368844E-3</v>
      </c>
      <c r="AH82" s="672">
        <f>+逆行列係数表!AH82/逆行列係数表2!AH$117</f>
        <v>9.2314827004949425E-3</v>
      </c>
      <c r="AI82" s="672">
        <f>+逆行列係数表!AI82/逆行列係数表2!AI$117</f>
        <v>1.3211956694835724E-2</v>
      </c>
      <c r="AJ82" s="672">
        <f>+逆行列係数表!AJ82/逆行列係数表2!AJ$117</f>
        <v>2.4770664348486272E-2</v>
      </c>
      <c r="AK82" s="672">
        <f>+逆行列係数表!AK82/逆行列係数表2!AK$117</f>
        <v>1.6207472155075401E-2</v>
      </c>
      <c r="AL82" s="672">
        <f>+逆行列係数表!AL82/逆行列係数表2!AL$117</f>
        <v>1.4187442533971969E-2</v>
      </c>
      <c r="AM82" s="672">
        <f>+逆行列係数表!AM82/逆行列係数表2!AM$117</f>
        <v>1.0366708216795738E-2</v>
      </c>
      <c r="AN82" s="672">
        <f>+逆行列係数表!AN82/逆行列係数表2!AN$117</f>
        <v>8.2156610791638864E-3</v>
      </c>
      <c r="AO82" s="672">
        <f>+逆行列係数表!AO82/逆行列係数表2!AO$117</f>
        <v>2.2357981696105804E-2</v>
      </c>
      <c r="AP82" s="672">
        <f>+逆行列係数表!AP82/逆行列係数表2!AP$117</f>
        <v>1.2848069813201123E-2</v>
      </c>
      <c r="AQ82" s="672">
        <f>+逆行列係数表!AQ82/逆行列係数表2!AQ$117</f>
        <v>2.6861938339952571E-2</v>
      </c>
      <c r="AR82" s="672">
        <f>+逆行列係数表!AR82/逆行列係数表2!AR$117</f>
        <v>1.7038673765228579E-2</v>
      </c>
      <c r="AS82" s="672">
        <f>+逆行列係数表!AS82/逆行列係数表2!AS$117</f>
        <v>1.0179305547757212E-2</v>
      </c>
      <c r="AT82" s="672">
        <f>+逆行列係数表!AT82/逆行列係数表2!AT$117</f>
        <v>9.0901659396373426E-3</v>
      </c>
      <c r="AU82" s="672">
        <f>+逆行列係数表!AU82/逆行列係数表2!AU$117</f>
        <v>6.9683798415735194E-3</v>
      </c>
      <c r="AV82" s="672">
        <f>+逆行列係数表!AV82/逆行列係数表2!AV$117</f>
        <v>6.3969674080688183E-3</v>
      </c>
      <c r="AW82" s="672">
        <f>+逆行列係数表!AW82/逆行列係数表2!AW$117</f>
        <v>7.710553298693414E-3</v>
      </c>
      <c r="AX82" s="672">
        <f>+逆行列係数表!AX82/逆行列係数表2!AX$117</f>
        <v>6.9055766822376814E-3</v>
      </c>
      <c r="AY82" s="672">
        <f>+逆行列係数表!AY82/逆行列係数表2!AY$117</f>
        <v>7.0658686651675221E-3</v>
      </c>
      <c r="AZ82" s="672">
        <f>+逆行列係数表!AZ82/逆行列係数表2!AZ$117</f>
        <v>6.7244389406816915E-3</v>
      </c>
      <c r="BA82" s="672">
        <f>+逆行列係数表!BA82/逆行列係数表2!BA$117</f>
        <v>7.7490196374423457E-3</v>
      </c>
      <c r="BB82" s="672">
        <f>+逆行列係数表!BB82/逆行列係数表2!BB$117</f>
        <v>5.1455549738132272E-3</v>
      </c>
      <c r="BC82" s="672">
        <f>+逆行列係数表!BC82/逆行列係数表2!BC$117</f>
        <v>7.6491489216647555E-3</v>
      </c>
      <c r="BD82" s="672">
        <f>+逆行列係数表!BD82/逆行列係数表2!BD$117</f>
        <v>6.677627117565926E-3</v>
      </c>
      <c r="BE82" s="672">
        <f>+逆行列係数表!BE82/逆行列係数表2!BE$117</f>
        <v>9.6262192016163435E-3</v>
      </c>
      <c r="BF82" s="672">
        <f>+逆行列係数表!BF82/逆行列係数表2!BF$117</f>
        <v>1.2412291304028043E-2</v>
      </c>
      <c r="BG82" s="672">
        <f>+逆行列係数表!BG82/逆行列係数表2!BG$117</f>
        <v>1.1624336593147374E-2</v>
      </c>
      <c r="BH82" s="672">
        <f>+逆行列係数表!BH82/逆行列係数表2!BH$117</f>
        <v>6.8728965149057386E-3</v>
      </c>
      <c r="BI82" s="672">
        <f>+逆行列係数表!BI82/逆行列係数表2!BI$117</f>
        <v>1.227547472552574E-2</v>
      </c>
      <c r="BJ82" s="672">
        <f>+逆行列係数表!BJ82/逆行列係数表2!BJ$117</f>
        <v>6.2793665651851528E-3</v>
      </c>
      <c r="BK82" s="672">
        <f>+逆行列係数表!BK82/逆行列係数表2!BK$117</f>
        <v>1.2052280240496864E-2</v>
      </c>
      <c r="BL82" s="672">
        <f>+逆行列係数表!BL82/逆行列係数表2!BL$117</f>
        <v>0.30320605829855718</v>
      </c>
      <c r="BM82" s="672">
        <f>+逆行列係数表!BM82/逆行列係数表2!BM$117</f>
        <v>1.3974609720520932E-2</v>
      </c>
      <c r="BN82" s="672">
        <f>+逆行列係数表!BN82/逆行列係数表2!BN$117</f>
        <v>1.4147606138168281E-2</v>
      </c>
      <c r="BO82" s="672">
        <f>+逆行列係数表!BO82/逆行列係数表2!BO$117</f>
        <v>1.324841844697543E-2</v>
      </c>
      <c r="BP82" s="672">
        <f>+逆行列係数表!BP82/逆行列係数表2!BP$117</f>
        <v>1.3251910080486628E-2</v>
      </c>
      <c r="BQ82" s="672">
        <f>+逆行列係数表!BQ82/逆行列係数表2!BQ$117</f>
        <v>7.1280540012546474E-3</v>
      </c>
      <c r="BR82" s="672">
        <f>+逆行列係数表!BR82/逆行列係数表2!BR$117</f>
        <v>1.621032494826748E-2</v>
      </c>
      <c r="BS82" s="672">
        <f>+逆行列係数表!BS82/逆行列係数表2!BS$117</f>
        <v>9.7194367584748052E-3</v>
      </c>
      <c r="BT82" s="672">
        <f>+逆行列係数表!BT82/逆行列係数表2!BT$117</f>
        <v>2.3022389424433014E-2</v>
      </c>
      <c r="BU82" s="672">
        <f>+逆行列係数表!BU82/逆行列係数表2!BU$117</f>
        <v>4.0094632177353675E-3</v>
      </c>
      <c r="BV82" s="672">
        <f>+逆行列係数表!BV82/逆行列係数表2!BV$117</f>
        <v>6.5036209753034906E-3</v>
      </c>
      <c r="BW82" s="672">
        <f>+逆行列係数表!BW82/逆行列係数表2!BW$117</f>
        <v>1.6857371830630945E-3</v>
      </c>
      <c r="BX82" s="672">
        <f>+逆行列係数表!BX82/逆行列係数表2!BX$117</f>
        <v>1.6750542262926184E-3</v>
      </c>
      <c r="BY82" s="672">
        <f>+逆行列係数表!BY82/逆行列係数表2!BY$117</f>
        <v>6.7766611816044752E-4</v>
      </c>
      <c r="BZ82" s="672">
        <f>+逆行列係数表!BZ82/逆行列係数表2!BZ$117</f>
        <v>2.5932366364298394E-3</v>
      </c>
      <c r="CA82" s="672">
        <f>+逆行列係数表!CA82/逆行列係数表2!CA$117</f>
        <v>1</v>
      </c>
      <c r="CB82" s="672">
        <f>+逆行列係数表!CB82/逆行列係数表2!CB$117</f>
        <v>5.2378620747875401E-3</v>
      </c>
      <c r="CC82" s="672">
        <f>+逆行列係数表!CC82/逆行列係数表2!CC$117</f>
        <v>2.041154363751266E-3</v>
      </c>
      <c r="CD82" s="672">
        <f>+逆行列係数表!CD82/逆行列係数表2!CD$117</f>
        <v>4.8381247947917004E-3</v>
      </c>
      <c r="CE82" s="672">
        <f>+逆行列係数表!CE82/逆行列係数表2!CE$117</f>
        <v>4.1890309755113538E-3</v>
      </c>
      <c r="CF82" s="672">
        <f>+逆行列係数表!CF82/逆行列係数表2!CF$117</f>
        <v>2.8220338149302503E-3</v>
      </c>
      <c r="CG82" s="672">
        <f>+逆行列係数表!CG82/逆行列係数表2!CG$117</f>
        <v>5.2353816601264204E-3</v>
      </c>
      <c r="CH82" s="672">
        <f>+逆行列係数表!CH82/逆行列係数表2!CH$117</f>
        <v>4.9114623756206531E-2</v>
      </c>
      <c r="CI82" s="672">
        <f>+逆行列係数表!CI82/逆行列係数表2!CI$117</f>
        <v>4.2234003444575731E-3</v>
      </c>
      <c r="CJ82" s="672">
        <f>+逆行列係数表!CJ82/逆行列係数表2!CJ$117</f>
        <v>3.1642246649383277E-3</v>
      </c>
      <c r="CK82" s="672">
        <f>+逆行列係数表!CK82/逆行列係数表2!CK$117</f>
        <v>5.2309862933766693E-3</v>
      </c>
      <c r="CL82" s="672">
        <f>+逆行列係数表!CL82/逆行列係数表2!CL$117</f>
        <v>5.7035215819168572E-3</v>
      </c>
      <c r="CM82" s="672">
        <f>+逆行列係数表!CM82/逆行列係数表2!CM$117</f>
        <v>1.1094272893371676E-2</v>
      </c>
      <c r="CN82" s="672">
        <f>+逆行列係数表!CN82/逆行列係数表2!CN$117</f>
        <v>5.1028630066443301E-3</v>
      </c>
      <c r="CO82" s="672">
        <f>+逆行列係数表!CO82/逆行列係数表2!CO$117</f>
        <v>2.9844400796901378E-3</v>
      </c>
      <c r="CP82" s="672">
        <f>+逆行列係数表!CP82/逆行列係数表2!CP$117</f>
        <v>8.388672743344483E-3</v>
      </c>
      <c r="CQ82" s="672">
        <f>+逆行列係数表!CQ82/逆行列係数表2!CQ$117</f>
        <v>6.7086852340325336E-3</v>
      </c>
      <c r="CR82" s="672">
        <f>+逆行列係数表!CR82/逆行列係数表2!CR$117</f>
        <v>5.7795547894208621E-3</v>
      </c>
      <c r="CS82" s="672">
        <f>+逆行列係数表!CS82/逆行列係数表2!CS$117</f>
        <v>4.1213600710650012E-3</v>
      </c>
      <c r="CT82" s="672">
        <f>+逆行列係数表!CT82/逆行列係数表2!CT$117</f>
        <v>3.2457358313993287E-3</v>
      </c>
      <c r="CU82" s="672">
        <f>+逆行列係数表!CU82/逆行列係数表2!CU$117</f>
        <v>8.6478492087560949E-3</v>
      </c>
      <c r="CV82" s="672">
        <f>+逆行列係数表!CV82/逆行列係数表2!CV$117</f>
        <v>3.3162315508295857E-3</v>
      </c>
      <c r="CW82" s="672">
        <f>+逆行列係数表!CW82/逆行列係数表2!CW$117</f>
        <v>3.0304101946876478E-3</v>
      </c>
      <c r="CX82" s="672">
        <f>+逆行列係数表!CX82/逆行列係数表2!CX$117</f>
        <v>7.5835251231733273E-3</v>
      </c>
      <c r="CY82" s="672">
        <f>+逆行列係数表!CY82/逆行列係数表2!CY$117</f>
        <v>2.1652011822081967E-3</v>
      </c>
      <c r="CZ82" s="672">
        <f>+逆行列係数表!CZ82/逆行列係数表2!CZ$117</f>
        <v>7.2602069213823766E-3</v>
      </c>
      <c r="DA82" s="672">
        <f>+逆行列係数表!DA82/逆行列係数表2!DA$117</f>
        <v>9.9697686580880428E-3</v>
      </c>
      <c r="DB82" s="672">
        <f>+逆行列係数表!DB82/逆行列係数表2!DB$117</f>
        <v>3.4063393993322339E-3</v>
      </c>
      <c r="DC82" s="672">
        <f>+逆行列係数表!DC82/逆行列係数表2!DC$117</f>
        <v>3.4358978352408034E-3</v>
      </c>
      <c r="DD82" s="672">
        <f>+逆行列係数表!DD82/逆行列係数表2!DD$117</f>
        <v>4.4957055878188197E-3</v>
      </c>
      <c r="DE82" s="672">
        <f>+逆行列係数表!DE82/逆行列係数表2!DE$117</f>
        <v>1.0361550673729779E-2</v>
      </c>
      <c r="DF82" s="672">
        <f>+逆行列係数表!DF82/逆行列係数表2!DF$117</f>
        <v>3.3298968276924801E-2</v>
      </c>
      <c r="DG82" s="673">
        <f>+逆行列係数表!DG82/逆行列係数表2!DG$117</f>
        <v>1.6984134189569598E-2</v>
      </c>
      <c r="DH82" s="270"/>
    </row>
    <row r="83" spans="1:112" ht="15.6" customHeight="1">
      <c r="A83" s="656">
        <v>77</v>
      </c>
      <c r="B83" s="98" t="s">
        <v>228</v>
      </c>
      <c r="C83" s="293" t="s">
        <v>229</v>
      </c>
      <c r="D83" s="671">
        <f>+逆行列係数表!D83/逆行列係数表2!D$117</f>
        <v>6.1576917400720882E-2</v>
      </c>
      <c r="E83" s="672">
        <f>+逆行列係数表!E83/逆行列係数表2!E$117</f>
        <v>2.0346034569319184E-2</v>
      </c>
      <c r="F83" s="672">
        <f>+逆行列係数表!F83/逆行列係数表2!F$117</f>
        <v>1.799742393342546E-2</v>
      </c>
      <c r="G83" s="672">
        <f>+逆行列係数表!G83/逆行列係数表2!G$117</f>
        <v>2.7889473764290355E-2</v>
      </c>
      <c r="H83" s="672">
        <f>+逆行列係数表!H83/逆行列係数表2!H$117</f>
        <v>1.6704065291003638E-2</v>
      </c>
      <c r="I83" s="672">
        <f>+逆行列係数表!I83/逆行列係数表2!I$117</f>
        <v>0</v>
      </c>
      <c r="J83" s="672">
        <f>+逆行列係数表!J83/逆行列係数表2!J$117</f>
        <v>0.21416103933666755</v>
      </c>
      <c r="K83" s="672">
        <f>+逆行列係数表!K83/逆行列係数表2!K$117</f>
        <v>1.0688510704489613E-2</v>
      </c>
      <c r="L83" s="672">
        <f>+逆行列係数表!L83/逆行列係数表2!L$117</f>
        <v>9.8034525567331811E-3</v>
      </c>
      <c r="M83" s="672">
        <f>+逆行列係数表!M83/逆行列係数表2!M$117</f>
        <v>9.6179432390615053E-3</v>
      </c>
      <c r="N83" s="672">
        <f>+逆行列係数表!N83/逆行列係数表2!N$117</f>
        <v>0</v>
      </c>
      <c r="O83" s="672">
        <f>+逆行列係数表!O83/逆行列係数表2!O$117</f>
        <v>1.5831216376812299E-2</v>
      </c>
      <c r="P83" s="672">
        <f>+逆行列係数表!P83/逆行列係数表2!P$117</f>
        <v>1.0582914678350772E-2</v>
      </c>
      <c r="Q83" s="672">
        <f>+逆行列係数表!Q83/逆行列係数表2!Q$117</f>
        <v>2.0205311237726287E-2</v>
      </c>
      <c r="R83" s="672">
        <f>+逆行列係数表!R83/逆行列係数表2!R$117</f>
        <v>1.1713801172383513E-2</v>
      </c>
      <c r="S83" s="672">
        <f>+逆行列係数表!S83/逆行列係数表2!S$117</f>
        <v>8.6365687881028077E-3</v>
      </c>
      <c r="T83" s="672">
        <f>+逆行列係数表!T83/逆行列係数表2!T$117</f>
        <v>7.1322100711796246E-3</v>
      </c>
      <c r="U83" s="672">
        <f>+逆行列係数表!U83/逆行列係数表2!U$117</f>
        <v>1.3082484155846466E-2</v>
      </c>
      <c r="V83" s="672">
        <f>+逆行列係数表!V83/逆行列係数表2!V$117</f>
        <v>5.5738440935998905E-3</v>
      </c>
      <c r="W83" s="672">
        <f>+逆行列係数表!W83/逆行列係数表2!W$117</f>
        <v>6.284154194162791E-3</v>
      </c>
      <c r="X83" s="672">
        <f>+逆行列係数表!X83/逆行列係数表2!X$117</f>
        <v>3.7237051914687101E-3</v>
      </c>
      <c r="Y83" s="672">
        <f>+逆行列係数表!Y83/逆行列係数表2!Y$117</f>
        <v>6.2318608258736755E-3</v>
      </c>
      <c r="Z83" s="672">
        <f>+逆行列係数表!Z83/逆行列係数表2!Z$117</f>
        <v>4.3025513436186361E-3</v>
      </c>
      <c r="AA83" s="672">
        <f>+逆行列係数表!AA83/逆行列係数表2!AA$117</f>
        <v>7.3484940853352837E-3</v>
      </c>
      <c r="AB83" s="672">
        <f>+逆行列係数表!AB83/逆行列係数表2!AB$117</f>
        <v>5.1059589895578687E-3</v>
      </c>
      <c r="AC83" s="672">
        <f>+逆行列係数表!AC83/逆行列係数表2!AC$117</f>
        <v>5.2404249773673073E-3</v>
      </c>
      <c r="AD83" s="672">
        <f>+逆行列係数表!AD83/逆行列係数表2!AD$117</f>
        <v>8.462714997403833E-4</v>
      </c>
      <c r="AE83" s="672">
        <f>+逆行列係数表!AE83/逆行列係数表2!AE$117</f>
        <v>1.7842961252955123E-3</v>
      </c>
      <c r="AF83" s="672">
        <f>+逆行列係数表!AF83/逆行列係数表2!AF$117</f>
        <v>3.8252653208227902E-3</v>
      </c>
      <c r="AG83" s="672">
        <f>+逆行列係数表!AG83/逆行列係数表2!AG$117</f>
        <v>4.6726122602685971E-3</v>
      </c>
      <c r="AH83" s="672">
        <f>+逆行列係数表!AH83/逆行列係数表2!AH$117</f>
        <v>1.6506525574725369E-2</v>
      </c>
      <c r="AI83" s="672">
        <f>+逆行列係数表!AI83/逆行列係数表2!AI$117</f>
        <v>9.3267465970077422E-3</v>
      </c>
      <c r="AJ83" s="672">
        <f>+逆行列係数表!AJ83/逆行列係数表2!AJ$117</f>
        <v>3.3698322106795915E-2</v>
      </c>
      <c r="AK83" s="672">
        <f>+逆行列係数表!AK83/逆行列係数表2!AK$117</f>
        <v>7.5297589634660649E-3</v>
      </c>
      <c r="AL83" s="672">
        <f>+逆行列係数表!AL83/逆行列係数表2!AL$117</f>
        <v>4.0654453773240805E-2</v>
      </c>
      <c r="AM83" s="672">
        <f>+逆行列係数表!AM83/逆行列係数表2!AM$117</f>
        <v>5.5507786157730377E-3</v>
      </c>
      <c r="AN83" s="672">
        <f>+逆行列係数表!AN83/逆行列係数表2!AN$117</f>
        <v>8.0325226619578447E-3</v>
      </c>
      <c r="AO83" s="672">
        <f>+逆行列係数表!AO83/逆行列係数表2!AO$117</f>
        <v>8.103302369571656E-3</v>
      </c>
      <c r="AP83" s="672">
        <f>+逆行列係数表!AP83/逆行列係数表2!AP$117</f>
        <v>7.0698730953974538E-3</v>
      </c>
      <c r="AQ83" s="672">
        <f>+逆行列係数表!AQ83/逆行列係数表2!AQ$117</f>
        <v>9.457434843095202E-3</v>
      </c>
      <c r="AR83" s="672">
        <f>+逆行列係数表!AR83/逆行列係数表2!AR$117</f>
        <v>7.5713252639641789E-3</v>
      </c>
      <c r="AS83" s="672">
        <f>+逆行列係数表!AS83/逆行列係数表2!AS$117</f>
        <v>1.1546362701220272E-2</v>
      </c>
      <c r="AT83" s="672">
        <f>+逆行列係数表!AT83/逆行列係数表2!AT$117</f>
        <v>1.1272725013992048E-2</v>
      </c>
      <c r="AU83" s="672">
        <f>+逆行列係数表!AU83/逆行列係数表2!AU$117</f>
        <v>7.9881011481451481E-3</v>
      </c>
      <c r="AV83" s="672">
        <f>+逆行列係数表!AV83/逆行列係数表2!AV$117</f>
        <v>8.1220440739279542E-3</v>
      </c>
      <c r="AW83" s="672">
        <f>+逆行列係数表!AW83/逆行列係数表2!AW$117</f>
        <v>1.3738463217983214E-2</v>
      </c>
      <c r="AX83" s="672">
        <f>+逆行列係数表!AX83/逆行列係数表2!AX$117</f>
        <v>6.7540783874787229E-3</v>
      </c>
      <c r="AY83" s="672">
        <f>+逆行列係数表!AY83/逆行列係数表2!AY$117</f>
        <v>3.2196461865038402E-3</v>
      </c>
      <c r="AZ83" s="672">
        <f>+逆行列係数表!AZ83/逆行列係数表2!AZ$117</f>
        <v>5.0496286141168386E-3</v>
      </c>
      <c r="BA83" s="672">
        <f>+逆行列係数表!BA83/逆行列係数表2!BA$117</f>
        <v>6.2886960796510001E-3</v>
      </c>
      <c r="BB83" s="672">
        <f>+逆行列係数表!BB83/逆行列係数表2!BB$117</f>
        <v>5.2644102938711407E-3</v>
      </c>
      <c r="BC83" s="672">
        <f>+逆行列係数表!BC83/逆行列係数表2!BC$117</f>
        <v>5.3261995667634489E-3</v>
      </c>
      <c r="BD83" s="672">
        <f>+逆行列係数表!BD83/逆行列係数表2!BD$117</f>
        <v>3.0639691364899662E-3</v>
      </c>
      <c r="BE83" s="672">
        <f>+逆行列係数表!BE83/逆行列係数表2!BE$117</f>
        <v>6.427807923291483E-3</v>
      </c>
      <c r="BF83" s="672">
        <f>+逆行列係数表!BF83/逆行列係数表2!BF$117</f>
        <v>4.2661770723246596E-3</v>
      </c>
      <c r="BG83" s="672">
        <f>+逆行列係数表!BG83/逆行列係数表2!BG$117</f>
        <v>3.5853916117408835E-3</v>
      </c>
      <c r="BH83" s="672">
        <f>+逆行列係数表!BH83/逆行列係数表2!BH$117</f>
        <v>3.7295026458060714E-3</v>
      </c>
      <c r="BI83" s="672">
        <f>+逆行列係数表!BI83/逆行列係数表2!BI$117</f>
        <v>5.3379584647199772E-3</v>
      </c>
      <c r="BJ83" s="672">
        <f>+逆行列係数表!BJ83/逆行列係数表2!BJ$117</f>
        <v>2.9758726481796797E-3</v>
      </c>
      <c r="BK83" s="672">
        <f>+逆行列係数表!BK83/逆行列係数表2!BK$117</f>
        <v>3.9225437601708504E-2</v>
      </c>
      <c r="BL83" s="672">
        <f>+逆行列係数表!BL83/逆行列係数表2!BL$117</f>
        <v>1.5366832534502111E-2</v>
      </c>
      <c r="BM83" s="672">
        <f>+逆行列係数表!BM83/逆行列係数表2!BM$117</f>
        <v>2.2542985389441779E-2</v>
      </c>
      <c r="BN83" s="672">
        <f>+逆行列係数表!BN83/逆行列係数表2!BN$117</f>
        <v>2.1454196269454676E-2</v>
      </c>
      <c r="BO83" s="672">
        <f>+逆行列係数表!BO83/逆行列係数表2!BO$117</f>
        <v>2.4250386008294975E-2</v>
      </c>
      <c r="BP83" s="672">
        <f>+逆行列係数表!BP83/逆行列係数表2!BP$117</f>
        <v>1.4335833329798268E-2</v>
      </c>
      <c r="BQ83" s="672">
        <f>+逆行列係数表!BQ83/逆行列係数表2!BQ$117</f>
        <v>5.3320406385608627E-3</v>
      </c>
      <c r="BR83" s="672">
        <f>+逆行列係数表!BR83/逆行列係数表2!BR$117</f>
        <v>8.0857935240582265E-3</v>
      </c>
      <c r="BS83" s="672">
        <f>+逆行列係数表!BS83/逆行列係数表2!BS$117</f>
        <v>1.2267871602107872E-2</v>
      </c>
      <c r="BT83" s="672">
        <f>+逆行列係数表!BT83/逆行列係数表2!BT$117</f>
        <v>2.3673648336838549E-2</v>
      </c>
      <c r="BU83" s="672">
        <f>+逆行列係数表!BU83/逆行列係数表2!BU$117</f>
        <v>3.3218314061314064E-2</v>
      </c>
      <c r="BV83" s="672">
        <f>+逆行列係数表!BV83/逆行列係数表2!BV$117</f>
        <v>9.5065131516033994E-3</v>
      </c>
      <c r="BW83" s="672">
        <f>+逆行列係数表!BW83/逆行列係数表2!BW$117</f>
        <v>5.0111829865886462E-3</v>
      </c>
      <c r="BX83" s="672">
        <f>+逆行列係数表!BX83/逆行列係数表2!BX$117</f>
        <v>4.8621092209935844E-3</v>
      </c>
      <c r="BY83" s="672">
        <f>+逆行列係数表!BY83/逆行列係数表2!BY$117</f>
        <v>1.7210313148972711E-3</v>
      </c>
      <c r="BZ83" s="672">
        <f>+逆行列係数表!BZ83/逆行列係数表2!BZ$117</f>
        <v>5.3211373800916145E-3</v>
      </c>
      <c r="CA83" s="672">
        <f>+逆行列係数表!CA83/逆行列係数表2!CA$117</f>
        <v>3.2060227154220573E-3</v>
      </c>
      <c r="CB83" s="672">
        <f>+逆行列係数表!CB83/逆行列係数表2!CB$117</f>
        <v>1</v>
      </c>
      <c r="CC83" s="672">
        <f>+逆行列係数表!CC83/逆行列係数表2!CC$117</f>
        <v>4.2612720543121815E-3</v>
      </c>
      <c r="CD83" s="672">
        <f>+逆行列係数表!CD83/逆行列係数表2!CD$117</f>
        <v>5.5777402572092325E-3</v>
      </c>
      <c r="CE83" s="672">
        <f>+逆行列係数表!CE83/逆行列係数表2!CE$117</f>
        <v>4.468831704815681E-3</v>
      </c>
      <c r="CF83" s="672">
        <f>+逆行列係数表!CF83/逆行列係数表2!CF$117</f>
        <v>9.7613773897613689E-3</v>
      </c>
      <c r="CG83" s="672">
        <f>+逆行列係数表!CG83/逆行列係数表2!CG$117</f>
        <v>6.676973502856288E-3</v>
      </c>
      <c r="CH83" s="672">
        <f>+逆行列係数表!CH83/逆行列係数表2!CH$117</f>
        <v>8.442107106908129E-3</v>
      </c>
      <c r="CI83" s="672">
        <f>+逆行列係数表!CI83/逆行列係数表2!CI$117</f>
        <v>8.091426715407463E-3</v>
      </c>
      <c r="CJ83" s="672">
        <f>+逆行列係数表!CJ83/逆行列係数表2!CJ$117</f>
        <v>9.6172828532272003E-3</v>
      </c>
      <c r="CK83" s="672">
        <f>+逆行列係数表!CK83/逆行列係数表2!CK$117</f>
        <v>1.3159173700946799E-2</v>
      </c>
      <c r="CL83" s="672">
        <f>+逆行列係数表!CL83/逆行列係数表2!CL$117</f>
        <v>3.857995874643391E-3</v>
      </c>
      <c r="CM83" s="672">
        <f>+逆行列係数表!CM83/逆行列係数表2!CM$117</f>
        <v>1.5839440155823822E-2</v>
      </c>
      <c r="CN83" s="672">
        <f>+逆行列係数表!CN83/逆行列係数表2!CN$117</f>
        <v>1.3580285454128831E-2</v>
      </c>
      <c r="CO83" s="672">
        <f>+逆行列係数表!CO83/逆行列係数表2!CO$117</f>
        <v>1.379508243744043E-2</v>
      </c>
      <c r="CP83" s="672">
        <f>+逆行列係数表!CP83/逆行列係数表2!CP$117</f>
        <v>9.2489554024718455E-3</v>
      </c>
      <c r="CQ83" s="672">
        <f>+逆行列係数表!CQ83/逆行列係数表2!CQ$117</f>
        <v>6.9435008892038312E-3</v>
      </c>
      <c r="CR83" s="672">
        <f>+逆行列係数表!CR83/逆行列係数表2!CR$117</f>
        <v>1.1162982238669159E-2</v>
      </c>
      <c r="CS83" s="672">
        <f>+逆行列係数表!CS83/逆行列係数表2!CS$117</f>
        <v>7.7062933394067383E-3</v>
      </c>
      <c r="CT83" s="672">
        <f>+逆行列係数表!CT83/逆行列係数表2!CT$117</f>
        <v>7.9162249147607042E-3</v>
      </c>
      <c r="CU83" s="672">
        <f>+逆行列係数表!CU83/逆行列係数表2!CU$117</f>
        <v>1.3770246173517062E-2</v>
      </c>
      <c r="CV83" s="672">
        <f>+逆行列係数表!CV83/逆行列係数表2!CV$117</f>
        <v>1.1499252172148641E-2</v>
      </c>
      <c r="CW83" s="672">
        <f>+逆行列係数表!CW83/逆行列係数表2!CW$117</f>
        <v>1.1483639862609262E-2</v>
      </c>
      <c r="CX83" s="672">
        <f>+逆行列係数表!CX83/逆行列係数表2!CX$117</f>
        <v>8.1947681998512326E-3</v>
      </c>
      <c r="CY83" s="672">
        <f>+逆行列係数表!CY83/逆行列係数表2!CY$117</f>
        <v>5.9437116496691015E-3</v>
      </c>
      <c r="CZ83" s="672">
        <f>+逆行列係数表!CZ83/逆行列係数表2!CZ$117</f>
        <v>5.1926030360469951E-2</v>
      </c>
      <c r="DA83" s="672">
        <f>+逆行列係数表!DA83/逆行列係数表2!DA$117</f>
        <v>9.6500230127270041E-3</v>
      </c>
      <c r="DB83" s="672">
        <f>+逆行列係数表!DB83/逆行列係数表2!DB$117</f>
        <v>1.7805084783263925E-2</v>
      </c>
      <c r="DC83" s="672">
        <f>+逆行列係数表!DC83/逆行列係数表2!DC$117</f>
        <v>3.4612903849691248E-2</v>
      </c>
      <c r="DD83" s="672">
        <f>+逆行列係数表!DD83/逆行列係数表2!DD$117</f>
        <v>1.2889309525847758E-2</v>
      </c>
      <c r="DE83" s="672">
        <f>+逆行列係数表!DE83/逆行列係数表2!DE$117</f>
        <v>2.9225425192258351E-2</v>
      </c>
      <c r="DF83" s="672">
        <f>+逆行列係数表!DF83/逆行列係数表2!DF$117</f>
        <v>9.695108335254346E-3</v>
      </c>
      <c r="DG83" s="673">
        <f>+逆行列係数表!DG83/逆行列係数表2!DG$117</f>
        <v>9.7657509466116885E-3</v>
      </c>
      <c r="DH83" s="270"/>
    </row>
    <row r="84" spans="1:112" ht="15.6" customHeight="1">
      <c r="A84" s="656">
        <v>78</v>
      </c>
      <c r="B84" s="98" t="s">
        <v>230</v>
      </c>
      <c r="C84" s="293" t="s">
        <v>231</v>
      </c>
      <c r="D84" s="671">
        <f>+逆行列係数表!D84/逆行列係数表2!D$117</f>
        <v>2.1053301094830995E-3</v>
      </c>
      <c r="E84" s="672">
        <f>+逆行列係数表!E84/逆行列係数表2!E$117</f>
        <v>4.6526919081782232E-3</v>
      </c>
      <c r="F84" s="672">
        <f>+逆行列係数表!F84/逆行列係数表2!F$117</f>
        <v>1.1032320677697395E-3</v>
      </c>
      <c r="G84" s="672">
        <f>+逆行列係数表!G84/逆行列係数表2!G$117</f>
        <v>9.3071107559661217E-4</v>
      </c>
      <c r="H84" s="672">
        <f>+逆行列係数表!H84/逆行列係数表2!H$117</f>
        <v>2.3032156636634176E-3</v>
      </c>
      <c r="I84" s="672">
        <f>+逆行列係数表!I84/逆行列係数表2!I$117</f>
        <v>0</v>
      </c>
      <c r="J84" s="672">
        <f>+逆行列係数表!J84/逆行列係数表2!J$117</f>
        <v>1.9959025433461067E-3</v>
      </c>
      <c r="K84" s="672">
        <f>+逆行列係数表!K84/逆行列係数表2!K$117</f>
        <v>1.7196778074387213E-3</v>
      </c>
      <c r="L84" s="672">
        <f>+逆行列係数表!L84/逆行列係数表2!L$117</f>
        <v>1.1268191889485923E-3</v>
      </c>
      <c r="M84" s="672">
        <f>+逆行列係数表!M84/逆行列係数表2!M$117</f>
        <v>4.3099891903187531E-3</v>
      </c>
      <c r="N84" s="672">
        <f>+逆行列係数表!N84/逆行列係数表2!N$117</f>
        <v>0</v>
      </c>
      <c r="O84" s="672">
        <f>+逆行列係数表!O84/逆行列係数表2!O$117</f>
        <v>7.7141693578847408E-4</v>
      </c>
      <c r="P84" s="672">
        <f>+逆行列係数表!P84/逆行列係数表2!P$117</f>
        <v>4.7573194572790226E-4</v>
      </c>
      <c r="Q84" s="672">
        <f>+逆行列係数表!Q84/逆行列係数表2!Q$117</f>
        <v>2.1053096051899664E-3</v>
      </c>
      <c r="R84" s="672">
        <f>+逆行列係数表!R84/逆行列係数表2!R$117</f>
        <v>1.4475971635486437E-3</v>
      </c>
      <c r="S84" s="672">
        <f>+逆行列係数表!S84/逆行列係数表2!S$117</f>
        <v>3.8484208682047541E-3</v>
      </c>
      <c r="T84" s="672">
        <f>+逆行列係数表!T84/逆行列係数表2!T$117</f>
        <v>1.8462259392683588E-3</v>
      </c>
      <c r="U84" s="672">
        <f>+逆行列係数表!U84/逆行列係数表2!U$117</f>
        <v>9.4929092968738728E-4</v>
      </c>
      <c r="V84" s="672">
        <f>+逆行列係数表!V84/逆行列係数表2!V$117</f>
        <v>3.3316155870078824E-3</v>
      </c>
      <c r="W84" s="672">
        <f>+逆行列係数表!W84/逆行列係数表2!W$117</f>
        <v>3.6894475434482393E-3</v>
      </c>
      <c r="X84" s="672">
        <f>+逆行列係数表!X84/逆行列係数表2!X$117</f>
        <v>3.2282483651393705E-3</v>
      </c>
      <c r="Y84" s="672">
        <f>+逆行列係数表!Y84/逆行列係数表2!Y$117</f>
        <v>2.3597585075097469E-3</v>
      </c>
      <c r="Z84" s="672">
        <f>+逆行列係数表!Z84/逆行列係数表2!Z$117</f>
        <v>2.1738114552230939E-3</v>
      </c>
      <c r="AA84" s="672">
        <f>+逆行列係数表!AA84/逆行列係数表2!AA$117</f>
        <v>3.2596206765123526E-3</v>
      </c>
      <c r="AB84" s="672">
        <f>+逆行列係数表!AB84/逆行列係数表2!AB$117</f>
        <v>1.166380653227884E-3</v>
      </c>
      <c r="AC84" s="672">
        <f>+逆行列係数表!AC84/逆行列係数表2!AC$117</f>
        <v>2.0276406141570579E-3</v>
      </c>
      <c r="AD84" s="672">
        <f>+逆行列係数表!AD84/逆行列係数表2!AD$117</f>
        <v>3.8667530882722677E-3</v>
      </c>
      <c r="AE84" s="672">
        <f>+逆行列係数表!AE84/逆行列係数表2!AE$117</f>
        <v>1.5301161701205419E-2</v>
      </c>
      <c r="AF84" s="672">
        <f>+逆行列係数表!AF84/逆行列係数表2!AF$117</f>
        <v>8.2694085967334311E-4</v>
      </c>
      <c r="AG84" s="672">
        <f>+逆行列係数表!AG84/逆行列係数表2!AG$117</f>
        <v>8.5932610270946072E-4</v>
      </c>
      <c r="AH84" s="672">
        <f>+逆行列係数表!AH84/逆行列係数表2!AH$117</f>
        <v>9.4516743443735199E-4</v>
      </c>
      <c r="AI84" s="672">
        <f>+逆行列係数表!AI84/逆行列係数表2!AI$117</f>
        <v>2.4511132236908731E-3</v>
      </c>
      <c r="AJ84" s="672">
        <f>+逆行列係数表!AJ84/逆行列係数表2!AJ$117</f>
        <v>6.9173201013887579E-3</v>
      </c>
      <c r="AK84" s="672">
        <f>+逆行列係数表!AK84/逆行列係数表2!AK$117</f>
        <v>2.5526566975082494E-3</v>
      </c>
      <c r="AL84" s="672">
        <f>+逆行列係数表!AL84/逆行列係数表2!AL$117</f>
        <v>4.2163583926029596E-3</v>
      </c>
      <c r="AM84" s="672">
        <f>+逆行列係数表!AM84/逆行列係数表2!AM$117</f>
        <v>6.1836148468524246E-3</v>
      </c>
      <c r="AN84" s="672">
        <f>+逆行列係数表!AN84/逆行列係数表2!AN$117</f>
        <v>3.5273481182275983E-3</v>
      </c>
      <c r="AO84" s="672">
        <f>+逆行列係数表!AO84/逆行列係数表2!AO$117</f>
        <v>7.4448931942863016E-3</v>
      </c>
      <c r="AP84" s="672">
        <f>+逆行列係数表!AP84/逆行列係数表2!AP$117</f>
        <v>4.5068907966943879E-3</v>
      </c>
      <c r="AQ84" s="672">
        <f>+逆行列係数表!AQ84/逆行列係数表2!AQ$117</f>
        <v>9.9646297629721499E-3</v>
      </c>
      <c r="AR84" s="672">
        <f>+逆行列係数表!AR84/逆行列係数表2!AR$117</f>
        <v>3.0935072178331713E-3</v>
      </c>
      <c r="AS84" s="672">
        <f>+逆行列係数表!AS84/逆行列係数表2!AS$117</f>
        <v>2.6443701655994053E-3</v>
      </c>
      <c r="AT84" s="672">
        <f>+逆行列係数表!AT84/逆行列係数表2!AT$117</f>
        <v>2.1543421699375962E-3</v>
      </c>
      <c r="AU84" s="672">
        <f>+逆行列係数表!AU84/逆行列係数表2!AU$117</f>
        <v>1.2456360715710764E-3</v>
      </c>
      <c r="AV84" s="672">
        <f>+逆行列係数表!AV84/逆行列係数表2!AV$117</f>
        <v>1.2467568989149593E-3</v>
      </c>
      <c r="AW84" s="672">
        <f>+逆行列係数表!AW84/逆行列係数表2!AW$117</f>
        <v>9.3280740877678967E-4</v>
      </c>
      <c r="AX84" s="672">
        <f>+逆行列係数表!AX84/逆行列係数表2!AX$117</f>
        <v>7.1835353992895975E-4</v>
      </c>
      <c r="AY84" s="672">
        <f>+逆行列係数表!AY84/逆行列係数表2!AY$117</f>
        <v>8.3981334331263886E-4</v>
      </c>
      <c r="AZ84" s="672">
        <f>+逆行列係数表!AZ84/逆行列係数表2!AZ$117</f>
        <v>9.8673139151261554E-4</v>
      </c>
      <c r="BA84" s="672">
        <f>+逆行列係数表!BA84/逆行列係数表2!BA$117</f>
        <v>1.0252820525815352E-3</v>
      </c>
      <c r="BB84" s="672">
        <f>+逆行列係数表!BB84/逆行列係数表2!BB$117</f>
        <v>4.6397084693182449E-4</v>
      </c>
      <c r="BC84" s="672">
        <f>+逆行列係数表!BC84/逆行列係数表2!BC$117</f>
        <v>9.4791516146101916E-4</v>
      </c>
      <c r="BD84" s="672">
        <f>+逆行列係数表!BD84/逆行列係数表2!BD$117</f>
        <v>6.8739179549732381E-4</v>
      </c>
      <c r="BE84" s="672">
        <f>+逆行列係数表!BE84/逆行列係数表2!BE$117</f>
        <v>6.0541623331609822E-4</v>
      </c>
      <c r="BF84" s="672">
        <f>+逆行列係数表!BF84/逆行列係数表2!BF$117</f>
        <v>3.230869913072813E-3</v>
      </c>
      <c r="BG84" s="672">
        <f>+逆行列係数表!BG84/逆行列係数表2!BG$117</f>
        <v>3.2152256533893361E-3</v>
      </c>
      <c r="BH84" s="672">
        <f>+逆行列係数表!BH84/逆行列係数表2!BH$117</f>
        <v>1.4929881592306328E-3</v>
      </c>
      <c r="BI84" s="672">
        <f>+逆行列係数表!BI84/逆行列係数表2!BI$117</f>
        <v>2.6223747138867321E-3</v>
      </c>
      <c r="BJ84" s="672">
        <f>+逆行列係数表!BJ84/逆行列係数表2!BJ$117</f>
        <v>1.4074443545722523E-3</v>
      </c>
      <c r="BK84" s="672">
        <f>+逆行列係数表!BK84/逆行列係数表2!BK$117</f>
        <v>1.198798122119669E-3</v>
      </c>
      <c r="BL84" s="672">
        <f>+逆行列係数表!BL84/逆行列係数表2!BL$117</f>
        <v>9.5081909434777817E-2</v>
      </c>
      <c r="BM84" s="672">
        <f>+逆行列係数表!BM84/逆行列係数表2!BM$117</f>
        <v>1.2846623075271752E-3</v>
      </c>
      <c r="BN84" s="672">
        <f>+逆行列係数表!BN84/逆行列係数表2!BN$117</f>
        <v>1.248790801062842E-3</v>
      </c>
      <c r="BO84" s="672">
        <f>+逆行列係数表!BO84/逆行列係数表2!BO$117</f>
        <v>2.1530405300380284E-3</v>
      </c>
      <c r="BP84" s="672">
        <f>+逆行列係数表!BP84/逆行列係数表2!BP$117</f>
        <v>2.2719813218783826E-3</v>
      </c>
      <c r="BQ84" s="672">
        <f>+逆行列係数表!BQ84/逆行列係数表2!BQ$117</f>
        <v>4.5560716984846218E-3</v>
      </c>
      <c r="BR84" s="672">
        <f>+逆行列係数表!BR84/逆行列係数表2!BR$117</f>
        <v>4.0523864901159026E-3</v>
      </c>
      <c r="BS84" s="672">
        <f>+逆行列係数表!BS84/逆行列係数表2!BS$117</f>
        <v>9.6616812771605312E-4</v>
      </c>
      <c r="BT84" s="672">
        <f>+逆行列係数表!BT84/逆行列係数表2!BT$117</f>
        <v>1.0569029201658376E-3</v>
      </c>
      <c r="BU84" s="672">
        <f>+逆行列係数表!BU84/逆行列係数表2!BU$117</f>
        <v>4.9890851134949394E-4</v>
      </c>
      <c r="BV84" s="672">
        <f>+逆行列係数表!BV84/逆行列係数表2!BV$117</f>
        <v>3.7359819436072499E-4</v>
      </c>
      <c r="BW84" s="672">
        <f>+逆行列係数表!BW84/逆行列係数表2!BW$117</f>
        <v>2.4730911918252775E-4</v>
      </c>
      <c r="BX84" s="672">
        <f>+逆行列係数表!BX84/逆行列係数表2!BX$117</f>
        <v>2.0419949050154982E-4</v>
      </c>
      <c r="BY84" s="672">
        <f>+逆行列係数表!BY84/逆行列係数表2!BY$117</f>
        <v>6.1138071994102611E-5</v>
      </c>
      <c r="BZ84" s="672">
        <f>+逆行列係数表!BZ84/逆行列係数表2!BZ$117</f>
        <v>3.9516691939682274E-4</v>
      </c>
      <c r="CA84" s="672">
        <f>+逆行列係数表!CA84/逆行列係数表2!CA$117</f>
        <v>5.0015915759715748E-3</v>
      </c>
      <c r="CB84" s="672">
        <f>+逆行列係数表!CB84/逆行列係数表2!CB$117</f>
        <v>6.0412479056618628E-3</v>
      </c>
      <c r="CC84" s="672">
        <f>+逆行列係数表!CC84/逆行列係数表2!CC$117</f>
        <v>1</v>
      </c>
      <c r="CD84" s="672">
        <f>+逆行列係数表!CD84/逆行列係数表2!CD$117</f>
        <v>2.0277525366913596E-3</v>
      </c>
      <c r="CE84" s="672">
        <f>+逆行列係数表!CE84/逆行列係数表2!CE$117</f>
        <v>3.2119345973692301E-4</v>
      </c>
      <c r="CF84" s="672">
        <f>+逆行列係数表!CF84/逆行列係数表2!CF$117</f>
        <v>4.2606797152661829E-4</v>
      </c>
      <c r="CG84" s="672">
        <f>+逆行列係数表!CG84/逆行列係数表2!CG$117</f>
        <v>5.7237164017981434E-4</v>
      </c>
      <c r="CH84" s="672">
        <f>+逆行列係数表!CH84/逆行列係数表2!CH$117</f>
        <v>1.4700790241474876E-3</v>
      </c>
      <c r="CI84" s="672">
        <f>+逆行列係数表!CI84/逆行列係数表2!CI$117</f>
        <v>2.5109789332066807E-4</v>
      </c>
      <c r="CJ84" s="672">
        <f>+逆行列係数表!CJ84/逆行列係数表2!CJ$117</f>
        <v>2.3776030628061329E-4</v>
      </c>
      <c r="CK84" s="672">
        <f>+逆行列係数表!CK84/逆行列係数表2!CK$117</f>
        <v>5.0632687630681105E-4</v>
      </c>
      <c r="CL84" s="672">
        <f>+逆行列係数表!CL84/逆行列係数表2!CL$117</f>
        <v>2.7366050900106792E-4</v>
      </c>
      <c r="CM84" s="672">
        <f>+逆行列係数表!CM84/逆行列係数表2!CM$117</f>
        <v>7.2290742952979103E-4</v>
      </c>
      <c r="CN84" s="672">
        <f>+逆行列係数表!CN84/逆行列係数表2!CN$117</f>
        <v>3.8176899116722636E-4</v>
      </c>
      <c r="CO84" s="672">
        <f>+逆行列係数表!CO84/逆行列係数表2!CO$117</f>
        <v>3.7707834702131537E-4</v>
      </c>
      <c r="CP84" s="672">
        <f>+逆行列係数表!CP84/逆行列係数表2!CP$117</f>
        <v>5.8191878232664819E-4</v>
      </c>
      <c r="CQ84" s="672">
        <f>+逆行列係数表!CQ84/逆行列係数表2!CQ$117</f>
        <v>4.0983102796411837E-4</v>
      </c>
      <c r="CR84" s="672">
        <f>+逆行列係数表!CR84/逆行列係数表2!CR$117</f>
        <v>6.9685488469134222E-4</v>
      </c>
      <c r="CS84" s="672">
        <f>+逆行列係数表!CS84/逆行列係数表2!CS$117</f>
        <v>3.7662832238719544E-4</v>
      </c>
      <c r="CT84" s="672">
        <f>+逆行列係数表!CT84/逆行列係数表2!CT$117</f>
        <v>3.4114047921852644E-4</v>
      </c>
      <c r="CU84" s="672">
        <f>+逆行列係数表!CU84/逆行列係数表2!CU$117</f>
        <v>5.7027865316068983E-4</v>
      </c>
      <c r="CV84" s="672">
        <f>+逆行列係数表!CV84/逆行列係数表2!CV$117</f>
        <v>3.3439323547952774E-4</v>
      </c>
      <c r="CW84" s="672">
        <f>+逆行列係数表!CW84/逆行列係数表2!CW$117</f>
        <v>2.1949015717235375E-4</v>
      </c>
      <c r="CX84" s="672">
        <f>+逆行列係数表!CX84/逆行列係数表2!CX$117</f>
        <v>1.0555754994629918E-3</v>
      </c>
      <c r="CY84" s="672">
        <f>+逆行列係数表!CY84/逆行列係数表2!CY$117</f>
        <v>1.9167378992325119E-4</v>
      </c>
      <c r="CZ84" s="672">
        <f>+逆行列係数表!CZ84/逆行列係数表2!CZ$117</f>
        <v>1.0694567294797259E-3</v>
      </c>
      <c r="DA84" s="672">
        <f>+逆行列係数表!DA84/逆行列係数表2!DA$117</f>
        <v>6.9274452558022715E-4</v>
      </c>
      <c r="DB84" s="672">
        <f>+逆行列係数表!DB84/逆行列係数表2!DB$117</f>
        <v>4.9204459397426937E-4</v>
      </c>
      <c r="DC84" s="672">
        <f>+逆行列係数表!DC84/逆行列係数表2!DC$117</f>
        <v>6.102688693292623E-4</v>
      </c>
      <c r="DD84" s="672">
        <f>+逆行列係数表!DD84/逆行列係数表2!DD$117</f>
        <v>4.2473401596423386E-4</v>
      </c>
      <c r="DE84" s="672">
        <f>+逆行列係数表!DE84/逆行列係数表2!DE$117</f>
        <v>6.1324887187392499E-4</v>
      </c>
      <c r="DF84" s="672">
        <f>+逆行列係数表!DF84/逆行列係数表2!DF$117</f>
        <v>3.1612825336982801E-3</v>
      </c>
      <c r="DG84" s="673">
        <f>+逆行列係数表!DG84/逆行列係数表2!DG$117</f>
        <v>4.4624956460021062E-4</v>
      </c>
      <c r="DH84" s="270"/>
    </row>
    <row r="85" spans="1:112" ht="15.6" customHeight="1">
      <c r="A85" s="656">
        <v>79</v>
      </c>
      <c r="B85" s="98" t="s">
        <v>232</v>
      </c>
      <c r="C85" s="293" t="s">
        <v>233</v>
      </c>
      <c r="D85" s="671">
        <f>+逆行列係数表!D85/逆行列係数表2!D$117</f>
        <v>1.6781048954279631E-4</v>
      </c>
      <c r="E85" s="672">
        <f>+逆行列係数表!E85/逆行列係数表2!E$117</f>
        <v>1.2536307871482852E-4</v>
      </c>
      <c r="F85" s="672">
        <f>+逆行列係数表!F85/逆行列係数表2!F$117</f>
        <v>2.8356380730974306E-4</v>
      </c>
      <c r="G85" s="672">
        <f>+逆行列係数表!G85/逆行列係数表2!G$117</f>
        <v>1.3769379850594524E-4</v>
      </c>
      <c r="H85" s="672">
        <f>+逆行列係数表!H85/逆行列係数表2!H$117</f>
        <v>1.5594750353553548E-4</v>
      </c>
      <c r="I85" s="672">
        <f>+逆行列係数表!I85/逆行列係数表2!I$117</f>
        <v>0</v>
      </c>
      <c r="J85" s="672">
        <f>+逆行列係数表!J85/逆行列係数表2!J$117</f>
        <v>1.7881903070429131E-3</v>
      </c>
      <c r="K85" s="672">
        <f>+逆行列係数表!K85/逆行列係数表2!K$117</f>
        <v>2.0463187237127747E-4</v>
      </c>
      <c r="L85" s="672">
        <f>+逆行列係数表!L85/逆行列係数表2!L$117</f>
        <v>1.8877643063623672E-4</v>
      </c>
      <c r="M85" s="672">
        <f>+逆行列係数表!M85/逆行列係数表2!M$117</f>
        <v>1.3520051284448675E-4</v>
      </c>
      <c r="N85" s="672">
        <f>+逆行列係数表!N85/逆行列係数表2!N$117</f>
        <v>0</v>
      </c>
      <c r="O85" s="672">
        <f>+逆行列係数表!O85/逆行列係数表2!O$117</f>
        <v>4.3251617960303349E-4</v>
      </c>
      <c r="P85" s="672">
        <f>+逆行列係数表!P85/逆行列係数表2!P$117</f>
        <v>4.7860657849563471E-4</v>
      </c>
      <c r="Q85" s="672">
        <f>+逆行列係数表!Q85/逆行列係数表2!Q$117</f>
        <v>2.9851209696066591E-4</v>
      </c>
      <c r="R85" s="672">
        <f>+逆行列係数表!R85/逆行列係数表2!R$117</f>
        <v>4.8835315789953033E-4</v>
      </c>
      <c r="S85" s="672">
        <f>+逆行列係数表!S85/逆行列係数表2!S$117</f>
        <v>2.4174892594076353E-4</v>
      </c>
      <c r="T85" s="672">
        <f>+逆行列係数表!T85/逆行列係数表2!T$117</f>
        <v>3.0572429006443141E-4</v>
      </c>
      <c r="U85" s="672">
        <f>+逆行列係数表!U85/逆行列係数表2!U$117</f>
        <v>4.9319762535917429E-4</v>
      </c>
      <c r="V85" s="672">
        <f>+逆行列係数表!V85/逆行列係数表2!V$117</f>
        <v>2.3045750239680083E-4</v>
      </c>
      <c r="W85" s="672">
        <f>+逆行列係数表!W85/逆行列係数表2!W$117</f>
        <v>2.8574434748261684E-4</v>
      </c>
      <c r="X85" s="672">
        <f>+逆行列係数表!X85/逆行列係数表2!X$117</f>
        <v>6.3095269315379735E-5</v>
      </c>
      <c r="Y85" s="672">
        <f>+逆行列係数表!Y85/逆行列係数表2!Y$117</f>
        <v>1.7122521539270611E-4</v>
      </c>
      <c r="Z85" s="672">
        <f>+逆行列係数表!Z85/逆行列係数表2!Z$117</f>
        <v>8.4136690413622603E-4</v>
      </c>
      <c r="AA85" s="672">
        <f>+逆行列係数表!AA85/逆行列係数表2!AA$117</f>
        <v>1.6694473134114211E-4</v>
      </c>
      <c r="AB85" s="672">
        <f>+逆行列係数表!AB85/逆行列係数表2!AB$117</f>
        <v>1.8256767333477118E-3</v>
      </c>
      <c r="AC85" s="672">
        <f>+逆行列係数表!AC85/逆行列係数表2!AC$117</f>
        <v>4.6419097680118688E-4</v>
      </c>
      <c r="AD85" s="672">
        <f>+逆行列係数表!AD85/逆行列係数表2!AD$117</f>
        <v>2.4453453333815661E-5</v>
      </c>
      <c r="AE85" s="672">
        <f>+逆行列係数表!AE85/逆行列係数表2!AE$117</f>
        <v>1.0795867407631683E-4</v>
      </c>
      <c r="AF85" s="672">
        <f>+逆行列係数表!AF85/逆行列係数表2!AF$117</f>
        <v>3.0546418886944772E-4</v>
      </c>
      <c r="AG85" s="672">
        <f>+逆行列係数表!AG85/逆行列係数表2!AG$117</f>
        <v>3.8287960431320557E-4</v>
      </c>
      <c r="AH85" s="672">
        <f>+逆行列係数表!AH85/逆行列係数表2!AH$117</f>
        <v>4.4995261591568666E-4</v>
      </c>
      <c r="AI85" s="672">
        <f>+逆行列係数表!AI85/逆行列係数表2!AI$117</f>
        <v>3.4145325574969418E-4</v>
      </c>
      <c r="AJ85" s="672">
        <f>+逆行列係数表!AJ85/逆行列係数表2!AJ$117</f>
        <v>3.0960261434363409E-4</v>
      </c>
      <c r="AK85" s="672">
        <f>+逆行列係数表!AK85/逆行列係数表2!AK$117</f>
        <v>3.7423077779742919E-4</v>
      </c>
      <c r="AL85" s="672">
        <f>+逆行列係数表!AL85/逆行列係数表2!AL$117</f>
        <v>4.0476192269328447E-4</v>
      </c>
      <c r="AM85" s="672">
        <f>+逆行列係数表!AM85/逆行列係数表2!AM$117</f>
        <v>1.0335561309149644E-4</v>
      </c>
      <c r="AN85" s="672">
        <f>+逆行列係数表!AN85/逆行列係数表2!AN$117</f>
        <v>3.408251302705192E-4</v>
      </c>
      <c r="AO85" s="672">
        <f>+逆行列係数表!AO85/逆行列係数表2!AO$117</f>
        <v>3.3036909869149482E-4</v>
      </c>
      <c r="AP85" s="672">
        <f>+逆行列係数表!AP85/逆行列係数表2!AP$117</f>
        <v>2.7789513885693057E-4</v>
      </c>
      <c r="AQ85" s="672">
        <f>+逆行列係数表!AQ85/逆行列係数表2!AQ$117</f>
        <v>3.0671306971326377E-4</v>
      </c>
      <c r="AR85" s="672">
        <f>+逆行列係数表!AR85/逆行列係数表2!AR$117</f>
        <v>2.413088014770798E-4</v>
      </c>
      <c r="AS85" s="672">
        <f>+逆行列係数表!AS85/逆行列係数表2!AS$117</f>
        <v>6.4319657026023504E-4</v>
      </c>
      <c r="AT85" s="672">
        <f>+逆行列係数表!AT85/逆行列係数表2!AT$117</f>
        <v>4.5398663013969815E-4</v>
      </c>
      <c r="AU85" s="672">
        <f>+逆行列係数表!AU85/逆行列係数表2!AU$117</f>
        <v>5.2940055891661749E-4</v>
      </c>
      <c r="AV85" s="672">
        <f>+逆行列係数表!AV85/逆行列係数表2!AV$117</f>
        <v>5.179877903467553E-4</v>
      </c>
      <c r="AW85" s="672">
        <f>+逆行列係数表!AW85/逆行列係数表2!AW$117</f>
        <v>4.4646928376597779E-4</v>
      </c>
      <c r="AX85" s="672">
        <f>+逆行列係数表!AX85/逆行列係数表2!AX$117</f>
        <v>2.3875688803423874E-4</v>
      </c>
      <c r="AY85" s="672">
        <f>+逆行列係数表!AY85/逆行列係数表2!AY$117</f>
        <v>3.9882135909843756E-4</v>
      </c>
      <c r="AZ85" s="672">
        <f>+逆行列係数表!AZ85/逆行列係数表2!AZ$117</f>
        <v>3.8105649467016258E-4</v>
      </c>
      <c r="BA85" s="672">
        <f>+逆行列係数表!BA85/逆行列係数表2!BA$117</f>
        <v>3.2188916526657533E-4</v>
      </c>
      <c r="BB85" s="672">
        <f>+逆行列係数表!BB85/逆行列係数表2!BB$117</f>
        <v>3.7789774438665863E-4</v>
      </c>
      <c r="BC85" s="672">
        <f>+逆行列係数表!BC85/逆行列係数表2!BC$117</f>
        <v>3.9809035549109455E-4</v>
      </c>
      <c r="BD85" s="672">
        <f>+逆行列係数表!BD85/逆行列係数表2!BD$117</f>
        <v>5.3809410807444374E-4</v>
      </c>
      <c r="BE85" s="672">
        <f>+逆行列係数表!BE85/逆行列係数表2!BE$117</f>
        <v>2.8574713392849708E-4</v>
      </c>
      <c r="BF85" s="672">
        <f>+逆行列係数表!BF85/逆行列係数表2!BF$117</f>
        <v>3.4313886678147358E-4</v>
      </c>
      <c r="BG85" s="672">
        <f>+逆行列係数表!BG85/逆行列係数表2!BG$117</f>
        <v>2.8048466074087456E-4</v>
      </c>
      <c r="BH85" s="672">
        <f>+逆行列係数表!BH85/逆行列係数表2!BH$117</f>
        <v>3.171942526530908E-4</v>
      </c>
      <c r="BI85" s="672">
        <f>+逆行列係数表!BI85/逆行列係数表2!BI$117</f>
        <v>2.2074415105701598E-4</v>
      </c>
      <c r="BJ85" s="672">
        <f>+逆行列係数表!BJ85/逆行列係数表2!BJ$117</f>
        <v>2.4907073849858319E-4</v>
      </c>
      <c r="BK85" s="672">
        <f>+逆行列係数表!BK85/逆行列係数表2!BK$117</f>
        <v>4.1969049331920478E-4</v>
      </c>
      <c r="BL85" s="672">
        <f>+逆行列係数表!BL85/逆行列係数表2!BL$117</f>
        <v>1.7524569645312033E-4</v>
      </c>
      <c r="BM85" s="672">
        <f>+逆行列係数表!BM85/逆行列係数表2!BM$117</f>
        <v>2.95782454520085E-4</v>
      </c>
      <c r="BN85" s="672">
        <f>+逆行列係数表!BN85/逆行列係数表2!BN$117</f>
        <v>3.3876104487487891E-4</v>
      </c>
      <c r="BO85" s="672">
        <f>+逆行列係数表!BO85/逆行列係数表2!BO$117</f>
        <v>3.029812703992327E-4</v>
      </c>
      <c r="BP85" s="672">
        <f>+逆行列係数表!BP85/逆行列係数表2!BP$117</f>
        <v>3.6534537039999225E-4</v>
      </c>
      <c r="BQ85" s="672">
        <f>+逆行列係数表!BQ85/逆行列係数表2!BQ$117</f>
        <v>1.9599480904099751E-4</v>
      </c>
      <c r="BR85" s="672">
        <f>+逆行列係数表!BR85/逆行列係数表2!BR$117</f>
        <v>2.4853886979384163E-4</v>
      </c>
      <c r="BS85" s="672">
        <f>+逆行列係数表!BS85/逆行列係数表2!BS$117</f>
        <v>9.5337915193638076E-4</v>
      </c>
      <c r="BT85" s="672">
        <f>+逆行列係数表!BT85/逆行列係数表2!BT$117</f>
        <v>2.3670051017713523E-3</v>
      </c>
      <c r="BU85" s="672">
        <f>+逆行列係数表!BU85/逆行列係数表2!BU$117</f>
        <v>1.2172360691792765E-3</v>
      </c>
      <c r="BV85" s="672">
        <f>+逆行列係数表!BV85/逆行列係数表2!BV$117</f>
        <v>7.7464274905576108E-4</v>
      </c>
      <c r="BW85" s="672">
        <f>+逆行列係数表!BW85/逆行列係数表2!BW$117</f>
        <v>2.3521106903756731E-4</v>
      </c>
      <c r="BX85" s="672">
        <f>+逆行列係数表!BX85/逆行列係数表2!BX$117</f>
        <v>2.1343749550366896E-4</v>
      </c>
      <c r="BY85" s="672">
        <f>+逆行列係数表!BY85/逆行列係数表2!BY$117</f>
        <v>5.6461021997333073E-5</v>
      </c>
      <c r="BZ85" s="672">
        <f>+逆行列係数表!BZ85/逆行列係数表2!BZ$117</f>
        <v>1.7378583814293584E-4</v>
      </c>
      <c r="CA85" s="672">
        <f>+逆行列係数表!CA85/逆行列係数表2!CA$117</f>
        <v>1.6647783864833339E-4</v>
      </c>
      <c r="CB85" s="672">
        <f>+逆行列係数表!CB85/逆行列係数表2!CB$117</f>
        <v>3.606090244949664E-4</v>
      </c>
      <c r="CC85" s="672">
        <f>+逆行列係数表!CC85/逆行列係数表2!CC$117</f>
        <v>1.9941076042359959E-4</v>
      </c>
      <c r="CD85" s="672">
        <f>+逆行列係数表!CD85/逆行列係数表2!CD$117</f>
        <v>1</v>
      </c>
      <c r="CE85" s="672">
        <f>+逆行列係数表!CE85/逆行列係数表2!CE$117</f>
        <v>6.9791370644224269E-4</v>
      </c>
      <c r="CF85" s="672">
        <f>+逆行列係数表!CF85/逆行列係数表2!CF$117</f>
        <v>2.9706276269638056E-4</v>
      </c>
      <c r="CG85" s="672">
        <f>+逆行列係数表!CG85/逆行列係数表2!CG$117</f>
        <v>3.5990089329328973E-4</v>
      </c>
      <c r="CH85" s="672">
        <f>+逆行列係数表!CH85/逆行列係数表2!CH$117</f>
        <v>1.3349938453033264E-2</v>
      </c>
      <c r="CI85" s="672">
        <f>+逆行列係数表!CI85/逆行列係数表2!CI$117</f>
        <v>6.8233637021739761E-4</v>
      </c>
      <c r="CJ85" s="672">
        <f>+逆行列係数表!CJ85/逆行列係数表2!CJ$117</f>
        <v>1.4859875476548126E-3</v>
      </c>
      <c r="CK85" s="672">
        <f>+逆行列係数表!CK85/逆行列係数表2!CK$117</f>
        <v>1.5360887478485172E-3</v>
      </c>
      <c r="CL85" s="672">
        <f>+逆行列係数表!CL85/逆行列係数表2!CL$117</f>
        <v>8.7625073292418637E-4</v>
      </c>
      <c r="CM85" s="672">
        <f>+逆行列係数表!CM85/逆行列係数表2!CM$117</f>
        <v>4.4623244518595603E-3</v>
      </c>
      <c r="CN85" s="672">
        <f>+逆行列係数表!CN85/逆行列係数表2!CN$117</f>
        <v>5.7033739740993327E-4</v>
      </c>
      <c r="CO85" s="672">
        <f>+逆行列係数表!CO85/逆行列係数表2!CO$117</f>
        <v>8.7667827727196026E-4</v>
      </c>
      <c r="CP85" s="672">
        <f>+逆行列係数表!CP85/逆行列係数表2!CP$117</f>
        <v>1.1893965612152866E-3</v>
      </c>
      <c r="CQ85" s="672">
        <f>+逆行列係数表!CQ85/逆行列係数表2!CQ$117</f>
        <v>4.9445109879904287E-4</v>
      </c>
      <c r="CR85" s="672">
        <f>+逆行列係数表!CR85/逆行列係数表2!CR$117</f>
        <v>3.2206449602816299E-4</v>
      </c>
      <c r="CS85" s="672">
        <f>+逆行列係数表!CS85/逆行列係数表2!CS$117</f>
        <v>2.2509379929457391E-4</v>
      </c>
      <c r="CT85" s="672">
        <f>+逆行列係数表!CT85/逆行列係数表2!CT$117</f>
        <v>2.0299564514046579E-4</v>
      </c>
      <c r="CU85" s="672">
        <f>+逆行列係数表!CU85/逆行列係数表2!CU$117</f>
        <v>2.357859245735091E-3</v>
      </c>
      <c r="CV85" s="672">
        <f>+逆行列係数表!CV85/逆行列係数表2!CV$117</f>
        <v>8.5110691397787604E-4</v>
      </c>
      <c r="CW85" s="672">
        <f>+逆行列係数表!CW85/逆行列係数表2!CW$117</f>
        <v>1.5618368003827291E-3</v>
      </c>
      <c r="CX85" s="672">
        <f>+逆行列係数表!CX85/逆行列係数表2!CX$117</f>
        <v>3.3749687847251777E-4</v>
      </c>
      <c r="CY85" s="672">
        <f>+逆行列係数表!CY85/逆行列係数表2!CY$117</f>
        <v>8.7227486905054987E-4</v>
      </c>
      <c r="CZ85" s="672">
        <f>+逆行列係数表!CZ85/逆行列係数表2!CZ$117</f>
        <v>4.7225644490205844E-4</v>
      </c>
      <c r="DA85" s="672">
        <f>+逆行列係数表!DA85/逆行列係数表2!DA$117</f>
        <v>3.0485352050428638E-4</v>
      </c>
      <c r="DB85" s="672">
        <f>+逆行列係数表!DB85/逆行列係数表2!DB$117</f>
        <v>4.9033112202221969E-4</v>
      </c>
      <c r="DC85" s="672">
        <f>+逆行列係数表!DC85/逆行列係数表2!DC$117</f>
        <v>6.8463026104817243E-4</v>
      </c>
      <c r="DD85" s="672">
        <f>+逆行列係数表!DD85/逆行列係数表2!DD$117</f>
        <v>5.0287864974267807E-4</v>
      </c>
      <c r="DE85" s="672">
        <f>+逆行列係数表!DE85/逆行列係数表2!DE$117</f>
        <v>5.8929406020987027E-4</v>
      </c>
      <c r="DF85" s="672">
        <f>+逆行列係数表!DF85/逆行列係数表2!DF$117</f>
        <v>3.4410583339168464E-4</v>
      </c>
      <c r="DG85" s="673">
        <f>+逆行列係数表!DG85/逆行列係数表2!DG$117</f>
        <v>1.5924232972784071E-3</v>
      </c>
      <c r="DH85" s="270"/>
    </row>
    <row r="86" spans="1:112" ht="15.6" customHeight="1">
      <c r="A86" s="656">
        <v>80</v>
      </c>
      <c r="B86" s="98" t="s">
        <v>234</v>
      </c>
      <c r="C86" s="293" t="s">
        <v>235</v>
      </c>
      <c r="D86" s="671">
        <f>+逆行列係数表!D86/逆行列係数表2!D$117</f>
        <v>6.9158294142571976E-4</v>
      </c>
      <c r="E86" s="672">
        <f>+逆行列係数表!E86/逆行列係数表2!E$117</f>
        <v>2.0982921193231458E-3</v>
      </c>
      <c r="F86" s="672">
        <f>+逆行列係数表!F86/逆行列係数表2!F$117</f>
        <v>5.132095004085368E-4</v>
      </c>
      <c r="G86" s="672">
        <f>+逆行列係数表!G86/逆行列係数表2!G$117</f>
        <v>2.2962496773093295E-4</v>
      </c>
      <c r="H86" s="672">
        <f>+逆行列係数表!H86/逆行列係数表2!H$117</f>
        <v>9.4213488188818321E-4</v>
      </c>
      <c r="I86" s="672">
        <f>+逆行列係数表!I86/逆行列係数表2!I$117</f>
        <v>0</v>
      </c>
      <c r="J86" s="672">
        <f>+逆行列係数表!J86/逆行列係数表2!J$117</f>
        <v>3.8666696020666985E-4</v>
      </c>
      <c r="K86" s="672">
        <f>+逆行列係数表!K86/逆行列係数表2!K$117</f>
        <v>1.4183707967508723E-3</v>
      </c>
      <c r="L86" s="672">
        <f>+逆行列係数表!L86/逆行列係数表2!L$117</f>
        <v>7.5693068814512471E-4</v>
      </c>
      <c r="M86" s="672">
        <f>+逆行列係数表!M86/逆行列係数表2!M$117</f>
        <v>1.6243029289261081E-3</v>
      </c>
      <c r="N86" s="672">
        <f>+逆行列係数表!N86/逆行列係数表2!N$117</f>
        <v>0</v>
      </c>
      <c r="O86" s="672">
        <f>+逆行列係数表!O86/逆行列係数表2!O$117</f>
        <v>5.5488319226488386E-4</v>
      </c>
      <c r="P86" s="672">
        <f>+逆行列係数表!P86/逆行列係数表2!P$117</f>
        <v>5.406394075693255E-4</v>
      </c>
      <c r="Q86" s="672">
        <f>+逆行列係数表!Q86/逆行列係数表2!Q$117</f>
        <v>1.0115641525773301E-3</v>
      </c>
      <c r="R86" s="672">
        <f>+逆行列係数表!R86/逆行列係数表2!R$117</f>
        <v>1.0003802795911308E-3</v>
      </c>
      <c r="S86" s="672">
        <f>+逆行列係数表!S86/逆行列係数表2!S$117</f>
        <v>2.4039419832741125E-3</v>
      </c>
      <c r="T86" s="672">
        <f>+逆行列係数表!T86/逆行列係数表2!T$117</f>
        <v>1.6544562101871829E-3</v>
      </c>
      <c r="U86" s="672">
        <f>+逆行列係数表!U86/逆行列係数表2!U$117</f>
        <v>1.0534728746357525E-3</v>
      </c>
      <c r="V86" s="672">
        <f>+逆行列係数表!V86/逆行列係数表2!V$117</f>
        <v>6.9483538672225891E-4</v>
      </c>
      <c r="W86" s="672">
        <f>+逆行列係数表!W86/逆行列係数表2!W$117</f>
        <v>6.423438117463511E-4</v>
      </c>
      <c r="X86" s="672">
        <f>+逆行列係数表!X86/逆行列係数表2!X$117</f>
        <v>1.1275763275094453E-3</v>
      </c>
      <c r="Y86" s="672">
        <f>+逆行列係数表!Y86/逆行列係数表2!Y$117</f>
        <v>9.2629702116866987E-4</v>
      </c>
      <c r="Z86" s="672">
        <f>+逆行列係数表!Z86/逆行列係数表2!Z$117</f>
        <v>8.8505050050482971E-4</v>
      </c>
      <c r="AA86" s="672">
        <f>+逆行列係数表!AA86/逆行列係数表2!AA$117</f>
        <v>1.1089120970841585E-3</v>
      </c>
      <c r="AB86" s="672">
        <f>+逆行列係数表!AB86/逆行列係数表2!AB$117</f>
        <v>7.5093682113913348E-4</v>
      </c>
      <c r="AC86" s="672">
        <f>+逆行列係数表!AC86/逆行列係数表2!AC$117</f>
        <v>1.096241456031468E-3</v>
      </c>
      <c r="AD86" s="672">
        <f>+逆行列係数表!AD86/逆行列係数表2!AD$117</f>
        <v>4.0556890549657212E-4</v>
      </c>
      <c r="AE86" s="672">
        <f>+逆行列係数表!AE86/逆行列係数表2!AE$117</f>
        <v>1.1436808557916628E-3</v>
      </c>
      <c r="AF86" s="672">
        <f>+逆行列係数表!AF86/逆行列係数表2!AF$117</f>
        <v>4.5429922150883289E-4</v>
      </c>
      <c r="AG86" s="672">
        <f>+逆行列係数表!AG86/逆行列係数表2!AG$117</f>
        <v>4.7946153067614439E-4</v>
      </c>
      <c r="AH86" s="672">
        <f>+逆行列係数表!AH86/逆行列係数表2!AH$117</f>
        <v>6.3856839898498888E-4</v>
      </c>
      <c r="AI86" s="672">
        <f>+逆行列係数表!AI86/逆行列係数表2!AI$117</f>
        <v>9.9054292905284688E-4</v>
      </c>
      <c r="AJ86" s="672">
        <f>+逆行列係数表!AJ86/逆行列係数表2!AJ$117</f>
        <v>2.2905686752001369E-3</v>
      </c>
      <c r="AK86" s="672">
        <f>+逆行列係数表!AK86/逆行列係数表2!AK$117</f>
        <v>1.1285309730842889E-3</v>
      </c>
      <c r="AL86" s="672">
        <f>+逆行列係数表!AL86/逆行列係数表2!AL$117</f>
        <v>1.320884021421747E-3</v>
      </c>
      <c r="AM86" s="672">
        <f>+逆行列係数表!AM86/逆行列係数表2!AM$117</f>
        <v>7.1710200766965187E-4</v>
      </c>
      <c r="AN86" s="672">
        <f>+逆行列係数表!AN86/逆行列係数表2!AN$117</f>
        <v>5.4999009812101997E-4</v>
      </c>
      <c r="AO86" s="672">
        <f>+逆行列係数表!AO86/逆行列係数表2!AO$117</f>
        <v>1.6757059327869969E-3</v>
      </c>
      <c r="AP86" s="672">
        <f>+逆行列係数表!AP86/逆行列係数表2!AP$117</f>
        <v>9.2972752770233895E-4</v>
      </c>
      <c r="AQ86" s="672">
        <f>+逆行列係数表!AQ86/逆行列係数表2!AQ$117</f>
        <v>6.4755000982155784E-4</v>
      </c>
      <c r="AR86" s="672">
        <f>+逆行列係数表!AR86/逆行列係数表2!AR$117</f>
        <v>7.8710280108327646E-4</v>
      </c>
      <c r="AS86" s="672">
        <f>+逆行列係数表!AS86/逆行列係数表2!AS$117</f>
        <v>6.9385140390393341E-4</v>
      </c>
      <c r="AT86" s="672">
        <f>+逆行列係数表!AT86/逆行列係数表2!AT$117</f>
        <v>6.308990195244389E-4</v>
      </c>
      <c r="AU86" s="672">
        <f>+逆行列係数表!AU86/逆行列係数表2!AU$117</f>
        <v>4.7692012172363603E-4</v>
      </c>
      <c r="AV86" s="672">
        <f>+逆行列係数表!AV86/逆行列係数表2!AV$117</f>
        <v>4.3659458583545155E-4</v>
      </c>
      <c r="AW86" s="672">
        <f>+逆行列係数表!AW86/逆行列係数表2!AW$117</f>
        <v>5.3095604359157985E-4</v>
      </c>
      <c r="AX86" s="672">
        <f>+逆行列係数表!AX86/逆行列係数表2!AX$117</f>
        <v>4.3472736277881414E-4</v>
      </c>
      <c r="AY86" s="672">
        <f>+逆行列係数表!AY86/逆行列係数表2!AY$117</f>
        <v>4.6106122895378569E-4</v>
      </c>
      <c r="AZ86" s="672">
        <f>+逆行列係数表!AZ86/逆行列係数表2!AZ$117</f>
        <v>4.4203050408609431E-4</v>
      </c>
      <c r="BA86" s="672">
        <f>+逆行列係数表!BA86/逆行列係数表2!BA$117</f>
        <v>5.6241825550737694E-4</v>
      </c>
      <c r="BB86" s="672">
        <f>+逆行列係数表!BB86/逆行列係数表2!BB$117</f>
        <v>4.0946407211787499E-4</v>
      </c>
      <c r="BC86" s="672">
        <f>+逆行列係数表!BC86/逆行列係数表2!BC$117</f>
        <v>5.4853492957955584E-4</v>
      </c>
      <c r="BD86" s="672">
        <f>+逆行列係数表!BD86/逆行列係数表2!BD$117</f>
        <v>5.0749724937087701E-4</v>
      </c>
      <c r="BE86" s="672">
        <f>+逆行列係数表!BE86/逆行列係数表2!BE$117</f>
        <v>4.7225912070260898E-4</v>
      </c>
      <c r="BF86" s="672">
        <f>+逆行列係数表!BF86/逆行列係数表2!BF$117</f>
        <v>1.0643658377313537E-3</v>
      </c>
      <c r="BG86" s="672">
        <f>+逆行列係数表!BG86/逆行列係数表2!BG$117</f>
        <v>1.0048733319573458E-3</v>
      </c>
      <c r="BH86" s="672">
        <f>+逆行列係数表!BH86/逆行列係数表2!BH$117</f>
        <v>5.2424326960272272E-4</v>
      </c>
      <c r="BI86" s="672">
        <f>+逆行列係数表!BI86/逆行列係数表2!BI$117</f>
        <v>8.4515709069889579E-4</v>
      </c>
      <c r="BJ86" s="672">
        <f>+逆行列係数表!BJ86/逆行列係数表2!BJ$117</f>
        <v>4.7879714583795558E-4</v>
      </c>
      <c r="BK86" s="672">
        <f>+逆行列係数表!BK86/逆行列係数表2!BK$117</f>
        <v>8.1866145315806623E-4</v>
      </c>
      <c r="BL86" s="672">
        <f>+逆行列係数表!BL86/逆行列係数表2!BL$117</f>
        <v>1.6550426018880596E-3</v>
      </c>
      <c r="BM86" s="672">
        <f>+逆行列係数表!BM86/逆行列係数表2!BM$117</f>
        <v>8.5169533199750183E-4</v>
      </c>
      <c r="BN86" s="672">
        <f>+逆行列係数表!BN86/逆行列係数表2!BN$117</f>
        <v>8.9384945227671104E-4</v>
      </c>
      <c r="BO86" s="672">
        <f>+逆行列係数表!BO86/逆行列係数表2!BO$117</f>
        <v>8.6041659908418007E-4</v>
      </c>
      <c r="BP86" s="672">
        <f>+逆行列係数表!BP86/逆行列係数表2!BP$117</f>
        <v>8.647481076979515E-4</v>
      </c>
      <c r="BQ86" s="672">
        <f>+逆行列係数表!BQ86/逆行列係数表2!BQ$117</f>
        <v>5.2642141620562227E-4</v>
      </c>
      <c r="BR86" s="672">
        <f>+逆行列係数表!BR86/逆行列係数表2!BR$117</f>
        <v>1.2483751413759096E-3</v>
      </c>
      <c r="BS86" s="672">
        <f>+逆行列係数表!BS86/逆行列係数表2!BS$117</f>
        <v>3.7331373397328109E-4</v>
      </c>
      <c r="BT86" s="672">
        <f>+逆行列係数表!BT86/逆行列係数表2!BT$117</f>
        <v>2.8337279862741143E-4</v>
      </c>
      <c r="BU86" s="672">
        <f>+逆行列係数表!BU86/逆行列係数表2!BU$117</f>
        <v>1.8300521015441928E-4</v>
      </c>
      <c r="BV86" s="672">
        <f>+逆行列係数表!BV86/逆行列係数表2!BV$117</f>
        <v>2.092644808989559E-4</v>
      </c>
      <c r="BW86" s="672">
        <f>+逆行列係数表!BW86/逆行列係数表2!BW$117</f>
        <v>1.1249806571075836E-4</v>
      </c>
      <c r="BX86" s="672">
        <f>+逆行列係数表!BX86/逆行列係数表2!BX$117</f>
        <v>1.1358898956306824E-4</v>
      </c>
      <c r="BY86" s="672">
        <f>+逆行列係数表!BY86/逆行列係数表2!BY$117</f>
        <v>3.2720493673794368E-5</v>
      </c>
      <c r="BZ86" s="672">
        <f>+逆行列係数表!BZ86/逆行列係数表2!BZ$117</f>
        <v>5.722278709647797E-4</v>
      </c>
      <c r="CA86" s="672">
        <f>+逆行列係数表!CA86/逆行列係数表2!CA$117</f>
        <v>8.313137617749879E-4</v>
      </c>
      <c r="CB86" s="672">
        <f>+逆行列係数表!CB86/逆行列係数表2!CB$117</f>
        <v>6.4258603101689067E-4</v>
      </c>
      <c r="CC86" s="672">
        <f>+逆行列係数表!CC86/逆行列係数表2!CC$117</f>
        <v>2.8532548613560379E-4</v>
      </c>
      <c r="CD86" s="672">
        <f>+逆行列係数表!CD86/逆行列係数表2!CD$117</f>
        <v>6.5998098389088782E-4</v>
      </c>
      <c r="CE86" s="672">
        <f>+逆行列係数表!CE86/逆行列係数表2!CE$117</f>
        <v>1</v>
      </c>
      <c r="CF86" s="672">
        <f>+逆行列係数表!CF86/逆行列係数表2!CF$117</f>
        <v>1.6753399466193128E-4</v>
      </c>
      <c r="CG86" s="672">
        <f>+逆行列係数表!CG86/逆行列係数表2!CG$117</f>
        <v>3.2044299291288623E-4</v>
      </c>
      <c r="CH86" s="672">
        <f>+逆行列係数表!CH86/逆行列係数表2!CH$117</f>
        <v>6.2212922912310668E-3</v>
      </c>
      <c r="CI86" s="672">
        <f>+逆行列係数表!CI86/逆行列係数表2!CI$117</f>
        <v>1.4375830030820651E-4</v>
      </c>
      <c r="CJ86" s="672">
        <f>+逆行列係数表!CJ86/逆行列係数表2!CJ$117</f>
        <v>1.4306191998326607E-4</v>
      </c>
      <c r="CK86" s="672">
        <f>+逆行列係数表!CK86/逆行列係数表2!CK$117</f>
        <v>3.7538545528926619E-4</v>
      </c>
      <c r="CL86" s="672">
        <f>+逆行列係数表!CL86/逆行列係数表2!CL$117</f>
        <v>1.8232616413299961E-4</v>
      </c>
      <c r="CM86" s="672">
        <f>+逆行列係数表!CM86/逆行列係数表2!CM$117</f>
        <v>8.1684967791054663E-4</v>
      </c>
      <c r="CN86" s="672">
        <f>+逆行列係数表!CN86/逆行列係数表2!CN$117</f>
        <v>1.694693583977402E-4</v>
      </c>
      <c r="CO86" s="672">
        <f>+逆行列係数表!CO86/逆行列係数表2!CO$117</f>
        <v>1.8697854841171613E-4</v>
      </c>
      <c r="CP86" s="672">
        <f>+逆行列係数表!CP86/逆行列係数表2!CP$117</f>
        <v>4.7244583274069801E-4</v>
      </c>
      <c r="CQ86" s="672">
        <f>+逆行列係数表!CQ86/逆行列係数表2!CQ$117</f>
        <v>5.3405356092813396E-4</v>
      </c>
      <c r="CR86" s="672">
        <f>+逆行列係数表!CR86/逆行列係数表2!CR$117</f>
        <v>4.571804435316982E-4</v>
      </c>
      <c r="CS86" s="672">
        <f>+逆行列係数表!CS86/逆行列係数表2!CS$117</f>
        <v>3.0815111074643838E-4</v>
      </c>
      <c r="CT86" s="672">
        <f>+逆行列係数表!CT86/逆行列係数表2!CT$117</f>
        <v>2.5398282183505377E-4</v>
      </c>
      <c r="CU86" s="672">
        <f>+逆行列係数表!CU86/逆行列係数表2!CU$117</f>
        <v>4.3295365600507912E-4</v>
      </c>
      <c r="CV86" s="672">
        <f>+逆行列係数表!CV86/逆行列係数表2!CV$117</f>
        <v>1.8602555383892062E-4</v>
      </c>
      <c r="CW86" s="672">
        <f>+逆行列係数表!CW86/逆行列係数表2!CW$117</f>
        <v>5.7254823139684546E-4</v>
      </c>
      <c r="CX86" s="672">
        <f>+逆行列係数表!CX86/逆行列係数表2!CX$117</f>
        <v>5.6281643290660222E-4</v>
      </c>
      <c r="CY86" s="672">
        <f>+逆行列係数表!CY86/逆行列係数表2!CY$117</f>
        <v>1.1688331906301956E-4</v>
      </c>
      <c r="CZ86" s="672">
        <f>+逆行列係数表!CZ86/逆行列係数表2!CZ$117</f>
        <v>6.2387891043439564E-4</v>
      </c>
      <c r="DA86" s="672">
        <f>+逆行列係数表!DA86/逆行列係数表2!DA$117</f>
        <v>7.7017123717836511E-4</v>
      </c>
      <c r="DB86" s="672">
        <f>+逆行列係数表!DB86/逆行列係数表2!DB$117</f>
        <v>2.7958817469454127E-4</v>
      </c>
      <c r="DC86" s="672">
        <f>+逆行列係数表!DC86/逆行列係数表2!DC$117</f>
        <v>2.0326727298625939E-4</v>
      </c>
      <c r="DD86" s="672">
        <f>+逆行列係数表!DD86/逆行列係数表2!DD$117</f>
        <v>3.5783221619865602E-4</v>
      </c>
      <c r="DE86" s="672">
        <f>+逆行列係数表!DE86/逆行列係数表2!DE$117</f>
        <v>2.358580973361639E-4</v>
      </c>
      <c r="DF86" s="672">
        <f>+逆行列係数表!DF86/逆行列係数表2!DF$117</f>
        <v>2.7812175324277316E-3</v>
      </c>
      <c r="DG86" s="673">
        <f>+逆行列係数表!DG86/逆行列係数表2!DG$117</f>
        <v>1.4152392409256143E-4</v>
      </c>
      <c r="DH86" s="270"/>
    </row>
    <row r="87" spans="1:112" ht="15.6" customHeight="1">
      <c r="A87" s="656">
        <v>81</v>
      </c>
      <c r="B87" s="98" t="s">
        <v>236</v>
      </c>
      <c r="C87" s="293" t="s">
        <v>237</v>
      </c>
      <c r="D87" s="671">
        <f>+逆行列係数表!D87/逆行列係数表2!D$117</f>
        <v>2.5884897600520138E-3</v>
      </c>
      <c r="E87" s="672">
        <f>+逆行列係数表!E87/逆行列係数表2!E$117</f>
        <v>9.1231932366436248E-3</v>
      </c>
      <c r="F87" s="672">
        <f>+逆行列係数表!F87/逆行列係数表2!F$117</f>
        <v>2.0053363491638813E-3</v>
      </c>
      <c r="G87" s="672">
        <f>+逆行列係数表!G87/逆行列係数表2!G$117</f>
        <v>6.0039360186325786E-4</v>
      </c>
      <c r="H87" s="672">
        <f>+逆行列係数表!H87/逆行列係数表2!H$117</f>
        <v>3.8782937635829006E-3</v>
      </c>
      <c r="I87" s="672">
        <f>+逆行列係数表!I87/逆行列係数表2!I$117</f>
        <v>0</v>
      </c>
      <c r="J87" s="672">
        <f>+逆行列係数表!J87/逆行列係数表2!J$117</f>
        <v>1.2929105562269818E-3</v>
      </c>
      <c r="K87" s="672">
        <f>+逆行列係数表!K87/逆行列係数表2!K$117</f>
        <v>7.8076503384361621E-3</v>
      </c>
      <c r="L87" s="672">
        <f>+逆行列係数表!L87/逆行列係数表2!L$117</f>
        <v>2.8430239187725195E-3</v>
      </c>
      <c r="M87" s="672">
        <f>+逆行列係数表!M87/逆行列係数表2!M$117</f>
        <v>2.4325870988514273E-2</v>
      </c>
      <c r="N87" s="672">
        <f>+逆行列係数表!N87/逆行列係数表2!N$117</f>
        <v>0</v>
      </c>
      <c r="O87" s="672">
        <f>+逆行列係数表!O87/逆行列係数表2!O$117</f>
        <v>2.5329326868458895E-3</v>
      </c>
      <c r="P87" s="672">
        <f>+逆行列係数表!P87/逆行列係数表2!P$117</f>
        <v>2.4724603619520977E-3</v>
      </c>
      <c r="Q87" s="672">
        <f>+逆行列係数表!Q87/逆行列係数表2!Q$117</f>
        <v>2.2486164848853911E-3</v>
      </c>
      <c r="R87" s="672">
        <f>+逆行列係数表!R87/逆行列係数表2!R$117</f>
        <v>2.413712774233169E-3</v>
      </c>
      <c r="S87" s="672">
        <f>+逆行列係数表!S87/逆行列係数表2!S$117</f>
        <v>6.1088139783075845E-3</v>
      </c>
      <c r="T87" s="672">
        <f>+逆行列係数表!T87/逆行列係数表2!T$117</f>
        <v>4.104896197920406E-3</v>
      </c>
      <c r="U87" s="672">
        <f>+逆行列係数表!U87/逆行列係数表2!U$117</f>
        <v>2.4033945179076661E-3</v>
      </c>
      <c r="V87" s="672">
        <f>+逆行列係数表!V87/逆行列係数表2!V$117</f>
        <v>4.5570906543746514E-3</v>
      </c>
      <c r="W87" s="672">
        <f>+逆行列係数表!W87/逆行列係数表2!W$117</f>
        <v>2.7841580509350675E-3</v>
      </c>
      <c r="X87" s="672">
        <f>+逆行列係数表!X87/逆行列係数表2!X$117</f>
        <v>2.4766594596553381E-3</v>
      </c>
      <c r="Y87" s="672">
        <f>+逆行列係数表!Y87/逆行列係数表2!Y$117</f>
        <v>2.044306913983206E-3</v>
      </c>
      <c r="Z87" s="672">
        <f>+逆行列係数表!Z87/逆行列係数表2!Z$117</f>
        <v>1.7438529427912378E-3</v>
      </c>
      <c r="AA87" s="672">
        <f>+逆行列係数表!AA87/逆行列係数表2!AA$117</f>
        <v>4.1241453732774568E-3</v>
      </c>
      <c r="AB87" s="672">
        <f>+逆行列係数表!AB87/逆行列係数表2!AB$117</f>
        <v>2.1168315856919103E-3</v>
      </c>
      <c r="AC87" s="672">
        <f>+逆行列係数表!AC87/逆行列係数表2!AC$117</f>
        <v>2.804482052217699E-3</v>
      </c>
      <c r="AD87" s="672">
        <f>+逆行列係数表!AD87/逆行列係数表2!AD$117</f>
        <v>5.5024969595896117E-3</v>
      </c>
      <c r="AE87" s="672">
        <f>+逆行列係数表!AE87/逆行列係数表2!AE$117</f>
        <v>3.4657133590482027E-3</v>
      </c>
      <c r="AF87" s="672">
        <f>+逆行列係数表!AF87/逆行列係数表2!AF$117</f>
        <v>2.0550410988022841E-3</v>
      </c>
      <c r="AG87" s="672">
        <f>+逆行列係数表!AG87/逆行列係数表2!AG$117</f>
        <v>1.6588327307641606E-3</v>
      </c>
      <c r="AH87" s="672">
        <f>+逆行列係数表!AH87/逆行列係数表2!AH$117</f>
        <v>3.6057200487616525E-3</v>
      </c>
      <c r="AI87" s="672">
        <f>+逆行列係数表!AI87/逆行列係数表2!AI$117</f>
        <v>5.1511657517615671E-3</v>
      </c>
      <c r="AJ87" s="672">
        <f>+逆行列係数表!AJ87/逆行列係数表2!AJ$117</f>
        <v>3.9034778561050777E-3</v>
      </c>
      <c r="AK87" s="672">
        <f>+逆行列係数表!AK87/逆行列係数表2!AK$117</f>
        <v>5.536712689472219E-3</v>
      </c>
      <c r="AL87" s="672">
        <f>+逆行列係数表!AL87/逆行列係数表2!AL$117</f>
        <v>4.8451314969716105E-3</v>
      </c>
      <c r="AM87" s="672">
        <f>+逆行列係数表!AM87/逆行列係数表2!AM$117</f>
        <v>1.9555854932798754E-3</v>
      </c>
      <c r="AN87" s="672">
        <f>+逆行列係数表!AN87/逆行列係数表2!AN$117</f>
        <v>1.8713372812875072E-3</v>
      </c>
      <c r="AO87" s="672">
        <f>+逆行列係数表!AO87/逆行列係数表2!AO$117</f>
        <v>5.1111563285606322E-3</v>
      </c>
      <c r="AP87" s="672">
        <f>+逆行列係数表!AP87/逆行列係数表2!AP$117</f>
        <v>2.811486323258363E-3</v>
      </c>
      <c r="AQ87" s="672">
        <f>+逆行列係数表!AQ87/逆行列係数表2!AQ$117</f>
        <v>4.326794850878086E-3</v>
      </c>
      <c r="AR87" s="672">
        <f>+逆行列係数表!AR87/逆行列係数表2!AR$117</f>
        <v>6.2505320384876406E-3</v>
      </c>
      <c r="AS87" s="672">
        <f>+逆行列係数表!AS87/逆行列係数表2!AS$117</f>
        <v>2.1453684186115794E-3</v>
      </c>
      <c r="AT87" s="672">
        <f>+逆行列係数表!AT87/逆行列係数表2!AT$117</f>
        <v>2.4502522280912932E-3</v>
      </c>
      <c r="AU87" s="672">
        <f>+逆行列係数表!AU87/逆行列係数表2!AU$117</f>
        <v>1.693818706801628E-3</v>
      </c>
      <c r="AV87" s="672">
        <f>+逆行列係数表!AV87/逆行列係数表2!AV$117</f>
        <v>1.5595516320205049E-3</v>
      </c>
      <c r="AW87" s="672">
        <f>+逆行列係数表!AW87/逆行列係数表2!AW$117</f>
        <v>1.7398009278741793E-3</v>
      </c>
      <c r="AX87" s="672">
        <f>+逆行列係数表!AX87/逆行列係数表2!AX$117</f>
        <v>1.6606681067122104E-3</v>
      </c>
      <c r="AY87" s="672">
        <f>+逆行列係数表!AY87/逆行列係数表2!AY$117</f>
        <v>1.6020691211915301E-3</v>
      </c>
      <c r="AZ87" s="672">
        <f>+逆行列係数表!AZ87/逆行列係数表2!AZ$117</f>
        <v>1.8422877515574608E-3</v>
      </c>
      <c r="BA87" s="672">
        <f>+逆行列係数表!BA87/逆行列係数表2!BA$117</f>
        <v>2.0129258515295245E-3</v>
      </c>
      <c r="BB87" s="672">
        <f>+逆行列係数表!BB87/逆行列係数表2!BB$117</f>
        <v>1.4639490328362404E-3</v>
      </c>
      <c r="BC87" s="672">
        <f>+逆行列係数表!BC87/逆行列係数表2!BC$117</f>
        <v>3.050974733487425E-3</v>
      </c>
      <c r="BD87" s="672">
        <f>+逆行列係数表!BD87/逆行列係数表2!BD$117</f>
        <v>1.8347886334956834E-3</v>
      </c>
      <c r="BE87" s="672">
        <f>+逆行列係数表!BE87/逆行列係数表2!BE$117</f>
        <v>1.8051070776119243E-3</v>
      </c>
      <c r="BF87" s="672">
        <f>+逆行列係数表!BF87/逆行列係数表2!BF$117</f>
        <v>2.4895935764250201E-3</v>
      </c>
      <c r="BG87" s="672">
        <f>+逆行列係数表!BG87/逆行列係数表2!BG$117</f>
        <v>2.2894056164012213E-3</v>
      </c>
      <c r="BH87" s="672">
        <f>+逆行列係数表!BH87/逆行列係数表2!BH$117</f>
        <v>1.5448726482208499E-3</v>
      </c>
      <c r="BI87" s="672">
        <f>+逆行列係数表!BI87/逆行列係数表2!BI$117</f>
        <v>2.4739092415010382E-3</v>
      </c>
      <c r="BJ87" s="672">
        <f>+逆行列係数表!BJ87/逆行列係数表2!BJ$117</f>
        <v>1.5394706887669903E-3</v>
      </c>
      <c r="BK87" s="672">
        <f>+逆行列係数表!BK87/逆行列係数表2!BK$117</f>
        <v>2.5390440946019802E-3</v>
      </c>
      <c r="BL87" s="672">
        <f>+逆行列係数表!BL87/逆行列係数表2!BL$117</f>
        <v>1.6327860338949368E-2</v>
      </c>
      <c r="BM87" s="672">
        <f>+逆行列係数表!BM87/逆行列係数表2!BM$117</f>
        <v>1.7663810653612811E-3</v>
      </c>
      <c r="BN87" s="672">
        <f>+逆行列係数表!BN87/逆行列係数表2!BN$117</f>
        <v>1.9520113319309873E-3</v>
      </c>
      <c r="BO87" s="672">
        <f>+逆行列係数表!BO87/逆行列係数表2!BO$117</f>
        <v>1.8499338750323378E-3</v>
      </c>
      <c r="BP87" s="672">
        <f>+逆行列係数表!BP87/逆行列係数表2!BP$117</f>
        <v>1.945218185372773E-3</v>
      </c>
      <c r="BQ87" s="672">
        <f>+逆行列係数表!BQ87/逆行列係数表2!BQ$117</f>
        <v>5.4863587564352324E-3</v>
      </c>
      <c r="BR87" s="672">
        <f>+逆行列係数表!BR87/逆行列係数表2!BR$117</f>
        <v>1.565281891173469E-2</v>
      </c>
      <c r="BS87" s="672">
        <f>+逆行列係数表!BS87/逆行列係数表2!BS$117</f>
        <v>1.2820516463440414E-3</v>
      </c>
      <c r="BT87" s="672">
        <f>+逆行列係数表!BT87/逆行列係数表2!BT$117</f>
        <v>9.5278030886843492E-4</v>
      </c>
      <c r="BU87" s="672">
        <f>+逆行列係数表!BU87/逆行列係数表2!BU$117</f>
        <v>6.2641165743341956E-4</v>
      </c>
      <c r="BV87" s="672">
        <f>+逆行列係数表!BV87/逆行列係数表2!BV$117</f>
        <v>5.6493586962654051E-4</v>
      </c>
      <c r="BW87" s="672">
        <f>+逆行列係数表!BW87/逆行列係数表2!BW$117</f>
        <v>5.0158154816938062E-4</v>
      </c>
      <c r="BX87" s="672">
        <f>+逆行列係数表!BX87/逆行列係数表2!BX$117</f>
        <v>4.2240387904155934E-4</v>
      </c>
      <c r="BY87" s="672">
        <f>+逆行列係数表!BY87/逆行列係数表2!BY$117</f>
        <v>8.0634436018786886E-5</v>
      </c>
      <c r="BZ87" s="672">
        <f>+逆行列係数表!BZ87/逆行列係数表2!BZ$117</f>
        <v>6.1327818886577727E-4</v>
      </c>
      <c r="CA87" s="672">
        <f>+逆行列係数表!CA87/逆行列係数表2!CA$117</f>
        <v>4.1353921150408062E-4</v>
      </c>
      <c r="CB87" s="672">
        <f>+逆行列係数表!CB87/逆行列係数表2!CB$117</f>
        <v>2.0611326404557403E-3</v>
      </c>
      <c r="CC87" s="672">
        <f>+逆行列係数表!CC87/逆行列係数表2!CC$117</f>
        <v>7.1482917864031039E-4</v>
      </c>
      <c r="CD87" s="672">
        <f>+逆行列係数表!CD87/逆行列係数表2!CD$117</f>
        <v>1.6621526372711944E-3</v>
      </c>
      <c r="CE87" s="672">
        <f>+逆行列係数表!CE87/逆行列係数表2!CE$117</f>
        <v>5.1274840904961551E-4</v>
      </c>
      <c r="CF87" s="672">
        <f>+逆行列係数表!CF87/逆行列係数表2!CF$117</f>
        <v>1</v>
      </c>
      <c r="CG87" s="672">
        <f>+逆行列係数表!CG87/逆行列係数表2!CG$117</f>
        <v>9.6143683798597009E-4</v>
      </c>
      <c r="CH87" s="672">
        <f>+逆行列係数表!CH87/逆行列係数表2!CH$117</f>
        <v>2.7484265669533214E-4</v>
      </c>
      <c r="CI87" s="672">
        <f>+逆行列係数表!CI87/逆行列係数表2!CI$117</f>
        <v>5.190420672021843E-4</v>
      </c>
      <c r="CJ87" s="672">
        <f>+逆行列係数表!CJ87/逆行列係数表2!CJ$117</f>
        <v>6.5740754719463557E-4</v>
      </c>
      <c r="CK87" s="672">
        <f>+逆行列係数表!CK87/逆行列係数表2!CK$117</f>
        <v>9.3771529894145567E-4</v>
      </c>
      <c r="CL87" s="672">
        <f>+逆行列係数表!CL87/逆行列係数表2!CL$117</f>
        <v>7.1412815224289349E-4</v>
      </c>
      <c r="CM87" s="672">
        <f>+逆行列係数表!CM87/逆行列係数表2!CM$117</f>
        <v>2.1128506397493289E-3</v>
      </c>
      <c r="CN87" s="672">
        <f>+逆行列係数表!CN87/逆行列係数表2!CN$117</f>
        <v>1.7655711894545396E-3</v>
      </c>
      <c r="CO87" s="672">
        <f>+逆行列係数表!CO87/逆行列係数表2!CO$117</f>
        <v>6.6365769588363523E-4</v>
      </c>
      <c r="CP87" s="672">
        <f>+逆行列係数表!CP87/逆行列係数表2!CP$117</f>
        <v>1.2559244777640172E-3</v>
      </c>
      <c r="CQ87" s="672">
        <f>+逆行列係数表!CQ87/逆行列係数表2!CQ$117</f>
        <v>9.7480546969726386E-4</v>
      </c>
      <c r="CR87" s="672">
        <f>+逆行列係数表!CR87/逆行列係数表2!CR$117</f>
        <v>1.4254054392727972E-3</v>
      </c>
      <c r="CS87" s="672">
        <f>+逆行列係数表!CS87/逆行列係数表2!CS$117</f>
        <v>9.3907570240075219E-4</v>
      </c>
      <c r="CT87" s="672">
        <f>+逆行列係数表!CT87/逆行列係数表2!CT$117</f>
        <v>7.622770226875799E-4</v>
      </c>
      <c r="CU87" s="672">
        <f>+逆行列係数表!CU87/逆行列係数表2!CU$117</f>
        <v>1.2533217834165711E-3</v>
      </c>
      <c r="CV87" s="672">
        <f>+逆行列係数表!CV87/逆行列係数表2!CV$117</f>
        <v>4.9422675956591966E-4</v>
      </c>
      <c r="CW87" s="672">
        <f>+逆行列係数表!CW87/逆行列係数表2!CW$117</f>
        <v>5.6864431714561466E-4</v>
      </c>
      <c r="CX87" s="672">
        <f>+逆行列係数表!CX87/逆行列係数表2!CX$117</f>
        <v>1.4748053945540301E-3</v>
      </c>
      <c r="CY87" s="672">
        <f>+逆行列係数表!CY87/逆行列係数表2!CY$117</f>
        <v>3.2617834846750121E-4</v>
      </c>
      <c r="CZ87" s="672">
        <f>+逆行列係数表!CZ87/逆行列係数表2!CZ$117</f>
        <v>2.3798219796882162E-3</v>
      </c>
      <c r="DA87" s="672">
        <f>+逆行列係数表!DA87/逆行列係数表2!DA$117</f>
        <v>2.5001059840529943E-3</v>
      </c>
      <c r="DB87" s="672">
        <f>+逆行列係数表!DB87/逆行列係数表2!DB$117</f>
        <v>8.7257661076285697E-4</v>
      </c>
      <c r="DC87" s="672">
        <f>+逆行列係数表!DC87/逆行列係数表2!DC$117</f>
        <v>6.6195091505805745E-4</v>
      </c>
      <c r="DD87" s="672">
        <f>+逆行列係数表!DD87/逆行列係数表2!DD$117</f>
        <v>8.3373673262143895E-4</v>
      </c>
      <c r="DE87" s="672">
        <f>+逆行列係数表!DE87/逆行列係数表2!DE$117</f>
        <v>6.9239947292628376E-4</v>
      </c>
      <c r="DF87" s="672">
        <f>+逆行列係数表!DF87/逆行列係数表2!DF$117</f>
        <v>5.5015154712421957E-3</v>
      </c>
      <c r="DG87" s="673">
        <f>+逆行列係数表!DG87/逆行列係数表2!DG$117</f>
        <v>4.9250748461807168E-4</v>
      </c>
      <c r="DH87" s="270"/>
    </row>
    <row r="88" spans="1:112" ht="15.6" customHeight="1">
      <c r="A88" s="656">
        <v>82</v>
      </c>
      <c r="B88" s="98" t="s">
        <v>238</v>
      </c>
      <c r="C88" s="293" t="s">
        <v>239</v>
      </c>
      <c r="D88" s="671">
        <f>+逆行列係数表!D88/逆行列係数表2!D$117</f>
        <v>7.8682546192648632E-3</v>
      </c>
      <c r="E88" s="672">
        <f>+逆行列係数表!E88/逆行列係数表2!E$117</f>
        <v>3.7533820412403553E-3</v>
      </c>
      <c r="F88" s="672">
        <f>+逆行列係数表!F88/逆行列係数表2!F$117</f>
        <v>2.6991865523433595E-3</v>
      </c>
      <c r="G88" s="672">
        <f>+逆行列係数表!G88/逆行列係数表2!G$117</f>
        <v>3.7902094694686021E-3</v>
      </c>
      <c r="H88" s="672">
        <f>+逆行列係数表!H88/逆行列係数表2!H$117</f>
        <v>4.1065942422328526E-3</v>
      </c>
      <c r="I88" s="672">
        <f>+逆行列係数表!I88/逆行列係数表2!I$117</f>
        <v>0</v>
      </c>
      <c r="J88" s="672">
        <f>+逆行列係数表!J88/逆行列係数表2!J$117</f>
        <v>2.5428687409420329E-2</v>
      </c>
      <c r="K88" s="672">
        <f>+逆行列係数表!K88/逆行列係数表2!K$117</f>
        <v>2.9724205125048571E-3</v>
      </c>
      <c r="L88" s="672">
        <f>+逆行列係数表!L88/逆行列係数表2!L$117</f>
        <v>2.6529729077493878E-3</v>
      </c>
      <c r="M88" s="672">
        <f>+逆行列係数表!M88/逆行列係数表2!M$117</f>
        <v>3.0032726688974066E-3</v>
      </c>
      <c r="N88" s="672">
        <f>+逆行列係数表!N88/逆行列係数表2!N$117</f>
        <v>0</v>
      </c>
      <c r="O88" s="672">
        <f>+逆行列係数表!O88/逆行列係数表2!O$117</f>
        <v>2.8424191620359399E-3</v>
      </c>
      <c r="P88" s="672">
        <f>+逆行列係数表!P88/逆行列係数表2!P$117</f>
        <v>2.8203568076133239E-3</v>
      </c>
      <c r="Q88" s="672">
        <f>+逆行列係数表!Q88/逆行列係数表2!Q$117</f>
        <v>4.0367202907116342E-3</v>
      </c>
      <c r="R88" s="672">
        <f>+逆行列係数表!R88/逆行列係数表2!R$117</f>
        <v>3.5418904078623453E-3</v>
      </c>
      <c r="S88" s="672">
        <f>+逆行列係数表!S88/逆行列係数表2!S$117</f>
        <v>5.4496100888534659E-3</v>
      </c>
      <c r="T88" s="672">
        <f>+逆行列係数表!T88/逆行列係数表2!T$117</f>
        <v>2.4712533009143148E-3</v>
      </c>
      <c r="U88" s="672">
        <f>+逆行列係数表!U88/逆行列係数表2!U$117</f>
        <v>4.4151051119261046E-3</v>
      </c>
      <c r="V88" s="672">
        <f>+逆行列係数表!V88/逆行列係数表2!V$117</f>
        <v>5.613985070067014E-3</v>
      </c>
      <c r="W88" s="672">
        <f>+逆行列係数表!W88/逆行列係数表2!W$117</f>
        <v>2.9100427842799577E-3</v>
      </c>
      <c r="X88" s="672">
        <f>+逆行列係数表!X88/逆行列係数表2!X$117</f>
        <v>1.1081092317145841E-3</v>
      </c>
      <c r="Y88" s="672">
        <f>+逆行列係数表!Y88/逆行列係数表2!Y$117</f>
        <v>2.0259810190203218E-3</v>
      </c>
      <c r="Z88" s="672">
        <f>+逆行列係数表!Z88/逆行列係数表2!Z$117</f>
        <v>2.1121971420702914E-3</v>
      </c>
      <c r="AA88" s="672">
        <f>+逆行列係数表!AA88/逆行列係数表2!AA$117</f>
        <v>3.4740658483571915E-3</v>
      </c>
      <c r="AB88" s="672">
        <f>+逆行列係数表!AB88/逆行列係数表2!AB$117</f>
        <v>2.5108081486891146E-3</v>
      </c>
      <c r="AC88" s="672">
        <f>+逆行列係数表!AC88/逆行列係数表2!AC$117</f>
        <v>3.0104028833318115E-3</v>
      </c>
      <c r="AD88" s="672">
        <f>+逆行列係数表!AD88/逆行列係数表2!AD$117</f>
        <v>4.724290064579266E-4</v>
      </c>
      <c r="AE88" s="672">
        <f>+逆行列係数表!AE88/逆行列係数表2!AE$117</f>
        <v>1.8283668766334552E-3</v>
      </c>
      <c r="AF88" s="672">
        <f>+逆行列係数表!AF88/逆行列係数表2!AF$117</f>
        <v>2.9893174146240781E-3</v>
      </c>
      <c r="AG88" s="672">
        <f>+逆行列係数表!AG88/逆行列係数表2!AG$117</f>
        <v>2.4937468822466688E-3</v>
      </c>
      <c r="AH88" s="672">
        <f>+逆行列係数表!AH88/逆行列係数表2!AH$117</f>
        <v>3.3157127817065204E-3</v>
      </c>
      <c r="AI88" s="672">
        <f>+逆行列係数表!AI88/逆行列係数表2!AI$117</f>
        <v>1.2245157827709068E-2</v>
      </c>
      <c r="AJ88" s="672">
        <f>+逆行列係数表!AJ88/逆行列係数表2!AJ$117</f>
        <v>5.2273496525106289E-3</v>
      </c>
      <c r="AK88" s="672">
        <f>+逆行列係数表!AK88/逆行列係数表2!AK$117</f>
        <v>6.9199470786630744E-3</v>
      </c>
      <c r="AL88" s="672">
        <f>+逆行列係数表!AL88/逆行列係数表2!AL$117</f>
        <v>6.2323628583303191E-3</v>
      </c>
      <c r="AM88" s="672">
        <f>+逆行列係数表!AM88/逆行列係数表2!AM$117</f>
        <v>1.4123832868458265E-3</v>
      </c>
      <c r="AN88" s="672">
        <f>+逆行列係数表!AN88/逆行列係数表2!AN$117</f>
        <v>5.0410756692688494E-3</v>
      </c>
      <c r="AO88" s="672">
        <f>+逆行列係数表!AO88/逆行列係数表2!AO$117</f>
        <v>2.7723322461308325E-3</v>
      </c>
      <c r="AP88" s="672">
        <f>+逆行列係数表!AP88/逆行列係数表2!AP$117</f>
        <v>2.9733182248388446E-3</v>
      </c>
      <c r="AQ88" s="672">
        <f>+逆行列係数表!AQ88/逆行列係数表2!AQ$117</f>
        <v>5.3702150858437334E-3</v>
      </c>
      <c r="AR88" s="672">
        <f>+逆行列係数表!AR88/逆行列係数表2!AR$117</f>
        <v>4.0996060792907879E-3</v>
      </c>
      <c r="AS88" s="672">
        <f>+逆行列係数表!AS88/逆行列係数表2!AS$117</f>
        <v>2.5360372045238177E-3</v>
      </c>
      <c r="AT88" s="672">
        <f>+逆行列係数表!AT88/逆行列係数表2!AT$117</f>
        <v>2.972336667426165E-3</v>
      </c>
      <c r="AU88" s="672">
        <f>+逆行列係数表!AU88/逆行列係数表2!AU$117</f>
        <v>2.5779015150610212E-3</v>
      </c>
      <c r="AV88" s="672">
        <f>+逆行列係数表!AV88/逆行列係数表2!AV$117</f>
        <v>2.3534999955427079E-3</v>
      </c>
      <c r="AW88" s="672">
        <f>+逆行列係数表!AW88/逆行列係数表2!AW$117</f>
        <v>2.7953845146797781E-3</v>
      </c>
      <c r="AX88" s="672">
        <f>+逆行列係数表!AX88/逆行列係数表2!AX$117</f>
        <v>1.714354602834534E-3</v>
      </c>
      <c r="AY88" s="672">
        <f>+逆行列係数表!AY88/逆行列係数表2!AY$117</f>
        <v>1.4507160238162887E-3</v>
      </c>
      <c r="AZ88" s="672">
        <f>+逆行列係数表!AZ88/逆行列係数表2!AZ$117</f>
        <v>7.7377645667422446E-3</v>
      </c>
      <c r="BA88" s="672">
        <f>+逆行列係数表!BA88/逆行列係数表2!BA$117</f>
        <v>1.8682545101931407E-3</v>
      </c>
      <c r="BB88" s="672">
        <f>+逆行列係数表!BB88/逆行列係数表2!BB$117</f>
        <v>2.9686367036582889E-3</v>
      </c>
      <c r="BC88" s="672">
        <f>+逆行列係数表!BC88/逆行列係数表2!BC$117</f>
        <v>2.9927380033328258E-3</v>
      </c>
      <c r="BD88" s="672">
        <f>+逆行列係数表!BD88/逆行列係数表2!BD$117</f>
        <v>1.5468321670734902E-3</v>
      </c>
      <c r="BE88" s="672">
        <f>+逆行列係数表!BE88/逆行列係数表2!BE$117</f>
        <v>3.6852383160328422E-3</v>
      </c>
      <c r="BF88" s="672">
        <f>+逆行列係数表!BF88/逆行列係数表2!BF$117</f>
        <v>2.5326612857912972E-3</v>
      </c>
      <c r="BG88" s="672">
        <f>+逆行列係数表!BG88/逆行列係数表2!BG$117</f>
        <v>2.5923025710671683E-3</v>
      </c>
      <c r="BH88" s="672">
        <f>+逆行列係数表!BH88/逆行列係数表2!BH$117</f>
        <v>2.6183715392069477E-3</v>
      </c>
      <c r="BI88" s="672">
        <f>+逆行列係数表!BI88/逆行列係数表2!BI$117</f>
        <v>2.1286987347243608E-3</v>
      </c>
      <c r="BJ88" s="672">
        <f>+逆行列係数表!BJ88/逆行列係数表2!BJ$117</f>
        <v>1.5631248889627788E-3</v>
      </c>
      <c r="BK88" s="672">
        <f>+逆行列係数表!BK88/逆行列係数表2!BK$117</f>
        <v>7.0949663537628067E-3</v>
      </c>
      <c r="BL88" s="672">
        <f>+逆行列係数表!BL88/逆行列係数表2!BL$117</f>
        <v>1.4338668994199975E-2</v>
      </c>
      <c r="BM88" s="672">
        <f>+逆行列係数表!BM88/逆行列係数表2!BM$117</f>
        <v>3.6150063558500574E-3</v>
      </c>
      <c r="BN88" s="672">
        <f>+逆行列係数表!BN88/逆行列係数表2!BN$117</f>
        <v>3.5593677453976459E-3</v>
      </c>
      <c r="BO88" s="672">
        <f>+逆行列係数表!BO88/逆行列係数表2!BO$117</f>
        <v>3.7581598431856342E-3</v>
      </c>
      <c r="BP88" s="672">
        <f>+逆行列係数表!BP88/逆行列係数表2!BP$117</f>
        <v>2.7563876806680956E-3</v>
      </c>
      <c r="BQ88" s="672">
        <f>+逆行列係数表!BQ88/逆行列係数表2!BQ$117</f>
        <v>1.2388849726302528E-3</v>
      </c>
      <c r="BR88" s="672">
        <f>+逆行列係数表!BR88/逆行列係数表2!BR$117</f>
        <v>1.9268339301581382E-3</v>
      </c>
      <c r="BS88" s="672">
        <f>+逆行列係数表!BS88/逆行列係数表2!BS$117</f>
        <v>2.2117747617475233E-3</v>
      </c>
      <c r="BT88" s="672">
        <f>+逆行列係数表!BT88/逆行列係数表2!BT$117</f>
        <v>4.0486566867426865E-3</v>
      </c>
      <c r="BU88" s="672">
        <f>+逆行列係数表!BU88/逆行列係数表2!BU$117</f>
        <v>9.2581061844668345E-3</v>
      </c>
      <c r="BV88" s="672">
        <f>+逆行列係数表!BV88/逆行列係数表2!BV$117</f>
        <v>1.6304589566191953E-3</v>
      </c>
      <c r="BW88" s="672">
        <f>+逆行列係数表!BW88/逆行列係数表2!BW$117</f>
        <v>8.0853213228929892E-4</v>
      </c>
      <c r="BX88" s="672">
        <f>+逆行列係数表!BX88/逆行列係数表2!BX$117</f>
        <v>7.7864769489042519E-4</v>
      </c>
      <c r="BY88" s="672">
        <f>+逆行列係数表!BY88/逆行列係数表2!BY$117</f>
        <v>2.5431088493016506E-4</v>
      </c>
      <c r="BZ88" s="672">
        <f>+逆行列係数表!BZ88/逆行列係数表2!BZ$117</f>
        <v>3.5778095295516538E-3</v>
      </c>
      <c r="CA88" s="672">
        <f>+逆行列係数表!CA88/逆行列係数表2!CA$117</f>
        <v>2.2673981409619008E-2</v>
      </c>
      <c r="CB88" s="672">
        <f>+逆行列係数表!CB88/逆行列係数表2!CB$117</f>
        <v>0.11143671045223498</v>
      </c>
      <c r="CC88" s="672">
        <f>+逆行列係数表!CC88/逆行列係数表2!CC$117</f>
        <v>5.3363891454243556E-2</v>
      </c>
      <c r="CD88" s="672">
        <f>+逆行列係数表!CD88/逆行列係数表2!CD$117</f>
        <v>0.25013239402601067</v>
      </c>
      <c r="CE88" s="672">
        <f>+逆行列係数表!CE88/逆行列係数表2!CE$117</f>
        <v>4.125195638179828E-2</v>
      </c>
      <c r="CF88" s="672">
        <f>+逆行列係数表!CF88/逆行列係数表2!CF$117</f>
        <v>1.4707453970581536E-2</v>
      </c>
      <c r="CG88" s="672">
        <f>+逆行列係数表!CG88/逆行列係数表2!CG$117</f>
        <v>1</v>
      </c>
      <c r="CH88" s="672">
        <f>+逆行列係数表!CH88/逆行列係数表2!CH$117</f>
        <v>5.7246232034991055E-3</v>
      </c>
      <c r="CI88" s="672">
        <f>+逆行列係数表!CI88/逆行列係数表2!CI$117</f>
        <v>1.3263160397979808E-3</v>
      </c>
      <c r="CJ88" s="672">
        <f>+逆行列係数表!CJ88/逆行列係数表2!CJ$117</f>
        <v>1.753728633555364E-3</v>
      </c>
      <c r="CK88" s="672">
        <f>+逆行列係数表!CK88/逆行列係数表2!CK$117</f>
        <v>2.1464049260846657E-3</v>
      </c>
      <c r="CL88" s="672">
        <f>+逆行列係数表!CL88/逆行列係数表2!CL$117</f>
        <v>1.0899419328759712E-3</v>
      </c>
      <c r="CM88" s="672">
        <f>+逆行列係数表!CM88/逆行列係数表2!CM$117</f>
        <v>5.6986138805884138E-3</v>
      </c>
      <c r="CN88" s="672">
        <f>+逆行列係数表!CN88/逆行列係数表2!CN$117</f>
        <v>2.0445712473130535E-3</v>
      </c>
      <c r="CO88" s="672">
        <f>+逆行列係数表!CO88/逆行列係数表2!CO$117</f>
        <v>2.0409437524190636E-3</v>
      </c>
      <c r="CP88" s="672">
        <f>+逆行列係数表!CP88/逆行列係数表2!CP$117</f>
        <v>1.9139166536387845E-3</v>
      </c>
      <c r="CQ88" s="672">
        <f>+逆行列係数表!CQ88/逆行列係数表2!CQ$117</f>
        <v>1.4950469964484414E-3</v>
      </c>
      <c r="CR88" s="672">
        <f>+逆行列係数表!CR88/逆行列係数表2!CR$117</f>
        <v>1.9211786436183031E-3</v>
      </c>
      <c r="CS88" s="672">
        <f>+逆行列係数表!CS88/逆行列係数表2!CS$117</f>
        <v>1.3280718210623751E-3</v>
      </c>
      <c r="CT88" s="672">
        <f>+逆行列係数表!CT88/逆行列係数表2!CT$117</f>
        <v>1.3062605590915823E-3</v>
      </c>
      <c r="CU88" s="672">
        <f>+逆行列係数表!CU88/逆行列係数表2!CU$117</f>
        <v>2.7393875364171202E-3</v>
      </c>
      <c r="CV88" s="672">
        <f>+逆行列係数表!CV88/逆行列係数表2!CV$117</f>
        <v>5.2640355698846258E-3</v>
      </c>
      <c r="CW88" s="672">
        <f>+逆行列係数表!CW88/逆行列係数表2!CW$117</f>
        <v>1.959256783253864E-3</v>
      </c>
      <c r="CX88" s="672">
        <f>+逆行列係数表!CX88/逆行列係数表2!CX$117</f>
        <v>2.0174939486087015E-3</v>
      </c>
      <c r="CY88" s="672">
        <f>+逆行列係数表!CY88/逆行列係数表2!CY$117</f>
        <v>1.0507448867423225E-3</v>
      </c>
      <c r="CZ88" s="672">
        <f>+逆行列係数表!CZ88/逆行列係数表2!CZ$117</f>
        <v>2.6469395378056901E-2</v>
      </c>
      <c r="DA88" s="672">
        <f>+逆行列係数表!DA88/逆行列係数表2!DA$117</f>
        <v>4.7479919935787774E-3</v>
      </c>
      <c r="DB88" s="672">
        <f>+逆行列係数表!DB88/逆行列係数表2!DB$117</f>
        <v>2.5577950194134226E-3</v>
      </c>
      <c r="DC88" s="672">
        <f>+逆行列係数表!DC88/逆行列係数表2!DC$117</f>
        <v>5.8712097180256004E-3</v>
      </c>
      <c r="DD88" s="672">
        <f>+逆行列係数表!DD88/逆行列係数表2!DD$117</f>
        <v>1.9352490817459557E-3</v>
      </c>
      <c r="DE88" s="672">
        <f>+逆行列係数表!DE88/逆行列係数表2!DE$117</f>
        <v>3.8770555937525666E-3</v>
      </c>
      <c r="DF88" s="672">
        <f>+逆行列係数表!DF88/逆行列係数表2!DF$117</f>
        <v>3.735043857837515E-3</v>
      </c>
      <c r="DG88" s="673">
        <f>+逆行列係数表!DG88/逆行列係数表2!DG$117</f>
        <v>1.446318309035779E-2</v>
      </c>
      <c r="DH88" s="270"/>
    </row>
    <row r="89" spans="1:112" ht="15.6" customHeight="1">
      <c r="A89" s="656">
        <v>83</v>
      </c>
      <c r="B89" s="98" t="s">
        <v>240</v>
      </c>
      <c r="C89" s="293" t="s">
        <v>241</v>
      </c>
      <c r="D89" s="671">
        <f>+逆行列係数表!D89/逆行列係数表2!D$117</f>
        <v>4.4581225932137348E-4</v>
      </c>
      <c r="E89" s="672">
        <f>+逆行列係数表!E89/逆行列係数表2!E$117</f>
        <v>4.2955912782510503E-4</v>
      </c>
      <c r="F89" s="672">
        <f>+逆行列係数表!F89/逆行列係数表2!F$117</f>
        <v>5.0626442088385812E-4</v>
      </c>
      <c r="G89" s="672">
        <f>+逆行列係数表!G89/逆行列係数表2!G$117</f>
        <v>3.7205176120033457E-4</v>
      </c>
      <c r="H89" s="672">
        <f>+逆行列係数表!H89/逆行列係数表2!H$117</f>
        <v>4.6442258255744595E-4</v>
      </c>
      <c r="I89" s="672">
        <f>+逆行列係数表!I89/逆行列係数表2!I$117</f>
        <v>0</v>
      </c>
      <c r="J89" s="672">
        <f>+逆行列係数表!J89/逆行列係数表2!J$117</f>
        <v>1.5562126835709539E-3</v>
      </c>
      <c r="K89" s="672">
        <f>+逆行列係数表!K89/逆行列係数表2!K$117</f>
        <v>3.6116703707343879E-4</v>
      </c>
      <c r="L89" s="672">
        <f>+逆行列係数表!L89/逆行列係数表2!L$117</f>
        <v>4.8594211096524812E-4</v>
      </c>
      <c r="M89" s="672">
        <f>+逆行列係数表!M89/逆行列係数表2!M$117</f>
        <v>2.6536484315088687E-4</v>
      </c>
      <c r="N89" s="672">
        <f>+逆行列係数表!N89/逆行列係数表2!N$117</f>
        <v>0</v>
      </c>
      <c r="O89" s="672">
        <f>+逆行列係数表!O89/逆行列係数表2!O$117</f>
        <v>5.5503079049312428E-4</v>
      </c>
      <c r="P89" s="672">
        <f>+逆行列係数表!P89/逆行列係数表2!P$117</f>
        <v>5.8605430952443768E-4</v>
      </c>
      <c r="Q89" s="672">
        <f>+逆行列係数表!Q89/逆行列係数表2!Q$117</f>
        <v>4.3071226914007707E-4</v>
      </c>
      <c r="R89" s="672">
        <f>+逆行列係数表!R89/逆行列係数表2!R$117</f>
        <v>6.8998879587354848E-4</v>
      </c>
      <c r="S89" s="672">
        <f>+逆行列係数表!S89/逆行列係数表2!S$117</f>
        <v>4.9466887215217131E-4</v>
      </c>
      <c r="T89" s="672">
        <f>+逆行列係数表!T89/逆行列係数表2!T$117</f>
        <v>4.9245402833604577E-4</v>
      </c>
      <c r="U89" s="672">
        <f>+逆行列係数表!U89/逆行列係数表2!U$117</f>
        <v>5.7620383771917535E-4</v>
      </c>
      <c r="V89" s="672">
        <f>+逆行列係数表!V89/逆行列係数表2!V$117</f>
        <v>4.4791110799669292E-4</v>
      </c>
      <c r="W89" s="672">
        <f>+逆行列係数表!W89/逆行列係数表2!W$117</f>
        <v>4.5772454319027923E-4</v>
      </c>
      <c r="X89" s="672">
        <f>+逆行列係数表!X89/逆行列係数表2!X$117</f>
        <v>1.4016891332734087E-4</v>
      </c>
      <c r="Y89" s="672">
        <f>+逆行列係数表!Y89/逆行列係数表2!Y$117</f>
        <v>3.4968903179813924E-4</v>
      </c>
      <c r="Z89" s="672">
        <f>+逆行列係数表!Z89/逆行列係数表2!Z$117</f>
        <v>3.1299102031982849E-4</v>
      </c>
      <c r="AA89" s="672">
        <f>+逆行列係数表!AA89/逆行列係数表2!AA$117</f>
        <v>4.7522521232208821E-4</v>
      </c>
      <c r="AB89" s="672">
        <f>+逆行列係数表!AB89/逆行列係数表2!AB$117</f>
        <v>5.4682161456130654E-4</v>
      </c>
      <c r="AC89" s="672">
        <f>+逆行列係数表!AC89/逆行列係数表2!AC$117</f>
        <v>5.5363447816240952E-4</v>
      </c>
      <c r="AD89" s="672">
        <f>+逆行列係数表!AD89/逆行列係数表2!AD$117</f>
        <v>7.6898178868959271E-5</v>
      </c>
      <c r="AE89" s="672">
        <f>+逆行列係数表!AE89/逆行列係数表2!AE$117</f>
        <v>2.9461360483988179E-4</v>
      </c>
      <c r="AF89" s="672">
        <f>+逆行列係数表!AF89/逆行列係数表2!AF$117</f>
        <v>4.195918568939078E-4</v>
      </c>
      <c r="AG89" s="672">
        <f>+逆行列係数表!AG89/逆行列係数表2!AG$117</f>
        <v>4.445083012531814E-4</v>
      </c>
      <c r="AH89" s="672">
        <f>+逆行列係数表!AH89/逆行列係数表2!AH$117</f>
        <v>4.2545298175038513E-4</v>
      </c>
      <c r="AI89" s="672">
        <f>+逆行列係数表!AI89/逆行列係数表2!AI$117</f>
        <v>4.8419769991717279E-4</v>
      </c>
      <c r="AJ89" s="672">
        <f>+逆行列係数表!AJ89/逆行列係数表2!AJ$117</f>
        <v>5.3636087192070994E-4</v>
      </c>
      <c r="AK89" s="672">
        <f>+逆行列係数表!AK89/逆行列係数表2!AK$117</f>
        <v>5.3047349812518731E-4</v>
      </c>
      <c r="AL89" s="672">
        <f>+逆行列係数表!AL89/逆行列係数表2!AL$117</f>
        <v>5.7128650837906286E-4</v>
      </c>
      <c r="AM89" s="672">
        <f>+逆行列係数表!AM89/逆行列係数表2!AM$117</f>
        <v>2.3316391631319306E-4</v>
      </c>
      <c r="AN89" s="672">
        <f>+逆行列係数表!AN89/逆行列係数表2!AN$117</f>
        <v>2.897868069103687E-4</v>
      </c>
      <c r="AO89" s="672">
        <f>+逆行列係数表!AO89/逆行列係数表2!AO$117</f>
        <v>5.2743840396315793E-4</v>
      </c>
      <c r="AP89" s="672">
        <f>+逆行列係数表!AP89/逆行列係数表2!AP$117</f>
        <v>3.6029990882763632E-4</v>
      </c>
      <c r="AQ89" s="672">
        <f>+逆行列係数表!AQ89/逆行列係数表2!AQ$117</f>
        <v>4.1729639176238728E-4</v>
      </c>
      <c r="AR89" s="672">
        <f>+逆行列係数表!AR89/逆行列係数表2!AR$117</f>
        <v>3.2926391755472458E-4</v>
      </c>
      <c r="AS89" s="672">
        <f>+逆行列係数表!AS89/逆行列係数表2!AS$117</f>
        <v>4.3911888895138966E-4</v>
      </c>
      <c r="AT89" s="672">
        <f>+逆行列係数表!AT89/逆行列係数表2!AT$117</f>
        <v>5.4516550267932006E-4</v>
      </c>
      <c r="AU89" s="672">
        <f>+逆行列係数表!AU89/逆行列係数表2!AU$117</f>
        <v>4.2675997081068041E-4</v>
      </c>
      <c r="AV89" s="672">
        <f>+逆行列係数表!AV89/逆行列係数表2!AV$117</f>
        <v>4.9242118151087799E-4</v>
      </c>
      <c r="AW89" s="672">
        <f>+逆行列係数表!AW89/逆行列係数表2!AW$117</f>
        <v>6.0851698078035127E-4</v>
      </c>
      <c r="AX89" s="672">
        <f>+逆行列係数表!AX89/逆行列係数表2!AX$117</f>
        <v>3.1333545947297441E-4</v>
      </c>
      <c r="AY89" s="672">
        <f>+逆行列係数表!AY89/逆行列係数表2!AY$117</f>
        <v>3.8686557047282893E-4</v>
      </c>
      <c r="AZ89" s="672">
        <f>+逆行列係数表!AZ89/逆行列係数表2!AZ$117</f>
        <v>3.9928421961349126E-4</v>
      </c>
      <c r="BA89" s="672">
        <f>+逆行列係数表!BA89/逆行列係数表2!BA$117</f>
        <v>5.5418701571226985E-4</v>
      </c>
      <c r="BB89" s="672">
        <f>+逆行列係数表!BB89/逆行列係数表2!BB$117</f>
        <v>2.8397911371265015E-4</v>
      </c>
      <c r="BC89" s="672">
        <f>+逆行列係数表!BC89/逆行列係数表2!BC$117</f>
        <v>3.575551899549152E-4</v>
      </c>
      <c r="BD89" s="672">
        <f>+逆行列係数表!BD89/逆行列係数表2!BD$117</f>
        <v>4.8416324004462721E-4</v>
      </c>
      <c r="BE89" s="672">
        <f>+逆行列係数表!BE89/逆行列係数表2!BE$117</f>
        <v>3.5086705711778808E-4</v>
      </c>
      <c r="BF89" s="672">
        <f>+逆行列係数表!BF89/逆行列係数表2!BF$117</f>
        <v>3.8771130986641259E-4</v>
      </c>
      <c r="BG89" s="672">
        <f>+逆行列係数表!BG89/逆行列係数表2!BG$117</f>
        <v>3.1438743900287459E-4</v>
      </c>
      <c r="BH89" s="672">
        <f>+逆行列係数表!BH89/逆行列係数表2!BH$117</f>
        <v>3.1629537491604338E-4</v>
      </c>
      <c r="BI89" s="672">
        <f>+逆行列係数表!BI89/逆行列係数表2!BI$117</f>
        <v>4.0684244862431281E-4</v>
      </c>
      <c r="BJ89" s="672">
        <f>+逆行列係数表!BJ89/逆行列係数表2!BJ$117</f>
        <v>5.2445790147658509E-4</v>
      </c>
      <c r="BK89" s="672">
        <f>+逆行列係数表!BK89/逆行列係数表2!BK$117</f>
        <v>7.0531251704601553E-4</v>
      </c>
      <c r="BL89" s="672">
        <f>+逆行列係数表!BL89/逆行列係数表2!BL$117</f>
        <v>1.4376560186692866E-3</v>
      </c>
      <c r="BM89" s="672">
        <f>+逆行列係数表!BM89/逆行列係数表2!BM$117</f>
        <v>6.634597948948415E-4</v>
      </c>
      <c r="BN89" s="672">
        <f>+逆行列係数表!BN89/逆行列係数表2!BN$117</f>
        <v>1.2028760825638705E-3</v>
      </c>
      <c r="BO89" s="672">
        <f>+逆行列係数表!BO89/逆行列係数表2!BO$117</f>
        <v>9.5401916625568973E-4</v>
      </c>
      <c r="BP89" s="672">
        <f>+逆行列係数表!BP89/逆行列係数表2!BP$117</f>
        <v>8.8965878154709352E-4</v>
      </c>
      <c r="BQ89" s="672">
        <f>+逆行列係数表!BQ89/逆行列係数表2!BQ$117</f>
        <v>1.3970327121896821E-3</v>
      </c>
      <c r="BR89" s="672">
        <f>+逆行列係数表!BR89/逆行列係数表2!BR$117</f>
        <v>4.0354577102715292E-3</v>
      </c>
      <c r="BS89" s="672">
        <f>+逆行列係数表!BS89/逆行列係数表2!BS$117</f>
        <v>1.1348648524451698E-3</v>
      </c>
      <c r="BT89" s="672">
        <f>+逆行列係数表!BT89/逆行列係数表2!BT$117</f>
        <v>1.8240616583157117E-3</v>
      </c>
      <c r="BU89" s="672">
        <f>+逆行列係数表!BU89/逆行列係数表2!BU$117</f>
        <v>1.6593616777145898E-3</v>
      </c>
      <c r="BV89" s="672">
        <f>+逆行列係数表!BV89/逆行列係数表2!BV$117</f>
        <v>7.1970659421150308E-3</v>
      </c>
      <c r="BW89" s="672">
        <f>+逆行列係数表!BW89/逆行列係数表2!BW$117</f>
        <v>1.1666503135513526E-3</v>
      </c>
      <c r="BX89" s="672">
        <f>+逆行列係数表!BX89/逆行列係数表2!BX$117</f>
        <v>1.1034341653923356E-3</v>
      </c>
      <c r="BY89" s="672">
        <f>+逆行列係数表!BY89/逆行列係数表2!BY$117</f>
        <v>4.6130419512605854E-4</v>
      </c>
      <c r="BZ89" s="672">
        <f>+逆行列係数表!BZ89/逆行列係数表2!BZ$117</f>
        <v>1.447445486132263E-3</v>
      </c>
      <c r="CA89" s="672">
        <f>+逆行列係数表!CA89/逆行列係数表2!CA$117</f>
        <v>5.8650761465681535E-4</v>
      </c>
      <c r="CB89" s="672">
        <f>+逆行列係数表!CB89/逆行列係数表2!CB$117</f>
        <v>1.123519375207277E-3</v>
      </c>
      <c r="CC89" s="672">
        <f>+逆行列係数表!CC89/逆行列係数表2!CC$117</f>
        <v>8.9408081512438997E-4</v>
      </c>
      <c r="CD89" s="672">
        <f>+逆行列係数表!CD89/逆行列係数表2!CD$117</f>
        <v>1.2242365002176254E-3</v>
      </c>
      <c r="CE89" s="672">
        <f>+逆行列係数表!CE89/逆行列係数表2!CE$117</f>
        <v>3.3000889349336844E-3</v>
      </c>
      <c r="CF89" s="672">
        <f>+逆行列係数表!CF89/逆行列係数表2!CF$117</f>
        <v>1.3113859451947621E-3</v>
      </c>
      <c r="CG89" s="672">
        <f>+逆行列係数表!CG89/逆行列係数表2!CG$117</f>
        <v>1.230978934675616E-3</v>
      </c>
      <c r="CH89" s="672">
        <f>+逆行列係数表!CH89/逆行列係数表2!CH$117</f>
        <v>1</v>
      </c>
      <c r="CI89" s="672">
        <f>+逆行列係数表!CI89/逆行列係数表2!CI$117</f>
        <v>3.0837166598766943E-3</v>
      </c>
      <c r="CJ89" s="672">
        <f>+逆行列係数表!CJ89/逆行列係数表2!CJ$117</f>
        <v>2.4776643320425368E-3</v>
      </c>
      <c r="CK89" s="672">
        <f>+逆行列係数表!CK89/逆行列係数表2!CK$117</f>
        <v>1.2785452747929029E-3</v>
      </c>
      <c r="CL89" s="672">
        <f>+逆行列係数表!CL89/逆行列係数表2!CL$117</f>
        <v>2.4756873740811717E-3</v>
      </c>
      <c r="CM89" s="672">
        <f>+逆行列係数表!CM89/逆行列係数表2!CM$117</f>
        <v>3.622792889808487E-3</v>
      </c>
      <c r="CN89" s="672">
        <f>+逆行列係数表!CN89/逆行列係数表2!CN$117</f>
        <v>4.0971016080313021E-3</v>
      </c>
      <c r="CO89" s="672">
        <f>+逆行列係数表!CO89/逆行列係数表2!CO$117</f>
        <v>1.3643860870903826E-3</v>
      </c>
      <c r="CP89" s="672">
        <f>+逆行列係数表!CP89/逆行列係数表2!CP$117</f>
        <v>8.730758129827482E-3</v>
      </c>
      <c r="CQ89" s="672">
        <f>+逆行列係数表!CQ89/逆行列係数表2!CQ$117</f>
        <v>7.023566426234859E-4</v>
      </c>
      <c r="CR89" s="672">
        <f>+逆行列係数表!CR89/逆行列係数表2!CR$117</f>
        <v>5.802529210806812E-3</v>
      </c>
      <c r="CS89" s="672">
        <f>+逆行列係数表!CS89/逆行列係数表2!CS$117</f>
        <v>3.8908526220402949E-3</v>
      </c>
      <c r="CT89" s="672">
        <f>+逆行列係数表!CT89/逆行列係数表2!CT$117</f>
        <v>1.8841060133252916E-3</v>
      </c>
      <c r="CU89" s="672">
        <f>+逆行列係数表!CU89/逆行列係数表2!CU$117</f>
        <v>5.8854258505737413E-3</v>
      </c>
      <c r="CV89" s="672">
        <f>+逆行列係数表!CV89/逆行列係数表2!CV$117</f>
        <v>2.2018336919012783E-3</v>
      </c>
      <c r="CW89" s="672">
        <f>+逆行列係数表!CW89/逆行列係数表2!CW$117</f>
        <v>1.0131246481180753E-3</v>
      </c>
      <c r="CX89" s="672">
        <f>+逆行列係数表!CX89/逆行列係数表2!CX$117</f>
        <v>1.2445388737737264E-3</v>
      </c>
      <c r="CY89" s="672">
        <f>+逆行列係数表!CY89/逆行列係数表2!CY$117</f>
        <v>1.3751654614867809E-3</v>
      </c>
      <c r="CZ89" s="672">
        <f>+逆行列係数表!CZ89/逆行列係数表2!CZ$117</f>
        <v>2.0109835077357697E-3</v>
      </c>
      <c r="DA89" s="672">
        <f>+逆行列係数表!DA89/逆行列係数表2!DA$117</f>
        <v>1.0722962045200404E-3</v>
      </c>
      <c r="DB89" s="672">
        <f>+逆行列係数表!DB89/逆行列係数表2!DB$117</f>
        <v>2.1275838482885927E-3</v>
      </c>
      <c r="DC89" s="672">
        <f>+逆行列係数表!DC89/逆行列係数表2!DC$117</f>
        <v>1.019786016805226E-3</v>
      </c>
      <c r="DD89" s="672">
        <f>+逆行列係数表!DD89/逆行列係数表2!DD$117</f>
        <v>2.032376683470932E-3</v>
      </c>
      <c r="DE89" s="672">
        <f>+逆行列係数表!DE89/逆行列係数表2!DE$117</f>
        <v>2.4129707252464553E-3</v>
      </c>
      <c r="DF89" s="672">
        <f>+逆行列係数表!DF89/逆行列係数表2!DF$117</f>
        <v>5.0113025951149836E-4</v>
      </c>
      <c r="DG89" s="673">
        <f>+逆行列係数表!DG89/逆行列係数表2!DG$117</f>
        <v>1.019044176043654E-3</v>
      </c>
      <c r="DH89" s="270"/>
    </row>
    <row r="90" spans="1:112" ht="15.6" customHeight="1">
      <c r="A90" s="656">
        <v>84</v>
      </c>
      <c r="B90" s="98" t="s">
        <v>242</v>
      </c>
      <c r="C90" s="293" t="s">
        <v>243</v>
      </c>
      <c r="D90" s="671">
        <f>+逆行列係数表!D90/逆行列係数表2!D$117</f>
        <v>1.9284509541097196E-3</v>
      </c>
      <c r="E90" s="672">
        <f>+逆行列係数表!E90/逆行列係数表2!E$117</f>
        <v>1.4361976389124077E-3</v>
      </c>
      <c r="F90" s="672">
        <f>+逆行列係数表!F90/逆行列係数表2!F$117</f>
        <v>2.1947956466714866E-3</v>
      </c>
      <c r="G90" s="672">
        <f>+逆行列係数表!G90/逆行列係数表2!G$117</f>
        <v>2.2255345828535032E-3</v>
      </c>
      <c r="H90" s="672">
        <f>+逆行列係数表!H90/逆行列係数表2!H$117</f>
        <v>3.1571453027846481E-3</v>
      </c>
      <c r="I90" s="672">
        <f>+逆行列係数表!I90/逆行列係数表2!I$117</f>
        <v>0</v>
      </c>
      <c r="J90" s="672">
        <f>+逆行列係数表!J90/逆行列係数表2!J$117</f>
        <v>3.8676322185102331E-3</v>
      </c>
      <c r="K90" s="672">
        <f>+逆行列係数表!K90/逆行列係数表2!K$117</f>
        <v>2.0799569857674273E-3</v>
      </c>
      <c r="L90" s="672">
        <f>+逆行列係数表!L90/逆行列係数表2!L$117</f>
        <v>1.7288894876579663E-3</v>
      </c>
      <c r="M90" s="672">
        <f>+逆行列係数表!M90/逆行列係数表2!M$117</f>
        <v>1.5323123602494903E-3</v>
      </c>
      <c r="N90" s="672">
        <f>+逆行列係数表!N90/逆行列係数表2!N$117</f>
        <v>0</v>
      </c>
      <c r="O90" s="672">
        <f>+逆行列係数表!O90/逆行列係数表2!O$117</f>
        <v>2.1610840874881515E-3</v>
      </c>
      <c r="P90" s="672">
        <f>+逆行列係数表!P90/逆行列係数表2!P$117</f>
        <v>2.6303024149634232E-3</v>
      </c>
      <c r="Q90" s="672">
        <f>+逆行列係数表!Q90/逆行列係数表2!Q$117</f>
        <v>1.9765788069901567E-3</v>
      </c>
      <c r="R90" s="672">
        <f>+逆行列係数表!R90/逆行列係数表2!R$117</f>
        <v>2.9127888164491578E-3</v>
      </c>
      <c r="S90" s="672">
        <f>+逆行列係数表!S90/逆行列係数表2!S$117</f>
        <v>2.0718461077620788E-3</v>
      </c>
      <c r="T90" s="672">
        <f>+逆行列係数表!T90/逆行列係数表2!T$117</f>
        <v>2.2944009909386018E-3</v>
      </c>
      <c r="U90" s="672">
        <f>+逆行列係数表!U90/逆行列係数表2!U$117</f>
        <v>2.6844231178062574E-3</v>
      </c>
      <c r="V90" s="672">
        <f>+逆行列係数表!V90/逆行列係数表2!V$117</f>
        <v>1.3625123066167912E-3</v>
      </c>
      <c r="W90" s="672">
        <f>+逆行列係数表!W90/逆行列係数表2!W$117</f>
        <v>1.3922238136718499E-3</v>
      </c>
      <c r="X90" s="672">
        <f>+逆行列係数表!X90/逆行列係数表2!X$117</f>
        <v>5.0005390294048907E-4</v>
      </c>
      <c r="Y90" s="672">
        <f>+逆行列係数表!Y90/逆行列係数表2!Y$117</f>
        <v>1.4103146221519387E-3</v>
      </c>
      <c r="Z90" s="672">
        <f>+逆行列係数表!Z90/逆行列係数表2!Z$117</f>
        <v>1.303485141371211E-3</v>
      </c>
      <c r="AA90" s="672">
        <f>+逆行列係数表!AA90/逆行列係数表2!AA$117</f>
        <v>1.9266197799810538E-3</v>
      </c>
      <c r="AB90" s="672">
        <f>+逆行列係数表!AB90/逆行列係数表2!AB$117</f>
        <v>8.3433280365570097E-3</v>
      </c>
      <c r="AC90" s="672">
        <f>+逆行列係数表!AC90/逆行列係数表2!AC$117</f>
        <v>2.7846364482712899E-3</v>
      </c>
      <c r="AD90" s="672">
        <f>+逆行列係数表!AD90/逆行列係数表2!AD$117</f>
        <v>2.6521574138414094E-4</v>
      </c>
      <c r="AE90" s="672">
        <f>+逆行列係数表!AE90/逆行列係数表2!AE$117</f>
        <v>1.3261371389230454E-3</v>
      </c>
      <c r="AF90" s="672">
        <f>+逆行列係数表!AF90/逆行列係数表2!AF$117</f>
        <v>1.8685781409926961E-3</v>
      </c>
      <c r="AG90" s="672">
        <f>+逆行列係数表!AG90/逆行列係数表2!AG$117</f>
        <v>2.0741185358351612E-3</v>
      </c>
      <c r="AH90" s="672">
        <f>+逆行列係数表!AH90/逆行列係数表2!AH$117</f>
        <v>2.1195436765440202E-3</v>
      </c>
      <c r="AI90" s="672">
        <f>+逆行列係数表!AI90/逆行列係数表2!AI$117</f>
        <v>2.6428744312298525E-3</v>
      </c>
      <c r="AJ90" s="672">
        <f>+逆行列係数表!AJ90/逆行列係数表2!AJ$117</f>
        <v>2.3627970253886871E-3</v>
      </c>
      <c r="AK90" s="672">
        <f>+逆行列係数表!AK90/逆行列係数表2!AK$117</f>
        <v>1.8970257780472643E-3</v>
      </c>
      <c r="AL90" s="672">
        <f>+逆行列係数表!AL90/逆行列係数表2!AL$117</f>
        <v>2.264978431773406E-3</v>
      </c>
      <c r="AM90" s="672">
        <f>+逆行列係数表!AM90/逆行列係数表2!AM$117</f>
        <v>6.9119795612635274E-4</v>
      </c>
      <c r="AN90" s="672">
        <f>+逆行列係数表!AN90/逆行列係数表2!AN$117</f>
        <v>9.7646387748794407E-4</v>
      </c>
      <c r="AO90" s="672">
        <f>+逆行列係数表!AO90/逆行列係数表2!AO$117</f>
        <v>1.6587826526715595E-3</v>
      </c>
      <c r="AP90" s="672">
        <f>+逆行列係数表!AP90/逆行列係数表2!AP$117</f>
        <v>1.5930156392407557E-3</v>
      </c>
      <c r="AQ90" s="672">
        <f>+逆行列係数表!AQ90/逆行列係数表2!AQ$117</f>
        <v>1.202604114239238E-3</v>
      </c>
      <c r="AR90" s="672">
        <f>+逆行列係数表!AR90/逆行列係数表2!AR$117</f>
        <v>1.4763340090416339E-3</v>
      </c>
      <c r="AS90" s="672">
        <f>+逆行列係数表!AS90/逆行列係数表2!AS$117</f>
        <v>1.843213007192654E-3</v>
      </c>
      <c r="AT90" s="672">
        <f>+逆行列係数表!AT90/逆行列係数表2!AT$117</f>
        <v>2.4203714384303135E-3</v>
      </c>
      <c r="AU90" s="672">
        <f>+逆行列係数表!AU90/逆行列係数表2!AU$117</f>
        <v>2.0246631868269345E-3</v>
      </c>
      <c r="AV90" s="672">
        <f>+逆行列係数表!AV90/逆行列係数表2!AV$117</f>
        <v>2.2836986014200117E-3</v>
      </c>
      <c r="AW90" s="672">
        <f>+逆行列係数表!AW90/逆行列係数表2!AW$117</f>
        <v>2.3199738317115507E-3</v>
      </c>
      <c r="AX90" s="672">
        <f>+逆行列係数表!AX90/逆行列係数表2!AX$117</f>
        <v>1.269863865456126E-3</v>
      </c>
      <c r="AY90" s="672">
        <f>+逆行列係数表!AY90/逆行列係数表2!AY$117</f>
        <v>1.6412521655056072E-3</v>
      </c>
      <c r="AZ90" s="672">
        <f>+逆行列係数表!AZ90/逆行列係数表2!AZ$117</f>
        <v>1.9683459748583445E-3</v>
      </c>
      <c r="BA90" s="672">
        <f>+逆行列係数表!BA90/逆行列係数表2!BA$117</f>
        <v>2.4686095277966567E-3</v>
      </c>
      <c r="BB90" s="672">
        <f>+逆行列係数表!BB90/逆行列係数表2!BB$117</f>
        <v>1.1959485284234108E-3</v>
      </c>
      <c r="BC90" s="672">
        <f>+逆行列係数表!BC90/逆行列係数表2!BC$117</f>
        <v>1.6886975663323793E-3</v>
      </c>
      <c r="BD90" s="672">
        <f>+逆行列係数表!BD90/逆行列係数表2!BD$117</f>
        <v>2.3322690984825434E-3</v>
      </c>
      <c r="BE90" s="672">
        <f>+逆行列係数表!BE90/逆行列係数表2!BE$117</f>
        <v>1.6652894543031072E-3</v>
      </c>
      <c r="BF90" s="672">
        <f>+逆行列係数表!BF90/逆行列係数表2!BF$117</f>
        <v>1.8661911527862475E-3</v>
      </c>
      <c r="BG90" s="672">
        <f>+逆行列係数表!BG90/逆行列係数表2!BG$117</f>
        <v>1.582998944368018E-3</v>
      </c>
      <c r="BH90" s="672">
        <f>+逆行列係数表!BH90/逆行列係数表2!BH$117</f>
        <v>1.5251088731708746E-3</v>
      </c>
      <c r="BI90" s="672">
        <f>+逆行列係数表!BI90/逆行列係数表2!BI$117</f>
        <v>1.7247493412524937E-3</v>
      </c>
      <c r="BJ90" s="672">
        <f>+逆行列係数表!BJ90/逆行列係数表2!BJ$117</f>
        <v>1.6954204045146878E-3</v>
      </c>
      <c r="BK90" s="672">
        <f>+逆行列係数表!BK90/逆行列係数表2!BK$117</f>
        <v>2.8794390022769986E-3</v>
      </c>
      <c r="BL90" s="672">
        <f>+逆行列係数表!BL90/逆行列係数表2!BL$117</f>
        <v>2.2745676111537096E-3</v>
      </c>
      <c r="BM90" s="672">
        <f>+逆行列係数表!BM90/逆行列係数表2!BM$117</f>
        <v>6.1890103219325796E-3</v>
      </c>
      <c r="BN90" s="672">
        <f>+逆行列係数表!BN90/逆行列係数表2!BN$117</f>
        <v>6.0455590184983381E-3</v>
      </c>
      <c r="BO90" s="672">
        <f>+逆行列係数表!BO90/逆行列係数表2!BO$117</f>
        <v>5.8238954144676051E-3</v>
      </c>
      <c r="BP90" s="672">
        <f>+逆行列係数表!BP90/逆行列係数表2!BP$117</f>
        <v>5.9607893492335633E-3</v>
      </c>
      <c r="BQ90" s="672">
        <f>+逆行列係数表!BQ90/逆行列係数表2!BQ$117</f>
        <v>1.1697254315874042E-3</v>
      </c>
      <c r="BR90" s="672">
        <f>+逆行列係数表!BR90/逆行列係数表2!BR$117</f>
        <v>2.1904335344264149E-3</v>
      </c>
      <c r="BS90" s="672">
        <f>+逆行列係数表!BS90/逆行列係数表2!BS$117</f>
        <v>3.0163059677754847E-3</v>
      </c>
      <c r="BT90" s="672">
        <f>+逆行列係数表!BT90/逆行列係数表2!BT$117</f>
        <v>5.938733725264698E-3</v>
      </c>
      <c r="BU90" s="672">
        <f>+逆行列係数表!BU90/逆行列係数表2!BU$117</f>
        <v>1.170472232118581E-2</v>
      </c>
      <c r="BV90" s="672">
        <f>+逆行列係数表!BV90/逆行列係数表2!BV$117</f>
        <v>1.1689337352066925E-2</v>
      </c>
      <c r="BW90" s="672">
        <f>+逆行列係数表!BW90/逆行列係数表2!BW$117</f>
        <v>5.4426949305615147E-3</v>
      </c>
      <c r="BX90" s="672">
        <f>+逆行列係数表!BX90/逆行列係数表2!BX$117</f>
        <v>4.265347412633738E-3</v>
      </c>
      <c r="BY90" s="672">
        <f>+逆行列係数表!BY90/逆行列係数表2!BY$117</f>
        <v>8.7046498337973121E-4</v>
      </c>
      <c r="BZ90" s="672">
        <f>+逆行列係数表!BZ90/逆行列係数表2!BZ$117</f>
        <v>4.649867162840513E-3</v>
      </c>
      <c r="CA90" s="672">
        <f>+逆行列係数表!CA90/逆行列係数表2!CA$117</f>
        <v>3.0738943054757022E-3</v>
      </c>
      <c r="CB90" s="672">
        <f>+逆行列係数表!CB90/逆行列係数表2!CB$117</f>
        <v>3.3461861195733245E-3</v>
      </c>
      <c r="CC90" s="672">
        <f>+逆行列係数表!CC90/逆行列係数表2!CC$117</f>
        <v>5.2127189968682562E-3</v>
      </c>
      <c r="CD90" s="672">
        <f>+逆行列係数表!CD90/逆行列係数表2!CD$117</f>
        <v>4.2460960791652945E-3</v>
      </c>
      <c r="CE90" s="672">
        <f>+逆行列係数表!CE90/逆行列係数表2!CE$117</f>
        <v>6.2608972094298975E-3</v>
      </c>
      <c r="CF90" s="672">
        <f>+逆行列係数表!CF90/逆行列係数表2!CF$117</f>
        <v>2.9264758007680248E-3</v>
      </c>
      <c r="CG90" s="672">
        <f>+逆行列係数表!CG90/逆行列係数表2!CG$117</f>
        <v>3.4928681413604261E-3</v>
      </c>
      <c r="CH90" s="672">
        <f>+逆行列係数表!CH90/逆行列係数表2!CH$117</f>
        <v>3.0388928086933788E-3</v>
      </c>
      <c r="CI90" s="672">
        <f>+逆行列係数表!CI90/逆行列係数表2!CI$117</f>
        <v>1</v>
      </c>
      <c r="CJ90" s="672">
        <f>+逆行列係数表!CJ90/逆行列係数表2!CJ$117</f>
        <v>3.6073701970511969E-2</v>
      </c>
      <c r="CK90" s="672">
        <f>+逆行列係数表!CK90/逆行列係数表2!CK$117</f>
        <v>1.4407795472184048E-2</v>
      </c>
      <c r="CL90" s="672">
        <f>+逆行列係数表!CL90/逆行列係数表2!CL$117</f>
        <v>3.106257089128699E-2</v>
      </c>
      <c r="CM90" s="672">
        <f>+逆行列係数表!CM90/逆行列係数表2!CM$117</f>
        <v>9.1935602820353429E-3</v>
      </c>
      <c r="CN90" s="672">
        <f>+逆行列係数表!CN90/逆行列係数表2!CN$117</f>
        <v>6.7161830210165224E-3</v>
      </c>
      <c r="CO90" s="672">
        <f>+逆行列係数表!CO90/逆行列係数表2!CO$117</f>
        <v>1.4202026156472955E-3</v>
      </c>
      <c r="CP90" s="672">
        <f>+逆行列係数表!CP90/逆行列係数表2!CP$117</f>
        <v>1.9277154271096792E-2</v>
      </c>
      <c r="CQ90" s="672">
        <f>+逆行列係数表!CQ90/逆行列係数表2!CQ$117</f>
        <v>3.5521477424348634E-3</v>
      </c>
      <c r="CR90" s="672">
        <f>+逆行列係数表!CR90/逆行列係数表2!CR$117</f>
        <v>7.021231788634787E-3</v>
      </c>
      <c r="CS90" s="672">
        <f>+逆行列係数表!CS90/逆行列係数表2!CS$117</f>
        <v>7.9155098606121087E-3</v>
      </c>
      <c r="CT90" s="672">
        <f>+逆行列係数表!CT90/逆行列係数表2!CT$117</f>
        <v>3.3442395647351065E-3</v>
      </c>
      <c r="CU90" s="672">
        <f>+逆行列係数表!CU90/逆行列係数表2!CU$117</f>
        <v>1.2274601026300415E-2</v>
      </c>
      <c r="CV90" s="672">
        <f>+逆行列係数表!CV90/逆行列係数表2!CV$117</f>
        <v>5.2966022986967072E-3</v>
      </c>
      <c r="CW90" s="672">
        <f>+逆行列係数表!CW90/逆行列係数表2!CW$117</f>
        <v>1.363727376415887E-2</v>
      </c>
      <c r="CX90" s="672">
        <f>+逆行列係数表!CX90/逆行列係数表2!CX$117</f>
        <v>3.8143646459914472E-3</v>
      </c>
      <c r="CY90" s="672">
        <f>+逆行列係数表!CY90/逆行列係数表2!CY$117</f>
        <v>3.6749755630366022E-3</v>
      </c>
      <c r="CZ90" s="672">
        <f>+逆行列係数表!CZ90/逆行列係数表2!CZ$117</f>
        <v>7.615340416874835E-3</v>
      </c>
      <c r="DA90" s="672">
        <f>+逆行列係数表!DA90/逆行列係数表2!DA$117</f>
        <v>7.0968167005234055E-3</v>
      </c>
      <c r="DB90" s="672">
        <f>+逆行列係数表!DB90/逆行列係数表2!DB$117</f>
        <v>9.1785412563535496E-3</v>
      </c>
      <c r="DC90" s="672">
        <f>+逆行列係数表!DC90/逆行列係数表2!DC$117</f>
        <v>2.9714647915055894E-3</v>
      </c>
      <c r="DD90" s="672">
        <f>+逆行列係数表!DD90/逆行列係数表2!DD$117</f>
        <v>6.4975877939639978E-3</v>
      </c>
      <c r="DE90" s="672">
        <f>+逆行列係数表!DE90/逆行列係数表2!DE$117</f>
        <v>4.8039166991933318E-3</v>
      </c>
      <c r="DF90" s="672">
        <f>+逆行列係数表!DF90/逆行列係数表2!DF$117</f>
        <v>3.0974053032721679E-3</v>
      </c>
      <c r="DG90" s="673">
        <f>+逆行列係数表!DG90/逆行列係数表2!DG$117</f>
        <v>1.4081653360722627E-2</v>
      </c>
      <c r="DH90" s="270"/>
    </row>
    <row r="91" spans="1:112" ht="15.6" customHeight="1">
      <c r="A91" s="656">
        <v>85</v>
      </c>
      <c r="B91" s="98" t="s">
        <v>244</v>
      </c>
      <c r="C91" s="293" t="s">
        <v>245</v>
      </c>
      <c r="D91" s="671">
        <f>+逆行列係数表!D91/逆行列係数表2!D$117</f>
        <v>4.1412897843316851E-4</v>
      </c>
      <c r="E91" s="672">
        <f>+逆行列係数表!E91/逆行列係数表2!E$117</f>
        <v>2.7416719923656737E-4</v>
      </c>
      <c r="F91" s="672">
        <f>+逆行列係数表!F91/逆行列係数表2!F$117</f>
        <v>3.1208360611231881E-4</v>
      </c>
      <c r="G91" s="672">
        <f>+逆行列係数表!G91/逆行列係数表2!G$117</f>
        <v>3.337738379655401E-4</v>
      </c>
      <c r="H91" s="672">
        <f>+逆行列係数表!H91/逆行列係数表2!H$117</f>
        <v>4.2847528336204975E-4</v>
      </c>
      <c r="I91" s="672">
        <f>+逆行列係数表!I91/逆行列係数表2!I$117</f>
        <v>0</v>
      </c>
      <c r="J91" s="672">
        <f>+逆行列係数表!J91/逆行列係数表2!J$117</f>
        <v>7.4860345085043134E-4</v>
      </c>
      <c r="K91" s="672">
        <f>+逆行列係数表!K91/逆行列係数表2!K$117</f>
        <v>1.0092991840012506E-3</v>
      </c>
      <c r="L91" s="672">
        <f>+逆行列係数表!L91/逆行列係数表2!L$117</f>
        <v>5.9825305393689946E-3</v>
      </c>
      <c r="M91" s="672">
        <f>+逆行列係数表!M91/逆行列係数表2!M$117</f>
        <v>2.9479678375812822E-4</v>
      </c>
      <c r="N91" s="672">
        <f>+逆行列係数表!N91/逆行列係数表2!N$117</f>
        <v>0</v>
      </c>
      <c r="O91" s="672">
        <f>+逆行列係数表!O91/逆行列係数表2!O$117</f>
        <v>4.194632917614766E-4</v>
      </c>
      <c r="P91" s="672">
        <f>+逆行列係数表!P91/逆行列係数表2!P$117</f>
        <v>1.194411547994136E-3</v>
      </c>
      <c r="Q91" s="672">
        <f>+逆行列係数表!Q91/逆行列係数表2!Q$117</f>
        <v>4.8869825982689587E-4</v>
      </c>
      <c r="R91" s="672">
        <f>+逆行列係数表!R91/逆行列係数表2!R$117</f>
        <v>1.0457049139037094E-3</v>
      </c>
      <c r="S91" s="672">
        <f>+逆行列係数表!S91/逆行列係数表2!S$117</f>
        <v>4.2895480959155986E-4</v>
      </c>
      <c r="T91" s="672">
        <f>+逆行列係数表!T91/逆行列係数表2!T$117</f>
        <v>5.9280012223605319E-4</v>
      </c>
      <c r="U91" s="672">
        <f>+逆行列係数表!U91/逆行列係数表2!U$117</f>
        <v>4.4106969699648672E-4</v>
      </c>
      <c r="V91" s="672">
        <f>+逆行列係数表!V91/逆行列係数表2!V$117</f>
        <v>6.3356326284114682E-4</v>
      </c>
      <c r="W91" s="672">
        <f>+逆行列係数表!W91/逆行列係数表2!W$117</f>
        <v>6.0322934550100676E-4</v>
      </c>
      <c r="X91" s="672">
        <f>+逆行列係数表!X91/逆行列係数表2!X$117</f>
        <v>1.3823020731763347E-4</v>
      </c>
      <c r="Y91" s="672">
        <f>+逆行列係数表!Y91/逆行列係数表2!Y$117</f>
        <v>3.4305622305495396E-4</v>
      </c>
      <c r="Z91" s="672">
        <f>+逆行列係数表!Z91/逆行列係数表2!Z$117</f>
        <v>2.6405592473871775E-4</v>
      </c>
      <c r="AA91" s="672">
        <f>+逆行列係数表!AA91/逆行列係数表2!AA$117</f>
        <v>6.8065206979667139E-4</v>
      </c>
      <c r="AB91" s="672">
        <f>+逆行列係数表!AB91/逆行列係数表2!AB$117</f>
        <v>7.4733799687904138E-3</v>
      </c>
      <c r="AC91" s="672">
        <f>+逆行列係数表!AC91/逆行列係数表2!AC$117</f>
        <v>4.5001649500461165E-3</v>
      </c>
      <c r="AD91" s="672">
        <f>+逆行列係数表!AD91/逆行列係数表2!AD$117</f>
        <v>6.9207132108383454E-5</v>
      </c>
      <c r="AE91" s="672">
        <f>+逆行列係数表!AE91/逆行列係数表2!AE$117</f>
        <v>1.7954277091907419E-4</v>
      </c>
      <c r="AF91" s="672">
        <f>+逆行列係数表!AF91/逆行列係数表2!AF$117</f>
        <v>8.8830542759877208E-4</v>
      </c>
      <c r="AG91" s="672">
        <f>+逆行列係数表!AG91/逆行列係数表2!AG$117</f>
        <v>9.7029322602641005E-4</v>
      </c>
      <c r="AH91" s="672">
        <f>+逆行列係数表!AH91/逆行列係数表2!AH$117</f>
        <v>6.7993930710912346E-4</v>
      </c>
      <c r="AI91" s="672">
        <f>+逆行列係数表!AI91/逆行列係数表2!AI$117</f>
        <v>7.2239043370541192E-4</v>
      </c>
      <c r="AJ91" s="672">
        <f>+逆行列係数表!AJ91/逆行列係数表2!AJ$117</f>
        <v>4.0074866811326424E-4</v>
      </c>
      <c r="AK91" s="672">
        <f>+逆行列係数表!AK91/逆行列係数表2!AK$117</f>
        <v>1.1402001918574284E-3</v>
      </c>
      <c r="AL91" s="672">
        <f>+逆行列係数表!AL91/逆行列係数表2!AL$117</f>
        <v>6.4363103822814188E-4</v>
      </c>
      <c r="AM91" s="672">
        <f>+逆行列係数表!AM91/逆行列係数表2!AM$117</f>
        <v>1.7970092293497855E-4</v>
      </c>
      <c r="AN91" s="672">
        <f>+逆行列係数表!AN91/逆行列係数表2!AN$117</f>
        <v>2.6094114307065937E-4</v>
      </c>
      <c r="AO91" s="672">
        <f>+逆行列係数表!AO91/逆行列係数表2!AO$117</f>
        <v>4.1657890754890432E-4</v>
      </c>
      <c r="AP91" s="672">
        <f>+逆行列係数表!AP91/逆行列係数表2!AP$117</f>
        <v>2.9467250177506036E-4</v>
      </c>
      <c r="AQ91" s="672">
        <f>+逆行列係数表!AQ91/逆行列係数表2!AQ$117</f>
        <v>4.9534006458810172E-4</v>
      </c>
      <c r="AR91" s="672">
        <f>+逆行列係数表!AR91/逆行列係数表2!AR$117</f>
        <v>3.4509186259616703E-4</v>
      </c>
      <c r="AS91" s="672">
        <f>+逆行列係数表!AS91/逆行列係数表2!AS$117</f>
        <v>4.8071766252523126E-4</v>
      </c>
      <c r="AT91" s="672">
        <f>+逆行列係数表!AT91/逆行列係数表2!AT$117</f>
        <v>5.2568234728518387E-4</v>
      </c>
      <c r="AU91" s="672">
        <f>+逆行列係数表!AU91/逆行列係数表2!AU$117</f>
        <v>7.5538122389679581E-4</v>
      </c>
      <c r="AV91" s="672">
        <f>+逆行列係数表!AV91/逆行列係数表2!AV$117</f>
        <v>6.9175199119673612E-4</v>
      </c>
      <c r="AW91" s="672">
        <f>+逆行列係数表!AW91/逆行列係数表2!AW$117</f>
        <v>8.6707408491104945E-4</v>
      </c>
      <c r="AX91" s="672">
        <f>+逆行列係数表!AX91/逆行列係数表2!AX$117</f>
        <v>8.2903830882702638E-4</v>
      </c>
      <c r="AY91" s="672">
        <f>+逆行列係数表!AY91/逆行列係数表2!AY$117</f>
        <v>5.4176169842378601E-4</v>
      </c>
      <c r="AZ91" s="672">
        <f>+逆行列係数表!AZ91/逆行列係数表2!AZ$117</f>
        <v>6.8034991146362757E-4</v>
      </c>
      <c r="BA91" s="672">
        <f>+逆行列係数表!BA91/逆行列係数表2!BA$117</f>
        <v>1.4775838589229534E-3</v>
      </c>
      <c r="BB91" s="672">
        <f>+逆行列係数表!BB91/逆行列係数表2!BB$117</f>
        <v>5.5187573285612774E-4</v>
      </c>
      <c r="BC91" s="672">
        <f>+逆行列係数表!BC91/逆行列係数表2!BC$117</f>
        <v>1.3719594030692679E-3</v>
      </c>
      <c r="BD91" s="672">
        <f>+逆行列係数表!BD91/逆行列係数表2!BD$117</f>
        <v>1.3390393143026867E-3</v>
      </c>
      <c r="BE91" s="672">
        <f>+逆行列係数表!BE91/逆行列係数表2!BE$117</f>
        <v>1.0981596195020339E-3</v>
      </c>
      <c r="BF91" s="672">
        <f>+逆行列係数表!BF91/逆行列係数表2!BF$117</f>
        <v>1.381319834098359E-3</v>
      </c>
      <c r="BG91" s="672">
        <f>+逆行列係数表!BG91/逆行列係数表2!BG$117</f>
        <v>1.3640149629861535E-3</v>
      </c>
      <c r="BH91" s="672">
        <f>+逆行列係数表!BH91/逆行列係数表2!BH$117</f>
        <v>7.3292140573612014E-4</v>
      </c>
      <c r="BI91" s="672">
        <f>+逆行列係数表!BI91/逆行列係数表2!BI$117</f>
        <v>5.0283431915042643E-4</v>
      </c>
      <c r="BJ91" s="672">
        <f>+逆行列係数表!BJ91/逆行列係数表2!BJ$117</f>
        <v>8.3773431427917237E-4</v>
      </c>
      <c r="BK91" s="672">
        <f>+逆行列係数表!BK91/逆行列係数表2!BK$117</f>
        <v>1.5306015029900441E-3</v>
      </c>
      <c r="BL91" s="672">
        <f>+逆行列係数表!BL91/逆行列係数表2!BL$117</f>
        <v>5.8374669210141503E-4</v>
      </c>
      <c r="BM91" s="672">
        <f>+逆行列係数表!BM91/逆行列係数表2!BM$117</f>
        <v>8.4225430959704078E-4</v>
      </c>
      <c r="BN91" s="672">
        <f>+逆行列係数表!BN91/逆行列係数表2!BN$117</f>
        <v>4.5987346243172396E-4</v>
      </c>
      <c r="BO91" s="672">
        <f>+逆行列係数表!BO91/逆行列係数表2!BO$117</f>
        <v>6.6561225777498679E-4</v>
      </c>
      <c r="BP91" s="672">
        <f>+逆行列係数表!BP91/逆行列係数表2!BP$117</f>
        <v>6.2678694523757295E-4</v>
      </c>
      <c r="BQ91" s="672">
        <f>+逆行列係数表!BQ91/逆行列係数表2!BQ$117</f>
        <v>5.5672561742080566E-4</v>
      </c>
      <c r="BR91" s="672">
        <f>+逆行列係数表!BR91/逆行列係数表2!BR$117</f>
        <v>1.9062779670118214E-3</v>
      </c>
      <c r="BS91" s="672">
        <f>+逆行列係数表!BS91/逆行列係数表2!BS$117</f>
        <v>1.9038175215020559E-3</v>
      </c>
      <c r="BT91" s="672">
        <f>+逆行列係数表!BT91/逆行列係数表2!BT$117</f>
        <v>7.2375085019956841E-4</v>
      </c>
      <c r="BU91" s="672">
        <f>+逆行列係数表!BU91/逆行列係数表2!BU$117</f>
        <v>1.6613512925159374E-3</v>
      </c>
      <c r="BV91" s="672">
        <f>+逆行列係数表!BV91/逆行列係数表2!BV$117</f>
        <v>4.1524256050829832E-3</v>
      </c>
      <c r="BW91" s="672">
        <f>+逆行列係数表!BW91/逆行列係数表2!BW$117</f>
        <v>3.1094964988441658E-3</v>
      </c>
      <c r="BX91" s="672">
        <f>+逆行列係数表!BX91/逆行列係数表2!BX$117</f>
        <v>2.8089391251920667E-3</v>
      </c>
      <c r="BY91" s="672">
        <f>+逆行列係数表!BY91/逆行列係数表2!BY$117</f>
        <v>2.9701304124929651E-4</v>
      </c>
      <c r="BZ91" s="672">
        <f>+逆行列係数表!BZ91/逆行列係数表2!BZ$117</f>
        <v>1.2947744785759721E-3</v>
      </c>
      <c r="CA91" s="672">
        <f>+逆行列係数表!CA91/逆行列係数表2!CA$117</f>
        <v>6.9723907727222095E-4</v>
      </c>
      <c r="CB91" s="672">
        <f>+逆行列係数表!CB91/逆行列係数表2!CB$117</f>
        <v>1.1250063204337906E-3</v>
      </c>
      <c r="CC91" s="672">
        <f>+逆行列係数表!CC91/逆行列係数表2!CC$117</f>
        <v>5.9016463757047494E-4</v>
      </c>
      <c r="CD91" s="672">
        <f>+逆行列係数表!CD91/逆行列係数表2!CD$117</f>
        <v>2.156835710856828E-3</v>
      </c>
      <c r="CE91" s="672">
        <f>+逆行列係数表!CE91/逆行列係数表2!CE$117</f>
        <v>9.6100389602028834E-4</v>
      </c>
      <c r="CF91" s="672">
        <f>+逆行列係数表!CF91/逆行列係数表2!CF$117</f>
        <v>7.0176453390568562E-4</v>
      </c>
      <c r="CG91" s="672">
        <f>+逆行列係数表!CG91/逆行列係数表2!CG$117</f>
        <v>2.0952459995848601E-3</v>
      </c>
      <c r="CH91" s="672">
        <f>+逆行列係数表!CH91/逆行列係数表2!CH$117</f>
        <v>3.4755956858191706E-4</v>
      </c>
      <c r="CI91" s="672">
        <f>+逆行列係数表!CI91/逆行列係数表2!CI$117</f>
        <v>3.0614320043323741E-3</v>
      </c>
      <c r="CJ91" s="672">
        <f>+逆行列係数表!CJ91/逆行列係数表2!CJ$117</f>
        <v>1</v>
      </c>
      <c r="CK91" s="672">
        <f>+逆行列係数表!CK91/逆行列係数表2!CK$117</f>
        <v>2.1957759817072052E-3</v>
      </c>
      <c r="CL91" s="672">
        <f>+逆行列係数表!CL91/逆行列係数表2!CL$117</f>
        <v>4.4606687814680085E-3</v>
      </c>
      <c r="CM91" s="672">
        <f>+逆行列係数表!CM91/逆行列係数表2!CM$117</f>
        <v>4.5385165607645921E-3</v>
      </c>
      <c r="CN91" s="672">
        <f>+逆行列係数表!CN91/逆行列係数表2!CN$117</f>
        <v>5.0813792310350832E-4</v>
      </c>
      <c r="CO91" s="672">
        <f>+逆行列係数表!CO91/逆行列係数表2!CO$117</f>
        <v>9.5588401061629381E-4</v>
      </c>
      <c r="CP91" s="672">
        <f>+逆行列係数表!CP91/逆行列係数表2!CP$117</f>
        <v>8.4472625826341908E-4</v>
      </c>
      <c r="CQ91" s="672">
        <f>+逆行列係数表!CQ91/逆行列係数表2!CQ$117</f>
        <v>1.0743812614095599E-3</v>
      </c>
      <c r="CR91" s="672">
        <f>+逆行列係数表!CR91/逆行列係数表2!CR$117</f>
        <v>1.18691615262449E-3</v>
      </c>
      <c r="CS91" s="672">
        <f>+逆行列係数表!CS91/逆行列係数表2!CS$117</f>
        <v>5.8160420293667614E-4</v>
      </c>
      <c r="CT91" s="672">
        <f>+逆行列係数表!CT91/逆行列係数表2!CT$117</f>
        <v>6.4292155798244678E-4</v>
      </c>
      <c r="CU91" s="672">
        <f>+逆行列係数表!CU91/逆行列係数表2!CU$117</f>
        <v>1.2989666372008697E-3</v>
      </c>
      <c r="CV91" s="672">
        <f>+逆行列係数表!CV91/逆行列係数表2!CV$117</f>
        <v>2.7825227675185482E-3</v>
      </c>
      <c r="CW91" s="672">
        <f>+逆行列係数表!CW91/逆行列係数表2!CW$117</f>
        <v>0.24408142175001493</v>
      </c>
      <c r="CX91" s="672">
        <f>+逆行列係数表!CX91/逆行列係数表2!CX$117</f>
        <v>6.6283084941462815E-4</v>
      </c>
      <c r="CY91" s="672">
        <f>+逆行列係数表!CY91/逆行列係数表2!CY$117</f>
        <v>1.9438786156527569E-3</v>
      </c>
      <c r="CZ91" s="672">
        <f>+逆行列係数表!CZ91/逆行列係数表2!CZ$117</f>
        <v>4.4399324987153205E-3</v>
      </c>
      <c r="DA91" s="672">
        <f>+逆行列係数表!DA91/逆行列係数表2!DA$117</f>
        <v>4.3859571897446326E-3</v>
      </c>
      <c r="DB91" s="672">
        <f>+逆行列係数表!DB91/逆行列係数表2!DB$117</f>
        <v>7.0443406108056123E-3</v>
      </c>
      <c r="DC91" s="672">
        <f>+逆行列係数表!DC91/逆行列係数表2!DC$117</f>
        <v>2.7588992736034216E-3</v>
      </c>
      <c r="DD91" s="672">
        <f>+逆行列係数表!DD91/逆行列係数表2!DD$117</f>
        <v>1.0823630731027058E-3</v>
      </c>
      <c r="DE91" s="672">
        <f>+逆行列係数表!DE91/逆行列係数表2!DE$117</f>
        <v>1.6222915340086271E-3</v>
      </c>
      <c r="DF91" s="672">
        <f>+逆行列係数表!DF91/逆行列係数表2!DF$117</f>
        <v>5.438268532822712E-4</v>
      </c>
      <c r="DG91" s="673">
        <f>+逆行列係数表!DG91/逆行列係数表2!DG$117</f>
        <v>5.5373014480900951E-3</v>
      </c>
      <c r="DH91" s="270"/>
    </row>
    <row r="92" spans="1:112" ht="15.6" customHeight="1">
      <c r="A92" s="656">
        <v>86</v>
      </c>
      <c r="B92" s="98" t="s">
        <v>246</v>
      </c>
      <c r="C92" s="293" t="s">
        <v>247</v>
      </c>
      <c r="D92" s="671">
        <f>+逆行列係数表!D92/逆行列係数表2!D$117</f>
        <v>2.5340746266324494E-3</v>
      </c>
      <c r="E92" s="672">
        <f>+逆行列係数表!E92/逆行列係数表2!E$117</f>
        <v>2.1786035738815333E-3</v>
      </c>
      <c r="F92" s="672">
        <f>+逆行列係数表!F92/逆行列係数表2!F$117</f>
        <v>4.3297876551408095E-3</v>
      </c>
      <c r="G92" s="672">
        <f>+逆行列係数表!G92/逆行列係数表2!G$117</f>
        <v>6.1070984790577518E-4</v>
      </c>
      <c r="H92" s="672">
        <f>+逆行列係数表!H92/逆行列係数表2!H$117</f>
        <v>1.2321718213471622E-3</v>
      </c>
      <c r="I92" s="672">
        <f>+逆行列係数表!I92/逆行列係数表2!I$117</f>
        <v>0</v>
      </c>
      <c r="J92" s="672">
        <f>+逆行列係数表!J92/逆行列係数表2!J$117</f>
        <v>2.8915678240336393E-3</v>
      </c>
      <c r="K92" s="672">
        <f>+逆行列係数表!K92/逆行列係数表2!K$117</f>
        <v>2.0077825698943197E-3</v>
      </c>
      <c r="L92" s="672">
        <f>+逆行列係数表!L92/逆行列係数表2!L$117</f>
        <v>2.6573064134845837E-3</v>
      </c>
      <c r="M92" s="672">
        <f>+逆行列係数表!M92/逆行列係数表2!M$117</f>
        <v>1.3850587023279842E-3</v>
      </c>
      <c r="N92" s="672">
        <f>+逆行列係数表!N92/逆行列係数表2!N$117</f>
        <v>0</v>
      </c>
      <c r="O92" s="672">
        <f>+逆行列係数表!O92/逆行列係数表2!O$117</f>
        <v>1.7439219422378416E-3</v>
      </c>
      <c r="P92" s="672">
        <f>+逆行列係数表!P92/逆行列係数表2!P$117</f>
        <v>2.0164433475198676E-3</v>
      </c>
      <c r="Q92" s="672">
        <f>+逆行列係数表!Q92/逆行列係数表2!Q$117</f>
        <v>1.5381994487867169E-3</v>
      </c>
      <c r="R92" s="672">
        <f>+逆行列係数表!R92/逆行列係数表2!R$117</f>
        <v>1.8667941561452271E-3</v>
      </c>
      <c r="S92" s="672">
        <f>+逆行列係数表!S92/逆行列係数表2!S$117</f>
        <v>2.6345287392471684E-3</v>
      </c>
      <c r="T92" s="672">
        <f>+逆行列係数表!T92/逆行列係数表2!T$117</f>
        <v>1.7674867469853026E-3</v>
      </c>
      <c r="U92" s="672">
        <f>+逆行列係数表!U92/逆行列係数表2!U$117</f>
        <v>1.7779057059435284E-3</v>
      </c>
      <c r="V92" s="672">
        <f>+逆行列係数表!V92/逆行列係数表2!V$117</f>
        <v>2.854875033089896E-3</v>
      </c>
      <c r="W92" s="672">
        <f>+逆行列係数表!W92/逆行列係数表2!W$117</f>
        <v>2.5630535515773919E-3</v>
      </c>
      <c r="X92" s="672">
        <f>+逆行列係数表!X92/逆行列係数表2!X$117</f>
        <v>1.0687953484166471E-3</v>
      </c>
      <c r="Y92" s="672">
        <f>+逆行列係数表!Y92/逆行列係数表2!Y$117</f>
        <v>4.0287788085819412E-3</v>
      </c>
      <c r="Z92" s="672">
        <f>+逆行列係数表!Z92/逆行列係数表2!Z$117</f>
        <v>1.6978602954504829E-3</v>
      </c>
      <c r="AA92" s="672">
        <f>+逆行列係数表!AA92/逆行列係数表2!AA$117</f>
        <v>1.4377466857570425E-3</v>
      </c>
      <c r="AB92" s="672">
        <f>+逆行列係数表!AB92/逆行列係数表2!AB$117</f>
        <v>4.8197573283355142E-3</v>
      </c>
      <c r="AC92" s="672">
        <f>+逆行列係数表!AC92/逆行列係数表2!AC$117</f>
        <v>2.8911159898357543E-3</v>
      </c>
      <c r="AD92" s="672">
        <f>+逆行列係数表!AD92/逆行列係数表2!AD$117</f>
        <v>3.5627074745172768E-4</v>
      </c>
      <c r="AE92" s="672">
        <f>+逆行列係数表!AE92/逆行列係数表2!AE$117</f>
        <v>6.9055756340480258E-4</v>
      </c>
      <c r="AF92" s="672">
        <f>+逆行列係数表!AF92/逆行列係数表2!AF$117</f>
        <v>1.706303426743553E-3</v>
      </c>
      <c r="AG92" s="672">
        <f>+逆行列係数表!AG92/逆行列係数表2!AG$117</f>
        <v>1.4646970042837353E-3</v>
      </c>
      <c r="AH92" s="672">
        <f>+逆行列係数表!AH92/逆行列係数表2!AH$117</f>
        <v>4.4472173080535799E-3</v>
      </c>
      <c r="AI92" s="672">
        <f>+逆行列係数表!AI92/逆行列係数表2!AI$117</f>
        <v>2.6698903973131748E-3</v>
      </c>
      <c r="AJ92" s="672">
        <f>+逆行列係数表!AJ92/逆行列係数表2!AJ$117</f>
        <v>2.0577949492680192E-3</v>
      </c>
      <c r="AK92" s="672">
        <f>+逆行列係数表!AK92/逆行列係数表2!AK$117</f>
        <v>3.8651317198386639E-3</v>
      </c>
      <c r="AL92" s="672">
        <f>+逆行列係数表!AL92/逆行列係数表2!AL$117</f>
        <v>2.7697979567992662E-3</v>
      </c>
      <c r="AM92" s="672">
        <f>+逆行列係数表!AM92/逆行列係数表2!AM$117</f>
        <v>1.2719151723680961E-3</v>
      </c>
      <c r="AN92" s="672">
        <f>+逆行列係数表!AN92/逆行列係数表2!AN$117</f>
        <v>1.5368764817699962E-3</v>
      </c>
      <c r="AO92" s="672">
        <f>+逆行列係数表!AO92/逆行列係数表2!AO$117</f>
        <v>3.1652131953459526E-3</v>
      </c>
      <c r="AP92" s="672">
        <f>+逆行列係数表!AP92/逆行列係数表2!AP$117</f>
        <v>2.3728830899513924E-3</v>
      </c>
      <c r="AQ92" s="672">
        <f>+逆行列係数表!AQ92/逆行列係数表2!AQ$117</f>
        <v>1.8345291281806394E-3</v>
      </c>
      <c r="AR92" s="672">
        <f>+逆行列係数表!AR92/逆行列係数表2!AR$117</f>
        <v>1.6710553844970911E-3</v>
      </c>
      <c r="AS92" s="672">
        <f>+逆行列係数表!AS92/逆行列係数表2!AS$117</f>
        <v>5.2657002012856668E-3</v>
      </c>
      <c r="AT92" s="672">
        <f>+逆行列係数表!AT92/逆行列係数表2!AT$117</f>
        <v>1.8966890693976571E-3</v>
      </c>
      <c r="AU92" s="672">
        <f>+逆行列係数表!AU92/逆行列係数表2!AU$117</f>
        <v>2.9574317135795652E-3</v>
      </c>
      <c r="AV92" s="672">
        <f>+逆行列係数表!AV92/逆行列係数表2!AV$117</f>
        <v>2.9600929491577681E-3</v>
      </c>
      <c r="AW92" s="672">
        <f>+逆行列係数表!AW92/逆行列係数表2!AW$117</f>
        <v>3.4936182629343609E-3</v>
      </c>
      <c r="AX92" s="672">
        <f>+逆行列係数表!AX92/逆行列係数表2!AX$117</f>
        <v>3.0331977283029406E-3</v>
      </c>
      <c r="AY92" s="672">
        <f>+逆行列係数表!AY92/逆行列係数表2!AY$117</f>
        <v>2.8050702467913146E-3</v>
      </c>
      <c r="AZ92" s="672">
        <f>+逆行列係数表!AZ92/逆行列係数表2!AZ$117</f>
        <v>4.5712304178474649E-3</v>
      </c>
      <c r="BA92" s="672">
        <f>+逆行列係数表!BA92/逆行列係数表2!BA$117</f>
        <v>1.2406964848690237E-3</v>
      </c>
      <c r="BB92" s="672">
        <f>+逆行列係数表!BB92/逆行列係数表2!BB$117</f>
        <v>3.3530535703202606E-3</v>
      </c>
      <c r="BC92" s="672">
        <f>+逆行列係数表!BC92/逆行列係数表2!BC$117</f>
        <v>2.2488116461816055E-3</v>
      </c>
      <c r="BD92" s="672">
        <f>+逆行列係数表!BD92/逆行列係数表2!BD$117</f>
        <v>5.3158000028807138E-3</v>
      </c>
      <c r="BE92" s="672">
        <f>+逆行列係数表!BE92/逆行列係数表2!BE$117</f>
        <v>1.7026976777593544E-2</v>
      </c>
      <c r="BF92" s="672">
        <f>+逆行列係数表!BF92/逆行列係数表2!BF$117</f>
        <v>1.9766649276983803E-3</v>
      </c>
      <c r="BG92" s="672">
        <f>+逆行列係数表!BG92/逆行列係数表2!BG$117</f>
        <v>1.525041764833972E-3</v>
      </c>
      <c r="BH92" s="672">
        <f>+逆行列係数表!BH92/逆行列係数表2!BH$117</f>
        <v>1.5598581410340858E-3</v>
      </c>
      <c r="BI92" s="672">
        <f>+逆行列係数表!BI92/逆行列係数表2!BI$117</f>
        <v>2.3705115444525131E-3</v>
      </c>
      <c r="BJ92" s="672">
        <f>+逆行列係数表!BJ92/逆行列係数表2!BJ$117</f>
        <v>2.1398176586956644E-3</v>
      </c>
      <c r="BK92" s="672">
        <f>+逆行列係数表!BK92/逆行列係数表2!BK$117</f>
        <v>3.0285997045447349E-3</v>
      </c>
      <c r="BL92" s="672">
        <f>+逆行列係数表!BL92/逆行列係数表2!BL$117</f>
        <v>1.7495195276813617E-3</v>
      </c>
      <c r="BM92" s="672">
        <f>+逆行列係数表!BM92/逆行列係数表2!BM$117</f>
        <v>2.2539793685152844E-3</v>
      </c>
      <c r="BN92" s="672">
        <f>+逆行列係数表!BN92/逆行列係数表2!BN$117</f>
        <v>2.2254855158502524E-3</v>
      </c>
      <c r="BO92" s="672">
        <f>+逆行列係数表!BO92/逆行列係数表2!BO$117</f>
        <v>2.6091435353432875E-3</v>
      </c>
      <c r="BP92" s="672">
        <f>+逆行列係数表!BP92/逆行列係数表2!BP$117</f>
        <v>2.7123880762487639E-3</v>
      </c>
      <c r="BQ92" s="672">
        <f>+逆行列係数表!BQ92/逆行列係数表2!BQ$117</f>
        <v>5.3022150277308115E-3</v>
      </c>
      <c r="BR92" s="672">
        <f>+逆行列係数表!BR92/逆行列係数表2!BR$117</f>
        <v>6.3563414707557423E-3</v>
      </c>
      <c r="BS92" s="672">
        <f>+逆行列係数表!BS92/逆行列係数表2!BS$117</f>
        <v>1.8414664632867211E-2</v>
      </c>
      <c r="BT92" s="672">
        <f>+逆行列係数表!BT92/逆行列係数表2!BT$117</f>
        <v>2.8530309495034415E-3</v>
      </c>
      <c r="BU92" s="672">
        <f>+逆行列係数表!BU92/逆行列係数表2!BU$117</f>
        <v>6.9099376807798731E-3</v>
      </c>
      <c r="BV92" s="672">
        <f>+逆行列係数表!BV92/逆行列係数表2!BV$117</f>
        <v>1.7027535636798995E-2</v>
      </c>
      <c r="BW92" s="672">
        <f>+逆行列係数表!BW92/逆行列係数表2!BW$117</f>
        <v>3.4309482327307332E-3</v>
      </c>
      <c r="BX92" s="672">
        <f>+逆行列係数表!BX92/逆行列係数表2!BX$117</f>
        <v>3.1193460890650013E-3</v>
      </c>
      <c r="BY92" s="672">
        <f>+逆行列係数表!BY92/逆行列係数表2!BY$117</f>
        <v>1.0956578871642987E-3</v>
      </c>
      <c r="BZ92" s="672">
        <f>+逆行列係数表!BZ92/逆行列係数表2!BZ$117</f>
        <v>1.9571748307135755E-3</v>
      </c>
      <c r="CA92" s="672">
        <f>+逆行列係数表!CA92/逆行列係数表2!CA$117</f>
        <v>2.0652556559008811E-3</v>
      </c>
      <c r="CB92" s="672">
        <f>+逆行列係数表!CB92/逆行列係数表2!CB$117</f>
        <v>3.9200031256892698E-3</v>
      </c>
      <c r="CC92" s="672">
        <f>+逆行列係数表!CC92/逆行列係数表2!CC$117</f>
        <v>2.3358594208786466E-3</v>
      </c>
      <c r="CD92" s="672">
        <f>+逆行列係数表!CD92/逆行列係数表2!CD$117</f>
        <v>5.1517309124508234E-3</v>
      </c>
      <c r="CE92" s="672">
        <f>+逆行列係数表!CE92/逆行列係数表2!CE$117</f>
        <v>2.9265632870528E-3</v>
      </c>
      <c r="CF92" s="672">
        <f>+逆行列係数表!CF92/逆行列係数表2!CF$117</f>
        <v>5.6727531763047278E-3</v>
      </c>
      <c r="CG92" s="672">
        <f>+逆行列係数表!CG92/逆行列係数表2!CG$117</f>
        <v>9.2600470712481484E-3</v>
      </c>
      <c r="CH92" s="672">
        <f>+逆行列係数表!CH92/逆行列係数表2!CH$117</f>
        <v>1.3859865045297319E-3</v>
      </c>
      <c r="CI92" s="672">
        <f>+逆行列係数表!CI92/逆行列係数表2!CI$117</f>
        <v>1.0421659831773337E-2</v>
      </c>
      <c r="CJ92" s="672">
        <f>+逆行列係数表!CJ92/逆行列係数表2!CJ$117</f>
        <v>3.5635760166413469E-3</v>
      </c>
      <c r="CK92" s="672">
        <f>+逆行列係数表!CK92/逆行列係数表2!CK$117</f>
        <v>1</v>
      </c>
      <c r="CL92" s="672">
        <f>+逆行列係数表!CL92/逆行列係数表2!CL$117</f>
        <v>2.462394223956766E-2</v>
      </c>
      <c r="CM92" s="672">
        <f>+逆行列係数表!CM92/逆行列係数表2!CM$117</f>
        <v>9.2198662907234819E-3</v>
      </c>
      <c r="CN92" s="672">
        <f>+逆行列係数表!CN92/逆行列係数表2!CN$117</f>
        <v>6.5331636574975241E-3</v>
      </c>
      <c r="CO92" s="672">
        <f>+逆行列係数表!CO92/逆行列係数表2!CO$117</f>
        <v>3.0897688941639743E-3</v>
      </c>
      <c r="CP92" s="672">
        <f>+逆行列係数表!CP92/逆行列係数表2!CP$117</f>
        <v>1.6487478979425083E-2</v>
      </c>
      <c r="CQ92" s="672">
        <f>+逆行列係数表!CQ92/逆行列係数表2!CQ$117</f>
        <v>3.8022186313092878E-3</v>
      </c>
      <c r="CR92" s="672">
        <f>+逆行列係数表!CR92/逆行列係数表2!CR$117</f>
        <v>6.7296273621731502E-3</v>
      </c>
      <c r="CS92" s="672">
        <f>+逆行列係数表!CS92/逆行列係数表2!CS$117</f>
        <v>3.2653735009746309E-3</v>
      </c>
      <c r="CT92" s="672">
        <f>+逆行列係数表!CT92/逆行列係数表2!CT$117</f>
        <v>1.2948656213035764E-3</v>
      </c>
      <c r="CU92" s="672">
        <f>+逆行列係数表!CU92/逆行列係数表2!CU$117</f>
        <v>1.364180489458919E-2</v>
      </c>
      <c r="CV92" s="672">
        <f>+逆行列係数表!CV92/逆行列係数表2!CV$117</f>
        <v>6.9332639173229236E-3</v>
      </c>
      <c r="CW92" s="672">
        <f>+逆行列係数表!CW92/逆行列係数表2!CW$117</f>
        <v>3.1382860550797096E-3</v>
      </c>
      <c r="CX92" s="672">
        <f>+逆行列係数表!CX92/逆行列係数表2!CX$117</f>
        <v>2.2369960083929324E-3</v>
      </c>
      <c r="CY92" s="672">
        <f>+逆行列係数表!CY92/逆行列係数表2!CY$117</f>
        <v>5.5908066227425904E-3</v>
      </c>
      <c r="CZ92" s="672">
        <f>+逆行列係数表!CZ92/逆行列係数表2!CZ$117</f>
        <v>8.2224289821517787E-3</v>
      </c>
      <c r="DA92" s="672">
        <f>+逆行列係数表!DA92/逆行列係数表2!DA$117</f>
        <v>1.9771901396873569E-3</v>
      </c>
      <c r="DB92" s="672">
        <f>+逆行列係数表!DB92/逆行列係数表2!DB$117</f>
        <v>1.4388959195346829E-3</v>
      </c>
      <c r="DC92" s="672">
        <f>+逆行列係数表!DC92/逆行列係数表2!DC$117</f>
        <v>4.9780845996140752E-3</v>
      </c>
      <c r="DD92" s="672">
        <f>+逆行列係数表!DD92/逆行列係数表2!DD$117</f>
        <v>1.3498870752605013E-3</v>
      </c>
      <c r="DE92" s="672">
        <f>+逆行列係数表!DE92/逆行列係数表2!DE$117</f>
        <v>3.1939649988279458E-3</v>
      </c>
      <c r="DF92" s="672">
        <f>+逆行列係数表!DF92/逆行列係数表2!DF$117</f>
        <v>2.0484712530218791E-3</v>
      </c>
      <c r="DG92" s="673">
        <f>+逆行列係数表!DG92/逆行列係数表2!DG$117</f>
        <v>3.0311898716585185E-3</v>
      </c>
      <c r="DH92" s="270"/>
    </row>
    <row r="93" spans="1:112" ht="15.6" customHeight="1">
      <c r="A93" s="656">
        <v>87</v>
      </c>
      <c r="B93" s="98" t="s">
        <v>248</v>
      </c>
      <c r="C93" s="293" t="s">
        <v>249</v>
      </c>
      <c r="D93" s="671">
        <f>+逆行列係数表!D93/逆行列係数表2!D$117</f>
        <v>6.1744438122846146E-5</v>
      </c>
      <c r="E93" s="672">
        <f>+逆行列係数表!E93/逆行列係数表2!E$117</f>
        <v>4.3136784841169697E-5</v>
      </c>
      <c r="F93" s="672">
        <f>+逆行列係数表!F93/逆行列係数表2!F$117</f>
        <v>5.378779664437659E-5</v>
      </c>
      <c r="G93" s="672">
        <f>+逆行列係数表!G93/逆行列係数表2!G$117</f>
        <v>2.7927888131712832E-5</v>
      </c>
      <c r="H93" s="672">
        <f>+逆行列係数表!H93/逆行列係数表2!H$117</f>
        <v>5.1920784406772071E-5</v>
      </c>
      <c r="I93" s="672">
        <f>+逆行列係数表!I93/逆行列係数表2!I$117</f>
        <v>0</v>
      </c>
      <c r="J93" s="672">
        <f>+逆行列係数表!J93/逆行列係数表2!J$117</f>
        <v>7.1376656866911493E-5</v>
      </c>
      <c r="K93" s="672">
        <f>+逆行列係数表!K93/逆行列係数表2!K$117</f>
        <v>9.7722696052888813E-5</v>
      </c>
      <c r="L93" s="672">
        <f>+逆行列係数表!L93/逆行列係数表2!L$117</f>
        <v>2.193587950462786E-4</v>
      </c>
      <c r="M93" s="672">
        <f>+逆行列係数表!M93/逆行列係数表2!M$117</f>
        <v>5.0799415947279311E-5</v>
      </c>
      <c r="N93" s="672">
        <f>+逆行列係数表!N93/逆行列係数表2!N$117</f>
        <v>0</v>
      </c>
      <c r="O93" s="672">
        <f>+逆行列係数表!O93/逆行列係数表2!O$117</f>
        <v>5.1622957742266796E-5</v>
      </c>
      <c r="P93" s="672">
        <f>+逆行列係数表!P93/逆行列係数表2!P$117</f>
        <v>8.8312608057162392E-5</v>
      </c>
      <c r="Q93" s="672">
        <f>+逆行列係数表!Q93/逆行列係数表2!Q$117</f>
        <v>5.7768904829288481E-5</v>
      </c>
      <c r="R93" s="672">
        <f>+逆行列係数表!R93/逆行列係数表2!R$117</f>
        <v>8.979560474659017E-5</v>
      </c>
      <c r="S93" s="672">
        <f>+逆行列係数表!S93/逆行列係数表2!S$117</f>
        <v>8.2241880811798458E-5</v>
      </c>
      <c r="T93" s="672">
        <f>+逆行列係数表!T93/逆行列係数表2!T$117</f>
        <v>6.78034591643849E-5</v>
      </c>
      <c r="U93" s="672">
        <f>+逆行列係数表!U93/逆行列係数表2!U$117</f>
        <v>6.1804326206957083E-5</v>
      </c>
      <c r="V93" s="672">
        <f>+逆行列係数表!V93/逆行列係数表2!V$117</f>
        <v>5.4524273504985114E-5</v>
      </c>
      <c r="W93" s="672">
        <f>+逆行列係数表!W93/逆行列係数表2!W$117</f>
        <v>5.6135648019368468E-5</v>
      </c>
      <c r="X93" s="672">
        <f>+逆行列係数表!X93/逆行列係数表2!X$117</f>
        <v>2.297313457571948E-5</v>
      </c>
      <c r="Y93" s="672">
        <f>+逆行列係数表!Y93/逆行列係数表2!Y$117</f>
        <v>6.4393695207366547E-5</v>
      </c>
      <c r="Z93" s="672">
        <f>+逆行列係数表!Z93/逆行列係数表2!Z$117</f>
        <v>7.1969779960690396E-5</v>
      </c>
      <c r="AA93" s="672">
        <f>+逆行列係数表!AA93/逆行列係数表2!AA$117</f>
        <v>6.0154416096392761E-5</v>
      </c>
      <c r="AB93" s="672">
        <f>+逆行列係数表!AB93/逆行列係数表2!AB$117</f>
        <v>3.5133700413236986E-4</v>
      </c>
      <c r="AC93" s="672">
        <f>+逆行列係数表!AC93/逆行列係数表2!AC$117</f>
        <v>1.8746693486311242E-4</v>
      </c>
      <c r="AD93" s="672">
        <f>+逆行列係数表!AD93/逆行列係数表2!AD$117</f>
        <v>1.0461045403579981E-5</v>
      </c>
      <c r="AE93" s="672">
        <f>+逆行列係数表!AE93/逆行列係数表2!AE$117</f>
        <v>2.6755902791441766E-5</v>
      </c>
      <c r="AF93" s="672">
        <f>+逆行列係数表!AF93/逆行列係数表2!AF$117</f>
        <v>7.4701621740298936E-5</v>
      </c>
      <c r="AG93" s="672">
        <f>+逆行列係数表!AG93/逆行列係数表2!AG$117</f>
        <v>7.7785287464791352E-5</v>
      </c>
      <c r="AH93" s="672">
        <f>+逆行列係数表!AH93/逆行列係数表2!AH$117</f>
        <v>6.9652712285994363E-5</v>
      </c>
      <c r="AI93" s="672">
        <f>+逆行列係数表!AI93/逆行列係数表2!AI$117</f>
        <v>8.1543001994237988E-5</v>
      </c>
      <c r="AJ93" s="672">
        <f>+逆行列係数表!AJ93/逆行列係数表2!AJ$117</f>
        <v>6.1128981773149555E-5</v>
      </c>
      <c r="AK93" s="672">
        <f>+逆行列係数表!AK93/逆行列係数表2!AK$117</f>
        <v>1.4151744027530446E-4</v>
      </c>
      <c r="AL93" s="672">
        <f>+逆行列係数表!AL93/逆行列係数表2!AL$117</f>
        <v>7.8030856305983773E-5</v>
      </c>
      <c r="AM93" s="672">
        <f>+逆行列係数表!AM93/逆行列係数表2!AM$117</f>
        <v>2.2058890421178879E-5</v>
      </c>
      <c r="AN93" s="672">
        <f>+逆行列係数表!AN93/逆行列係数表2!AN$117</f>
        <v>2.9455774229862708E-5</v>
      </c>
      <c r="AO93" s="672">
        <f>+逆行列係数表!AO93/逆行列係数表2!AO$117</f>
        <v>5.1561694269909144E-5</v>
      </c>
      <c r="AP93" s="672">
        <f>+逆行列係数表!AP93/逆行列係数表2!AP$117</f>
        <v>4.1470566480991667E-5</v>
      </c>
      <c r="AQ93" s="672">
        <f>+逆行列係数表!AQ93/逆行列係数表2!AQ$117</f>
        <v>4.0151768061529683E-5</v>
      </c>
      <c r="AR93" s="672">
        <f>+逆行列係数表!AR93/逆行列係数表2!AR$117</f>
        <v>3.941376299117802E-5</v>
      </c>
      <c r="AS93" s="672">
        <f>+逆行列係数表!AS93/逆行列係数表2!AS$117</f>
        <v>5.1355466315710606E-5</v>
      </c>
      <c r="AT93" s="672">
        <f>+逆行列係数表!AT93/逆行列係数表2!AT$117</f>
        <v>5.2407251076025579E-5</v>
      </c>
      <c r="AU93" s="672">
        <f>+逆行列係数表!AU93/逆行列係数表2!AU$117</f>
        <v>1.1242777663655174E-4</v>
      </c>
      <c r="AV93" s="672">
        <f>+逆行列係数表!AV93/逆行列係数表2!AV$117</f>
        <v>7.1566202398741863E-5</v>
      </c>
      <c r="AW93" s="672">
        <f>+逆行列係数表!AW93/逆行列係数表2!AW$117</f>
        <v>7.0674203792109295E-5</v>
      </c>
      <c r="AX93" s="672">
        <f>+逆行列係数表!AX93/逆行列係数表2!AX$117</f>
        <v>6.4740981550808589E-5</v>
      </c>
      <c r="AY93" s="672">
        <f>+逆行列係数表!AY93/逆行列係数表2!AY$117</f>
        <v>6.1483155358946459E-5</v>
      </c>
      <c r="AZ93" s="672">
        <f>+逆行列係数表!AZ93/逆行列係数表2!AZ$117</f>
        <v>6.4136805017561344E-5</v>
      </c>
      <c r="BA93" s="672">
        <f>+逆行列係数表!BA93/逆行列係数表2!BA$117</f>
        <v>9.7982123222924091E-5</v>
      </c>
      <c r="BB93" s="672">
        <f>+逆行列係数表!BB93/逆行列係数表2!BB$117</f>
        <v>5.037635263273167E-5</v>
      </c>
      <c r="BC93" s="672">
        <f>+逆行列係数表!BC93/逆行列係数表2!BC$117</f>
        <v>8.5498462204205357E-5</v>
      </c>
      <c r="BD93" s="672">
        <f>+逆行列係数表!BD93/逆行列係数表2!BD$117</f>
        <v>8.5501916538966366E-5</v>
      </c>
      <c r="BE93" s="672">
        <f>+逆行列係数表!BE93/逆行列係数表2!BE$117</f>
        <v>8.0565183437178613E-5</v>
      </c>
      <c r="BF93" s="672">
        <f>+逆行列係数表!BF93/逆行列係数表2!BF$117</f>
        <v>8.0875522731923435E-5</v>
      </c>
      <c r="BG93" s="672">
        <f>+逆行列係数表!BG93/逆行列係数表2!BG$117</f>
        <v>8.499704875128022E-5</v>
      </c>
      <c r="BH93" s="672">
        <f>+逆行列係数表!BH93/逆行列係数表2!BH$117</f>
        <v>5.7096956053206299E-5</v>
      </c>
      <c r="BI93" s="672">
        <f>+逆行列係数表!BI93/逆行列係数表2!BI$117</f>
        <v>7.9108533347127248E-5</v>
      </c>
      <c r="BJ93" s="672">
        <f>+逆行列係数表!BJ93/逆行列係数表2!BJ$117</f>
        <v>6.3548042219620007E-5</v>
      </c>
      <c r="BK93" s="672">
        <f>+逆行列係数表!BK93/逆行列係数表2!BK$117</f>
        <v>1.1626837377452312E-4</v>
      </c>
      <c r="BL93" s="672">
        <f>+逆行列係数表!BL93/逆行列係数表2!BL$117</f>
        <v>6.2289086878299029E-5</v>
      </c>
      <c r="BM93" s="672">
        <f>+逆行列係数表!BM93/逆行列係数表2!BM$117</f>
        <v>9.3635562781787732E-5</v>
      </c>
      <c r="BN93" s="672">
        <f>+逆行列係数表!BN93/逆行列係数表2!BN$117</f>
        <v>7.2139988502136328E-5</v>
      </c>
      <c r="BO93" s="672">
        <f>+逆行列係数表!BO93/逆行列係数表2!BO$117</f>
        <v>9.7800343958467413E-5</v>
      </c>
      <c r="BP93" s="672">
        <f>+逆行列係数表!BP93/逆行列係数表2!BP$117</f>
        <v>7.7857989330901311E-5</v>
      </c>
      <c r="BQ93" s="672">
        <f>+逆行列係数表!BQ93/逆行列係数表2!BQ$117</f>
        <v>4.3649497223263548E-5</v>
      </c>
      <c r="BR93" s="672">
        <f>+逆行列係数表!BR93/逆行列係数表2!BR$117</f>
        <v>8.8663111316188324E-5</v>
      </c>
      <c r="BS93" s="672">
        <f>+逆行列係数表!BS93/逆行列係数表2!BS$117</f>
        <v>1.4789975882377826E-4</v>
      </c>
      <c r="BT93" s="672">
        <f>+逆行列係数表!BT93/逆行列係数表2!BT$117</f>
        <v>7.1345477261562304E-5</v>
      </c>
      <c r="BU93" s="672">
        <f>+逆行列係数表!BU93/逆行列係数表2!BU$117</f>
        <v>4.5214316396772011E-4</v>
      </c>
      <c r="BV93" s="672">
        <f>+逆行列係数表!BV93/逆行列係数表2!BV$117</f>
        <v>2.8160900686239601E-4</v>
      </c>
      <c r="BW93" s="672">
        <f>+逆行列係数表!BW93/逆行列係数表2!BW$117</f>
        <v>1.3374874027292745E-4</v>
      </c>
      <c r="BX93" s="672">
        <f>+逆行列係数表!BX93/逆行列係数表2!BX$117</f>
        <v>1.3993882289622118E-4</v>
      </c>
      <c r="BY93" s="672">
        <f>+逆行列係数表!BY93/逆行列係数表2!BY$117</f>
        <v>2.0362067666990889E-5</v>
      </c>
      <c r="BZ93" s="672">
        <f>+逆行列係数表!BZ93/逆行列係数表2!BZ$117</f>
        <v>1.1080723418969572E-4</v>
      </c>
      <c r="CA93" s="672">
        <f>+逆行列係数表!CA93/逆行列係数表2!CA$117</f>
        <v>7.4807947279017302E-5</v>
      </c>
      <c r="CB93" s="672">
        <f>+逆行列係数表!CB93/逆行列係数表2!CB$117</f>
        <v>1.3463713942507807E-4</v>
      </c>
      <c r="CC93" s="672">
        <f>+逆行列係数表!CC93/逆行列係数表2!CC$117</f>
        <v>5.0164622183359436E-5</v>
      </c>
      <c r="CD93" s="672">
        <f>+逆行列係数表!CD93/逆行列係数表2!CD$117</f>
        <v>1.1948697810834305E-4</v>
      </c>
      <c r="CE93" s="672">
        <f>+逆行列係数表!CE93/逆行列係数表2!CE$117</f>
        <v>1.4870680858437106E-4</v>
      </c>
      <c r="CF93" s="672">
        <f>+逆行列係数表!CF93/逆行列係数表2!CF$117</f>
        <v>1.0164692493378161E-4</v>
      </c>
      <c r="CG93" s="672">
        <f>+逆行列係数表!CG93/逆行列係数表2!CG$117</f>
        <v>1.3829852994690965E-4</v>
      </c>
      <c r="CH93" s="672">
        <f>+逆行列係数表!CH93/逆行列係数表2!CH$117</f>
        <v>8.6679786437709701E-5</v>
      </c>
      <c r="CI93" s="672">
        <f>+逆行列係数表!CI93/逆行列係数表2!CI$117</f>
        <v>9.2774777569007059E-4</v>
      </c>
      <c r="CJ93" s="672">
        <f>+逆行列係数表!CJ93/逆行列係数表2!CJ$117</f>
        <v>5.6586090513892318E-4</v>
      </c>
      <c r="CK93" s="672">
        <f>+逆行列係数表!CK93/逆行列係数表2!CK$117</f>
        <v>7.5788855116211916E-4</v>
      </c>
      <c r="CL93" s="672">
        <f>+逆行列係数表!CL93/逆行列係数表2!CL$117</f>
        <v>1</v>
      </c>
      <c r="CM93" s="672">
        <f>+逆行列係数表!CM93/逆行列係数表2!CM$117</f>
        <v>4.7122585634833244E-4</v>
      </c>
      <c r="CN93" s="672">
        <f>+逆行列係数表!CN93/逆行列係数表2!CN$117</f>
        <v>1.3958230017762296E-4</v>
      </c>
      <c r="CO93" s="672">
        <f>+逆行列係数表!CO93/逆行列係数表2!CO$117</f>
        <v>6.2839925621783891E-5</v>
      </c>
      <c r="CP93" s="672">
        <f>+逆行列係数表!CP93/逆行列係数表2!CP$117</f>
        <v>1.6566329042047044E-4</v>
      </c>
      <c r="CQ93" s="672">
        <f>+逆行列係数表!CQ93/逆行列係数表2!CQ$117</f>
        <v>8.0879503821854634E-5</v>
      </c>
      <c r="CR93" s="672">
        <f>+逆行列係数表!CR93/逆行列係数表2!CR$117</f>
        <v>1.2277978258685851E-4</v>
      </c>
      <c r="CS93" s="672">
        <f>+逆行列係数表!CS93/逆行列係数表2!CS$117</f>
        <v>8.5877427941210359E-5</v>
      </c>
      <c r="CT93" s="672">
        <f>+逆行列係数表!CT93/逆行列係数表2!CT$117</f>
        <v>5.0953401172040627E-5</v>
      </c>
      <c r="CU93" s="672">
        <f>+逆行列係数表!CU93/逆行列係数表2!CU$117</f>
        <v>1.1113358057247463E-4</v>
      </c>
      <c r="CV93" s="672">
        <f>+逆行列係数表!CV93/逆行列係数表2!CV$117</f>
        <v>3.1049270730966586E-4</v>
      </c>
      <c r="CW93" s="672">
        <f>+逆行列係数表!CW93/逆行列係数表2!CW$117</f>
        <v>7.371913543095087E-3</v>
      </c>
      <c r="CX93" s="672">
        <f>+逆行列係数表!CX93/逆行列係数表2!CX$117</f>
        <v>1.5243217141611598E-4</v>
      </c>
      <c r="CY93" s="672">
        <f>+逆行列係数表!CY93/逆行列係数表2!CY$117</f>
        <v>3.6688502498828353E-4</v>
      </c>
      <c r="CZ93" s="672">
        <f>+逆行列係数表!CZ93/逆行列係数表2!CZ$117</f>
        <v>3.0695445721034284E-4</v>
      </c>
      <c r="DA93" s="672">
        <f>+逆行列係数表!DA93/逆行列係数表2!DA$117</f>
        <v>3.8284612744495173E-4</v>
      </c>
      <c r="DB93" s="672">
        <f>+逆行列係数表!DB93/逆行列係数表2!DB$117</f>
        <v>2.7118548715639672E-4</v>
      </c>
      <c r="DC93" s="672">
        <f>+逆行列係数表!DC93/逆行列係数表2!DC$117</f>
        <v>1.2125493834030768E-4</v>
      </c>
      <c r="DD93" s="672">
        <f>+逆行列係数表!DD93/逆行列係数表2!DD$117</f>
        <v>1.8056839946785027E-4</v>
      </c>
      <c r="DE93" s="672">
        <f>+逆行列係数表!DE93/逆行列係数表2!DE$117</f>
        <v>1.0844328216522016E-4</v>
      </c>
      <c r="DF93" s="672">
        <f>+逆行列係数表!DF93/逆行列係数表2!DF$117</f>
        <v>1.150689410906451E-4</v>
      </c>
      <c r="DG93" s="673">
        <f>+逆行列係数表!DG93/逆行列係数表2!DG$117</f>
        <v>7.6377813301629666E-4</v>
      </c>
      <c r="DH93" s="270"/>
    </row>
    <row r="94" spans="1:112" ht="15.6" customHeight="1">
      <c r="A94" s="656">
        <v>88</v>
      </c>
      <c r="B94" s="98" t="s">
        <v>250</v>
      </c>
      <c r="C94" s="293" t="s">
        <v>251</v>
      </c>
      <c r="D94" s="671">
        <f>+逆行列係数表!D94/逆行列係数表2!D$117</f>
        <v>1.321710253583611E-4</v>
      </c>
      <c r="E94" s="672">
        <f>+逆行列係数表!E94/逆行列係数表2!E$117</f>
        <v>1.1393826813992185E-4</v>
      </c>
      <c r="F94" s="672">
        <f>+逆行列係数表!F94/逆行列係数表2!F$117</f>
        <v>2.5228658596088843E-4</v>
      </c>
      <c r="G94" s="672">
        <f>+逆行列係数表!G94/逆行列係数表2!G$117</f>
        <v>1.1568274524376383E-4</v>
      </c>
      <c r="H94" s="672">
        <f>+逆行列係数表!H94/逆行列係数表2!H$117</f>
        <v>1.360957742582746E-4</v>
      </c>
      <c r="I94" s="672">
        <f>+逆行列係数表!I94/逆行列係数表2!I$117</f>
        <v>0</v>
      </c>
      <c r="J94" s="672">
        <f>+逆行列係数表!J94/逆行列係数表2!J$117</f>
        <v>2.2147472495682007E-4</v>
      </c>
      <c r="K94" s="672">
        <f>+逆行列係数表!K94/逆行列係数表2!K$117</f>
        <v>1.8923759829066333E-4</v>
      </c>
      <c r="L94" s="672">
        <f>+逆行列係数表!L94/逆行列係数表2!L$117</f>
        <v>5.6159949895202041E-4</v>
      </c>
      <c r="M94" s="672">
        <f>+逆行列係数表!M94/逆行列係数表2!M$117</f>
        <v>8.9511110558483203E-5</v>
      </c>
      <c r="N94" s="672">
        <f>+逆行列係数表!N94/逆行列係数表2!N$117</f>
        <v>0</v>
      </c>
      <c r="O94" s="672">
        <f>+逆行列係数表!O94/逆行列係数表2!O$117</f>
        <v>1.6544163054232842E-4</v>
      </c>
      <c r="P94" s="672">
        <f>+逆行列係数表!P94/逆行列係数表2!P$117</f>
        <v>2.9547634248848774E-4</v>
      </c>
      <c r="Q94" s="672">
        <f>+逆行列係数表!Q94/逆行列係数表2!Q$117</f>
        <v>1.3612525816472513E-4</v>
      </c>
      <c r="R94" s="672">
        <f>+逆行列係数表!R94/逆行列係数表2!R$117</f>
        <v>2.2266596581990304E-4</v>
      </c>
      <c r="S94" s="672">
        <f>+逆行列係数表!S94/逆行列係数表2!S$117</f>
        <v>9.4483737873238499E-5</v>
      </c>
      <c r="T94" s="672">
        <f>+逆行列係数表!T94/逆行列係数表2!T$117</f>
        <v>1.469070077486021E-4</v>
      </c>
      <c r="U94" s="672">
        <f>+逆行列係数表!U94/逆行列係数表2!U$117</f>
        <v>1.9481924349652911E-4</v>
      </c>
      <c r="V94" s="672">
        <f>+逆行列係数表!V94/逆行列係数表2!V$117</f>
        <v>4.8986748424122216E-4</v>
      </c>
      <c r="W94" s="672">
        <f>+逆行列係数表!W94/逆行列係数表2!W$117</f>
        <v>1.6299658880086044E-4</v>
      </c>
      <c r="X94" s="672">
        <f>+逆行列係数表!X94/逆行列係数表2!X$117</f>
        <v>3.3957419801316871E-5</v>
      </c>
      <c r="Y94" s="672">
        <f>+逆行列係数表!Y94/逆行列係数表2!Y$117</f>
        <v>7.8126457049197361E-5</v>
      </c>
      <c r="Z94" s="672">
        <f>+逆行列係数表!Z94/逆行列係数表2!Z$117</f>
        <v>7.4136759654415757E-5</v>
      </c>
      <c r="AA94" s="672">
        <f>+逆行列係数表!AA94/逆行列係数表2!AA$117</f>
        <v>1.3363247669196098E-4</v>
      </c>
      <c r="AB94" s="672">
        <f>+逆行列係数表!AB94/逆行列係数表2!AB$117</f>
        <v>7.9210590864188925E-4</v>
      </c>
      <c r="AC94" s="672">
        <f>+逆行列係数表!AC94/逆行列係数表2!AC$117</f>
        <v>4.7446754025823155E-4</v>
      </c>
      <c r="AD94" s="672">
        <f>+逆行列係数表!AD94/逆行列係数表2!AD$117</f>
        <v>2.0558030833612927E-5</v>
      </c>
      <c r="AE94" s="672">
        <f>+逆行列係数表!AE94/逆行列係数表2!AE$117</f>
        <v>6.5223477514288807E-5</v>
      </c>
      <c r="AF94" s="672">
        <f>+逆行列係数表!AF94/逆行列係数表2!AF$117</f>
        <v>1.2790393544435735E-4</v>
      </c>
      <c r="AG94" s="672">
        <f>+逆行列係数表!AG94/逆行列係数表2!AG$117</f>
        <v>1.9707998210840457E-4</v>
      </c>
      <c r="AH94" s="672">
        <f>+逆行列係数表!AH94/逆行列係数表2!AH$117</f>
        <v>1.8659965126264732E-4</v>
      </c>
      <c r="AI94" s="672">
        <f>+逆行列係数表!AI94/逆行列係数表2!AI$117</f>
        <v>1.2388458652717315E-4</v>
      </c>
      <c r="AJ94" s="672">
        <f>+逆行列係数表!AJ94/逆行列係数表2!AJ$117</f>
        <v>1.0553365603920441E-4</v>
      </c>
      <c r="AK94" s="672">
        <f>+逆行列係数表!AK94/逆行列係数表2!AK$117</f>
        <v>2.5910154148839728E-4</v>
      </c>
      <c r="AL94" s="672">
        <f>+逆行列係数表!AL94/逆行列係数表2!AL$117</f>
        <v>1.4274620839064203E-4</v>
      </c>
      <c r="AM94" s="672">
        <f>+逆行列係数表!AM94/逆行列係数表2!AM$117</f>
        <v>5.4924125905985586E-5</v>
      </c>
      <c r="AN94" s="672">
        <f>+逆行列係数表!AN94/逆行列係数表2!AN$117</f>
        <v>5.3905346875793232E-5</v>
      </c>
      <c r="AO94" s="672">
        <f>+逆行列係数表!AO94/逆行列係数表2!AO$117</f>
        <v>8.7060777395305393E-5</v>
      </c>
      <c r="AP94" s="672">
        <f>+逆行列係数表!AP94/逆行列係数表2!AP$117</f>
        <v>7.6223922054439642E-5</v>
      </c>
      <c r="AQ94" s="672">
        <f>+逆行列係数表!AQ94/逆行列係数表2!AQ$117</f>
        <v>1.1402074318431285E-4</v>
      </c>
      <c r="AR94" s="672">
        <f>+逆行列係数表!AR94/逆行列係数表2!AR$117</f>
        <v>1.0110674746903189E-4</v>
      </c>
      <c r="AS94" s="672">
        <f>+逆行列係数表!AS94/逆行列係数表2!AS$117</f>
        <v>1.184642866344015E-4</v>
      </c>
      <c r="AT94" s="672">
        <f>+逆行列係数表!AT94/逆行列係数表2!AT$117</f>
        <v>1.1887743460770666E-4</v>
      </c>
      <c r="AU94" s="672">
        <f>+逆行列係数表!AU94/逆行列係数表2!AU$117</f>
        <v>1.453894195180005E-4</v>
      </c>
      <c r="AV94" s="672">
        <f>+逆行列係数表!AV94/逆行列係数表2!AV$117</f>
        <v>1.4105551500433042E-4</v>
      </c>
      <c r="AW94" s="672">
        <f>+逆行列係数表!AW94/逆行列係数表2!AW$117</f>
        <v>1.6692133749202751E-4</v>
      </c>
      <c r="AX94" s="672">
        <f>+逆行列係数表!AX94/逆行列係数表2!AX$117</f>
        <v>1.449899356808499E-4</v>
      </c>
      <c r="AY94" s="672">
        <f>+逆行列係数表!AY94/逆行列係数表2!AY$117</f>
        <v>1.7824113346654152E-4</v>
      </c>
      <c r="AZ94" s="672">
        <f>+逆行列係数表!AZ94/逆行列係数表2!AZ$117</f>
        <v>1.5380937968601966E-4</v>
      </c>
      <c r="BA94" s="672">
        <f>+逆行列係数表!BA94/逆行列係数表2!BA$117</f>
        <v>2.3198227360021658E-4</v>
      </c>
      <c r="BB94" s="672">
        <f>+逆行列係数表!BB94/逆行列係数表2!BB$117</f>
        <v>1.5023071506325419E-4</v>
      </c>
      <c r="BC94" s="672">
        <f>+逆行列係数表!BC94/逆行列係数表2!BC$117</f>
        <v>2.1531464318685437E-4</v>
      </c>
      <c r="BD94" s="672">
        <f>+逆行列係数表!BD94/逆行列係数表2!BD$117</f>
        <v>2.4370846144246145E-4</v>
      </c>
      <c r="BE94" s="672">
        <f>+逆行列係数表!BE94/逆行列係数表2!BE$117</f>
        <v>3.0201151291728344E-4</v>
      </c>
      <c r="BF94" s="672">
        <f>+逆行列係数表!BF94/逆行列係数表2!BF$117</f>
        <v>1.7011059890070963E-4</v>
      </c>
      <c r="BG94" s="672">
        <f>+逆行列係数表!BG94/逆行列係数表2!BG$117</f>
        <v>1.6428657220326644E-4</v>
      </c>
      <c r="BH94" s="672">
        <f>+逆行列係数表!BH94/逆行列係数表2!BH$117</f>
        <v>1.0663377149528046E-4</v>
      </c>
      <c r="BI94" s="672">
        <f>+逆行列係数表!BI94/逆行列係数表2!BI$117</f>
        <v>1.4234412767315455E-4</v>
      </c>
      <c r="BJ94" s="672">
        <f>+逆行列係数表!BJ94/逆行列係数表2!BJ$117</f>
        <v>1.5701686686330667E-4</v>
      </c>
      <c r="BK94" s="672">
        <f>+逆行列係数表!BK94/逆行列係数表2!BK$117</f>
        <v>3.3138828169423825E-4</v>
      </c>
      <c r="BL94" s="672">
        <f>+逆行列係数表!BL94/逆行列係数表2!BL$117</f>
        <v>2.3617346115981374E-4</v>
      </c>
      <c r="BM94" s="672">
        <f>+逆行列係数表!BM94/逆行列係数表2!BM$117</f>
        <v>2.4679860068023115E-4</v>
      </c>
      <c r="BN94" s="672">
        <f>+逆行列係数表!BN94/逆行列係数表2!BN$117</f>
        <v>1.9195809709904795E-4</v>
      </c>
      <c r="BO94" s="672">
        <f>+逆行列係数表!BO94/逆行列係数表2!BO$117</f>
        <v>2.3987046079070867E-4</v>
      </c>
      <c r="BP94" s="672">
        <f>+逆行列係数表!BP94/逆行列係数表2!BP$117</f>
        <v>1.9516813866726784E-4</v>
      </c>
      <c r="BQ94" s="672">
        <f>+逆行列係数表!BQ94/逆行列係数表2!BQ$117</f>
        <v>9.4889476251966214E-5</v>
      </c>
      <c r="BR94" s="672">
        <f>+逆行列係数表!BR94/逆行列係数表2!BR$117</f>
        <v>2.2428245056194685E-4</v>
      </c>
      <c r="BS94" s="672">
        <f>+逆行列係数表!BS94/逆行列係数表2!BS$117</f>
        <v>3.7469550324233791E-4</v>
      </c>
      <c r="BT94" s="672">
        <f>+逆行列係数表!BT94/逆行列係数表2!BT$117</f>
        <v>1.8813532743087891E-4</v>
      </c>
      <c r="BU94" s="672">
        <f>+逆行列係数表!BU94/逆行列係数表2!BU$117</f>
        <v>3.4712773341774068E-4</v>
      </c>
      <c r="BV94" s="672">
        <f>+逆行列係数表!BV94/逆行列係数表2!BV$117</f>
        <v>6.3025995870826684E-4</v>
      </c>
      <c r="BW94" s="672">
        <f>+逆行列係数表!BW94/逆行列係数表2!BW$117</f>
        <v>3.7510359865602802E-4</v>
      </c>
      <c r="BX94" s="672">
        <f>+逆行列係数表!BX94/逆行列係数表2!BX$117</f>
        <v>3.2903514019953588E-4</v>
      </c>
      <c r="BY94" s="672">
        <f>+逆行列係数表!BY94/逆行列係数表2!BY$117</f>
        <v>4.6059139974931799E-5</v>
      </c>
      <c r="BZ94" s="672">
        <f>+逆行列係数表!BZ94/逆行列係数表2!BZ$117</f>
        <v>3.158925301741167E-4</v>
      </c>
      <c r="CA94" s="672">
        <f>+逆行列係数表!CA94/逆行列係数表2!CA$117</f>
        <v>1.831822817422349E-4</v>
      </c>
      <c r="CB94" s="672">
        <f>+逆行列係数表!CB94/逆行列係数表2!CB$117</f>
        <v>1.7310628637257701E-4</v>
      </c>
      <c r="CC94" s="672">
        <f>+逆行列係数表!CC94/逆行列係数表2!CC$117</f>
        <v>1.1112233514335213E-4</v>
      </c>
      <c r="CD94" s="672">
        <f>+逆行列係数表!CD94/逆行列係数表2!CD$117</f>
        <v>3.7063414240427717E-4</v>
      </c>
      <c r="CE94" s="672">
        <f>+逆行列係数表!CE94/逆行列係数表2!CE$117</f>
        <v>3.7960922351250954E-4</v>
      </c>
      <c r="CF94" s="672">
        <f>+逆行列係数表!CF94/逆行列係数表2!CF$117</f>
        <v>3.2802812914204283E-4</v>
      </c>
      <c r="CG94" s="672">
        <f>+逆行列係数表!CG94/逆行列係数表2!CG$117</f>
        <v>2.9938699549133038E-4</v>
      </c>
      <c r="CH94" s="672">
        <f>+逆行列係数表!CH94/逆行列係数表2!CH$117</f>
        <v>2.9974705413215677E-4</v>
      </c>
      <c r="CI94" s="672">
        <f>+逆行列係数表!CI94/逆行列係数表2!CI$117</f>
        <v>6.0998381196082912E-4</v>
      </c>
      <c r="CJ94" s="672">
        <f>+逆行列係数表!CJ94/逆行列係数表2!CJ$117</f>
        <v>1.6730435858343055E-2</v>
      </c>
      <c r="CK94" s="672">
        <f>+逆行列係数表!CK94/逆行列係数表2!CK$117</f>
        <v>6.6478160750135155E-4</v>
      </c>
      <c r="CL94" s="672">
        <f>+逆行列係数表!CL94/逆行列係数表2!CL$117</f>
        <v>9.7956372962929245E-4</v>
      </c>
      <c r="CM94" s="672">
        <f>+逆行列係数表!CM94/逆行列係数表2!CM$117</f>
        <v>1</v>
      </c>
      <c r="CN94" s="672">
        <f>+逆行列係数表!CN94/逆行列係数表2!CN$117</f>
        <v>5.6698380847775129E-4</v>
      </c>
      <c r="CO94" s="672">
        <f>+逆行列係数表!CO94/逆行列係数表2!CO$117</f>
        <v>3.5950418151771592E-4</v>
      </c>
      <c r="CP94" s="672">
        <f>+逆行列係数表!CP94/逆行列係数表2!CP$117</f>
        <v>1.5677342325143824E-3</v>
      </c>
      <c r="CQ94" s="672">
        <f>+逆行列係数表!CQ94/逆行列係数表2!CQ$117</f>
        <v>3.6734458769622266E-4</v>
      </c>
      <c r="CR94" s="672">
        <f>+逆行列係数表!CR94/逆行列係数表2!CR$117</f>
        <v>4.9953517146988718E-4</v>
      </c>
      <c r="CS94" s="672">
        <f>+逆行列係数表!CS94/逆行列係数表2!CS$117</f>
        <v>8.8812570444712793E-4</v>
      </c>
      <c r="CT94" s="672">
        <f>+逆行列係数表!CT94/逆行列係数表2!CT$117</f>
        <v>2.2669477068103044E-4</v>
      </c>
      <c r="CU94" s="672">
        <f>+逆行列係数表!CU94/逆行列係数表2!CU$117</f>
        <v>1.9093105842447342E-3</v>
      </c>
      <c r="CV94" s="672">
        <f>+逆行列係数表!CV94/逆行列係数表2!CV$117</f>
        <v>3.4809945785702008E-4</v>
      </c>
      <c r="CW94" s="672">
        <f>+逆行列係数表!CW94/逆行列係数表2!CW$117</f>
        <v>1.9933351833176349E-2</v>
      </c>
      <c r="CX94" s="672">
        <f>+逆行列係数表!CX94/逆行列係数表2!CX$117</f>
        <v>1.3413567202723504E-4</v>
      </c>
      <c r="CY94" s="672">
        <f>+逆行列係数表!CY94/逆行列係数表2!CY$117</f>
        <v>4.7400448987040291E-4</v>
      </c>
      <c r="CZ94" s="672">
        <f>+逆行列係数表!CZ94/逆行列係数表2!CZ$117</f>
        <v>5.5247188595152321E-4</v>
      </c>
      <c r="DA94" s="672">
        <f>+逆行列係数表!DA94/逆行列係数表2!DA$117</f>
        <v>4.2288036246122866E-4</v>
      </c>
      <c r="DB94" s="672">
        <f>+逆行列係数表!DB94/逆行列係数表2!DB$117</f>
        <v>8.4006370864276388E-4</v>
      </c>
      <c r="DC94" s="672">
        <f>+逆行列係数表!DC94/逆行列係数表2!DC$117</f>
        <v>1.788350099903442E-3</v>
      </c>
      <c r="DD94" s="672">
        <f>+逆行列係数表!DD94/逆行列係数表2!DD$117</f>
        <v>3.805068009051378E-4</v>
      </c>
      <c r="DE94" s="672">
        <f>+逆行列係数表!DE94/逆行列係数表2!DE$117</f>
        <v>3.5027383005025066E-4</v>
      </c>
      <c r="DF94" s="672">
        <f>+逆行列係数表!DF94/逆行列係数表2!DF$117</f>
        <v>1.1841111397404623E-4</v>
      </c>
      <c r="DG94" s="673">
        <f>+逆行列係数表!DG94/逆行列係数表2!DG$117</f>
        <v>2.4359331390985404E-4</v>
      </c>
      <c r="DH94" s="270"/>
    </row>
    <row r="95" spans="1:112" ht="15.6" customHeight="1">
      <c r="A95" s="656">
        <v>89</v>
      </c>
      <c r="B95" s="98" t="s">
        <v>252</v>
      </c>
      <c r="C95" s="293" t="s">
        <v>7</v>
      </c>
      <c r="D95" s="671">
        <f>+逆行列係数表!D95/逆行列係数表2!D$117</f>
        <v>7.1089816869608375E-4</v>
      </c>
      <c r="E95" s="672">
        <f>+逆行列係数表!E95/逆行列係数表2!E$117</f>
        <v>1.3359893844934118E-4</v>
      </c>
      <c r="F95" s="672">
        <f>+逆行列係数表!F95/逆行列係数表2!F$117</f>
        <v>1.6885492660118098E-4</v>
      </c>
      <c r="G95" s="672">
        <f>+逆行列係数表!G95/逆行列係数表2!G$117</f>
        <v>1.0051138674621079E-4</v>
      </c>
      <c r="H95" s="672">
        <f>+逆行列係数表!H95/逆行列係数表2!H$117</f>
        <v>9.0820408415829992E-4</v>
      </c>
      <c r="I95" s="672">
        <f>+逆行列係数表!I95/逆行列係数表2!I$117</f>
        <v>0</v>
      </c>
      <c r="J95" s="672">
        <f>+逆行列係数表!J95/逆行列係数表2!J$117</f>
        <v>6.3469200107329918E-4</v>
      </c>
      <c r="K95" s="672">
        <f>+逆行列係数表!K95/逆行列係数表2!K$117</f>
        <v>3.5139531889925813E-4</v>
      </c>
      <c r="L95" s="672">
        <f>+逆行列係数表!L95/逆行列係数表2!L$117</f>
        <v>4.689218050656363E-4</v>
      </c>
      <c r="M95" s="672">
        <f>+逆行列係数表!M95/逆行列係数表2!M$117</f>
        <v>2.9847252912850814E-4</v>
      </c>
      <c r="N95" s="672">
        <f>+逆行列係数表!N95/逆行列係数表2!N$117</f>
        <v>0</v>
      </c>
      <c r="O95" s="672">
        <f>+逆行列係数表!O95/逆行列係数表2!O$117</f>
        <v>2.3011594244447356E-4</v>
      </c>
      <c r="P95" s="672">
        <f>+逆行列係数表!P95/逆行列係数表2!P$117</f>
        <v>2.5027477572486974E-4</v>
      </c>
      <c r="Q95" s="672">
        <f>+逆行列係数表!Q95/逆行列係数表2!Q$117</f>
        <v>4.8951795787131251E-4</v>
      </c>
      <c r="R95" s="672">
        <f>+逆行列係数表!R95/逆行列係数表2!R$117</f>
        <v>2.5946732727424046E-4</v>
      </c>
      <c r="S95" s="672">
        <f>+逆行列係数表!S95/逆行列係数表2!S$117</f>
        <v>1.9685607021430919E-4</v>
      </c>
      <c r="T95" s="672">
        <f>+逆行列係数表!T95/逆行列係数表2!T$117</f>
        <v>2.2826760640200577E-4</v>
      </c>
      <c r="U95" s="672">
        <f>+逆行列係数表!U95/逆行列係数表2!U$117</f>
        <v>2.1276826643980436E-4</v>
      </c>
      <c r="V95" s="672">
        <f>+逆行列係数表!V95/逆行列係数表2!V$117</f>
        <v>9.112352555148547E-5</v>
      </c>
      <c r="W95" s="672">
        <f>+逆行列係数表!W95/逆行列係数表2!W$117</f>
        <v>2.3092769680873305E-4</v>
      </c>
      <c r="X95" s="672">
        <f>+逆行列係数表!X95/逆行列係数表2!X$117</f>
        <v>3.887174340746093E-5</v>
      </c>
      <c r="Y95" s="672">
        <f>+逆行列係数表!Y95/逆行列係数表2!Y$117</f>
        <v>9.045089137816097E-5</v>
      </c>
      <c r="Z95" s="672">
        <f>+逆行列係数表!Z95/逆行列係数表2!Z$117</f>
        <v>1.4961938462413422E-4</v>
      </c>
      <c r="AA95" s="672">
        <f>+逆行列係数表!AA95/逆行列係数表2!AA$117</f>
        <v>5.9700258613379755E-4</v>
      </c>
      <c r="AB95" s="672">
        <f>+逆行列係数表!AB95/逆行列係数表2!AB$117</f>
        <v>1.1696812895815516E-4</v>
      </c>
      <c r="AC95" s="672">
        <f>+逆行列係数表!AC95/逆行列係数表2!AC$117</f>
        <v>1.5025344660931779E-4</v>
      </c>
      <c r="AD95" s="672">
        <f>+逆行列係数表!AD95/逆行列係数表2!AD$117</f>
        <v>3.1371772251956056E-5</v>
      </c>
      <c r="AE95" s="672">
        <f>+逆行列係数表!AE95/逆行列係数表2!AE$117</f>
        <v>6.0342269221103409E-4</v>
      </c>
      <c r="AF95" s="672">
        <f>+逆行列係数表!AF95/逆行列係数表2!AF$117</f>
        <v>1.569968128562856E-4</v>
      </c>
      <c r="AG95" s="672">
        <f>+逆行列係数表!AG95/逆行列係数表2!AG$117</f>
        <v>4.3802538377692824E-4</v>
      </c>
      <c r="AH95" s="672">
        <f>+逆行列係数表!AH95/逆行列係数表2!AH$117</f>
        <v>3.733986339883843E-4</v>
      </c>
      <c r="AI95" s="672">
        <f>+逆行列係数表!AI95/逆行列係数表2!AI$117</f>
        <v>1.2551321002575409E-3</v>
      </c>
      <c r="AJ95" s="672">
        <f>+逆行列係数表!AJ95/逆行列係数表2!AJ$117</f>
        <v>7.3343021217154691E-4</v>
      </c>
      <c r="AK95" s="672">
        <f>+逆行列係数表!AK95/逆行列係数表2!AK$117</f>
        <v>1.821877931806196E-4</v>
      </c>
      <c r="AL95" s="672">
        <f>+逆行列係数表!AL95/逆行列係数表2!AL$117</f>
        <v>9.4589128817308687E-4</v>
      </c>
      <c r="AM95" s="672">
        <f>+逆行列係数表!AM95/逆行列係数表2!AM$117</f>
        <v>4.6654024295677594E-4</v>
      </c>
      <c r="AN95" s="672">
        <f>+逆行列係数表!AN95/逆行列係数表2!AN$117</f>
        <v>4.8744695908614849E-4</v>
      </c>
      <c r="AO95" s="672">
        <f>+逆行列係数表!AO95/逆行列係数表2!AO$117</f>
        <v>1.1837075172226061E-3</v>
      </c>
      <c r="AP95" s="672">
        <f>+逆行列係数表!AP95/逆行列係数表2!AP$117</f>
        <v>6.8142677166634481E-4</v>
      </c>
      <c r="AQ95" s="672">
        <f>+逆行列係数表!AQ95/逆行列係数表2!AQ$117</f>
        <v>4.3353638991697159E-4</v>
      </c>
      <c r="AR95" s="672">
        <f>+逆行列係数表!AR95/逆行列係数表2!AR$117</f>
        <v>2.8284218767319318E-4</v>
      </c>
      <c r="AS95" s="672">
        <f>+逆行列係数表!AS95/逆行列係数表2!AS$117</f>
        <v>3.6641716157022428E-4</v>
      </c>
      <c r="AT95" s="672">
        <f>+逆行列係数表!AT95/逆行列係数表2!AT$117</f>
        <v>5.444699961969639E-4</v>
      </c>
      <c r="AU95" s="672">
        <f>+逆行列係数表!AU95/逆行列係数表2!AU$117</f>
        <v>6.2799005732574673E-4</v>
      </c>
      <c r="AV95" s="672">
        <f>+逆行列係数表!AV95/逆行列係数表2!AV$117</f>
        <v>4.4227987644817203E-4</v>
      </c>
      <c r="AW95" s="672">
        <f>+逆行列係数表!AW95/逆行列係数表2!AW$117</f>
        <v>2.5700333033378426E-4</v>
      </c>
      <c r="AX95" s="672">
        <f>+逆行列係数表!AX95/逆行列係数表2!AX$117</f>
        <v>1.0322422473359777E-4</v>
      </c>
      <c r="AY95" s="672">
        <f>+逆行列係数表!AY95/逆行列係数表2!AY$117</f>
        <v>1.1189094047966879E-4</v>
      </c>
      <c r="AZ95" s="672">
        <f>+逆行列係数表!AZ95/逆行列係数表2!AZ$117</f>
        <v>3.5086285220962537E-4</v>
      </c>
      <c r="BA95" s="672">
        <f>+逆行列係数表!BA95/逆行列係数表2!BA$117</f>
        <v>1.2131278793321625E-4</v>
      </c>
      <c r="BB95" s="672">
        <f>+逆行列係数表!BB95/逆行列係数表2!BB$117</f>
        <v>1.4570216624565276E-4</v>
      </c>
      <c r="BC95" s="672">
        <f>+逆行列係数表!BC95/逆行列係数表2!BC$117</f>
        <v>6.0732773617124902E-4</v>
      </c>
      <c r="BD95" s="672">
        <f>+逆行列係数表!BD95/逆行列係数表2!BD$117</f>
        <v>4.4306033701044505E-4</v>
      </c>
      <c r="BE95" s="672">
        <f>+逆行列係数表!BE95/逆行列係数表2!BE$117</f>
        <v>1.671433809153576E-4</v>
      </c>
      <c r="BF95" s="672">
        <f>+逆行列係数表!BF95/逆行列係数表2!BF$117</f>
        <v>1.3503088654537982E-4</v>
      </c>
      <c r="BG95" s="672">
        <f>+逆行列係数表!BG95/逆行列係数表2!BG$117</f>
        <v>1.4441909303226607E-4</v>
      </c>
      <c r="BH95" s="672">
        <f>+逆行列係数表!BH95/逆行列係数表2!BH$117</f>
        <v>1.121719435134464E-4</v>
      </c>
      <c r="BI95" s="672">
        <f>+逆行列係数表!BI95/逆行列係数表2!BI$117</f>
        <v>3.8956872457300269E-4</v>
      </c>
      <c r="BJ95" s="672">
        <f>+逆行列係数表!BJ95/逆行列係数表2!BJ$117</f>
        <v>4.9843214791650461E-4</v>
      </c>
      <c r="BK95" s="672">
        <f>+逆行列係数表!BK95/逆行列係数表2!BK$117</f>
        <v>1.8474359357608107E-4</v>
      </c>
      <c r="BL95" s="672">
        <f>+逆行列係数表!BL95/逆行列係数表2!BL$117</f>
        <v>3.2546533638553622E-4</v>
      </c>
      <c r="BM95" s="672">
        <f>+逆行列係数表!BM95/逆行列係数表2!BM$117</f>
        <v>1.078664388571602E-3</v>
      </c>
      <c r="BN95" s="672">
        <f>+逆行列係数表!BN95/逆行列係数表2!BN$117</f>
        <v>1.2982004983688039E-3</v>
      </c>
      <c r="BO95" s="672">
        <f>+逆行列係数表!BO95/逆行列係数表2!BO$117</f>
        <v>9.4840540664673488E-4</v>
      </c>
      <c r="BP95" s="672">
        <f>+逆行列係数表!BP95/逆行列係数表2!BP$117</f>
        <v>1.0739744806655233E-3</v>
      </c>
      <c r="BQ95" s="672">
        <f>+逆行列係数表!BQ95/逆行列係数表2!BQ$117</f>
        <v>3.0755161610522509E-4</v>
      </c>
      <c r="BR95" s="672">
        <f>+逆行列係数表!BR95/逆行列係数表2!BR$117</f>
        <v>2.9239906347304501E-4</v>
      </c>
      <c r="BS95" s="672">
        <f>+逆行列係数表!BS95/逆行列係数表2!BS$117</f>
        <v>7.0280099017683935E-4</v>
      </c>
      <c r="BT95" s="672">
        <f>+逆行列係数表!BT95/逆行列係数表2!BT$117</f>
        <v>5.9161379183820075E-4</v>
      </c>
      <c r="BU95" s="672">
        <f>+逆行列係数表!BU95/逆行列係数表2!BU$117</f>
        <v>3.9224179855129452E-4</v>
      </c>
      <c r="BV95" s="672">
        <f>+逆行列係数表!BV95/逆行列係数表2!BV$117</f>
        <v>7.6272052573033724E-4</v>
      </c>
      <c r="BW95" s="672">
        <f>+逆行列係数表!BW95/逆行列係数表2!BW$117</f>
        <v>7.7900884367168132E-4</v>
      </c>
      <c r="BX95" s="672">
        <f>+逆行列係数表!BX95/逆行列係数表2!BX$117</f>
        <v>6.3729597155204115E-4</v>
      </c>
      <c r="BY95" s="672">
        <f>+逆行列係数表!BY95/逆行列係数表2!BY$117</f>
        <v>8.2209250299847538E-5</v>
      </c>
      <c r="BZ95" s="672">
        <f>+逆行列係数表!BZ95/逆行列係数表2!BZ$117</f>
        <v>5.255899421985165E-4</v>
      </c>
      <c r="CA95" s="672">
        <f>+逆行列係数表!CA95/逆行列係数表2!CA$117</f>
        <v>1.7954019703517394E-4</v>
      </c>
      <c r="CB95" s="672">
        <f>+逆行列係数表!CB95/逆行列係数表2!CB$117</f>
        <v>2.8098525682964081E-4</v>
      </c>
      <c r="CC95" s="672">
        <f>+逆行列係数表!CC95/逆行列係数表2!CC$117</f>
        <v>8.4615321524620496E-4</v>
      </c>
      <c r="CD95" s="672">
        <f>+逆行列係数表!CD95/逆行列係数表2!CD$117</f>
        <v>4.053851592774278E-4</v>
      </c>
      <c r="CE95" s="672">
        <f>+逆行列係数表!CE95/逆行列係数表2!CE$117</f>
        <v>5.1884239787660497E-4</v>
      </c>
      <c r="CF95" s="672">
        <f>+逆行列係数表!CF95/逆行列係数表2!CF$117</f>
        <v>3.2105500538365792E-4</v>
      </c>
      <c r="CG95" s="672">
        <f>+逆行列係数表!CG95/逆行列係数表2!CG$117</f>
        <v>4.0216457366843095E-4</v>
      </c>
      <c r="CH95" s="672">
        <f>+逆行列係数表!CH95/逆行列係数表2!CH$117</f>
        <v>1.1176367681441711E-4</v>
      </c>
      <c r="CI95" s="672">
        <f>+逆行列係数表!CI95/逆行列係数表2!CI$117</f>
        <v>5.0161415754626341E-4</v>
      </c>
      <c r="CJ95" s="672">
        <f>+逆行列係数表!CJ95/逆行列係数表2!CJ$117</f>
        <v>4.0637846386744689E-4</v>
      </c>
      <c r="CK95" s="672">
        <f>+逆行列係数表!CK95/逆行列係数表2!CK$117</f>
        <v>1.4923495854140065E-4</v>
      </c>
      <c r="CL95" s="672">
        <f>+逆行列係数表!CL95/逆行列係数表2!CL$117</f>
        <v>8.9974790948503622E-4</v>
      </c>
      <c r="CM95" s="672">
        <f>+逆行列係数表!CM95/逆行列係数表2!CM$117</f>
        <v>3.2022771626318382E-4</v>
      </c>
      <c r="CN95" s="672">
        <f>+逆行列係数表!CN95/逆行列係数表2!CN$117</f>
        <v>1</v>
      </c>
      <c r="CO95" s="672">
        <f>+逆行列係数表!CO95/逆行列係数表2!CO$117</f>
        <v>6.1706122075057843E-4</v>
      </c>
      <c r="CP95" s="672">
        <f>+逆行列係数表!CP95/逆行列係数表2!CP$117</f>
        <v>1.4843670661267975E-4</v>
      </c>
      <c r="CQ95" s="672">
        <f>+逆行列係数表!CQ95/逆行列係数表2!CQ$117</f>
        <v>1.8586954912830356E-4</v>
      </c>
      <c r="CR95" s="672">
        <f>+逆行列係数表!CR95/逆行列係数表2!CR$117</f>
        <v>1.288219333222983E-3</v>
      </c>
      <c r="CS95" s="672">
        <f>+逆行列係数表!CS95/逆行列係数表2!CS$117</f>
        <v>5.0694537020142536E-4</v>
      </c>
      <c r="CT95" s="672">
        <f>+逆行列係数表!CT95/逆行列係数表2!CT$117</f>
        <v>2.814713320016441E-4</v>
      </c>
      <c r="CU95" s="672">
        <f>+逆行列係数表!CU95/逆行列係数表2!CU$117</f>
        <v>9.3218377647258258E-4</v>
      </c>
      <c r="CV95" s="672">
        <f>+逆行列係数表!CV95/逆行列係数表2!CV$117</f>
        <v>3.8614978235899201E-4</v>
      </c>
      <c r="CW95" s="672">
        <f>+逆行列係数表!CW95/逆行列係数表2!CW$117</f>
        <v>1.53413339837539E-4</v>
      </c>
      <c r="CX95" s="672">
        <f>+逆行列係数表!CX95/逆行列係数表2!CX$117</f>
        <v>4.5152344159932092E-4</v>
      </c>
      <c r="CY95" s="672">
        <f>+逆行列係数表!CY95/逆行列係数表2!CY$117</f>
        <v>2.6433193975454E-4</v>
      </c>
      <c r="CZ95" s="672">
        <f>+逆行列係数表!CZ95/逆行列係数表2!CZ$117</f>
        <v>1.4638232321379473E-3</v>
      </c>
      <c r="DA95" s="672">
        <f>+逆行列係数表!DA95/逆行列係数表2!DA$117</f>
        <v>2.4479445665244747E-4</v>
      </c>
      <c r="DB95" s="672">
        <f>+逆行列係数表!DB95/逆行列係数表2!DB$117</f>
        <v>7.0744469669577897E-4</v>
      </c>
      <c r="DC95" s="672">
        <f>+逆行列係数表!DC95/逆行列係数表2!DC$117</f>
        <v>1.7761427068767213E-4</v>
      </c>
      <c r="DD95" s="672">
        <f>+逆行列係数表!DD95/逆行列係数表2!DD$117</f>
        <v>1.7223528045380614E-4</v>
      </c>
      <c r="DE95" s="672">
        <f>+逆行列係数表!DE95/逆行列係数表2!DE$117</f>
        <v>4.7316083312095599E-4</v>
      </c>
      <c r="DF95" s="672">
        <f>+逆行列係数表!DF95/逆行列係数表2!DF$117</f>
        <v>1.7790024225141567E-4</v>
      </c>
      <c r="DG95" s="673">
        <f>+逆行列係数表!DG95/逆行列係数表2!DG$117</f>
        <v>0.10149269413761107</v>
      </c>
      <c r="DH95" s="270"/>
    </row>
    <row r="96" spans="1:112" ht="15.6" customHeight="1">
      <c r="A96" s="656">
        <v>90</v>
      </c>
      <c r="B96" s="98" t="s">
        <v>253</v>
      </c>
      <c r="C96" s="293" t="s">
        <v>254</v>
      </c>
      <c r="D96" s="671">
        <f>+逆行列係数表!D96/逆行列係数表2!D$117</f>
        <v>1.4475346381652966E-4</v>
      </c>
      <c r="E96" s="672">
        <f>+逆行列係数表!E96/逆行列係数表2!E$117</f>
        <v>1.6242740122701814E-4</v>
      </c>
      <c r="F96" s="672">
        <f>+逆行列係数表!F96/逆行列係数表2!F$117</f>
        <v>1.3552832601091883E-4</v>
      </c>
      <c r="G96" s="672">
        <f>+逆行列係数表!G96/逆行列係数表2!G$117</f>
        <v>7.5114905632482556E-4</v>
      </c>
      <c r="H96" s="672">
        <f>+逆行列係数表!H96/逆行列係数表2!H$117</f>
        <v>1.5277076902257087E-4</v>
      </c>
      <c r="I96" s="672">
        <f>+逆行列係数表!I96/逆行列係数表2!I$117</f>
        <v>0</v>
      </c>
      <c r="J96" s="672">
        <f>+逆行列係数表!J96/逆行列係数表2!J$117</f>
        <v>7.7022253168791558E-4</v>
      </c>
      <c r="K96" s="672">
        <f>+逆行列係数表!K96/逆行列係数表2!K$117</f>
        <v>3.3835773105798098E-4</v>
      </c>
      <c r="L96" s="672">
        <f>+逆行列係数表!L96/逆行列係数表2!L$117</f>
        <v>1.8624464948042586E-4</v>
      </c>
      <c r="M96" s="672">
        <f>+逆行列係数表!M96/逆行列係数表2!M$117</f>
        <v>4.5909520086668436E-4</v>
      </c>
      <c r="N96" s="672">
        <f>+逆行列係数表!N96/逆行列係数表2!N$117</f>
        <v>0</v>
      </c>
      <c r="O96" s="672">
        <f>+逆行列係数表!O96/逆行列係数表2!O$117</f>
        <v>1.2405177447786823E-4</v>
      </c>
      <c r="P96" s="672">
        <f>+逆行列係数表!P96/逆行列係数表2!P$117</f>
        <v>1.4319652331647677E-4</v>
      </c>
      <c r="Q96" s="672">
        <f>+逆行列係数表!Q96/逆行列係数表2!Q$117</f>
        <v>2.1191190599279526E-4</v>
      </c>
      <c r="R96" s="672">
        <f>+逆行列係数表!R96/逆行列係数表2!R$117</f>
        <v>5.0158608023986894E-4</v>
      </c>
      <c r="S96" s="672">
        <f>+逆行列係数表!S96/逆行列係数表2!S$117</f>
        <v>2.9231911521312309E-4</v>
      </c>
      <c r="T96" s="672">
        <f>+逆行列係数表!T96/逆行列係数表2!T$117</f>
        <v>2.1852875714382534E-4</v>
      </c>
      <c r="U96" s="672">
        <f>+逆行列係数表!U96/逆行列係数表2!U$117</f>
        <v>1.4738463626807924E-4</v>
      </c>
      <c r="V96" s="672">
        <f>+逆行列係数表!V96/逆行列係数表2!V$117</f>
        <v>2.2273871621758941E-4</v>
      </c>
      <c r="W96" s="672">
        <f>+逆行列係数表!W96/逆行列係数表2!W$117</f>
        <v>3.2130656610138158E-4</v>
      </c>
      <c r="X96" s="672">
        <f>+逆行列係数表!X96/逆行列係数表2!X$117</f>
        <v>1.2053762972883322E-4</v>
      </c>
      <c r="Y96" s="672">
        <f>+逆行列係数表!Y96/逆行列係数表2!Y$117</f>
        <v>2.2928304797128487E-4</v>
      </c>
      <c r="Z96" s="672">
        <f>+逆行列係数表!Z96/逆行列係数表2!Z$117</f>
        <v>4.9447509600770306E-4</v>
      </c>
      <c r="AA96" s="672">
        <f>+逆行列係数表!AA96/逆行列係数表2!AA$117</f>
        <v>4.9886041661116771E-4</v>
      </c>
      <c r="AB96" s="672">
        <f>+逆行列係数表!AB96/逆行列係数表2!AB$117</f>
        <v>4.2134671391742085E-4</v>
      </c>
      <c r="AC96" s="672">
        <f>+逆行列係数表!AC96/逆行列係数表2!AC$117</f>
        <v>6.0698940272554296E-4</v>
      </c>
      <c r="AD96" s="672">
        <f>+逆行列係数表!AD96/逆行列係数表2!AD$117</f>
        <v>2.457086420284946E-5</v>
      </c>
      <c r="AE96" s="672">
        <f>+逆行列係数表!AE96/逆行列係数表2!AE$117</f>
        <v>1.0936245001766567E-4</v>
      </c>
      <c r="AF96" s="672">
        <f>+逆行列係数表!AF96/逆行列係数表2!AF$117</f>
        <v>2.8368594452030121E-4</v>
      </c>
      <c r="AG96" s="672">
        <f>+逆行列係数表!AG96/逆行列係数表2!AG$117</f>
        <v>1.7249452300969402E-4</v>
      </c>
      <c r="AH96" s="672">
        <f>+逆行列係数表!AH96/逆行列係数表2!AH$117</f>
        <v>1.3663357380451811E-4</v>
      </c>
      <c r="AI96" s="672">
        <f>+逆行列係数表!AI96/逆行列係数表2!AI$117</f>
        <v>2.0600270787317137E-4</v>
      </c>
      <c r="AJ96" s="672">
        <f>+逆行列係数表!AJ96/逆行列係数表2!AJ$117</f>
        <v>4.279005739835046E-4</v>
      </c>
      <c r="AK96" s="672">
        <f>+逆行列係数表!AK96/逆行列係数表2!AK$117</f>
        <v>1.826710818551015E-3</v>
      </c>
      <c r="AL96" s="672">
        <f>+逆行列係数表!AL96/逆行列係数表2!AL$117</f>
        <v>4.0221812840017529E-4</v>
      </c>
      <c r="AM96" s="672">
        <f>+逆行列係数表!AM96/逆行列係数表2!AM$117</f>
        <v>9.902150468879191E-5</v>
      </c>
      <c r="AN96" s="672">
        <f>+逆行列係数表!AN96/逆行列係数表2!AN$117</f>
        <v>1.5819354543596161E-4</v>
      </c>
      <c r="AO96" s="672">
        <f>+逆行列係数表!AO96/逆行列係数表2!AO$117</f>
        <v>7.6463055131469569E-4</v>
      </c>
      <c r="AP96" s="672">
        <f>+逆行列係数表!AP96/逆行列係数表2!AP$117</f>
        <v>1.0913736114887548E-4</v>
      </c>
      <c r="AQ96" s="672">
        <f>+逆行列係数表!AQ96/逆行列係数表2!AQ$117</f>
        <v>1.1843171584886798E-4</v>
      </c>
      <c r="AR96" s="672">
        <f>+逆行列係数表!AR96/逆行列係数表2!AR$117</f>
        <v>1.7521702041459485E-4</v>
      </c>
      <c r="AS96" s="672">
        <f>+逆行列係数表!AS96/逆行列係数表2!AS$117</f>
        <v>9.7592554032595129E-4</v>
      </c>
      <c r="AT96" s="672">
        <f>+逆行列係数表!AT96/逆行列係数表2!AT$117</f>
        <v>3.1764355617987488E-4</v>
      </c>
      <c r="AU96" s="672">
        <f>+逆行列係数表!AU96/逆行列係数表2!AU$117</f>
        <v>1.0333287503352362E-3</v>
      </c>
      <c r="AV96" s="672">
        <f>+逆行列係数表!AV96/逆行列係数表2!AV$117</f>
        <v>4.841051854692061E-4</v>
      </c>
      <c r="AW96" s="672">
        <f>+逆行列係数表!AW96/逆行列係数表2!AW$117</f>
        <v>5.4491061685369119E-4</v>
      </c>
      <c r="AX96" s="672">
        <f>+逆行列係数表!AX96/逆行列係数表2!AX$117</f>
        <v>1.1422052476746719E-3</v>
      </c>
      <c r="AY96" s="672">
        <f>+逆行列係数表!AY96/逆行列係数表2!AY$117</f>
        <v>1.889435945787641E-3</v>
      </c>
      <c r="AZ96" s="672">
        <f>+逆行列係数表!AZ96/逆行列係数表2!AZ$117</f>
        <v>1.098901190826618E-3</v>
      </c>
      <c r="BA96" s="672">
        <f>+逆行列係数表!BA96/逆行列係数表2!BA$117</f>
        <v>2.4594440684105575E-3</v>
      </c>
      <c r="BB96" s="672">
        <f>+逆行列係数表!BB96/逆行列係数表2!BB$117</f>
        <v>1.069653209028283E-3</v>
      </c>
      <c r="BC96" s="672">
        <f>+逆行列係数表!BC96/逆行列係数表2!BC$117</f>
        <v>5.5208505516346842E-4</v>
      </c>
      <c r="BD96" s="672">
        <f>+逆行列係数表!BD96/逆行列係数表2!BD$117</f>
        <v>2.6428539742347494E-3</v>
      </c>
      <c r="BE96" s="672">
        <f>+逆行列係数表!BE96/逆行列係数表2!BE$117</f>
        <v>6.715810642641323E-4</v>
      </c>
      <c r="BF96" s="672">
        <f>+逆行列係数表!BF96/逆行列係数表2!BF$117</f>
        <v>3.8427361524765293E-4</v>
      </c>
      <c r="BG96" s="672">
        <f>+逆行列係数表!BG96/逆行列係数表2!BG$117</f>
        <v>3.9824352049908123E-4</v>
      </c>
      <c r="BH96" s="672">
        <f>+逆行列係数表!BH96/逆行列係数表2!BH$117</f>
        <v>3.7115381513162354E-4</v>
      </c>
      <c r="BI96" s="672">
        <f>+逆行列係数表!BI96/逆行列係数表2!BI$117</f>
        <v>7.4664153512714326E-4</v>
      </c>
      <c r="BJ96" s="672">
        <f>+逆行列係数表!BJ96/逆行列係数表2!BJ$117</f>
        <v>2.374667608123886E-4</v>
      </c>
      <c r="BK96" s="672">
        <f>+逆行列係数表!BK96/逆行列係数表2!BK$117</f>
        <v>2.5795262893636955E-4</v>
      </c>
      <c r="BL96" s="672">
        <f>+逆行列係数表!BL96/逆行列係数表2!BL$117</f>
        <v>2.6654974312754473E-4</v>
      </c>
      <c r="BM96" s="672">
        <f>+逆行列係数表!BM96/逆行列係数表2!BM$117</f>
        <v>4.8538328129806761E-4</v>
      </c>
      <c r="BN96" s="672">
        <f>+逆行列係数表!BN96/逆行列係数表2!BN$117</f>
        <v>2.6052228283903329E-4</v>
      </c>
      <c r="BO96" s="672">
        <f>+逆行列係数表!BO96/逆行列係数表2!BO$117</f>
        <v>3.8473673392500004E-4</v>
      </c>
      <c r="BP96" s="672">
        <f>+逆行列係数表!BP96/逆行列係数表2!BP$117</f>
        <v>4.0682831455129709E-4</v>
      </c>
      <c r="BQ96" s="672">
        <f>+逆行列係数表!BQ96/逆行列係数表2!BQ$117</f>
        <v>6.8968120638812852E-4</v>
      </c>
      <c r="BR96" s="672">
        <f>+逆行列係数表!BR96/逆行列係数表2!BR$117</f>
        <v>7.9802895713374314E-4</v>
      </c>
      <c r="BS96" s="672">
        <f>+逆行列係数表!BS96/逆行列係数表2!BS$117</f>
        <v>3.9560542772658152E-4</v>
      </c>
      <c r="BT96" s="672">
        <f>+逆行列係数表!BT96/逆行列係数表2!BT$117</f>
        <v>4.8760360691355633E-4</v>
      </c>
      <c r="BU96" s="672">
        <f>+逆行列係数表!BU96/逆行列係数表2!BU$117</f>
        <v>4.5518426242590606E-4</v>
      </c>
      <c r="BV96" s="672">
        <f>+逆行列係数表!BV96/逆行列係数表2!BV$117</f>
        <v>5.1479256628269633E-4</v>
      </c>
      <c r="BW96" s="672">
        <f>+逆行列係数表!BW96/逆行列係数表2!BW$117</f>
        <v>1.6065777722019538E-4</v>
      </c>
      <c r="BX96" s="672">
        <f>+逆行列係数表!BX96/逆行列係数表2!BX$117</f>
        <v>1.3005316236677918E-4</v>
      </c>
      <c r="BY96" s="672">
        <f>+逆行列係数表!BY96/逆行列係数表2!BY$117</f>
        <v>3.866845957222241E-5</v>
      </c>
      <c r="BZ96" s="672">
        <f>+逆行列係数表!BZ96/逆行列係数表2!BZ$117</f>
        <v>6.4223126086187018E-3</v>
      </c>
      <c r="CA96" s="672">
        <f>+逆行列係数表!CA96/逆行列係数表2!CA$117</f>
        <v>2.9731263814252243E-4</v>
      </c>
      <c r="CB96" s="672">
        <f>+逆行列係数表!CB96/逆行列係数表2!CB$117</f>
        <v>7.6042579862060488E-4</v>
      </c>
      <c r="CC96" s="672">
        <f>+逆行列係数表!CC96/逆行列係数表2!CC$117</f>
        <v>2.1408604904902368E-4</v>
      </c>
      <c r="CD96" s="672">
        <f>+逆行列係数表!CD96/逆行列係数表2!CD$117</f>
        <v>3.1316604817149037E-4</v>
      </c>
      <c r="CE96" s="672">
        <f>+逆行列係数表!CE96/逆行列係数表2!CE$117</f>
        <v>7.6336617376633999E-4</v>
      </c>
      <c r="CF96" s="672">
        <f>+逆行列係数表!CF96/逆行列係数表2!CF$117</f>
        <v>5.4191448591739259E-4</v>
      </c>
      <c r="CG96" s="672">
        <f>+逆行列係数表!CG96/逆行列係数表2!CG$117</f>
        <v>5.1854155969132125E-4</v>
      </c>
      <c r="CH96" s="672">
        <f>+逆行列係数表!CH96/逆行列係数表2!CH$117</f>
        <v>3.4050950333247901E-4</v>
      </c>
      <c r="CI96" s="672">
        <f>+逆行列係数表!CI96/逆行列係数表2!CI$117</f>
        <v>6.7761472804874021E-3</v>
      </c>
      <c r="CJ96" s="672">
        <f>+逆行列係数表!CJ96/逆行列係数表2!CJ$117</f>
        <v>1.2078265481706028E-3</v>
      </c>
      <c r="CK96" s="672">
        <f>+逆行列係数表!CK96/逆行列係数表2!CK$117</f>
        <v>4.6911283260387595E-3</v>
      </c>
      <c r="CL96" s="672">
        <f>+逆行列係数表!CL96/逆行列係数表2!CL$117</f>
        <v>8.4963821805047312E-3</v>
      </c>
      <c r="CM96" s="672">
        <f>+逆行列係数表!CM96/逆行列係数表2!CM$117</f>
        <v>1.4193937648947239E-3</v>
      </c>
      <c r="CN96" s="672">
        <f>+逆行列係数表!CN96/逆行列係数表2!CN$117</f>
        <v>2.9613686646166312E-4</v>
      </c>
      <c r="CO96" s="672">
        <f>+逆行列係数表!CO96/逆行列係数表2!CO$117</f>
        <v>1</v>
      </c>
      <c r="CP96" s="672">
        <f>+逆行列係数表!CP96/逆行列係数表2!CP$117</f>
        <v>3.6220925717138917E-4</v>
      </c>
      <c r="CQ96" s="672">
        <f>+逆行列係数表!CQ96/逆行列係数表2!CQ$117</f>
        <v>2.8288193201133911E-4</v>
      </c>
      <c r="CR96" s="672">
        <f>+逆行列係数表!CR96/逆行列係数表2!CR$117</f>
        <v>2.5460994970299007E-4</v>
      </c>
      <c r="CS96" s="672">
        <f>+逆行列係数表!CS96/逆行列係数表2!CS$117</f>
        <v>2.3974391159319348E-4</v>
      </c>
      <c r="CT96" s="672">
        <f>+逆行列係数表!CT96/逆行列係数表2!CT$117</f>
        <v>1.4121075199428589E-4</v>
      </c>
      <c r="CU96" s="672">
        <f>+逆行列係数表!CU96/逆行列係数表2!CU$117</f>
        <v>2.8076552265201519E-4</v>
      </c>
      <c r="CV96" s="672">
        <f>+逆行列係数表!CV96/逆行列係数表2!CV$117</f>
        <v>9.6050082113706718E-4</v>
      </c>
      <c r="CW96" s="672">
        <f>+逆行列係数表!CW96/逆行列係数表2!CW$117</f>
        <v>6.0399349512894743E-4</v>
      </c>
      <c r="CX96" s="672">
        <f>+逆行列係数表!CX96/逆行列係数表2!CX$117</f>
        <v>2.3603795436510144E-4</v>
      </c>
      <c r="CY96" s="672">
        <f>+逆行列係数表!CY96/逆行列係数表2!CY$117</f>
        <v>7.0321439937284661E-4</v>
      </c>
      <c r="CZ96" s="672">
        <f>+逆行列係数表!CZ96/逆行列係数表2!CZ$117</f>
        <v>5.4456193763377579E-4</v>
      </c>
      <c r="DA96" s="672">
        <f>+逆行列係数表!DA96/逆行列係数表2!DA$117</f>
        <v>7.9539263035763395E-4</v>
      </c>
      <c r="DB96" s="672">
        <f>+逆行列係数表!DB96/逆行列係数表2!DB$117</f>
        <v>1.4922384799660631E-3</v>
      </c>
      <c r="DC96" s="672">
        <f>+逆行列係数表!DC96/逆行列係数表2!DC$117</f>
        <v>3.1035262663623456E-4</v>
      </c>
      <c r="DD96" s="672">
        <f>+逆行列係数表!DD96/逆行列係数表2!DD$117</f>
        <v>8.4805828963253373E-4</v>
      </c>
      <c r="DE96" s="672">
        <f>+逆行列係数表!DE96/逆行列係数表2!DE$117</f>
        <v>6.0210293256609171E-4</v>
      </c>
      <c r="DF96" s="672">
        <f>+逆行列係数表!DF96/逆行列係数表2!DF$117</f>
        <v>1.8356616545382926E-4</v>
      </c>
      <c r="DG96" s="673">
        <f>+逆行列係数表!DG96/逆行列係数表2!DG$117</f>
        <v>2.5812980198477169E-3</v>
      </c>
      <c r="DH96" s="270"/>
    </row>
    <row r="97" spans="1:112" ht="15.6" customHeight="1">
      <c r="A97" s="656">
        <v>91</v>
      </c>
      <c r="B97" s="98" t="s">
        <v>255</v>
      </c>
      <c r="C97" s="293" t="s">
        <v>256</v>
      </c>
      <c r="D97" s="671">
        <f>+逆行列係数表!D97/逆行列係数表2!D$117</f>
        <v>0</v>
      </c>
      <c r="E97" s="672">
        <f>+逆行列係数表!E97/逆行列係数表2!E$117</f>
        <v>0</v>
      </c>
      <c r="F97" s="672">
        <f>+逆行列係数表!F97/逆行列係数表2!F$117</f>
        <v>0</v>
      </c>
      <c r="G97" s="672">
        <f>+逆行列係数表!G97/逆行列係数表2!G$117</f>
        <v>0</v>
      </c>
      <c r="H97" s="672">
        <f>+逆行列係数表!H97/逆行列係数表2!H$117</f>
        <v>0</v>
      </c>
      <c r="I97" s="672">
        <f>+逆行列係数表!I97/逆行列係数表2!I$117</f>
        <v>0</v>
      </c>
      <c r="J97" s="672">
        <f>+逆行列係数表!J97/逆行列係数表2!J$117</f>
        <v>0</v>
      </c>
      <c r="K97" s="672">
        <f>+逆行列係数表!K97/逆行列係数表2!K$117</f>
        <v>0</v>
      </c>
      <c r="L97" s="672">
        <f>+逆行列係数表!L97/逆行列係数表2!L$117</f>
        <v>0</v>
      </c>
      <c r="M97" s="672">
        <f>+逆行列係数表!M97/逆行列係数表2!M$117</f>
        <v>0</v>
      </c>
      <c r="N97" s="672">
        <f>+逆行列係数表!N97/逆行列係数表2!N$117</f>
        <v>0</v>
      </c>
      <c r="O97" s="672">
        <f>+逆行列係数表!O97/逆行列係数表2!O$117</f>
        <v>0</v>
      </c>
      <c r="P97" s="672">
        <f>+逆行列係数表!P97/逆行列係数表2!P$117</f>
        <v>0</v>
      </c>
      <c r="Q97" s="672">
        <f>+逆行列係数表!Q97/逆行列係数表2!Q$117</f>
        <v>0</v>
      </c>
      <c r="R97" s="672">
        <f>+逆行列係数表!R97/逆行列係数表2!R$117</f>
        <v>0</v>
      </c>
      <c r="S97" s="672">
        <f>+逆行列係数表!S97/逆行列係数表2!S$117</f>
        <v>0</v>
      </c>
      <c r="T97" s="672">
        <f>+逆行列係数表!T97/逆行列係数表2!T$117</f>
        <v>0</v>
      </c>
      <c r="U97" s="672">
        <f>+逆行列係数表!U97/逆行列係数表2!U$117</f>
        <v>0</v>
      </c>
      <c r="V97" s="672">
        <f>+逆行列係数表!V97/逆行列係数表2!V$117</f>
        <v>0</v>
      </c>
      <c r="W97" s="672">
        <f>+逆行列係数表!W97/逆行列係数表2!W$117</f>
        <v>0</v>
      </c>
      <c r="X97" s="672">
        <f>+逆行列係数表!X97/逆行列係数表2!X$117</f>
        <v>0</v>
      </c>
      <c r="Y97" s="672">
        <f>+逆行列係数表!Y97/逆行列係数表2!Y$117</f>
        <v>0</v>
      </c>
      <c r="Z97" s="672">
        <f>+逆行列係数表!Z97/逆行列係数表2!Z$117</f>
        <v>0</v>
      </c>
      <c r="AA97" s="672">
        <f>+逆行列係数表!AA97/逆行列係数表2!AA$117</f>
        <v>0</v>
      </c>
      <c r="AB97" s="672">
        <f>+逆行列係数表!AB97/逆行列係数表2!AB$117</f>
        <v>0</v>
      </c>
      <c r="AC97" s="672">
        <f>+逆行列係数表!AC97/逆行列係数表2!AC$117</f>
        <v>0</v>
      </c>
      <c r="AD97" s="672">
        <f>+逆行列係数表!AD97/逆行列係数表2!AD$117</f>
        <v>0</v>
      </c>
      <c r="AE97" s="672">
        <f>+逆行列係数表!AE97/逆行列係数表2!AE$117</f>
        <v>0</v>
      </c>
      <c r="AF97" s="672">
        <f>+逆行列係数表!AF97/逆行列係数表2!AF$117</f>
        <v>0</v>
      </c>
      <c r="AG97" s="672">
        <f>+逆行列係数表!AG97/逆行列係数表2!AG$117</f>
        <v>0</v>
      </c>
      <c r="AH97" s="672">
        <f>+逆行列係数表!AH97/逆行列係数表2!AH$117</f>
        <v>0</v>
      </c>
      <c r="AI97" s="672">
        <f>+逆行列係数表!AI97/逆行列係数表2!AI$117</f>
        <v>0</v>
      </c>
      <c r="AJ97" s="672">
        <f>+逆行列係数表!AJ97/逆行列係数表2!AJ$117</f>
        <v>0</v>
      </c>
      <c r="AK97" s="672">
        <f>+逆行列係数表!AK97/逆行列係数表2!AK$117</f>
        <v>0</v>
      </c>
      <c r="AL97" s="672">
        <f>+逆行列係数表!AL97/逆行列係数表2!AL$117</f>
        <v>0</v>
      </c>
      <c r="AM97" s="672">
        <f>+逆行列係数表!AM97/逆行列係数表2!AM$117</f>
        <v>0</v>
      </c>
      <c r="AN97" s="672">
        <f>+逆行列係数表!AN97/逆行列係数表2!AN$117</f>
        <v>0</v>
      </c>
      <c r="AO97" s="672">
        <f>+逆行列係数表!AO97/逆行列係数表2!AO$117</f>
        <v>0</v>
      </c>
      <c r="AP97" s="672">
        <f>+逆行列係数表!AP97/逆行列係数表2!AP$117</f>
        <v>0</v>
      </c>
      <c r="AQ97" s="672">
        <f>+逆行列係数表!AQ97/逆行列係数表2!AQ$117</f>
        <v>0</v>
      </c>
      <c r="AR97" s="672">
        <f>+逆行列係数表!AR97/逆行列係数表2!AR$117</f>
        <v>0</v>
      </c>
      <c r="AS97" s="672">
        <f>+逆行列係数表!AS97/逆行列係数表2!AS$117</f>
        <v>0</v>
      </c>
      <c r="AT97" s="672">
        <f>+逆行列係数表!AT97/逆行列係数表2!AT$117</f>
        <v>0</v>
      </c>
      <c r="AU97" s="672">
        <f>+逆行列係数表!AU97/逆行列係数表2!AU$117</f>
        <v>0</v>
      </c>
      <c r="AV97" s="672">
        <f>+逆行列係数表!AV97/逆行列係数表2!AV$117</f>
        <v>0</v>
      </c>
      <c r="AW97" s="672">
        <f>+逆行列係数表!AW97/逆行列係数表2!AW$117</f>
        <v>0</v>
      </c>
      <c r="AX97" s="672">
        <f>+逆行列係数表!AX97/逆行列係数表2!AX$117</f>
        <v>0</v>
      </c>
      <c r="AY97" s="672">
        <f>+逆行列係数表!AY97/逆行列係数表2!AY$117</f>
        <v>0</v>
      </c>
      <c r="AZ97" s="672">
        <f>+逆行列係数表!AZ97/逆行列係数表2!AZ$117</f>
        <v>0</v>
      </c>
      <c r="BA97" s="672">
        <f>+逆行列係数表!BA97/逆行列係数表2!BA$117</f>
        <v>0</v>
      </c>
      <c r="BB97" s="672">
        <f>+逆行列係数表!BB97/逆行列係数表2!BB$117</f>
        <v>0</v>
      </c>
      <c r="BC97" s="672">
        <f>+逆行列係数表!BC97/逆行列係数表2!BC$117</f>
        <v>0</v>
      </c>
      <c r="BD97" s="672">
        <f>+逆行列係数表!BD97/逆行列係数表2!BD$117</f>
        <v>0</v>
      </c>
      <c r="BE97" s="672">
        <f>+逆行列係数表!BE97/逆行列係数表2!BE$117</f>
        <v>0</v>
      </c>
      <c r="BF97" s="672">
        <f>+逆行列係数表!BF97/逆行列係数表2!BF$117</f>
        <v>0</v>
      </c>
      <c r="BG97" s="672">
        <f>+逆行列係数表!BG97/逆行列係数表2!BG$117</f>
        <v>0</v>
      </c>
      <c r="BH97" s="672">
        <f>+逆行列係数表!BH97/逆行列係数表2!BH$117</f>
        <v>0</v>
      </c>
      <c r="BI97" s="672">
        <f>+逆行列係数表!BI97/逆行列係数表2!BI$117</f>
        <v>0</v>
      </c>
      <c r="BJ97" s="672">
        <f>+逆行列係数表!BJ97/逆行列係数表2!BJ$117</f>
        <v>0</v>
      </c>
      <c r="BK97" s="672">
        <f>+逆行列係数表!BK97/逆行列係数表2!BK$117</f>
        <v>0</v>
      </c>
      <c r="BL97" s="672">
        <f>+逆行列係数表!BL97/逆行列係数表2!BL$117</f>
        <v>0</v>
      </c>
      <c r="BM97" s="672">
        <f>+逆行列係数表!BM97/逆行列係数表2!BM$117</f>
        <v>0</v>
      </c>
      <c r="BN97" s="672">
        <f>+逆行列係数表!BN97/逆行列係数表2!BN$117</f>
        <v>0</v>
      </c>
      <c r="BO97" s="672">
        <f>+逆行列係数表!BO97/逆行列係数表2!BO$117</f>
        <v>0</v>
      </c>
      <c r="BP97" s="672">
        <f>+逆行列係数表!BP97/逆行列係数表2!BP$117</f>
        <v>0</v>
      </c>
      <c r="BQ97" s="672">
        <f>+逆行列係数表!BQ97/逆行列係数表2!BQ$117</f>
        <v>0</v>
      </c>
      <c r="BR97" s="672">
        <f>+逆行列係数表!BR97/逆行列係数表2!BR$117</f>
        <v>0</v>
      </c>
      <c r="BS97" s="672">
        <f>+逆行列係数表!BS97/逆行列係数表2!BS$117</f>
        <v>0</v>
      </c>
      <c r="BT97" s="672">
        <f>+逆行列係数表!BT97/逆行列係数表2!BT$117</f>
        <v>0</v>
      </c>
      <c r="BU97" s="672">
        <f>+逆行列係数表!BU97/逆行列係数表2!BU$117</f>
        <v>0</v>
      </c>
      <c r="BV97" s="672">
        <f>+逆行列係数表!BV97/逆行列係数表2!BV$117</f>
        <v>0</v>
      </c>
      <c r="BW97" s="672">
        <f>+逆行列係数表!BW97/逆行列係数表2!BW$117</f>
        <v>0</v>
      </c>
      <c r="BX97" s="672">
        <f>+逆行列係数表!BX97/逆行列係数表2!BX$117</f>
        <v>0</v>
      </c>
      <c r="BY97" s="672">
        <f>+逆行列係数表!BY97/逆行列係数表2!BY$117</f>
        <v>0</v>
      </c>
      <c r="BZ97" s="672">
        <f>+逆行列係数表!BZ97/逆行列係数表2!BZ$117</f>
        <v>0</v>
      </c>
      <c r="CA97" s="672">
        <f>+逆行列係数表!CA97/逆行列係数表2!CA$117</f>
        <v>0</v>
      </c>
      <c r="CB97" s="672">
        <f>+逆行列係数表!CB97/逆行列係数表2!CB$117</f>
        <v>0</v>
      </c>
      <c r="CC97" s="672">
        <f>+逆行列係数表!CC97/逆行列係数表2!CC$117</f>
        <v>0</v>
      </c>
      <c r="CD97" s="672">
        <f>+逆行列係数表!CD97/逆行列係数表2!CD$117</f>
        <v>0</v>
      </c>
      <c r="CE97" s="672">
        <f>+逆行列係数表!CE97/逆行列係数表2!CE$117</f>
        <v>0</v>
      </c>
      <c r="CF97" s="672">
        <f>+逆行列係数表!CF97/逆行列係数表2!CF$117</f>
        <v>0</v>
      </c>
      <c r="CG97" s="672">
        <f>+逆行列係数表!CG97/逆行列係数表2!CG$117</f>
        <v>0</v>
      </c>
      <c r="CH97" s="672">
        <f>+逆行列係数表!CH97/逆行列係数表2!CH$117</f>
        <v>0</v>
      </c>
      <c r="CI97" s="672">
        <f>+逆行列係数表!CI97/逆行列係数表2!CI$117</f>
        <v>0</v>
      </c>
      <c r="CJ97" s="672">
        <f>+逆行列係数表!CJ97/逆行列係数表2!CJ$117</f>
        <v>0</v>
      </c>
      <c r="CK97" s="672">
        <f>+逆行列係数表!CK97/逆行列係数表2!CK$117</f>
        <v>0</v>
      </c>
      <c r="CL97" s="672">
        <f>+逆行列係数表!CL97/逆行列係数表2!CL$117</f>
        <v>0</v>
      </c>
      <c r="CM97" s="672">
        <f>+逆行列係数表!CM97/逆行列係数表2!CM$117</f>
        <v>0</v>
      </c>
      <c r="CN97" s="672">
        <f>+逆行列係数表!CN97/逆行列係数表2!CN$117</f>
        <v>0</v>
      </c>
      <c r="CO97" s="672">
        <f>+逆行列係数表!CO97/逆行列係数表2!CO$117</f>
        <v>0</v>
      </c>
      <c r="CP97" s="672">
        <f>+逆行列係数表!CP97/逆行列係数表2!CP$117</f>
        <v>1</v>
      </c>
      <c r="CQ97" s="672">
        <f>+逆行列係数表!CQ97/逆行列係数表2!CQ$117</f>
        <v>0</v>
      </c>
      <c r="CR97" s="672">
        <f>+逆行列係数表!CR97/逆行列係数表2!CR$117</f>
        <v>0</v>
      </c>
      <c r="CS97" s="672">
        <f>+逆行列係数表!CS97/逆行列係数表2!CS$117</f>
        <v>0</v>
      </c>
      <c r="CT97" s="672">
        <f>+逆行列係数表!CT97/逆行列係数表2!CT$117</f>
        <v>0</v>
      </c>
      <c r="CU97" s="672">
        <f>+逆行列係数表!CU97/逆行列係数表2!CU$117</f>
        <v>0</v>
      </c>
      <c r="CV97" s="672">
        <f>+逆行列係数表!CV97/逆行列係数表2!CV$117</f>
        <v>0</v>
      </c>
      <c r="CW97" s="672">
        <f>+逆行列係数表!CW97/逆行列係数表2!CW$117</f>
        <v>0</v>
      </c>
      <c r="CX97" s="672">
        <f>+逆行列係数表!CX97/逆行列係数表2!CX$117</f>
        <v>0</v>
      </c>
      <c r="CY97" s="672">
        <f>+逆行列係数表!CY97/逆行列係数表2!CY$117</f>
        <v>0</v>
      </c>
      <c r="CZ97" s="672">
        <f>+逆行列係数表!CZ97/逆行列係数表2!CZ$117</f>
        <v>0</v>
      </c>
      <c r="DA97" s="672">
        <f>+逆行列係数表!DA97/逆行列係数表2!DA$117</f>
        <v>0</v>
      </c>
      <c r="DB97" s="672">
        <f>+逆行列係数表!DB97/逆行列係数表2!DB$117</f>
        <v>0</v>
      </c>
      <c r="DC97" s="672">
        <f>+逆行列係数表!DC97/逆行列係数表2!DC$117</f>
        <v>0</v>
      </c>
      <c r="DD97" s="672">
        <f>+逆行列係数表!DD97/逆行列係数表2!DD$117</f>
        <v>0</v>
      </c>
      <c r="DE97" s="672">
        <f>+逆行列係数表!DE97/逆行列係数表2!DE$117</f>
        <v>0</v>
      </c>
      <c r="DF97" s="672">
        <f>+逆行列係数表!DF97/逆行列係数表2!DF$117</f>
        <v>0</v>
      </c>
      <c r="DG97" s="673">
        <f>+逆行列係数表!DG97/逆行列係数表2!DG$117</f>
        <v>0</v>
      </c>
      <c r="DH97" s="270"/>
    </row>
    <row r="98" spans="1:112" ht="15.6" customHeight="1">
      <c r="A98" s="656">
        <v>92</v>
      </c>
      <c r="B98" s="98" t="s">
        <v>257</v>
      </c>
      <c r="C98" s="293" t="s">
        <v>258</v>
      </c>
      <c r="D98" s="671">
        <f>+逆行列係数表!D98/逆行列係数表2!D$117</f>
        <v>0</v>
      </c>
      <c r="E98" s="672">
        <f>+逆行列係数表!E98/逆行列係数表2!E$117</f>
        <v>0</v>
      </c>
      <c r="F98" s="672">
        <f>+逆行列係数表!F98/逆行列係数表2!F$117</f>
        <v>0</v>
      </c>
      <c r="G98" s="672">
        <f>+逆行列係数表!G98/逆行列係数表2!G$117</f>
        <v>0</v>
      </c>
      <c r="H98" s="672">
        <f>+逆行列係数表!H98/逆行列係数表2!H$117</f>
        <v>0</v>
      </c>
      <c r="I98" s="672">
        <f>+逆行列係数表!I98/逆行列係数表2!I$117</f>
        <v>0</v>
      </c>
      <c r="J98" s="672">
        <f>+逆行列係数表!J98/逆行列係数表2!J$117</f>
        <v>0</v>
      </c>
      <c r="K98" s="672">
        <f>+逆行列係数表!K98/逆行列係数表2!K$117</f>
        <v>0</v>
      </c>
      <c r="L98" s="672">
        <f>+逆行列係数表!L98/逆行列係数表2!L$117</f>
        <v>0</v>
      </c>
      <c r="M98" s="672">
        <f>+逆行列係数表!M98/逆行列係数表2!M$117</f>
        <v>0</v>
      </c>
      <c r="N98" s="672">
        <f>+逆行列係数表!N98/逆行列係数表2!N$117</f>
        <v>0</v>
      </c>
      <c r="O98" s="672">
        <f>+逆行列係数表!O98/逆行列係数表2!O$117</f>
        <v>0</v>
      </c>
      <c r="P98" s="672">
        <f>+逆行列係数表!P98/逆行列係数表2!P$117</f>
        <v>0</v>
      </c>
      <c r="Q98" s="672">
        <f>+逆行列係数表!Q98/逆行列係数表2!Q$117</f>
        <v>0</v>
      </c>
      <c r="R98" s="672">
        <f>+逆行列係数表!R98/逆行列係数表2!R$117</f>
        <v>0</v>
      </c>
      <c r="S98" s="672">
        <f>+逆行列係数表!S98/逆行列係数表2!S$117</f>
        <v>0</v>
      </c>
      <c r="T98" s="672">
        <f>+逆行列係数表!T98/逆行列係数表2!T$117</f>
        <v>0</v>
      </c>
      <c r="U98" s="672">
        <f>+逆行列係数表!U98/逆行列係数表2!U$117</f>
        <v>0</v>
      </c>
      <c r="V98" s="672">
        <f>+逆行列係数表!V98/逆行列係数表2!V$117</f>
        <v>0</v>
      </c>
      <c r="W98" s="672">
        <f>+逆行列係数表!W98/逆行列係数表2!W$117</f>
        <v>0</v>
      </c>
      <c r="X98" s="672">
        <f>+逆行列係数表!X98/逆行列係数表2!X$117</f>
        <v>0</v>
      </c>
      <c r="Y98" s="672">
        <f>+逆行列係数表!Y98/逆行列係数表2!Y$117</f>
        <v>0</v>
      </c>
      <c r="Z98" s="672">
        <f>+逆行列係数表!Z98/逆行列係数表2!Z$117</f>
        <v>0</v>
      </c>
      <c r="AA98" s="672">
        <f>+逆行列係数表!AA98/逆行列係数表2!AA$117</f>
        <v>0</v>
      </c>
      <c r="AB98" s="672">
        <f>+逆行列係数表!AB98/逆行列係数表2!AB$117</f>
        <v>0</v>
      </c>
      <c r="AC98" s="672">
        <f>+逆行列係数表!AC98/逆行列係数表2!AC$117</f>
        <v>0</v>
      </c>
      <c r="AD98" s="672">
        <f>+逆行列係数表!AD98/逆行列係数表2!AD$117</f>
        <v>0</v>
      </c>
      <c r="AE98" s="672">
        <f>+逆行列係数表!AE98/逆行列係数表2!AE$117</f>
        <v>0</v>
      </c>
      <c r="AF98" s="672">
        <f>+逆行列係数表!AF98/逆行列係数表2!AF$117</f>
        <v>0</v>
      </c>
      <c r="AG98" s="672">
        <f>+逆行列係数表!AG98/逆行列係数表2!AG$117</f>
        <v>0</v>
      </c>
      <c r="AH98" s="672">
        <f>+逆行列係数表!AH98/逆行列係数表2!AH$117</f>
        <v>0</v>
      </c>
      <c r="AI98" s="672">
        <f>+逆行列係数表!AI98/逆行列係数表2!AI$117</f>
        <v>0</v>
      </c>
      <c r="AJ98" s="672">
        <f>+逆行列係数表!AJ98/逆行列係数表2!AJ$117</f>
        <v>0</v>
      </c>
      <c r="AK98" s="672">
        <f>+逆行列係数表!AK98/逆行列係数表2!AK$117</f>
        <v>0</v>
      </c>
      <c r="AL98" s="672">
        <f>+逆行列係数表!AL98/逆行列係数表2!AL$117</f>
        <v>0</v>
      </c>
      <c r="AM98" s="672">
        <f>+逆行列係数表!AM98/逆行列係数表2!AM$117</f>
        <v>0</v>
      </c>
      <c r="AN98" s="672">
        <f>+逆行列係数表!AN98/逆行列係数表2!AN$117</f>
        <v>0</v>
      </c>
      <c r="AO98" s="672">
        <f>+逆行列係数表!AO98/逆行列係数表2!AO$117</f>
        <v>0</v>
      </c>
      <c r="AP98" s="672">
        <f>+逆行列係数表!AP98/逆行列係数表2!AP$117</f>
        <v>0</v>
      </c>
      <c r="AQ98" s="672">
        <f>+逆行列係数表!AQ98/逆行列係数表2!AQ$117</f>
        <v>0</v>
      </c>
      <c r="AR98" s="672">
        <f>+逆行列係数表!AR98/逆行列係数表2!AR$117</f>
        <v>0</v>
      </c>
      <c r="AS98" s="672">
        <f>+逆行列係数表!AS98/逆行列係数表2!AS$117</f>
        <v>0</v>
      </c>
      <c r="AT98" s="672">
        <f>+逆行列係数表!AT98/逆行列係数表2!AT$117</f>
        <v>0</v>
      </c>
      <c r="AU98" s="672">
        <f>+逆行列係数表!AU98/逆行列係数表2!AU$117</f>
        <v>0</v>
      </c>
      <c r="AV98" s="672">
        <f>+逆行列係数表!AV98/逆行列係数表2!AV$117</f>
        <v>0</v>
      </c>
      <c r="AW98" s="672">
        <f>+逆行列係数表!AW98/逆行列係数表2!AW$117</f>
        <v>0</v>
      </c>
      <c r="AX98" s="672">
        <f>+逆行列係数表!AX98/逆行列係数表2!AX$117</f>
        <v>0</v>
      </c>
      <c r="AY98" s="672">
        <f>+逆行列係数表!AY98/逆行列係数表2!AY$117</f>
        <v>0</v>
      </c>
      <c r="AZ98" s="672">
        <f>+逆行列係数表!AZ98/逆行列係数表2!AZ$117</f>
        <v>0</v>
      </c>
      <c r="BA98" s="672">
        <f>+逆行列係数表!BA98/逆行列係数表2!BA$117</f>
        <v>0</v>
      </c>
      <c r="BB98" s="672">
        <f>+逆行列係数表!BB98/逆行列係数表2!BB$117</f>
        <v>0</v>
      </c>
      <c r="BC98" s="672">
        <f>+逆行列係数表!BC98/逆行列係数表2!BC$117</f>
        <v>0</v>
      </c>
      <c r="BD98" s="672">
        <f>+逆行列係数表!BD98/逆行列係数表2!BD$117</f>
        <v>0</v>
      </c>
      <c r="BE98" s="672">
        <f>+逆行列係数表!BE98/逆行列係数表2!BE$117</f>
        <v>0</v>
      </c>
      <c r="BF98" s="672">
        <f>+逆行列係数表!BF98/逆行列係数表2!BF$117</f>
        <v>0</v>
      </c>
      <c r="BG98" s="672">
        <f>+逆行列係数表!BG98/逆行列係数表2!BG$117</f>
        <v>0</v>
      </c>
      <c r="BH98" s="672">
        <f>+逆行列係数表!BH98/逆行列係数表2!BH$117</f>
        <v>0</v>
      </c>
      <c r="BI98" s="672">
        <f>+逆行列係数表!BI98/逆行列係数表2!BI$117</f>
        <v>0</v>
      </c>
      <c r="BJ98" s="672">
        <f>+逆行列係数表!BJ98/逆行列係数表2!BJ$117</f>
        <v>0</v>
      </c>
      <c r="BK98" s="672">
        <f>+逆行列係数表!BK98/逆行列係数表2!BK$117</f>
        <v>0</v>
      </c>
      <c r="BL98" s="672">
        <f>+逆行列係数表!BL98/逆行列係数表2!BL$117</f>
        <v>0</v>
      </c>
      <c r="BM98" s="672">
        <f>+逆行列係数表!BM98/逆行列係数表2!BM$117</f>
        <v>0</v>
      </c>
      <c r="BN98" s="672">
        <f>+逆行列係数表!BN98/逆行列係数表2!BN$117</f>
        <v>0</v>
      </c>
      <c r="BO98" s="672">
        <f>+逆行列係数表!BO98/逆行列係数表2!BO$117</f>
        <v>0</v>
      </c>
      <c r="BP98" s="672">
        <f>+逆行列係数表!BP98/逆行列係数表2!BP$117</f>
        <v>0</v>
      </c>
      <c r="BQ98" s="672">
        <f>+逆行列係数表!BQ98/逆行列係数表2!BQ$117</f>
        <v>0</v>
      </c>
      <c r="BR98" s="672">
        <f>+逆行列係数表!BR98/逆行列係数表2!BR$117</f>
        <v>0</v>
      </c>
      <c r="BS98" s="672">
        <f>+逆行列係数表!BS98/逆行列係数表2!BS$117</f>
        <v>0</v>
      </c>
      <c r="BT98" s="672">
        <f>+逆行列係数表!BT98/逆行列係数表2!BT$117</f>
        <v>0</v>
      </c>
      <c r="BU98" s="672">
        <f>+逆行列係数表!BU98/逆行列係数表2!BU$117</f>
        <v>0</v>
      </c>
      <c r="BV98" s="672">
        <f>+逆行列係数表!BV98/逆行列係数表2!BV$117</f>
        <v>0</v>
      </c>
      <c r="BW98" s="672">
        <f>+逆行列係数表!BW98/逆行列係数表2!BW$117</f>
        <v>0</v>
      </c>
      <c r="BX98" s="672">
        <f>+逆行列係数表!BX98/逆行列係数表2!BX$117</f>
        <v>0</v>
      </c>
      <c r="BY98" s="672">
        <f>+逆行列係数表!BY98/逆行列係数表2!BY$117</f>
        <v>0</v>
      </c>
      <c r="BZ98" s="672">
        <f>+逆行列係数表!BZ98/逆行列係数表2!BZ$117</f>
        <v>0</v>
      </c>
      <c r="CA98" s="672">
        <f>+逆行列係数表!CA98/逆行列係数表2!CA$117</f>
        <v>0</v>
      </c>
      <c r="CB98" s="672">
        <f>+逆行列係数表!CB98/逆行列係数表2!CB$117</f>
        <v>0</v>
      </c>
      <c r="CC98" s="672">
        <f>+逆行列係数表!CC98/逆行列係数表2!CC$117</f>
        <v>0</v>
      </c>
      <c r="CD98" s="672">
        <f>+逆行列係数表!CD98/逆行列係数表2!CD$117</f>
        <v>0</v>
      </c>
      <c r="CE98" s="672">
        <f>+逆行列係数表!CE98/逆行列係数表2!CE$117</f>
        <v>0</v>
      </c>
      <c r="CF98" s="672">
        <f>+逆行列係数表!CF98/逆行列係数表2!CF$117</f>
        <v>0</v>
      </c>
      <c r="CG98" s="672">
        <f>+逆行列係数表!CG98/逆行列係数表2!CG$117</f>
        <v>0</v>
      </c>
      <c r="CH98" s="672">
        <f>+逆行列係数表!CH98/逆行列係数表2!CH$117</f>
        <v>0</v>
      </c>
      <c r="CI98" s="672">
        <f>+逆行列係数表!CI98/逆行列係数表2!CI$117</f>
        <v>0</v>
      </c>
      <c r="CJ98" s="672">
        <f>+逆行列係数表!CJ98/逆行列係数表2!CJ$117</f>
        <v>0</v>
      </c>
      <c r="CK98" s="672">
        <f>+逆行列係数表!CK98/逆行列係数表2!CK$117</f>
        <v>0</v>
      </c>
      <c r="CL98" s="672">
        <f>+逆行列係数表!CL98/逆行列係数表2!CL$117</f>
        <v>0</v>
      </c>
      <c r="CM98" s="672">
        <f>+逆行列係数表!CM98/逆行列係数表2!CM$117</f>
        <v>0</v>
      </c>
      <c r="CN98" s="672">
        <f>+逆行列係数表!CN98/逆行列係数表2!CN$117</f>
        <v>0</v>
      </c>
      <c r="CO98" s="672">
        <f>+逆行列係数表!CO98/逆行列係数表2!CO$117</f>
        <v>0</v>
      </c>
      <c r="CP98" s="672">
        <f>+逆行列係数表!CP98/逆行列係数表2!CP$117</f>
        <v>0</v>
      </c>
      <c r="CQ98" s="672">
        <f>+逆行列係数表!CQ98/逆行列係数表2!CQ$117</f>
        <v>1</v>
      </c>
      <c r="CR98" s="672">
        <f>+逆行列係数表!CR98/逆行列係数表2!CR$117</f>
        <v>0</v>
      </c>
      <c r="CS98" s="672">
        <f>+逆行列係数表!CS98/逆行列係数表2!CS$117</f>
        <v>0</v>
      </c>
      <c r="CT98" s="672">
        <f>+逆行列係数表!CT98/逆行列係数表2!CT$117</f>
        <v>4.5325578322221176E-4</v>
      </c>
      <c r="CU98" s="672">
        <f>+逆行列係数表!CU98/逆行列係数表2!CU$117</f>
        <v>0</v>
      </c>
      <c r="CV98" s="672">
        <f>+逆行列係数表!CV98/逆行列係数表2!CV$117</f>
        <v>0</v>
      </c>
      <c r="CW98" s="672">
        <f>+逆行列係数表!CW98/逆行列係数表2!CW$117</f>
        <v>0</v>
      </c>
      <c r="CX98" s="672">
        <f>+逆行列係数表!CX98/逆行列係数表2!CX$117</f>
        <v>0</v>
      </c>
      <c r="CY98" s="672">
        <f>+逆行列係数表!CY98/逆行列係数表2!CY$117</f>
        <v>0</v>
      </c>
      <c r="CZ98" s="672">
        <f>+逆行列係数表!CZ98/逆行列係数表2!CZ$117</f>
        <v>0</v>
      </c>
      <c r="DA98" s="672">
        <f>+逆行列係数表!DA98/逆行列係数表2!DA$117</f>
        <v>0</v>
      </c>
      <c r="DB98" s="672">
        <f>+逆行列係数表!DB98/逆行列係数表2!DB$117</f>
        <v>0</v>
      </c>
      <c r="DC98" s="672">
        <f>+逆行列係数表!DC98/逆行列係数表2!DC$117</f>
        <v>0</v>
      </c>
      <c r="DD98" s="672">
        <f>+逆行列係数表!DD98/逆行列係数表2!DD$117</f>
        <v>0</v>
      </c>
      <c r="DE98" s="672">
        <f>+逆行列係数表!DE98/逆行列係数表2!DE$117</f>
        <v>0</v>
      </c>
      <c r="DF98" s="672">
        <f>+逆行列係数表!DF98/逆行列係数表2!DF$117</f>
        <v>0</v>
      </c>
      <c r="DG98" s="673">
        <f>+逆行列係数表!DG98/逆行列係数表2!DG$117</f>
        <v>0</v>
      </c>
      <c r="DH98" s="270"/>
    </row>
    <row r="99" spans="1:112" ht="15.6" customHeight="1">
      <c r="A99" s="656">
        <v>93</v>
      </c>
      <c r="B99" s="98" t="s">
        <v>259</v>
      </c>
      <c r="C99" s="293" t="s">
        <v>260</v>
      </c>
      <c r="D99" s="671">
        <f>+逆行列係数表!D99/逆行列係数表2!D$117</f>
        <v>3.941865867279081E-5</v>
      </c>
      <c r="E99" s="672">
        <f>+逆行列係数表!E99/逆行列係数表2!E$117</f>
        <v>1.3139773209001039E-4</v>
      </c>
      <c r="F99" s="672">
        <f>+逆行列係数表!F99/逆行列係数表2!F$117</f>
        <v>3.0549062468358708E-5</v>
      </c>
      <c r="G99" s="672">
        <f>+逆行列係数表!G99/逆行列係数表2!G$117</f>
        <v>1.2620655688135505E-5</v>
      </c>
      <c r="H99" s="672">
        <f>+逆行列係数表!H99/逆行列係数表2!H$117</f>
        <v>5.3242105081898609E-5</v>
      </c>
      <c r="I99" s="672">
        <f>+逆行列係数表!I99/逆行列係数表2!I$117</f>
        <v>0</v>
      </c>
      <c r="J99" s="672">
        <f>+逆行列係数表!J99/逆行列係数表2!J$117</f>
        <v>3.9064624607528626E-5</v>
      </c>
      <c r="K99" s="672">
        <f>+逆行列係数表!K99/逆行列係数表2!K$117</f>
        <v>9.672664814200847E-5</v>
      </c>
      <c r="L99" s="672">
        <f>+逆行列係数表!L99/逆行列係数表2!L$117</f>
        <v>4.1992404052027697E-5</v>
      </c>
      <c r="M99" s="672">
        <f>+逆行列係数表!M99/逆行列係数表2!M$117</f>
        <v>2.8219298181928485E-4</v>
      </c>
      <c r="N99" s="672">
        <f>+逆行列係数表!N99/逆行列係数表2!N$117</f>
        <v>0</v>
      </c>
      <c r="O99" s="672">
        <f>+逆行列係数表!O99/逆行列係数表2!O$117</f>
        <v>3.7115839094969193E-5</v>
      </c>
      <c r="P99" s="672">
        <f>+逆行列係数表!P99/逆行列係数表2!P$117</f>
        <v>3.7540844585391597E-5</v>
      </c>
      <c r="Q99" s="672">
        <f>+逆行列係数表!Q99/逆行列係数表2!Q$117</f>
        <v>3.318661996382638E-5</v>
      </c>
      <c r="R99" s="672">
        <f>+逆行列係数表!R99/逆行列係数表2!R$117</f>
        <v>3.7385524040636909E-5</v>
      </c>
      <c r="S99" s="672">
        <f>+逆行列係数表!S99/逆行列係数表2!S$117</f>
        <v>8.1223822986320997E-5</v>
      </c>
      <c r="T99" s="672">
        <f>+逆行列係数表!T99/逆行列係数表2!T$117</f>
        <v>5.6070544115101449E-5</v>
      </c>
      <c r="U99" s="672">
        <f>+逆行列係数表!U99/逆行列係数表2!U$117</f>
        <v>4.605620480643793E-5</v>
      </c>
      <c r="V99" s="672">
        <f>+逆行列係数表!V99/逆行列係数表2!V$117</f>
        <v>5.9349727577106795E-5</v>
      </c>
      <c r="W99" s="672">
        <f>+逆行列係数表!W99/逆行列係数表2!W$117</f>
        <v>3.8065582052093537E-5</v>
      </c>
      <c r="X99" s="672">
        <f>+逆行列係数表!X99/逆行列係数表2!X$117</f>
        <v>3.0856850194445143E-5</v>
      </c>
      <c r="Y99" s="672">
        <f>+逆行列係数表!Y99/逆行列係数表2!Y$117</f>
        <v>2.9326484675821406E-5</v>
      </c>
      <c r="Z99" s="672">
        <f>+逆行列係数表!Z99/逆行列係数表2!Z$117</f>
        <v>2.4851529439332984E-5</v>
      </c>
      <c r="AA99" s="672">
        <f>+逆行列係数表!AA99/逆行列係数表2!AA$117</f>
        <v>5.4619220806011469E-5</v>
      </c>
      <c r="AB99" s="672">
        <f>+逆行列係数表!AB99/逆行列係数表2!AB$117</f>
        <v>5.4493656288190041E-5</v>
      </c>
      <c r="AC99" s="672">
        <f>+逆行列係数表!AC99/逆行列係数表2!AC$117</f>
        <v>4.1096643524549899E-5</v>
      </c>
      <c r="AD99" s="672">
        <f>+逆行列係数表!AD99/逆行列係数表2!AD$117</f>
        <v>6.3831974069004268E-5</v>
      </c>
      <c r="AE99" s="672">
        <f>+逆行列係数表!AE99/逆行列係数表2!AE$117</f>
        <v>4.4139933923575951E-5</v>
      </c>
      <c r="AF99" s="672">
        <f>+逆行列係数表!AF99/逆行列係数表2!AF$117</f>
        <v>3.0537610760765702E-5</v>
      </c>
      <c r="AG99" s="672">
        <f>+逆行列係数表!AG99/逆行列係数表2!AG$117</f>
        <v>2.6056554434631123E-5</v>
      </c>
      <c r="AH99" s="672">
        <f>+逆行列係数表!AH99/逆行列係数表2!AH$117</f>
        <v>4.9437110616664552E-5</v>
      </c>
      <c r="AI99" s="672">
        <f>+逆行列係数表!AI99/逆行列係数表2!AI$117</f>
        <v>7.2571883453224158E-5</v>
      </c>
      <c r="AJ99" s="672">
        <f>+逆行列係数表!AJ99/逆行列係数表2!AJ$117</f>
        <v>5.4464000025581133E-5</v>
      </c>
      <c r="AK99" s="672">
        <f>+逆行列係数表!AK99/逆行列係数表2!AK$117</f>
        <v>7.2909348342090459E-5</v>
      </c>
      <c r="AL99" s="672">
        <f>+逆行列係数表!AL99/逆行列係数表2!AL$117</f>
        <v>6.6119954406312453E-5</v>
      </c>
      <c r="AM99" s="672">
        <f>+逆行列係数表!AM99/逆行列係数表2!AM$117</f>
        <v>2.5893313733862312E-5</v>
      </c>
      <c r="AN99" s="672">
        <f>+逆行列係数表!AN99/逆行列係数表2!AN$117</f>
        <v>3.0684618375186193E-5</v>
      </c>
      <c r="AO99" s="672">
        <f>+逆行列係数表!AO99/逆行列係数表2!AO$117</f>
        <v>6.6464458102642428E-5</v>
      </c>
      <c r="AP99" s="672">
        <f>+逆行列係数表!AP99/逆行列係数表2!AP$117</f>
        <v>3.9333834410312964E-5</v>
      </c>
      <c r="AQ99" s="672">
        <f>+逆行列係数表!AQ99/逆行列係数表2!AQ$117</f>
        <v>5.7439009501848456E-5</v>
      </c>
      <c r="AR99" s="672">
        <f>+逆行列係数表!AR99/逆行列係数表2!AR$117</f>
        <v>7.7530351001175267E-5</v>
      </c>
      <c r="AS99" s="672">
        <f>+逆行列係数表!AS99/逆行列係数表2!AS$117</f>
        <v>3.2000541592378216E-5</v>
      </c>
      <c r="AT99" s="672">
        <f>+逆行列係数表!AT99/逆行列係数表2!AT$117</f>
        <v>3.5698721528732936E-5</v>
      </c>
      <c r="AU99" s="672">
        <f>+逆行列係数表!AU99/逆行列係数表2!AU$117</f>
        <v>2.6724710481055773E-5</v>
      </c>
      <c r="AV99" s="672">
        <f>+逆行列係数表!AV99/逆行列係数表2!AV$117</f>
        <v>2.4741915253062666E-5</v>
      </c>
      <c r="AW99" s="672">
        <f>+逆行列係数表!AW99/逆行列係数表2!AW$117</f>
        <v>2.7530140421033073E-5</v>
      </c>
      <c r="AX99" s="672">
        <f>+逆行列係数表!AX99/逆行列係数表2!AX$117</f>
        <v>2.4805051208705442E-5</v>
      </c>
      <c r="AY99" s="672">
        <f>+逆行列係数表!AY99/逆行列係数表2!AY$117</f>
        <v>2.446378726304024E-5</v>
      </c>
      <c r="AZ99" s="672">
        <f>+逆行列係数表!AZ99/逆行列係数表2!AZ$117</f>
        <v>3.0293617748934511E-5</v>
      </c>
      <c r="BA99" s="672">
        <f>+逆行列係数表!BA99/逆行列係数表2!BA$117</f>
        <v>3.0107037256271837E-5</v>
      </c>
      <c r="BB99" s="672">
        <f>+逆行列係数表!BB99/逆行列係数表2!BB$117</f>
        <v>2.3132440650250963E-5</v>
      </c>
      <c r="BC99" s="672">
        <f>+逆行列係数表!BC99/逆行列係数表2!BC$117</f>
        <v>4.2339687049269435E-5</v>
      </c>
      <c r="BD99" s="672">
        <f>+逆行列係数表!BD99/逆行列係数表2!BD$117</f>
        <v>2.8891662399429146E-5</v>
      </c>
      <c r="BE99" s="672">
        <f>+逆行列係数表!BE99/逆行列係数表2!BE$117</f>
        <v>2.9594031367978458E-5</v>
      </c>
      <c r="BF99" s="672">
        <f>+逆行列係数表!BF99/逆行列係数表2!BF$117</f>
        <v>3.5012814988967679E-5</v>
      </c>
      <c r="BG99" s="672">
        <f>+逆行列係数表!BG99/逆行列係数表2!BG$117</f>
        <v>3.2051345926341231E-5</v>
      </c>
      <c r="BH99" s="672">
        <f>+逆行列係数表!BH99/逆行列係数表2!BH$117</f>
        <v>2.3226543594426461E-5</v>
      </c>
      <c r="BI99" s="672">
        <f>+逆行列係数表!BI99/逆行列係数表2!BI$117</f>
        <v>3.5871877868882496E-5</v>
      </c>
      <c r="BJ99" s="672">
        <f>+逆行列係数表!BJ99/逆行列係数表2!BJ$117</f>
        <v>2.4052274745069797E-5</v>
      </c>
      <c r="BK99" s="672">
        <f>+逆行列係数表!BK99/逆行列係数表2!BK$117</f>
        <v>4.249527350162626E-5</v>
      </c>
      <c r="BL99" s="672">
        <f>+逆行列係数表!BL99/逆行列係数表2!BL$117</f>
        <v>2.0224227438812715E-4</v>
      </c>
      <c r="BM99" s="672">
        <f>+逆行列係数表!BM99/逆行列係数表2!BM$117</f>
        <v>3.4563919506291333E-5</v>
      </c>
      <c r="BN99" s="672">
        <f>+逆行列係数表!BN99/逆行列係数表2!BN$117</f>
        <v>3.5935124349135908E-5</v>
      </c>
      <c r="BO99" s="672">
        <f>+逆行列係数表!BO99/逆行列係数表2!BO$117</f>
        <v>3.7287042042628599E-5</v>
      </c>
      <c r="BP99" s="672">
        <f>+逆行列係数表!BP99/逆行列係数表2!BP$117</f>
        <v>3.7206351853528683E-5</v>
      </c>
      <c r="BQ99" s="672">
        <f>+逆行列係数表!BQ99/逆行列係数表2!BQ$117</f>
        <v>6.9053304728070649E-5</v>
      </c>
      <c r="BR99" s="672">
        <f>+逆行列係数表!BR99/逆行列係数表2!BR$117</f>
        <v>1.901639450678105E-4</v>
      </c>
      <c r="BS99" s="672">
        <f>+逆行列係数表!BS99/逆行列係数表2!BS$117</f>
        <v>1.2480356555211929E-4</v>
      </c>
      <c r="BT99" s="672">
        <f>+逆行列係数表!BT99/逆行列係数表2!BT$117</f>
        <v>2.5561207798685649E-5</v>
      </c>
      <c r="BU99" s="672">
        <f>+逆行列係数表!BU99/逆行列係数表2!BU$117</f>
        <v>4.6721169843440488E-5</v>
      </c>
      <c r="BV99" s="672">
        <f>+逆行列係数表!BV99/逆行列係数表2!BV$117</f>
        <v>1.3534362929220584E-4</v>
      </c>
      <c r="BW99" s="672">
        <f>+逆行列係数表!BW99/逆行列係数表2!BW$117</f>
        <v>5.1672963047135469E-5</v>
      </c>
      <c r="BX99" s="672">
        <f>+逆行列係数表!BX99/逆行列係数表2!BX$117</f>
        <v>5.4345111687808906E-5</v>
      </c>
      <c r="BY99" s="672">
        <f>+逆行列係数表!BY99/逆行列係数表2!BY$117</f>
        <v>9.4651775572031967E-6</v>
      </c>
      <c r="BZ99" s="672">
        <f>+逆行列係数表!BZ99/逆行列係数表2!BZ$117</f>
        <v>6.6548562699241518E-5</v>
      </c>
      <c r="CA99" s="672">
        <f>+逆行列係数表!CA99/逆行列係数表2!CA$117</f>
        <v>2.3512590054514338E-5</v>
      </c>
      <c r="CB99" s="672">
        <f>+逆行列係数表!CB99/逆行列係数表2!CB$117</f>
        <v>8.8238447914836953E-5</v>
      </c>
      <c r="CC99" s="672">
        <f>+逆行列係数表!CC99/逆行列係数表2!CC$117</f>
        <v>8.0628552264235673E-5</v>
      </c>
      <c r="CD99" s="672">
        <f>+逆行列係数表!CD99/逆行列係数表2!CD$117</f>
        <v>1.4086434449348911E-4</v>
      </c>
      <c r="CE99" s="672">
        <f>+逆行列係数表!CE99/逆行列係数表2!CE$117</f>
        <v>3.6544655959093691E-5</v>
      </c>
      <c r="CF99" s="672">
        <f>+逆行列係数表!CF99/逆行列係数表2!CF$117</f>
        <v>1.1359795060452742E-2</v>
      </c>
      <c r="CG99" s="672">
        <f>+逆行列係数表!CG99/逆行列係数表2!CG$117</f>
        <v>4.6774749685312317E-4</v>
      </c>
      <c r="CH99" s="672">
        <f>+逆行列係数表!CH99/逆行列係数表2!CH$117</f>
        <v>5.5141663995450006E-5</v>
      </c>
      <c r="CI99" s="672">
        <f>+逆行列係数表!CI99/逆行列係数表2!CI$117</f>
        <v>6.6051022534936873E-4</v>
      </c>
      <c r="CJ99" s="672">
        <f>+逆行列係数表!CJ99/逆行列係数表2!CJ$117</f>
        <v>3.8010403944290785E-4</v>
      </c>
      <c r="CK99" s="672">
        <f>+逆行列係数表!CK99/逆行列係数表2!CK$117</f>
        <v>1.3402853940491902E-4</v>
      </c>
      <c r="CL99" s="672">
        <f>+逆行列係数表!CL99/逆行列係数表2!CL$117</f>
        <v>2.3769887654827572E-4</v>
      </c>
      <c r="CM99" s="672">
        <f>+逆行列係数表!CM99/逆行列係数表2!CM$117</f>
        <v>1.5819631968209833E-4</v>
      </c>
      <c r="CN99" s="672">
        <f>+逆行列係数表!CN99/逆行列係数表2!CN$117</f>
        <v>4.8360872300484521E-5</v>
      </c>
      <c r="CO99" s="672">
        <f>+逆行列係数表!CO99/逆行列係数表2!CO$117</f>
        <v>2.7003753013112621E-5</v>
      </c>
      <c r="CP99" s="672">
        <f>+逆行列係数表!CP99/逆行列係数表2!CP$117</f>
        <v>6.4211573231097462E-5</v>
      </c>
      <c r="CQ99" s="672">
        <f>+逆行列係数表!CQ99/逆行列係数表2!CQ$117</f>
        <v>9.4620992427585718E-3</v>
      </c>
      <c r="CR99" s="672">
        <f>+逆行列係数表!CR99/逆行列係数表2!CR$117</f>
        <v>1</v>
      </c>
      <c r="CS99" s="672">
        <f>+逆行列係数表!CS99/逆行列係数表2!CS$117</f>
        <v>1.7974010387890934E-3</v>
      </c>
      <c r="CT99" s="672">
        <f>+逆行列係数表!CT99/逆行列係数表2!CT$117</f>
        <v>1.0067717903307824E-3</v>
      </c>
      <c r="CU99" s="672">
        <f>+逆行列係数表!CU99/逆行列係数表2!CU$117</f>
        <v>4.01350501713657E-5</v>
      </c>
      <c r="CV99" s="672">
        <f>+逆行列係数表!CV99/逆行列係数表2!CV$117</f>
        <v>2.4333126676517894E-5</v>
      </c>
      <c r="CW99" s="672">
        <f>+逆行列係数表!CW99/逆行列係数表2!CW$117</f>
        <v>1.2303298069039336E-4</v>
      </c>
      <c r="CX99" s="672">
        <f>+逆行列係数表!CX99/逆行列係数表2!CX$117</f>
        <v>2.6075338377265481E-5</v>
      </c>
      <c r="CY99" s="672">
        <f>+逆行列係数表!CY99/逆行列係数表2!CY$117</f>
        <v>4.1898412081878126E-5</v>
      </c>
      <c r="CZ99" s="672">
        <f>+逆行列係数表!CZ99/逆行列係数表2!CZ$117</f>
        <v>5.9929109922607503E-5</v>
      </c>
      <c r="DA99" s="672">
        <f>+逆行列係数表!DA99/逆行列係数表2!DA$117</f>
        <v>5.2278618054716057E-4</v>
      </c>
      <c r="DB99" s="672">
        <f>+逆行列係数表!DB99/逆行列係数表2!DB$117</f>
        <v>2.7059005941046483E-5</v>
      </c>
      <c r="DC99" s="672">
        <f>+逆行列係数表!DC99/逆行列係数表2!DC$117</f>
        <v>1.2110186660636625E-4</v>
      </c>
      <c r="DD99" s="672">
        <f>+逆行列係数表!DD99/逆行列係数表2!DD$117</f>
        <v>3.7564503448271279E-3</v>
      </c>
      <c r="DE99" s="672">
        <f>+逆行列係数表!DE99/逆行列係数表2!DE$117</f>
        <v>1.165017230112147E-4</v>
      </c>
      <c r="DF99" s="672">
        <f>+逆行列係数表!DF99/逆行列係数表2!DF$117</f>
        <v>7.399365793207073E-5</v>
      </c>
      <c r="DG99" s="673">
        <f>+逆行列係数表!DG99/逆行列係数表2!DG$117</f>
        <v>1.6665363181223589E-4</v>
      </c>
      <c r="DH99" s="270"/>
    </row>
    <row r="100" spans="1:112" ht="15.6" customHeight="1">
      <c r="A100" s="656">
        <v>94</v>
      </c>
      <c r="B100" s="98" t="s">
        <v>261</v>
      </c>
      <c r="C100" s="293" t="s">
        <v>262</v>
      </c>
      <c r="D100" s="671">
        <f>+逆行列係数表!D100/逆行列係数表2!D$117</f>
        <v>0</v>
      </c>
      <c r="E100" s="672">
        <f>+逆行列係数表!E100/逆行列係数表2!E$117</f>
        <v>0</v>
      </c>
      <c r="F100" s="672">
        <f>+逆行列係数表!F100/逆行列係数表2!F$117</f>
        <v>0</v>
      </c>
      <c r="G100" s="672">
        <f>+逆行列係数表!G100/逆行列係数表2!G$117</f>
        <v>0</v>
      </c>
      <c r="H100" s="672">
        <f>+逆行列係数表!H100/逆行列係数表2!H$117</f>
        <v>0</v>
      </c>
      <c r="I100" s="672">
        <f>+逆行列係数表!I100/逆行列係数表2!I$117</f>
        <v>0</v>
      </c>
      <c r="J100" s="672">
        <f>+逆行列係数表!J100/逆行列係数表2!J$117</f>
        <v>0</v>
      </c>
      <c r="K100" s="672">
        <f>+逆行列係数表!K100/逆行列係数表2!K$117</f>
        <v>0</v>
      </c>
      <c r="L100" s="672">
        <f>+逆行列係数表!L100/逆行列係数表2!L$117</f>
        <v>0</v>
      </c>
      <c r="M100" s="672">
        <f>+逆行列係数表!M100/逆行列係数表2!M$117</f>
        <v>0</v>
      </c>
      <c r="N100" s="672">
        <f>+逆行列係数表!N100/逆行列係数表2!N$117</f>
        <v>0</v>
      </c>
      <c r="O100" s="672">
        <f>+逆行列係数表!O100/逆行列係数表2!O$117</f>
        <v>0</v>
      </c>
      <c r="P100" s="672">
        <f>+逆行列係数表!P100/逆行列係数表2!P$117</f>
        <v>0</v>
      </c>
      <c r="Q100" s="672">
        <f>+逆行列係数表!Q100/逆行列係数表2!Q$117</f>
        <v>0</v>
      </c>
      <c r="R100" s="672">
        <f>+逆行列係数表!R100/逆行列係数表2!R$117</f>
        <v>0</v>
      </c>
      <c r="S100" s="672">
        <f>+逆行列係数表!S100/逆行列係数表2!S$117</f>
        <v>0</v>
      </c>
      <c r="T100" s="672">
        <f>+逆行列係数表!T100/逆行列係数表2!T$117</f>
        <v>0</v>
      </c>
      <c r="U100" s="672">
        <f>+逆行列係数表!U100/逆行列係数表2!U$117</f>
        <v>0</v>
      </c>
      <c r="V100" s="672">
        <f>+逆行列係数表!V100/逆行列係数表2!V$117</f>
        <v>0</v>
      </c>
      <c r="W100" s="672">
        <f>+逆行列係数表!W100/逆行列係数表2!W$117</f>
        <v>0</v>
      </c>
      <c r="X100" s="672">
        <f>+逆行列係数表!X100/逆行列係数表2!X$117</f>
        <v>0</v>
      </c>
      <c r="Y100" s="672">
        <f>+逆行列係数表!Y100/逆行列係数表2!Y$117</f>
        <v>0</v>
      </c>
      <c r="Z100" s="672">
        <f>+逆行列係数表!Z100/逆行列係数表2!Z$117</f>
        <v>0</v>
      </c>
      <c r="AA100" s="672">
        <f>+逆行列係数表!AA100/逆行列係数表2!AA$117</f>
        <v>0</v>
      </c>
      <c r="AB100" s="672">
        <f>+逆行列係数表!AB100/逆行列係数表2!AB$117</f>
        <v>0</v>
      </c>
      <c r="AC100" s="672">
        <f>+逆行列係数表!AC100/逆行列係数表2!AC$117</f>
        <v>0</v>
      </c>
      <c r="AD100" s="672">
        <f>+逆行列係数表!AD100/逆行列係数表2!AD$117</f>
        <v>0</v>
      </c>
      <c r="AE100" s="672">
        <f>+逆行列係数表!AE100/逆行列係数表2!AE$117</f>
        <v>0</v>
      </c>
      <c r="AF100" s="672">
        <f>+逆行列係数表!AF100/逆行列係数表2!AF$117</f>
        <v>0</v>
      </c>
      <c r="AG100" s="672">
        <f>+逆行列係数表!AG100/逆行列係数表2!AG$117</f>
        <v>0</v>
      </c>
      <c r="AH100" s="672">
        <f>+逆行列係数表!AH100/逆行列係数表2!AH$117</f>
        <v>0</v>
      </c>
      <c r="AI100" s="672">
        <f>+逆行列係数表!AI100/逆行列係数表2!AI$117</f>
        <v>0</v>
      </c>
      <c r="AJ100" s="672">
        <f>+逆行列係数表!AJ100/逆行列係数表2!AJ$117</f>
        <v>0</v>
      </c>
      <c r="AK100" s="672">
        <f>+逆行列係数表!AK100/逆行列係数表2!AK$117</f>
        <v>0</v>
      </c>
      <c r="AL100" s="672">
        <f>+逆行列係数表!AL100/逆行列係数表2!AL$117</f>
        <v>0</v>
      </c>
      <c r="AM100" s="672">
        <f>+逆行列係数表!AM100/逆行列係数表2!AM$117</f>
        <v>0</v>
      </c>
      <c r="AN100" s="672">
        <f>+逆行列係数表!AN100/逆行列係数表2!AN$117</f>
        <v>0</v>
      </c>
      <c r="AO100" s="672">
        <f>+逆行列係数表!AO100/逆行列係数表2!AO$117</f>
        <v>0</v>
      </c>
      <c r="AP100" s="672">
        <f>+逆行列係数表!AP100/逆行列係数表2!AP$117</f>
        <v>0</v>
      </c>
      <c r="AQ100" s="672">
        <f>+逆行列係数表!AQ100/逆行列係数表2!AQ$117</f>
        <v>0</v>
      </c>
      <c r="AR100" s="672">
        <f>+逆行列係数表!AR100/逆行列係数表2!AR$117</f>
        <v>0</v>
      </c>
      <c r="AS100" s="672">
        <f>+逆行列係数表!AS100/逆行列係数表2!AS$117</f>
        <v>0</v>
      </c>
      <c r="AT100" s="672">
        <f>+逆行列係数表!AT100/逆行列係数表2!AT$117</f>
        <v>0</v>
      </c>
      <c r="AU100" s="672">
        <f>+逆行列係数表!AU100/逆行列係数表2!AU$117</f>
        <v>0</v>
      </c>
      <c r="AV100" s="672">
        <f>+逆行列係数表!AV100/逆行列係数表2!AV$117</f>
        <v>0</v>
      </c>
      <c r="AW100" s="672">
        <f>+逆行列係数表!AW100/逆行列係数表2!AW$117</f>
        <v>0</v>
      </c>
      <c r="AX100" s="672">
        <f>+逆行列係数表!AX100/逆行列係数表2!AX$117</f>
        <v>0</v>
      </c>
      <c r="AY100" s="672">
        <f>+逆行列係数表!AY100/逆行列係数表2!AY$117</f>
        <v>0</v>
      </c>
      <c r="AZ100" s="672">
        <f>+逆行列係数表!AZ100/逆行列係数表2!AZ$117</f>
        <v>0</v>
      </c>
      <c r="BA100" s="672">
        <f>+逆行列係数表!BA100/逆行列係数表2!BA$117</f>
        <v>0</v>
      </c>
      <c r="BB100" s="672">
        <f>+逆行列係数表!BB100/逆行列係数表2!BB$117</f>
        <v>0</v>
      </c>
      <c r="BC100" s="672">
        <f>+逆行列係数表!BC100/逆行列係数表2!BC$117</f>
        <v>0</v>
      </c>
      <c r="BD100" s="672">
        <f>+逆行列係数表!BD100/逆行列係数表2!BD$117</f>
        <v>0</v>
      </c>
      <c r="BE100" s="672">
        <f>+逆行列係数表!BE100/逆行列係数表2!BE$117</f>
        <v>0</v>
      </c>
      <c r="BF100" s="672">
        <f>+逆行列係数表!BF100/逆行列係数表2!BF$117</f>
        <v>0</v>
      </c>
      <c r="BG100" s="672">
        <f>+逆行列係数表!BG100/逆行列係数表2!BG$117</f>
        <v>0</v>
      </c>
      <c r="BH100" s="672">
        <f>+逆行列係数表!BH100/逆行列係数表2!BH$117</f>
        <v>0</v>
      </c>
      <c r="BI100" s="672">
        <f>+逆行列係数表!BI100/逆行列係数表2!BI$117</f>
        <v>0</v>
      </c>
      <c r="BJ100" s="672">
        <f>+逆行列係数表!BJ100/逆行列係数表2!BJ$117</f>
        <v>0</v>
      </c>
      <c r="BK100" s="672">
        <f>+逆行列係数表!BK100/逆行列係数表2!BK$117</f>
        <v>0</v>
      </c>
      <c r="BL100" s="672">
        <f>+逆行列係数表!BL100/逆行列係数表2!BL$117</f>
        <v>0</v>
      </c>
      <c r="BM100" s="672">
        <f>+逆行列係数表!BM100/逆行列係数表2!BM$117</f>
        <v>0</v>
      </c>
      <c r="BN100" s="672">
        <f>+逆行列係数表!BN100/逆行列係数表2!BN$117</f>
        <v>0</v>
      </c>
      <c r="BO100" s="672">
        <f>+逆行列係数表!BO100/逆行列係数表2!BO$117</f>
        <v>0</v>
      </c>
      <c r="BP100" s="672">
        <f>+逆行列係数表!BP100/逆行列係数表2!BP$117</f>
        <v>0</v>
      </c>
      <c r="BQ100" s="672">
        <f>+逆行列係数表!BQ100/逆行列係数表2!BQ$117</f>
        <v>0</v>
      </c>
      <c r="BR100" s="672">
        <f>+逆行列係数表!BR100/逆行列係数表2!BR$117</f>
        <v>0</v>
      </c>
      <c r="BS100" s="672">
        <f>+逆行列係数表!BS100/逆行列係数表2!BS$117</f>
        <v>0</v>
      </c>
      <c r="BT100" s="672">
        <f>+逆行列係数表!BT100/逆行列係数表2!BT$117</f>
        <v>0</v>
      </c>
      <c r="BU100" s="672">
        <f>+逆行列係数表!BU100/逆行列係数表2!BU$117</f>
        <v>0</v>
      </c>
      <c r="BV100" s="672">
        <f>+逆行列係数表!BV100/逆行列係数表2!BV$117</f>
        <v>0</v>
      </c>
      <c r="BW100" s="672">
        <f>+逆行列係数表!BW100/逆行列係数表2!BW$117</f>
        <v>0</v>
      </c>
      <c r="BX100" s="672">
        <f>+逆行列係数表!BX100/逆行列係数表2!BX$117</f>
        <v>0</v>
      </c>
      <c r="BY100" s="672">
        <f>+逆行列係数表!BY100/逆行列係数表2!BY$117</f>
        <v>0</v>
      </c>
      <c r="BZ100" s="672">
        <f>+逆行列係数表!BZ100/逆行列係数表2!BZ$117</f>
        <v>0</v>
      </c>
      <c r="CA100" s="672">
        <f>+逆行列係数表!CA100/逆行列係数表2!CA$117</f>
        <v>0</v>
      </c>
      <c r="CB100" s="672">
        <f>+逆行列係数表!CB100/逆行列係数表2!CB$117</f>
        <v>0</v>
      </c>
      <c r="CC100" s="672">
        <f>+逆行列係数表!CC100/逆行列係数表2!CC$117</f>
        <v>0</v>
      </c>
      <c r="CD100" s="672">
        <f>+逆行列係数表!CD100/逆行列係数表2!CD$117</f>
        <v>0</v>
      </c>
      <c r="CE100" s="672">
        <f>+逆行列係数表!CE100/逆行列係数表2!CE$117</f>
        <v>0</v>
      </c>
      <c r="CF100" s="672">
        <f>+逆行列係数表!CF100/逆行列係数表2!CF$117</f>
        <v>0</v>
      </c>
      <c r="CG100" s="672">
        <f>+逆行列係数表!CG100/逆行列係数表2!CG$117</f>
        <v>0</v>
      </c>
      <c r="CH100" s="672">
        <f>+逆行列係数表!CH100/逆行列係数表2!CH$117</f>
        <v>0</v>
      </c>
      <c r="CI100" s="672">
        <f>+逆行列係数表!CI100/逆行列係数表2!CI$117</f>
        <v>0</v>
      </c>
      <c r="CJ100" s="672">
        <f>+逆行列係数表!CJ100/逆行列係数表2!CJ$117</f>
        <v>0</v>
      </c>
      <c r="CK100" s="672">
        <f>+逆行列係数表!CK100/逆行列係数表2!CK$117</f>
        <v>0</v>
      </c>
      <c r="CL100" s="672">
        <f>+逆行列係数表!CL100/逆行列係数表2!CL$117</f>
        <v>0</v>
      </c>
      <c r="CM100" s="672">
        <f>+逆行列係数表!CM100/逆行列係数表2!CM$117</f>
        <v>0</v>
      </c>
      <c r="CN100" s="672">
        <f>+逆行列係数表!CN100/逆行列係数表2!CN$117</f>
        <v>0</v>
      </c>
      <c r="CO100" s="672">
        <f>+逆行列係数表!CO100/逆行列係数表2!CO$117</f>
        <v>0</v>
      </c>
      <c r="CP100" s="672">
        <f>+逆行列係数表!CP100/逆行列係数表2!CP$117</f>
        <v>0</v>
      </c>
      <c r="CQ100" s="672">
        <f>+逆行列係数表!CQ100/逆行列係数表2!CQ$117</f>
        <v>0</v>
      </c>
      <c r="CR100" s="672">
        <f>+逆行列係数表!CR100/逆行列係数表2!CR$117</f>
        <v>0</v>
      </c>
      <c r="CS100" s="672">
        <f>+逆行列係数表!CS100/逆行列係数表2!CS$117</f>
        <v>1</v>
      </c>
      <c r="CT100" s="672">
        <f>+逆行列係数表!CT100/逆行列係数表2!CT$117</f>
        <v>0</v>
      </c>
      <c r="CU100" s="672">
        <f>+逆行列係数表!CU100/逆行列係数表2!CU$117</f>
        <v>0</v>
      </c>
      <c r="CV100" s="672">
        <f>+逆行列係数表!CV100/逆行列係数表2!CV$117</f>
        <v>0</v>
      </c>
      <c r="CW100" s="672">
        <f>+逆行列係数表!CW100/逆行列係数表2!CW$117</f>
        <v>0</v>
      </c>
      <c r="CX100" s="672">
        <f>+逆行列係数表!CX100/逆行列係数表2!CX$117</f>
        <v>0</v>
      </c>
      <c r="CY100" s="672">
        <f>+逆行列係数表!CY100/逆行列係数表2!CY$117</f>
        <v>0</v>
      </c>
      <c r="CZ100" s="672">
        <f>+逆行列係数表!CZ100/逆行列係数表2!CZ$117</f>
        <v>0</v>
      </c>
      <c r="DA100" s="672">
        <f>+逆行列係数表!DA100/逆行列係数表2!DA$117</f>
        <v>0</v>
      </c>
      <c r="DB100" s="672">
        <f>+逆行列係数表!DB100/逆行列係数表2!DB$117</f>
        <v>0</v>
      </c>
      <c r="DC100" s="672">
        <f>+逆行列係数表!DC100/逆行列係数表2!DC$117</f>
        <v>0</v>
      </c>
      <c r="DD100" s="672">
        <f>+逆行列係数表!DD100/逆行列係数表2!DD$117</f>
        <v>0</v>
      </c>
      <c r="DE100" s="672">
        <f>+逆行列係数表!DE100/逆行列係数表2!DE$117</f>
        <v>0</v>
      </c>
      <c r="DF100" s="672">
        <f>+逆行列係数表!DF100/逆行列係数表2!DF$117</f>
        <v>0</v>
      </c>
      <c r="DG100" s="673">
        <f>+逆行列係数表!DG100/逆行列係数表2!DG$117</f>
        <v>0</v>
      </c>
      <c r="DH100" s="270"/>
    </row>
    <row r="101" spans="1:112">
      <c r="A101" s="656">
        <v>95</v>
      </c>
      <c r="B101" s="98" t="s">
        <v>263</v>
      </c>
      <c r="C101" s="293" t="s">
        <v>264</v>
      </c>
      <c r="D101" s="671">
        <f>+逆行列係数表!D101/逆行列係数表2!D$117</f>
        <v>0</v>
      </c>
      <c r="E101" s="672">
        <f>+逆行列係数表!E101/逆行列係数表2!E$117</f>
        <v>0</v>
      </c>
      <c r="F101" s="672">
        <f>+逆行列係数表!F101/逆行列係数表2!F$117</f>
        <v>0</v>
      </c>
      <c r="G101" s="672">
        <f>+逆行列係数表!G101/逆行列係数表2!G$117</f>
        <v>0</v>
      </c>
      <c r="H101" s="672">
        <f>+逆行列係数表!H101/逆行列係数表2!H$117</f>
        <v>0</v>
      </c>
      <c r="I101" s="672">
        <f>+逆行列係数表!I101/逆行列係数表2!I$117</f>
        <v>0</v>
      </c>
      <c r="J101" s="672">
        <f>+逆行列係数表!J101/逆行列係数表2!J$117</f>
        <v>0</v>
      </c>
      <c r="K101" s="672">
        <f>+逆行列係数表!K101/逆行列係数表2!K$117</f>
        <v>0</v>
      </c>
      <c r="L101" s="672">
        <f>+逆行列係数表!L101/逆行列係数表2!L$117</f>
        <v>0</v>
      </c>
      <c r="M101" s="672">
        <f>+逆行列係数表!M101/逆行列係数表2!M$117</f>
        <v>0</v>
      </c>
      <c r="N101" s="672">
        <f>+逆行列係数表!N101/逆行列係数表2!N$117</f>
        <v>0</v>
      </c>
      <c r="O101" s="672">
        <f>+逆行列係数表!O101/逆行列係数表2!O$117</f>
        <v>0</v>
      </c>
      <c r="P101" s="672">
        <f>+逆行列係数表!P101/逆行列係数表2!P$117</f>
        <v>0</v>
      </c>
      <c r="Q101" s="672">
        <f>+逆行列係数表!Q101/逆行列係数表2!Q$117</f>
        <v>0</v>
      </c>
      <c r="R101" s="672">
        <f>+逆行列係数表!R101/逆行列係数表2!R$117</f>
        <v>0</v>
      </c>
      <c r="S101" s="672">
        <f>+逆行列係数表!S101/逆行列係数表2!S$117</f>
        <v>0</v>
      </c>
      <c r="T101" s="672">
        <f>+逆行列係数表!T101/逆行列係数表2!T$117</f>
        <v>0</v>
      </c>
      <c r="U101" s="672">
        <f>+逆行列係数表!U101/逆行列係数表2!U$117</f>
        <v>0</v>
      </c>
      <c r="V101" s="672">
        <f>+逆行列係数表!V101/逆行列係数表2!V$117</f>
        <v>0</v>
      </c>
      <c r="W101" s="672">
        <f>+逆行列係数表!W101/逆行列係数表2!W$117</f>
        <v>0</v>
      </c>
      <c r="X101" s="672">
        <f>+逆行列係数表!X101/逆行列係数表2!X$117</f>
        <v>0</v>
      </c>
      <c r="Y101" s="672">
        <f>+逆行列係数表!Y101/逆行列係数表2!Y$117</f>
        <v>0</v>
      </c>
      <c r="Z101" s="672">
        <f>+逆行列係数表!Z101/逆行列係数表2!Z$117</f>
        <v>0</v>
      </c>
      <c r="AA101" s="672">
        <f>+逆行列係数表!AA101/逆行列係数表2!AA$117</f>
        <v>0</v>
      </c>
      <c r="AB101" s="672">
        <f>+逆行列係数表!AB101/逆行列係数表2!AB$117</f>
        <v>0</v>
      </c>
      <c r="AC101" s="672">
        <f>+逆行列係数表!AC101/逆行列係数表2!AC$117</f>
        <v>0</v>
      </c>
      <c r="AD101" s="672">
        <f>+逆行列係数表!AD101/逆行列係数表2!AD$117</f>
        <v>0</v>
      </c>
      <c r="AE101" s="672">
        <f>+逆行列係数表!AE101/逆行列係数表2!AE$117</f>
        <v>0</v>
      </c>
      <c r="AF101" s="672">
        <f>+逆行列係数表!AF101/逆行列係数表2!AF$117</f>
        <v>0</v>
      </c>
      <c r="AG101" s="672">
        <f>+逆行列係数表!AG101/逆行列係数表2!AG$117</f>
        <v>0</v>
      </c>
      <c r="AH101" s="672">
        <f>+逆行列係数表!AH101/逆行列係数表2!AH$117</f>
        <v>0</v>
      </c>
      <c r="AI101" s="672">
        <f>+逆行列係数表!AI101/逆行列係数表2!AI$117</f>
        <v>0</v>
      </c>
      <c r="AJ101" s="672">
        <f>+逆行列係数表!AJ101/逆行列係数表2!AJ$117</f>
        <v>0</v>
      </c>
      <c r="AK101" s="672">
        <f>+逆行列係数表!AK101/逆行列係数表2!AK$117</f>
        <v>0</v>
      </c>
      <c r="AL101" s="672">
        <f>+逆行列係数表!AL101/逆行列係数表2!AL$117</f>
        <v>0</v>
      </c>
      <c r="AM101" s="672">
        <f>+逆行列係数表!AM101/逆行列係数表2!AM$117</f>
        <v>0</v>
      </c>
      <c r="AN101" s="672">
        <f>+逆行列係数表!AN101/逆行列係数表2!AN$117</f>
        <v>0</v>
      </c>
      <c r="AO101" s="672">
        <f>+逆行列係数表!AO101/逆行列係数表2!AO$117</f>
        <v>0</v>
      </c>
      <c r="AP101" s="672">
        <f>+逆行列係数表!AP101/逆行列係数表2!AP$117</f>
        <v>0</v>
      </c>
      <c r="AQ101" s="672">
        <f>+逆行列係数表!AQ101/逆行列係数表2!AQ$117</f>
        <v>0</v>
      </c>
      <c r="AR101" s="672">
        <f>+逆行列係数表!AR101/逆行列係数表2!AR$117</f>
        <v>0</v>
      </c>
      <c r="AS101" s="672">
        <f>+逆行列係数表!AS101/逆行列係数表2!AS$117</f>
        <v>0</v>
      </c>
      <c r="AT101" s="672">
        <f>+逆行列係数表!AT101/逆行列係数表2!AT$117</f>
        <v>0</v>
      </c>
      <c r="AU101" s="672">
        <f>+逆行列係数表!AU101/逆行列係数表2!AU$117</f>
        <v>0</v>
      </c>
      <c r="AV101" s="672">
        <f>+逆行列係数表!AV101/逆行列係数表2!AV$117</f>
        <v>0</v>
      </c>
      <c r="AW101" s="672">
        <f>+逆行列係数表!AW101/逆行列係数表2!AW$117</f>
        <v>0</v>
      </c>
      <c r="AX101" s="672">
        <f>+逆行列係数表!AX101/逆行列係数表2!AX$117</f>
        <v>0</v>
      </c>
      <c r="AY101" s="672">
        <f>+逆行列係数表!AY101/逆行列係数表2!AY$117</f>
        <v>0</v>
      </c>
      <c r="AZ101" s="672">
        <f>+逆行列係数表!AZ101/逆行列係数表2!AZ$117</f>
        <v>0</v>
      </c>
      <c r="BA101" s="672">
        <f>+逆行列係数表!BA101/逆行列係数表2!BA$117</f>
        <v>0</v>
      </c>
      <c r="BB101" s="672">
        <f>+逆行列係数表!BB101/逆行列係数表2!BB$117</f>
        <v>0</v>
      </c>
      <c r="BC101" s="672">
        <f>+逆行列係数表!BC101/逆行列係数表2!BC$117</f>
        <v>0</v>
      </c>
      <c r="BD101" s="672">
        <f>+逆行列係数表!BD101/逆行列係数表2!BD$117</f>
        <v>0</v>
      </c>
      <c r="BE101" s="672">
        <f>+逆行列係数表!BE101/逆行列係数表2!BE$117</f>
        <v>0</v>
      </c>
      <c r="BF101" s="672">
        <f>+逆行列係数表!BF101/逆行列係数表2!BF$117</f>
        <v>0</v>
      </c>
      <c r="BG101" s="672">
        <f>+逆行列係数表!BG101/逆行列係数表2!BG$117</f>
        <v>0</v>
      </c>
      <c r="BH101" s="672">
        <f>+逆行列係数表!BH101/逆行列係数表2!BH$117</f>
        <v>0</v>
      </c>
      <c r="BI101" s="672">
        <f>+逆行列係数表!BI101/逆行列係数表2!BI$117</f>
        <v>0</v>
      </c>
      <c r="BJ101" s="672">
        <f>+逆行列係数表!BJ101/逆行列係数表2!BJ$117</f>
        <v>0</v>
      </c>
      <c r="BK101" s="672">
        <f>+逆行列係数表!BK101/逆行列係数表2!BK$117</f>
        <v>0</v>
      </c>
      <c r="BL101" s="672">
        <f>+逆行列係数表!BL101/逆行列係数表2!BL$117</f>
        <v>0</v>
      </c>
      <c r="BM101" s="672">
        <f>+逆行列係数表!BM101/逆行列係数表2!BM$117</f>
        <v>0</v>
      </c>
      <c r="BN101" s="672">
        <f>+逆行列係数表!BN101/逆行列係数表2!BN$117</f>
        <v>0</v>
      </c>
      <c r="BO101" s="672">
        <f>+逆行列係数表!BO101/逆行列係数表2!BO$117</f>
        <v>0</v>
      </c>
      <c r="BP101" s="672">
        <f>+逆行列係数表!BP101/逆行列係数表2!BP$117</f>
        <v>0</v>
      </c>
      <c r="BQ101" s="672">
        <f>+逆行列係数表!BQ101/逆行列係数表2!BQ$117</f>
        <v>0</v>
      </c>
      <c r="BR101" s="672">
        <f>+逆行列係数表!BR101/逆行列係数表2!BR$117</f>
        <v>0</v>
      </c>
      <c r="BS101" s="672">
        <f>+逆行列係数表!BS101/逆行列係数表2!BS$117</f>
        <v>0</v>
      </c>
      <c r="BT101" s="672">
        <f>+逆行列係数表!BT101/逆行列係数表2!BT$117</f>
        <v>0</v>
      </c>
      <c r="BU101" s="672">
        <f>+逆行列係数表!BU101/逆行列係数表2!BU$117</f>
        <v>0</v>
      </c>
      <c r="BV101" s="672">
        <f>+逆行列係数表!BV101/逆行列係数表2!BV$117</f>
        <v>0</v>
      </c>
      <c r="BW101" s="672">
        <f>+逆行列係数表!BW101/逆行列係数表2!BW$117</f>
        <v>0</v>
      </c>
      <c r="BX101" s="672">
        <f>+逆行列係数表!BX101/逆行列係数表2!BX$117</f>
        <v>0</v>
      </c>
      <c r="BY101" s="672">
        <f>+逆行列係数表!BY101/逆行列係数表2!BY$117</f>
        <v>0</v>
      </c>
      <c r="BZ101" s="672">
        <f>+逆行列係数表!BZ101/逆行列係数表2!BZ$117</f>
        <v>0</v>
      </c>
      <c r="CA101" s="672">
        <f>+逆行列係数表!CA101/逆行列係数表2!CA$117</f>
        <v>0</v>
      </c>
      <c r="CB101" s="672">
        <f>+逆行列係数表!CB101/逆行列係数表2!CB$117</f>
        <v>0</v>
      </c>
      <c r="CC101" s="672">
        <f>+逆行列係数表!CC101/逆行列係数表2!CC$117</f>
        <v>0</v>
      </c>
      <c r="CD101" s="672">
        <f>+逆行列係数表!CD101/逆行列係数表2!CD$117</f>
        <v>0</v>
      </c>
      <c r="CE101" s="672">
        <f>+逆行列係数表!CE101/逆行列係数表2!CE$117</f>
        <v>0</v>
      </c>
      <c r="CF101" s="672">
        <f>+逆行列係数表!CF101/逆行列係数表2!CF$117</f>
        <v>0</v>
      </c>
      <c r="CG101" s="672">
        <f>+逆行列係数表!CG101/逆行列係数表2!CG$117</f>
        <v>0</v>
      </c>
      <c r="CH101" s="672">
        <f>+逆行列係数表!CH101/逆行列係数表2!CH$117</f>
        <v>0</v>
      </c>
      <c r="CI101" s="672">
        <f>+逆行列係数表!CI101/逆行列係数表2!CI$117</f>
        <v>0</v>
      </c>
      <c r="CJ101" s="672">
        <f>+逆行列係数表!CJ101/逆行列係数表2!CJ$117</f>
        <v>0</v>
      </c>
      <c r="CK101" s="672">
        <f>+逆行列係数表!CK101/逆行列係数表2!CK$117</f>
        <v>0</v>
      </c>
      <c r="CL101" s="672">
        <f>+逆行列係数表!CL101/逆行列係数表2!CL$117</f>
        <v>0</v>
      </c>
      <c r="CM101" s="672">
        <f>+逆行列係数表!CM101/逆行列係数表2!CM$117</f>
        <v>0</v>
      </c>
      <c r="CN101" s="672">
        <f>+逆行列係数表!CN101/逆行列係数表2!CN$117</f>
        <v>0</v>
      </c>
      <c r="CO101" s="672">
        <f>+逆行列係数表!CO101/逆行列係数表2!CO$117</f>
        <v>0</v>
      </c>
      <c r="CP101" s="672">
        <f>+逆行列係数表!CP101/逆行列係数表2!CP$117</f>
        <v>0</v>
      </c>
      <c r="CQ101" s="672">
        <f>+逆行列係数表!CQ101/逆行列係数表2!CQ$117</f>
        <v>0</v>
      </c>
      <c r="CR101" s="672">
        <f>+逆行列係数表!CR101/逆行列係数表2!CR$117</f>
        <v>0</v>
      </c>
      <c r="CS101" s="672">
        <f>+逆行列係数表!CS101/逆行列係数表2!CS$117</f>
        <v>0</v>
      </c>
      <c r="CT101" s="672">
        <f>+逆行列係数表!CT101/逆行列係数表2!CT$117</f>
        <v>1</v>
      </c>
      <c r="CU101" s="672">
        <f>+逆行列係数表!CU101/逆行列係数表2!CU$117</f>
        <v>0</v>
      </c>
      <c r="CV101" s="672">
        <f>+逆行列係数表!CV101/逆行列係数表2!CV$117</f>
        <v>0</v>
      </c>
      <c r="CW101" s="672">
        <f>+逆行列係数表!CW101/逆行列係数表2!CW$117</f>
        <v>0</v>
      </c>
      <c r="CX101" s="672">
        <f>+逆行列係数表!CX101/逆行列係数表2!CX$117</f>
        <v>0</v>
      </c>
      <c r="CY101" s="672">
        <f>+逆行列係数表!CY101/逆行列係数表2!CY$117</f>
        <v>0</v>
      </c>
      <c r="CZ101" s="672">
        <f>+逆行列係数表!CZ101/逆行列係数表2!CZ$117</f>
        <v>0</v>
      </c>
      <c r="DA101" s="672">
        <f>+逆行列係数表!DA101/逆行列係数表2!DA$117</f>
        <v>0</v>
      </c>
      <c r="DB101" s="672">
        <f>+逆行列係数表!DB101/逆行列係数表2!DB$117</f>
        <v>0</v>
      </c>
      <c r="DC101" s="672">
        <f>+逆行列係数表!DC101/逆行列係数表2!DC$117</f>
        <v>0</v>
      </c>
      <c r="DD101" s="672">
        <f>+逆行列係数表!DD101/逆行列係数表2!DD$117</f>
        <v>0</v>
      </c>
      <c r="DE101" s="672">
        <f>+逆行列係数表!DE101/逆行列係数表2!DE$117</f>
        <v>0</v>
      </c>
      <c r="DF101" s="672">
        <f>+逆行列係数表!DF101/逆行列係数表2!DF$117</f>
        <v>0</v>
      </c>
      <c r="DG101" s="673">
        <f>+逆行列係数表!DG101/逆行列係数表2!DG$117</f>
        <v>0</v>
      </c>
      <c r="DH101" s="270"/>
    </row>
    <row r="102" spans="1:112">
      <c r="A102" s="656">
        <v>96</v>
      </c>
      <c r="B102" s="98" t="s">
        <v>265</v>
      </c>
      <c r="C102" s="293" t="s">
        <v>36</v>
      </c>
      <c r="D102" s="671">
        <f>+逆行列係数表!D102/逆行列係数表2!D$117</f>
        <v>2.5956799113419191E-3</v>
      </c>
      <c r="E102" s="672">
        <f>+逆行列係数表!E102/逆行列係数表2!E$117</f>
        <v>2.1089342587374237E-3</v>
      </c>
      <c r="F102" s="672">
        <f>+逆行列係数表!F102/逆行列係数表2!F$117</f>
        <v>5.2830426234284997E-4</v>
      </c>
      <c r="G102" s="672">
        <f>+逆行列係数表!G102/逆行列係数表2!G$117</f>
        <v>1.4909872695949386E-3</v>
      </c>
      <c r="H102" s="672">
        <f>+逆行列係数表!H102/逆行列係数表2!H$117</f>
        <v>5.3976978301734525E-3</v>
      </c>
      <c r="I102" s="672">
        <f>+逆行列係数表!I102/逆行列係数表2!I$117</f>
        <v>0</v>
      </c>
      <c r="J102" s="672">
        <f>+逆行列係数表!J102/逆行列係数表2!J$117</f>
        <v>2.4657287361351623E-3</v>
      </c>
      <c r="K102" s="672">
        <f>+逆行列係数表!K102/逆行列係数表2!K$117</f>
        <v>1.5829651482713229E-3</v>
      </c>
      <c r="L102" s="672">
        <f>+逆行列係数表!L102/逆行列係数表2!L$117</f>
        <v>1.2509623122817707E-3</v>
      </c>
      <c r="M102" s="672">
        <f>+逆行列係数表!M102/逆行列係数表2!M$117</f>
        <v>1.309035594173583E-3</v>
      </c>
      <c r="N102" s="672">
        <f>+逆行列係数表!N102/逆行列係数表2!N$117</f>
        <v>0</v>
      </c>
      <c r="O102" s="672">
        <f>+逆行列係数表!O102/逆行列係数表2!O$117</f>
        <v>6.1319658604745936E-4</v>
      </c>
      <c r="P102" s="672">
        <f>+逆行列係数表!P102/逆行列係数表2!P$117</f>
        <v>1.8867223574013305E-3</v>
      </c>
      <c r="Q102" s="672">
        <f>+逆行列係数表!Q102/逆行列係数表2!Q$117</f>
        <v>1.0166589534529591E-3</v>
      </c>
      <c r="R102" s="672">
        <f>+逆行列係数表!R102/逆行列係数表2!R$117</f>
        <v>8.4036167948394207E-4</v>
      </c>
      <c r="S102" s="672">
        <f>+逆行列係数表!S102/逆行列係数表2!S$117</f>
        <v>7.5800403487637311E-4</v>
      </c>
      <c r="T102" s="672">
        <f>+逆行列係数表!T102/逆行列係数表2!T$117</f>
        <v>5.8946233026242593E-4</v>
      </c>
      <c r="U102" s="672">
        <f>+逆行列係数表!U102/逆行列係数表2!U$117</f>
        <v>7.9007376852539021E-4</v>
      </c>
      <c r="V102" s="672">
        <f>+逆行列係数表!V102/逆行列係数表2!V$117</f>
        <v>1.3669110400947415E-3</v>
      </c>
      <c r="W102" s="672">
        <f>+逆行列係数表!W102/逆行列係数表2!W$117</f>
        <v>2.4877096702571517E-3</v>
      </c>
      <c r="X102" s="672">
        <f>+逆行列係数表!X102/逆行列係数表2!X$117</f>
        <v>3.1852340676921003E-4</v>
      </c>
      <c r="Y102" s="672">
        <f>+逆行列係数表!Y102/逆行列係数表2!Y$117</f>
        <v>8.5510523999357665E-4</v>
      </c>
      <c r="Z102" s="672">
        <f>+逆行列係数表!Z102/逆行列係数表2!Z$117</f>
        <v>6.9396593712345409E-4</v>
      </c>
      <c r="AA102" s="672">
        <f>+逆行列係数表!AA102/逆行列係数表2!AA$117</f>
        <v>1.053118089333E-3</v>
      </c>
      <c r="AB102" s="672">
        <f>+逆行列係数表!AB102/逆行列係数表2!AB$117</f>
        <v>1.8567962992986973E-3</v>
      </c>
      <c r="AC102" s="672">
        <f>+逆行列係数表!AC102/逆行列係数表2!AC$117</f>
        <v>6.2598230402039043E-4</v>
      </c>
      <c r="AD102" s="672">
        <f>+逆行列係数表!AD102/逆行列係数表2!AD$117</f>
        <v>2.0987518588594825E-4</v>
      </c>
      <c r="AE102" s="672">
        <f>+逆行列係数表!AE102/逆行列係数表2!AE$117</f>
        <v>5.0087139754232876E-4</v>
      </c>
      <c r="AF102" s="672">
        <f>+逆行列係数表!AF102/逆行列係数表2!AF$117</f>
        <v>6.2446219815090812E-4</v>
      </c>
      <c r="AG102" s="672">
        <f>+逆行列係数表!AG102/逆行列係数表2!AG$117</f>
        <v>7.5521987846643448E-4</v>
      </c>
      <c r="AH102" s="672">
        <f>+逆行列係数表!AH102/逆行列係数表2!AH$117</f>
        <v>3.6311343472865643E-4</v>
      </c>
      <c r="AI102" s="672">
        <f>+逆行列係数表!AI102/逆行列係数表2!AI$117</f>
        <v>5.8044192750693368E-4</v>
      </c>
      <c r="AJ102" s="672">
        <f>+逆行列係数表!AJ102/逆行列係数表2!AJ$117</f>
        <v>1.5708683242279329E-3</v>
      </c>
      <c r="AK102" s="672">
        <f>+逆行列係数表!AK102/逆行列係数表2!AK$117</f>
        <v>7.7053695331415499E-4</v>
      </c>
      <c r="AL102" s="672">
        <f>+逆行列係数表!AL102/逆行列係数表2!AL$117</f>
        <v>8.8962875074468696E-4</v>
      </c>
      <c r="AM102" s="672">
        <f>+逆行列係数表!AM102/逆行列係数表2!AM$117</f>
        <v>7.9252447128874963E-4</v>
      </c>
      <c r="AN102" s="672">
        <f>+逆行列係数表!AN102/逆行列係数表2!AN$117</f>
        <v>9.6469181672137277E-4</v>
      </c>
      <c r="AO102" s="672">
        <f>+逆行列係数表!AO102/逆行列係数表2!AO$117</f>
        <v>7.3784198507724312E-4</v>
      </c>
      <c r="AP102" s="672">
        <f>+逆行列係数表!AP102/逆行列係数表2!AP$117</f>
        <v>9.2938101753965361E-4</v>
      </c>
      <c r="AQ102" s="672">
        <f>+逆行列係数表!AQ102/逆行列係数表2!AQ$117</f>
        <v>9.1558423553882141E-4</v>
      </c>
      <c r="AR102" s="672">
        <f>+逆行列係数表!AR102/逆行列係数表2!AR$117</f>
        <v>1.4196612145715049E-3</v>
      </c>
      <c r="AS102" s="672">
        <f>+逆行列係数表!AS102/逆行列係数表2!AS$117</f>
        <v>6.4848638869637769E-4</v>
      </c>
      <c r="AT102" s="672">
        <f>+逆行列係数表!AT102/逆行列係数表2!AT$117</f>
        <v>5.3451287382050153E-4</v>
      </c>
      <c r="AU102" s="672">
        <f>+逆行列係数表!AU102/逆行列係数表2!AU$117</f>
        <v>2.1599967732209937E-3</v>
      </c>
      <c r="AV102" s="672">
        <f>+逆行列係数表!AV102/逆行列係数表2!AV$117</f>
        <v>7.7517042582892176E-4</v>
      </c>
      <c r="AW102" s="672">
        <f>+逆行列係数表!AW102/逆行列係数表2!AW$117</f>
        <v>7.4240392444203517E-4</v>
      </c>
      <c r="AX102" s="672">
        <f>+逆行列係数表!AX102/逆行列係数表2!AX$117</f>
        <v>4.9024865018872045E-4</v>
      </c>
      <c r="AY102" s="672">
        <f>+逆行列係数表!AY102/逆行列係数表2!AY$117</f>
        <v>5.7328952247927755E-4</v>
      </c>
      <c r="AZ102" s="672">
        <f>+逆行列係数表!AZ102/逆行列係数表2!AZ$117</f>
        <v>5.0233805712253919E-4</v>
      </c>
      <c r="BA102" s="672">
        <f>+逆行列係数表!BA102/逆行列係数表2!BA$117</f>
        <v>4.0414111777485319E-4</v>
      </c>
      <c r="BB102" s="672">
        <f>+逆行列係数表!BB102/逆行列係数表2!BB$117</f>
        <v>3.7173989669680454E-4</v>
      </c>
      <c r="BC102" s="672">
        <f>+逆行列係数表!BC102/逆行列係数表2!BC$117</f>
        <v>1.0391485821971806E-3</v>
      </c>
      <c r="BD102" s="672">
        <f>+逆行列係数表!BD102/逆行列係数表2!BD$117</f>
        <v>4.0894290030054801E-4</v>
      </c>
      <c r="BE102" s="672">
        <f>+逆行列係数表!BE102/逆行列係数表2!BE$117</f>
        <v>3.894681183996762E-4</v>
      </c>
      <c r="BF102" s="672">
        <f>+逆行列係数表!BF102/逆行列係数表2!BF$117</f>
        <v>3.449865669227855E-4</v>
      </c>
      <c r="BG102" s="672">
        <f>+逆行列係数表!BG102/逆行列係数表2!BG$117</f>
        <v>4.1510911008457789E-4</v>
      </c>
      <c r="BH102" s="672">
        <f>+逆行列係数表!BH102/逆行列係数表2!BH$117</f>
        <v>2.9666476110408398E-4</v>
      </c>
      <c r="BI102" s="672">
        <f>+逆行列係数表!BI102/逆行列係数表2!BI$117</f>
        <v>9.7024902420162493E-4</v>
      </c>
      <c r="BJ102" s="672">
        <f>+逆行列係数表!BJ102/逆行列係数表2!BJ$117</f>
        <v>4.9892248406135323E-4</v>
      </c>
      <c r="BK102" s="672">
        <f>+逆行列係数表!BK102/逆行列係数表2!BK$117</f>
        <v>1.2872079575856231E-3</v>
      </c>
      <c r="BL102" s="672">
        <f>+逆行列係数表!BL102/逆行列係数表2!BL$117</f>
        <v>2.6149613427109562E-3</v>
      </c>
      <c r="BM102" s="672">
        <f>+逆行列係数表!BM102/逆行列係数表2!BM$117</f>
        <v>1.0255695362355265E-3</v>
      </c>
      <c r="BN102" s="672">
        <f>+逆行列係数表!BN102/逆行列係数表2!BN$117</f>
        <v>1.6832869500806131E-3</v>
      </c>
      <c r="BO102" s="672">
        <f>+逆行列係数表!BO102/逆行列係数表2!BO$117</f>
        <v>1.2223507620497452E-3</v>
      </c>
      <c r="BP102" s="672">
        <f>+逆行列係数表!BP102/逆行列係数表2!BP$117</f>
        <v>1.2184925476372475E-3</v>
      </c>
      <c r="BQ102" s="672">
        <f>+逆行列係数表!BQ102/逆行列係数表2!BQ$117</f>
        <v>1.2857774941163831E-3</v>
      </c>
      <c r="BR102" s="672">
        <f>+逆行列係数表!BR102/逆行列係数表2!BR$117</f>
        <v>5.4914297300061726E-3</v>
      </c>
      <c r="BS102" s="672">
        <f>+逆行列係数表!BS102/逆行列係数表2!BS$117</f>
        <v>6.3155935145160959E-3</v>
      </c>
      <c r="BT102" s="672">
        <f>+逆行列係数表!BT102/逆行列係数表2!BT$117</f>
        <v>2.1931189221870255E-3</v>
      </c>
      <c r="BU102" s="672">
        <f>+逆行列係数表!BU102/逆行列係数表2!BU$117</f>
        <v>8.3926508509122916E-4</v>
      </c>
      <c r="BV102" s="672">
        <f>+逆行列係数表!BV102/逆行列係数表2!BV$117</f>
        <v>3.2884060136637938E-3</v>
      </c>
      <c r="BW102" s="672">
        <f>+逆行列係数表!BW102/逆行列係数表2!BW$117</f>
        <v>9.3740990038513477E-4</v>
      </c>
      <c r="BX102" s="672">
        <f>+逆行列係数表!BX102/逆行列係数表2!BX$117</f>
        <v>1.0068045064195496E-3</v>
      </c>
      <c r="BY102" s="672">
        <f>+逆行列係数表!BY102/逆行列係数表2!BY$117</f>
        <v>2.3696645067060865E-4</v>
      </c>
      <c r="BZ102" s="672">
        <f>+逆行列係数表!BZ102/逆行列係数表2!BZ$117</f>
        <v>1.0294258242846757E-3</v>
      </c>
      <c r="CA102" s="672">
        <f>+逆行列係数表!CA102/逆行列係数表2!CA$117</f>
        <v>1.5860726934404099E-3</v>
      </c>
      <c r="CB102" s="672">
        <f>+逆行列係数表!CB102/逆行列係数表2!CB$117</f>
        <v>1.2338068155409152E-3</v>
      </c>
      <c r="CC102" s="672">
        <f>+逆行列係数表!CC102/逆行列係数表2!CC$117</f>
        <v>1.2507273874549387E-3</v>
      </c>
      <c r="CD102" s="672">
        <f>+逆行列係数表!CD102/逆行列係数表2!CD$117</f>
        <v>1.0584742105281301E-3</v>
      </c>
      <c r="CE102" s="672">
        <f>+逆行列係数表!CE102/逆行列係数表2!CE$117</f>
        <v>1.1095251101587826E-3</v>
      </c>
      <c r="CF102" s="672">
        <f>+逆行列係数表!CF102/逆行列係数表2!CF$117</f>
        <v>3.6463733046149952E-3</v>
      </c>
      <c r="CG102" s="672">
        <f>+逆行列係数表!CG102/逆行列係数表2!CG$117</f>
        <v>2.7366109006905976E-3</v>
      </c>
      <c r="CH102" s="672">
        <f>+逆行列係数表!CH102/逆行列係数表2!CH$117</f>
        <v>2.5527337912021507E-4</v>
      </c>
      <c r="CI102" s="672">
        <f>+逆行列係数表!CI102/逆行列係数表2!CI$117</f>
        <v>1.35336867091969E-3</v>
      </c>
      <c r="CJ102" s="672">
        <f>+逆行列係数表!CJ102/逆行列係数表2!CJ$117</f>
        <v>3.4447068167080546E-3</v>
      </c>
      <c r="CK102" s="672">
        <f>+逆行列係数表!CK102/逆行列係数表2!CK$117</f>
        <v>6.0151802703288309E-4</v>
      </c>
      <c r="CL102" s="672">
        <f>+逆行列係数表!CL102/逆行列係数表2!CL$117</f>
        <v>1.1423165534676703E-3</v>
      </c>
      <c r="CM102" s="672">
        <f>+逆行列係数表!CM102/逆行列係数表2!CM$117</f>
        <v>3.0287012437426809E-3</v>
      </c>
      <c r="CN102" s="672">
        <f>+逆行列係数表!CN102/逆行列係数表2!CN$117</f>
        <v>3.4121838721344795E-4</v>
      </c>
      <c r="CO102" s="672">
        <f>+逆行列係数表!CO102/逆行列係数表2!CO$117</f>
        <v>7.8248169635995236E-4</v>
      </c>
      <c r="CP102" s="672">
        <f>+逆行列係数表!CP102/逆行列係数表2!CP$117</f>
        <v>5.4942824057844074E-3</v>
      </c>
      <c r="CQ102" s="672">
        <f>+逆行列係数表!CQ102/逆行列係数表2!CQ$117</f>
        <v>1.7452933585740036E-3</v>
      </c>
      <c r="CR102" s="672">
        <f>+逆行列係数表!CR102/逆行列係数表2!CR$117</f>
        <v>8.0550544323266485E-4</v>
      </c>
      <c r="CS102" s="672">
        <f>+逆行列係数表!CS102/逆行列係数表2!CS$117</f>
        <v>3.5123271830740877E-4</v>
      </c>
      <c r="CT102" s="672">
        <f>+逆行列係数表!CT102/逆行列係数表2!CT$117</f>
        <v>5.6679687830217995E-4</v>
      </c>
      <c r="CU102" s="672">
        <f>+逆行列係数表!CU102/逆行列係数表2!CU$117</f>
        <v>1</v>
      </c>
      <c r="CV102" s="672">
        <f>+逆行列係数表!CV102/逆行列係数表2!CV$117</f>
        <v>2.173372568060084E-3</v>
      </c>
      <c r="CW102" s="672">
        <f>+逆行列係数表!CW102/逆行列係数表2!CW$117</f>
        <v>1.3344579725616966E-3</v>
      </c>
      <c r="CX102" s="672">
        <f>+逆行列係数表!CX102/逆行列係数表2!CX$117</f>
        <v>1.8032846586237346E-3</v>
      </c>
      <c r="CY102" s="672">
        <f>+逆行列係数表!CY102/逆行列係数表2!CY$117</f>
        <v>1.9152515931864758E-3</v>
      </c>
      <c r="CZ102" s="672">
        <f>+逆行列係数表!CZ102/逆行列係数表2!CZ$117</f>
        <v>1.8535246087045979E-3</v>
      </c>
      <c r="DA102" s="672">
        <f>+逆行列係数表!DA102/逆行列係数表2!DA$117</f>
        <v>1.4420918980782215E-3</v>
      </c>
      <c r="DB102" s="672">
        <f>+逆行列係数表!DB102/逆行列係数表2!DB$117</f>
        <v>1.499881391799472E-3</v>
      </c>
      <c r="DC102" s="672">
        <f>+逆行列係数表!DC102/逆行列係数表2!DC$117</f>
        <v>7.3166922566913518E-3</v>
      </c>
      <c r="DD102" s="672">
        <f>+逆行列係数表!DD102/逆行列係数表2!DD$117</f>
        <v>2.3953280095031248E-3</v>
      </c>
      <c r="DE102" s="672">
        <f>+逆行列係数表!DE102/逆行列係数表2!DE$117</f>
        <v>2.3430170091661602E-3</v>
      </c>
      <c r="DF102" s="672">
        <f>+逆行列係数表!DF102/逆行列係数表2!DF$117</f>
        <v>4.161370105884886E-4</v>
      </c>
      <c r="DG102" s="673">
        <f>+逆行列係数表!DG102/逆行列係数表2!DG$117</f>
        <v>5.6544085801518381E-4</v>
      </c>
      <c r="DH102" s="270"/>
    </row>
    <row r="103" spans="1:112">
      <c r="A103" s="656">
        <v>97</v>
      </c>
      <c r="B103" s="98" t="s">
        <v>266</v>
      </c>
      <c r="C103" s="293" t="s">
        <v>267</v>
      </c>
      <c r="D103" s="671">
        <f>+逆行列係数表!D103/逆行列係数表2!D$117</f>
        <v>1.0525527852076751E-2</v>
      </c>
      <c r="E103" s="672">
        <f>+逆行列係数表!E103/逆行列係数表2!E$117</f>
        <v>6.0701664877447509E-3</v>
      </c>
      <c r="F103" s="672">
        <f>+逆行列係数表!F103/逆行列係数表2!F$117</f>
        <v>4.9344081285093043E-3</v>
      </c>
      <c r="G103" s="672">
        <f>+逆行列係数表!G103/逆行列係数表2!G$117</f>
        <v>1.0806428708316294E-2</v>
      </c>
      <c r="H103" s="672">
        <f>+逆行列係数表!H103/逆行列係数表2!H$117</f>
        <v>3.3875350280904797E-3</v>
      </c>
      <c r="I103" s="672">
        <f>+逆行列係数表!I103/逆行列係数表2!I$117</f>
        <v>0</v>
      </c>
      <c r="J103" s="672">
        <f>+逆行列係数表!J103/逆行列係数表2!J$117</f>
        <v>3.6900356235512723E-2</v>
      </c>
      <c r="K103" s="672">
        <f>+逆行列係数表!K103/逆行列係数表2!K$117</f>
        <v>3.9979755132463143E-3</v>
      </c>
      <c r="L103" s="672">
        <f>+逆行列係数表!L103/逆行列係数表2!L$117</f>
        <v>4.4971642406742814E-3</v>
      </c>
      <c r="M103" s="672">
        <f>+逆行列係数表!M103/逆行列係数表2!M$117</f>
        <v>2.7522121934508408E-3</v>
      </c>
      <c r="N103" s="672">
        <f>+逆行列係数表!N103/逆行列係数表2!N$117</f>
        <v>0</v>
      </c>
      <c r="O103" s="672">
        <f>+逆行列係数表!O103/逆行列係数表2!O$117</f>
        <v>4.6323595602400704E-3</v>
      </c>
      <c r="P103" s="672">
        <f>+逆行列係数表!P103/逆行列係数表2!P$117</f>
        <v>3.61179206163913E-3</v>
      </c>
      <c r="Q103" s="672">
        <f>+逆行列係数表!Q103/逆行列係数表2!Q$117</f>
        <v>9.2751713177593835E-3</v>
      </c>
      <c r="R103" s="672">
        <f>+逆行列係数表!R103/逆行列係数表2!R$117</f>
        <v>6.0031891185854877E-3</v>
      </c>
      <c r="S103" s="672">
        <f>+逆行列係数表!S103/逆行列係数表2!S$117</f>
        <v>3.6107054176785602E-3</v>
      </c>
      <c r="T103" s="672">
        <f>+逆行列係数表!T103/逆行列係数表2!T$117</f>
        <v>3.267831193357476E-3</v>
      </c>
      <c r="U103" s="672">
        <f>+逆行列係数表!U103/逆行列係数表2!U$117</f>
        <v>7.8039197448655029E-3</v>
      </c>
      <c r="V103" s="672">
        <f>+逆行列係数表!V103/逆行列係数表2!V$117</f>
        <v>2.6008777448315108E-3</v>
      </c>
      <c r="W103" s="672">
        <f>+逆行列係数表!W103/逆行列係数表2!W$117</f>
        <v>5.1975172779009145E-3</v>
      </c>
      <c r="X103" s="672">
        <f>+逆行列係数表!X103/逆行列係数表2!X$117</f>
        <v>1.6762315730801029E-3</v>
      </c>
      <c r="Y103" s="672">
        <f>+逆行列係数表!Y103/逆行列係数表2!Y$117</f>
        <v>2.4909176762052806E-3</v>
      </c>
      <c r="Z103" s="672">
        <f>+逆行列係数表!Z103/逆行列係数表2!Z$117</f>
        <v>1.7048823155999006E-3</v>
      </c>
      <c r="AA103" s="672">
        <f>+逆行列係数表!AA103/逆行列係数表2!AA$117</f>
        <v>3.4799695754659196E-3</v>
      </c>
      <c r="AB103" s="672">
        <f>+逆行列係数表!AB103/逆行列係数表2!AB$117</f>
        <v>2.3041868393703373E-3</v>
      </c>
      <c r="AC103" s="672">
        <f>+逆行列係数表!AC103/逆行列係数表2!AC$117</f>
        <v>2.7651132514268473E-3</v>
      </c>
      <c r="AD103" s="672">
        <f>+逆行列係数表!AD103/逆行列係数表2!AD$117</f>
        <v>2.9010046591088589E-4</v>
      </c>
      <c r="AE103" s="672">
        <f>+逆行列係数表!AE103/逆行列係数表2!AE$117</f>
        <v>5.8130560826413751E-3</v>
      </c>
      <c r="AF103" s="672">
        <f>+逆行列係数表!AF103/逆行列係数表2!AF$117</f>
        <v>2.9992580015975718E-3</v>
      </c>
      <c r="AG103" s="672">
        <f>+逆行列係数表!AG103/逆行列係数表2!AG$117</f>
        <v>4.2312835226086878E-3</v>
      </c>
      <c r="AH103" s="672">
        <f>+逆行列係数表!AH103/逆行列係数表2!AH$117</f>
        <v>4.2433426825322744E-3</v>
      </c>
      <c r="AI103" s="672">
        <f>+逆行列係数表!AI103/逆行列係数表2!AI$117</f>
        <v>3.8449402971706013E-3</v>
      </c>
      <c r="AJ103" s="672">
        <f>+逆行列係数表!AJ103/逆行列係数表2!AJ$117</f>
        <v>8.2668401194358754E-3</v>
      </c>
      <c r="AK103" s="672">
        <f>+逆行列係数表!AK103/逆行列係数表2!AK$117</f>
        <v>3.1426655139457894E-3</v>
      </c>
      <c r="AL103" s="672">
        <f>+逆行列係数表!AL103/逆行列係数表2!AL$117</f>
        <v>1.1557036836211418E-2</v>
      </c>
      <c r="AM103" s="672">
        <f>+逆行列係数表!AM103/逆行列係数表2!AM$117</f>
        <v>2.4055757034639972E-3</v>
      </c>
      <c r="AN103" s="672">
        <f>+逆行列係数表!AN103/逆行列係数表2!AN$117</f>
        <v>2.796724976218805E-3</v>
      </c>
      <c r="AO103" s="672">
        <f>+逆行列係数表!AO103/逆行列係数表2!AO$117</f>
        <v>5.0869147515851271E-3</v>
      </c>
      <c r="AP103" s="672">
        <f>+逆行列係数表!AP103/逆行列係数表2!AP$117</f>
        <v>3.7214118004708207E-3</v>
      </c>
      <c r="AQ103" s="672">
        <f>+逆行列係数表!AQ103/逆行列係数表2!AQ$117</f>
        <v>6.2644087549502021E-3</v>
      </c>
      <c r="AR103" s="672">
        <f>+逆行列係数表!AR103/逆行列係数表2!AR$117</f>
        <v>4.5400678804730626E-3</v>
      </c>
      <c r="AS103" s="672">
        <f>+逆行列係数表!AS103/逆行列係数表2!AS$117</f>
        <v>3.6767635877116836E-3</v>
      </c>
      <c r="AT103" s="672">
        <f>+逆行列係数表!AT103/逆行列係数表2!AT$117</f>
        <v>4.0981989365415699E-3</v>
      </c>
      <c r="AU103" s="672">
        <f>+逆行列係数表!AU103/逆行列係数表2!AU$117</f>
        <v>5.7780862770449443E-3</v>
      </c>
      <c r="AV103" s="672">
        <f>+逆行列係数表!AV103/逆行列係数表2!AV$117</f>
        <v>6.5070244571408236E-3</v>
      </c>
      <c r="AW103" s="672">
        <f>+逆行列係数表!AW103/逆行列係数表2!AW$117</f>
        <v>4.4072943321864918E-3</v>
      </c>
      <c r="AX103" s="672">
        <f>+逆行列係数表!AX103/逆行列係数表2!AX$117</f>
        <v>7.5292605962883671E-3</v>
      </c>
      <c r="AY103" s="672">
        <f>+逆行列係数表!AY103/逆行列係数表2!AY$117</f>
        <v>3.7088161517271675E-3</v>
      </c>
      <c r="AZ103" s="672">
        <f>+逆行列係数表!AZ103/逆行列係数表2!AZ$117</f>
        <v>6.1936498321785091E-3</v>
      </c>
      <c r="BA103" s="672">
        <f>+逆行列係数表!BA103/逆行列係数表2!BA$117</f>
        <v>3.6376847583491829E-3</v>
      </c>
      <c r="BB103" s="672">
        <f>+逆行列係数表!BB103/逆行列係数表2!BB$117</f>
        <v>2.957779856704282E-3</v>
      </c>
      <c r="BC103" s="672">
        <f>+逆行列係数表!BC103/逆行列係数表2!BC$117</f>
        <v>1.1931857512725429E-2</v>
      </c>
      <c r="BD103" s="672">
        <f>+逆行列係数表!BD103/逆行列係数表2!BD$117</f>
        <v>4.3008061222939839E-3</v>
      </c>
      <c r="BE103" s="672">
        <f>+逆行列係数表!BE103/逆行列係数表2!BE$117</f>
        <v>2.6776784487428954E-3</v>
      </c>
      <c r="BF103" s="672">
        <f>+逆行列係数表!BF103/逆行列係数表2!BF$117</f>
        <v>4.1632582323884457E-3</v>
      </c>
      <c r="BG103" s="672">
        <f>+逆行列係数表!BG103/逆行列係数表2!BG$117</f>
        <v>3.4675145510086763E-3</v>
      </c>
      <c r="BH103" s="672">
        <f>+逆行列係数表!BH103/逆行列係数表2!BH$117</f>
        <v>3.133201469277628E-3</v>
      </c>
      <c r="BI103" s="672">
        <f>+逆行列係数表!BI103/逆行列係数表2!BI$117</f>
        <v>9.8522631290306091E-3</v>
      </c>
      <c r="BJ103" s="672">
        <f>+逆行列係数表!BJ103/逆行列係数表2!BJ$117</f>
        <v>1.3344324120901007E-2</v>
      </c>
      <c r="BK103" s="672">
        <f>+逆行列係数表!BK103/逆行列係数表2!BK$117</f>
        <v>1.0436481655797731E-2</v>
      </c>
      <c r="BL103" s="672">
        <f>+逆行列係数表!BL103/逆行列係数表2!BL$117</f>
        <v>4.9601397684861347E-2</v>
      </c>
      <c r="BM103" s="672">
        <f>+逆行列係数表!BM103/逆行列係数表2!BM$117</f>
        <v>2.1817516152704827E-2</v>
      </c>
      <c r="BN103" s="672">
        <f>+逆行列係数表!BN103/逆行列係数表2!BN$117</f>
        <v>1.4389294005830991E-2</v>
      </c>
      <c r="BO103" s="672">
        <f>+逆行列係数表!BO103/逆行列係数表2!BO$117</f>
        <v>3.4605132478710686E-2</v>
      </c>
      <c r="BP103" s="672">
        <f>+逆行列係数表!BP103/逆行列係数表2!BP$117</f>
        <v>4.6363591570321327E-2</v>
      </c>
      <c r="BQ103" s="672">
        <f>+逆行列係数表!BQ103/逆行列係数表2!BQ$117</f>
        <v>3.377449825226538E-3</v>
      </c>
      <c r="BR103" s="672">
        <f>+逆行列係数表!BR103/逆行列係数表2!BR$117</f>
        <v>5.4283673642428702E-3</v>
      </c>
      <c r="BS103" s="672">
        <f>+逆行列係数表!BS103/逆行列係数表2!BS$117</f>
        <v>4.6719818082923484E-3</v>
      </c>
      <c r="BT103" s="672">
        <f>+逆行列係数表!BT103/逆行列係数表2!BT$117</f>
        <v>7.2159394541256453E-3</v>
      </c>
      <c r="BU103" s="672">
        <f>+逆行列係数表!BU103/逆行列係数表2!BU$117</f>
        <v>9.7118939201876198E-3</v>
      </c>
      <c r="BV103" s="672">
        <f>+逆行列係数表!BV103/逆行列係数表2!BV$117</f>
        <v>4.7093932411374217E-3</v>
      </c>
      <c r="BW103" s="672">
        <f>+逆行列係数表!BW103/逆行列係数表2!BW$117</f>
        <v>2.4817498932928456E-3</v>
      </c>
      <c r="BX103" s="672">
        <f>+逆行列係数表!BX103/逆行列係数表2!BX$117</f>
        <v>2.0599574920657669E-3</v>
      </c>
      <c r="BY103" s="672">
        <f>+逆行列係数表!BY103/逆行列係数表2!BY$117</f>
        <v>6.6343777501934374E-4</v>
      </c>
      <c r="BZ103" s="672">
        <f>+逆行列係数表!BZ103/逆行列係数表2!BZ$117</f>
        <v>3.2660469968508006E-3</v>
      </c>
      <c r="CA103" s="672">
        <f>+逆行列係数表!CA103/逆行列係数表2!CA$117</f>
        <v>5.1088126864495074E-3</v>
      </c>
      <c r="CB103" s="672">
        <f>+逆行列係数表!CB103/逆行列係数表2!CB$117</f>
        <v>0.15161998846904012</v>
      </c>
      <c r="CC103" s="672">
        <f>+逆行列係数表!CC103/逆行列係数表2!CC$117</f>
        <v>2.62501124663046E-3</v>
      </c>
      <c r="CD103" s="672">
        <f>+逆行列係数表!CD103/逆行列係数表2!CD$117</f>
        <v>5.3696051832307863E-2</v>
      </c>
      <c r="CE103" s="672">
        <f>+逆行列係数表!CE103/逆行列係数表2!CE$117</f>
        <v>6.4066212936016269E-3</v>
      </c>
      <c r="CF103" s="672">
        <f>+逆行列係数表!CF103/逆行列係数表2!CF$117</f>
        <v>6.1162877256821036E-3</v>
      </c>
      <c r="CG103" s="672">
        <f>+逆行列係数表!CG103/逆行列係数表2!CG$117</f>
        <v>5.4065575643035485E-3</v>
      </c>
      <c r="CH103" s="672">
        <f>+逆行列係数表!CH103/逆行列係数表2!CH$117</f>
        <v>2.6048931347688337E-3</v>
      </c>
      <c r="CI103" s="672">
        <f>+逆行列係数表!CI103/逆行列係数表2!CI$117</f>
        <v>7.058903650939391E-3</v>
      </c>
      <c r="CJ103" s="672">
        <f>+逆行列係数表!CJ103/逆行列係数表2!CJ$117</f>
        <v>1.0159365922243429E-2</v>
      </c>
      <c r="CK103" s="672">
        <f>+逆行列係数表!CK103/逆行列係数表2!CK$117</f>
        <v>5.8169190446616002E-3</v>
      </c>
      <c r="CL103" s="672">
        <f>+逆行列係数表!CL103/逆行列係数表2!CL$117</f>
        <v>3.0205274882092598E-2</v>
      </c>
      <c r="CM103" s="672">
        <f>+逆行列係数表!CM103/逆行列係数表2!CM$117</f>
        <v>6.6198866998645294E-3</v>
      </c>
      <c r="CN103" s="672">
        <f>+逆行列係数表!CN103/逆行列係数表2!CN$117</f>
        <v>6.9063605391699945E-3</v>
      </c>
      <c r="CO103" s="672">
        <f>+逆行列係数表!CO103/逆行列係数表2!CO$117</f>
        <v>3.3801202924846146E-3</v>
      </c>
      <c r="CP103" s="672">
        <f>+逆行列係数表!CP103/逆行列係数表2!CP$117</f>
        <v>4.0517554614826886E-3</v>
      </c>
      <c r="CQ103" s="672">
        <f>+逆行列係数表!CQ103/逆行列係数表2!CQ$117</f>
        <v>7.7553563626950699E-3</v>
      </c>
      <c r="CR103" s="672">
        <f>+逆行列係数表!CR103/逆行列係数表2!CR$117</f>
        <v>1.0163568815728418E-2</v>
      </c>
      <c r="CS103" s="672">
        <f>+逆行列係数表!CS103/逆行列係数表2!CS$117</f>
        <v>5.321464766378973E-3</v>
      </c>
      <c r="CT103" s="672">
        <f>+逆行列係数表!CT103/逆行列係数表2!CT$117</f>
        <v>1.1405831345665255E-2</v>
      </c>
      <c r="CU103" s="672">
        <f>+逆行列係数表!CU103/逆行列係数表2!CU$117</f>
        <v>4.6300846239152038E-3</v>
      </c>
      <c r="CV103" s="672">
        <f>+逆行列係数表!CV103/逆行列係数表2!CV$117</f>
        <v>1</v>
      </c>
      <c r="CW103" s="672">
        <f>+逆行列係数表!CW103/逆行列係数表2!CW$117</f>
        <v>5.3112852706023476E-3</v>
      </c>
      <c r="CX103" s="672">
        <f>+逆行列係数表!CX103/逆行列係数表2!CX$117</f>
        <v>6.1706496649419238E-3</v>
      </c>
      <c r="CY103" s="672">
        <f>+逆行列係数表!CY103/逆行列係数表2!CY$117</f>
        <v>5.8616361175919509E-3</v>
      </c>
      <c r="CZ103" s="672">
        <f>+逆行列係数表!CZ103/逆行列係数表2!CZ$117</f>
        <v>1.6577058905291382E-2</v>
      </c>
      <c r="DA103" s="672">
        <f>+逆行列係数表!DA103/逆行列係数表2!DA$117</f>
        <v>3.5935179002039093E-3</v>
      </c>
      <c r="DB103" s="672">
        <f>+逆行列係数表!DB103/逆行列係数表2!DB$117</f>
        <v>5.870938796970487E-3</v>
      </c>
      <c r="DC103" s="672">
        <f>+逆行列係数表!DC103/逆行列係数表2!DC$117</f>
        <v>7.7771288158690662E-3</v>
      </c>
      <c r="DD103" s="672">
        <f>+逆行列係数表!DD103/逆行列係数表2!DD$117</f>
        <v>3.7670474522414981E-3</v>
      </c>
      <c r="DE103" s="672">
        <f>+逆行列係数表!DE103/逆行列係数表2!DE$117</f>
        <v>6.4403681181847902E-3</v>
      </c>
      <c r="DF103" s="672">
        <f>+逆行列係数表!DF103/逆行列係数表2!DF$117</f>
        <v>3.2314885094604211E-3</v>
      </c>
      <c r="DG103" s="673">
        <f>+逆行列係数表!DG103/逆行列係数表2!DG$117</f>
        <v>3.113278079782577E-3</v>
      </c>
      <c r="DH103" s="270"/>
    </row>
    <row r="104" spans="1:112">
      <c r="A104" s="656">
        <v>98</v>
      </c>
      <c r="B104" s="98" t="s">
        <v>268</v>
      </c>
      <c r="C104" s="293" t="s">
        <v>269</v>
      </c>
      <c r="D104" s="671">
        <f>+逆行列係数表!D104/逆行列係数表2!D$117</f>
        <v>1.3217621388101246E-3</v>
      </c>
      <c r="E104" s="672">
        <f>+逆行列係数表!E104/逆行列係数表2!E$117</f>
        <v>9.7973440413709261E-4</v>
      </c>
      <c r="F104" s="672">
        <f>+逆行列係数表!F104/逆行列係数表2!F$117</f>
        <v>1.15545051338227E-3</v>
      </c>
      <c r="G104" s="672">
        <f>+逆行列係数表!G104/逆行列係数表2!G$117</f>
        <v>1.2136052559012585E-3</v>
      </c>
      <c r="H104" s="672">
        <f>+逆行列係数表!H104/逆行列係数表2!H$117</f>
        <v>1.5124378227624978E-3</v>
      </c>
      <c r="I104" s="672">
        <f>+逆行列係数表!I104/逆行列係数表2!I$117</f>
        <v>0</v>
      </c>
      <c r="J104" s="672">
        <f>+逆行列係数表!J104/逆行列係数表2!J$117</f>
        <v>2.4298097341631012E-3</v>
      </c>
      <c r="K104" s="672">
        <f>+逆行列係数表!K104/逆行列係数表2!K$117</f>
        <v>3.9651897027467619E-3</v>
      </c>
      <c r="L104" s="672">
        <f>+逆行列係数表!L104/逆行列係数表2!L$117</f>
        <v>2.4338077120405269E-2</v>
      </c>
      <c r="M104" s="672">
        <f>+逆行列係数表!M104/逆行列係数表2!M$117</f>
        <v>1.0781719477599993E-3</v>
      </c>
      <c r="N104" s="672">
        <f>+逆行列係数表!N104/逆行列係数表2!N$117</f>
        <v>0</v>
      </c>
      <c r="O104" s="672">
        <f>+逆行列係数表!O104/逆行列係数表2!O$117</f>
        <v>1.500355859392639E-3</v>
      </c>
      <c r="P104" s="672">
        <f>+逆行列係数表!P104/逆行列係数表2!P$117</f>
        <v>4.664958239664856E-3</v>
      </c>
      <c r="Q104" s="672">
        <f>+逆行列係数表!Q104/逆行列係数表2!Q$117</f>
        <v>1.7843253673859381E-3</v>
      </c>
      <c r="R104" s="672">
        <f>+逆行列係数表!R104/逆行列係数表2!R$117</f>
        <v>4.0849662284672562E-3</v>
      </c>
      <c r="S104" s="672">
        <f>+逆行列係数表!S104/逆行列係数表2!S$117</f>
        <v>1.6066780863024279E-3</v>
      </c>
      <c r="T104" s="672">
        <f>+逆行列係数表!T104/逆行列係数表2!T$117</f>
        <v>2.2820169216523586E-3</v>
      </c>
      <c r="U104" s="672">
        <f>+逆行列係数表!U104/逆行列係数表2!U$117</f>
        <v>1.6004271730779506E-3</v>
      </c>
      <c r="V104" s="672">
        <f>+逆行列係数表!V104/逆行列係数表2!V$117</f>
        <v>2.4961740048365143E-3</v>
      </c>
      <c r="W104" s="672">
        <f>+逆行列係数表!W104/逆行列係数表2!W$117</f>
        <v>2.347095880943912E-3</v>
      </c>
      <c r="X104" s="672">
        <f>+逆行列係数表!X104/逆行列係数表2!X$117</f>
        <v>5.1248227157261604E-4</v>
      </c>
      <c r="Y104" s="672">
        <f>+逆行列係数表!Y104/逆行列係数表2!Y$117</f>
        <v>1.3172597825613368E-3</v>
      </c>
      <c r="Z104" s="672">
        <f>+逆行列係数表!Z104/逆行列係数表2!Z$117</f>
        <v>9.897899867925108E-4</v>
      </c>
      <c r="AA104" s="672">
        <f>+逆行列係数表!AA104/逆行列係数表2!AA$117</f>
        <v>2.5156921791825359E-3</v>
      </c>
      <c r="AB104" s="672">
        <f>+逆行列係数表!AB104/逆行列係数表2!AB$117</f>
        <v>3.0516493640469527E-2</v>
      </c>
      <c r="AC104" s="672">
        <f>+逆行列係数表!AC104/逆行列係数表2!AC$117</f>
        <v>1.8329765890926174E-2</v>
      </c>
      <c r="AD104" s="672">
        <f>+逆行列係数表!AD104/逆行列係数表2!AD$117</f>
        <v>2.6324161852684893E-4</v>
      </c>
      <c r="AE104" s="672">
        <f>+逆行列係数表!AE104/逆行列係数表2!AE$117</f>
        <v>5.3972459928768696E-4</v>
      </c>
      <c r="AF104" s="672">
        <f>+逆行列係数表!AF104/逆行列係数表2!AF$117</f>
        <v>3.5026499529299377E-3</v>
      </c>
      <c r="AG104" s="672">
        <f>+逆行列係数表!AG104/逆行列係数表2!AG$117</f>
        <v>3.7737339598653188E-3</v>
      </c>
      <c r="AH104" s="672">
        <f>+逆行列係数表!AH104/逆行列係数表2!AH$117</f>
        <v>2.5508238252489055E-3</v>
      </c>
      <c r="AI104" s="672">
        <f>+逆行列係数表!AI104/逆行列係数表2!AI$117</f>
        <v>2.6143294646177638E-3</v>
      </c>
      <c r="AJ104" s="672">
        <f>+逆行列係数表!AJ104/逆行列係数表2!AJ$117</f>
        <v>1.3828650785131268E-3</v>
      </c>
      <c r="AK104" s="672">
        <f>+逆行列係数表!AK104/逆行列係数表2!AK$117</f>
        <v>4.5010816218013401E-3</v>
      </c>
      <c r="AL104" s="672">
        <f>+逆行列係数表!AL104/逆行列係数表2!AL$117</f>
        <v>2.3118584527740149E-3</v>
      </c>
      <c r="AM104" s="672">
        <f>+逆行列係数表!AM104/逆行列係数表2!AM$117</f>
        <v>5.969735569647819E-4</v>
      </c>
      <c r="AN104" s="672">
        <f>+逆行列係数表!AN104/逆行列係数表2!AN$117</f>
        <v>9.1133792671287605E-4</v>
      </c>
      <c r="AO104" s="672">
        <f>+逆行列係数表!AO104/逆行列係数表2!AO$117</f>
        <v>1.398322384415599E-3</v>
      </c>
      <c r="AP104" s="672">
        <f>+逆行列係数表!AP104/逆行列係数表2!AP$117</f>
        <v>1.0074816485463362E-3</v>
      </c>
      <c r="AQ104" s="672">
        <f>+逆行列係数表!AQ104/逆行列係数表2!AQ$117</f>
        <v>1.8338087774244657E-3</v>
      </c>
      <c r="AR104" s="672">
        <f>+逆行列係数表!AR104/逆行列係数表2!AR$117</f>
        <v>1.2713854969847187E-3</v>
      </c>
      <c r="AS104" s="672">
        <f>+逆行列係数表!AS104/逆行列係数表2!AS$117</f>
        <v>1.7718833018964383E-3</v>
      </c>
      <c r="AT104" s="672">
        <f>+逆行列係数表!AT104/逆行列係数表2!AT$117</f>
        <v>1.9273812638545792E-3</v>
      </c>
      <c r="AU104" s="672">
        <f>+逆行列係数表!AU104/逆行列係数表2!AU$117</f>
        <v>2.8711749223962078E-3</v>
      </c>
      <c r="AV104" s="672">
        <f>+逆行列係数表!AV104/逆行列係数表2!AV$117</f>
        <v>2.6401474203550869E-3</v>
      </c>
      <c r="AW104" s="672">
        <f>+逆行列係数表!AW104/逆行列係数表2!AW$117</f>
        <v>3.4184943902991669E-3</v>
      </c>
      <c r="AX104" s="672">
        <f>+逆行列係数表!AX104/逆行列係数表2!AX$117</f>
        <v>3.2925384380728183E-3</v>
      </c>
      <c r="AY104" s="672">
        <f>+逆行列係数表!AY104/逆行列係数表2!AY$117</f>
        <v>2.1405502411629669E-3</v>
      </c>
      <c r="AZ104" s="672">
        <f>+逆行列係数表!AZ104/逆行列係数表2!AZ$117</f>
        <v>2.6405778539735792E-3</v>
      </c>
      <c r="BA104" s="672">
        <f>+逆行列係数表!BA104/逆行列係数表2!BA$117</f>
        <v>5.823327504765813E-3</v>
      </c>
      <c r="BB104" s="672">
        <f>+逆行列係数表!BB104/逆行列係数表2!BB$117</f>
        <v>2.1730734812601478E-3</v>
      </c>
      <c r="BC104" s="672">
        <f>+逆行列係数表!BC104/逆行列係数表2!BC$117</f>
        <v>5.4086818415253696E-3</v>
      </c>
      <c r="BD104" s="672">
        <f>+逆行列係数表!BD104/逆行列係数表2!BD$117</f>
        <v>5.3165095600598783E-3</v>
      </c>
      <c r="BE104" s="672">
        <f>+逆行列係数表!BE104/逆行列係数表2!BE$117</f>
        <v>4.3563749420892561E-3</v>
      </c>
      <c r="BF104" s="672">
        <f>+逆行列係数表!BF104/逆行列係数表2!BF$117</f>
        <v>5.5665437545426777E-3</v>
      </c>
      <c r="BG104" s="672">
        <f>+逆行列係数表!BG104/逆行列係数表2!BG$117</f>
        <v>5.4739645706455625E-3</v>
      </c>
      <c r="BH104" s="672">
        <f>+逆行列係数表!BH104/逆行列係数表2!BH$117</f>
        <v>2.9309693266680137E-3</v>
      </c>
      <c r="BI104" s="672">
        <f>+逆行列係数表!BI104/逆行列係数表2!BI$117</f>
        <v>1.8526102013198273E-3</v>
      </c>
      <c r="BJ104" s="672">
        <f>+逆行列係数表!BJ104/逆行列係数表2!BJ$117</f>
        <v>3.2149498154461324E-3</v>
      </c>
      <c r="BK104" s="672">
        <f>+逆行列係数表!BK104/逆行列係数表2!BK$117</f>
        <v>6.0390531397495496E-3</v>
      </c>
      <c r="BL104" s="672">
        <f>+逆行列係数表!BL104/逆行列係数表2!BL$117</f>
        <v>1.8829174814268823E-3</v>
      </c>
      <c r="BM104" s="672">
        <f>+逆行列係数表!BM104/逆行列係数表2!BM$117</f>
        <v>3.0869165061559148E-3</v>
      </c>
      <c r="BN104" s="672">
        <f>+逆行列係数表!BN104/逆行列係数表2!BN$117</f>
        <v>1.5042236188178432E-3</v>
      </c>
      <c r="BO104" s="672">
        <f>+逆行列係数表!BO104/逆行列係数表2!BO$117</f>
        <v>2.3492022838828381E-3</v>
      </c>
      <c r="BP104" s="672">
        <f>+逆行列係数表!BP104/逆行列係数表2!BP$117</f>
        <v>2.0053560733389168E-3</v>
      </c>
      <c r="BQ104" s="672">
        <f>+逆行列係数表!BQ104/逆行列係数表2!BQ$117</f>
        <v>2.1579188664162929E-3</v>
      </c>
      <c r="BR104" s="672">
        <f>+逆行列係数表!BR104/逆行列係数表2!BR$117</f>
        <v>7.6788760113930985E-3</v>
      </c>
      <c r="BS104" s="672">
        <f>+逆行列係数表!BS104/逆行列係数表2!BS$117</f>
        <v>7.564027400487095E-3</v>
      </c>
      <c r="BT104" s="672">
        <f>+逆行列係数表!BT104/逆行列係数表2!BT$117</f>
        <v>1.987129546601006E-3</v>
      </c>
      <c r="BU104" s="672">
        <f>+逆行列係数表!BU104/逆行列係数表2!BU$117</f>
        <v>6.3427696148451486E-3</v>
      </c>
      <c r="BV104" s="672">
        <f>+逆行列係数表!BV104/逆行列係数表2!BV$117</f>
        <v>1.5747937836449413E-2</v>
      </c>
      <c r="BW104" s="672">
        <f>+逆行列係数表!BW104/逆行列係数表2!BW$117</f>
        <v>1.2268827757960886E-2</v>
      </c>
      <c r="BX104" s="672">
        <f>+逆行列係数表!BX104/逆行列係数表2!BX$117</f>
        <v>1.1247665962240147E-2</v>
      </c>
      <c r="BY104" s="672">
        <f>+逆行列係数表!BY104/逆行列係数表2!BY$117</f>
        <v>1.1279702585065118E-3</v>
      </c>
      <c r="BZ104" s="672">
        <f>+逆行列係数表!BZ104/逆行列係数表2!BZ$117</f>
        <v>3.818313370073113E-3</v>
      </c>
      <c r="CA104" s="672">
        <f>+逆行列係数表!CA104/逆行列係数表2!CA$117</f>
        <v>2.6657512194060724E-3</v>
      </c>
      <c r="CB104" s="672">
        <f>+逆行列係数表!CB104/逆行列係数表2!CB$117</f>
        <v>3.7421817008516868E-3</v>
      </c>
      <c r="CC104" s="672">
        <f>+逆行列係数表!CC104/逆行列係数表2!CC$117</f>
        <v>1.8394887665904741E-3</v>
      </c>
      <c r="CD104" s="672">
        <f>+逆行列係数表!CD104/逆行列係数表2!CD$117</f>
        <v>7.9502893470156499E-3</v>
      </c>
      <c r="CE104" s="672">
        <f>+逆行列係数表!CE104/逆行列係数表2!CE$117</f>
        <v>3.5138220229779514E-3</v>
      </c>
      <c r="CF104" s="672">
        <f>+逆行列係数表!CF104/逆行列係数表2!CF$117</f>
        <v>2.6262027026349916E-3</v>
      </c>
      <c r="CG104" s="672">
        <f>+逆行列係数表!CG104/逆行列係数表2!CG$117</f>
        <v>6.2256111728664779E-3</v>
      </c>
      <c r="CH104" s="672">
        <f>+逆行列係数表!CH104/逆行列係数表2!CH$117</f>
        <v>1.0920238391616403E-3</v>
      </c>
      <c r="CI104" s="672">
        <f>+逆行列係数表!CI104/逆行列係数表2!CI$117</f>
        <v>1.2362238319376133E-2</v>
      </c>
      <c r="CJ104" s="672">
        <f>+逆行列係数表!CJ104/逆行列係数表2!CJ$117</f>
        <v>1.1377554223033033E-2</v>
      </c>
      <c r="CK104" s="672">
        <f>+逆行列係数表!CK104/逆行列係数表2!CK$117</f>
        <v>8.8424914955412375E-3</v>
      </c>
      <c r="CL104" s="672">
        <f>+逆行列係数表!CL104/逆行列係数表2!CL$117</f>
        <v>1.7916536077867057E-2</v>
      </c>
      <c r="CM104" s="672">
        <f>+逆行列係数表!CM104/逆行列係数表2!CM$117</f>
        <v>1.8270473247547922E-2</v>
      </c>
      <c r="CN104" s="672">
        <f>+逆行列係数表!CN104/逆行列係数表2!CN$117</f>
        <v>1.9633970031049264E-3</v>
      </c>
      <c r="CO104" s="672">
        <f>+逆行列係数表!CO104/逆行列係数表2!CO$117</f>
        <v>3.2759733771406548E-3</v>
      </c>
      <c r="CP104" s="672">
        <f>+逆行列係数表!CP104/逆行列係数表2!CP$117</f>
        <v>3.3196040537660917E-3</v>
      </c>
      <c r="CQ104" s="672">
        <f>+逆行列係数表!CQ104/逆行列係数表2!CQ$117</f>
        <v>3.969990672338353E-3</v>
      </c>
      <c r="CR104" s="672">
        <f>+逆行列係数表!CR104/逆行列係数表2!CR$117</f>
        <v>4.2750595006239012E-3</v>
      </c>
      <c r="CS104" s="672">
        <f>+逆行列係数表!CS104/逆行列係数表2!CS$117</f>
        <v>1.6854946799858494E-3</v>
      </c>
      <c r="CT104" s="672">
        <f>+逆行列係数表!CT104/逆行列係数表2!CT$117</f>
        <v>1.8553610031835277E-3</v>
      </c>
      <c r="CU104" s="672">
        <f>+逆行列係数表!CU104/逆行列係数表2!CU$117</f>
        <v>3.9049256112877752E-3</v>
      </c>
      <c r="CV104" s="672">
        <f>+逆行列係数表!CV104/逆行列係数表2!CV$117</f>
        <v>8.2876562068046767E-3</v>
      </c>
      <c r="CW104" s="672">
        <f>+逆行列係数表!CW104/逆行列係数表2!CW$117</f>
        <v>1</v>
      </c>
      <c r="CX104" s="672">
        <f>+逆行列係数表!CX104/逆行列係数表2!CX$117</f>
        <v>2.4561608654625625E-3</v>
      </c>
      <c r="CY104" s="672">
        <f>+逆行列係数表!CY104/逆行列係数表2!CY$117</f>
        <v>7.7804237900540524E-3</v>
      </c>
      <c r="CZ104" s="672">
        <f>+逆行列係数表!CZ104/逆行列係数表2!CZ$117</f>
        <v>4.023072928326152E-3</v>
      </c>
      <c r="DA104" s="672">
        <f>+逆行列係数表!DA104/逆行列係数表2!DA$117</f>
        <v>6.9876943863218912E-3</v>
      </c>
      <c r="DB104" s="672">
        <f>+逆行列係数表!DB104/逆行列係数表2!DB$117</f>
        <v>1.166700293338545E-2</v>
      </c>
      <c r="DC104" s="672">
        <f>+逆行列係数表!DC104/逆行列係数表2!DC$117</f>
        <v>6.0986602418139305E-3</v>
      </c>
      <c r="DD104" s="672">
        <f>+逆行列係数表!DD104/逆行列係数表2!DD$117</f>
        <v>3.7440153169454463E-3</v>
      </c>
      <c r="DE104" s="672">
        <f>+逆行列係数表!DE104/逆行列係数表2!DE$117</f>
        <v>5.9761426760813084E-3</v>
      </c>
      <c r="DF104" s="672">
        <f>+逆行列係数表!DF104/逆行列係数表2!DF$117</f>
        <v>2.0776928337658289E-3</v>
      </c>
      <c r="DG104" s="673">
        <f>+逆行列係数表!DG104/逆行列係数表2!DG$117</f>
        <v>3.0823909828838389E-3</v>
      </c>
      <c r="DH104" s="270"/>
    </row>
    <row r="105" spans="1:112">
      <c r="A105" s="656">
        <v>99</v>
      </c>
      <c r="B105" s="98" t="s">
        <v>270</v>
      </c>
      <c r="C105" s="293" t="s">
        <v>271</v>
      </c>
      <c r="D105" s="671">
        <f>+逆行列係数表!D105/逆行列係数表2!D$117</f>
        <v>2.7579607258559888E-2</v>
      </c>
      <c r="E105" s="672">
        <f>+逆行列係数表!E105/逆行列係数表2!E$117</f>
        <v>1.2691123613022407E-2</v>
      </c>
      <c r="F105" s="672">
        <f>+逆行列係数表!F105/逆行列係数表2!F$117</f>
        <v>5.5384071287196739E-2</v>
      </c>
      <c r="G105" s="672">
        <f>+逆行列係数表!G105/逆行列係数表2!G$117</f>
        <v>1.2086207918715257E-2</v>
      </c>
      <c r="H105" s="672">
        <f>+逆行列係数表!H105/逆行列係数表2!H$117</f>
        <v>5.564400711098959E-3</v>
      </c>
      <c r="I105" s="672">
        <f>+逆行列係数表!I105/逆行列係数表2!I$117</f>
        <v>0</v>
      </c>
      <c r="J105" s="672">
        <f>+逆行列係数表!J105/逆行列係数表2!J$117</f>
        <v>4.6744682273754556E-2</v>
      </c>
      <c r="K105" s="672">
        <f>+逆行列係数表!K105/逆行列係数表2!K$117</f>
        <v>7.9630186541300545E-3</v>
      </c>
      <c r="L105" s="672">
        <f>+逆行列係数表!L105/逆行列係数表2!L$117</f>
        <v>8.7107160006893239E-3</v>
      </c>
      <c r="M105" s="672">
        <f>+逆行列係数表!M105/逆行列係数表2!M$117</f>
        <v>5.9304960933260114E-3</v>
      </c>
      <c r="N105" s="672">
        <f>+逆行列係数表!N105/逆行列係数表2!N$117</f>
        <v>0</v>
      </c>
      <c r="O105" s="672">
        <f>+逆行列係数表!O105/逆行列係数表2!O$117</f>
        <v>1.0102128492534978E-2</v>
      </c>
      <c r="P105" s="672">
        <f>+逆行列係数表!P105/逆行列係数表2!P$117</f>
        <v>6.4377336033604677E-3</v>
      </c>
      <c r="Q105" s="672">
        <f>+逆行列係数表!Q105/逆行列係数表2!Q$117</f>
        <v>1.4511740905672454E-2</v>
      </c>
      <c r="R105" s="672">
        <f>+逆行列係数表!R105/逆行列係数表2!R$117</f>
        <v>6.1342073296692451E-3</v>
      </c>
      <c r="S105" s="672">
        <f>+逆行列係数表!S105/逆行列係数表2!S$117</f>
        <v>7.3816760013939459E-3</v>
      </c>
      <c r="T105" s="672">
        <f>+逆行列係数表!T105/逆行列係数表2!T$117</f>
        <v>5.2061687512342395E-3</v>
      </c>
      <c r="U105" s="672">
        <f>+逆行列係数表!U105/逆行列係数表2!U$117</f>
        <v>6.1247106937343141E-3</v>
      </c>
      <c r="V105" s="672">
        <f>+逆行列係数表!V105/逆行列係数表2!V$117</f>
        <v>1.2370681358922522E-2</v>
      </c>
      <c r="W105" s="672">
        <f>+逆行列係数表!W105/逆行列係数表2!W$117</f>
        <v>1.8033722441897236E-2</v>
      </c>
      <c r="X105" s="672">
        <f>+逆行列係数表!X105/逆行列係数表2!X$117</f>
        <v>6.841694525247341E-3</v>
      </c>
      <c r="Y105" s="672">
        <f>+逆行列係数表!Y105/逆行列係数表2!Y$117</f>
        <v>1.2036853462064965E-2</v>
      </c>
      <c r="Z105" s="672">
        <f>+逆行列係数表!Z105/逆行列係数表2!Z$117</f>
        <v>6.7952245891811473E-3</v>
      </c>
      <c r="AA105" s="672">
        <f>+逆行列係数表!AA105/逆行列係数表2!AA$117</f>
        <v>7.9614198655411153E-3</v>
      </c>
      <c r="AB105" s="672">
        <f>+逆行列係数表!AB105/逆行列係数表2!AB$117</f>
        <v>8.5039881682124497E-3</v>
      </c>
      <c r="AC105" s="672">
        <f>+逆行列係数表!AC105/逆行列係数表2!AC$117</f>
        <v>5.60600834740592E-3</v>
      </c>
      <c r="AD105" s="672">
        <f>+逆行列係数表!AD105/逆行列係数表2!AD$117</f>
        <v>1.9498025554745729E-3</v>
      </c>
      <c r="AE105" s="672">
        <f>+逆行列係数表!AE105/逆行列係数表2!AE$117</f>
        <v>7.9327586958580342E-3</v>
      </c>
      <c r="AF105" s="672">
        <f>+逆行列係数表!AF105/逆行列係数表2!AF$117</f>
        <v>7.9427927062079764E-3</v>
      </c>
      <c r="AG105" s="672">
        <f>+逆行列係数表!AG105/逆行列係数表2!AG$117</f>
        <v>1.5634640823135645E-2</v>
      </c>
      <c r="AH105" s="672">
        <f>+逆行列係数表!AH105/逆行列係数表2!AH$117</f>
        <v>8.0569632767906844E-3</v>
      </c>
      <c r="AI105" s="672">
        <f>+逆行列係数表!AI105/逆行列係数表2!AI$117</f>
        <v>8.4816307570819479E-3</v>
      </c>
      <c r="AJ105" s="672">
        <f>+逆行列係数表!AJ105/逆行列係数表2!AJ$117</f>
        <v>1.6937562498995831E-2</v>
      </c>
      <c r="AK105" s="672">
        <f>+逆行列係数表!AK105/逆行列係数表2!AK$117</f>
        <v>1.1941383928171867E-2</v>
      </c>
      <c r="AL105" s="672">
        <f>+逆行列係数表!AL105/逆行列係数表2!AL$117</f>
        <v>2.033566861434721E-2</v>
      </c>
      <c r="AM105" s="672">
        <f>+逆行列係数表!AM105/逆行列係数表2!AM$117</f>
        <v>7.0275970045579755E-3</v>
      </c>
      <c r="AN105" s="672">
        <f>+逆行列係数表!AN105/逆行列係数表2!AN$117</f>
        <v>7.7895964673023645E-3</v>
      </c>
      <c r="AO105" s="672">
        <f>+逆行列係数表!AO105/逆行列係数表2!AO$117</f>
        <v>1.296830063092907E-2</v>
      </c>
      <c r="AP105" s="672">
        <f>+逆行列係数表!AP105/逆行列係数表2!AP$117</f>
        <v>4.992264519235989E-3</v>
      </c>
      <c r="AQ105" s="672">
        <f>+逆行列係数表!AQ105/逆行列係数表2!AQ$117</f>
        <v>1.1901575949946001E-2</v>
      </c>
      <c r="AR105" s="672">
        <f>+逆行列係数表!AR105/逆行列係数表2!AR$117</f>
        <v>1.1788668836752055E-2</v>
      </c>
      <c r="AS105" s="672">
        <f>+逆行列係数表!AS105/逆行列係数表2!AS$117</f>
        <v>1.0374581128932052E-2</v>
      </c>
      <c r="AT105" s="672">
        <f>+逆行列係数表!AT105/逆行列係数表2!AT$117</f>
        <v>9.0872189953722197E-3</v>
      </c>
      <c r="AU105" s="672">
        <f>+逆行列係数表!AU105/逆行列係数表2!AU$117</f>
        <v>1.1540013539293929E-2</v>
      </c>
      <c r="AV105" s="672">
        <f>+逆行列係数表!AV105/逆行列係数表2!AV$117</f>
        <v>7.8487680747252059E-3</v>
      </c>
      <c r="AW105" s="672">
        <f>+逆行列係数表!AW105/逆行列係数表2!AW$117</f>
        <v>1.0782922061576975E-2</v>
      </c>
      <c r="AX105" s="672">
        <f>+逆行列係数表!AX105/逆行列係数表2!AX$117</f>
        <v>1.1334916211674513E-2</v>
      </c>
      <c r="AY105" s="672">
        <f>+逆行列係数表!AY105/逆行列係数表2!AY$117</f>
        <v>9.8946985577558107E-3</v>
      </c>
      <c r="AZ105" s="672">
        <f>+逆行列係数表!AZ105/逆行列係数表2!AZ$117</f>
        <v>7.0696704076210161E-3</v>
      </c>
      <c r="BA105" s="672">
        <f>+逆行列係数表!BA105/逆行列係数表2!BA$117</f>
        <v>5.0820797385363672E-3</v>
      </c>
      <c r="BB105" s="672">
        <f>+逆行列係数表!BB105/逆行列係数表2!BB$117</f>
        <v>4.8411070992014412E-3</v>
      </c>
      <c r="BC105" s="672">
        <f>+逆行列係数表!BC105/逆行列係数表2!BC$117</f>
        <v>7.1898711417989133E-3</v>
      </c>
      <c r="BD105" s="672">
        <f>+逆行列係数表!BD105/逆行列係数表2!BD$117</f>
        <v>5.4044064923681606E-3</v>
      </c>
      <c r="BE105" s="672">
        <f>+逆行列係数表!BE105/逆行列係数表2!BE$117</f>
        <v>6.8516894561410592E-3</v>
      </c>
      <c r="BF105" s="672">
        <f>+逆行列係数表!BF105/逆行列係数表2!BF$117</f>
        <v>6.5625442381193506E-3</v>
      </c>
      <c r="BG105" s="672">
        <f>+逆行列係数表!BG105/逆行列係数表2!BG$117</f>
        <v>6.3951858567408574E-3</v>
      </c>
      <c r="BH105" s="672">
        <f>+逆行列係数表!BH105/逆行列係数表2!BH$117</f>
        <v>5.9663032602159972E-3</v>
      </c>
      <c r="BI105" s="672">
        <f>+逆行列係数表!BI105/逆行列係数表2!BI$117</f>
        <v>4.9904426064847039E-3</v>
      </c>
      <c r="BJ105" s="672">
        <f>+逆行列係数表!BJ105/逆行列係数表2!BJ$117</f>
        <v>6.2223602985796043E-3</v>
      </c>
      <c r="BK105" s="672">
        <f>+逆行列係数表!BK105/逆行列係数表2!BK$117</f>
        <v>1.0135375990843583E-2</v>
      </c>
      <c r="BL105" s="672">
        <f>+逆行列係数表!BL105/逆行列係数表2!BL$117</f>
        <v>1.727482407630223E-2</v>
      </c>
      <c r="BM105" s="672">
        <f>+逆行列係数表!BM105/逆行列係数表2!BM$117</f>
        <v>9.342201972627525E-3</v>
      </c>
      <c r="BN105" s="672">
        <f>+逆行列係数表!BN105/逆行列係数表2!BN$117</f>
        <v>1.2331318771447027E-2</v>
      </c>
      <c r="BO105" s="672">
        <f>+逆行列係数表!BO105/逆行列係数表2!BO$117</f>
        <v>1.4003880719660017E-2</v>
      </c>
      <c r="BP105" s="672">
        <f>+逆行列係数表!BP105/逆行列係数表2!BP$117</f>
        <v>1.1920746802276285E-2</v>
      </c>
      <c r="BQ105" s="672">
        <f>+逆行列係数表!BQ105/逆行列係数表2!BQ$117</f>
        <v>2.3000665686932174E-2</v>
      </c>
      <c r="BR105" s="672">
        <f>+逆行列係数表!BR105/逆行列係数表2!BR$117</f>
        <v>6.1255592726723101E-3</v>
      </c>
      <c r="BS105" s="672">
        <f>+逆行列係数表!BS105/逆行列係数表2!BS$117</f>
        <v>2.8119414438984774E-2</v>
      </c>
      <c r="BT105" s="672">
        <f>+逆行列係数表!BT105/逆行列係数表2!BT$117</f>
        <v>1.9743175554710279E-2</v>
      </c>
      <c r="BU105" s="672">
        <f>+逆行列係数表!BU105/逆行列係数表2!BU$117</f>
        <v>7.4363615629879079E-3</v>
      </c>
      <c r="BV105" s="672">
        <f>+逆行列係数表!BV105/逆行列係数表2!BV$117</f>
        <v>5.2854976747549421E-3</v>
      </c>
      <c r="BW105" s="672">
        <f>+逆行列係数表!BW105/逆行列係数表2!BW$117</f>
        <v>3.6219471817667947E-3</v>
      </c>
      <c r="BX105" s="672">
        <f>+逆行列係数表!BX105/逆行列係数表2!BX$117</f>
        <v>2.9800435799570506E-3</v>
      </c>
      <c r="BY105" s="672">
        <f>+逆行列係数表!BY105/逆行列係数表2!BY$117</f>
        <v>6.8510111712120642E-4</v>
      </c>
      <c r="BZ105" s="672">
        <f>+逆行列係数表!BZ105/逆行列係数表2!BZ$117</f>
        <v>4.5190409395416868E-3</v>
      </c>
      <c r="CA105" s="672">
        <f>+逆行列係数表!CA105/逆行列係数表2!CA$117</f>
        <v>2.4706756461522126E-2</v>
      </c>
      <c r="CB105" s="672">
        <f>+逆行列係数表!CB105/逆行列係数表2!CB$117</f>
        <v>0.15864047087485458</v>
      </c>
      <c r="CC105" s="672">
        <f>+逆行列係数表!CC105/逆行列係数表2!CC$117</f>
        <v>2.3254409712597907E-3</v>
      </c>
      <c r="CD105" s="672">
        <f>+逆行列係数表!CD105/逆行列係数表2!CD$117</f>
        <v>1.4059291675028993E-2</v>
      </c>
      <c r="CE105" s="672">
        <f>+逆行列係数表!CE105/逆行列係数表2!CE$117</f>
        <v>9.4518205720952563E-3</v>
      </c>
      <c r="CF105" s="672">
        <f>+逆行列係数表!CF105/逆行列係数表2!CF$117</f>
        <v>9.3237138454002159E-3</v>
      </c>
      <c r="CG105" s="672">
        <f>+逆行列係数表!CG105/逆行列係数表2!CG$117</f>
        <v>1.0535377812502971E-2</v>
      </c>
      <c r="CH105" s="672">
        <f>+逆行列係数表!CH105/逆行列係数表2!CH$117</f>
        <v>5.1105390157797203E-3</v>
      </c>
      <c r="CI105" s="672">
        <f>+逆行列係数表!CI105/逆行列係数表2!CI$117</f>
        <v>9.6397811303626478E-3</v>
      </c>
      <c r="CJ105" s="672">
        <f>+逆行列係数表!CJ105/逆行列係数表2!CJ$117</f>
        <v>1.0235578217924054E-2</v>
      </c>
      <c r="CK105" s="672">
        <f>+逆行列係数表!CK105/逆行列係数表2!CK$117</f>
        <v>1.6578865226868571E-2</v>
      </c>
      <c r="CL105" s="672">
        <f>+逆行列係数表!CL105/逆行列係数表2!CL$117</f>
        <v>8.6935880384820512E-3</v>
      </c>
      <c r="CM105" s="672">
        <f>+逆行列係数表!CM105/逆行列係数表2!CM$117</f>
        <v>7.2009524123672203E-3</v>
      </c>
      <c r="CN105" s="672">
        <f>+逆行列係数表!CN105/逆行列係数表2!CN$117</f>
        <v>1.3612512353944714E-2</v>
      </c>
      <c r="CO105" s="672">
        <f>+逆行列係数表!CO105/逆行列係数表2!CO$117</f>
        <v>5.8302651287584287E-3</v>
      </c>
      <c r="CP105" s="672">
        <f>+逆行列係数表!CP105/逆行列係数表2!CP$117</f>
        <v>1.6253970795109499E-2</v>
      </c>
      <c r="CQ105" s="672">
        <f>+逆行列係数表!CQ105/逆行列係数表2!CQ$117</f>
        <v>5.043307273718628E-3</v>
      </c>
      <c r="CR105" s="672">
        <f>+逆行列係数表!CR105/逆行列係数表2!CR$117</f>
        <v>1.4219073644601074E-2</v>
      </c>
      <c r="CS105" s="672">
        <f>+逆行列係数表!CS105/逆行列係数表2!CS$117</f>
        <v>8.2939132942642414E-3</v>
      </c>
      <c r="CT105" s="672">
        <f>+逆行列係数表!CT105/逆行列係数表2!CT$117</f>
        <v>5.0616857544961737E-3</v>
      </c>
      <c r="CU105" s="672">
        <f>+逆行列係数表!CU105/逆行列係数表2!CU$117</f>
        <v>9.0078751366107074E-3</v>
      </c>
      <c r="CV105" s="672">
        <f>+逆行列係数表!CV105/逆行列係数表2!CV$117</f>
        <v>8.7980220618711399E-2</v>
      </c>
      <c r="CW105" s="672">
        <f>+逆行列係数表!CW105/逆行列係数表2!CW$117</f>
        <v>6.097925763513052E-3</v>
      </c>
      <c r="CX105" s="672">
        <f>+逆行列係数表!CX105/逆行列係数表2!CX$117</f>
        <v>1</v>
      </c>
      <c r="CY105" s="672">
        <f>+逆行列係数表!CY105/逆行列係数表2!CY$117</f>
        <v>4.6409839428740137E-3</v>
      </c>
      <c r="CZ105" s="672">
        <f>+逆行列係数表!CZ105/逆行列係数表2!CZ$117</f>
        <v>1.4319370528443282E-2</v>
      </c>
      <c r="DA105" s="672">
        <f>+逆行列係数表!DA105/逆行列係数表2!DA$117</f>
        <v>5.2297750408673059E-3</v>
      </c>
      <c r="DB105" s="672">
        <f>+逆行列係数表!DB105/逆行列係数表2!DB$117</f>
        <v>9.575733444706528E-3</v>
      </c>
      <c r="DC105" s="672">
        <f>+逆行列係数表!DC105/逆行列係数表2!DC$117</f>
        <v>1.1129571644175877E-2</v>
      </c>
      <c r="DD105" s="672">
        <f>+逆行列係数表!DD105/逆行列係数表2!DD$117</f>
        <v>4.5736789849759232E-3</v>
      </c>
      <c r="DE105" s="672">
        <f>+逆行列係数表!DE105/逆行列係数表2!DE$117</f>
        <v>7.1663220171940345E-3</v>
      </c>
      <c r="DF105" s="672">
        <f>+逆行列係数表!DF105/逆行列係数表2!DF$117</f>
        <v>4.0132912711994912E-3</v>
      </c>
      <c r="DG105" s="673">
        <f>+逆行列係数表!DG105/逆行列係数表2!DG$117</f>
        <v>4.6858012683743278E-3</v>
      </c>
      <c r="DH105" s="270"/>
    </row>
    <row r="106" spans="1:112">
      <c r="A106" s="656">
        <v>100</v>
      </c>
      <c r="B106" s="98" t="s">
        <v>272</v>
      </c>
      <c r="C106" s="293" t="s">
        <v>273</v>
      </c>
      <c r="D106" s="671">
        <f>+逆行列係数表!D106/逆行列係数表2!D$117</f>
        <v>1.3897476982994601E-2</v>
      </c>
      <c r="E106" s="672">
        <f>+逆行列係数表!E106/逆行列係数表2!E$117</f>
        <v>1.1703314150441523E-2</v>
      </c>
      <c r="F106" s="672">
        <f>+逆行列係数表!F106/逆行列係数表2!F$117</f>
        <v>2.9308475169429471E-2</v>
      </c>
      <c r="G106" s="672">
        <f>+逆行列係数表!G106/逆行列係数表2!G$117</f>
        <v>7.8689673326770692E-3</v>
      </c>
      <c r="H106" s="672">
        <f>+逆行列係数表!H106/逆行列係数表2!H$117</f>
        <v>1.4296833141647199E-2</v>
      </c>
      <c r="I106" s="672">
        <f>+逆行列係数表!I106/逆行列係数表2!I$117</f>
        <v>0</v>
      </c>
      <c r="J106" s="672">
        <f>+逆行列係数表!J106/逆行列係数表2!J$117</f>
        <v>3.2125036244295711E-2</v>
      </c>
      <c r="K106" s="672">
        <f>+逆行列係数表!K106/逆行列係数表2!K$117</f>
        <v>3.1422678374832418E-2</v>
      </c>
      <c r="L106" s="672">
        <f>+逆行列係数表!L106/逆行列係数表2!L$117</f>
        <v>2.3178536046103086E-2</v>
      </c>
      <c r="M106" s="672">
        <f>+逆行列係数表!M106/逆行列係数表2!M$117</f>
        <v>1.5067848400606218E-2</v>
      </c>
      <c r="N106" s="672">
        <f>+逆行列係数表!N106/逆行列係数表2!N$117</f>
        <v>0</v>
      </c>
      <c r="O106" s="672">
        <f>+逆行列係数表!O106/逆行列係数表2!O$117</f>
        <v>1.8371381447558385E-2</v>
      </c>
      <c r="P106" s="672">
        <f>+逆行列係数表!P106/逆行列係数表2!P$117</f>
        <v>3.9629112884332227E-2</v>
      </c>
      <c r="Q106" s="672">
        <f>+逆行列係数表!Q106/逆行列係数表2!Q$117</f>
        <v>2.2793775947779833E-2</v>
      </c>
      <c r="R106" s="672">
        <f>+逆行列係数表!R106/逆行列係数表2!R$117</f>
        <v>4.4942822787041342E-2</v>
      </c>
      <c r="S106" s="672">
        <f>+逆行列係数表!S106/逆行列係数表2!S$117</f>
        <v>2.0443635047994731E-2</v>
      </c>
      <c r="T106" s="672">
        <f>+逆行列係数表!T106/逆行列係数表2!T$117</f>
        <v>2.0410562463062495E-2</v>
      </c>
      <c r="U106" s="672">
        <f>+逆行列係数表!U106/逆行列係数表2!U$117</f>
        <v>3.9613620091287917E-2</v>
      </c>
      <c r="V106" s="672">
        <f>+逆行列係数表!V106/逆行列係数表2!V$117</f>
        <v>2.10244398780083E-2</v>
      </c>
      <c r="W106" s="672">
        <f>+逆行列係数表!W106/逆行列係数表2!W$117</f>
        <v>2.9240915120811853E-2</v>
      </c>
      <c r="X106" s="672">
        <f>+逆行列係数表!X106/逆行列係数表2!X$117</f>
        <v>8.7219952340205908E-3</v>
      </c>
      <c r="Y106" s="672">
        <f>+逆行列係数表!Y106/逆行列係数表2!Y$117</f>
        <v>1.8051234698470729E-2</v>
      </c>
      <c r="Z106" s="672">
        <f>+逆行列係数表!Z106/逆行列係数表2!Z$117</f>
        <v>1.4868413142281874E-2</v>
      </c>
      <c r="AA106" s="672">
        <f>+逆行列係数表!AA106/逆行列係数表2!AA$117</f>
        <v>2.2474649800498368E-2</v>
      </c>
      <c r="AB106" s="672">
        <f>+逆行列係数表!AB106/逆行列係数表2!AB$117</f>
        <v>3.0633105215089291E-2</v>
      </c>
      <c r="AC106" s="672">
        <f>+逆行列係数表!AC106/逆行列係数表2!AC$117</f>
        <v>2.7996979534278529E-2</v>
      </c>
      <c r="AD106" s="672">
        <f>+逆行列係数表!AD106/逆行列係数表2!AD$117</f>
        <v>4.1872323903894264E-3</v>
      </c>
      <c r="AE106" s="672">
        <f>+逆行列係数表!AE106/逆行列係数表2!AE$117</f>
        <v>1.0559280250554881E-2</v>
      </c>
      <c r="AF106" s="672">
        <f>+逆行列係数表!AF106/逆行列係数表2!AF$117</f>
        <v>3.3980817715211227E-2</v>
      </c>
      <c r="AG106" s="672">
        <f>+逆行列係数表!AG106/逆行列係数表2!AG$117</f>
        <v>2.958289433025648E-2</v>
      </c>
      <c r="AH106" s="672">
        <f>+逆行列係数表!AH106/逆行列係数表2!AH$117</f>
        <v>3.1102118003240736E-2</v>
      </c>
      <c r="AI106" s="672">
        <f>+逆行列係数表!AI106/逆行列係数表2!AI$117</f>
        <v>6.6301157562270827E-2</v>
      </c>
      <c r="AJ106" s="672">
        <f>+逆行列係数表!AJ106/逆行列係数表2!AJ$117</f>
        <v>6.2296624655595462E-2</v>
      </c>
      <c r="AK106" s="672">
        <f>+逆行列係数表!AK106/逆行列係数表2!AK$117</f>
        <v>2.7259945901439254E-2</v>
      </c>
      <c r="AL106" s="672">
        <f>+逆行列係数表!AL106/逆行列係数表2!AL$117</f>
        <v>5.0122376827461394E-2</v>
      </c>
      <c r="AM106" s="672">
        <f>+逆行列係数表!AM106/逆行列係数表2!AM$117</f>
        <v>8.9659886734690334E-3</v>
      </c>
      <c r="AN106" s="672">
        <f>+逆行列係数表!AN106/逆行列係数表2!AN$117</f>
        <v>1.121983377575885E-2</v>
      </c>
      <c r="AO106" s="672">
        <f>+逆行列係数表!AO106/逆行列係数表2!AO$117</f>
        <v>2.929285178125093E-2</v>
      </c>
      <c r="AP106" s="672">
        <f>+逆行列係数表!AP106/逆行列係数表2!AP$117</f>
        <v>1.6532729213273711E-2</v>
      </c>
      <c r="AQ106" s="672">
        <f>+逆行列係数表!AQ106/逆行列係数表2!AQ$117</f>
        <v>1.7873005253498532E-2</v>
      </c>
      <c r="AR106" s="672">
        <f>+逆行列係数表!AR106/逆行列係数表2!AR$117</f>
        <v>2.2214252332465951E-2</v>
      </c>
      <c r="AS106" s="672">
        <f>+逆行列係数表!AS106/逆行列係数表2!AS$117</f>
        <v>2.3368588615714458E-2</v>
      </c>
      <c r="AT106" s="672">
        <f>+逆行列係数表!AT106/逆行列係数表2!AT$117</f>
        <v>2.6865023444726004E-2</v>
      </c>
      <c r="AU106" s="672">
        <f>+逆行列係数表!AU106/逆行列係数表2!AU$117</f>
        <v>4.065307607321756E-2</v>
      </c>
      <c r="AV106" s="672">
        <f>+逆行列係数表!AV106/逆行列係数表2!AV$117</f>
        <v>2.9181050669020745E-2</v>
      </c>
      <c r="AW106" s="672">
        <f>+逆行列係数表!AW106/逆行列係数表2!AW$117</f>
        <v>3.2035420889033883E-2</v>
      </c>
      <c r="AX106" s="672">
        <f>+逆行列係数表!AX106/逆行列係数表2!AX$117</f>
        <v>3.5684159179615746E-2</v>
      </c>
      <c r="AY106" s="672">
        <f>+逆行列係数表!AY106/逆行列係数表2!AY$117</f>
        <v>4.5862703097465547E-2</v>
      </c>
      <c r="AZ106" s="672">
        <f>+逆行列係数表!AZ106/逆行列係数表2!AZ$117</f>
        <v>3.2897103334647446E-2</v>
      </c>
      <c r="BA106" s="672">
        <f>+逆行列係数表!BA106/逆行列係数表2!BA$117</f>
        <v>3.4028080118018195E-2</v>
      </c>
      <c r="BB106" s="672">
        <f>+逆行列係数表!BB106/逆行列係数表2!BB$117</f>
        <v>3.6618981674672153E-2</v>
      </c>
      <c r="BC106" s="672">
        <f>+逆行列係数表!BC106/逆行列係数表2!BC$117</f>
        <v>3.073332907292475E-2</v>
      </c>
      <c r="BD106" s="672">
        <f>+逆行列係数表!BD106/逆行列係数表2!BD$117</f>
        <v>3.8342135044876435E-2</v>
      </c>
      <c r="BE106" s="672">
        <f>+逆行列係数表!BE106/逆行列係数表2!BE$117</f>
        <v>3.9236718838973492E-2</v>
      </c>
      <c r="BF106" s="672">
        <f>+逆行列係数表!BF106/逆行列係数表2!BF$117</f>
        <v>3.3437681948231969E-2</v>
      </c>
      <c r="BG106" s="672">
        <f>+逆行列係数表!BG106/逆行列係数表2!BG$117</f>
        <v>2.9842390906324276E-2</v>
      </c>
      <c r="BH106" s="672">
        <f>+逆行列係数表!BH106/逆行列係数表2!BH$117</f>
        <v>2.7736047247381698E-2</v>
      </c>
      <c r="BI106" s="672">
        <f>+逆行列係数表!BI106/逆行列係数表2!BI$117</f>
        <v>2.3107375721144623E-2</v>
      </c>
      <c r="BJ106" s="672">
        <f>+逆行列係数表!BJ106/逆行列係数表2!BJ$117</f>
        <v>3.456235262362306E-2</v>
      </c>
      <c r="BK106" s="672">
        <f>+逆行列係数表!BK106/逆行列係数表2!BK$117</f>
        <v>3.0065379253035658E-2</v>
      </c>
      <c r="BL106" s="672">
        <f>+逆行列係数表!BL106/逆行列係数表2!BL$117</f>
        <v>4.2669023835036839E-2</v>
      </c>
      <c r="BM106" s="672">
        <f>+逆行列係数表!BM106/逆行列係数表2!BM$117</f>
        <v>8.3026950540181124E-2</v>
      </c>
      <c r="BN106" s="672">
        <f>+逆行列係数表!BN106/逆行列係数表2!BN$117</f>
        <v>4.2831785110944591E-2</v>
      </c>
      <c r="BO106" s="672">
        <f>+逆行列係数表!BO106/逆行列係数表2!BO$117</f>
        <v>0.12784812202516643</v>
      </c>
      <c r="BP106" s="672">
        <f>+逆行列係数表!BP106/逆行列係数表2!BP$117</f>
        <v>6.4022594199661165E-2</v>
      </c>
      <c r="BQ106" s="672">
        <f>+逆行列係数表!BQ106/逆行列係数表2!BQ$117</f>
        <v>4.0716420760534479E-2</v>
      </c>
      <c r="BR106" s="672">
        <f>+逆行列係数表!BR106/逆行列係数表2!BR$117</f>
        <v>4.431109238807978E-2</v>
      </c>
      <c r="BS106" s="672">
        <f>+逆行列係数表!BS106/逆行列係数表2!BS$117</f>
        <v>0.14941641367991901</v>
      </c>
      <c r="BT106" s="672">
        <f>+逆行列係数表!BT106/逆行列係数表2!BT$117</f>
        <v>5.040549786821584E-2</v>
      </c>
      <c r="BU106" s="672">
        <f>+逆行列係数表!BU106/逆行列係数表2!BU$117</f>
        <v>6.8314769890917573E-2</v>
      </c>
      <c r="BV106" s="672">
        <f>+逆行列係数表!BV106/逆行列係数表2!BV$117</f>
        <v>9.0778254584075194E-2</v>
      </c>
      <c r="BW106" s="672">
        <f>+逆行列係数表!BW106/逆行列係数表2!BW$117</f>
        <v>5.5847236808643209E-2</v>
      </c>
      <c r="BX106" s="672">
        <f>+逆行列係数表!BX106/逆行列係数表2!BX$117</f>
        <v>5.047454947613933E-2</v>
      </c>
      <c r="BY106" s="672">
        <f>+逆行列係数表!BY106/逆行列係数表2!BY$117</f>
        <v>8.1382692337410786E-3</v>
      </c>
      <c r="BZ106" s="672">
        <f>+逆行列係数表!BZ106/逆行列係数表2!BZ$117</f>
        <v>4.0512340776192625E-2</v>
      </c>
      <c r="CA106" s="672">
        <f>+逆行列係数表!CA106/逆行列係数表2!CA$117</f>
        <v>2.8071711703844038E-2</v>
      </c>
      <c r="CB106" s="672">
        <f>+逆行列係数表!CB106/逆行列係数表2!CB$117</f>
        <v>5.1275337910721856E-2</v>
      </c>
      <c r="CC106" s="672">
        <f>+逆行列係数表!CC106/逆行列係数表2!CC$117</f>
        <v>1.9377546464309118E-2</v>
      </c>
      <c r="CD106" s="672">
        <f>+逆行列係数表!CD106/逆行列係数表2!CD$117</f>
        <v>5.8774386083773278E-2</v>
      </c>
      <c r="CE106" s="672">
        <f>+逆行列係数表!CE106/逆行列係数表2!CE$117</f>
        <v>7.303199639507954E-2</v>
      </c>
      <c r="CF106" s="672">
        <f>+逆行列係数表!CF106/逆行列係数表2!CF$117</f>
        <v>0.13794810273040883</v>
      </c>
      <c r="CG106" s="672">
        <f>+逆行列係数表!CG106/逆行列係数表2!CG$117</f>
        <v>0.1446190307063682</v>
      </c>
      <c r="CH106" s="672">
        <f>+逆行列係数表!CH106/逆行列係数表2!CH$117</f>
        <v>1.9417569320901999E-2</v>
      </c>
      <c r="CI106" s="672">
        <f>+逆行列係数表!CI106/逆行列係数表2!CI$117</f>
        <v>0.12255771655658999</v>
      </c>
      <c r="CJ106" s="672">
        <f>+逆行列係数表!CJ106/逆行列係数表2!CJ$117</f>
        <v>0.10290830866447644</v>
      </c>
      <c r="CK106" s="672">
        <f>+逆行列係数表!CK106/逆行列係数表2!CK$117</f>
        <v>0.14091923648909338</v>
      </c>
      <c r="CL106" s="672">
        <f>+逆行列係数表!CL106/逆行列係数表2!CL$117</f>
        <v>0.17749853592064291</v>
      </c>
      <c r="CM106" s="672">
        <f>+逆行列係数表!CM106/逆行列係数表2!CM$117</f>
        <v>5.5185284297551075E-2</v>
      </c>
      <c r="CN106" s="672">
        <f>+逆行列係数表!CN106/逆行列係数表2!CN$117</f>
        <v>7.3014189631083595E-2</v>
      </c>
      <c r="CO106" s="672">
        <f>+逆行列係数表!CO106/逆行列係数表2!CO$117</f>
        <v>5.2071467820923888E-2</v>
      </c>
      <c r="CP106" s="672">
        <f>+逆行列係数表!CP106/逆行列係数表2!CP$117</f>
        <v>0.13348125705211575</v>
      </c>
      <c r="CQ106" s="672">
        <f>+逆行列係数表!CQ106/逆行列係数表2!CQ$117</f>
        <v>4.0903659623195199E-2</v>
      </c>
      <c r="CR106" s="672">
        <f>+逆行列係数表!CR106/逆行列係数表2!CR$117</f>
        <v>8.2337090658179152E-2</v>
      </c>
      <c r="CS106" s="672">
        <f>+逆行列係数表!CS106/逆行列係数表2!CS$117</f>
        <v>5.5449114944846035E-2</v>
      </c>
      <c r="CT106" s="672">
        <f>+逆行列係数表!CT106/逆行列係数表2!CT$117</f>
        <v>3.4197716965318523E-2</v>
      </c>
      <c r="CU106" s="672">
        <f>+逆行列係数表!CU106/逆行列係数表2!CU$117</f>
        <v>7.2077650061995582E-2</v>
      </c>
      <c r="CV106" s="672">
        <f>+逆行列係数表!CV106/逆行列係数表2!CV$117</f>
        <v>9.6743156119737578E-2</v>
      </c>
      <c r="CW106" s="672">
        <f>+逆行列係数表!CW106/逆行列係数表2!CW$117</f>
        <v>7.6233938759539877E-2</v>
      </c>
      <c r="CX106" s="672">
        <f>+逆行列係数表!CX106/逆行列係数表2!CX$117</f>
        <v>5.3071945155282463E-2</v>
      </c>
      <c r="CY106" s="672">
        <f>+逆行列係数表!CY106/逆行列係数表2!CY$117</f>
        <v>1</v>
      </c>
      <c r="CZ106" s="672">
        <f>+逆行列係数表!CZ106/逆行列係数表2!CZ$117</f>
        <v>5.0506267958606604E-2</v>
      </c>
      <c r="DA106" s="672">
        <f>+逆行列係数表!DA106/逆行列係数表2!DA$117</f>
        <v>3.060461173002223E-2</v>
      </c>
      <c r="DB106" s="672">
        <f>+逆行列係数表!DB106/逆行列係数表2!DB$117</f>
        <v>4.6816229430639331E-2</v>
      </c>
      <c r="DC106" s="672">
        <f>+逆行列係数表!DC106/逆行列係数表2!DC$117</f>
        <v>3.9203849846405951E-2</v>
      </c>
      <c r="DD106" s="672">
        <f>+逆行列係数表!DD106/逆行列係数表2!DD$117</f>
        <v>2.5499212606206058E-2</v>
      </c>
      <c r="DE106" s="672">
        <f>+逆行列係数表!DE106/逆行列係数表2!DE$117</f>
        <v>2.9165047419812452E-2</v>
      </c>
      <c r="DF106" s="672">
        <f>+逆行列係数表!DF106/逆行列係数表2!DF$117</f>
        <v>2.1537413511326396E-2</v>
      </c>
      <c r="DG106" s="673">
        <f>+逆行列係数表!DG106/逆行列係数表2!DG$117</f>
        <v>4.1048304812948549E-2</v>
      </c>
      <c r="DH106" s="270"/>
    </row>
    <row r="107" spans="1:112">
      <c r="A107" s="656">
        <v>101</v>
      </c>
      <c r="B107" s="98" t="s">
        <v>274</v>
      </c>
      <c r="C107" s="293" t="s">
        <v>275</v>
      </c>
      <c r="D107" s="671">
        <f>+逆行列係数表!D107/逆行列係数表2!D$117</f>
        <v>0</v>
      </c>
      <c r="E107" s="672">
        <f>+逆行列係数表!E107/逆行列係数表2!E$117</f>
        <v>0</v>
      </c>
      <c r="F107" s="672">
        <f>+逆行列係数表!F107/逆行列係数表2!F$117</f>
        <v>0</v>
      </c>
      <c r="G107" s="672">
        <f>+逆行列係数表!G107/逆行列係数表2!G$117</f>
        <v>0</v>
      </c>
      <c r="H107" s="672">
        <f>+逆行列係数表!H107/逆行列係数表2!H$117</f>
        <v>0</v>
      </c>
      <c r="I107" s="672">
        <f>+逆行列係数表!I107/逆行列係数表2!I$117</f>
        <v>0</v>
      </c>
      <c r="J107" s="672">
        <f>+逆行列係数表!J107/逆行列係数表2!J$117</f>
        <v>0</v>
      </c>
      <c r="K107" s="672">
        <f>+逆行列係数表!K107/逆行列係数表2!K$117</f>
        <v>0</v>
      </c>
      <c r="L107" s="672">
        <f>+逆行列係数表!L107/逆行列係数表2!L$117</f>
        <v>0</v>
      </c>
      <c r="M107" s="672">
        <f>+逆行列係数表!M107/逆行列係数表2!M$117</f>
        <v>0</v>
      </c>
      <c r="N107" s="672">
        <f>+逆行列係数表!N107/逆行列係数表2!N$117</f>
        <v>0</v>
      </c>
      <c r="O107" s="672">
        <f>+逆行列係数表!O107/逆行列係数表2!O$117</f>
        <v>0</v>
      </c>
      <c r="P107" s="672">
        <f>+逆行列係数表!P107/逆行列係数表2!P$117</f>
        <v>0</v>
      </c>
      <c r="Q107" s="672">
        <f>+逆行列係数表!Q107/逆行列係数表2!Q$117</f>
        <v>0</v>
      </c>
      <c r="R107" s="672">
        <f>+逆行列係数表!R107/逆行列係数表2!R$117</f>
        <v>0</v>
      </c>
      <c r="S107" s="672">
        <f>+逆行列係数表!S107/逆行列係数表2!S$117</f>
        <v>0</v>
      </c>
      <c r="T107" s="672">
        <f>+逆行列係数表!T107/逆行列係数表2!T$117</f>
        <v>0</v>
      </c>
      <c r="U107" s="672">
        <f>+逆行列係数表!U107/逆行列係数表2!U$117</f>
        <v>0</v>
      </c>
      <c r="V107" s="672">
        <f>+逆行列係数表!V107/逆行列係数表2!V$117</f>
        <v>0</v>
      </c>
      <c r="W107" s="672">
        <f>+逆行列係数表!W107/逆行列係数表2!W$117</f>
        <v>0</v>
      </c>
      <c r="X107" s="672">
        <f>+逆行列係数表!X107/逆行列係数表2!X$117</f>
        <v>0</v>
      </c>
      <c r="Y107" s="672">
        <f>+逆行列係数表!Y107/逆行列係数表2!Y$117</f>
        <v>0</v>
      </c>
      <c r="Z107" s="672">
        <f>+逆行列係数表!Z107/逆行列係数表2!Z$117</f>
        <v>0</v>
      </c>
      <c r="AA107" s="672">
        <f>+逆行列係数表!AA107/逆行列係数表2!AA$117</f>
        <v>0</v>
      </c>
      <c r="AB107" s="672">
        <f>+逆行列係数表!AB107/逆行列係数表2!AB$117</f>
        <v>0</v>
      </c>
      <c r="AC107" s="672">
        <f>+逆行列係数表!AC107/逆行列係数表2!AC$117</f>
        <v>0</v>
      </c>
      <c r="AD107" s="672">
        <f>+逆行列係数表!AD107/逆行列係数表2!AD$117</f>
        <v>0</v>
      </c>
      <c r="AE107" s="672">
        <f>+逆行列係数表!AE107/逆行列係数表2!AE$117</f>
        <v>0</v>
      </c>
      <c r="AF107" s="672">
        <f>+逆行列係数表!AF107/逆行列係数表2!AF$117</f>
        <v>0</v>
      </c>
      <c r="AG107" s="672">
        <f>+逆行列係数表!AG107/逆行列係数表2!AG$117</f>
        <v>0</v>
      </c>
      <c r="AH107" s="672">
        <f>+逆行列係数表!AH107/逆行列係数表2!AH$117</f>
        <v>0</v>
      </c>
      <c r="AI107" s="672">
        <f>+逆行列係数表!AI107/逆行列係数表2!AI$117</f>
        <v>0</v>
      </c>
      <c r="AJ107" s="672">
        <f>+逆行列係数表!AJ107/逆行列係数表2!AJ$117</f>
        <v>0</v>
      </c>
      <c r="AK107" s="672">
        <f>+逆行列係数表!AK107/逆行列係数表2!AK$117</f>
        <v>0</v>
      </c>
      <c r="AL107" s="672">
        <f>+逆行列係数表!AL107/逆行列係数表2!AL$117</f>
        <v>0</v>
      </c>
      <c r="AM107" s="672">
        <f>+逆行列係数表!AM107/逆行列係数表2!AM$117</f>
        <v>0</v>
      </c>
      <c r="AN107" s="672">
        <f>+逆行列係数表!AN107/逆行列係数表2!AN$117</f>
        <v>0</v>
      </c>
      <c r="AO107" s="672">
        <f>+逆行列係数表!AO107/逆行列係数表2!AO$117</f>
        <v>0</v>
      </c>
      <c r="AP107" s="672">
        <f>+逆行列係数表!AP107/逆行列係数表2!AP$117</f>
        <v>0</v>
      </c>
      <c r="AQ107" s="672">
        <f>+逆行列係数表!AQ107/逆行列係数表2!AQ$117</f>
        <v>0</v>
      </c>
      <c r="AR107" s="672">
        <f>+逆行列係数表!AR107/逆行列係数表2!AR$117</f>
        <v>0</v>
      </c>
      <c r="AS107" s="672">
        <f>+逆行列係数表!AS107/逆行列係数表2!AS$117</f>
        <v>0</v>
      </c>
      <c r="AT107" s="672">
        <f>+逆行列係数表!AT107/逆行列係数表2!AT$117</f>
        <v>0</v>
      </c>
      <c r="AU107" s="672">
        <f>+逆行列係数表!AU107/逆行列係数表2!AU$117</f>
        <v>0</v>
      </c>
      <c r="AV107" s="672">
        <f>+逆行列係数表!AV107/逆行列係数表2!AV$117</f>
        <v>0</v>
      </c>
      <c r="AW107" s="672">
        <f>+逆行列係数表!AW107/逆行列係数表2!AW$117</f>
        <v>0</v>
      </c>
      <c r="AX107" s="672">
        <f>+逆行列係数表!AX107/逆行列係数表2!AX$117</f>
        <v>0</v>
      </c>
      <c r="AY107" s="672">
        <f>+逆行列係数表!AY107/逆行列係数表2!AY$117</f>
        <v>0</v>
      </c>
      <c r="AZ107" s="672">
        <f>+逆行列係数表!AZ107/逆行列係数表2!AZ$117</f>
        <v>0</v>
      </c>
      <c r="BA107" s="672">
        <f>+逆行列係数表!BA107/逆行列係数表2!BA$117</f>
        <v>0</v>
      </c>
      <c r="BB107" s="672">
        <f>+逆行列係数表!BB107/逆行列係数表2!BB$117</f>
        <v>0</v>
      </c>
      <c r="BC107" s="672">
        <f>+逆行列係数表!BC107/逆行列係数表2!BC$117</f>
        <v>0</v>
      </c>
      <c r="BD107" s="672">
        <f>+逆行列係数表!BD107/逆行列係数表2!BD$117</f>
        <v>0</v>
      </c>
      <c r="BE107" s="672">
        <f>+逆行列係数表!BE107/逆行列係数表2!BE$117</f>
        <v>0</v>
      </c>
      <c r="BF107" s="672">
        <f>+逆行列係数表!BF107/逆行列係数表2!BF$117</f>
        <v>0</v>
      </c>
      <c r="BG107" s="672">
        <f>+逆行列係数表!BG107/逆行列係数表2!BG$117</f>
        <v>0</v>
      </c>
      <c r="BH107" s="672">
        <f>+逆行列係数表!BH107/逆行列係数表2!BH$117</f>
        <v>0</v>
      </c>
      <c r="BI107" s="672">
        <f>+逆行列係数表!BI107/逆行列係数表2!BI$117</f>
        <v>0</v>
      </c>
      <c r="BJ107" s="672">
        <f>+逆行列係数表!BJ107/逆行列係数表2!BJ$117</f>
        <v>0</v>
      </c>
      <c r="BK107" s="672">
        <f>+逆行列係数表!BK107/逆行列係数表2!BK$117</f>
        <v>0</v>
      </c>
      <c r="BL107" s="672">
        <f>+逆行列係数表!BL107/逆行列係数表2!BL$117</f>
        <v>0</v>
      </c>
      <c r="BM107" s="672">
        <f>+逆行列係数表!BM107/逆行列係数表2!BM$117</f>
        <v>0</v>
      </c>
      <c r="BN107" s="672">
        <f>+逆行列係数表!BN107/逆行列係数表2!BN$117</f>
        <v>0</v>
      </c>
      <c r="BO107" s="672">
        <f>+逆行列係数表!BO107/逆行列係数表2!BO$117</f>
        <v>0</v>
      </c>
      <c r="BP107" s="672">
        <f>+逆行列係数表!BP107/逆行列係数表2!BP$117</f>
        <v>0</v>
      </c>
      <c r="BQ107" s="672">
        <f>+逆行列係数表!BQ107/逆行列係数表2!BQ$117</f>
        <v>0</v>
      </c>
      <c r="BR107" s="672">
        <f>+逆行列係数表!BR107/逆行列係数表2!BR$117</f>
        <v>0</v>
      </c>
      <c r="BS107" s="672">
        <f>+逆行列係数表!BS107/逆行列係数表2!BS$117</f>
        <v>0</v>
      </c>
      <c r="BT107" s="672">
        <f>+逆行列係数表!BT107/逆行列係数表2!BT$117</f>
        <v>0</v>
      </c>
      <c r="BU107" s="672">
        <f>+逆行列係数表!BU107/逆行列係数表2!BU$117</f>
        <v>0</v>
      </c>
      <c r="BV107" s="672">
        <f>+逆行列係数表!BV107/逆行列係数表2!BV$117</f>
        <v>0</v>
      </c>
      <c r="BW107" s="672">
        <f>+逆行列係数表!BW107/逆行列係数表2!BW$117</f>
        <v>0</v>
      </c>
      <c r="BX107" s="672">
        <f>+逆行列係数表!BX107/逆行列係数表2!BX$117</f>
        <v>0</v>
      </c>
      <c r="BY107" s="672">
        <f>+逆行列係数表!BY107/逆行列係数表2!BY$117</f>
        <v>0</v>
      </c>
      <c r="BZ107" s="672">
        <f>+逆行列係数表!BZ107/逆行列係数表2!BZ$117</f>
        <v>0</v>
      </c>
      <c r="CA107" s="672">
        <f>+逆行列係数表!CA107/逆行列係数表2!CA$117</f>
        <v>0</v>
      </c>
      <c r="CB107" s="672">
        <f>+逆行列係数表!CB107/逆行列係数表2!CB$117</f>
        <v>0</v>
      </c>
      <c r="CC107" s="672">
        <f>+逆行列係数表!CC107/逆行列係数表2!CC$117</f>
        <v>0</v>
      </c>
      <c r="CD107" s="672">
        <f>+逆行列係数表!CD107/逆行列係数表2!CD$117</f>
        <v>0</v>
      </c>
      <c r="CE107" s="672">
        <f>+逆行列係数表!CE107/逆行列係数表2!CE$117</f>
        <v>0</v>
      </c>
      <c r="CF107" s="672">
        <f>+逆行列係数表!CF107/逆行列係数表2!CF$117</f>
        <v>0</v>
      </c>
      <c r="CG107" s="672">
        <f>+逆行列係数表!CG107/逆行列係数表2!CG$117</f>
        <v>0</v>
      </c>
      <c r="CH107" s="672">
        <f>+逆行列係数表!CH107/逆行列係数表2!CH$117</f>
        <v>0</v>
      </c>
      <c r="CI107" s="672">
        <f>+逆行列係数表!CI107/逆行列係数表2!CI$117</f>
        <v>0</v>
      </c>
      <c r="CJ107" s="672">
        <f>+逆行列係数表!CJ107/逆行列係数表2!CJ$117</f>
        <v>0</v>
      </c>
      <c r="CK107" s="672">
        <f>+逆行列係数表!CK107/逆行列係数表2!CK$117</f>
        <v>0</v>
      </c>
      <c r="CL107" s="672">
        <f>+逆行列係数表!CL107/逆行列係数表2!CL$117</f>
        <v>0</v>
      </c>
      <c r="CM107" s="672">
        <f>+逆行列係数表!CM107/逆行列係数表2!CM$117</f>
        <v>0</v>
      </c>
      <c r="CN107" s="672">
        <f>+逆行列係数表!CN107/逆行列係数表2!CN$117</f>
        <v>0</v>
      </c>
      <c r="CO107" s="672">
        <f>+逆行列係数表!CO107/逆行列係数表2!CO$117</f>
        <v>0</v>
      </c>
      <c r="CP107" s="672">
        <f>+逆行列係数表!CP107/逆行列係数表2!CP$117</f>
        <v>0</v>
      </c>
      <c r="CQ107" s="672">
        <f>+逆行列係数表!CQ107/逆行列係数表2!CQ$117</f>
        <v>0</v>
      </c>
      <c r="CR107" s="672">
        <f>+逆行列係数表!CR107/逆行列係数表2!CR$117</f>
        <v>0</v>
      </c>
      <c r="CS107" s="672">
        <f>+逆行列係数表!CS107/逆行列係数表2!CS$117</f>
        <v>0</v>
      </c>
      <c r="CT107" s="672">
        <f>+逆行列係数表!CT107/逆行列係数表2!CT$117</f>
        <v>0</v>
      </c>
      <c r="CU107" s="672">
        <f>+逆行列係数表!CU107/逆行列係数表2!CU$117</f>
        <v>0</v>
      </c>
      <c r="CV107" s="672">
        <f>+逆行列係数表!CV107/逆行列係数表2!CV$117</f>
        <v>0</v>
      </c>
      <c r="CW107" s="672">
        <f>+逆行列係数表!CW107/逆行列係数表2!CW$117</f>
        <v>0</v>
      </c>
      <c r="CX107" s="672">
        <f>+逆行列係数表!CX107/逆行列係数表2!CX$117</f>
        <v>0</v>
      </c>
      <c r="CY107" s="672">
        <f>+逆行列係数表!CY107/逆行列係数表2!CY$117</f>
        <v>0</v>
      </c>
      <c r="CZ107" s="672">
        <f>+逆行列係数表!CZ107/逆行列係数表2!CZ$117</f>
        <v>1</v>
      </c>
      <c r="DA107" s="672">
        <f>+逆行列係数表!DA107/逆行列係数表2!DA$117</f>
        <v>0</v>
      </c>
      <c r="DB107" s="672">
        <f>+逆行列係数表!DB107/逆行列係数表2!DB$117</f>
        <v>0</v>
      </c>
      <c r="DC107" s="672">
        <f>+逆行列係数表!DC107/逆行列係数表2!DC$117</f>
        <v>0</v>
      </c>
      <c r="DD107" s="672">
        <f>+逆行列係数表!DD107/逆行列係数表2!DD$117</f>
        <v>0</v>
      </c>
      <c r="DE107" s="672">
        <f>+逆行列係数表!DE107/逆行列係数表2!DE$117</f>
        <v>0</v>
      </c>
      <c r="DF107" s="672">
        <f>+逆行列係数表!DF107/逆行列係数表2!DF$117</f>
        <v>0</v>
      </c>
      <c r="DG107" s="673">
        <f>+逆行列係数表!DG107/逆行列係数表2!DG$117</f>
        <v>0</v>
      </c>
      <c r="DH107" s="270"/>
    </row>
    <row r="108" spans="1:112">
      <c r="A108" s="656">
        <v>102</v>
      </c>
      <c r="B108" s="98" t="s">
        <v>276</v>
      </c>
      <c r="C108" s="293" t="s">
        <v>277</v>
      </c>
      <c r="D108" s="671">
        <f>+逆行列係数表!D108/逆行列係数表2!D$117</f>
        <v>1.4664965653911842E-6</v>
      </c>
      <c r="E108" s="672">
        <f>+逆行列係数表!E108/逆行列係数表2!E$117</f>
        <v>1.6455511304845026E-6</v>
      </c>
      <c r="F108" s="672">
        <f>+逆行列係数表!F108/逆行列係数表2!F$117</f>
        <v>1.373036743771056E-6</v>
      </c>
      <c r="G108" s="672">
        <f>+逆行列係数表!G108/逆行列係数表2!G$117</f>
        <v>7.6098870600663098E-6</v>
      </c>
      <c r="H108" s="672">
        <f>+逆行列係数表!H108/逆行列係数表2!H$117</f>
        <v>1.5477198414245258E-6</v>
      </c>
      <c r="I108" s="672">
        <f>+逆行列係数表!I108/逆行列係数表2!I$117</f>
        <v>0</v>
      </c>
      <c r="J108" s="672">
        <f>+逆行列係数表!J108/逆行列係数表2!J$117</f>
        <v>7.8031203366495734E-6</v>
      </c>
      <c r="K108" s="672">
        <f>+逆行列係数表!K108/逆行列係数表2!K$117</f>
        <v>3.4279003582187247E-6</v>
      </c>
      <c r="L108" s="672">
        <f>+逆行列係数表!L108/逆行列係数表2!L$117</f>
        <v>1.8868435447714698E-6</v>
      </c>
      <c r="M108" s="672">
        <f>+逆行列係数表!M108/逆行列係数表2!M$117</f>
        <v>4.6510910171511032E-6</v>
      </c>
      <c r="N108" s="672">
        <f>+逆行列係数表!N108/逆行列係数表2!N$117</f>
        <v>0</v>
      </c>
      <c r="O108" s="672">
        <f>+逆行列係数表!O108/逆行列係数表2!O$117</f>
        <v>1.2567678617560074E-6</v>
      </c>
      <c r="P108" s="672">
        <f>+逆行列係数表!P108/逆行列係数表2!P$117</f>
        <v>1.4507232095373998E-6</v>
      </c>
      <c r="Q108" s="672">
        <f>+逆行列係数表!Q108/逆行列係数表2!Q$117</f>
        <v>2.1468783828055574E-6</v>
      </c>
      <c r="R108" s="672">
        <f>+逆行列係数表!R108/逆行列係数表2!R$117</f>
        <v>5.0815658881373054E-6</v>
      </c>
      <c r="S108" s="672">
        <f>+逆行列係数表!S108/逆行列係数表2!S$117</f>
        <v>2.9614833880699334E-6</v>
      </c>
      <c r="T108" s="672">
        <f>+逆行列係数表!T108/逆行列係数表2!T$117</f>
        <v>2.2139136663203554E-6</v>
      </c>
      <c r="U108" s="672">
        <f>+逆行列係数表!U108/逆行列係数表2!U$117</f>
        <v>1.4931529593828336E-6</v>
      </c>
      <c r="V108" s="672">
        <f>+逆行列係数表!V108/逆行列係数表2!V$117</f>
        <v>2.2565647391122139E-6</v>
      </c>
      <c r="W108" s="672">
        <f>+逆行列係数表!W108/逆行列係数表2!W$117</f>
        <v>3.255155097514876E-6</v>
      </c>
      <c r="X108" s="672">
        <f>+逆行列係数表!X108/逆行列係数表2!X$117</f>
        <v>1.2211660801552629E-6</v>
      </c>
      <c r="Y108" s="672">
        <f>+逆行列係数表!Y108/逆行列係数表2!Y$117</f>
        <v>2.3228653290016481E-6</v>
      </c>
      <c r="Z108" s="672">
        <f>+逆行列係数表!Z108/逆行列係数表2!Z$117</f>
        <v>5.00952454502831E-6</v>
      </c>
      <c r="AA108" s="672">
        <f>+逆行列係数表!AA108/逆行列係数表2!AA$117</f>
        <v>5.0539522045368326E-6</v>
      </c>
      <c r="AB108" s="672">
        <f>+逆行列係数表!AB108/逆行列係数表2!AB$117</f>
        <v>4.2686612983709482E-6</v>
      </c>
      <c r="AC108" s="672">
        <f>+逆行列係数表!AC108/逆行列係数表2!AC$117</f>
        <v>6.1494063828005431E-6</v>
      </c>
      <c r="AD108" s="672">
        <f>+逆行列係数表!AD108/逆行列係数表2!AD$117</f>
        <v>2.4892729342796739E-7</v>
      </c>
      <c r="AE108" s="672">
        <f>+逆行列係数表!AE108/逆行列係数表2!AE$117</f>
        <v>1.1079503944509943E-6</v>
      </c>
      <c r="AF108" s="672">
        <f>+逆行列係数表!AF108/逆行列係数表2!AF$117</f>
        <v>2.8740207820938472E-6</v>
      </c>
      <c r="AG108" s="672">
        <f>+逆行列係数表!AG108/逆行列係数表2!AG$117</f>
        <v>1.7475410872594312E-6</v>
      </c>
      <c r="AH108" s="672">
        <f>+逆行列係数表!AH108/逆行列係数表2!AH$117</f>
        <v>1.3842340032388762E-6</v>
      </c>
      <c r="AI108" s="672">
        <f>+逆行列係数表!AI108/逆行列係数表2!AI$117</f>
        <v>2.087012328355708E-6</v>
      </c>
      <c r="AJ108" s="672">
        <f>+逆行列係数表!AJ108/逆行列係数表2!AJ$117</f>
        <v>4.3350584195420751E-6</v>
      </c>
      <c r="AK108" s="672">
        <f>+逆行列係数表!AK108/逆行列係数表2!AK$117</f>
        <v>1.8506397503298142E-5</v>
      </c>
      <c r="AL108" s="672">
        <f>+逆行列係数表!AL108/逆行列係数表2!AL$117</f>
        <v>4.0748697011115744E-6</v>
      </c>
      <c r="AM108" s="672">
        <f>+逆行列係数表!AM108/逆行列係数表2!AM$117</f>
        <v>1.00318633279847E-6</v>
      </c>
      <c r="AN108" s="672">
        <f>+逆行列係数表!AN108/逆行列係数表2!AN$117</f>
        <v>1.602657960177949E-6</v>
      </c>
      <c r="AO108" s="672">
        <f>+逆行列係数表!AO108/逆行列係数表2!AO$117</f>
        <v>7.7464680134868248E-6</v>
      </c>
      <c r="AP108" s="672">
        <f>+逆行列係数表!AP108/逆行列係数表2!AP$117</f>
        <v>1.1056700203287766E-6</v>
      </c>
      <c r="AQ108" s="672">
        <f>+逆行列係数表!AQ108/逆行列係数表2!AQ$117</f>
        <v>1.1998310779345701E-6</v>
      </c>
      <c r="AR108" s="672">
        <f>+逆行列係数表!AR108/逆行列係数表2!AR$117</f>
        <v>1.7751226938635668E-6</v>
      </c>
      <c r="AS108" s="672">
        <f>+逆行列係数表!AS108/逆行列係数表2!AS$117</f>
        <v>9.8870964136618683E-6</v>
      </c>
      <c r="AT108" s="672">
        <f>+逆行列係数表!AT108/逆行列係数表2!AT$117</f>
        <v>3.2180451636504124E-6</v>
      </c>
      <c r="AU108" s="672">
        <f>+逆行列係数表!AU108/逆行列係数表2!AU$117</f>
        <v>1.0468648026324784E-5</v>
      </c>
      <c r="AV108" s="672">
        <f>+逆行列係数表!AV108/逆行列係数表2!AV$117</f>
        <v>4.9044670369924783E-6</v>
      </c>
      <c r="AW108" s="672">
        <f>+逆行列係数表!AW108/逆行列係数表2!AW$117</f>
        <v>5.5204865361562287E-6</v>
      </c>
      <c r="AX108" s="672">
        <f>+逆行列係数表!AX108/逆行列係数表2!AX$117</f>
        <v>1.1571675236799536E-5</v>
      </c>
      <c r="AY108" s="672">
        <f>+逆行列係数表!AY108/逆行列係数表2!AY$117</f>
        <v>1.914186543084167E-5</v>
      </c>
      <c r="AZ108" s="672">
        <f>+逆行列係数表!AZ108/逆行列係数表2!AZ$117</f>
        <v>1.1132962069177743E-5</v>
      </c>
      <c r="BA108" s="672">
        <f>+逆行列係数表!BA108/逆行列係数表2!BA$117</f>
        <v>2.491661466330964E-5</v>
      </c>
      <c r="BB108" s="672">
        <f>+逆行列係数表!BB108/逆行列係数表2!BB$117</f>
        <v>1.0836650922480446E-5</v>
      </c>
      <c r="BC108" s="672">
        <f>+逆行列係数表!BC108/逆行列係数表2!BC$117</f>
        <v>5.5931707321851023E-6</v>
      </c>
      <c r="BD108" s="672">
        <f>+逆行列係数表!BD108/逆行列係数表2!BD$117</f>
        <v>2.677473943530687E-5</v>
      </c>
      <c r="BE108" s="672">
        <f>+逆行列係数表!BE108/逆行列係数表2!BE$117</f>
        <v>6.8037841593441891E-6</v>
      </c>
      <c r="BF108" s="672">
        <f>+逆行列係数表!BF108/逆行列係数表2!BF$117</f>
        <v>3.8930739346272225E-6</v>
      </c>
      <c r="BG108" s="672">
        <f>+逆行列係数表!BG108/逆行列係数表2!BG$117</f>
        <v>4.0346029697874894E-6</v>
      </c>
      <c r="BH108" s="672">
        <f>+逆行列係数表!BH108/逆行列係数表2!BH$117</f>
        <v>3.7601573100332701E-6</v>
      </c>
      <c r="BI108" s="672">
        <f>+逆行列係数表!BI108/逆行列係数表2!BI$117</f>
        <v>7.5642213869933179E-6</v>
      </c>
      <c r="BJ108" s="672">
        <f>+逆行列係数表!BJ108/逆行列係数表2!BJ$117</f>
        <v>2.4057744798931105E-6</v>
      </c>
      <c r="BK108" s="672">
        <f>+逆行列係数表!BK108/逆行列係数表2!BK$117</f>
        <v>2.6133166999601378E-6</v>
      </c>
      <c r="BL108" s="672">
        <f>+逆行列係数表!BL108/逆行列係数表2!BL$117</f>
        <v>2.7004140177114691E-6</v>
      </c>
      <c r="BM108" s="672">
        <f>+逆行列係数表!BM108/逆行列係数表2!BM$117</f>
        <v>4.9174154189782921E-6</v>
      </c>
      <c r="BN108" s="672">
        <f>+逆行列係数表!BN108/逆行列係数表2!BN$117</f>
        <v>2.6393498498630433E-6</v>
      </c>
      <c r="BO108" s="672">
        <f>+逆行列係数表!BO108/逆行列係数表2!BO$117</f>
        <v>3.8977657874630126E-6</v>
      </c>
      <c r="BP108" s="672">
        <f>+逆行列係数表!BP108/逆行列係数表2!BP$117</f>
        <v>4.1215754722771157E-6</v>
      </c>
      <c r="BQ108" s="672">
        <f>+逆行列係数表!BQ108/逆行列係数表2!BQ$117</f>
        <v>6.987156602103663E-6</v>
      </c>
      <c r="BR108" s="672">
        <f>+逆行列係数表!BR108/逆行列係数表2!BR$117</f>
        <v>8.0848270836728959E-6</v>
      </c>
      <c r="BS108" s="672">
        <f>+逆行列係数表!BS108/逆行列係数表2!BS$117</f>
        <v>4.0078764660614185E-6</v>
      </c>
      <c r="BT108" s="672">
        <f>+逆行列係数表!BT108/逆行列係数表2!BT$117</f>
        <v>4.9399095258778087E-6</v>
      </c>
      <c r="BU108" s="672">
        <f>+逆行列係数表!BU108/逆行列係数表2!BU$117</f>
        <v>4.6114693207879188E-6</v>
      </c>
      <c r="BV108" s="672">
        <f>+逆行列係数表!BV108/逆行列係数表2!BV$117</f>
        <v>5.2153607273906173E-6</v>
      </c>
      <c r="BW108" s="672">
        <f>+逆行列係数表!BW108/逆行列係数表2!BW$117</f>
        <v>1.6276230791645794E-6</v>
      </c>
      <c r="BX108" s="672">
        <f>+逆行列係数表!BX108/逆行列係数表2!BX$117</f>
        <v>1.3175678902639485E-6</v>
      </c>
      <c r="BY108" s="672">
        <f>+逆行列係数表!BY108/逆行列係数表2!BY$117</f>
        <v>3.9174995648813296E-7</v>
      </c>
      <c r="BZ108" s="672">
        <f>+逆行列係数表!BZ108/逆行列係数表2!BZ$117</f>
        <v>6.5064414585237261E-5</v>
      </c>
      <c r="CA108" s="672">
        <f>+逆行列係数表!CA108/逆行列係数表2!CA$117</f>
        <v>3.0120727420797824E-6</v>
      </c>
      <c r="CB108" s="672">
        <f>+逆行列係数表!CB108/逆行列係数表2!CB$117</f>
        <v>7.7038696864995051E-6</v>
      </c>
      <c r="CC108" s="672">
        <f>+逆行列係数表!CC108/逆行列係数表2!CC$117</f>
        <v>2.1689046144449541E-6</v>
      </c>
      <c r="CD108" s="672">
        <f>+逆行列係数表!CD108/逆行列係数表2!CD$117</f>
        <v>3.1726835540371877E-6</v>
      </c>
      <c r="CE108" s="672">
        <f>+逆行列係数表!CE108/逆行列係数表2!CE$117</f>
        <v>7.7336586113272191E-6</v>
      </c>
      <c r="CF108" s="672">
        <f>+逆行列係数表!CF108/逆行列係数表2!CF$117</f>
        <v>5.490132749713418E-6</v>
      </c>
      <c r="CG108" s="672">
        <f>+逆行列係数表!CG108/逆行列係数表2!CG$117</f>
        <v>5.2533417595018168E-6</v>
      </c>
      <c r="CH108" s="672">
        <f>+逆行列係数表!CH108/逆行列係数表2!CH$117</f>
        <v>3.4496999515884212E-6</v>
      </c>
      <c r="CI108" s="672">
        <f>+逆行列係数表!CI108/逆行列係数表2!CI$117</f>
        <v>6.8649111747782888E-5</v>
      </c>
      <c r="CJ108" s="672">
        <f>+逆行列係数表!CJ108/逆行列係数表2!CJ$117</f>
        <v>1.2236484280096474E-5</v>
      </c>
      <c r="CK108" s="672">
        <f>+逆行列係数表!CK108/逆行列係数表2!CK$117</f>
        <v>4.7525795905407224E-5</v>
      </c>
      <c r="CL108" s="672">
        <f>+逆行列係数表!CL108/逆行列係数表2!CL$117</f>
        <v>8.6076802291609335E-5</v>
      </c>
      <c r="CM108" s="672">
        <f>+逆行列係数表!CM108/逆行列係数表2!CM$117</f>
        <v>1.4379870617770186E-5</v>
      </c>
      <c r="CN108" s="672">
        <f>+逆行列係数表!CN108/逆行列係数表2!CN$117</f>
        <v>3.0001610054884581E-6</v>
      </c>
      <c r="CO108" s="672">
        <f>+逆行列係数表!CO108/逆行列係数表2!CO$117</f>
        <v>1.0130994635471537E-2</v>
      </c>
      <c r="CP108" s="672">
        <f>+逆行列係数表!CP108/逆行列係数表2!CP$117</f>
        <v>3.6695400413214715E-6</v>
      </c>
      <c r="CQ108" s="672">
        <f>+逆行列係数表!CQ108/逆行列係数表2!CQ$117</f>
        <v>6.6738123596193268E-3</v>
      </c>
      <c r="CR108" s="672">
        <f>+逆行列係数表!CR108/逆行列係数表2!CR$117</f>
        <v>2.5794520345786682E-6</v>
      </c>
      <c r="CS108" s="672">
        <f>+逆行列係数表!CS108/逆行列係数表2!CS$117</f>
        <v>1.2699523399910265E-2</v>
      </c>
      <c r="CT108" s="672">
        <f>+逆行列係数表!CT108/逆行列係数表2!CT$117</f>
        <v>2.2722048931862263E-2</v>
      </c>
      <c r="CU108" s="672">
        <f>+逆行列係数表!CU108/逆行列係数表2!CU$117</f>
        <v>2.8444340038129272E-6</v>
      </c>
      <c r="CV108" s="672">
        <f>+逆行列係数表!CV108/逆行列係数表2!CV$117</f>
        <v>9.7308286663056252E-6</v>
      </c>
      <c r="CW108" s="672">
        <f>+逆行列係数表!CW108/逆行列係数表2!CW$117</f>
        <v>6.1190548590110642E-6</v>
      </c>
      <c r="CX108" s="672">
        <f>+逆行列係数表!CX108/逆行列係数表2!CX$117</f>
        <v>2.3912992494405177E-6</v>
      </c>
      <c r="CY108" s="672">
        <f>+逆行列係数表!CY108/逆行列係数表2!CY$117</f>
        <v>7.1242613076326422E-6</v>
      </c>
      <c r="CZ108" s="672">
        <f>+逆行列係数表!CZ108/逆行列係数表2!CZ$117</f>
        <v>1.8655314881912922E-3</v>
      </c>
      <c r="DA108" s="672">
        <f>+逆行列係数表!DA108/逆行列係数表2!DA$117</f>
        <v>1</v>
      </c>
      <c r="DB108" s="672">
        <f>+逆行列係数表!DB108/逆行列係数表2!DB$117</f>
        <v>1.5117860035380373E-5</v>
      </c>
      <c r="DC108" s="672">
        <f>+逆行列係数表!DC108/逆行列係数表2!DC$117</f>
        <v>3.1441807955561904E-6</v>
      </c>
      <c r="DD108" s="672">
        <f>+逆行列係数表!DD108/逆行列係数表2!DD$117</f>
        <v>8.5916739828343606E-6</v>
      </c>
      <c r="DE108" s="672">
        <f>+逆行列係数表!DE108/逆行列係数表2!DE$117</f>
        <v>6.0999015798287529E-6</v>
      </c>
      <c r="DF108" s="672">
        <f>+逆行列係数表!DF108/逆行列係数表2!DF$117</f>
        <v>1.8597078374668235E-6</v>
      </c>
      <c r="DG108" s="673">
        <f>+逆行列係数表!DG108/逆行列係数表2!DG$117</f>
        <v>2.6151116391630499E-5</v>
      </c>
      <c r="DH108" s="270"/>
    </row>
    <row r="109" spans="1:112">
      <c r="A109" s="656">
        <v>103</v>
      </c>
      <c r="B109" s="98" t="s">
        <v>278</v>
      </c>
      <c r="C109" s="293" t="s">
        <v>279</v>
      </c>
      <c r="D109" s="671">
        <f>+逆行列係数表!D109/逆行列係数表2!D$117</f>
        <v>3.7626452475941672E-5</v>
      </c>
      <c r="E109" s="672">
        <f>+逆行列係数表!E109/逆行列係数表2!E$117</f>
        <v>3.0749361854976497E-5</v>
      </c>
      <c r="F109" s="672">
        <f>+逆行列係数表!F109/逆行列係数表2!F$117</f>
        <v>4.391087684940359E-5</v>
      </c>
      <c r="G109" s="672">
        <f>+逆行列係数表!G109/逆行列係数表2!G$117</f>
        <v>1.905093874270344E-5</v>
      </c>
      <c r="H109" s="672">
        <f>+逆行列係数表!H109/逆行列係数表2!H$117</f>
        <v>5.8871131279883075E-5</v>
      </c>
      <c r="I109" s="672">
        <f>+逆行列係数表!I109/逆行列係数表2!I$117</f>
        <v>0</v>
      </c>
      <c r="J109" s="672">
        <f>+逆行列係数表!J109/逆行列係数表2!J$117</f>
        <v>9.4044987321248937E-5</v>
      </c>
      <c r="K109" s="672">
        <f>+逆行列係数表!K109/逆行列係数表2!K$117</f>
        <v>1.3836750984767563E-4</v>
      </c>
      <c r="L109" s="672">
        <f>+逆行列係数表!L109/逆行列係数表2!L$117</f>
        <v>1.4878018064516348E-4</v>
      </c>
      <c r="M109" s="672">
        <f>+逆行列係数表!M109/逆行列係数表2!M$117</f>
        <v>5.3250669196270866E-5</v>
      </c>
      <c r="N109" s="672">
        <f>+逆行列係数表!N109/逆行列係数表2!N$117</f>
        <v>0</v>
      </c>
      <c r="O109" s="672">
        <f>+逆行列係数表!O109/逆行列係数表2!O$117</f>
        <v>1.0153433751194043E-4</v>
      </c>
      <c r="P109" s="672">
        <f>+逆行列係数表!P109/逆行列係数表2!P$117</f>
        <v>1.2985117908950587E-4</v>
      </c>
      <c r="Q109" s="672">
        <f>+逆行列係数表!Q109/逆行列係数表2!Q$117</f>
        <v>9.4494852723151578E-5</v>
      </c>
      <c r="R109" s="672">
        <f>+逆行列係数表!R109/逆行列係数表2!R$117</f>
        <v>8.0761287399020199E-5</v>
      </c>
      <c r="S109" s="672">
        <f>+逆行列係数表!S109/逆行列係数表2!S$117</f>
        <v>9.0734754397408247E-5</v>
      </c>
      <c r="T109" s="672">
        <f>+逆行列係数表!T109/逆行列係数表2!T$117</f>
        <v>8.326634876642565E-5</v>
      </c>
      <c r="U109" s="672">
        <f>+逆行列係数表!U109/逆行列係数表2!U$117</f>
        <v>9.2489911000351587E-5</v>
      </c>
      <c r="V109" s="672">
        <f>+逆行列係数表!V109/逆行列係数表2!V$117</f>
        <v>6.1148481446920326E-5</v>
      </c>
      <c r="W109" s="672">
        <f>+逆行列係数表!W109/逆行列係数表2!W$117</f>
        <v>8.8993768227921673E-5</v>
      </c>
      <c r="X109" s="672">
        <f>+逆行列係数表!X109/逆行列係数表2!X$117</f>
        <v>1.6590128076306134E-5</v>
      </c>
      <c r="Y109" s="672">
        <f>+逆行列係数表!Y109/逆行列係数表2!Y$117</f>
        <v>5.5720931700315465E-5</v>
      </c>
      <c r="Z109" s="672">
        <f>+逆行列係数表!Z109/逆行列係数表2!Z$117</f>
        <v>3.5214131001896477E-5</v>
      </c>
      <c r="AA109" s="672">
        <f>+逆行列係数表!AA109/逆行列係数表2!AA$117</f>
        <v>9.6878003554120367E-5</v>
      </c>
      <c r="AB109" s="672">
        <f>+逆行列係数表!AB109/逆行列係数表2!AB$117</f>
        <v>1.4471664729724001E-4</v>
      </c>
      <c r="AC109" s="672">
        <f>+逆行列係数表!AC109/逆行列係数表2!AC$117</f>
        <v>5.9427518438411896E-5</v>
      </c>
      <c r="AD109" s="672">
        <f>+逆行列係数表!AD109/逆行列係数表2!AD$117</f>
        <v>1.0527993818334608E-5</v>
      </c>
      <c r="AE109" s="672">
        <f>+逆行列係数表!AE109/逆行列係数表2!AE$117</f>
        <v>3.8017676239609603E-5</v>
      </c>
      <c r="AF109" s="672">
        <f>+逆行列係数表!AF109/逆行列係数表2!AF$117</f>
        <v>8.52634498091391E-5</v>
      </c>
      <c r="AG109" s="672">
        <f>+逆行列係数表!AG109/逆行列係数表2!AG$117</f>
        <v>8.3153598563336776E-5</v>
      </c>
      <c r="AH109" s="672">
        <f>+逆行列係数表!AH109/逆行列係数表2!AH$117</f>
        <v>9.2883986969772293E-5</v>
      </c>
      <c r="AI109" s="672">
        <f>+逆行列係数表!AI109/逆行列係数表2!AI$117</f>
        <v>8.5558494335809561E-5</v>
      </c>
      <c r="AJ109" s="672">
        <f>+逆行列係数表!AJ109/逆行列係数表2!AJ$117</f>
        <v>7.4805537698556808E-5</v>
      </c>
      <c r="AK109" s="672">
        <f>+逆行列係数表!AK109/逆行列係数表2!AK$117</f>
        <v>4.6350148914613322E-5</v>
      </c>
      <c r="AL109" s="672">
        <f>+逆行列係数表!AL109/逆行列係数表2!AL$117</f>
        <v>8.1046138911548235E-5</v>
      </c>
      <c r="AM109" s="672">
        <f>+逆行列係数表!AM109/逆行列係数表2!AM$117</f>
        <v>3.8975182522187779E-5</v>
      </c>
      <c r="AN109" s="672">
        <f>+逆行列係数表!AN109/逆行列係数表2!AN$117</f>
        <v>4.6729465210577539E-5</v>
      </c>
      <c r="AO109" s="672">
        <f>+逆行列係数表!AO109/逆行列係数表2!AO$117</f>
        <v>6.4975776570679392E-5</v>
      </c>
      <c r="AP109" s="672">
        <f>+逆行列係数表!AP109/逆行列係数表2!AP$117</f>
        <v>6.6215243728498269E-5</v>
      </c>
      <c r="AQ109" s="672">
        <f>+逆行列係数表!AQ109/逆行列係数表2!AQ$117</f>
        <v>1.0783152222024923E-4</v>
      </c>
      <c r="AR109" s="672">
        <f>+逆行列係数表!AR109/逆行列係数表2!AR$117</f>
        <v>4.6341210724744643E-5</v>
      </c>
      <c r="AS109" s="672">
        <f>+逆行列係数表!AS109/逆行列係数表2!AS$117</f>
        <v>7.2078520937199488E-5</v>
      </c>
      <c r="AT109" s="672">
        <f>+逆行列係数表!AT109/逆行列係数表2!AT$117</f>
        <v>7.8945719528411432E-5</v>
      </c>
      <c r="AU109" s="672">
        <f>+逆行列係数表!AU109/逆行列係数表2!AU$117</f>
        <v>9.0430108788468021E-5</v>
      </c>
      <c r="AV109" s="672">
        <f>+逆行列係数表!AV109/逆行列係数表2!AV$117</f>
        <v>5.3727611312564523E-5</v>
      </c>
      <c r="AW109" s="672">
        <f>+逆行列係数表!AW109/逆行列係数表2!AW$117</f>
        <v>5.6353779422464179E-5</v>
      </c>
      <c r="AX109" s="672">
        <f>+逆行列係数表!AX109/逆行列係数表2!AX$117</f>
        <v>1.783404885335076E-4</v>
      </c>
      <c r="AY109" s="672">
        <f>+逆行列係数表!AY109/逆行列係数表2!AY$117</f>
        <v>1.268638511216313E-4</v>
      </c>
      <c r="AZ109" s="672">
        <f>+逆行列係数表!AZ109/逆行列係数表2!AZ$117</f>
        <v>5.3615854984675527E-5</v>
      </c>
      <c r="BA109" s="672">
        <f>+逆行列係数表!BA109/逆行列係数表2!BA$117</f>
        <v>9.284110797952658E-5</v>
      </c>
      <c r="BB109" s="672">
        <f>+逆行列係数表!BB109/逆行列係数表2!BB$117</f>
        <v>7.322655985165758E-5</v>
      </c>
      <c r="BC109" s="672">
        <f>+逆行列係数表!BC109/逆行列係数表2!BC$117</f>
        <v>7.5356969648689929E-5</v>
      </c>
      <c r="BD109" s="672">
        <f>+逆行列係数表!BD109/逆行列係数表2!BD$117</f>
        <v>7.8415742842506217E-5</v>
      </c>
      <c r="BE109" s="672">
        <f>+逆行列係数表!BE109/逆行列係数表2!BE$117</f>
        <v>1.0918022822702252E-4</v>
      </c>
      <c r="BF109" s="672">
        <f>+逆行列係数表!BF109/逆行列係数表2!BF$117</f>
        <v>9.2338468344970942E-5</v>
      </c>
      <c r="BG109" s="672">
        <f>+逆行列係数表!BG109/逆行列係数表2!BG$117</f>
        <v>6.037219623186148E-5</v>
      </c>
      <c r="BH109" s="672">
        <f>+逆行列係数表!BH109/逆行列係数表2!BH$117</f>
        <v>7.4895104215181522E-5</v>
      </c>
      <c r="BI109" s="672">
        <f>+逆行列係数表!BI109/逆行列係数表2!BI$117</f>
        <v>1.1567565772012567E-4</v>
      </c>
      <c r="BJ109" s="672">
        <f>+逆行列係数表!BJ109/逆行列係数表2!BJ$117</f>
        <v>8.8243843827791606E-5</v>
      </c>
      <c r="BK109" s="672">
        <f>+逆行列係数表!BK109/逆行列係数表2!BK$117</f>
        <v>9.1611878986264824E-5</v>
      </c>
      <c r="BL109" s="672">
        <f>+逆行列係数表!BL109/逆行列係数表2!BL$117</f>
        <v>8.0634531181129437E-5</v>
      </c>
      <c r="BM109" s="672">
        <f>+逆行列係数表!BM109/逆行列係数表2!BM$117</f>
        <v>1.09623308258945E-4</v>
      </c>
      <c r="BN109" s="672">
        <f>+逆行列係数表!BN109/逆行列係数表2!BN$117</f>
        <v>8.7631364009320165E-5</v>
      </c>
      <c r="BO109" s="672">
        <f>+逆行列係数表!BO109/逆行列係数表2!BO$117</f>
        <v>1.9336073955313933E-4</v>
      </c>
      <c r="BP109" s="672">
        <f>+逆行列係数表!BP109/逆行列係数表2!BP$117</f>
        <v>1.0917479054989833E-4</v>
      </c>
      <c r="BQ109" s="672">
        <f>+逆行列係数表!BQ109/逆行列係数表2!BQ$117</f>
        <v>1.0031189892786138E-4</v>
      </c>
      <c r="BR109" s="672">
        <f>+逆行列係数表!BR109/逆行列係数表2!BR$117</f>
        <v>6.9265909374533936E-5</v>
      </c>
      <c r="BS109" s="672">
        <f>+逆行列係数表!BS109/逆行列係数表2!BS$117</f>
        <v>1.8737496791660876E-4</v>
      </c>
      <c r="BT109" s="672">
        <f>+逆行列係数表!BT109/逆行列係数表2!BT$117</f>
        <v>1.4555482235563489E-4</v>
      </c>
      <c r="BU109" s="672">
        <f>+逆行列係数表!BU109/逆行列係数表2!BU$117</f>
        <v>1.4435980904330367E-4</v>
      </c>
      <c r="BV109" s="672">
        <f>+逆行列係数表!BV109/逆行列係数表2!BV$117</f>
        <v>1.7803579976912446E-4</v>
      </c>
      <c r="BW109" s="672">
        <f>+逆行列係数表!BW109/逆行列係数表2!BW$117</f>
        <v>1.2532196906789097E-4</v>
      </c>
      <c r="BX109" s="672">
        <f>+逆行列係数表!BX109/逆行列係数表2!BX$117</f>
        <v>1.0387385427605673E-4</v>
      </c>
      <c r="BY109" s="672">
        <f>+逆行列係数表!BY109/逆行列係数表2!BY$117</f>
        <v>1.557199023451241E-5</v>
      </c>
      <c r="BZ109" s="672">
        <f>+逆行列係数表!BZ109/逆行列係数表2!BZ$117</f>
        <v>1.8902852941226986E-3</v>
      </c>
      <c r="CA109" s="672">
        <f>+逆行列係数表!CA109/逆行列係数表2!CA$117</f>
        <v>9.0927499089259224E-5</v>
      </c>
      <c r="CB109" s="672">
        <f>+逆行列係数表!CB109/逆行列係数表2!CB$117</f>
        <v>9.7589375830580758E-5</v>
      </c>
      <c r="CC109" s="672">
        <f>+逆行列係数表!CC109/逆行列係数表2!CC$117</f>
        <v>8.0814751310540747E-5</v>
      </c>
      <c r="CD109" s="672">
        <f>+逆行列係数表!CD109/逆行列係数表2!CD$117</f>
        <v>2.8529548223942247E-4</v>
      </c>
      <c r="CE109" s="672">
        <f>+逆行列係数表!CE109/逆行列係数表2!CE$117</f>
        <v>1.3651743011830564E-4</v>
      </c>
      <c r="CF109" s="672">
        <f>+逆行列係数表!CF109/逆行列係数表2!CF$117</f>
        <v>2.4227546757405594E-4</v>
      </c>
      <c r="CG109" s="672">
        <f>+逆行列係数表!CG109/逆行列係数表2!CG$117</f>
        <v>1.8548691581921157E-4</v>
      </c>
      <c r="CH109" s="672">
        <f>+逆行列係数表!CH109/逆行列係数表2!CH$117</f>
        <v>3.0303887402654422E-4</v>
      </c>
      <c r="CI109" s="672">
        <f>+逆行列係数表!CI109/逆行列係数表2!CI$117</f>
        <v>5.3763183460865552E-4</v>
      </c>
      <c r="CJ109" s="672">
        <f>+逆行列係数表!CJ109/逆行列係数表2!CJ$117</f>
        <v>8.9869698478802981E-4</v>
      </c>
      <c r="CK109" s="672">
        <f>+逆行列係数表!CK109/逆行列係数表2!CK$117</f>
        <v>1.7191668286962674E-4</v>
      </c>
      <c r="CL109" s="672">
        <f>+逆行列係数表!CL109/逆行列係数表2!CL$117</f>
        <v>6.324754943350685E-4</v>
      </c>
      <c r="CM109" s="672">
        <f>+逆行列係数表!CM109/逆行列係数表2!CM$117</f>
        <v>1.1218324295228987E-3</v>
      </c>
      <c r="CN109" s="672">
        <f>+逆行列係数表!CN109/逆行列係数表2!CN$117</f>
        <v>1.7500845141301376E-4</v>
      </c>
      <c r="CO109" s="672">
        <f>+逆行列係数表!CO109/逆行列係数表2!CO$117</f>
        <v>2.7866466030228488E-4</v>
      </c>
      <c r="CP109" s="672">
        <f>+逆行列係数表!CP109/逆行列係数表2!CP$117</f>
        <v>1.6977120559914048E-4</v>
      </c>
      <c r="CQ109" s="672">
        <f>+逆行列係数表!CQ109/逆行列係数表2!CQ$117</f>
        <v>9.3205904964152909E-3</v>
      </c>
      <c r="CR109" s="672">
        <f>+逆行列係数表!CR109/逆行列係数表2!CR$117</f>
        <v>7.2128156398398599E-3</v>
      </c>
      <c r="CS109" s="672">
        <f>+逆行列係数表!CS109/逆行列係数表2!CS$117</f>
        <v>1.1046791724150955E-2</v>
      </c>
      <c r="CT109" s="672">
        <f>+逆行列係数表!CT109/逆行列係数表2!CT$117</f>
        <v>8.3742187414421795E-3</v>
      </c>
      <c r="CU109" s="672">
        <f>+逆行列係数表!CU109/逆行列係数表2!CU$117</f>
        <v>1.6117253655370973E-4</v>
      </c>
      <c r="CV109" s="672">
        <f>+逆行列係数表!CV109/逆行列係数表2!CV$117</f>
        <v>1.8224695996356285E-4</v>
      </c>
      <c r="CW109" s="672">
        <f>+逆行列係数表!CW109/逆行列係数表2!CW$117</f>
        <v>8.0783676433369566E-4</v>
      </c>
      <c r="CX109" s="672">
        <f>+逆行列係数表!CX109/逆行列係数表2!CX$117</f>
        <v>8.4989018038657152E-5</v>
      </c>
      <c r="CY109" s="672">
        <f>+逆行列係数表!CY109/逆行列係数表2!CY$117</f>
        <v>7.841046769372378E-4</v>
      </c>
      <c r="CZ109" s="672">
        <f>+逆行列係数表!CZ109/逆行列係数表2!CZ$117</f>
        <v>9.1238053784584473E-3</v>
      </c>
      <c r="DA109" s="672">
        <f>+逆行列係数表!DA109/逆行列係数表2!DA$117</f>
        <v>1.714972646696079E-3</v>
      </c>
      <c r="DB109" s="672">
        <f>+逆行列係数表!DB109/逆行列係数表2!DB$117</f>
        <v>1</v>
      </c>
      <c r="DC109" s="672">
        <f>+逆行列係数表!DC109/逆行列係数表2!DC$117</f>
        <v>1.829655896989779E-4</v>
      </c>
      <c r="DD109" s="672">
        <f>+逆行列係数表!DD109/逆行列係数表2!DD$117</f>
        <v>3.7911567943193841E-4</v>
      </c>
      <c r="DE109" s="672">
        <f>+逆行列係数表!DE109/逆行列係数表2!DE$117</f>
        <v>2.7898945824810701E-3</v>
      </c>
      <c r="DF109" s="672">
        <f>+逆行列係数表!DF109/逆行列係数表2!DF$117</f>
        <v>5.7011662442555753E-5</v>
      </c>
      <c r="DG109" s="673">
        <f>+逆行列係数表!DG109/逆行列係数表2!DG$117</f>
        <v>1.3926546405173914E-3</v>
      </c>
      <c r="DH109" s="270"/>
    </row>
    <row r="110" spans="1:112">
      <c r="A110" s="656">
        <v>104</v>
      </c>
      <c r="B110" s="98" t="s">
        <v>280</v>
      </c>
      <c r="C110" s="293" t="s">
        <v>281</v>
      </c>
      <c r="D110" s="671">
        <f>+逆行列係数表!D110/逆行列係数表2!D$117</f>
        <v>3.0581632496939478E-5</v>
      </c>
      <c r="E110" s="672">
        <f>+逆行列係数表!E110/逆行列係数表2!E$117</f>
        <v>2.1181234740736285E-5</v>
      </c>
      <c r="F110" s="672">
        <f>+逆行列係数表!F110/逆行列係数表2!F$117</f>
        <v>2.8670836993520179E-5</v>
      </c>
      <c r="G110" s="672">
        <f>+逆行列係数表!G110/逆行列係数表2!G$117</f>
        <v>2.4771268425577922E-5</v>
      </c>
      <c r="H110" s="672">
        <f>+逆行列係数表!H110/逆行列係数表2!H$117</f>
        <v>3.3344150249080848E-5</v>
      </c>
      <c r="I110" s="672">
        <f>+逆行列係数表!I110/逆行列係数表2!I$117</f>
        <v>0</v>
      </c>
      <c r="J110" s="672">
        <f>+逆行列係数表!J110/逆行列係数表2!J$117</f>
        <v>5.2617275454675184E-5</v>
      </c>
      <c r="K110" s="672">
        <f>+逆行列係数表!K110/逆行列係数表2!K$117</f>
        <v>7.3597845989606351E-5</v>
      </c>
      <c r="L110" s="672">
        <f>+逆行列係数表!L110/逆行列係数表2!L$117</f>
        <v>4.2132781428078233E-4</v>
      </c>
      <c r="M110" s="672">
        <f>+逆行列係数表!M110/逆行列係数表2!M$117</f>
        <v>2.2656903479704212E-5</v>
      </c>
      <c r="N110" s="672">
        <f>+逆行列係数表!N110/逆行列係数表2!N$117</f>
        <v>0</v>
      </c>
      <c r="O110" s="672">
        <f>+逆行列係数表!O110/逆行列係数表2!O$117</f>
        <v>3.196813594855883E-5</v>
      </c>
      <c r="P110" s="672">
        <f>+逆行列係数表!P110/逆行列係数表2!P$117</f>
        <v>8.8177343708838727E-5</v>
      </c>
      <c r="Q110" s="672">
        <f>+逆行列係数表!Q110/逆行列係数表2!Q$117</f>
        <v>3.6470970124402538E-5</v>
      </c>
      <c r="R110" s="672">
        <f>+逆行列係数表!R110/逆行列係数表2!R$117</f>
        <v>7.6455756286004131E-5</v>
      </c>
      <c r="S110" s="672">
        <f>+逆行列係数表!S110/逆行列係数表2!S$117</f>
        <v>3.1581892125509244E-5</v>
      </c>
      <c r="T110" s="672">
        <f>+逆行列係数表!T110/逆行列係数表2!T$117</f>
        <v>4.4089520361991734E-5</v>
      </c>
      <c r="U110" s="672">
        <f>+逆行列係数表!U110/逆行列係数表2!U$117</f>
        <v>3.4164650243080463E-5</v>
      </c>
      <c r="V110" s="672">
        <f>+逆行列係数表!V110/逆行列係数表2!V$117</f>
        <v>5.5296688753815476E-5</v>
      </c>
      <c r="W110" s="672">
        <f>+逆行列係数表!W110/逆行列係数表2!W$117</f>
        <v>4.5040959338994748E-5</v>
      </c>
      <c r="X110" s="672">
        <f>+逆行列係数表!X110/逆行列係数表2!X$117</f>
        <v>1.0025121418343158E-5</v>
      </c>
      <c r="Y110" s="672">
        <f>+逆行列係数表!Y110/逆行列係数表2!Y$117</f>
        <v>2.526360703630665E-5</v>
      </c>
      <c r="Z110" s="672">
        <f>+逆行列係数表!Z110/逆行列係数表2!Z$117</f>
        <v>1.9789637076622694E-5</v>
      </c>
      <c r="AA110" s="672">
        <f>+逆行列係数表!AA110/逆行列係数表2!AA$117</f>
        <v>4.9242954260444237E-5</v>
      </c>
      <c r="AB110" s="672">
        <f>+逆行列係数表!AB110/逆行列係数表2!AB$117</f>
        <v>5.2876521238960107E-4</v>
      </c>
      <c r="AC110" s="672">
        <f>+逆行列係数表!AC110/逆行列係数表2!AC$117</f>
        <v>3.1852200277779683E-4</v>
      </c>
      <c r="AD110" s="672">
        <f>+逆行列係数表!AD110/逆行列係数表2!AD$117</f>
        <v>5.2059625164420231E-6</v>
      </c>
      <c r="AE110" s="672">
        <f>+逆行列係数表!AE110/逆行列係数表2!AE$117</f>
        <v>1.3638162918977156E-5</v>
      </c>
      <c r="AF110" s="672">
        <f>+逆行列係数表!AF110/逆行列係数表2!AF$117</f>
        <v>6.3426877497756721E-5</v>
      </c>
      <c r="AG110" s="672">
        <f>+逆行列係数表!AG110/逆行列係数表2!AG$117</f>
        <v>7.0687558581705598E-5</v>
      </c>
      <c r="AH110" s="672">
        <f>+逆行列係数表!AH110/逆行列係数表2!AH$117</f>
        <v>5.0604685742198057E-5</v>
      </c>
      <c r="AI110" s="672">
        <f>+逆行列係数表!AI110/逆行列係数表2!AI$117</f>
        <v>5.2505532798013749E-5</v>
      </c>
      <c r="AJ110" s="672">
        <f>+逆行列係数表!AJ110/逆行列係数表2!AJ$117</f>
        <v>2.9681143573423549E-5</v>
      </c>
      <c r="AK110" s="672">
        <f>+逆行列係数表!AK110/逆行列係数表2!AK$117</f>
        <v>8.4570224497458097E-5</v>
      </c>
      <c r="AL110" s="672">
        <f>+逆行列係数表!AL110/逆行列係数表2!AL$117</f>
        <v>4.7150124613116362E-5</v>
      </c>
      <c r="AM110" s="672">
        <f>+逆行列係数表!AM110/逆行列係数表2!AM$117</f>
        <v>1.359297036910407E-5</v>
      </c>
      <c r="AN110" s="672">
        <f>+逆行列係数表!AN110/逆行列係数表2!AN$117</f>
        <v>1.9010534450617811E-5</v>
      </c>
      <c r="AO110" s="672">
        <f>+逆行列係数表!AO110/逆行列係数表2!AO$117</f>
        <v>3.0868641107628001E-5</v>
      </c>
      <c r="AP110" s="672">
        <f>+逆行列係数表!AP110/逆行列係数表2!AP$117</f>
        <v>2.2164092612115608E-5</v>
      </c>
      <c r="AQ110" s="672">
        <f>+逆行列係数表!AQ110/逆行列係数表2!AQ$117</f>
        <v>3.6147068154929005E-5</v>
      </c>
      <c r="AR110" s="672">
        <f>+逆行列係数表!AR110/逆行列係数表2!AR$117</f>
        <v>2.5855243505832613E-5</v>
      </c>
      <c r="AS110" s="672">
        <f>+逆行列係数表!AS110/逆行列係数表2!AS$117</f>
        <v>3.5208533206284917E-5</v>
      </c>
      <c r="AT110" s="672">
        <f>+逆行列係数表!AT110/逆行列係数表2!AT$117</f>
        <v>3.8364010018694052E-5</v>
      </c>
      <c r="AU110" s="672">
        <f>+逆行列係数表!AU110/逆行列係数表2!AU$117</f>
        <v>5.5042595414778814E-5</v>
      </c>
      <c r="AV110" s="672">
        <f>+逆行列係数表!AV110/逆行列係数表2!AV$117</f>
        <v>5.0391513763263716E-5</v>
      </c>
      <c r="AW110" s="672">
        <f>+逆行列係数表!AW110/逆行列係数表2!AW$117</f>
        <v>6.3289940070744498E-5</v>
      </c>
      <c r="AX110" s="672">
        <f>+逆行列係数表!AX110/逆行列係数表2!AX$117</f>
        <v>6.0044234318762686E-5</v>
      </c>
      <c r="AY110" s="672">
        <f>+逆行列係数表!AY110/逆行列係数表2!AY$117</f>
        <v>4.167574004556481E-5</v>
      </c>
      <c r="AZ110" s="672">
        <f>+逆行列係数表!AZ110/逆行列係数表2!AZ$117</f>
        <v>5.0339911050001858E-5</v>
      </c>
      <c r="BA110" s="672">
        <f>+逆行列係数表!BA110/逆行列係数表2!BA$117</f>
        <v>1.0548684511676156E-4</v>
      </c>
      <c r="BB110" s="672">
        <f>+逆行列係数表!BB110/逆行列係数表2!BB$117</f>
        <v>4.1445852279234289E-5</v>
      </c>
      <c r="BC110" s="672">
        <f>+逆行列係数表!BC110/逆行列係数表2!BC$117</f>
        <v>9.897956706804896E-5</v>
      </c>
      <c r="BD110" s="672">
        <f>+逆行列係数表!BD110/逆行列係数表2!BD$117</f>
        <v>9.7598213600061056E-5</v>
      </c>
      <c r="BE110" s="672">
        <f>+逆行列係数表!BE110/逆行列係数表2!BE$117</f>
        <v>8.203687430388752E-5</v>
      </c>
      <c r="BF110" s="672">
        <f>+逆行列係数表!BF110/逆行列係数表2!BF$117</f>
        <v>9.8335895092008366E-5</v>
      </c>
      <c r="BG110" s="672">
        <f>+逆行列係数表!BG110/逆行列係数表2!BG$117</f>
        <v>9.6738750769108484E-5</v>
      </c>
      <c r="BH110" s="672">
        <f>+逆行列係数表!BH110/逆行列係数表2!BH$117</f>
        <v>5.2776216380831219E-5</v>
      </c>
      <c r="BI110" s="672">
        <f>+逆行列係数表!BI110/逆行列係数表2!BI$117</f>
        <v>3.7599180337846947E-5</v>
      </c>
      <c r="BJ110" s="672">
        <f>+逆行列係数表!BJ110/逆行列係数表2!BJ$117</f>
        <v>6.0552968468901238E-5</v>
      </c>
      <c r="BK110" s="672">
        <f>+逆行列係数表!BK110/逆行列係数表2!BK$117</f>
        <v>1.1489542528842281E-4</v>
      </c>
      <c r="BL110" s="672">
        <f>+逆行列係数表!BL110/逆行列係数表2!BL$117</f>
        <v>4.2028885280181158E-5</v>
      </c>
      <c r="BM110" s="672">
        <f>+逆行列係数表!BM110/逆行列係数表2!BM$117</f>
        <v>6.3508930823655759E-5</v>
      </c>
      <c r="BN110" s="672">
        <f>+逆行列係数表!BN110/逆行列係数表2!BN$117</f>
        <v>3.6413237351967526E-5</v>
      </c>
      <c r="BO110" s="672">
        <f>+逆行列係数表!BO110/逆行列係数表2!BO$117</f>
        <v>5.0838959680406456E-5</v>
      </c>
      <c r="BP110" s="672">
        <f>+逆行列係数表!BP110/逆行列係数表2!BP$117</f>
        <v>4.5521805836963476E-5</v>
      </c>
      <c r="BQ110" s="672">
        <f>+逆行列係数表!BQ110/逆行列係数表2!BQ$117</f>
        <v>4.0047409619340804E-5</v>
      </c>
      <c r="BR110" s="672">
        <f>+逆行列係数表!BR110/逆行列係数表2!BR$117</f>
        <v>1.3517133135286746E-4</v>
      </c>
      <c r="BS110" s="672">
        <f>+逆行列係数表!BS110/逆行列係数表2!BS$117</f>
        <v>1.3913302530406797E-4</v>
      </c>
      <c r="BT110" s="672">
        <f>+逆行列係数表!BT110/逆行列係数表2!BT$117</f>
        <v>4.653317482453813E-5</v>
      </c>
      <c r="BU110" s="672">
        <f>+逆行列係数表!BU110/逆行列係数表2!BU$117</f>
        <v>1.2927978264904016E-4</v>
      </c>
      <c r="BV110" s="672">
        <f>+逆行列係数表!BV110/逆行列係数表2!BV$117</f>
        <v>2.8882373476225761E-4</v>
      </c>
      <c r="BW110" s="672">
        <f>+逆行列係数表!BW110/逆行列係数表2!BW$117</f>
        <v>2.1937330617208533E-4</v>
      </c>
      <c r="BX110" s="672">
        <f>+逆行列係数表!BX110/逆行列係数表2!BX$117</f>
        <v>1.992355543900586E-4</v>
      </c>
      <c r="BY110" s="672">
        <f>+逆行列係数表!BY110/逆行列係数表2!BY$117</f>
        <v>2.1010277826462723E-5</v>
      </c>
      <c r="BZ110" s="672">
        <f>+逆行列係数表!BZ110/逆行列係数表2!BZ$117</f>
        <v>8.4037885619754217E-5</v>
      </c>
      <c r="CA110" s="672">
        <f>+逆行列係数表!CA110/逆行列係数表2!CA$117</f>
        <v>5.1186176921987688E-5</v>
      </c>
      <c r="CB110" s="672">
        <f>+逆行列係数表!CB110/逆行列係数表2!CB$117</f>
        <v>7.4658457082748349E-5</v>
      </c>
      <c r="CC110" s="672">
        <f>+逆行列係数表!CC110/逆行列係数表2!CC$117</f>
        <v>3.9752762430181206E-5</v>
      </c>
      <c r="CD110" s="672">
        <f>+逆行列係数表!CD110/逆行列係数表2!CD$117</f>
        <v>1.4912719488512874E-4</v>
      </c>
      <c r="CE110" s="672">
        <f>+逆行列係数表!CE110/逆行列係数表2!CE$117</f>
        <v>7.2697711739339596E-5</v>
      </c>
      <c r="CF110" s="672">
        <f>+逆行列係数表!CF110/逆行列係数表2!CF$117</f>
        <v>5.4935021968763392E-5</v>
      </c>
      <c r="CG110" s="672">
        <f>+逆行列係数表!CG110/逆行列係数表2!CG$117</f>
        <v>1.2942049676153094E-4</v>
      </c>
      <c r="CH110" s="672">
        <f>+逆行列係数表!CH110/逆行列係数表2!CH$117</f>
        <v>2.8729926316782291E-5</v>
      </c>
      <c r="CI110" s="672">
        <f>+逆行列係数表!CI110/逆行列係数表2!CI$117</f>
        <v>2.4149834966357518E-4</v>
      </c>
      <c r="CJ110" s="672">
        <f>+逆行列係数表!CJ110/逆行列係数表2!CJ$117</f>
        <v>2.9734160174872931E-2</v>
      </c>
      <c r="CK110" s="672">
        <f>+逆行列係数表!CK110/逆行列係数表2!CK$117</f>
        <v>1.6661858329481148E-4</v>
      </c>
      <c r="CL110" s="672">
        <f>+逆行列係数表!CL110/逆行列係数表2!CL$117</f>
        <v>5.2441377693791141E-4</v>
      </c>
      <c r="CM110" s="672">
        <f>+逆行列係数表!CM110/逆行列係数表2!CM$117</f>
        <v>2.5688061901475552E-2</v>
      </c>
      <c r="CN110" s="672">
        <f>+逆行列係数表!CN110/逆行列係数表2!CN$117</f>
        <v>4.8561591880276851E-5</v>
      </c>
      <c r="CO110" s="672">
        <f>+逆行列係数表!CO110/逆行列係数表2!CO$117</f>
        <v>1.4409203624410704E-4</v>
      </c>
      <c r="CP110" s="672">
        <f>+逆行列係数表!CP110/逆行列係数表2!CP$117</f>
        <v>9.9653369876543703E-5</v>
      </c>
      <c r="CQ110" s="672">
        <f>+逆行列係数表!CQ110/逆行列係数表2!CQ$117</f>
        <v>8.0287380183793815E-5</v>
      </c>
      <c r="CR110" s="672">
        <f>+逆行列係数表!CR110/逆行列係数表2!CR$117</f>
        <v>9.1474408064263503E-5</v>
      </c>
      <c r="CS110" s="672">
        <f>+逆行列係数表!CS110/逆行列係数表2!CS$117</f>
        <v>5.8612382569204601E-5</v>
      </c>
      <c r="CT110" s="672">
        <f>+逆行列係数表!CT110/逆行列係数表2!CT$117</f>
        <v>4.5638999731058177E-5</v>
      </c>
      <c r="CU110" s="672">
        <f>+逆行列係数表!CU110/逆行列係数表2!CU$117</f>
        <v>1.2739797506911105E-4</v>
      </c>
      <c r="CV110" s="672">
        <f>+逆行列係数表!CV110/逆行列係数表2!CV$117</f>
        <v>1.7055752662580958E-4</v>
      </c>
      <c r="CW110" s="672">
        <f>+逆行列係数表!CW110/逆行列係数表2!CW$117</f>
        <v>1.7114561807451925E-2</v>
      </c>
      <c r="CX110" s="672">
        <f>+逆行列係数表!CX110/逆行列係数表2!CX$117</f>
        <v>4.8218164430205371E-5</v>
      </c>
      <c r="CY110" s="672">
        <f>+逆行列係数表!CY110/逆行列係数表2!CY$117</f>
        <v>1.4381487031703987E-4</v>
      </c>
      <c r="CZ110" s="672">
        <f>+逆行列係数表!CZ110/逆行列係数表2!CZ$117</f>
        <v>1.2923789563512522E-3</v>
      </c>
      <c r="DA110" s="672">
        <f>+逆行列係数表!DA110/逆行列係数表2!DA$117</f>
        <v>3.1213310530651722E-4</v>
      </c>
      <c r="DB110" s="672">
        <f>+逆行列係数表!DB110/逆行列係数表2!DB$117</f>
        <v>3.4088511807834222E-4</v>
      </c>
      <c r="DC110" s="672">
        <f>+逆行列係数表!DC110/逆行列係数表2!DC$117</f>
        <v>1</v>
      </c>
      <c r="DD110" s="672">
        <f>+逆行列係数表!DD110/逆行列係数表2!DD$117</f>
        <v>7.8480298642862956E-5</v>
      </c>
      <c r="DE110" s="672">
        <f>+逆行列係数表!DE110/逆行列係数表2!DE$117</f>
        <v>8.8063549071005825E-4</v>
      </c>
      <c r="DF110" s="672">
        <f>+逆行列係数表!DF110/逆行列係数表2!DF$117</f>
        <v>4.1548882253145529E-5</v>
      </c>
      <c r="DG110" s="673">
        <f>+逆行列係数表!DG110/逆行列係数表2!DG$117</f>
        <v>4.2906537832179946E-4</v>
      </c>
      <c r="DH110" s="270"/>
    </row>
    <row r="111" spans="1:112">
      <c r="A111" s="656">
        <v>105</v>
      </c>
      <c r="B111" s="98" t="s">
        <v>282</v>
      </c>
      <c r="C111" s="293" t="s">
        <v>283</v>
      </c>
      <c r="D111" s="671">
        <f>+逆行列係数表!D111/逆行列係数表2!D$117</f>
        <v>9.3490465928214418E-6</v>
      </c>
      <c r="E111" s="672">
        <f>+逆行列係数表!E111/逆行列係数表2!E$117</f>
        <v>5.7611116533510046E-3</v>
      </c>
      <c r="F111" s="672">
        <f>+逆行列係数表!F111/逆行列係数表2!F$117</f>
        <v>7.9471030113115369E-5</v>
      </c>
      <c r="G111" s="672">
        <f>+逆行列係数表!G111/逆行列係数表2!G$117</f>
        <v>1.0546828291820703E-6</v>
      </c>
      <c r="H111" s="672">
        <f>+逆行列係数表!H111/逆行列係数表2!H$117</f>
        <v>1.3607625349506969E-6</v>
      </c>
      <c r="I111" s="672">
        <f>+逆行列係数表!I111/逆行列係数表2!I$117</f>
        <v>0</v>
      </c>
      <c r="J111" s="672">
        <f>+逆行列係数表!J111/逆行列係数表2!J$117</f>
        <v>2.303673704736049E-7</v>
      </c>
      <c r="K111" s="672">
        <f>+逆行列係数表!K111/逆行列係数表2!K$117</f>
        <v>1.0923134312587709E-4</v>
      </c>
      <c r="L111" s="672">
        <f>+逆行列係数表!L111/逆行列係数表2!L$117</f>
        <v>2.8677258853319504E-6</v>
      </c>
      <c r="M111" s="672">
        <f>+逆行列係数表!M111/逆行列係数表2!M$117</f>
        <v>1.2123749378369021E-5</v>
      </c>
      <c r="N111" s="672">
        <f>+逆行列係数表!N111/逆行列係数表2!N$117</f>
        <v>0</v>
      </c>
      <c r="O111" s="672">
        <f>+逆行列係数表!O111/逆行列係数表2!O$117</f>
        <v>2.1540878061170069E-6</v>
      </c>
      <c r="P111" s="672">
        <f>+逆行列係数表!P111/逆行列係数表2!P$117</f>
        <v>9.3302527201908396E-7</v>
      </c>
      <c r="Q111" s="672">
        <f>+逆行列係数表!Q111/逆行列係数表2!Q$117</f>
        <v>1.1707853254181378E-7</v>
      </c>
      <c r="R111" s="672">
        <f>+逆行列係数表!R111/逆行列係数表2!R$117</f>
        <v>1.7840154839323625E-7</v>
      </c>
      <c r="S111" s="672">
        <f>+逆行列係数表!S111/逆行列係数表2!S$117</f>
        <v>2.5699767538760336E-7</v>
      </c>
      <c r="T111" s="672">
        <f>+逆行列係数表!T111/逆行列係数表2!T$117</f>
        <v>1.0791875632608866E-7</v>
      </c>
      <c r="U111" s="672">
        <f>+逆行列係数表!U111/逆行列係数表2!U$117</f>
        <v>6.5395375792216596E-8</v>
      </c>
      <c r="V111" s="672">
        <f>+逆行列係数表!V111/逆行列係数表2!V$117</f>
        <v>1.4809505454350009E-6</v>
      </c>
      <c r="W111" s="672">
        <f>+逆行列係数表!W111/逆行列係数表2!W$117</f>
        <v>1.1881297995901628E-7</v>
      </c>
      <c r="X111" s="672">
        <f>+逆行列係数表!X111/逆行列係数表2!X$117</f>
        <v>3.6521000963541197E-8</v>
      </c>
      <c r="Y111" s="672">
        <f>+逆行列係数表!Y111/逆行列係数表2!Y$117</f>
        <v>4.1092125792024898E-7</v>
      </c>
      <c r="Z111" s="672">
        <f>+逆行列係数表!Z111/逆行列係数表2!Z$117</f>
        <v>1.7340404320316697E-7</v>
      </c>
      <c r="AA111" s="672">
        <f>+逆行列係数表!AA111/逆行列係数表2!AA$117</f>
        <v>1.7374617003176867E-7</v>
      </c>
      <c r="AB111" s="672">
        <f>+逆行列係数表!AB111/逆行列係数表2!AB$117</f>
        <v>8.923007250320801E-7</v>
      </c>
      <c r="AC111" s="672">
        <f>+逆行列係数表!AC111/逆行列係数表2!AC$117</f>
        <v>8.6615949177702057E-7</v>
      </c>
      <c r="AD111" s="672">
        <f>+逆行列係数表!AD111/逆行列係数表2!AD$117</f>
        <v>9.3784253926416838E-9</v>
      </c>
      <c r="AE111" s="672">
        <f>+逆行列係数表!AE111/逆行列係数表2!AE$117</f>
        <v>3.57543502907345E-8</v>
      </c>
      <c r="AF111" s="672">
        <f>+逆行列係数表!AF111/逆行列係数表2!AF$117</f>
        <v>1.1033319366404683E-7</v>
      </c>
      <c r="AG111" s="672">
        <f>+逆行列係数表!AG111/逆行列係数表2!AG$117</f>
        <v>1.9660776042753642E-7</v>
      </c>
      <c r="AH111" s="672">
        <f>+逆行列係数表!AH111/逆行列係数表2!AH$117</f>
        <v>4.9153784758796183E-5</v>
      </c>
      <c r="AI111" s="672">
        <f>+逆行列係数表!AI111/逆行列係数表2!AI$117</f>
        <v>8.7305423984241908E-8</v>
      </c>
      <c r="AJ111" s="672">
        <f>+逆行列係数表!AJ111/逆行列係数表2!AJ$117</f>
        <v>1.2454835337698699E-7</v>
      </c>
      <c r="AK111" s="672">
        <f>+逆行列係数表!AK111/逆行列係数表2!AK$117</f>
        <v>5.4576161269096004E-7</v>
      </c>
      <c r="AL111" s="672">
        <f>+逆行列係数表!AL111/逆行列係数表2!AL$117</f>
        <v>1.7690111441084512E-7</v>
      </c>
      <c r="AM111" s="672">
        <f>+逆行列係数表!AM111/逆行列係数表2!AM$117</f>
        <v>3.1961252530090727E-8</v>
      </c>
      <c r="AN111" s="672">
        <f>+逆行列係数表!AN111/逆行列係数表2!AN$117</f>
        <v>5.0746376581674443E-8</v>
      </c>
      <c r="AO111" s="672">
        <f>+逆行列係数表!AO111/逆行列係数表2!AO$117</f>
        <v>2.0876925132972583E-7</v>
      </c>
      <c r="AP111" s="672">
        <f>+逆行列係数表!AP111/逆行列係数表2!AP$117</f>
        <v>4.0190091909357827E-8</v>
      </c>
      <c r="AQ111" s="672">
        <f>+逆行列係数表!AQ111/逆行列係数表2!AQ$117</f>
        <v>5.1808855185564551E-8</v>
      </c>
      <c r="AR111" s="672">
        <f>+逆行列係数表!AR111/逆行列係数表2!AR$117</f>
        <v>5.9647889861163733E-8</v>
      </c>
      <c r="AS111" s="672">
        <f>+逆行列係数表!AS111/逆行列係数表2!AS$117</f>
        <v>2.6311486692209616E-7</v>
      </c>
      <c r="AT111" s="672">
        <f>+逆行列係数表!AT111/逆行列係数表2!AT$117</f>
        <v>1.013325124035135E-7</v>
      </c>
      <c r="AU111" s="672">
        <f>+逆行列係数表!AU111/逆行列係数表2!AU$117</f>
        <v>2.8670901638825887E-7</v>
      </c>
      <c r="AV111" s="672">
        <f>+逆行列係数表!AV111/逆行列係数表2!AV$117</f>
        <v>1.5003696360467422E-7</v>
      </c>
      <c r="AW111" s="672">
        <f>+逆行列係数表!AW111/逆行列係数表2!AW$117</f>
        <v>1.7511442497104582E-7</v>
      </c>
      <c r="AX111" s="672">
        <f>+逆行列係数表!AX111/逆行列係数表2!AX$117</f>
        <v>3.1891745407589895E-7</v>
      </c>
      <c r="AY111" s="672">
        <f>+逆行列係数表!AY111/逆行列係数表2!AY$117</f>
        <v>4.9148613060582354E-7</v>
      </c>
      <c r="AZ111" s="672">
        <f>+逆行列係数表!AZ111/逆行列係数表2!AZ$117</f>
        <v>3.0055135534735071E-7</v>
      </c>
      <c r="BA111" s="672">
        <f>+逆行列係数表!BA111/逆行列係数表2!BA$117</f>
        <v>6.6754680658031109E-7</v>
      </c>
      <c r="BB111" s="672">
        <f>+逆行列係数表!BB111/逆行列係数表2!BB$117</f>
        <v>2.8780422451724744E-7</v>
      </c>
      <c r="BC111" s="672">
        <f>+逆行列係数表!BC111/逆行列係数表2!BC$117</f>
        <v>1.9363934619585174E-7</v>
      </c>
      <c r="BD111" s="672">
        <f>+逆行列係数表!BD111/逆行列係数表2!BD$117</f>
        <v>7.0944672804405475E-7</v>
      </c>
      <c r="BE111" s="672">
        <f>+逆行列係数表!BE111/逆行列係数表2!BE$117</f>
        <v>2.1301798942865934E-7</v>
      </c>
      <c r="BF111" s="672">
        <f>+逆行列係数表!BF111/逆行列係数表2!BF$117</f>
        <v>1.5319159002546672E-7</v>
      </c>
      <c r="BG111" s="672">
        <f>+逆行列係数表!BG111/逆行列係数表2!BG$117</f>
        <v>1.5541617501028324E-7</v>
      </c>
      <c r="BH111" s="672">
        <f>+逆行列係数表!BH111/逆行列係数表2!BH$117</f>
        <v>1.2368270597520857E-7</v>
      </c>
      <c r="BI111" s="672">
        <f>+逆行列係数表!BI111/逆行列係数表2!BI$117</f>
        <v>2.0894580552285325E-7</v>
      </c>
      <c r="BJ111" s="672">
        <f>+逆行列係数表!BJ111/逆行列係数表2!BJ$117</f>
        <v>9.4185057335231038E-8</v>
      </c>
      <c r="BK111" s="672">
        <f>+逆行列係数表!BK111/逆行列係数表2!BK$117</f>
        <v>3.3468661263544696E-7</v>
      </c>
      <c r="BL111" s="672">
        <f>+逆行列係数表!BL111/逆行列係数表2!BL$117</f>
        <v>9.1662726964254304E-8</v>
      </c>
      <c r="BM111" s="672">
        <f>+逆行列係数表!BM111/逆行列係数表2!BM$117</f>
        <v>1.6034681512604606E-7</v>
      </c>
      <c r="BN111" s="672">
        <f>+逆行列係数表!BN111/逆行列係数表2!BN$117</f>
        <v>8.8512400309900742E-8</v>
      </c>
      <c r="BO111" s="672">
        <f>+逆行列係数表!BO111/逆行列係数表2!BO$117</f>
        <v>1.3123200494039356E-7</v>
      </c>
      <c r="BP111" s="672">
        <f>+逆行列係数表!BP111/逆行列係数表2!BP$117</f>
        <v>1.3235294289802441E-7</v>
      </c>
      <c r="BQ111" s="672">
        <f>+逆行列係数表!BQ111/逆行列係数表2!BQ$117</f>
        <v>1.9348241533668578E-7</v>
      </c>
      <c r="BR111" s="672">
        <f>+逆行列係数表!BR111/逆行列係数表2!BR$117</f>
        <v>3.0455675795846565E-7</v>
      </c>
      <c r="BS111" s="672">
        <f>+逆行列係数表!BS111/逆行列係数表2!BS$117</f>
        <v>1.7887528101414236E-7</v>
      </c>
      <c r="BT111" s="672">
        <f>+逆行列係数表!BT111/逆行列係数表2!BT$117</f>
        <v>1.5047560532754751E-7</v>
      </c>
      <c r="BU111" s="672">
        <f>+逆行列係数表!BU111/逆行列係数表2!BU$117</f>
        <v>1.876372651953167E-7</v>
      </c>
      <c r="BV111" s="672">
        <f>+逆行列係数表!BV111/逆行列係数表2!BV$117</f>
        <v>2.9131944504315468E-7</v>
      </c>
      <c r="BW111" s="672">
        <f>+逆行列係数表!BW111/逆行列係数表2!BW$117</f>
        <v>1.6447393642332878E-7</v>
      </c>
      <c r="BX111" s="672">
        <f>+逆行列係数表!BX111/逆行列係数表2!BX$117</f>
        <v>1.4537327278745402E-7</v>
      </c>
      <c r="BY111" s="672">
        <f>+逆行列係数表!BY111/逆行列係数表2!BY$117</f>
        <v>2.1740239338665337E-8</v>
      </c>
      <c r="BZ111" s="672">
        <f>+逆行列係数表!BZ111/逆行列係数表2!BZ$117</f>
        <v>1.6277330669231535E-6</v>
      </c>
      <c r="CA111" s="672">
        <f>+逆行列係数表!CA111/逆行列係数表2!CA$117</f>
        <v>1.0386876217247343E-7</v>
      </c>
      <c r="CB111" s="672">
        <f>+逆行列係数表!CB111/逆行列係数表2!CB$117</f>
        <v>2.3533434450798888E-7</v>
      </c>
      <c r="CC111" s="672">
        <f>+逆行列係数表!CC111/逆行列係数表2!CC$117</f>
        <v>7.8725912276627234E-8</v>
      </c>
      <c r="CD111" s="672">
        <f>+逆行列係数表!CD111/逆行列係数表2!CD$117</f>
        <v>1.7217987483152091E-7</v>
      </c>
      <c r="CE111" s="672">
        <f>+逆行列係数表!CE111/逆行列係数表2!CE$117</f>
        <v>2.313824464707666E-7</v>
      </c>
      <c r="CF111" s="672">
        <f>+逆行列係数表!CF111/逆行列係数表2!CF$117</f>
        <v>1.6663159747098865E-7</v>
      </c>
      <c r="CG111" s="672">
        <f>+逆行列係数表!CG111/逆行列係数表2!CG$117</f>
        <v>2.4142692793885236E-7</v>
      </c>
      <c r="CH111" s="672">
        <f>+逆行列係数表!CH111/逆行列係数表2!CH$117</f>
        <v>1.0306928747792569E-7</v>
      </c>
      <c r="CI111" s="672">
        <f>+逆行列係数表!CI111/逆行列係数表2!CI$117</f>
        <v>1.804777171609427E-6</v>
      </c>
      <c r="CJ111" s="672">
        <f>+逆行列係数表!CJ111/逆行列係数表2!CJ$117</f>
        <v>1.7089136898227375E-5</v>
      </c>
      <c r="CK111" s="672">
        <f>+逆行列係数表!CK111/逆行列係数表2!CK$117</f>
        <v>1.2490788518186828E-6</v>
      </c>
      <c r="CL111" s="672">
        <f>+逆行列係数表!CL111/逆行列係数表2!CL$117</f>
        <v>2.3860605557886809E-6</v>
      </c>
      <c r="CM111" s="672">
        <f>+逆行列係数表!CM111/逆行列係数表2!CM$117</f>
        <v>1.4860904656980475E-5</v>
      </c>
      <c r="CN111" s="672">
        <f>+逆行列係数表!CN111/逆行列係数表2!CN$117</f>
        <v>1.2930755254913606E-7</v>
      </c>
      <c r="CO111" s="672">
        <f>+逆行列係数表!CO111/逆行列係数表2!CO$117</f>
        <v>2.4582072897464546E-4</v>
      </c>
      <c r="CP111" s="672">
        <f>+逆行列係数表!CP111/逆行列係数表2!CP$117</f>
        <v>2.6433222535387277E-6</v>
      </c>
      <c r="CQ111" s="672">
        <f>+逆行列係数表!CQ111/逆行列係数表2!CQ$117</f>
        <v>5.3420736667907928E-7</v>
      </c>
      <c r="CR111" s="672">
        <f>+逆行列係数表!CR111/逆行列係数表2!CR$117</f>
        <v>1.2233100557813377E-7</v>
      </c>
      <c r="CS111" s="672">
        <f>+逆行列係数表!CS111/逆行列係数表2!CS$117</f>
        <v>1.6552986010872484E-6</v>
      </c>
      <c r="CT111" s="672">
        <f>+逆行列係数表!CT111/逆行列係数表2!CT$117</f>
        <v>2.5894980563229018E-6</v>
      </c>
      <c r="CU111" s="672">
        <f>+逆行列係数表!CU111/逆行列係数表2!CU$117</f>
        <v>2.1566772906405834E-7</v>
      </c>
      <c r="CV111" s="672">
        <f>+逆行列係数表!CV111/逆行列係数表2!CV$117</f>
        <v>3.3736000642716694E-7</v>
      </c>
      <c r="CW111" s="672">
        <f>+逆行列係数表!CW111/逆行列係数表2!CW$117</f>
        <v>9.8144098617612748E-6</v>
      </c>
      <c r="CX111" s="672">
        <f>+逆行列係数表!CX111/逆行列係数表2!CX$117</f>
        <v>8.7704772962054976E-8</v>
      </c>
      <c r="CY111" s="672">
        <f>+逆行列係数表!CY111/逆行列係数表2!CY$117</f>
        <v>2.5599942844142821E-7</v>
      </c>
      <c r="CZ111" s="672">
        <f>+逆行列係数表!CZ111/逆行列係数表2!CZ$117</f>
        <v>7.9812496463244126E-6</v>
      </c>
      <c r="DA111" s="672">
        <f>+逆行列係数表!DA111/逆行列係数表2!DA$117</f>
        <v>1.5078813561620036E-5</v>
      </c>
      <c r="DB111" s="672">
        <f>+逆行列係数表!DB111/逆行列係数表2!DB$117</f>
        <v>5.6501379901013281E-7</v>
      </c>
      <c r="DC111" s="672">
        <f>+逆行列係数表!DC111/逆行列係数表2!DC$117</f>
        <v>5.6473329221776321E-4</v>
      </c>
      <c r="DD111" s="672">
        <f>+逆行列係数表!DD111/逆行列係数表2!DD$117</f>
        <v>1</v>
      </c>
      <c r="DE111" s="672">
        <f>+逆行列係数表!DE111/逆行列係数表2!DE$117</f>
        <v>1.1966429719318665E-6</v>
      </c>
      <c r="DF111" s="672">
        <f>+逆行列係数表!DF111/逆行列係数表2!DF$117</f>
        <v>9.5324276669384538E-8</v>
      </c>
      <c r="DG111" s="673">
        <f>+逆行列係数表!DG111/逆行列係数表2!DG$117</f>
        <v>8.8648039118239555E-7</v>
      </c>
      <c r="DH111" s="270"/>
    </row>
    <row r="112" spans="1:112">
      <c r="A112" s="656">
        <v>106</v>
      </c>
      <c r="B112" s="98" t="s">
        <v>284</v>
      </c>
      <c r="C112" s="293" t="s">
        <v>285</v>
      </c>
      <c r="D112" s="671">
        <f>+逆行列係数表!D112/逆行列係数表2!D$117</f>
        <v>1.4883437998916167E-4</v>
      </c>
      <c r="E112" s="672">
        <f>+逆行列係数表!E112/逆行列係数表2!E$117</f>
        <v>1.2099952963199597E-4</v>
      </c>
      <c r="F112" s="672">
        <f>+逆行列係数表!F112/逆行列係数表2!F$117</f>
        <v>1.7173846397678053E-3</v>
      </c>
      <c r="G112" s="672">
        <f>+逆行列係数表!G112/逆行列係数表2!G$117</f>
        <v>9.9092956459529138E-5</v>
      </c>
      <c r="H112" s="672">
        <f>+逆行列係数表!H112/逆行列係数表2!H$117</f>
        <v>4.2865994944248309E-4</v>
      </c>
      <c r="I112" s="672">
        <f>+逆行列係数表!I112/逆行列係数表2!I$117</f>
        <v>0</v>
      </c>
      <c r="J112" s="672">
        <f>+逆行列係数表!J112/逆行列係数表2!J$117</f>
        <v>2.5517273004254092E-4</v>
      </c>
      <c r="K112" s="672">
        <f>+逆行列係数表!K112/逆行列係数表2!K$117</f>
        <v>2.2348295473421841E-4</v>
      </c>
      <c r="L112" s="672">
        <f>+逆行列係数表!L112/逆行列係数表2!L$117</f>
        <v>1.5557418348887986E-4</v>
      </c>
      <c r="M112" s="672">
        <f>+逆行列係数表!M112/逆行列係数表2!M$117</f>
        <v>1.1050885644760882E-4</v>
      </c>
      <c r="N112" s="672">
        <f>+逆行列係数表!N112/逆行列係数表2!N$117</f>
        <v>0</v>
      </c>
      <c r="O112" s="672">
        <f>+逆行列係数表!O112/逆行列係数表2!O$117</f>
        <v>1.1877470693901466E-4</v>
      </c>
      <c r="P112" s="672">
        <f>+逆行列係数表!P112/逆行列係数表2!P$117</f>
        <v>1.3918800316146967E-4</v>
      </c>
      <c r="Q112" s="672">
        <f>+逆行列係数表!Q112/逆行列係数表2!Q$117</f>
        <v>1.1125698730126919E-4</v>
      </c>
      <c r="R112" s="672">
        <f>+逆行列係数表!R112/逆行列係数表2!R$117</f>
        <v>1.7916459649405326E-4</v>
      </c>
      <c r="S112" s="672">
        <f>+逆行列係数表!S112/逆行列係数表2!S$117</f>
        <v>9.7988264032967606E-5</v>
      </c>
      <c r="T112" s="672">
        <f>+逆行列係数表!T112/逆行列係数表2!T$117</f>
        <v>9.7116825371259792E-5</v>
      </c>
      <c r="U112" s="672">
        <f>+逆行列係数表!U112/逆行列係数表2!U$117</f>
        <v>1.4429145100459866E-4</v>
      </c>
      <c r="V112" s="672">
        <f>+逆行列係数表!V112/逆行列係数表2!V$117</f>
        <v>2.661452520789105E-4</v>
      </c>
      <c r="W112" s="672">
        <f>+逆行列係数表!W112/逆行列係数表2!W$117</f>
        <v>2.2979080481783958E-4</v>
      </c>
      <c r="X112" s="672">
        <f>+逆行列係数表!X112/逆行列係数表2!X$117</f>
        <v>4.6641371838624937E-5</v>
      </c>
      <c r="Y112" s="672">
        <f>+逆行列係数表!Y112/逆行列係数表2!Y$117</f>
        <v>1.0215958829817523E-4</v>
      </c>
      <c r="Z112" s="672">
        <f>+逆行列係数表!Z112/逆行列係数表2!Z$117</f>
        <v>8.2117452399613932E-5</v>
      </c>
      <c r="AA112" s="672">
        <f>+逆行列係数表!AA112/逆行列係数表2!AA$117</f>
        <v>1.9452005568403011E-4</v>
      </c>
      <c r="AB112" s="672">
        <f>+逆行列係数表!AB112/逆行列係数表2!AB$117</f>
        <v>1.6217315761155558E-4</v>
      </c>
      <c r="AC112" s="672">
        <f>+逆行列係数表!AC112/逆行列係数表2!AC$117</f>
        <v>3.0073478494482256E-4</v>
      </c>
      <c r="AD112" s="672">
        <f>+逆行列係数表!AD112/逆行列係数表2!AD$117</f>
        <v>3.998416210256711E-5</v>
      </c>
      <c r="AE112" s="672">
        <f>+逆行列係数表!AE112/逆行列係数表2!AE$117</f>
        <v>7.1683693664055406E-5</v>
      </c>
      <c r="AF112" s="672">
        <f>+逆行列係数表!AF112/逆行列係数表2!AF$117</f>
        <v>9.3020650265864552E-5</v>
      </c>
      <c r="AG112" s="672">
        <f>+逆行列係数表!AG112/逆行列係数表2!AG$117</f>
        <v>1.1357016419265644E-4</v>
      </c>
      <c r="AH112" s="672">
        <f>+逆行列係数表!AH112/逆行列係数表2!AH$117</f>
        <v>1.111195528541655E-4</v>
      </c>
      <c r="AI112" s="672">
        <f>+逆行列係数表!AI112/逆行列係数表2!AI$117</f>
        <v>2.4075718778790694E-4</v>
      </c>
      <c r="AJ112" s="672">
        <f>+逆行列係数表!AJ112/逆行列係数表2!AJ$117</f>
        <v>1.6077795078987397E-4</v>
      </c>
      <c r="AK112" s="672">
        <f>+逆行列係数表!AK112/逆行列係数表2!AK$117</f>
        <v>1.3366390530846275E-3</v>
      </c>
      <c r="AL112" s="672">
        <f>+逆行列係数表!AL112/逆行列係数表2!AL$117</f>
        <v>2.3441792068023678E-4</v>
      </c>
      <c r="AM112" s="672">
        <f>+逆行列係数表!AM112/逆行列係数表2!AM$117</f>
        <v>6.3483166038831124E-5</v>
      </c>
      <c r="AN112" s="672">
        <f>+逆行列係数表!AN112/逆行列係数表2!AN$117</f>
        <v>7.0420028389175864E-5</v>
      </c>
      <c r="AO112" s="672">
        <f>+逆行列係数表!AO112/逆行列係数表2!AO$117</f>
        <v>1.4142384191535577E-4</v>
      </c>
      <c r="AP112" s="672">
        <f>+逆行列係数表!AP112/逆行列係数表2!AP$117</f>
        <v>8.7054514639868329E-5</v>
      </c>
      <c r="AQ112" s="672">
        <f>+逆行列係数表!AQ112/逆行列係数表2!AQ$117</f>
        <v>1.5143091683382905E-4</v>
      </c>
      <c r="AR112" s="672">
        <f>+逆行列係数表!AR112/逆行列係数表2!AR$117</f>
        <v>9.0894718427910208E-5</v>
      </c>
      <c r="AS112" s="672">
        <f>+逆行列係数表!AS112/逆行列係数表2!AS$117</f>
        <v>1.0788453799882978E-4</v>
      </c>
      <c r="AT112" s="672">
        <f>+逆行列係数表!AT112/逆行列係数表2!AT$117</f>
        <v>1.0867590856105277E-4</v>
      </c>
      <c r="AU112" s="672">
        <f>+逆行列係数表!AU112/逆行列係数表2!AU$117</f>
        <v>1.4909233827672478E-4</v>
      </c>
      <c r="AV112" s="672">
        <f>+逆行列係数表!AV112/逆行列係数表2!AV$117</f>
        <v>1.28581175605402E-4</v>
      </c>
      <c r="AW112" s="672">
        <f>+逆行列係数表!AW112/逆行列係数表2!AW$117</f>
        <v>1.4606763441362262E-4</v>
      </c>
      <c r="AX112" s="672">
        <f>+逆行列係数表!AX112/逆行列係数表2!AX$117</f>
        <v>1.3553902790602583E-4</v>
      </c>
      <c r="AY112" s="672">
        <f>+逆行列係数表!AY112/逆行列係数表2!AY$117</f>
        <v>2.580793700576014E-4</v>
      </c>
      <c r="AZ112" s="672">
        <f>+逆行列係数表!AZ112/逆行列係数表2!AZ$117</f>
        <v>1.4796832593460575E-4</v>
      </c>
      <c r="BA112" s="672">
        <f>+逆行列係数表!BA112/逆行列係数表2!BA$117</f>
        <v>2.0175035159534642E-4</v>
      </c>
      <c r="BB112" s="672">
        <f>+逆行列係数表!BB112/逆行列係数表2!BB$117</f>
        <v>9.1209204852532927E-5</v>
      </c>
      <c r="BC112" s="672">
        <f>+逆行列係数表!BC112/逆行列係数表2!BC$117</f>
        <v>1.3818089180573533E-4</v>
      </c>
      <c r="BD112" s="672">
        <f>+逆行列係数表!BD112/逆行列係数表2!BD$117</f>
        <v>1.9332352181696889E-4</v>
      </c>
      <c r="BE112" s="672">
        <f>+逆行列係数表!BE112/逆行列係数表2!BE$117</f>
        <v>1.165148721344118E-4</v>
      </c>
      <c r="BF112" s="672">
        <f>+逆行列係数表!BF112/逆行列係数表2!BF$117</f>
        <v>1.1756469475862346E-4</v>
      </c>
      <c r="BG112" s="672">
        <f>+逆行列係数表!BG112/逆行列係数表2!BG$117</f>
        <v>1.35874313406532E-4</v>
      </c>
      <c r="BH112" s="672">
        <f>+逆行列係数表!BH112/逆行列係数表2!BH$117</f>
        <v>9.2069639425737703E-5</v>
      </c>
      <c r="BI112" s="672">
        <f>+逆行列係数表!BI112/逆行列係数表2!BI$117</f>
        <v>2.0056771124001441E-4</v>
      </c>
      <c r="BJ112" s="672">
        <f>+逆行列係数表!BJ112/逆行列係数表2!BJ$117</f>
        <v>1.0264729826155484E-4</v>
      </c>
      <c r="BK112" s="672">
        <f>+逆行列係数表!BK112/逆行列係数表2!BK$117</f>
        <v>2.1516778796488404E-4</v>
      </c>
      <c r="BL112" s="672">
        <f>+逆行列係数表!BL112/逆行列係数表2!BL$117</f>
        <v>2.5782284060650031E-4</v>
      </c>
      <c r="BM112" s="672">
        <f>+逆行列係数表!BM112/逆行列係数表2!BM$117</f>
        <v>2.9368688546513896E-4</v>
      </c>
      <c r="BN112" s="672">
        <f>+逆行列係数表!BN112/逆行列係数表2!BN$117</f>
        <v>1.883692761796497E-4</v>
      </c>
      <c r="BO112" s="672">
        <f>+逆行列係数表!BO112/逆行列係数表2!BO$117</f>
        <v>4.3281731805028614E-4</v>
      </c>
      <c r="BP112" s="672">
        <f>+逆行列係数表!BP112/逆行列係数表2!BP$117</f>
        <v>4.0487492253182589E-4</v>
      </c>
      <c r="BQ112" s="672">
        <f>+逆行列係数表!BQ112/逆行列係数表2!BQ$117</f>
        <v>8.4971207893615134E-5</v>
      </c>
      <c r="BR112" s="672">
        <f>+逆行列係数表!BR112/逆行列係数表2!BR$117</f>
        <v>1.4970776129979641E-4</v>
      </c>
      <c r="BS112" s="672">
        <f>+逆行列係数表!BS112/逆行列係数表2!BS$117</f>
        <v>4.4395054316395753E-4</v>
      </c>
      <c r="BT112" s="672">
        <f>+逆行列係数表!BT112/逆行列係数表2!BT$117</f>
        <v>8.7837078842192533E-5</v>
      </c>
      <c r="BU112" s="672">
        <f>+逆行列係数表!BU112/逆行列係数表2!BU$117</f>
        <v>5.021658842792342E-4</v>
      </c>
      <c r="BV112" s="672">
        <f>+逆行列係数表!BV112/逆行列係数表2!BV$117</f>
        <v>2.5949199522962022E-4</v>
      </c>
      <c r="BW112" s="672">
        <f>+逆行列係数表!BW112/逆行列係数表2!BW$117</f>
        <v>1.0784989024717659E-3</v>
      </c>
      <c r="BX112" s="672">
        <f>+逆行列係数表!BX112/逆行列係数表2!BX$117</f>
        <v>8.1864984060681112E-4</v>
      </c>
      <c r="BY112" s="672">
        <f>+逆行列係数表!BY112/逆行列係数表2!BY$117</f>
        <v>3.2116004654363426E-4</v>
      </c>
      <c r="BZ112" s="672">
        <f>+逆行列係数表!BZ112/逆行列係数表2!BZ$117</f>
        <v>2.3781570826529149E-4</v>
      </c>
      <c r="CA112" s="672">
        <f>+逆行列係数表!CA112/逆行列係数表2!CA$117</f>
        <v>3.5737127464214056E-4</v>
      </c>
      <c r="CB112" s="672">
        <f>+逆行列係数表!CB112/逆行列係数表2!CB$117</f>
        <v>3.1841610625215776E-4</v>
      </c>
      <c r="CC112" s="672">
        <f>+逆行列係数表!CC112/逆行列係数表2!CC$117</f>
        <v>2.1447496202353625E-4</v>
      </c>
      <c r="CD112" s="672">
        <f>+逆行列係数表!CD112/逆行列係数表2!CD$117</f>
        <v>2.8573669122183626E-4</v>
      </c>
      <c r="CE112" s="672">
        <f>+逆行列係数表!CE112/逆行列係数表2!CE$117</f>
        <v>2.7782967212992989E-4</v>
      </c>
      <c r="CF112" s="672">
        <f>+逆行列係数表!CF112/逆行列係数表2!CF$117</f>
        <v>3.4743149786116895E-4</v>
      </c>
      <c r="CG112" s="672">
        <f>+逆行列係数表!CG112/逆行列係数表2!CG$117</f>
        <v>5.306628413571518E-4</v>
      </c>
      <c r="CH112" s="672">
        <f>+逆行列係数表!CH112/逆行列係数表2!CH$117</f>
        <v>2.7530018737140542E-4</v>
      </c>
      <c r="CI112" s="672">
        <f>+逆行列係数表!CI112/逆行列係数表2!CI$117</f>
        <v>3.9510607025250601E-4</v>
      </c>
      <c r="CJ112" s="672">
        <f>+逆行列係数表!CJ112/逆行列係数表2!CJ$117</f>
        <v>1.0399096411682787E-3</v>
      </c>
      <c r="CK112" s="672">
        <f>+逆行列係数表!CK112/逆行列係数表2!CK$117</f>
        <v>7.6500226976450065E-4</v>
      </c>
      <c r="CL112" s="672">
        <f>+逆行列係数表!CL112/逆行列係数表2!CL$117</f>
        <v>3.1172030896172966E-4</v>
      </c>
      <c r="CM112" s="672">
        <f>+逆行列係数表!CM112/逆行列係数表2!CM$117</f>
        <v>2.2456773771011157E-3</v>
      </c>
      <c r="CN112" s="672">
        <f>+逆行列係数表!CN112/逆行列係数表2!CN$117</f>
        <v>2.7630461139584417E-4</v>
      </c>
      <c r="CO112" s="672">
        <f>+逆行列係数表!CO112/逆行列係数表2!CO$117</f>
        <v>2.6283268512643418E-3</v>
      </c>
      <c r="CP112" s="672">
        <f>+逆行列係数表!CP112/逆行列係数表2!CP$117</f>
        <v>2.3361323554458202E-3</v>
      </c>
      <c r="CQ112" s="672">
        <f>+逆行列係数表!CQ112/逆行列係数表2!CQ$117</f>
        <v>2.8396562701259588E-4</v>
      </c>
      <c r="CR112" s="672">
        <f>+逆行列係数表!CR112/逆行列係数表2!CR$117</f>
        <v>2.8684287936596811E-4</v>
      </c>
      <c r="CS112" s="672">
        <f>+逆行列係数表!CS112/逆行列係数表2!CS$117</f>
        <v>2.2647138234278523E-4</v>
      </c>
      <c r="CT112" s="672">
        <f>+逆行列係数表!CT112/逆行列係数表2!CT$117</f>
        <v>2.433805518463604E-4</v>
      </c>
      <c r="CU112" s="672">
        <f>+逆行列係数表!CU112/逆行列係数表2!CU$117</f>
        <v>1.6448801450412015E-3</v>
      </c>
      <c r="CV112" s="672">
        <f>+逆行列係数表!CV112/逆行列係数表2!CV$117</f>
        <v>7.6040625652771838E-4</v>
      </c>
      <c r="CW112" s="672">
        <f>+逆行列係数表!CW112/逆行列係数表2!CW$117</f>
        <v>1.3428298567447817E-3</v>
      </c>
      <c r="CX112" s="672">
        <f>+逆行列係数表!CX112/逆行列係数表2!CX$117</f>
        <v>4.4720429380813812E-4</v>
      </c>
      <c r="CY112" s="672">
        <f>+逆行列係数表!CY112/逆行列係数表2!CY$117</f>
        <v>5.2173105764011089E-4</v>
      </c>
      <c r="CZ112" s="672">
        <f>+逆行列係数表!CZ112/逆行列係数表2!CZ$117</f>
        <v>1.3135581930192499E-3</v>
      </c>
      <c r="DA112" s="672">
        <f>+逆行列係数表!DA112/逆行列係数表2!DA$117</f>
        <v>4.5983273026373769E-4</v>
      </c>
      <c r="DB112" s="672">
        <f>+逆行列係数表!DB112/逆行列係数表2!DB$117</f>
        <v>1.1986536004210911E-3</v>
      </c>
      <c r="DC112" s="672">
        <f>+逆行列係数表!DC112/逆行列係数表2!DC$117</f>
        <v>1.8112266462051139E-3</v>
      </c>
      <c r="DD112" s="672">
        <f>+逆行列係数表!DD112/逆行列係数表2!DD$117</f>
        <v>1.0236882264260329E-3</v>
      </c>
      <c r="DE112" s="672">
        <f>+逆行列係数表!DE112/逆行列係数表2!DE$117</f>
        <v>1</v>
      </c>
      <c r="DF112" s="672">
        <f>+逆行列係数表!DF112/逆行列係数表2!DF$117</f>
        <v>1.451672661711377E-4</v>
      </c>
      <c r="DG112" s="673">
        <f>+逆行列係数表!DG112/逆行列係数表2!DG$117</f>
        <v>1.0800941685731114E-3</v>
      </c>
      <c r="DH112" s="270"/>
    </row>
    <row r="113" spans="1:112">
      <c r="A113" s="656">
        <v>107</v>
      </c>
      <c r="B113" s="98" t="s">
        <v>286</v>
      </c>
      <c r="C113" s="293" t="s">
        <v>287</v>
      </c>
      <c r="D113" s="671">
        <f>+逆行列係数表!D113/逆行列係数表2!D$117</f>
        <v>7.336164997162665E-4</v>
      </c>
      <c r="E113" s="672">
        <f>+逆行列係数表!E113/逆行列係数表2!E$117</f>
        <v>7.6960517677357519E-4</v>
      </c>
      <c r="F113" s="672">
        <f>+逆行列係数表!F113/逆行列係数表2!F$117</f>
        <v>1.1937155183065682E-3</v>
      </c>
      <c r="G113" s="672">
        <f>+逆行列係数表!G113/逆行列係数表2!G$117</f>
        <v>4.1561293745114546E-3</v>
      </c>
      <c r="H113" s="672">
        <f>+逆行列係数表!H113/逆行列係数表2!H$117</f>
        <v>8.4431261869915013E-4</v>
      </c>
      <c r="I113" s="672">
        <f>+逆行列係数表!I113/逆行列係数表2!I$117</f>
        <v>0</v>
      </c>
      <c r="J113" s="672">
        <f>+逆行列係数表!J113/逆行列係数表2!J$117</f>
        <v>1.9160124542277593E-3</v>
      </c>
      <c r="K113" s="672">
        <f>+逆行列係数表!K113/逆行列係数表2!K$117</f>
        <v>1.3545497317316421E-3</v>
      </c>
      <c r="L113" s="672">
        <f>+逆行列係数表!L113/逆行列係数表2!L$117</f>
        <v>6.6064093167527717E-4</v>
      </c>
      <c r="M113" s="672">
        <f>+逆行列係数表!M113/逆行列係数表2!M$117</f>
        <v>4.8575650276726885E-4</v>
      </c>
      <c r="N113" s="672">
        <f>+逆行列係数表!N113/逆行列係数表2!N$117</f>
        <v>0</v>
      </c>
      <c r="O113" s="672">
        <f>+逆行列係数表!O113/逆行列係数表2!O$117</f>
        <v>1.2829787558935439E-3</v>
      </c>
      <c r="P113" s="672">
        <f>+逆行列係数表!P113/逆行列係数表2!P$117</f>
        <v>1.6066870810895317E-3</v>
      </c>
      <c r="Q113" s="672">
        <f>+逆行列係数表!Q113/逆行列係数表2!Q$117</f>
        <v>1.4579535781740205E-3</v>
      </c>
      <c r="R113" s="672">
        <f>+逆行列係数表!R113/逆行列係数表2!R$117</f>
        <v>1.5369467041460633E-3</v>
      </c>
      <c r="S113" s="672">
        <f>+逆行列係数表!S113/逆行列係数表2!S$117</f>
        <v>8.8128162251165131E-4</v>
      </c>
      <c r="T113" s="672">
        <f>+逆行列係数表!T113/逆行列係数表2!T$117</f>
        <v>1.0080366362081033E-3</v>
      </c>
      <c r="U113" s="672">
        <f>+逆行列係数表!U113/逆行列係数表2!U$117</f>
        <v>1.2436396847238379E-3</v>
      </c>
      <c r="V113" s="672">
        <f>+逆行列係数表!V113/逆行列係数表2!V$117</f>
        <v>1.2577231246012868E-3</v>
      </c>
      <c r="W113" s="672">
        <f>+逆行列係数表!W113/逆行列係数表2!W$117</f>
        <v>1.0961013408833035E-3</v>
      </c>
      <c r="X113" s="672">
        <f>+逆行列係数表!X113/逆行列係数表2!X$117</f>
        <v>3.1036040800445821E-4</v>
      </c>
      <c r="Y113" s="672">
        <f>+逆行列係数表!Y113/逆行列係数表2!Y$117</f>
        <v>5.1422552278306227E-4</v>
      </c>
      <c r="Z113" s="672">
        <f>+逆行列係数表!Z113/逆行列係数表2!Z$117</f>
        <v>7.4977254823150555E-4</v>
      </c>
      <c r="AA113" s="672">
        <f>+逆行列係数表!AA113/逆行列係数表2!AA$117</f>
        <v>8.8962047106598443E-4</v>
      </c>
      <c r="AB113" s="672">
        <f>+逆行列係数表!AB113/逆行列係数表2!AB$117</f>
        <v>1.2586150001666976E-3</v>
      </c>
      <c r="AC113" s="672">
        <f>+逆行列係数表!AC113/逆行列係数表2!AC$117</f>
        <v>1.147142409868996E-3</v>
      </c>
      <c r="AD113" s="672">
        <f>+逆行列係数表!AD113/逆行列係数表2!AD$117</f>
        <v>8.4206874240452898E-5</v>
      </c>
      <c r="AE113" s="672">
        <f>+逆行列係数表!AE113/逆行列係数表2!AE$117</f>
        <v>3.1652214649457517E-4</v>
      </c>
      <c r="AF113" s="672">
        <f>+逆行列係数表!AF113/逆行列係数表2!AF$117</f>
        <v>4.1327855800799565E-4</v>
      </c>
      <c r="AG113" s="672">
        <f>+逆行列係数表!AG113/逆行列係数表2!AG$117</f>
        <v>6.0857907563810574E-4</v>
      </c>
      <c r="AH113" s="672">
        <f>+逆行列係数表!AH113/逆行列係数表2!AH$117</f>
        <v>1.9750711851325587E-3</v>
      </c>
      <c r="AI113" s="672">
        <f>+逆行列係数表!AI113/逆行列係数表2!AI$117</f>
        <v>1.5897941467976381E-3</v>
      </c>
      <c r="AJ113" s="672">
        <f>+逆行列係数表!AJ113/逆行列係数表2!AJ$117</f>
        <v>1.1116006895132955E-3</v>
      </c>
      <c r="AK113" s="672">
        <f>+逆行列係数表!AK113/逆行列係数表2!AK$117</f>
        <v>1.6473235526599098E-3</v>
      </c>
      <c r="AL113" s="672">
        <f>+逆行列係数表!AL113/逆行列係数表2!AL$117</f>
        <v>1.6182707700482105E-3</v>
      </c>
      <c r="AM113" s="672">
        <f>+逆行列係数表!AM113/逆行列係数表2!AM$117</f>
        <v>2.5552488808333851E-4</v>
      </c>
      <c r="AN113" s="672">
        <f>+逆行列係数表!AN113/逆行列係数表2!AN$117</f>
        <v>2.9573122057277004E-4</v>
      </c>
      <c r="AO113" s="672">
        <f>+逆行列係数表!AO113/逆行列係数表2!AO$117</f>
        <v>5.653604515188065E-4</v>
      </c>
      <c r="AP113" s="672">
        <f>+逆行列係数表!AP113/逆行列係数表2!AP$117</f>
        <v>8.7172414542365103E-4</v>
      </c>
      <c r="AQ113" s="672">
        <f>+逆行列係数表!AQ113/逆行列係数表2!AQ$117</f>
        <v>7.7599189579685311E-4</v>
      </c>
      <c r="AR113" s="672">
        <f>+逆行列係数表!AR113/逆行列係数表2!AR$117</f>
        <v>6.4446741594930334E-4</v>
      </c>
      <c r="AS113" s="672">
        <f>+逆行列係数表!AS113/逆行列係数表2!AS$117</f>
        <v>1.2463093868596187E-3</v>
      </c>
      <c r="AT113" s="672">
        <f>+逆行列係数表!AT113/逆行列係数表2!AT$117</f>
        <v>6.5957905547898662E-4</v>
      </c>
      <c r="AU113" s="672">
        <f>+逆行列係数表!AU113/逆行列係数表2!AU$117</f>
        <v>1.4315992695393164E-3</v>
      </c>
      <c r="AV113" s="672">
        <f>+逆行列係数表!AV113/逆行列係数表2!AV$117</f>
        <v>1.4451562693950609E-3</v>
      </c>
      <c r="AW113" s="672">
        <f>+逆行列係数表!AW113/逆行列係数表2!AW$117</f>
        <v>8.7162853832821019E-4</v>
      </c>
      <c r="AX113" s="672">
        <f>+逆行列係数表!AX113/逆行列係数表2!AX$117</f>
        <v>9.8493521822502739E-4</v>
      </c>
      <c r="AY113" s="672">
        <f>+逆行列係数表!AY113/逆行列係数表2!AY$117</f>
        <v>3.5162054803251331E-3</v>
      </c>
      <c r="AZ113" s="672">
        <f>+逆行列係数表!AZ113/逆行列係数表2!AZ$117</f>
        <v>1.3081702534735345E-3</v>
      </c>
      <c r="BA113" s="672">
        <f>+逆行列係数表!BA113/逆行列係数表2!BA$117</f>
        <v>8.961848355638197E-4</v>
      </c>
      <c r="BB113" s="672">
        <f>+逆行列係数表!BB113/逆行列係数表2!BB$117</f>
        <v>7.3456242221625525E-4</v>
      </c>
      <c r="BC113" s="672">
        <f>+逆行列係数表!BC113/逆行列係数表2!BC$117</f>
        <v>1.2106079275700631E-3</v>
      </c>
      <c r="BD113" s="672">
        <f>+逆行列係数表!BD113/逆行列係数表2!BD$117</f>
        <v>1.2255957583135533E-3</v>
      </c>
      <c r="BE113" s="672">
        <f>+逆行列係数表!BE113/逆行列係数表2!BE$117</f>
        <v>1.3283454243289052E-3</v>
      </c>
      <c r="BF113" s="672">
        <f>+逆行列係数表!BF113/逆行列係数表2!BF$117</f>
        <v>6.2881995642455714E-4</v>
      </c>
      <c r="BG113" s="672">
        <f>+逆行列係数表!BG113/逆行列係数表2!BG$117</f>
        <v>5.381065118964921E-4</v>
      </c>
      <c r="BH113" s="672">
        <f>+逆行列係数表!BH113/逆行列係数表2!BH$117</f>
        <v>6.3238399289892631E-4</v>
      </c>
      <c r="BI113" s="672">
        <f>+逆行列係数表!BI113/逆行列係数表2!BI$117</f>
        <v>9.6958544428703047E-4</v>
      </c>
      <c r="BJ113" s="672">
        <f>+逆行列係数表!BJ113/逆行列係数表2!BJ$117</f>
        <v>1.4593087632629924E-3</v>
      </c>
      <c r="BK113" s="672">
        <f>+逆行列係数表!BK113/逆行列係数表2!BK$117</f>
        <v>1.6381042884727607E-3</v>
      </c>
      <c r="BL113" s="672">
        <f>+逆行列係数表!BL113/逆行列係数表2!BL$117</f>
        <v>1.3286045884428855E-3</v>
      </c>
      <c r="BM113" s="672">
        <f>+逆行列係数表!BM113/逆行列係数表2!BM$117</f>
        <v>1.1340010230915245E-3</v>
      </c>
      <c r="BN113" s="672">
        <f>+逆行列係数表!BN113/逆行列係数表2!BN$117</f>
        <v>5.1119415562141557E-4</v>
      </c>
      <c r="BO113" s="672">
        <f>+逆行列係数表!BO113/逆行列係数表2!BO$117</f>
        <v>2.7706744654211824E-3</v>
      </c>
      <c r="BP113" s="672">
        <f>+逆行列係数表!BP113/逆行列係数表2!BP$117</f>
        <v>9.5516463794829325E-4</v>
      </c>
      <c r="BQ113" s="672">
        <f>+逆行列係数表!BQ113/逆行列係数表2!BQ$117</f>
        <v>3.1747404414182311E-4</v>
      </c>
      <c r="BR113" s="672">
        <f>+逆行列係数表!BR113/逆行列係数表2!BR$117</f>
        <v>4.9889294362330582E-4</v>
      </c>
      <c r="BS113" s="672">
        <f>+逆行列係数表!BS113/逆行列係数表2!BS$117</f>
        <v>1.7592050275626768E-3</v>
      </c>
      <c r="BT113" s="672">
        <f>+逆行列係数表!BT113/逆行列係数表2!BT$117</f>
        <v>3.3161470762977791E-3</v>
      </c>
      <c r="BU113" s="672">
        <f>+逆行列係数表!BU113/逆行列係数表2!BU$117</f>
        <v>2.334519584059956E-3</v>
      </c>
      <c r="BV113" s="672">
        <f>+逆行列係数表!BV113/逆行列係数表2!BV$117</f>
        <v>3.6657008358192554E-3</v>
      </c>
      <c r="BW113" s="672">
        <f>+逆行列係数表!BW113/逆行列係数表2!BW$117</f>
        <v>1.6236771793869881E-3</v>
      </c>
      <c r="BX113" s="672">
        <f>+逆行列係数表!BX113/逆行列係数表2!BX$117</f>
        <v>1.0518399115509495E-3</v>
      </c>
      <c r="BY113" s="672">
        <f>+逆行列係数表!BY113/逆行列係数表2!BY$117</f>
        <v>2.5120664654653134E-4</v>
      </c>
      <c r="BZ113" s="672">
        <f>+逆行列係数表!BZ113/逆行列係数表2!BZ$117</f>
        <v>3.3905653661946795E-3</v>
      </c>
      <c r="CA113" s="672">
        <f>+逆行列係数表!CA113/逆行列係数表2!CA$117</f>
        <v>2.0931264224083104E-3</v>
      </c>
      <c r="CB113" s="672">
        <f>+逆行列係数表!CB113/逆行列係数表2!CB$117</f>
        <v>2.3220407143331873E-3</v>
      </c>
      <c r="CC113" s="672">
        <f>+逆行列係数表!CC113/逆行列係数表2!CC$117</f>
        <v>1.4603219646378447E-3</v>
      </c>
      <c r="CD113" s="672">
        <f>+逆行列係数表!CD113/逆行列係数表2!CD$117</f>
        <v>2.7351926283732363E-3</v>
      </c>
      <c r="CE113" s="672">
        <f>+逆行列係数表!CE113/逆行列係数表2!CE$117</f>
        <v>5.3676067496168066E-3</v>
      </c>
      <c r="CF113" s="672">
        <f>+逆行列係数表!CF113/逆行列係数表2!CF$117</f>
        <v>3.7910957392534965E-3</v>
      </c>
      <c r="CG113" s="672">
        <f>+逆行列係数表!CG113/逆行列係数表2!CG$117</f>
        <v>3.9654302011731561E-3</v>
      </c>
      <c r="CH113" s="672">
        <f>+逆行列係数表!CH113/逆行列係数表2!CH$117</f>
        <v>3.5664342281831398E-3</v>
      </c>
      <c r="CI113" s="672">
        <f>+逆行列係数表!CI113/逆行列係数表2!CI$117</f>
        <v>3.0792943553902019E-3</v>
      </c>
      <c r="CJ113" s="672">
        <f>+逆行列係数表!CJ113/逆行列係数表2!CJ$117</f>
        <v>2.6146427657007644E-3</v>
      </c>
      <c r="CK113" s="672">
        <f>+逆行列係数表!CK113/逆行列係数表2!CK$117</f>
        <v>1.1072777435441989E-3</v>
      </c>
      <c r="CL113" s="672">
        <f>+逆行列係数表!CL113/逆行列係数表2!CL$117</f>
        <v>2.5073064332997784E-3</v>
      </c>
      <c r="CM113" s="672">
        <f>+逆行列係数表!CM113/逆行列係数表2!CM$117</f>
        <v>2.6826062514221823E-3</v>
      </c>
      <c r="CN113" s="672">
        <f>+逆行列係数表!CN113/逆行列係数表2!CN$117</f>
        <v>3.1844741166825318E-3</v>
      </c>
      <c r="CO113" s="672">
        <f>+逆行列係数表!CO113/逆行列係数表2!CO$117</f>
        <v>2.033031191107028E-3</v>
      </c>
      <c r="CP113" s="672">
        <f>+逆行列係数表!CP113/逆行列係数表2!CP$117</f>
        <v>7.8468096916649403E-3</v>
      </c>
      <c r="CQ113" s="672">
        <f>+逆行列係数表!CQ113/逆行列係数表2!CQ$117</f>
        <v>1.7460114459061891E-3</v>
      </c>
      <c r="CR113" s="672">
        <f>+逆行列係数表!CR113/逆行列係数表2!CR$117</f>
        <v>5.5681479371327315E-3</v>
      </c>
      <c r="CS113" s="672">
        <f>+逆行列係数表!CS113/逆行列係数表2!CS$117</f>
        <v>4.6420830219872306E-3</v>
      </c>
      <c r="CT113" s="672">
        <f>+逆行列係数表!CT113/逆行列係数表2!CT$117</f>
        <v>5.3151199830552128E-3</v>
      </c>
      <c r="CU113" s="672">
        <f>+逆行列係数表!CU113/逆行列係数表2!CU$117</f>
        <v>4.9598968318271533E-3</v>
      </c>
      <c r="CV113" s="672">
        <f>+逆行列係数表!CV113/逆行列係数表2!CV$117</f>
        <v>2.1925596082346386E-3</v>
      </c>
      <c r="CW113" s="672">
        <f>+逆行列係数表!CW113/逆行列係数表2!CW$117</f>
        <v>1.9916890030228923E-3</v>
      </c>
      <c r="CX113" s="672">
        <f>+逆行列係数表!CX113/逆行列係数表2!CX$117</f>
        <v>1.6332139161706371E-3</v>
      </c>
      <c r="CY113" s="672">
        <f>+逆行列係数表!CY113/逆行列係数表2!CY$117</f>
        <v>1.8504975898520541E-3</v>
      </c>
      <c r="CZ113" s="672">
        <f>+逆行列係数表!CZ113/逆行列係数表2!CZ$117</f>
        <v>3.0557410343046787E-3</v>
      </c>
      <c r="DA113" s="672">
        <f>+逆行列係数表!DA113/逆行列係数表2!DA$117</f>
        <v>1.2040083226222717E-3</v>
      </c>
      <c r="DB113" s="672">
        <f>+逆行列係数表!DB113/逆行列係数表2!DB$117</f>
        <v>4.5906872970436574E-3</v>
      </c>
      <c r="DC113" s="672">
        <f>+逆行列係数表!DC113/逆行列係数表2!DC$117</f>
        <v>2.4547527664307623E-3</v>
      </c>
      <c r="DD113" s="672">
        <f>+逆行列係数表!DD113/逆行列係数表2!DD$117</f>
        <v>3.3066675017457306E-3</v>
      </c>
      <c r="DE113" s="672">
        <f>+逆行列係数表!DE113/逆行列係数表2!DE$117</f>
        <v>2.9802589374607405E-3</v>
      </c>
      <c r="DF113" s="672">
        <f>+逆行列係数表!DF113/逆行列係数表2!DF$117</f>
        <v>1</v>
      </c>
      <c r="DG113" s="673">
        <f>+逆行列係数表!DG113/逆行列係数表2!DG$117</f>
        <v>8.247497907613267E-4</v>
      </c>
      <c r="DH113" s="270"/>
    </row>
    <row r="114" spans="1:112" ht="15.75" thickBot="1">
      <c r="A114" s="656">
        <v>108</v>
      </c>
      <c r="B114" s="98" t="s">
        <v>288</v>
      </c>
      <c r="C114" s="293" t="s">
        <v>289</v>
      </c>
      <c r="D114" s="674">
        <f>+逆行列係数表!D114/逆行列係数表2!D$117</f>
        <v>7.0044270155268226E-3</v>
      </c>
      <c r="E114" s="675">
        <f>+逆行列係数表!E114/逆行列係数表2!E$117</f>
        <v>1.3163404477981257E-3</v>
      </c>
      <c r="F114" s="675">
        <f>+逆行列係数表!F114/逆行列係数表2!F$117</f>
        <v>1.6637150884204076E-3</v>
      </c>
      <c r="G114" s="675">
        <f>+逆行列係数表!G114/逆行列係数表2!G$117</f>
        <v>9.9033125093644903E-4</v>
      </c>
      <c r="H114" s="675">
        <f>+逆行列係数表!H114/逆行列係数表2!H$117</f>
        <v>8.9484675904542618E-3</v>
      </c>
      <c r="I114" s="675">
        <f>+逆行列係数表!I114/逆行列係数表2!I$117</f>
        <v>0</v>
      </c>
      <c r="J114" s="675">
        <f>+逆行列係数表!J114/逆行列係数表2!J$117</f>
        <v>6.253573288858982E-3</v>
      </c>
      <c r="K114" s="675">
        <f>+逆行列係数表!K114/逆行列係数表2!K$117</f>
        <v>3.462272056970043E-3</v>
      </c>
      <c r="L114" s="675">
        <f>+逆行列係数表!L114/逆行列係数表2!L$117</f>
        <v>4.6202518225581688E-3</v>
      </c>
      <c r="M114" s="675">
        <f>+逆行列係数表!M114/逆行列係数表2!M$117</f>
        <v>2.9408277281891609E-3</v>
      </c>
      <c r="N114" s="675">
        <f>+逆行列係数表!N114/逆行列係数表2!N$117</f>
        <v>0</v>
      </c>
      <c r="O114" s="675">
        <f>+逆行列係数表!O114/逆行列係数表2!O$117</f>
        <v>2.2673153412645234E-3</v>
      </c>
      <c r="P114" s="675">
        <f>+逆行列係数表!P114/逆行列係数表2!P$117</f>
        <v>2.4659388328536164E-3</v>
      </c>
      <c r="Q114" s="675">
        <f>+逆行列係数表!Q114/逆行列係数表2!Q$117</f>
        <v>4.8231841910471801E-3</v>
      </c>
      <c r="R114" s="675">
        <f>+逆行列係数表!R114/逆行列係数表2!R$117</f>
        <v>2.5565123625788879E-3</v>
      </c>
      <c r="S114" s="675">
        <f>+逆行列係数表!S114/逆行列係数表2!S$117</f>
        <v>1.9396082830099831E-3</v>
      </c>
      <c r="T114" s="675">
        <f>+逆行列係数表!T114/逆行列係数表2!T$117</f>
        <v>2.2491038231038005E-3</v>
      </c>
      <c r="U114" s="675">
        <f>+逆行列係数表!U114/逆行列係数表2!U$117</f>
        <v>2.0963899741524047E-3</v>
      </c>
      <c r="V114" s="675">
        <f>+逆行列係数表!V114/逆行列係数表2!V$117</f>
        <v>8.9783334973780144E-4</v>
      </c>
      <c r="W114" s="675">
        <f>+逆行列係数表!W114/逆行列係数表2!W$117</f>
        <v>2.2753134969067303E-3</v>
      </c>
      <c r="X114" s="675">
        <f>+逆行列係数表!X114/逆行列係数表2!X$117</f>
        <v>3.8300040941622687E-4</v>
      </c>
      <c r="Y114" s="675">
        <f>+逆行列係数表!Y114/逆行列係数表2!Y$117</f>
        <v>8.9120593503529588E-4</v>
      </c>
      <c r="Z114" s="675">
        <f>+逆行列係数表!Z114/逆行列係数表2!Z$117</f>
        <v>1.4741887176752794E-3</v>
      </c>
      <c r="AA114" s="675">
        <f>+逆行列係数表!AA114/逆行列係数表2!AA$117</f>
        <v>5.8822222742884196E-3</v>
      </c>
      <c r="AB114" s="675">
        <f>+逆行列係数表!AB114/逆行列係数表2!AB$117</f>
        <v>1.1524783133607763E-3</v>
      </c>
      <c r="AC114" s="675">
        <f>+逆行列係数表!AC114/逆行列係数表2!AC$117</f>
        <v>1.4804360834642283E-3</v>
      </c>
      <c r="AD114" s="675">
        <f>+逆行列係数表!AD114/逆行列係数表2!AD$117</f>
        <v>3.091037489794089E-4</v>
      </c>
      <c r="AE114" s="675">
        <f>+逆行列係数表!AE114/逆行列係数表2!AE$117</f>
        <v>5.9454791040709828E-3</v>
      </c>
      <c r="AF114" s="675">
        <f>+逆行列係数表!AF114/逆行列係数表2!AF$117</f>
        <v>1.5468779717623623E-3</v>
      </c>
      <c r="AG114" s="675">
        <f>+逆行列係数表!AG114/逆行列係数表2!AG$117</f>
        <v>4.3158316714208217E-3</v>
      </c>
      <c r="AH114" s="675">
        <f>+逆行列係数表!AH114/逆行列係数表2!AH$117</f>
        <v>3.679069091240239E-3</v>
      </c>
      <c r="AI114" s="675">
        <f>+逆行列係数表!AI114/逆行列係数表2!AI$117</f>
        <v>1.2366723643730876E-2</v>
      </c>
      <c r="AJ114" s="675">
        <f>+逆行列係数表!AJ114/逆行列係数表2!AJ$117</f>
        <v>7.226433571436282E-3</v>
      </c>
      <c r="AK114" s="675">
        <f>+逆行列係数表!AK114/逆行列係数表2!AK$117</f>
        <v>1.7950828355546098E-3</v>
      </c>
      <c r="AL114" s="675">
        <f>+逆行列係数表!AL114/逆行列係数表2!AL$117</f>
        <v>9.319796820947324E-3</v>
      </c>
      <c r="AM114" s="675">
        <f>+逆行列係数表!AM114/逆行列係数表2!AM$117</f>
        <v>4.59678646744964E-3</v>
      </c>
      <c r="AN114" s="675">
        <f>+逆行列係数表!AN114/逆行列係数表2!AN$117</f>
        <v>4.8027787933704168E-3</v>
      </c>
      <c r="AO114" s="675">
        <f>+逆行列係数表!AO114/逆行列係数表2!AO$117</f>
        <v>1.1662982515940019E-2</v>
      </c>
      <c r="AP114" s="675">
        <f>+逆行列係数表!AP114/逆行列係数表2!AP$117</f>
        <v>6.7140475228928062E-3</v>
      </c>
      <c r="AQ114" s="675">
        <f>+逆行列係数表!AQ114/逆行列係数表2!AQ$117</f>
        <v>4.2716019473199906E-3</v>
      </c>
      <c r="AR114" s="675">
        <f>+逆行列係数表!AR114/逆行列係数表2!AR$117</f>
        <v>2.7868231312265243E-3</v>
      </c>
      <c r="AS114" s="675">
        <f>+逆行列係数表!AS114/逆行列係数表2!AS$117</f>
        <v>3.61028116046865E-3</v>
      </c>
      <c r="AT114" s="675">
        <f>+逆行列係数表!AT114/逆行列係数表2!AT$117</f>
        <v>5.3646225555775712E-3</v>
      </c>
      <c r="AU114" s="675">
        <f>+逆行列係数表!AU114/逆行列係数表2!AU$117</f>
        <v>6.1875395333803318E-3</v>
      </c>
      <c r="AV114" s="675">
        <f>+逆行列係数表!AV114/逆行列係数表2!AV$117</f>
        <v>4.3577508726736257E-3</v>
      </c>
      <c r="AW114" s="675">
        <f>+逆行列係数表!AW114/逆行列係数表2!AW$117</f>
        <v>2.5322347831787848E-3</v>
      </c>
      <c r="AX114" s="675">
        <f>+逆行列係数表!AX114/逆行列係数表2!AX$117</f>
        <v>1.0170606427457622E-3</v>
      </c>
      <c r="AY114" s="675">
        <f>+逆行列係数表!AY114/逆行列係数表2!AY$117</f>
        <v>1.1024531512382461E-3</v>
      </c>
      <c r="AZ114" s="675">
        <f>+逆行列係数表!AZ114/逆行列係数表2!AZ$117</f>
        <v>3.457025702105221E-3</v>
      </c>
      <c r="BA114" s="675">
        <f>+逆行列係数表!BA114/逆行列係数表2!BA$117</f>
        <v>1.1952859165284516E-3</v>
      </c>
      <c r="BB114" s="675">
        <f>+逆行列係数表!BB114/逆行列係数表2!BB$117</f>
        <v>1.435592655054553E-3</v>
      </c>
      <c r="BC114" s="675">
        <f>+逆行列係数表!BC114/逆行列係数表2!BC$117</f>
        <v>5.9839552130500203E-3</v>
      </c>
      <c r="BD114" s="675">
        <f>+逆行列係数表!BD114/逆行列係数表2!BD$117</f>
        <v>4.3654406928021056E-3</v>
      </c>
      <c r="BE114" s="675">
        <f>+逆行列係数表!BE114/逆行列係数表2!BE$117</f>
        <v>1.6468513555146403E-3</v>
      </c>
      <c r="BF114" s="675">
        <f>+逆行列係数表!BF114/逆行列係数表2!BF$117</f>
        <v>1.3304493263554052E-3</v>
      </c>
      <c r="BG114" s="675">
        <f>+逆行列係数表!BG114/逆行列係数表2!BG$117</f>
        <v>1.4229506296921464E-3</v>
      </c>
      <c r="BH114" s="675">
        <f>+逆行列係数表!BH114/逆行列係数表2!BH$117</f>
        <v>1.1052218533223251E-3</v>
      </c>
      <c r="BI114" s="675">
        <f>+逆行列係数表!BI114/逆行列係数表2!BI$117</f>
        <v>3.8383917964065224E-3</v>
      </c>
      <c r="BJ114" s="675">
        <f>+逆行列係数表!BJ114/逆行列係数表2!BJ$117</f>
        <v>4.9110150454839104E-3</v>
      </c>
      <c r="BK114" s="675">
        <f>+逆行列係数表!BK114/逆行列係数表2!BK$117</f>
        <v>1.820264947599011E-3</v>
      </c>
      <c r="BL114" s="675">
        <f>+逆行列係数表!BL114/逆行列係数表2!BL$117</f>
        <v>3.2067858593274406E-3</v>
      </c>
      <c r="BM114" s="675">
        <f>+逆行列係数表!BM114/逆行列係数表2!BM$117</f>
        <v>1.0628000347582373E-2</v>
      </c>
      <c r="BN114" s="675">
        <f>+逆行列係数表!BN114/逆行列係数表2!BN$117</f>
        <v>1.2791073381189491E-2</v>
      </c>
      <c r="BO114" s="675">
        <f>+逆行列係数表!BO114/逆行列係数表2!BO$117</f>
        <v>9.3445682441025638E-3</v>
      </c>
      <c r="BP114" s="675">
        <f>+逆行列係数表!BP114/逆行列係数表2!BP$117</f>
        <v>1.0581791032262398E-2</v>
      </c>
      <c r="BQ114" s="675">
        <f>+逆行列係数表!BQ114/逆行列係数表2!BQ$117</f>
        <v>3.0302832998819061E-3</v>
      </c>
      <c r="BR114" s="675">
        <f>+逆行列係数表!BR114/逆行列係数表2!BR$117</f>
        <v>2.8809863208142782E-3</v>
      </c>
      <c r="BS114" s="675">
        <f>+逆行列係数表!BS114/逆行列係数表2!BS$117</f>
        <v>6.9246461151571308E-3</v>
      </c>
      <c r="BT114" s="675">
        <f>+逆行列係数表!BT114/逆行列係数表2!BT$117</f>
        <v>5.8291268831237092E-3</v>
      </c>
      <c r="BU114" s="675">
        <f>+逆行列係数表!BU114/逆行列係数表2!BU$117</f>
        <v>3.8647293963786689E-3</v>
      </c>
      <c r="BV114" s="675">
        <f>+逆行列係数表!BV114/逆行列係数表2!BV$117</f>
        <v>7.5150288620399229E-3</v>
      </c>
      <c r="BW114" s="675">
        <f>+逆行列係数表!BW114/逆行列係数表2!BW$117</f>
        <v>7.675516452597517E-3</v>
      </c>
      <c r="BX114" s="675">
        <f>+逆行列係数表!BX114/逆行列係数表2!BX$117</f>
        <v>6.2792300171670449E-3</v>
      </c>
      <c r="BY114" s="675">
        <f>+逆行列係数表!BY114/逆行列係数表2!BY$117</f>
        <v>8.1000165576826984E-4</v>
      </c>
      <c r="BZ114" s="675">
        <f>+逆行列係数表!BZ114/逆行列係数表2!BZ$117</f>
        <v>5.1785987815623855E-3</v>
      </c>
      <c r="CA114" s="675">
        <f>+逆行列係数表!CA114/逆行列係数表2!CA$117</f>
        <v>1.7689962667829121E-3</v>
      </c>
      <c r="CB114" s="675">
        <f>+逆行列係数表!CB114/逆行列係数表2!CB$117</f>
        <v>2.7685269291271436E-3</v>
      </c>
      <c r="CC114" s="675">
        <f>+逆行列係数表!CC114/逆行列係数表2!CC$117</f>
        <v>8.3370849738103291E-3</v>
      </c>
      <c r="CD114" s="675">
        <f>+逆行列係数表!CD114/逆行列係数表2!CD$117</f>
        <v>3.9942299563727962E-3</v>
      </c>
      <c r="CE114" s="675">
        <f>+逆行列係数表!CE114/逆行列係数表2!CE$117</f>
        <v>5.1121157270012088E-3</v>
      </c>
      <c r="CF114" s="675">
        <f>+逆行列係数表!CF114/逆行列係数表2!CF$117</f>
        <v>3.1633311945424227E-3</v>
      </c>
      <c r="CG114" s="675">
        <f>+逆行列係数表!CG114/逆行列係数表2!CG$117</f>
        <v>3.9624977648454913E-3</v>
      </c>
      <c r="CH114" s="675">
        <f>+逆行列係数表!CH114/逆行列係数表2!CH$117</f>
        <v>1.1011992317681498E-3</v>
      </c>
      <c r="CI114" s="675">
        <f>+逆行列係数表!CI114/逆行列係数表2!CI$117</f>
        <v>4.9423671507442596E-3</v>
      </c>
      <c r="CJ114" s="675">
        <f>+逆行列係数表!CJ114/逆行列係数表2!CJ$117</f>
        <v>4.0040169129459688E-3</v>
      </c>
      <c r="CK114" s="675">
        <f>+逆行列係数表!CK114/逆行列係数表2!CK$117</f>
        <v>1.4704009959481143E-3</v>
      </c>
      <c r="CL114" s="675">
        <f>+逆行列係数表!CL114/逆行列係数表2!CL$117</f>
        <v>8.8651495275619899E-3</v>
      </c>
      <c r="CM114" s="675">
        <f>+逆行列係数表!CM114/逆行列係数表2!CM$117</f>
        <v>3.1551799760975515E-3</v>
      </c>
      <c r="CN114" s="675">
        <f>+逆行列係数表!CN114/逆行列係数表2!CN$117</f>
        <v>9.4652484252996606E-4</v>
      </c>
      <c r="CO114" s="675">
        <f>+逆行列係数表!CO114/逆行列係数表2!CO$117</f>
        <v>6.0798585158644298E-3</v>
      </c>
      <c r="CP114" s="675">
        <f>+逆行列係数表!CP114/逆行列係数表2!CP$117</f>
        <v>1.46253587880344E-3</v>
      </c>
      <c r="CQ114" s="675">
        <f>+逆行列係数表!CQ114/逆行列係数表2!CQ$117</f>
        <v>1.8313589042802262E-3</v>
      </c>
      <c r="CR114" s="675">
        <f>+逆行列係数表!CR114/逆行列係数表2!CR$117</f>
        <v>1.2692729700093714E-2</v>
      </c>
      <c r="CS114" s="675">
        <f>+逆行列係数表!CS114/逆行列係数表2!CS$117</f>
        <v>4.9948951942695744E-3</v>
      </c>
      <c r="CT114" s="675">
        <f>+逆行列係数表!CT114/逆行列係数表2!CT$117</f>
        <v>2.7733161918039647E-3</v>
      </c>
      <c r="CU114" s="675">
        <f>+逆行列係数表!CU114/逆行列係数表2!CU$117</f>
        <v>9.1847377231770097E-3</v>
      </c>
      <c r="CV114" s="675">
        <f>+逆行列係数表!CV114/逆行列係数表2!CV$117</f>
        <v>3.8047052119379397E-3</v>
      </c>
      <c r="CW114" s="675">
        <f>+逆行列係数表!CW114/逆行列係数表2!CW$117</f>
        <v>1.5115702774579044E-3</v>
      </c>
      <c r="CX114" s="675">
        <f>+逆行列係数表!CX114/逆行列係数表2!CX$117</f>
        <v>4.4488270356397583E-3</v>
      </c>
      <c r="CY114" s="675">
        <f>+逆行列係数表!CY114/逆行列係数表2!CY$117</f>
        <v>2.6044430291321244E-3</v>
      </c>
      <c r="CZ114" s="675">
        <f>+逆行列係数表!CZ114/逆行列係数表2!CZ$117</f>
        <v>1.4422941912973468E-2</v>
      </c>
      <c r="DA114" s="675">
        <f>+逆行列係数表!DA114/逆行列係数表2!DA$117</f>
        <v>2.4119416548400775E-3</v>
      </c>
      <c r="DB114" s="675">
        <f>+逆行列係数表!DB114/逆行列係数表2!DB$117</f>
        <v>6.9704002116307484E-3</v>
      </c>
      <c r="DC114" s="675">
        <f>+逆行列係数表!DC114/逆行列係数表2!DC$117</f>
        <v>1.7500202570921012E-3</v>
      </c>
      <c r="DD114" s="675">
        <f>+逆行列係数表!DD114/逆行列係数表2!DD$117</f>
        <v>1.6970214646216525E-3</v>
      </c>
      <c r="DE114" s="675">
        <f>+逆行列係数表!DE114/逆行列係数表2!DE$117</f>
        <v>4.6620186520953972E-3</v>
      </c>
      <c r="DF114" s="675">
        <f>+逆行列係数表!DF114/逆行列係数表2!DF$117</f>
        <v>1.7528379137340244E-3</v>
      </c>
      <c r="DG114" s="676">
        <f>+逆行列係数表!DG114/逆行列係数表2!DG$117</f>
        <v>1</v>
      </c>
      <c r="DH114" s="270"/>
    </row>
    <row r="115" spans="1:112" s="653" customFormat="1" ht="12">
      <c r="A115" s="659"/>
      <c r="B115" s="652"/>
      <c r="C115" s="305"/>
    </row>
    <row r="116" spans="1:112" s="665" customFormat="1" ht="12">
      <c r="A116" s="661"/>
      <c r="B116" s="662"/>
      <c r="C116" s="663" t="s">
        <v>1965</v>
      </c>
      <c r="D116" s="664">
        <v>1</v>
      </c>
      <c r="E116" s="664">
        <v>2</v>
      </c>
      <c r="F116" s="664">
        <v>3</v>
      </c>
      <c r="G116" s="664">
        <v>4</v>
      </c>
      <c r="H116" s="664">
        <v>5</v>
      </c>
      <c r="I116" s="664">
        <v>6</v>
      </c>
      <c r="J116" s="664">
        <v>7</v>
      </c>
      <c r="K116" s="664">
        <v>8</v>
      </c>
      <c r="L116" s="664">
        <v>9</v>
      </c>
      <c r="M116" s="664">
        <v>10</v>
      </c>
      <c r="N116" s="664">
        <v>11</v>
      </c>
      <c r="O116" s="664">
        <v>12</v>
      </c>
      <c r="P116" s="664">
        <v>13</v>
      </c>
      <c r="Q116" s="664">
        <v>14</v>
      </c>
      <c r="R116" s="664">
        <v>15</v>
      </c>
      <c r="S116" s="664">
        <v>16</v>
      </c>
      <c r="T116" s="664">
        <v>17</v>
      </c>
      <c r="U116" s="664">
        <v>18</v>
      </c>
      <c r="V116" s="664">
        <v>19</v>
      </c>
      <c r="W116" s="664">
        <v>20</v>
      </c>
      <c r="X116" s="664">
        <v>21</v>
      </c>
      <c r="Y116" s="664">
        <v>22</v>
      </c>
      <c r="Z116" s="664">
        <v>23</v>
      </c>
      <c r="AA116" s="664">
        <v>24</v>
      </c>
      <c r="AB116" s="664">
        <v>25</v>
      </c>
      <c r="AC116" s="664">
        <v>26</v>
      </c>
      <c r="AD116" s="664">
        <v>27</v>
      </c>
      <c r="AE116" s="664">
        <v>28</v>
      </c>
      <c r="AF116" s="664">
        <v>29</v>
      </c>
      <c r="AG116" s="664">
        <v>30</v>
      </c>
      <c r="AH116" s="664">
        <v>31</v>
      </c>
      <c r="AI116" s="664">
        <v>32</v>
      </c>
      <c r="AJ116" s="664">
        <v>33</v>
      </c>
      <c r="AK116" s="664">
        <v>34</v>
      </c>
      <c r="AL116" s="664">
        <v>35</v>
      </c>
      <c r="AM116" s="664">
        <v>36</v>
      </c>
      <c r="AN116" s="664">
        <v>37</v>
      </c>
      <c r="AO116" s="664">
        <v>38</v>
      </c>
      <c r="AP116" s="664">
        <v>39</v>
      </c>
      <c r="AQ116" s="664">
        <v>40</v>
      </c>
      <c r="AR116" s="664">
        <v>41</v>
      </c>
      <c r="AS116" s="664">
        <v>42</v>
      </c>
      <c r="AT116" s="664">
        <v>43</v>
      </c>
      <c r="AU116" s="664">
        <v>44</v>
      </c>
      <c r="AV116" s="664">
        <v>45</v>
      </c>
      <c r="AW116" s="664">
        <v>46</v>
      </c>
      <c r="AX116" s="664">
        <v>47</v>
      </c>
      <c r="AY116" s="664">
        <v>48</v>
      </c>
      <c r="AZ116" s="664">
        <v>49</v>
      </c>
      <c r="BA116" s="664">
        <v>50</v>
      </c>
      <c r="BB116" s="664">
        <v>51</v>
      </c>
      <c r="BC116" s="664">
        <v>52</v>
      </c>
      <c r="BD116" s="664">
        <v>53</v>
      </c>
      <c r="BE116" s="664">
        <v>54</v>
      </c>
      <c r="BF116" s="664">
        <v>55</v>
      </c>
      <c r="BG116" s="664">
        <v>56</v>
      </c>
      <c r="BH116" s="664">
        <v>57</v>
      </c>
      <c r="BI116" s="664">
        <v>58</v>
      </c>
      <c r="BJ116" s="664">
        <v>59</v>
      </c>
      <c r="BK116" s="664">
        <v>60</v>
      </c>
      <c r="BL116" s="664">
        <v>61</v>
      </c>
      <c r="BM116" s="664">
        <v>62</v>
      </c>
      <c r="BN116" s="664">
        <v>63</v>
      </c>
      <c r="BO116" s="664">
        <v>64</v>
      </c>
      <c r="BP116" s="664">
        <v>65</v>
      </c>
      <c r="BQ116" s="664">
        <v>66</v>
      </c>
      <c r="BR116" s="664">
        <v>67</v>
      </c>
      <c r="BS116" s="664">
        <v>68</v>
      </c>
      <c r="BT116" s="664">
        <v>69</v>
      </c>
      <c r="BU116" s="664">
        <v>70</v>
      </c>
      <c r="BV116" s="664">
        <v>71</v>
      </c>
      <c r="BW116" s="664">
        <v>72</v>
      </c>
      <c r="BX116" s="664">
        <v>73</v>
      </c>
      <c r="BY116" s="664">
        <v>74</v>
      </c>
      <c r="BZ116" s="664">
        <v>75</v>
      </c>
      <c r="CA116" s="664">
        <v>76</v>
      </c>
      <c r="CB116" s="664">
        <v>77</v>
      </c>
      <c r="CC116" s="664">
        <v>78</v>
      </c>
      <c r="CD116" s="664">
        <v>79</v>
      </c>
      <c r="CE116" s="664">
        <v>80</v>
      </c>
      <c r="CF116" s="664">
        <v>81</v>
      </c>
      <c r="CG116" s="664">
        <v>82</v>
      </c>
      <c r="CH116" s="664">
        <v>83</v>
      </c>
      <c r="CI116" s="664">
        <v>84</v>
      </c>
      <c r="CJ116" s="664">
        <v>85</v>
      </c>
      <c r="CK116" s="664">
        <v>86</v>
      </c>
      <c r="CL116" s="664">
        <v>87</v>
      </c>
      <c r="CM116" s="664">
        <v>88</v>
      </c>
      <c r="CN116" s="664">
        <v>89</v>
      </c>
      <c r="CO116" s="664">
        <v>90</v>
      </c>
      <c r="CP116" s="664">
        <v>91</v>
      </c>
      <c r="CQ116" s="664">
        <v>92</v>
      </c>
      <c r="CR116" s="664">
        <v>93</v>
      </c>
      <c r="CS116" s="664">
        <v>94</v>
      </c>
      <c r="CT116" s="664">
        <v>95</v>
      </c>
      <c r="CU116" s="664">
        <v>96</v>
      </c>
      <c r="CV116" s="664">
        <v>97</v>
      </c>
      <c r="CW116" s="664">
        <v>98</v>
      </c>
      <c r="CX116" s="664">
        <v>99</v>
      </c>
      <c r="CY116" s="664">
        <v>100</v>
      </c>
      <c r="CZ116" s="664">
        <v>101</v>
      </c>
      <c r="DA116" s="664">
        <v>102</v>
      </c>
      <c r="DB116" s="664">
        <v>103</v>
      </c>
      <c r="DC116" s="664">
        <v>104</v>
      </c>
      <c r="DD116" s="664">
        <v>105</v>
      </c>
      <c r="DE116" s="664">
        <v>106</v>
      </c>
      <c r="DF116" s="664">
        <v>107</v>
      </c>
      <c r="DG116" s="664">
        <v>108</v>
      </c>
    </row>
    <row r="117" spans="1:112" s="665" customFormat="1" ht="12">
      <c r="A117" s="661"/>
      <c r="C117" s="666" t="s">
        <v>1966</v>
      </c>
      <c r="D117" s="667">
        <f>INDEX(逆行列係数表!$D$7:$DG$114,逆行列係数表2!D116,逆行列係数表2!D116)</f>
        <v>1.0112550131468157</v>
      </c>
      <c r="E117" s="667">
        <f>INDEX(逆行列係数表!$D$7:$DG$114,逆行列係数表2!E116,逆行列係数表2!E116)</f>
        <v>1.0266981782730691</v>
      </c>
      <c r="F117" s="667">
        <f>INDEX(逆行列係数表!$D$7:$DG$114,逆行列係数表2!F116,逆行列係数表2!F116)</f>
        <v>1.0005010187147318</v>
      </c>
      <c r="G117" s="667">
        <f>INDEX(逆行列係数表!$D$7:$DG$114,逆行列係数表2!G116,逆行列係数表2!G116)</f>
        <v>1.0330616516388191</v>
      </c>
      <c r="H117" s="667">
        <f>INDEX(逆行列係数表!$D$7:$DG$114,逆行列係数表2!H116,逆行列係数表2!H116)</f>
        <v>1.0223328210225473</v>
      </c>
      <c r="I117" s="667">
        <f>INDEX(逆行列係数表!$D$7:$DG$114,逆行列係数表2!I116,逆行列係数表2!I116)</f>
        <v>1</v>
      </c>
      <c r="J117" s="667">
        <f>INDEX(逆行列係数表!$D$7:$DG$114,逆行列係数表2!J116,逆行列係数表2!J116)</f>
        <v>1.0000954308257715</v>
      </c>
      <c r="K117" s="667">
        <f>INDEX(逆行列係数表!$D$7:$DG$114,逆行列係数表2!K116,逆行列係数表2!K116)</f>
        <v>1.0738302220827711</v>
      </c>
      <c r="L117" s="667">
        <f>INDEX(逆行列係数表!$D$7:$DG$114,逆行列係数表2!L116,逆行列係数表2!L116)</f>
        <v>1.0101300185590327</v>
      </c>
      <c r="M117" s="667">
        <f>INDEX(逆行列係数表!$D$7:$DG$114,逆行列係数表2!M116,逆行列係数表2!M116)</f>
        <v>1.0277295348248656</v>
      </c>
      <c r="N117" s="667">
        <f>INDEX(逆行列係数表!$D$7:$DG$114,逆行列係数表2!N116,逆行列係数表2!N116)</f>
        <v>1</v>
      </c>
      <c r="O117" s="667">
        <f>INDEX(逆行列係数表!$D$7:$DG$114,逆行列係数表2!O116,逆行列係数表2!O116)</f>
        <v>1.0383616116093575</v>
      </c>
      <c r="P117" s="667">
        <f>INDEX(逆行列係数表!$D$7:$DG$114,逆行列係数表2!P116,逆行列係数表2!P116)</f>
        <v>1.0011122437500928</v>
      </c>
      <c r="Q117" s="667">
        <f>INDEX(逆行列係数表!$D$7:$DG$114,逆行列係数表2!Q116,逆行列係数表2!Q116)</f>
        <v>1.0580113748087545</v>
      </c>
      <c r="R117" s="667">
        <f>INDEX(逆行列係数表!$D$7:$DG$114,逆行列係数表2!R116,逆行列係数表2!R116)</f>
        <v>1.0031133347470538</v>
      </c>
      <c r="S117" s="667">
        <f>INDEX(逆行列係数表!$D$7:$DG$114,逆行列係数表2!S116,逆行列係数表2!S116)</f>
        <v>1.1608241036615925</v>
      </c>
      <c r="T117" s="667">
        <f>INDEX(逆行列係数表!$D$7:$DG$114,逆行列係数表2!T116,逆行列係数表2!T116)</f>
        <v>1.007269314600604</v>
      </c>
      <c r="U117" s="667">
        <f>INDEX(逆行列係数表!$D$7:$DG$114,逆行列係数表2!U116,逆行列係数表2!U116)</f>
        <v>1.0192916311242677</v>
      </c>
      <c r="V117" s="667">
        <f>INDEX(逆行列係数表!$D$7:$DG$114,逆行列係数表2!V116,逆行列係数表2!V116)</f>
        <v>1.1049210230676527</v>
      </c>
      <c r="W117" s="667">
        <f>INDEX(逆行列係数表!$D$7:$DG$114,逆行列係数表2!W116,逆行列係数表2!W116)</f>
        <v>1.0234225026294279</v>
      </c>
      <c r="X117" s="667">
        <f>INDEX(逆行列係数表!$D$7:$DG$114,逆行列係数表2!X116,逆行列係数表2!X116)</f>
        <v>1.1048076160723841</v>
      </c>
      <c r="Y117" s="667">
        <f>INDEX(逆行列係数表!$D$7:$DG$114,逆行列係数表2!Y116,逆行列係数表2!Y116)</f>
        <v>1.0459713520468159</v>
      </c>
      <c r="Z117" s="667">
        <f>INDEX(逆行列係数表!$D$7:$DG$114,逆行列係数表2!Z116,逆行列係数表2!Z116)</f>
        <v>1.0000830637073859</v>
      </c>
      <c r="AA117" s="667">
        <f>INDEX(逆行列係数表!$D$7:$DG$114,逆行列係数表2!AA116,逆行列係数表2!AA116)</f>
        <v>1.0000744956864629</v>
      </c>
      <c r="AB117" s="667">
        <f>INDEX(逆行列係数表!$D$7:$DG$114,逆行列係数表2!AB116,逆行列係数表2!AB116)</f>
        <v>1.0177280262259696</v>
      </c>
      <c r="AC117" s="667">
        <f>INDEX(逆行列係数表!$D$7:$DG$114,逆行列係数表2!AC116,逆行列係数表2!AC116)</f>
        <v>1.0080589603495127</v>
      </c>
      <c r="AD117" s="667">
        <f>INDEX(逆行列係数表!$D$7:$DG$114,逆行列係数表2!AD116,逆行列係数表2!AD116)</f>
        <v>1.0316760822085955</v>
      </c>
      <c r="AE117" s="667">
        <f>INDEX(逆行列係数表!$D$7:$DG$114,逆行列係数表2!AE116,逆行列係数表2!AE116)</f>
        <v>1.0144109851728043</v>
      </c>
      <c r="AF117" s="667">
        <f>INDEX(逆行列係数表!$D$7:$DG$114,逆行列係数表2!AF116,逆行列係数表2!AF116)</f>
        <v>1.1098515765583883</v>
      </c>
      <c r="AG117" s="667">
        <f>INDEX(逆行列係数表!$D$7:$DG$114,逆行列係数表2!AG116,逆行列係数表2!AG116)</f>
        <v>1.0098867577333202</v>
      </c>
      <c r="AH117" s="667">
        <f>INDEX(逆行列係数表!$D$7:$DG$114,逆行列係数表2!AH116,逆行列係数表2!AH116)</f>
        <v>1.0185341070515519</v>
      </c>
      <c r="AI117" s="667">
        <f>INDEX(逆行列係数表!$D$7:$DG$114,逆行列係数表2!AI116,逆行列係数表2!AI116)</f>
        <v>1.0080033569145921</v>
      </c>
      <c r="AJ117" s="667">
        <f>INDEX(逆行列係数表!$D$7:$DG$114,逆行列係数表2!AJ116,逆行列係数表2!AJ116)</f>
        <v>1.0592719265995465</v>
      </c>
      <c r="AK117" s="667">
        <f>INDEX(逆行列係数表!$D$7:$DG$114,逆行列係数表2!AK116,逆行列係数表2!AK116)</f>
        <v>1.0021620658665655</v>
      </c>
      <c r="AL117" s="667">
        <f>INDEX(逆行列係数表!$D$7:$DG$114,逆行列係数表2!AL116,逆行列係数表2!AL116)</f>
        <v>1.024098099706038</v>
      </c>
      <c r="AM117" s="667">
        <f>INDEX(逆行列係数表!$D$7:$DG$114,逆行列係数表2!AM116,逆行列係数表2!AM116)</f>
        <v>1.3102144353472225</v>
      </c>
      <c r="AN117" s="667">
        <f>INDEX(逆行列係数表!$D$7:$DG$114,逆行列係数表2!AN116,逆行列係数表2!AN116)</f>
        <v>1.117864719212889</v>
      </c>
      <c r="AO117" s="667">
        <f>INDEX(逆行列係数表!$D$7:$DG$114,逆行列係数表2!AO116,逆行列係数表2!AO116)</f>
        <v>1.00253213566646</v>
      </c>
      <c r="AP117" s="667">
        <f>INDEX(逆行列係数表!$D$7:$DG$114,逆行列係数表2!AP116,逆行列係数表2!AP116)</f>
        <v>1.0000524360645442</v>
      </c>
      <c r="AQ117" s="667">
        <f>INDEX(逆行列係数表!$D$7:$DG$114,逆行列係数表2!AQ116,逆行列係数表2!AQ116)</f>
        <v>1.0556510988159873</v>
      </c>
      <c r="AR117" s="667">
        <f>INDEX(逆行列係数表!$D$7:$DG$114,逆行列係数表2!AR116,逆行列係数表2!AR116)</f>
        <v>1.0089456405193555</v>
      </c>
      <c r="AS117" s="667">
        <f>INDEX(逆行列係数表!$D$7:$DG$114,逆行列係数表2!AS116,逆行列係数表2!AS116)</f>
        <v>1.0108918355816268</v>
      </c>
      <c r="AT117" s="667">
        <f>INDEX(逆行列係数表!$D$7:$DG$114,逆行列係数表2!AT116,逆行列係数表2!AT116)</f>
        <v>1.0542747077117574</v>
      </c>
      <c r="AU117" s="667">
        <f>INDEX(逆行列係数表!$D$7:$DG$114,逆行列係数表2!AU116,逆行列係数表2!AU116)</f>
        <v>1.0712426582289949</v>
      </c>
      <c r="AV117" s="667">
        <f>INDEX(逆行列係数表!$D$7:$DG$114,逆行列係数表2!AV116,逆行列係数表2!AV116)</f>
        <v>1.0557020287876475</v>
      </c>
      <c r="AW117" s="667">
        <f>INDEX(逆行列係数表!$D$7:$DG$114,逆行列係数表2!AW116,逆行列係数表2!AW116)</f>
        <v>1.0250192062228085</v>
      </c>
      <c r="AX117" s="667">
        <f>INDEX(逆行列係数表!$D$7:$DG$114,逆行列係数表2!AX116,逆行列係数表2!AX116)</f>
        <v>1.0200060281869912</v>
      </c>
      <c r="AY117" s="667">
        <f>INDEX(逆行列係数表!$D$7:$DG$114,逆行列係数表2!AY116,逆行列係数表2!AY116)</f>
        <v>1.0439346918373811</v>
      </c>
      <c r="AZ117" s="667">
        <f>INDEX(逆行列係数表!$D$7:$DG$114,逆行列係数表2!AZ116,逆行列係数表2!AZ116)</f>
        <v>1.2109744180008013</v>
      </c>
      <c r="BA117" s="667">
        <f>INDEX(逆行列係数表!$D$7:$DG$114,逆行列係数表2!BA116,逆行列係数表2!BA116)</f>
        <v>1.011535407825874</v>
      </c>
      <c r="BB117" s="667">
        <f>INDEX(逆行列係数表!$D$7:$DG$114,逆行列係数表2!BB116,逆行列係数表2!BB116)</f>
        <v>1.0098612315636166</v>
      </c>
      <c r="BC117" s="667">
        <f>INDEX(逆行列係数表!$D$7:$DG$114,逆行列係数表2!BC116,逆行列係数表2!BC116)</f>
        <v>1.0067980729678638</v>
      </c>
      <c r="BD117" s="667">
        <f>INDEX(逆行列係数表!$D$7:$DG$114,逆行列係数表2!BD116,逆行列係数表2!BD116)</f>
        <v>1.0002787086225737</v>
      </c>
      <c r="BE117" s="667">
        <f>INDEX(逆行列係数表!$D$7:$DG$114,逆行列係数表2!BE116,逆行列係数表2!BE116)</f>
        <v>1.0040860703938626</v>
      </c>
      <c r="BF117" s="667">
        <f>INDEX(逆行列係数表!$D$7:$DG$114,逆行列係数表2!BF116,逆行列係数表2!BF116)</f>
        <v>1</v>
      </c>
      <c r="BG117" s="667">
        <f>INDEX(逆行列係数表!$D$7:$DG$114,逆行列係数表2!BG116,逆行列係数表2!BG116)</f>
        <v>1.0061186550733137</v>
      </c>
      <c r="BH117" s="667">
        <f>INDEX(逆行列係数表!$D$7:$DG$114,逆行列係数表2!BH116,逆行列係数表2!BH116)</f>
        <v>1.3003477009347797</v>
      </c>
      <c r="BI117" s="667">
        <f>INDEX(逆行列係数表!$D$7:$DG$114,逆行列係数表2!BI116,逆行列係数表2!BI116)</f>
        <v>1.0207540442575813</v>
      </c>
      <c r="BJ117" s="667">
        <f>INDEX(逆行列係数表!$D$7:$DG$114,逆行列係数表2!BJ116,逆行列係数表2!BJ116)</f>
        <v>1.1327092366697635</v>
      </c>
      <c r="BK117" s="667">
        <f>INDEX(逆行列係数表!$D$7:$DG$114,逆行列係数表2!BK116,逆行列係数表2!BK116)</f>
        <v>1.0045488356576537</v>
      </c>
      <c r="BL117" s="667">
        <f>INDEX(逆行列係数表!$D$7:$DG$114,逆行列係数表2!BL116,逆行列係数表2!BL116)</f>
        <v>1.0001455227705771</v>
      </c>
      <c r="BM117" s="667">
        <f>INDEX(逆行列係数表!$D$7:$DG$114,逆行列係数表2!BM116,逆行列係数表2!BM116)</f>
        <v>1</v>
      </c>
      <c r="BN117" s="667">
        <f>INDEX(逆行列係数表!$D$7:$DG$114,逆行列係数表2!BN116,逆行列係数表2!BN116)</f>
        <v>1.0038044458881163</v>
      </c>
      <c r="BO117" s="667">
        <f>INDEX(逆行列係数表!$D$7:$DG$114,逆行列係数表2!BO116,逆行列係数表2!BO116)</f>
        <v>1</v>
      </c>
      <c r="BP117" s="667">
        <f>INDEX(逆行列係数表!$D$7:$DG$114,逆行列係数表2!BP116,逆行列係数表2!BP116)</f>
        <v>1</v>
      </c>
      <c r="BQ117" s="667">
        <f>INDEX(逆行列係数表!$D$7:$DG$114,逆行列係数表2!BQ116,逆行列係数表2!BQ116)</f>
        <v>1.0799853836790929</v>
      </c>
      <c r="BR117" s="667">
        <f>INDEX(逆行列係数表!$D$7:$DG$114,逆行列係数表2!BR116,逆行列係数表2!BR116)</f>
        <v>1.0085108625762074</v>
      </c>
      <c r="BS117" s="667">
        <f>INDEX(逆行列係数表!$D$7:$DG$114,逆行列係数表2!BS116,逆行列係数表2!BS116)</f>
        <v>1.0606985358590262</v>
      </c>
      <c r="BT117" s="667">
        <f>INDEX(逆行列係数表!$D$7:$DG$114,逆行列係数表2!BT116,逆行列係数表2!BT116)</f>
        <v>1.000663427586624</v>
      </c>
      <c r="BU117" s="667">
        <f>INDEX(逆行列係数表!$D$7:$DG$114,逆行列係数表2!BU116,逆行列係数表2!BU116)</f>
        <v>1.0139477219696293</v>
      </c>
      <c r="BV117" s="667">
        <f>INDEX(逆行列係数表!$D$7:$DG$114,逆行列係数表2!BV116,逆行列係数表2!BV116)</f>
        <v>1.0708907542726642</v>
      </c>
      <c r="BW117" s="667">
        <f>INDEX(逆行列係数表!$D$7:$DG$114,逆行列係数表2!BW116,逆行列係数表2!BW116)</f>
        <v>1.0387486375379122</v>
      </c>
      <c r="BX117" s="667">
        <f>INDEX(逆行列係数表!$D$7:$DG$114,逆行列係数表2!BX116,逆行列係数表2!BX116)</f>
        <v>1</v>
      </c>
      <c r="BY117" s="667">
        <f>INDEX(逆行列係数表!$D$7:$DG$114,逆行列係数表2!BY116,逆行列係数表2!BY116)</f>
        <v>1</v>
      </c>
      <c r="BZ117" s="667">
        <f>INDEX(逆行列係数表!$D$7:$DG$114,逆行列係数表2!BZ116,逆行列係数表2!BZ116)</f>
        <v>1.0012324470254648</v>
      </c>
      <c r="CA117" s="667">
        <f>INDEX(逆行列係数表!$D$7:$DG$114,逆行列係数表2!CA116,逆行列係数表2!CA116)</f>
        <v>1.0027625639687394</v>
      </c>
      <c r="CB117" s="667">
        <f>INDEX(逆行列係数表!$D$7:$DG$114,逆行列係数表2!CB116,逆行列係数表2!CB116)</f>
        <v>1.00724242417749</v>
      </c>
      <c r="CC117" s="667">
        <f>INDEX(逆行列係数表!$D$7:$DG$114,逆行列係数表2!CC116,逆行列係数表2!CC116)</f>
        <v>1.3380619927486797</v>
      </c>
      <c r="CD117" s="667">
        <f>INDEX(逆行列係数表!$D$7:$DG$114,逆行列係数表2!CD116,逆行列係数表2!CD116)</f>
        <v>1.0018573109571502</v>
      </c>
      <c r="CE117" s="667">
        <f>INDEX(逆行列係数表!$D$7:$DG$114,逆行列係数表2!CE116,逆行列係数表2!CE116)</f>
        <v>1.0028376201257112</v>
      </c>
      <c r="CF117" s="667">
        <f>INDEX(逆行列係数表!$D$7:$DG$114,逆行列係数表2!CF116,逆行列係数表2!CF116)</f>
        <v>1.0006323361774705</v>
      </c>
      <c r="CG117" s="667">
        <f>INDEX(逆行列係数表!$D$7:$DG$114,逆行列係数表2!CG116,逆行列係数表2!CG116)</f>
        <v>1.010427126308771</v>
      </c>
      <c r="CH117" s="667">
        <f>INDEX(逆行列係数表!$D$7:$DG$114,逆行列係数表2!CH116,逆行列係数表2!CH116)</f>
        <v>1.0157749219216066</v>
      </c>
      <c r="CI117" s="667">
        <f>INDEX(逆行列係数表!$D$7:$DG$114,逆行列係数表2!CI116,逆行列係数表2!CI116)</f>
        <v>1.2176766406626984</v>
      </c>
      <c r="CJ117" s="667">
        <f>INDEX(逆行列係数表!$D$7:$DG$114,逆行列係数表2!CJ116,逆行列係数表2!CJ116)</f>
        <v>1.0370879775649471</v>
      </c>
      <c r="CK117" s="667">
        <f>INDEX(逆行列係数表!$D$7:$DG$114,逆行列係数表2!CK116,逆行列係数表2!CK116)</f>
        <v>1.0130555139588571</v>
      </c>
      <c r="CL117" s="667">
        <f>INDEX(逆行列係数表!$D$7:$DG$114,逆行列係数表2!CL116,逆行列係数表2!CL116)</f>
        <v>1.0040872284997162</v>
      </c>
      <c r="CM117" s="667">
        <f>INDEX(逆行列係数表!$D$7:$DG$114,逆行列係数表2!CM116,逆行列係数表2!CM116)</f>
        <v>1.0054803503511751</v>
      </c>
      <c r="CN117" s="667">
        <f>INDEX(逆行列係数表!$D$7:$DG$114,逆行列係数表2!CN116,逆行列係数表2!CN116)</f>
        <v>1.0000960745857759</v>
      </c>
      <c r="CO117" s="667">
        <f>INDEX(逆行列係数表!$D$7:$DG$114,逆行列係数表2!CO116,逆行列係数表2!CO116)</f>
        <v>1.0001328988634857</v>
      </c>
      <c r="CP117" s="667">
        <f>INDEX(逆行列係数表!$D$7:$DG$114,逆行列係数表2!CP116,逆行列係数表2!CP116)</f>
        <v>1</v>
      </c>
      <c r="CQ117" s="667">
        <f>INDEX(逆行列係数表!$D$7:$DG$114,逆行列係数表2!CQ116,逆行列係数表2!CQ116)</f>
        <v>1.0110815688374544</v>
      </c>
      <c r="CR117" s="667">
        <f>INDEX(逆行列係数表!$D$7:$DG$114,逆行列係数表2!CR116,逆行列係数表2!CR116)</f>
        <v>1.0475793373616555</v>
      </c>
      <c r="CS117" s="667">
        <f>INDEX(逆行列係数表!$D$7:$DG$114,逆行列係数表2!CS116,逆行列係数表2!CS116)</f>
        <v>1</v>
      </c>
      <c r="CT117" s="667">
        <f>INDEX(逆行列係数表!$D$7:$DG$114,逆行列係数表2!CT116,逆行列係数表2!CT116)</f>
        <v>1</v>
      </c>
      <c r="CU117" s="667">
        <f>INDEX(逆行列係数表!$D$7:$DG$114,逆行列係数表2!CU116,逆行列係数表2!CU116)</f>
        <v>1.0003622199460664</v>
      </c>
      <c r="CV117" s="667">
        <f>INDEX(逆行列係数表!$D$7:$DG$114,逆行列係数表2!CV116,逆行列係数表2!CV116)</f>
        <v>1.005213410839197</v>
      </c>
      <c r="CW117" s="667">
        <f>INDEX(逆行列係数表!$D$7:$DG$114,逆行列係数表2!CW116,逆行列係数表2!CW116)</f>
        <v>1.0042585635735055</v>
      </c>
      <c r="CX117" s="667">
        <f>INDEX(逆行列係数表!$D$7:$DG$114,逆行列係数表2!CX116,逆行列係数表2!CX116)</f>
        <v>1.0282550085913311</v>
      </c>
      <c r="CY117" s="667">
        <f>INDEX(逆行列係数表!$D$7:$DG$114,逆行列係数表2!CY116,逆行列係数表2!CY116)</f>
        <v>1.1357298578323543</v>
      </c>
      <c r="CZ117" s="667">
        <f>INDEX(逆行列係数表!$D$7:$DG$114,逆行列係数表2!CZ116,逆行列係数表2!CZ116)</f>
        <v>1.0001262412378704</v>
      </c>
      <c r="DA117" s="667">
        <f>INDEX(逆行列係数表!$D$7:$DG$114,逆行列係数表2!DA116,逆行列係数表2!DA116)</f>
        <v>1.0040220718229209</v>
      </c>
      <c r="DB117" s="667">
        <f>INDEX(逆行列係数表!$D$7:$DG$114,逆行列係数表2!DB116,逆行列係数表2!DB116)</f>
        <v>1.012935122400507</v>
      </c>
      <c r="DC117" s="667">
        <f>INDEX(逆行列係数表!$D$7:$DG$114,逆行列係数表2!DC116,逆行列係数表2!DC116)</f>
        <v>1.0163210911496945</v>
      </c>
      <c r="DD117" s="667">
        <f>INDEX(逆行列係数表!$D$7:$DG$114,逆行列係数表2!DD116,逆行列係数表2!DD116)</f>
        <v>1.0023236176184389</v>
      </c>
      <c r="DE117" s="667">
        <f>INDEX(逆行列係数表!$D$7:$DG$114,逆行列係数表2!DE116,逆行列係数表2!DE116)</f>
        <v>1.002571656599192</v>
      </c>
      <c r="DF117" s="667">
        <f>INDEX(逆行列係数表!$D$7:$DG$114,逆行列係数表2!DF116,逆行列係数表2!DF116)</f>
        <v>1.000839350554753</v>
      </c>
      <c r="DG117" s="667">
        <f>INDEX(逆行列係数表!$D$7:$DG$114,逆行列係数表2!DG116,逆行列係数表2!DG116)</f>
        <v>1.0009793474838262</v>
      </c>
    </row>
    <row r="118" spans="1:112" s="653" customFormat="1" ht="12">
      <c r="A118" s="659"/>
      <c r="C118" s="677" t="s">
        <v>1967</v>
      </c>
      <c r="D118" s="679" cm="1">
        <f t="array" ref="D118">INDEX($D$7:$DG$114,D116,D116)</f>
        <v>1</v>
      </c>
      <c r="E118" s="679" cm="1">
        <f t="array" ref="E118">INDEX($D$7:$DG$114,E116,E116)</f>
        <v>1</v>
      </c>
      <c r="F118" s="679" cm="1">
        <f t="array" ref="F118">INDEX($D$7:$DG$114,F116,F116)</f>
        <v>1</v>
      </c>
      <c r="G118" s="679" cm="1">
        <f t="array" ref="G118">INDEX($D$7:$DG$114,G116,G116)</f>
        <v>1</v>
      </c>
      <c r="H118" s="679" cm="1">
        <f t="array" ref="H118">INDEX($D$7:$DG$114,H116,H116)</f>
        <v>1</v>
      </c>
      <c r="I118" s="679" cm="1">
        <f t="array" ref="I118">INDEX($D$7:$DG$114,I116,I116)</f>
        <v>1</v>
      </c>
      <c r="J118" s="679" cm="1">
        <f t="array" ref="J118">INDEX($D$7:$DG$114,J116,J116)</f>
        <v>1</v>
      </c>
      <c r="K118" s="679" cm="1">
        <f t="array" ref="K118">INDEX($D$7:$DG$114,K116,K116)</f>
        <v>1</v>
      </c>
      <c r="L118" s="679" cm="1">
        <f t="array" ref="L118">INDEX($D$7:$DG$114,L116,L116)</f>
        <v>1</v>
      </c>
      <c r="M118" s="679" cm="1">
        <f t="array" ref="M118">INDEX($D$7:$DG$114,M116,M116)</f>
        <v>1</v>
      </c>
      <c r="N118" s="679" cm="1">
        <f t="array" ref="N118">INDEX($D$7:$DG$114,N116,N116)</f>
        <v>1</v>
      </c>
      <c r="O118" s="679" cm="1">
        <f t="array" ref="O118">INDEX($D$7:$DG$114,O116,O116)</f>
        <v>1</v>
      </c>
      <c r="P118" s="679" cm="1">
        <f t="array" ref="P118">INDEX($D$7:$DG$114,P116,P116)</f>
        <v>1</v>
      </c>
      <c r="Q118" s="679" cm="1">
        <f t="array" ref="Q118">INDEX($D$7:$DG$114,Q116,Q116)</f>
        <v>1</v>
      </c>
      <c r="R118" s="679" cm="1">
        <f t="array" ref="R118">INDEX($D$7:$DG$114,R116,R116)</f>
        <v>1</v>
      </c>
      <c r="S118" s="679" cm="1">
        <f t="array" ref="S118">INDEX($D$7:$DG$114,S116,S116)</f>
        <v>1</v>
      </c>
      <c r="T118" s="679" cm="1">
        <f t="array" ref="T118">INDEX($D$7:$DG$114,T116,T116)</f>
        <v>1</v>
      </c>
      <c r="U118" s="679" cm="1">
        <f t="array" ref="U118">INDEX($D$7:$DG$114,U116,U116)</f>
        <v>1</v>
      </c>
      <c r="V118" s="679" cm="1">
        <f t="array" ref="V118">INDEX($D$7:$DG$114,V116,V116)</f>
        <v>1</v>
      </c>
      <c r="W118" s="679" cm="1">
        <f t="array" ref="W118">INDEX($D$7:$DG$114,W116,W116)</f>
        <v>1</v>
      </c>
      <c r="X118" s="679" cm="1">
        <f t="array" ref="X118">INDEX($D$7:$DG$114,X116,X116)</f>
        <v>1</v>
      </c>
      <c r="Y118" s="679" cm="1">
        <f t="array" ref="Y118">INDEX($D$7:$DG$114,Y116,Y116)</f>
        <v>1</v>
      </c>
      <c r="Z118" s="679" cm="1">
        <f t="array" ref="Z118">INDEX($D$7:$DG$114,Z116,Z116)</f>
        <v>1</v>
      </c>
      <c r="AA118" s="679" cm="1">
        <f t="array" ref="AA118">INDEX($D$7:$DG$114,AA116,AA116)</f>
        <v>1</v>
      </c>
      <c r="AB118" s="679" cm="1">
        <f t="array" ref="AB118">INDEX($D$7:$DG$114,AB116,AB116)</f>
        <v>1</v>
      </c>
      <c r="AC118" s="679" cm="1">
        <f t="array" ref="AC118">INDEX($D$7:$DG$114,AC116,AC116)</f>
        <v>1</v>
      </c>
      <c r="AD118" s="679" cm="1">
        <f t="array" ref="AD118">INDEX($D$7:$DG$114,AD116,AD116)</f>
        <v>1</v>
      </c>
      <c r="AE118" s="679" cm="1">
        <f t="array" ref="AE118">INDEX($D$7:$DG$114,AE116,AE116)</f>
        <v>1</v>
      </c>
      <c r="AF118" s="679" cm="1">
        <f t="array" ref="AF118">INDEX($D$7:$DG$114,AF116,AF116)</f>
        <v>1</v>
      </c>
      <c r="AG118" s="679" cm="1">
        <f t="array" ref="AG118">INDEX($D$7:$DG$114,AG116,AG116)</f>
        <v>1</v>
      </c>
      <c r="AH118" s="679" cm="1">
        <f t="array" ref="AH118">INDEX($D$7:$DG$114,AH116,AH116)</f>
        <v>1</v>
      </c>
      <c r="AI118" s="679" cm="1">
        <f t="array" ref="AI118">INDEX($D$7:$DG$114,AI116,AI116)</f>
        <v>1</v>
      </c>
      <c r="AJ118" s="679" cm="1">
        <f t="array" ref="AJ118">INDEX($D$7:$DG$114,AJ116,AJ116)</f>
        <v>1</v>
      </c>
      <c r="AK118" s="679" cm="1">
        <f t="array" ref="AK118">INDEX($D$7:$DG$114,AK116,AK116)</f>
        <v>1</v>
      </c>
      <c r="AL118" s="679" cm="1">
        <f t="array" ref="AL118">INDEX($D$7:$DG$114,AL116,AL116)</f>
        <v>1</v>
      </c>
      <c r="AM118" s="679" cm="1">
        <f t="array" ref="AM118">INDEX($D$7:$DG$114,AM116,AM116)</f>
        <v>1</v>
      </c>
      <c r="AN118" s="679" cm="1">
        <f t="array" ref="AN118">INDEX($D$7:$DG$114,AN116,AN116)</f>
        <v>1</v>
      </c>
      <c r="AO118" s="679" cm="1">
        <f t="array" ref="AO118">INDEX($D$7:$DG$114,AO116,AO116)</f>
        <v>1</v>
      </c>
      <c r="AP118" s="679" cm="1">
        <f t="array" ref="AP118">INDEX($D$7:$DG$114,AP116,AP116)</f>
        <v>1</v>
      </c>
      <c r="AQ118" s="679" cm="1">
        <f t="array" ref="AQ118">INDEX($D$7:$DG$114,AQ116,AQ116)</f>
        <v>1</v>
      </c>
      <c r="AR118" s="679" cm="1">
        <f t="array" ref="AR118">INDEX($D$7:$DG$114,AR116,AR116)</f>
        <v>1</v>
      </c>
      <c r="AS118" s="679" cm="1">
        <f t="array" ref="AS118">INDEX($D$7:$DG$114,AS116,AS116)</f>
        <v>1</v>
      </c>
      <c r="AT118" s="679" cm="1">
        <f t="array" ref="AT118">INDEX($D$7:$DG$114,AT116,AT116)</f>
        <v>1</v>
      </c>
      <c r="AU118" s="679" cm="1">
        <f t="array" ref="AU118">INDEX($D$7:$DG$114,AU116,AU116)</f>
        <v>1</v>
      </c>
      <c r="AV118" s="679" cm="1">
        <f t="array" ref="AV118">INDEX($D$7:$DG$114,AV116,AV116)</f>
        <v>1</v>
      </c>
      <c r="AW118" s="679" cm="1">
        <f t="array" ref="AW118">INDEX($D$7:$DG$114,AW116,AW116)</f>
        <v>1</v>
      </c>
      <c r="AX118" s="679" cm="1">
        <f t="array" ref="AX118">INDEX($D$7:$DG$114,AX116,AX116)</f>
        <v>1</v>
      </c>
      <c r="AY118" s="679" cm="1">
        <f t="array" ref="AY118">INDEX($D$7:$DG$114,AY116,AY116)</f>
        <v>1</v>
      </c>
      <c r="AZ118" s="679" cm="1">
        <f t="array" ref="AZ118">INDEX($D$7:$DG$114,AZ116,AZ116)</f>
        <v>1</v>
      </c>
      <c r="BA118" s="679" cm="1">
        <f t="array" ref="BA118">INDEX($D$7:$DG$114,BA116,BA116)</f>
        <v>1</v>
      </c>
      <c r="BB118" s="679" cm="1">
        <f t="array" ref="BB118">INDEX($D$7:$DG$114,BB116,BB116)</f>
        <v>1</v>
      </c>
      <c r="BC118" s="679" cm="1">
        <f t="array" ref="BC118">INDEX($D$7:$DG$114,BC116,BC116)</f>
        <v>1</v>
      </c>
      <c r="BD118" s="679" cm="1">
        <f t="array" ref="BD118">INDEX($D$7:$DG$114,BD116,BD116)</f>
        <v>1</v>
      </c>
      <c r="BE118" s="679" cm="1">
        <f t="array" ref="BE118">INDEX($D$7:$DG$114,BE116,BE116)</f>
        <v>1</v>
      </c>
      <c r="BF118" s="679" cm="1">
        <f t="array" ref="BF118">INDEX($D$7:$DG$114,BF116,BF116)</f>
        <v>1</v>
      </c>
      <c r="BG118" s="679" cm="1">
        <f t="array" ref="BG118">INDEX($D$7:$DG$114,BG116,BG116)</f>
        <v>1</v>
      </c>
      <c r="BH118" s="679" cm="1">
        <f t="array" ref="BH118">INDEX($D$7:$DG$114,BH116,BH116)</f>
        <v>1</v>
      </c>
      <c r="BI118" s="679" cm="1">
        <f t="array" ref="BI118">INDEX($D$7:$DG$114,BI116,BI116)</f>
        <v>1</v>
      </c>
      <c r="BJ118" s="679" cm="1">
        <f t="array" ref="BJ118">INDEX($D$7:$DG$114,BJ116,BJ116)</f>
        <v>1</v>
      </c>
      <c r="BK118" s="679" cm="1">
        <f t="array" ref="BK118">INDEX($D$7:$DG$114,BK116,BK116)</f>
        <v>1</v>
      </c>
      <c r="BL118" s="679" cm="1">
        <f t="array" ref="BL118">INDEX($D$7:$DG$114,BL116,BL116)</f>
        <v>1</v>
      </c>
      <c r="BM118" s="679" cm="1">
        <f t="array" ref="BM118">INDEX($D$7:$DG$114,BM116,BM116)</f>
        <v>1</v>
      </c>
      <c r="BN118" s="679" cm="1">
        <f t="array" ref="BN118">INDEX($D$7:$DG$114,BN116,BN116)</f>
        <v>1</v>
      </c>
      <c r="BO118" s="679" cm="1">
        <f t="array" ref="BO118">INDEX($D$7:$DG$114,BO116,BO116)</f>
        <v>1</v>
      </c>
      <c r="BP118" s="679" cm="1">
        <f t="array" ref="BP118">INDEX($D$7:$DG$114,BP116,BP116)</f>
        <v>1</v>
      </c>
      <c r="BQ118" s="679" cm="1">
        <f t="array" ref="BQ118">INDEX($D$7:$DG$114,BQ116,BQ116)</f>
        <v>1</v>
      </c>
      <c r="BR118" s="679" cm="1">
        <f t="array" ref="BR118">INDEX($D$7:$DG$114,BR116,BR116)</f>
        <v>1</v>
      </c>
      <c r="BS118" s="679" cm="1">
        <f t="array" ref="BS118">INDEX($D$7:$DG$114,BS116,BS116)</f>
        <v>1</v>
      </c>
      <c r="BT118" s="679" cm="1">
        <f t="array" ref="BT118">INDEX($D$7:$DG$114,BT116,BT116)</f>
        <v>1</v>
      </c>
      <c r="BU118" s="679" cm="1">
        <f t="array" ref="BU118">INDEX($D$7:$DG$114,BU116,BU116)</f>
        <v>1</v>
      </c>
      <c r="BV118" s="679" cm="1">
        <f t="array" ref="BV118">INDEX($D$7:$DG$114,BV116,BV116)</f>
        <v>1</v>
      </c>
      <c r="BW118" s="679" cm="1">
        <f t="array" ref="BW118">INDEX($D$7:$DG$114,BW116,BW116)</f>
        <v>1</v>
      </c>
      <c r="BX118" s="679" cm="1">
        <f t="array" ref="BX118">INDEX($D$7:$DG$114,BX116,BX116)</f>
        <v>1</v>
      </c>
      <c r="BY118" s="679" cm="1">
        <f t="array" ref="BY118">INDEX($D$7:$DG$114,BY116,BY116)</f>
        <v>1</v>
      </c>
      <c r="BZ118" s="679" cm="1">
        <f t="array" ref="BZ118">INDEX($D$7:$DG$114,BZ116,BZ116)</f>
        <v>1</v>
      </c>
      <c r="CA118" s="679" cm="1">
        <f t="array" ref="CA118">INDEX($D$7:$DG$114,CA116,CA116)</f>
        <v>1</v>
      </c>
      <c r="CB118" s="679" cm="1">
        <f t="array" ref="CB118">INDEX($D$7:$DG$114,CB116,CB116)</f>
        <v>1</v>
      </c>
      <c r="CC118" s="679" cm="1">
        <f t="array" ref="CC118">INDEX($D$7:$DG$114,CC116,CC116)</f>
        <v>1</v>
      </c>
      <c r="CD118" s="679" cm="1">
        <f t="array" ref="CD118">INDEX($D$7:$DG$114,CD116,CD116)</f>
        <v>1</v>
      </c>
      <c r="CE118" s="679" cm="1">
        <f t="array" ref="CE118">INDEX($D$7:$DG$114,CE116,CE116)</f>
        <v>1</v>
      </c>
      <c r="CF118" s="679" cm="1">
        <f t="array" ref="CF118">INDEX($D$7:$DG$114,CF116,CF116)</f>
        <v>1</v>
      </c>
      <c r="CG118" s="679" cm="1">
        <f t="array" ref="CG118">INDEX($D$7:$DG$114,CG116,CG116)</f>
        <v>1</v>
      </c>
      <c r="CH118" s="679" cm="1">
        <f t="array" ref="CH118">INDEX($D$7:$DG$114,CH116,CH116)</f>
        <v>1</v>
      </c>
      <c r="CI118" s="679" cm="1">
        <f t="array" ref="CI118">INDEX($D$7:$DG$114,CI116,CI116)</f>
        <v>1</v>
      </c>
      <c r="CJ118" s="679" cm="1">
        <f t="array" ref="CJ118">INDEX($D$7:$DG$114,CJ116,CJ116)</f>
        <v>1</v>
      </c>
      <c r="CK118" s="679" cm="1">
        <f t="array" ref="CK118">INDEX($D$7:$DG$114,CK116,CK116)</f>
        <v>1</v>
      </c>
      <c r="CL118" s="679" cm="1">
        <f t="array" ref="CL118">INDEX($D$7:$DG$114,CL116,CL116)</f>
        <v>1</v>
      </c>
      <c r="CM118" s="679" cm="1">
        <f t="array" ref="CM118">INDEX($D$7:$DG$114,CM116,CM116)</f>
        <v>1</v>
      </c>
      <c r="CN118" s="679" cm="1">
        <f t="array" ref="CN118">INDEX($D$7:$DG$114,CN116,CN116)</f>
        <v>1</v>
      </c>
      <c r="CO118" s="679" cm="1">
        <f t="array" ref="CO118">INDEX($D$7:$DG$114,CO116,CO116)</f>
        <v>1</v>
      </c>
      <c r="CP118" s="679" cm="1">
        <f t="array" ref="CP118">INDEX($D$7:$DG$114,CP116,CP116)</f>
        <v>1</v>
      </c>
      <c r="CQ118" s="679" cm="1">
        <f t="array" ref="CQ118">INDEX($D$7:$DG$114,CQ116,CQ116)</f>
        <v>1</v>
      </c>
      <c r="CR118" s="679" cm="1">
        <f t="array" ref="CR118">INDEX($D$7:$DG$114,CR116,CR116)</f>
        <v>1</v>
      </c>
      <c r="CS118" s="679" cm="1">
        <f t="array" ref="CS118">INDEX($D$7:$DG$114,CS116,CS116)</f>
        <v>1</v>
      </c>
      <c r="CT118" s="679" cm="1">
        <f t="array" ref="CT118">INDEX($D$7:$DG$114,CT116,CT116)</f>
        <v>1</v>
      </c>
      <c r="CU118" s="679" cm="1">
        <f t="array" ref="CU118">INDEX($D$7:$DG$114,CU116,CU116)</f>
        <v>1</v>
      </c>
      <c r="CV118" s="679" cm="1">
        <f t="array" ref="CV118">INDEX($D$7:$DG$114,CV116,CV116)</f>
        <v>1</v>
      </c>
      <c r="CW118" s="679" cm="1">
        <f t="array" ref="CW118">INDEX($D$7:$DG$114,CW116,CW116)</f>
        <v>1</v>
      </c>
      <c r="CX118" s="679" cm="1">
        <f t="array" ref="CX118">INDEX($D$7:$DG$114,CX116,CX116)</f>
        <v>1</v>
      </c>
      <c r="CY118" s="679" cm="1">
        <f t="array" ref="CY118">INDEX($D$7:$DG$114,CY116,CY116)</f>
        <v>1</v>
      </c>
      <c r="CZ118" s="679" cm="1">
        <f t="array" ref="CZ118">INDEX($D$7:$DG$114,CZ116,CZ116)</f>
        <v>1</v>
      </c>
      <c r="DA118" s="679" cm="1">
        <f t="array" ref="DA118">INDEX($D$7:$DG$114,DA116,DA116)</f>
        <v>1</v>
      </c>
      <c r="DB118" s="679" cm="1">
        <f t="array" ref="DB118">INDEX($D$7:$DG$114,DB116,DB116)</f>
        <v>1</v>
      </c>
      <c r="DC118" s="679" cm="1">
        <f t="array" ref="DC118">INDEX($D$7:$DG$114,DC116,DC116)</f>
        <v>1</v>
      </c>
      <c r="DD118" s="679" cm="1">
        <f t="array" ref="DD118">INDEX($D$7:$DG$114,DD116,DD116)</f>
        <v>1</v>
      </c>
      <c r="DE118" s="679" cm="1">
        <f t="array" ref="DE118">INDEX($D$7:$DG$114,DE116,DE116)</f>
        <v>1</v>
      </c>
      <c r="DF118" s="679" cm="1">
        <f t="array" ref="DF118">INDEX($D$7:$DG$114,DF116,DF116)</f>
        <v>1</v>
      </c>
      <c r="DG118" s="679" cm="1">
        <f t="array" ref="DG118">INDEX($D$7:$DG$114,DG116,DG116)</f>
        <v>1</v>
      </c>
      <c r="DH118" s="653">
        <f>SUM(D118:DG118)</f>
        <v>108</v>
      </c>
    </row>
    <row r="119" spans="1:112" s="653" customFormat="1" ht="12">
      <c r="A119" s="659"/>
      <c r="C119" s="678" t="s">
        <v>1968</v>
      </c>
      <c r="D119" s="653">
        <f t="shared" ref="D119:E119" si="0">IF(D118=1,0,1)</f>
        <v>0</v>
      </c>
      <c r="E119" s="653">
        <f t="shared" si="0"/>
        <v>0</v>
      </c>
      <c r="F119" s="653">
        <f>IF(F118=1,0,1)</f>
        <v>0</v>
      </c>
      <c r="G119" s="653">
        <f t="shared" ref="G119:BR119" si="1">IF(G118=1,0,1)</f>
        <v>0</v>
      </c>
      <c r="H119" s="653">
        <f t="shared" si="1"/>
        <v>0</v>
      </c>
      <c r="I119" s="653">
        <f t="shared" si="1"/>
        <v>0</v>
      </c>
      <c r="J119" s="653">
        <f t="shared" si="1"/>
        <v>0</v>
      </c>
      <c r="K119" s="653">
        <f t="shared" si="1"/>
        <v>0</v>
      </c>
      <c r="L119" s="653">
        <f t="shared" si="1"/>
        <v>0</v>
      </c>
      <c r="M119" s="653">
        <f t="shared" si="1"/>
        <v>0</v>
      </c>
      <c r="N119" s="653">
        <f t="shared" si="1"/>
        <v>0</v>
      </c>
      <c r="O119" s="653">
        <f t="shared" si="1"/>
        <v>0</v>
      </c>
      <c r="P119" s="653">
        <f t="shared" si="1"/>
        <v>0</v>
      </c>
      <c r="Q119" s="653">
        <f t="shared" si="1"/>
        <v>0</v>
      </c>
      <c r="R119" s="653">
        <f t="shared" si="1"/>
        <v>0</v>
      </c>
      <c r="S119" s="653">
        <f t="shared" si="1"/>
        <v>0</v>
      </c>
      <c r="T119" s="653">
        <f t="shared" si="1"/>
        <v>0</v>
      </c>
      <c r="U119" s="653">
        <f t="shared" si="1"/>
        <v>0</v>
      </c>
      <c r="V119" s="653">
        <f t="shared" si="1"/>
        <v>0</v>
      </c>
      <c r="W119" s="653">
        <f t="shared" si="1"/>
        <v>0</v>
      </c>
      <c r="X119" s="653">
        <f t="shared" si="1"/>
        <v>0</v>
      </c>
      <c r="Y119" s="653">
        <f t="shared" si="1"/>
        <v>0</v>
      </c>
      <c r="Z119" s="653">
        <f t="shared" si="1"/>
        <v>0</v>
      </c>
      <c r="AA119" s="653">
        <f t="shared" si="1"/>
        <v>0</v>
      </c>
      <c r="AB119" s="653">
        <f t="shared" si="1"/>
        <v>0</v>
      </c>
      <c r="AC119" s="653">
        <f t="shared" si="1"/>
        <v>0</v>
      </c>
      <c r="AD119" s="653">
        <f t="shared" si="1"/>
        <v>0</v>
      </c>
      <c r="AE119" s="653">
        <f t="shared" si="1"/>
        <v>0</v>
      </c>
      <c r="AF119" s="653">
        <f t="shared" si="1"/>
        <v>0</v>
      </c>
      <c r="AG119" s="653">
        <f t="shared" si="1"/>
        <v>0</v>
      </c>
      <c r="AH119" s="653">
        <f t="shared" si="1"/>
        <v>0</v>
      </c>
      <c r="AI119" s="653">
        <f t="shared" si="1"/>
        <v>0</v>
      </c>
      <c r="AJ119" s="653">
        <f t="shared" si="1"/>
        <v>0</v>
      </c>
      <c r="AK119" s="653">
        <f t="shared" si="1"/>
        <v>0</v>
      </c>
      <c r="AL119" s="653">
        <f t="shared" si="1"/>
        <v>0</v>
      </c>
      <c r="AM119" s="653">
        <f t="shared" si="1"/>
        <v>0</v>
      </c>
      <c r="AN119" s="653">
        <f t="shared" si="1"/>
        <v>0</v>
      </c>
      <c r="AO119" s="653">
        <f t="shared" si="1"/>
        <v>0</v>
      </c>
      <c r="AP119" s="653">
        <f t="shared" si="1"/>
        <v>0</v>
      </c>
      <c r="AQ119" s="653">
        <f t="shared" si="1"/>
        <v>0</v>
      </c>
      <c r="AR119" s="653">
        <f t="shared" si="1"/>
        <v>0</v>
      </c>
      <c r="AS119" s="653">
        <f t="shared" si="1"/>
        <v>0</v>
      </c>
      <c r="AT119" s="653">
        <f t="shared" si="1"/>
        <v>0</v>
      </c>
      <c r="AU119" s="653">
        <f t="shared" si="1"/>
        <v>0</v>
      </c>
      <c r="AV119" s="653">
        <f t="shared" si="1"/>
        <v>0</v>
      </c>
      <c r="AW119" s="653">
        <f t="shared" si="1"/>
        <v>0</v>
      </c>
      <c r="AX119" s="653">
        <f t="shared" si="1"/>
        <v>0</v>
      </c>
      <c r="AY119" s="653">
        <f t="shared" si="1"/>
        <v>0</v>
      </c>
      <c r="AZ119" s="653">
        <f t="shared" si="1"/>
        <v>0</v>
      </c>
      <c r="BA119" s="653">
        <f t="shared" si="1"/>
        <v>0</v>
      </c>
      <c r="BB119" s="653">
        <f t="shared" si="1"/>
        <v>0</v>
      </c>
      <c r="BC119" s="653">
        <f t="shared" si="1"/>
        <v>0</v>
      </c>
      <c r="BD119" s="653">
        <f t="shared" si="1"/>
        <v>0</v>
      </c>
      <c r="BE119" s="653">
        <f t="shared" si="1"/>
        <v>0</v>
      </c>
      <c r="BF119" s="653">
        <f t="shared" si="1"/>
        <v>0</v>
      </c>
      <c r="BG119" s="653">
        <f t="shared" si="1"/>
        <v>0</v>
      </c>
      <c r="BH119" s="653">
        <f t="shared" si="1"/>
        <v>0</v>
      </c>
      <c r="BI119" s="653">
        <f t="shared" si="1"/>
        <v>0</v>
      </c>
      <c r="BJ119" s="653">
        <f t="shared" si="1"/>
        <v>0</v>
      </c>
      <c r="BK119" s="653">
        <f t="shared" si="1"/>
        <v>0</v>
      </c>
      <c r="BL119" s="653">
        <f t="shared" si="1"/>
        <v>0</v>
      </c>
      <c r="BM119" s="653">
        <f t="shared" si="1"/>
        <v>0</v>
      </c>
      <c r="BN119" s="653">
        <f t="shared" si="1"/>
        <v>0</v>
      </c>
      <c r="BO119" s="653">
        <f t="shared" si="1"/>
        <v>0</v>
      </c>
      <c r="BP119" s="653">
        <f t="shared" si="1"/>
        <v>0</v>
      </c>
      <c r="BQ119" s="653">
        <f t="shared" si="1"/>
        <v>0</v>
      </c>
      <c r="BR119" s="653">
        <f t="shared" si="1"/>
        <v>0</v>
      </c>
      <c r="BS119" s="653">
        <f t="shared" ref="BS119:DG119" si="2">IF(BS118=1,0,1)</f>
        <v>0</v>
      </c>
      <c r="BT119" s="653">
        <f t="shared" si="2"/>
        <v>0</v>
      </c>
      <c r="BU119" s="653">
        <f t="shared" si="2"/>
        <v>0</v>
      </c>
      <c r="BV119" s="653">
        <f t="shared" si="2"/>
        <v>0</v>
      </c>
      <c r="BW119" s="653">
        <f t="shared" si="2"/>
        <v>0</v>
      </c>
      <c r="BX119" s="653">
        <f t="shared" si="2"/>
        <v>0</v>
      </c>
      <c r="BY119" s="653">
        <f t="shared" si="2"/>
        <v>0</v>
      </c>
      <c r="BZ119" s="653">
        <f t="shared" si="2"/>
        <v>0</v>
      </c>
      <c r="CA119" s="653">
        <f t="shared" si="2"/>
        <v>0</v>
      </c>
      <c r="CB119" s="653">
        <f t="shared" si="2"/>
        <v>0</v>
      </c>
      <c r="CC119" s="653">
        <f t="shared" si="2"/>
        <v>0</v>
      </c>
      <c r="CD119" s="653">
        <f t="shared" si="2"/>
        <v>0</v>
      </c>
      <c r="CE119" s="653">
        <f t="shared" si="2"/>
        <v>0</v>
      </c>
      <c r="CF119" s="653">
        <f t="shared" si="2"/>
        <v>0</v>
      </c>
      <c r="CG119" s="653">
        <f t="shared" si="2"/>
        <v>0</v>
      </c>
      <c r="CH119" s="653">
        <f t="shared" si="2"/>
        <v>0</v>
      </c>
      <c r="CI119" s="653">
        <f t="shared" si="2"/>
        <v>0</v>
      </c>
      <c r="CJ119" s="653">
        <f t="shared" si="2"/>
        <v>0</v>
      </c>
      <c r="CK119" s="653">
        <f t="shared" si="2"/>
        <v>0</v>
      </c>
      <c r="CL119" s="653">
        <f t="shared" si="2"/>
        <v>0</v>
      </c>
      <c r="CM119" s="653">
        <f t="shared" si="2"/>
        <v>0</v>
      </c>
      <c r="CN119" s="653">
        <f t="shared" si="2"/>
        <v>0</v>
      </c>
      <c r="CO119" s="653">
        <f t="shared" si="2"/>
        <v>0</v>
      </c>
      <c r="CP119" s="653">
        <f t="shared" si="2"/>
        <v>0</v>
      </c>
      <c r="CQ119" s="653">
        <f t="shared" si="2"/>
        <v>0</v>
      </c>
      <c r="CR119" s="653">
        <f t="shared" si="2"/>
        <v>0</v>
      </c>
      <c r="CS119" s="653">
        <f t="shared" si="2"/>
        <v>0</v>
      </c>
      <c r="CT119" s="653">
        <f t="shared" si="2"/>
        <v>0</v>
      </c>
      <c r="CU119" s="653">
        <f t="shared" si="2"/>
        <v>0</v>
      </c>
      <c r="CV119" s="653">
        <f t="shared" si="2"/>
        <v>0</v>
      </c>
      <c r="CW119" s="653">
        <f t="shared" si="2"/>
        <v>0</v>
      </c>
      <c r="CX119" s="653">
        <f t="shared" si="2"/>
        <v>0</v>
      </c>
      <c r="CY119" s="653">
        <f t="shared" si="2"/>
        <v>0</v>
      </c>
      <c r="CZ119" s="653">
        <f t="shared" si="2"/>
        <v>0</v>
      </c>
      <c r="DA119" s="653">
        <f t="shared" si="2"/>
        <v>0</v>
      </c>
      <c r="DB119" s="653">
        <f t="shared" si="2"/>
        <v>0</v>
      </c>
      <c r="DC119" s="653">
        <f t="shared" si="2"/>
        <v>0</v>
      </c>
      <c r="DD119" s="653">
        <f t="shared" si="2"/>
        <v>0</v>
      </c>
      <c r="DE119" s="653">
        <f t="shared" si="2"/>
        <v>0</v>
      </c>
      <c r="DF119" s="653">
        <f t="shared" si="2"/>
        <v>0</v>
      </c>
      <c r="DG119" s="653">
        <f t="shared" si="2"/>
        <v>0</v>
      </c>
      <c r="DH119" s="653">
        <f>SUM(D119:DG119)</f>
        <v>0</v>
      </c>
    </row>
    <row r="120" spans="1:112" s="653" customFormat="1" ht="12.75" thickBot="1">
      <c r="A120" s="659"/>
      <c r="B120" s="654"/>
      <c r="C120" s="655"/>
    </row>
    <row r="121" spans="1:112" ht="31.35" customHeight="1">
      <c r="A121" s="656"/>
      <c r="B121" s="1078" t="s">
        <v>1859</v>
      </c>
      <c r="C121" s="1079"/>
      <c r="D121" s="233" t="s">
        <v>88</v>
      </c>
      <c r="E121" s="233" t="s">
        <v>90</v>
      </c>
      <c r="F121" s="233" t="s">
        <v>92</v>
      </c>
      <c r="G121" s="233" t="s">
        <v>94</v>
      </c>
      <c r="H121" s="233" t="s">
        <v>96</v>
      </c>
      <c r="I121" s="233" t="s">
        <v>98</v>
      </c>
      <c r="J121" s="233" t="s">
        <v>100</v>
      </c>
      <c r="K121" s="233" t="s">
        <v>102</v>
      </c>
      <c r="L121" s="233" t="s">
        <v>104</v>
      </c>
      <c r="M121" s="233" t="s">
        <v>106</v>
      </c>
      <c r="N121" s="233" t="s">
        <v>108</v>
      </c>
      <c r="O121" s="233" t="s">
        <v>110</v>
      </c>
      <c r="P121" s="233" t="s">
        <v>112</v>
      </c>
      <c r="Q121" s="233" t="s">
        <v>114</v>
      </c>
      <c r="R121" s="233" t="s">
        <v>116</v>
      </c>
      <c r="S121" s="233" t="s">
        <v>118</v>
      </c>
      <c r="T121" s="233" t="s">
        <v>120</v>
      </c>
      <c r="U121" s="233" t="s">
        <v>122</v>
      </c>
      <c r="V121" s="233" t="s">
        <v>124</v>
      </c>
      <c r="W121" s="233" t="s">
        <v>126</v>
      </c>
      <c r="X121" s="233" t="s">
        <v>128</v>
      </c>
      <c r="Y121" s="233" t="s">
        <v>130</v>
      </c>
      <c r="Z121" s="233" t="s">
        <v>132</v>
      </c>
      <c r="AA121" s="233" t="s">
        <v>134</v>
      </c>
      <c r="AB121" s="233" t="s">
        <v>136</v>
      </c>
      <c r="AC121" s="233" t="s">
        <v>138</v>
      </c>
      <c r="AD121" s="233" t="s">
        <v>140</v>
      </c>
      <c r="AE121" s="233" t="s">
        <v>142</v>
      </c>
      <c r="AF121" s="233" t="s">
        <v>144</v>
      </c>
      <c r="AG121" s="233" t="s">
        <v>145</v>
      </c>
      <c r="AH121" s="233" t="s">
        <v>146</v>
      </c>
      <c r="AI121" s="233" t="s">
        <v>148</v>
      </c>
      <c r="AJ121" s="233" t="s">
        <v>150</v>
      </c>
      <c r="AK121" s="233" t="s">
        <v>152</v>
      </c>
      <c r="AL121" s="233" t="s">
        <v>153</v>
      </c>
      <c r="AM121" s="233" t="s">
        <v>154</v>
      </c>
      <c r="AN121" s="233" t="s">
        <v>156</v>
      </c>
      <c r="AO121" s="233" t="s">
        <v>158</v>
      </c>
      <c r="AP121" s="233" t="s">
        <v>160</v>
      </c>
      <c r="AQ121" s="233" t="s">
        <v>162</v>
      </c>
      <c r="AR121" s="233" t="s">
        <v>164</v>
      </c>
      <c r="AS121" s="233" t="s">
        <v>166</v>
      </c>
      <c r="AT121" s="233" t="s">
        <v>168</v>
      </c>
      <c r="AU121" s="233" t="s">
        <v>170</v>
      </c>
      <c r="AV121" s="233" t="s">
        <v>171</v>
      </c>
      <c r="AW121" s="233" t="s">
        <v>172</v>
      </c>
      <c r="AX121" s="233" t="s">
        <v>173</v>
      </c>
      <c r="AY121" s="233" t="s">
        <v>175</v>
      </c>
      <c r="AZ121" s="233" t="s">
        <v>177</v>
      </c>
      <c r="BA121" s="233" t="s">
        <v>179</v>
      </c>
      <c r="BB121" s="233" t="s">
        <v>181</v>
      </c>
      <c r="BC121" s="233" t="s">
        <v>183</v>
      </c>
      <c r="BD121" s="233" t="s">
        <v>185</v>
      </c>
      <c r="BE121" s="233" t="s">
        <v>187</v>
      </c>
      <c r="BF121" s="233" t="s">
        <v>189</v>
      </c>
      <c r="BG121" s="233" t="s">
        <v>191</v>
      </c>
      <c r="BH121" s="233" t="s">
        <v>193</v>
      </c>
      <c r="BI121" s="233" t="s">
        <v>195</v>
      </c>
      <c r="BJ121" s="233" t="s">
        <v>197</v>
      </c>
      <c r="BK121" s="233" t="s">
        <v>199</v>
      </c>
      <c r="BL121" s="233" t="s">
        <v>200</v>
      </c>
      <c r="BM121" s="233" t="s">
        <v>202</v>
      </c>
      <c r="BN121" s="233" t="s">
        <v>204</v>
      </c>
      <c r="BO121" s="233" t="s">
        <v>206</v>
      </c>
      <c r="BP121" s="233" t="s">
        <v>208</v>
      </c>
      <c r="BQ121" s="233" t="s">
        <v>210</v>
      </c>
      <c r="BR121" s="233" t="s">
        <v>212</v>
      </c>
      <c r="BS121" s="233" t="s">
        <v>214</v>
      </c>
      <c r="BT121" s="233" t="s">
        <v>215</v>
      </c>
      <c r="BU121" s="233" t="s">
        <v>216</v>
      </c>
      <c r="BV121" s="233" t="s">
        <v>217</v>
      </c>
      <c r="BW121" s="233" t="s">
        <v>218</v>
      </c>
      <c r="BX121" s="233" t="s">
        <v>220</v>
      </c>
      <c r="BY121" s="233" t="s">
        <v>222</v>
      </c>
      <c r="BZ121" s="233" t="s">
        <v>224</v>
      </c>
      <c r="CA121" s="233" t="s">
        <v>226</v>
      </c>
      <c r="CB121" s="233" t="s">
        <v>228</v>
      </c>
      <c r="CC121" s="233" t="s">
        <v>230</v>
      </c>
      <c r="CD121" s="233" t="s">
        <v>232</v>
      </c>
      <c r="CE121" s="233" t="s">
        <v>234</v>
      </c>
      <c r="CF121" s="233" t="s">
        <v>236</v>
      </c>
      <c r="CG121" s="233" t="s">
        <v>238</v>
      </c>
      <c r="CH121" s="233" t="s">
        <v>240</v>
      </c>
      <c r="CI121" s="233" t="s">
        <v>242</v>
      </c>
      <c r="CJ121" s="233" t="s">
        <v>244</v>
      </c>
      <c r="CK121" s="233" t="s">
        <v>246</v>
      </c>
      <c r="CL121" s="233" t="s">
        <v>248</v>
      </c>
      <c r="CM121" s="233" t="s">
        <v>250</v>
      </c>
      <c r="CN121" s="233" t="s">
        <v>252</v>
      </c>
      <c r="CO121" s="233" t="s">
        <v>253</v>
      </c>
      <c r="CP121" s="233" t="s">
        <v>255</v>
      </c>
      <c r="CQ121" s="233" t="s">
        <v>257</v>
      </c>
      <c r="CR121" s="233" t="s">
        <v>259</v>
      </c>
      <c r="CS121" s="233" t="s">
        <v>261</v>
      </c>
      <c r="CT121" s="233" t="s">
        <v>263</v>
      </c>
      <c r="CU121" s="233" t="s">
        <v>265</v>
      </c>
      <c r="CV121" s="233" t="s">
        <v>266</v>
      </c>
      <c r="CW121" s="233" t="s">
        <v>268</v>
      </c>
      <c r="CX121" s="233" t="s">
        <v>270</v>
      </c>
      <c r="CY121" s="233" t="s">
        <v>272</v>
      </c>
      <c r="CZ121" s="233" t="s">
        <v>274</v>
      </c>
      <c r="DA121" s="233" t="s">
        <v>276</v>
      </c>
      <c r="DB121" s="233" t="s">
        <v>278</v>
      </c>
      <c r="DC121" s="233" t="s">
        <v>280</v>
      </c>
      <c r="DD121" s="233" t="s">
        <v>282</v>
      </c>
      <c r="DE121" s="233" t="s">
        <v>284</v>
      </c>
      <c r="DF121" s="233" t="s">
        <v>286</v>
      </c>
      <c r="DG121" s="282" t="s">
        <v>288</v>
      </c>
      <c r="DH121" s="270"/>
    </row>
    <row r="122" spans="1:112" ht="39" customHeight="1" thickBot="1">
      <c r="A122" s="656"/>
      <c r="B122" s="1082"/>
      <c r="C122" s="1083"/>
      <c r="D122" s="240" t="s">
        <v>89</v>
      </c>
      <c r="E122" s="240" t="s">
        <v>91</v>
      </c>
      <c r="F122" s="240" t="s">
        <v>93</v>
      </c>
      <c r="G122" s="240" t="s">
        <v>95</v>
      </c>
      <c r="H122" s="240" t="s">
        <v>97</v>
      </c>
      <c r="I122" s="240" t="s">
        <v>99</v>
      </c>
      <c r="J122" s="240" t="s">
        <v>101</v>
      </c>
      <c r="K122" s="240" t="s">
        <v>103</v>
      </c>
      <c r="L122" s="240" t="s">
        <v>105</v>
      </c>
      <c r="M122" s="240" t="s">
        <v>107</v>
      </c>
      <c r="N122" s="240" t="s">
        <v>109</v>
      </c>
      <c r="O122" s="240" t="s">
        <v>111</v>
      </c>
      <c r="P122" s="240" t="s">
        <v>113</v>
      </c>
      <c r="Q122" s="240" t="s">
        <v>115</v>
      </c>
      <c r="R122" s="240" t="s">
        <v>117</v>
      </c>
      <c r="S122" s="240" t="s">
        <v>119</v>
      </c>
      <c r="T122" s="240" t="s">
        <v>121</v>
      </c>
      <c r="U122" s="240" t="s">
        <v>123</v>
      </c>
      <c r="V122" s="240" t="s">
        <v>125</v>
      </c>
      <c r="W122" s="240" t="s">
        <v>127</v>
      </c>
      <c r="X122" s="240" t="s">
        <v>129</v>
      </c>
      <c r="Y122" s="240" t="s">
        <v>131</v>
      </c>
      <c r="Z122" s="240" t="s">
        <v>133</v>
      </c>
      <c r="AA122" s="240" t="s">
        <v>135</v>
      </c>
      <c r="AB122" s="240" t="s">
        <v>137</v>
      </c>
      <c r="AC122" s="240" t="s">
        <v>139</v>
      </c>
      <c r="AD122" s="240" t="s">
        <v>141</v>
      </c>
      <c r="AE122" s="240" t="s">
        <v>143</v>
      </c>
      <c r="AF122" s="240" t="s">
        <v>65</v>
      </c>
      <c r="AG122" s="240" t="s">
        <v>66</v>
      </c>
      <c r="AH122" s="240" t="s">
        <v>147</v>
      </c>
      <c r="AI122" s="240" t="s">
        <v>149</v>
      </c>
      <c r="AJ122" s="240" t="s">
        <v>151</v>
      </c>
      <c r="AK122" s="240" t="s">
        <v>67</v>
      </c>
      <c r="AL122" s="240" t="s">
        <v>68</v>
      </c>
      <c r="AM122" s="240" t="s">
        <v>155</v>
      </c>
      <c r="AN122" s="240" t="s">
        <v>157</v>
      </c>
      <c r="AO122" s="240" t="s">
        <v>159</v>
      </c>
      <c r="AP122" s="240" t="s">
        <v>161</v>
      </c>
      <c r="AQ122" s="240" t="s">
        <v>163</v>
      </c>
      <c r="AR122" s="240" t="s">
        <v>165</v>
      </c>
      <c r="AS122" s="240" t="s">
        <v>167</v>
      </c>
      <c r="AT122" s="240" t="s">
        <v>169</v>
      </c>
      <c r="AU122" s="240" t="s">
        <v>0</v>
      </c>
      <c r="AV122" s="240" t="s">
        <v>1</v>
      </c>
      <c r="AW122" s="240" t="s">
        <v>2</v>
      </c>
      <c r="AX122" s="240" t="s">
        <v>174</v>
      </c>
      <c r="AY122" s="240" t="s">
        <v>176</v>
      </c>
      <c r="AZ122" s="240" t="s">
        <v>178</v>
      </c>
      <c r="BA122" s="240" t="s">
        <v>180</v>
      </c>
      <c r="BB122" s="240" t="s">
        <v>182</v>
      </c>
      <c r="BC122" s="240" t="s">
        <v>184</v>
      </c>
      <c r="BD122" s="240" t="s">
        <v>186</v>
      </c>
      <c r="BE122" s="240" t="s">
        <v>188</v>
      </c>
      <c r="BF122" s="240" t="s">
        <v>190</v>
      </c>
      <c r="BG122" s="240" t="s">
        <v>192</v>
      </c>
      <c r="BH122" s="240" t="s">
        <v>194</v>
      </c>
      <c r="BI122" s="240" t="s">
        <v>196</v>
      </c>
      <c r="BJ122" s="240" t="s">
        <v>198</v>
      </c>
      <c r="BK122" s="240" t="s">
        <v>3</v>
      </c>
      <c r="BL122" s="240" t="s">
        <v>201</v>
      </c>
      <c r="BM122" s="240" t="s">
        <v>203</v>
      </c>
      <c r="BN122" s="240" t="s">
        <v>205</v>
      </c>
      <c r="BO122" s="240" t="s">
        <v>207</v>
      </c>
      <c r="BP122" s="240" t="s">
        <v>209</v>
      </c>
      <c r="BQ122" s="240" t="s">
        <v>211</v>
      </c>
      <c r="BR122" s="240" t="s">
        <v>213</v>
      </c>
      <c r="BS122" s="240" t="s">
        <v>4</v>
      </c>
      <c r="BT122" s="240" t="s">
        <v>5</v>
      </c>
      <c r="BU122" s="240" t="s">
        <v>29</v>
      </c>
      <c r="BV122" s="240" t="s">
        <v>6</v>
      </c>
      <c r="BW122" s="240" t="s">
        <v>219</v>
      </c>
      <c r="BX122" s="240" t="s">
        <v>221</v>
      </c>
      <c r="BY122" s="240" t="s">
        <v>223</v>
      </c>
      <c r="BZ122" s="240" t="s">
        <v>225</v>
      </c>
      <c r="CA122" s="240" t="s">
        <v>227</v>
      </c>
      <c r="CB122" s="240" t="s">
        <v>229</v>
      </c>
      <c r="CC122" s="240" t="s">
        <v>231</v>
      </c>
      <c r="CD122" s="240" t="s">
        <v>233</v>
      </c>
      <c r="CE122" s="240" t="s">
        <v>235</v>
      </c>
      <c r="CF122" s="240" t="s">
        <v>237</v>
      </c>
      <c r="CG122" s="240" t="s">
        <v>239</v>
      </c>
      <c r="CH122" s="240" t="s">
        <v>241</v>
      </c>
      <c r="CI122" s="240" t="s">
        <v>243</v>
      </c>
      <c r="CJ122" s="240" t="s">
        <v>245</v>
      </c>
      <c r="CK122" s="240" t="s">
        <v>247</v>
      </c>
      <c r="CL122" s="240" t="s">
        <v>249</v>
      </c>
      <c r="CM122" s="240" t="s">
        <v>251</v>
      </c>
      <c r="CN122" s="240" t="s">
        <v>7</v>
      </c>
      <c r="CO122" s="240" t="s">
        <v>254</v>
      </c>
      <c r="CP122" s="240" t="s">
        <v>256</v>
      </c>
      <c r="CQ122" s="240" t="s">
        <v>258</v>
      </c>
      <c r="CR122" s="240" t="s">
        <v>260</v>
      </c>
      <c r="CS122" s="240" t="s">
        <v>262</v>
      </c>
      <c r="CT122" s="240" t="s">
        <v>264</v>
      </c>
      <c r="CU122" s="240" t="s">
        <v>36</v>
      </c>
      <c r="CV122" s="240" t="s">
        <v>267</v>
      </c>
      <c r="CW122" s="240" t="s">
        <v>269</v>
      </c>
      <c r="CX122" s="240" t="s">
        <v>271</v>
      </c>
      <c r="CY122" s="240" t="s">
        <v>273</v>
      </c>
      <c r="CZ122" s="240" t="s">
        <v>275</v>
      </c>
      <c r="DA122" s="240" t="s">
        <v>277</v>
      </c>
      <c r="DB122" s="240" t="s">
        <v>279</v>
      </c>
      <c r="DC122" s="240" t="s">
        <v>281</v>
      </c>
      <c r="DD122" s="240" t="s">
        <v>283</v>
      </c>
      <c r="DE122" s="240" t="s">
        <v>285</v>
      </c>
      <c r="DF122" s="240" t="s">
        <v>287</v>
      </c>
      <c r="DG122" s="287" t="s">
        <v>289</v>
      </c>
      <c r="DH122" s="270"/>
    </row>
    <row r="123" spans="1:112">
      <c r="A123" s="656"/>
      <c r="B123" s="94" t="s">
        <v>293</v>
      </c>
      <c r="C123" s="95" t="s">
        <v>89</v>
      </c>
      <c r="D123" s="295">
        <f t="array" ref="D123:DG230">MMULT(D7:DG114,I!D7:DG114-Ḿ!D7:DG114)</f>
        <v>0.2847498009083933</v>
      </c>
      <c r="E123" s="295">
        <v>1.3055606569460525E-2</v>
      </c>
      <c r="F123" s="295">
        <v>4.4079265974583783E-3</v>
      </c>
      <c r="G123" s="295">
        <v>7.0705736977946316E-5</v>
      </c>
      <c r="H123" s="295">
        <v>1.4264671832632991E-3</v>
      </c>
      <c r="I123" s="295">
        <v>0</v>
      </c>
      <c r="J123" s="295">
        <v>8.8803063289912426E-7</v>
      </c>
      <c r="K123" s="295">
        <v>1.1461058531748702E-2</v>
      </c>
      <c r="L123" s="295">
        <v>2.3850205832889573E-3</v>
      </c>
      <c r="M123" s="295">
        <v>4.164835788526234E-2</v>
      </c>
      <c r="N123" s="295">
        <v>0</v>
      </c>
      <c r="O123" s="295">
        <v>7.5377114970247218E-4</v>
      </c>
      <c r="P123" s="295">
        <v>7.5119949141113059E-5</v>
      </c>
      <c r="Q123" s="295">
        <v>1.1511557293680787E-5</v>
      </c>
      <c r="R123" s="295">
        <v>1.8227931162189271E-6</v>
      </c>
      <c r="S123" s="295">
        <v>4.1205736302366518E-4</v>
      </c>
      <c r="T123" s="295">
        <v>6.7099236260980346E-5</v>
      </c>
      <c r="U123" s="295">
        <v>2.5689552090740387E-5</v>
      </c>
      <c r="V123" s="295">
        <v>2.0436533330947784E-5</v>
      </c>
      <c r="W123" s="295">
        <v>1.8226463095453182E-6</v>
      </c>
      <c r="X123" s="295">
        <v>6.0011754266493334E-7</v>
      </c>
      <c r="Y123" s="295">
        <v>2.7097144934082339E-5</v>
      </c>
      <c r="Z123" s="295">
        <v>1.6639787895777518E-6</v>
      </c>
      <c r="AA123" s="295">
        <v>6.8240903779118897E-5</v>
      </c>
      <c r="AB123" s="295">
        <v>3.1517566812850554E-4</v>
      </c>
      <c r="AC123" s="295">
        <v>2.6479750939985432E-5</v>
      </c>
      <c r="AD123" s="295">
        <v>4.2953300405548055E-7</v>
      </c>
      <c r="AE123" s="295">
        <v>1.9475482358363855E-6</v>
      </c>
      <c r="AF123" s="295">
        <v>3.9352429087805513E-6</v>
      </c>
      <c r="AG123" s="295">
        <v>2.3604203976023484E-3</v>
      </c>
      <c r="AH123" s="295">
        <v>6.8396364549892254E-5</v>
      </c>
      <c r="AI123" s="295">
        <v>2.8698007972936251E-6</v>
      </c>
      <c r="AJ123" s="295">
        <v>5.3479587153533412E-6</v>
      </c>
      <c r="AK123" s="295">
        <v>1.2926764839935353E-5</v>
      </c>
      <c r="AL123" s="295">
        <v>7.3947234428135529E-5</v>
      </c>
      <c r="AM123" s="295">
        <v>3.2054955161921565E-6</v>
      </c>
      <c r="AN123" s="295">
        <v>2.9143035645479168E-6</v>
      </c>
      <c r="AO123" s="295">
        <v>3.069806408108572E-6</v>
      </c>
      <c r="AP123" s="295">
        <v>3.3418879602980481E-6</v>
      </c>
      <c r="AQ123" s="295">
        <v>1.2460581241633714E-6</v>
      </c>
      <c r="AR123" s="295">
        <v>2.4771455726938984E-6</v>
      </c>
      <c r="AS123" s="295">
        <v>5.5944604387936599E-6</v>
      </c>
      <c r="AT123" s="295">
        <v>4.1977463573982088E-6</v>
      </c>
      <c r="AU123" s="295">
        <v>1.1715137239153747E-5</v>
      </c>
      <c r="AV123" s="295">
        <v>8.4275901824057836E-6</v>
      </c>
      <c r="AW123" s="295">
        <v>9.4752696966370509E-6</v>
      </c>
      <c r="AX123" s="295">
        <v>2.0686163238401656E-6</v>
      </c>
      <c r="AY123" s="295">
        <v>1.3773633153277339E-6</v>
      </c>
      <c r="AZ123" s="295">
        <v>2.4140240617426306E-5</v>
      </c>
      <c r="BA123" s="295">
        <v>4.8804352868721113E-6</v>
      </c>
      <c r="BB123" s="295">
        <v>8.9603063272069134E-7</v>
      </c>
      <c r="BC123" s="295">
        <v>1.6317072804219354E-6</v>
      </c>
      <c r="BD123" s="295">
        <v>1.0061655717043629E-6</v>
      </c>
      <c r="BE123" s="295">
        <v>7.4202309108225543E-7</v>
      </c>
      <c r="BF123" s="295">
        <v>2.2112964670018696E-5</v>
      </c>
      <c r="BG123" s="295">
        <v>9.0254045034183597E-6</v>
      </c>
      <c r="BH123" s="295">
        <v>2.7343240632884565E-5</v>
      </c>
      <c r="BI123" s="295">
        <v>6.3522466255946772E-6</v>
      </c>
      <c r="BJ123" s="295">
        <v>1.4846337320588481E-5</v>
      </c>
      <c r="BK123" s="295">
        <v>9.0263301465915043E-5</v>
      </c>
      <c r="BL123" s="295">
        <v>1.1670714361193532E-5</v>
      </c>
      <c r="BM123" s="295">
        <v>2.1616268451413352E-4</v>
      </c>
      <c r="BN123" s="295">
        <v>1.8222755949910755E-5</v>
      </c>
      <c r="BO123" s="295">
        <v>5.2359119412615179E-4</v>
      </c>
      <c r="BP123" s="295">
        <v>4.7866086246130881E-4</v>
      </c>
      <c r="BQ123" s="295">
        <v>3.5860460264126574E-6</v>
      </c>
      <c r="BR123" s="295">
        <v>6.4921345596684629E-6</v>
      </c>
      <c r="BS123" s="295">
        <v>1.3854870974320088E-5</v>
      </c>
      <c r="BT123" s="295">
        <v>1.4915766799181619E-5</v>
      </c>
      <c r="BU123" s="295">
        <v>3.4435641425204588E-5</v>
      </c>
      <c r="BV123" s="295">
        <v>4.7315787336441901E-6</v>
      </c>
      <c r="BW123" s="295">
        <v>2.6599832663730134E-6</v>
      </c>
      <c r="BX123" s="295">
        <v>3.4400508499314027E-6</v>
      </c>
      <c r="BY123" s="295">
        <v>3.2217850980055262E-6</v>
      </c>
      <c r="BZ123" s="295">
        <v>9.2217519741999989E-6</v>
      </c>
      <c r="CA123" s="295">
        <v>6.7327212569723506E-6</v>
      </c>
      <c r="CB123" s="295">
        <v>4.7042129204273448E-5</v>
      </c>
      <c r="CC123" s="295">
        <v>6.3522994562036639E-6</v>
      </c>
      <c r="CD123" s="295">
        <v>1.366203151772717E-5</v>
      </c>
      <c r="CE123" s="295">
        <v>7.4375793809945572E-6</v>
      </c>
      <c r="CF123" s="295">
        <v>6.5366687952956425E-6</v>
      </c>
      <c r="CG123" s="295">
        <v>6.3263551345783448E-5</v>
      </c>
      <c r="CH123" s="295">
        <v>3.7793654628606952E-6</v>
      </c>
      <c r="CI123" s="295">
        <v>6.5337738678439906E-6</v>
      </c>
      <c r="CJ123" s="295">
        <v>2.3057917653165772E-5</v>
      </c>
      <c r="CK123" s="295">
        <v>4.6005029487400234E-6</v>
      </c>
      <c r="CL123" s="295">
        <v>3.2208545991019989E-7</v>
      </c>
      <c r="CM123" s="295">
        <v>4.644414435710503E-6</v>
      </c>
      <c r="CN123" s="295">
        <v>1.8698007113809568E-5</v>
      </c>
      <c r="CO123" s="295">
        <v>5.041146976219325E-4</v>
      </c>
      <c r="CP123" s="295">
        <v>3.2993374757735909E-4</v>
      </c>
      <c r="CQ123" s="295">
        <v>3.3090048303601296E-4</v>
      </c>
      <c r="CR123" s="295">
        <v>1.9669976104259816E-5</v>
      </c>
      <c r="CS123" s="295">
        <v>9.5244366114847134E-4</v>
      </c>
      <c r="CT123" s="295">
        <v>1.3993600170978952E-3</v>
      </c>
      <c r="CU123" s="295">
        <v>6.1685118554270519E-4</v>
      </c>
      <c r="CV123" s="295">
        <v>2.5089113200731964E-5</v>
      </c>
      <c r="CW123" s="295">
        <v>7.9491162670494291E-6</v>
      </c>
      <c r="CX123" s="295">
        <v>6.2218730384233799E-5</v>
      </c>
      <c r="CY123" s="295">
        <v>5.6326691008747576E-6</v>
      </c>
      <c r="CZ123" s="295">
        <v>5.9174277894209315E-4</v>
      </c>
      <c r="DA123" s="295">
        <v>5.8609247018818599E-3</v>
      </c>
      <c r="DB123" s="295">
        <v>4.6646981532529008E-5</v>
      </c>
      <c r="DC123" s="295">
        <v>4.2575334114438083E-4</v>
      </c>
      <c r="DD123" s="295">
        <v>1.1982527176078498E-3</v>
      </c>
      <c r="DE123" s="295">
        <v>8.3236513860515736E-4</v>
      </c>
      <c r="DF123" s="295">
        <v>1.3756962388762471E-4</v>
      </c>
      <c r="DG123" s="296">
        <v>1.1906725259164684E-5</v>
      </c>
      <c r="DH123" s="270"/>
    </row>
    <row r="124" spans="1:112">
      <c r="A124" s="656"/>
      <c r="B124" s="98" t="s">
        <v>90</v>
      </c>
      <c r="C124" s="95" t="s">
        <v>91</v>
      </c>
      <c r="D124" s="299">
        <v>4.5948548273365436E-4</v>
      </c>
      <c r="E124" s="299">
        <v>0.39057138559692484</v>
      </c>
      <c r="F124" s="299">
        <v>1.3785941729333995E-2</v>
      </c>
      <c r="G124" s="299">
        <v>2.5882277511383729E-5</v>
      </c>
      <c r="H124" s="299">
        <v>7.7807004880995465E-5</v>
      </c>
      <c r="I124" s="299">
        <v>0</v>
      </c>
      <c r="J124" s="299">
        <v>7.9592515753380846E-8</v>
      </c>
      <c r="K124" s="299">
        <v>5.5808284317469337E-3</v>
      </c>
      <c r="L124" s="299">
        <v>1.0376660026081741E-4</v>
      </c>
      <c r="M124" s="299">
        <v>1.1334311918280331E-3</v>
      </c>
      <c r="N124" s="299">
        <v>0</v>
      </c>
      <c r="O124" s="299">
        <v>8.037764448347606E-5</v>
      </c>
      <c r="P124" s="299">
        <v>1.0574254202933865E-5</v>
      </c>
      <c r="Q124" s="299">
        <v>2.2315869629939727E-6</v>
      </c>
      <c r="R124" s="299">
        <v>2.3549808459547242E-7</v>
      </c>
      <c r="S124" s="299">
        <v>1.0285049060917462E-5</v>
      </c>
      <c r="T124" s="299">
        <v>2.2401816265232883E-6</v>
      </c>
      <c r="U124" s="299">
        <v>8.2707337403980247E-7</v>
      </c>
      <c r="V124" s="299">
        <v>1.228211611259234E-4</v>
      </c>
      <c r="W124" s="299">
        <v>4.36846969058776E-7</v>
      </c>
      <c r="X124" s="299">
        <v>6.6024910044434172E-8</v>
      </c>
      <c r="Y124" s="299">
        <v>1.003752262008959E-5</v>
      </c>
      <c r="Z124" s="299">
        <v>5.3535631541241814E-7</v>
      </c>
      <c r="AA124" s="299">
        <v>7.4812621309997592E-7</v>
      </c>
      <c r="AB124" s="299">
        <v>2.5732376383301974E-5</v>
      </c>
      <c r="AC124" s="299">
        <v>9.0660068243658313E-6</v>
      </c>
      <c r="AD124" s="299">
        <v>3.7106868274252593E-8</v>
      </c>
      <c r="AE124" s="299">
        <v>9.5953597868758344E-8</v>
      </c>
      <c r="AF124" s="299">
        <v>3.8348774253536534E-7</v>
      </c>
      <c r="AG124" s="299">
        <v>4.3561227689827464E-6</v>
      </c>
      <c r="AH124" s="299">
        <v>9.5384166194753344E-4</v>
      </c>
      <c r="AI124" s="299">
        <v>2.5710994687147876E-7</v>
      </c>
      <c r="AJ124" s="299">
        <v>2.6864652565451714E-7</v>
      </c>
      <c r="AK124" s="299">
        <v>3.6666479657067215E-6</v>
      </c>
      <c r="AL124" s="299">
        <v>3.4188905265080285E-6</v>
      </c>
      <c r="AM124" s="299">
        <v>2.8064000829980869E-9</v>
      </c>
      <c r="AN124" s="299">
        <v>1.0192909190446576E-7</v>
      </c>
      <c r="AO124" s="299">
        <v>2.5499093174870155E-7</v>
      </c>
      <c r="AP124" s="299">
        <v>1.1221646534533893E-7</v>
      </c>
      <c r="AQ124" s="299">
        <v>5.361613093823987E-8</v>
      </c>
      <c r="AR124" s="299">
        <v>1.2251828083401481E-7</v>
      </c>
      <c r="AS124" s="299">
        <v>3.3103587813101965E-7</v>
      </c>
      <c r="AT124" s="299">
        <v>1.6548194534792126E-7</v>
      </c>
      <c r="AU124" s="299">
        <v>1.6352723195723921E-7</v>
      </c>
      <c r="AV124" s="299">
        <v>2.2118868067409448E-7</v>
      </c>
      <c r="AW124" s="299">
        <v>2.3784838696712557E-7</v>
      </c>
      <c r="AX124" s="299">
        <v>1.1776445654542721E-7</v>
      </c>
      <c r="AY124" s="299">
        <v>1.4798345191448457E-7</v>
      </c>
      <c r="AZ124" s="299">
        <v>3.7023200723783783E-7</v>
      </c>
      <c r="BA124" s="299">
        <v>1.4153938169369379E-7</v>
      </c>
      <c r="BB124" s="299">
        <v>6.9583841317783828E-8</v>
      </c>
      <c r="BC124" s="299">
        <v>3.2652548951723946E-8</v>
      </c>
      <c r="BD124" s="299">
        <v>3.4588683549980883E-8</v>
      </c>
      <c r="BE124" s="299">
        <v>2.9286078660728848E-8</v>
      </c>
      <c r="BF124" s="299">
        <v>2.4967155106312809E-7</v>
      </c>
      <c r="BG124" s="299">
        <v>6.8668169772974601E-8</v>
      </c>
      <c r="BH124" s="299">
        <v>3.2340563853615244E-7</v>
      </c>
      <c r="BI124" s="299">
        <v>1.4007333712092562E-7</v>
      </c>
      <c r="BJ124" s="299">
        <v>1.427593394492518E-7</v>
      </c>
      <c r="BK124" s="299">
        <v>7.068882277069589E-6</v>
      </c>
      <c r="BL124" s="299">
        <v>2.4146579555859657E-7</v>
      </c>
      <c r="BM124" s="299">
        <v>9.6588717613637612E-7</v>
      </c>
      <c r="BN124" s="299">
        <v>7.1551252819533331E-7</v>
      </c>
      <c r="BO124" s="299">
        <v>1.4342623511860174E-6</v>
      </c>
      <c r="BP124" s="299">
        <v>1.2104371302843554E-6</v>
      </c>
      <c r="BQ124" s="299">
        <v>2.4736159678935994E-7</v>
      </c>
      <c r="BR124" s="299">
        <v>4.7608752523783798E-6</v>
      </c>
      <c r="BS124" s="299">
        <v>5.1911274009967469E-7</v>
      </c>
      <c r="BT124" s="299">
        <v>2.2790462694534192E-7</v>
      </c>
      <c r="BU124" s="299">
        <v>4.5792987432964674E-7</v>
      </c>
      <c r="BV124" s="299">
        <v>2.8469373148136933E-7</v>
      </c>
      <c r="BW124" s="299">
        <v>1.4925300681154919E-7</v>
      </c>
      <c r="BX124" s="299">
        <v>1.7589890075391397E-7</v>
      </c>
      <c r="BY124" s="299">
        <v>6.9967361193938801E-8</v>
      </c>
      <c r="BZ124" s="299">
        <v>1.160273581383403E-6</v>
      </c>
      <c r="CA124" s="299">
        <v>2.1977700385441757E-7</v>
      </c>
      <c r="CB124" s="299">
        <v>1.192287540188931E-6</v>
      </c>
      <c r="CC124" s="299">
        <v>3.8861515619325152E-7</v>
      </c>
      <c r="CD124" s="299">
        <v>1.0918850283686194E-6</v>
      </c>
      <c r="CE124" s="299">
        <v>4.2650688894382929E-7</v>
      </c>
      <c r="CF124" s="299">
        <v>2.8349982565888191E-7</v>
      </c>
      <c r="CG124" s="299">
        <v>6.1015853485420341E-6</v>
      </c>
      <c r="CH124" s="299">
        <v>5.5279921781812577E-7</v>
      </c>
      <c r="CI124" s="299">
        <v>1.090445291439363E-6</v>
      </c>
      <c r="CJ124" s="299">
        <v>6.572331300771243E-7</v>
      </c>
      <c r="CK124" s="299">
        <v>4.0395990482023928E-7</v>
      </c>
      <c r="CL124" s="299">
        <v>4.5727123611744531E-8</v>
      </c>
      <c r="CM124" s="299">
        <v>1.2876589323973892E-7</v>
      </c>
      <c r="CN124" s="299">
        <v>5.0914321378294986E-6</v>
      </c>
      <c r="CO124" s="299">
        <v>1.2294670091793702E-4</v>
      </c>
      <c r="CP124" s="299">
        <v>3.9785964554138567E-4</v>
      </c>
      <c r="CQ124" s="299">
        <v>6.9405211847985149E-5</v>
      </c>
      <c r="CR124" s="299">
        <v>1.4407231983360066E-6</v>
      </c>
      <c r="CS124" s="299">
        <v>2.6967825579093935E-4</v>
      </c>
      <c r="CT124" s="299">
        <v>4.2362479439095937E-4</v>
      </c>
      <c r="CU124" s="299">
        <v>1.1596835522915312E-5</v>
      </c>
      <c r="CV124" s="299">
        <v>8.137007495839856E-7</v>
      </c>
      <c r="CW124" s="299">
        <v>2.3909611362960557E-7</v>
      </c>
      <c r="CX124" s="299">
        <v>3.3101106409568041E-7</v>
      </c>
      <c r="CY124" s="299">
        <v>3.7861050237644134E-7</v>
      </c>
      <c r="CZ124" s="299">
        <v>1.2699526144259747E-4</v>
      </c>
      <c r="DA124" s="299">
        <v>2.1611059448835134E-3</v>
      </c>
      <c r="DB124" s="299">
        <v>9.8097213964591541E-7</v>
      </c>
      <c r="DC124" s="299">
        <v>3.0737226326848942E-6</v>
      </c>
      <c r="DD124" s="299">
        <v>1.3746091947283721E-5</v>
      </c>
      <c r="DE124" s="299">
        <v>6.3471219660336012E-5</v>
      </c>
      <c r="DF124" s="299">
        <v>4.6674016665054977E-6</v>
      </c>
      <c r="DG124" s="300">
        <v>1.3479811079953885E-6</v>
      </c>
      <c r="DH124" s="270"/>
    </row>
    <row r="125" spans="1:112">
      <c r="A125" s="656"/>
      <c r="B125" s="98" t="s">
        <v>92</v>
      </c>
      <c r="C125" s="95" t="s">
        <v>93</v>
      </c>
      <c r="D125" s="299">
        <v>9.3784629360764912E-3</v>
      </c>
      <c r="E125" s="299">
        <v>1.0508898719904789E-2</v>
      </c>
      <c r="F125" s="299">
        <v>1</v>
      </c>
      <c r="G125" s="299">
        <v>6.5441497041015868E-6</v>
      </c>
      <c r="H125" s="299">
        <v>4.8930649242942815E-5</v>
      </c>
      <c r="I125" s="299">
        <v>0</v>
      </c>
      <c r="J125" s="299">
        <v>3.1272829776590683E-8</v>
      </c>
      <c r="K125" s="299">
        <v>5.2102664196357015E-4</v>
      </c>
      <c r="L125" s="299">
        <v>8.1131162517980782E-5</v>
      </c>
      <c r="M125" s="299">
        <v>1.3992383379427278E-3</v>
      </c>
      <c r="N125" s="299">
        <v>0</v>
      </c>
      <c r="O125" s="299">
        <v>2.6868993319042336E-5</v>
      </c>
      <c r="P125" s="299">
        <v>2.7439015694345493E-6</v>
      </c>
      <c r="Q125" s="299">
        <v>5.0169185888734261E-7</v>
      </c>
      <c r="R125" s="299">
        <v>6.7055303200880072E-8</v>
      </c>
      <c r="S125" s="299">
        <v>1.382076413117926E-5</v>
      </c>
      <c r="T125" s="299">
        <v>2.2652232620054208E-6</v>
      </c>
      <c r="U125" s="299">
        <v>8.6645496425521419E-7</v>
      </c>
      <c r="V125" s="299">
        <v>3.8419070918969308E-6</v>
      </c>
      <c r="W125" s="299">
        <v>7.1378189783705683E-8</v>
      </c>
      <c r="X125" s="299">
        <v>2.1448118234920458E-8</v>
      </c>
      <c r="Y125" s="299">
        <v>1.1503837105408909E-6</v>
      </c>
      <c r="Z125" s="299">
        <v>6.8553680882252031E-8</v>
      </c>
      <c r="AA125" s="299">
        <v>2.2640500246354662E-6</v>
      </c>
      <c r="AB125" s="299">
        <v>1.1031528257930287E-5</v>
      </c>
      <c r="AC125" s="299">
        <v>1.1053038630700674E-6</v>
      </c>
      <c r="AD125" s="299">
        <v>1.5088750835723056E-8</v>
      </c>
      <c r="AE125" s="299">
        <v>6.6547125295627373E-8</v>
      </c>
      <c r="AF125" s="299">
        <v>1.3936509134799363E-7</v>
      </c>
      <c r="AG125" s="299">
        <v>7.7756469036443913E-5</v>
      </c>
      <c r="AH125" s="299">
        <v>2.6865998594874496E-5</v>
      </c>
      <c r="AI125" s="299">
        <v>1.0116026695784254E-7</v>
      </c>
      <c r="AJ125" s="299">
        <v>1.8286969308024223E-7</v>
      </c>
      <c r="AK125" s="299">
        <v>5.2048420819772653E-7</v>
      </c>
      <c r="AL125" s="299">
        <v>2.5207165320090358E-6</v>
      </c>
      <c r="AM125" s="299">
        <v>1.0553556261321948E-7</v>
      </c>
      <c r="AN125" s="299">
        <v>9.8510428518322242E-8</v>
      </c>
      <c r="AO125" s="299">
        <v>1.0758760575118674E-7</v>
      </c>
      <c r="AP125" s="299">
        <v>1.1283965724331144E-7</v>
      </c>
      <c r="AQ125" s="299">
        <v>4.2376298368485005E-8</v>
      </c>
      <c r="AR125" s="299">
        <v>8.4677378177070602E-8</v>
      </c>
      <c r="AS125" s="299">
        <v>1.9264172101409273E-7</v>
      </c>
      <c r="AT125" s="299">
        <v>1.4237857839067051E-7</v>
      </c>
      <c r="AU125" s="299">
        <v>3.8959180997553688E-7</v>
      </c>
      <c r="AV125" s="299">
        <v>2.8293999601309238E-7</v>
      </c>
      <c r="AW125" s="299">
        <v>3.178497772629575E-7</v>
      </c>
      <c r="AX125" s="299">
        <v>7.1088953457676317E-8</v>
      </c>
      <c r="AY125" s="299">
        <v>4.9139106135841686E-8</v>
      </c>
      <c r="AZ125" s="299">
        <v>8.0365672168556957E-7</v>
      </c>
      <c r="BA125" s="299">
        <v>1.6419891724583815E-7</v>
      </c>
      <c r="BB125" s="299">
        <v>3.12731294376413E-8</v>
      </c>
      <c r="BC125" s="299">
        <v>5.4522509403578956E-8</v>
      </c>
      <c r="BD125" s="299">
        <v>3.3990602384001581E-8</v>
      </c>
      <c r="BE125" s="299">
        <v>2.5166160277791751E-8</v>
      </c>
      <c r="BF125" s="299">
        <v>7.338428339232618E-7</v>
      </c>
      <c r="BG125" s="299">
        <v>2.9865986150405414E-7</v>
      </c>
      <c r="BH125" s="299">
        <v>9.0779903417589116E-7</v>
      </c>
      <c r="BI125" s="299">
        <v>2.1262116143042798E-7</v>
      </c>
      <c r="BJ125" s="299">
        <v>4.9206132302657757E-7</v>
      </c>
      <c r="BK125" s="299">
        <v>3.1523884934103601E-6</v>
      </c>
      <c r="BL125" s="299">
        <v>3.9014566459046056E-7</v>
      </c>
      <c r="BM125" s="299">
        <v>7.1395283759852256E-6</v>
      </c>
      <c r="BN125" s="299">
        <v>6.1914845062852155E-7</v>
      </c>
      <c r="BO125" s="299">
        <v>1.7260582187552352E-5</v>
      </c>
      <c r="BP125" s="299">
        <v>1.5776730827045599E-5</v>
      </c>
      <c r="BQ125" s="299">
        <v>1.2459815309958795E-7</v>
      </c>
      <c r="BR125" s="299">
        <v>3.3648904048527002E-7</v>
      </c>
      <c r="BS125" s="299">
        <v>4.692222257895158E-7</v>
      </c>
      <c r="BT125" s="299">
        <v>4.9653439585971363E-7</v>
      </c>
      <c r="BU125" s="299">
        <v>1.1446126866260625E-6</v>
      </c>
      <c r="BV125" s="299">
        <v>1.6300763876856637E-7</v>
      </c>
      <c r="BW125" s="299">
        <v>9.1361723749834642E-8</v>
      </c>
      <c r="BX125" s="299">
        <v>1.1772815532706076E-7</v>
      </c>
      <c r="BY125" s="299">
        <v>1.078061486100049E-7</v>
      </c>
      <c r="BZ125" s="299">
        <v>3.3333421335040082E-7</v>
      </c>
      <c r="CA125" s="299">
        <v>2.2715402473242913E-7</v>
      </c>
      <c r="CB125" s="299">
        <v>1.5783064089538624E-6</v>
      </c>
      <c r="CC125" s="299">
        <v>2.1901793391914828E-7</v>
      </c>
      <c r="CD125" s="299">
        <v>4.7769338573064801E-7</v>
      </c>
      <c r="CE125" s="299">
        <v>2.5569423152621973E-7</v>
      </c>
      <c r="CF125" s="299">
        <v>2.2239534865962264E-7</v>
      </c>
      <c r="CG125" s="299">
        <v>2.2391283802385155E-6</v>
      </c>
      <c r="CH125" s="299">
        <v>1.3859937230213933E-7</v>
      </c>
      <c r="CI125" s="299">
        <v>2.4308541703484412E-7</v>
      </c>
      <c r="CJ125" s="299">
        <v>7.7546206466523538E-7</v>
      </c>
      <c r="CK125" s="299">
        <v>1.6176874955188028E-7</v>
      </c>
      <c r="CL125" s="299">
        <v>1.1775837219056724E-8</v>
      </c>
      <c r="CM125" s="299">
        <v>1.5610623313384482E-7</v>
      </c>
      <c r="CN125" s="299">
        <v>7.4648450540079014E-7</v>
      </c>
      <c r="CO125" s="299">
        <v>1.9755618690322061E-5</v>
      </c>
      <c r="CP125" s="299">
        <v>2.112071153592627E-5</v>
      </c>
      <c r="CQ125" s="299">
        <v>1.2675927418156302E-5</v>
      </c>
      <c r="CR125" s="299">
        <v>6.8425861596633676E-7</v>
      </c>
      <c r="CS125" s="299">
        <v>3.8289904359390494E-5</v>
      </c>
      <c r="CT125" s="299">
        <v>5.6964039075365148E-5</v>
      </c>
      <c r="CU125" s="299">
        <v>2.0590124652017611E-5</v>
      </c>
      <c r="CV125" s="299">
        <v>8.4630898194068887E-7</v>
      </c>
      <c r="CW125" s="299">
        <v>2.6765989631346264E-7</v>
      </c>
      <c r="CX125" s="299">
        <v>2.0551906775682903E-6</v>
      </c>
      <c r="CY125" s="299">
        <v>1.9507829566894571E-7</v>
      </c>
      <c r="CZ125" s="299">
        <v>2.274285189899905E-5</v>
      </c>
      <c r="DA125" s="299">
        <v>2.4856895122995695E-4</v>
      </c>
      <c r="DB125" s="299">
        <v>1.559771565044967E-6</v>
      </c>
      <c r="DC125" s="299">
        <v>1.4084171957281047E-5</v>
      </c>
      <c r="DD125" s="299">
        <v>3.9770274799827276E-5</v>
      </c>
      <c r="DE125" s="299">
        <v>2.9018313062208073E-5</v>
      </c>
      <c r="DF125" s="299">
        <v>4.6460440348694898E-6</v>
      </c>
      <c r="DG125" s="300">
        <v>4.2647620926651405E-7</v>
      </c>
      <c r="DH125" s="270"/>
    </row>
    <row r="126" spans="1:112">
      <c r="A126" s="656"/>
      <c r="B126" s="98" t="s">
        <v>94</v>
      </c>
      <c r="C126" s="95" t="s">
        <v>95</v>
      </c>
      <c r="D126" s="299">
        <v>6.2281047723436919E-5</v>
      </c>
      <c r="E126" s="299">
        <v>1.3663705920383588E-5</v>
      </c>
      <c r="F126" s="299">
        <v>3.9801382251562863E-6</v>
      </c>
      <c r="G126" s="299">
        <v>0.17405936502722008</v>
      </c>
      <c r="H126" s="299">
        <v>1.269481182986502E-5</v>
      </c>
      <c r="I126" s="299">
        <v>0</v>
      </c>
      <c r="J126" s="299">
        <v>3.812038640580237E-7</v>
      </c>
      <c r="K126" s="299">
        <v>3.9952193160525504E-5</v>
      </c>
      <c r="L126" s="299">
        <v>1.566419170705884E-6</v>
      </c>
      <c r="M126" s="299">
        <v>2.3319164953850826E-5</v>
      </c>
      <c r="N126" s="299">
        <v>0</v>
      </c>
      <c r="O126" s="299">
        <v>1.448517194474099E-6</v>
      </c>
      <c r="P126" s="299">
        <v>2.6724108234524376E-7</v>
      </c>
      <c r="Q126" s="299">
        <v>3.2081403606190368E-3</v>
      </c>
      <c r="R126" s="299">
        <v>4.9936398202202655E-5</v>
      </c>
      <c r="S126" s="299">
        <v>5.1985274535333504E-5</v>
      </c>
      <c r="T126" s="299">
        <v>1.1690983254894183E-5</v>
      </c>
      <c r="U126" s="299">
        <v>3.6605856861601715E-6</v>
      </c>
      <c r="V126" s="299">
        <v>1.3965763814087454E-6</v>
      </c>
      <c r="W126" s="299">
        <v>7.3589831205656731E-6</v>
      </c>
      <c r="X126" s="299">
        <v>1.8922524575305214E-7</v>
      </c>
      <c r="Y126" s="299">
        <v>4.1633168606296313E-7</v>
      </c>
      <c r="Z126" s="299">
        <v>1.2785125270172965E-7</v>
      </c>
      <c r="AA126" s="299">
        <v>8.0411360620829998E-7</v>
      </c>
      <c r="AB126" s="299">
        <v>8.7799312833684622E-7</v>
      </c>
      <c r="AC126" s="299">
        <v>1.5155184048370604E-5</v>
      </c>
      <c r="AD126" s="299">
        <v>9.8641706140259467E-8</v>
      </c>
      <c r="AE126" s="299">
        <v>3.8764141136712523E-7</v>
      </c>
      <c r="AF126" s="299">
        <v>1.0769566124327144E-6</v>
      </c>
      <c r="AG126" s="299">
        <v>9.4166778609893837E-7</v>
      </c>
      <c r="AH126" s="299">
        <v>2.1601579620312154E-5</v>
      </c>
      <c r="AI126" s="299">
        <v>6.1468668800207113E-6</v>
      </c>
      <c r="AJ126" s="299">
        <v>9.8915139516240773E-7</v>
      </c>
      <c r="AK126" s="299">
        <v>3.1587874411641958E-5</v>
      </c>
      <c r="AL126" s="299">
        <v>2.6368044995193259E-6</v>
      </c>
      <c r="AM126" s="299">
        <v>1.0332263637598778E-6</v>
      </c>
      <c r="AN126" s="299">
        <v>8.041401540004551E-7</v>
      </c>
      <c r="AO126" s="299">
        <v>1.3918450617551236E-6</v>
      </c>
      <c r="AP126" s="299">
        <v>7.4121050676355688E-7</v>
      </c>
      <c r="AQ126" s="299">
        <v>2.2568353898301097E-7</v>
      </c>
      <c r="AR126" s="299">
        <v>1.5663996989462765E-6</v>
      </c>
      <c r="AS126" s="299">
        <v>3.6112748160952766E-6</v>
      </c>
      <c r="AT126" s="299">
        <v>1.3082006896019809E-6</v>
      </c>
      <c r="AU126" s="299">
        <v>5.9559470915404653E-7</v>
      </c>
      <c r="AV126" s="299">
        <v>6.5443460579242441E-7</v>
      </c>
      <c r="AW126" s="299">
        <v>1.5032765107748429E-6</v>
      </c>
      <c r="AX126" s="299">
        <v>2.1726488678400498E-7</v>
      </c>
      <c r="AY126" s="299">
        <v>6.328142069686317E-7</v>
      </c>
      <c r="AZ126" s="299">
        <v>1.44057257368709E-6</v>
      </c>
      <c r="BA126" s="299">
        <v>4.1339438358410417E-7</v>
      </c>
      <c r="BB126" s="299">
        <v>1.5762505904203145E-7</v>
      </c>
      <c r="BC126" s="299">
        <v>3.0480459848152598E-7</v>
      </c>
      <c r="BD126" s="299">
        <v>4.9506170786027379E-8</v>
      </c>
      <c r="BE126" s="299">
        <v>1.0564991897052722E-7</v>
      </c>
      <c r="BF126" s="299">
        <v>6.0388038640264405E-7</v>
      </c>
      <c r="BG126" s="299">
        <v>2.3057116038224602E-7</v>
      </c>
      <c r="BH126" s="299">
        <v>9.8864067329292178E-7</v>
      </c>
      <c r="BI126" s="299">
        <v>2.6729519536368211E-6</v>
      </c>
      <c r="BJ126" s="299">
        <v>9.5304872884741969E-7</v>
      </c>
      <c r="BK126" s="299">
        <v>4.0567120217628529E-5</v>
      </c>
      <c r="BL126" s="299">
        <v>7.7959431750108971E-7</v>
      </c>
      <c r="BM126" s="299">
        <v>2.0165065895611024E-4</v>
      </c>
      <c r="BN126" s="299">
        <v>6.1827546886213848E-5</v>
      </c>
      <c r="BO126" s="299">
        <v>2.3482952249143622E-5</v>
      </c>
      <c r="BP126" s="299">
        <v>1.7115641534720486E-5</v>
      </c>
      <c r="BQ126" s="299">
        <v>1.2479962996319804E-5</v>
      </c>
      <c r="BR126" s="299">
        <v>3.5411357361798885E-6</v>
      </c>
      <c r="BS126" s="299">
        <v>3.9841040774522825E-6</v>
      </c>
      <c r="BT126" s="299">
        <v>5.5648758710577902E-7</v>
      </c>
      <c r="BU126" s="299">
        <v>3.1199230706152441E-6</v>
      </c>
      <c r="BV126" s="299">
        <v>9.4574670010882828E-7</v>
      </c>
      <c r="BW126" s="299">
        <v>5.9145208436357291E-7</v>
      </c>
      <c r="BX126" s="299">
        <v>1.5288130201456377E-6</v>
      </c>
      <c r="BY126" s="299">
        <v>1.1085437117234622E-6</v>
      </c>
      <c r="BZ126" s="299">
        <v>2.4216148916518543E-6</v>
      </c>
      <c r="CA126" s="299">
        <v>7.396866060425652E-7</v>
      </c>
      <c r="CB126" s="299">
        <v>6.1821760145360951E-6</v>
      </c>
      <c r="CC126" s="299">
        <v>1.7383010098773801E-6</v>
      </c>
      <c r="CD126" s="299">
        <v>5.6000198730386825E-6</v>
      </c>
      <c r="CE126" s="299">
        <v>1.6924034384627674E-6</v>
      </c>
      <c r="CF126" s="299">
        <v>2.985722931480307E-6</v>
      </c>
      <c r="CG126" s="299">
        <v>3.2565102439772577E-5</v>
      </c>
      <c r="CH126" s="299">
        <v>7.009130419830853E-7</v>
      </c>
      <c r="CI126" s="299">
        <v>1.0500009224656965E-6</v>
      </c>
      <c r="CJ126" s="299">
        <v>1.4810414544423142E-6</v>
      </c>
      <c r="CK126" s="299">
        <v>6.9302041678050202E-7</v>
      </c>
      <c r="CL126" s="299">
        <v>5.0605466006866537E-8</v>
      </c>
      <c r="CM126" s="299">
        <v>4.460696555062954E-7</v>
      </c>
      <c r="CN126" s="299">
        <v>1.7252146139940346E-6</v>
      </c>
      <c r="CO126" s="299">
        <v>1.5508644119566771E-5</v>
      </c>
      <c r="CP126" s="299">
        <v>1.4080862144478442E-5</v>
      </c>
      <c r="CQ126" s="299">
        <v>4.9577802574294085E-6</v>
      </c>
      <c r="CR126" s="299">
        <v>2.4887412848033962E-6</v>
      </c>
      <c r="CS126" s="299">
        <v>2.5017885028040052E-5</v>
      </c>
      <c r="CT126" s="299">
        <v>4.0363832529232435E-5</v>
      </c>
      <c r="CU126" s="299">
        <v>2.3640986599814438E-6</v>
      </c>
      <c r="CV126" s="299">
        <v>1.2119307267128768E-6</v>
      </c>
      <c r="CW126" s="299">
        <v>4.9555152972423784E-7</v>
      </c>
      <c r="CX126" s="299">
        <v>7.7515121571871896E-7</v>
      </c>
      <c r="CY126" s="299">
        <v>1.2570051288118048E-6</v>
      </c>
      <c r="CZ126" s="299">
        <v>3.0252216542588874E-5</v>
      </c>
      <c r="DA126" s="299">
        <v>3.5786895907601008E-4</v>
      </c>
      <c r="DB126" s="299">
        <v>2.0936894180896486E-6</v>
      </c>
      <c r="DC126" s="299">
        <v>2.5851687752823476E-6</v>
      </c>
      <c r="DD126" s="299">
        <v>1.0409453171573012E-6</v>
      </c>
      <c r="DE126" s="299">
        <v>1.8105749351567654E-5</v>
      </c>
      <c r="DF126" s="299">
        <v>1.7472140645305455E-5</v>
      </c>
      <c r="DG126" s="300">
        <v>1.3390436501193223E-6</v>
      </c>
      <c r="DH126" s="270"/>
    </row>
    <row r="127" spans="1:112">
      <c r="A127" s="656"/>
      <c r="B127" s="98" t="s">
        <v>96</v>
      </c>
      <c r="C127" s="95" t="s">
        <v>97</v>
      </c>
      <c r="D127" s="299">
        <v>1.2670526550856469E-6</v>
      </c>
      <c r="E127" s="299">
        <v>7.1907400165347976E-5</v>
      </c>
      <c r="F127" s="299">
        <v>1.7254412098050601E-5</v>
      </c>
      <c r="G127" s="299">
        <v>2.8628169447036154E-6</v>
      </c>
      <c r="H127" s="299">
        <v>0.34361749364709882</v>
      </c>
      <c r="I127" s="299">
        <v>0</v>
      </c>
      <c r="J127" s="299">
        <v>1.8104075533429588E-8</v>
      </c>
      <c r="K127" s="299">
        <v>1.4449545357676406E-3</v>
      </c>
      <c r="L127" s="299">
        <v>2.6006493287846868E-5</v>
      </c>
      <c r="M127" s="299">
        <v>4.9275374010663404E-4</v>
      </c>
      <c r="N127" s="299">
        <v>0</v>
      </c>
      <c r="O127" s="299">
        <v>3.4293174809945003E-7</v>
      </c>
      <c r="P127" s="299">
        <v>7.6844849788258491E-7</v>
      </c>
      <c r="Q127" s="299">
        <v>5.6832490776204109E-7</v>
      </c>
      <c r="R127" s="299">
        <v>1.0419799957769145E-7</v>
      </c>
      <c r="S127" s="299">
        <v>2.5359626031811722E-6</v>
      </c>
      <c r="T127" s="299">
        <v>5.4179138839706114E-7</v>
      </c>
      <c r="U127" s="299">
        <v>2.2712829316999234E-7</v>
      </c>
      <c r="V127" s="299">
        <v>1.4439172637099E-5</v>
      </c>
      <c r="W127" s="299">
        <v>1.0247289111700457E-7</v>
      </c>
      <c r="X127" s="299">
        <v>1.8222626165921069E-8</v>
      </c>
      <c r="Y127" s="299">
        <v>2.5944888712473309E-6</v>
      </c>
      <c r="Z127" s="299">
        <v>1.3499262068984083E-7</v>
      </c>
      <c r="AA127" s="299">
        <v>1.5026735438337767E-7</v>
      </c>
      <c r="AB127" s="299">
        <v>2.4123116572751705E-5</v>
      </c>
      <c r="AC127" s="299">
        <v>2.3497605987328643E-6</v>
      </c>
      <c r="AD127" s="299">
        <v>1.3923936350149872E-8</v>
      </c>
      <c r="AE127" s="299">
        <v>3.4145905998048142E-8</v>
      </c>
      <c r="AF127" s="299">
        <v>1.14895463910559E-7</v>
      </c>
      <c r="AG127" s="299">
        <v>1.041497368755173E-7</v>
      </c>
      <c r="AH127" s="299">
        <v>3.7244826145557243E-6</v>
      </c>
      <c r="AI127" s="299">
        <v>1.3131594330372575E-7</v>
      </c>
      <c r="AJ127" s="299">
        <v>1.032364339566331E-7</v>
      </c>
      <c r="AK127" s="299">
        <v>8.7058004225030109E-7</v>
      </c>
      <c r="AL127" s="299">
        <v>9.1427893716304475E-7</v>
      </c>
      <c r="AM127" s="299">
        <v>2.4764422399310752E-8</v>
      </c>
      <c r="AN127" s="299">
        <v>9.3896538095769226E-8</v>
      </c>
      <c r="AO127" s="299">
        <v>1.5503986786071738E-7</v>
      </c>
      <c r="AP127" s="299">
        <v>7.1857172941093939E-8</v>
      </c>
      <c r="AQ127" s="299">
        <v>2.0061620900258985E-8</v>
      </c>
      <c r="AR127" s="299">
        <v>8.3887113546427759E-8</v>
      </c>
      <c r="AS127" s="299">
        <v>7.9015590917308127E-8</v>
      </c>
      <c r="AT127" s="299">
        <v>6.3501203019805631E-8</v>
      </c>
      <c r="AU127" s="299">
        <v>6.8704312010507111E-8</v>
      </c>
      <c r="AV127" s="299">
        <v>1.7865104580966935E-7</v>
      </c>
      <c r="AW127" s="299">
        <v>6.4074280906699568E-8</v>
      </c>
      <c r="AX127" s="299">
        <v>2.6472785731277639E-8</v>
      </c>
      <c r="AY127" s="299">
        <v>6.1824066004722724E-8</v>
      </c>
      <c r="AZ127" s="299">
        <v>2.4593298498783571E-7</v>
      </c>
      <c r="BA127" s="299">
        <v>4.312106158341074E-8</v>
      </c>
      <c r="BB127" s="299">
        <v>3.6182773218766645E-8</v>
      </c>
      <c r="BC127" s="299">
        <v>1.6347682122979628E-8</v>
      </c>
      <c r="BD127" s="299">
        <v>1.1569318170658181E-8</v>
      </c>
      <c r="BE127" s="299">
        <v>1.8316521265840431E-8</v>
      </c>
      <c r="BF127" s="299">
        <v>7.7870046398057565E-8</v>
      </c>
      <c r="BG127" s="299">
        <v>2.2933067046339507E-8</v>
      </c>
      <c r="BH127" s="299">
        <v>1.0242932546065905E-7</v>
      </c>
      <c r="BI127" s="299">
        <v>4.4083109146157074E-8</v>
      </c>
      <c r="BJ127" s="299">
        <v>5.9812015997467595E-8</v>
      </c>
      <c r="BK127" s="299">
        <v>7.879355872194679E-5</v>
      </c>
      <c r="BL127" s="299">
        <v>1.2809347565704487E-7</v>
      </c>
      <c r="BM127" s="299">
        <v>3.4726812944553727E-7</v>
      </c>
      <c r="BN127" s="299">
        <v>5.246583101393528E-7</v>
      </c>
      <c r="BO127" s="299">
        <v>5.0926532168207013E-7</v>
      </c>
      <c r="BP127" s="299">
        <v>4.4216695127071591E-7</v>
      </c>
      <c r="BQ127" s="299">
        <v>7.8883470887882253E-8</v>
      </c>
      <c r="BR127" s="299">
        <v>1.57282105555104E-7</v>
      </c>
      <c r="BS127" s="299">
        <v>2.7422630171885983E-7</v>
      </c>
      <c r="BT127" s="299">
        <v>1.0522731084391504E-7</v>
      </c>
      <c r="BU127" s="299">
        <v>2.353072341865529E-7</v>
      </c>
      <c r="BV127" s="299">
        <v>1.5447112592024964E-7</v>
      </c>
      <c r="BW127" s="299">
        <v>1.3955364015593066E-7</v>
      </c>
      <c r="BX127" s="299">
        <v>1.6317027596218545E-7</v>
      </c>
      <c r="BY127" s="299">
        <v>6.0291079702722266E-8</v>
      </c>
      <c r="BZ127" s="299">
        <v>4.9264291758284728E-7</v>
      </c>
      <c r="CA127" s="299">
        <v>1.7524201921965395E-7</v>
      </c>
      <c r="CB127" s="299">
        <v>1.0836435033945988E-6</v>
      </c>
      <c r="CC127" s="299">
        <v>2.8028913311487917E-7</v>
      </c>
      <c r="CD127" s="299">
        <v>1.1090620634746955E-6</v>
      </c>
      <c r="CE127" s="299">
        <v>3.5923413563166194E-7</v>
      </c>
      <c r="CF127" s="299">
        <v>1.7749669452575123E-7</v>
      </c>
      <c r="CG127" s="299">
        <v>6.3769353796472403E-6</v>
      </c>
      <c r="CH127" s="299">
        <v>1.645562694385493E-7</v>
      </c>
      <c r="CI127" s="299">
        <v>4.9345129848849222E-7</v>
      </c>
      <c r="CJ127" s="299">
        <v>6.8261551412942662E-7</v>
      </c>
      <c r="CK127" s="299">
        <v>6.2967050127031301E-7</v>
      </c>
      <c r="CL127" s="299">
        <v>2.2989841633186276E-8</v>
      </c>
      <c r="CM127" s="299">
        <v>1.1371199312228697E-7</v>
      </c>
      <c r="CN127" s="299">
        <v>2.6117671190911178E-6</v>
      </c>
      <c r="CO127" s="299">
        <v>5.4975047873709955E-5</v>
      </c>
      <c r="CP127" s="299">
        <v>7.9699982460473161E-5</v>
      </c>
      <c r="CQ127" s="299">
        <v>6.5614539143008394E-5</v>
      </c>
      <c r="CR127" s="299">
        <v>7.8713505045224162E-7</v>
      </c>
      <c r="CS127" s="299">
        <v>2.242502140752988E-4</v>
      </c>
      <c r="CT127" s="299">
        <v>4.0244801974615157E-4</v>
      </c>
      <c r="CU127" s="299">
        <v>2.9795271209166253E-6</v>
      </c>
      <c r="CV127" s="299">
        <v>7.7675967956891918E-7</v>
      </c>
      <c r="CW127" s="299">
        <v>3.0712372452493964E-7</v>
      </c>
      <c r="CX127" s="299">
        <v>1.7079919539695658E-7</v>
      </c>
      <c r="CY127" s="299">
        <v>3.0371309122363719E-7</v>
      </c>
      <c r="CZ127" s="299">
        <v>2.1608140295524862E-4</v>
      </c>
      <c r="DA127" s="299">
        <v>2.3999056386807328E-3</v>
      </c>
      <c r="DB127" s="299">
        <v>6.7003494401611974E-7</v>
      </c>
      <c r="DC127" s="299">
        <v>7.6812257686298924E-6</v>
      </c>
      <c r="DD127" s="299">
        <v>6.7525666603111585E-6</v>
      </c>
      <c r="DE127" s="299">
        <v>8.2421760079638866E-5</v>
      </c>
      <c r="DF127" s="299">
        <v>1.0844125387807399E-5</v>
      </c>
      <c r="DG127" s="300">
        <v>5.6032027164214564E-7</v>
      </c>
      <c r="DH127" s="270"/>
    </row>
    <row r="128" spans="1:112">
      <c r="A128" s="656"/>
      <c r="B128" s="98" t="s">
        <v>98</v>
      </c>
      <c r="C128" s="95" t="s">
        <v>99</v>
      </c>
      <c r="D128" s="299">
        <v>1.1365581065626668E-9</v>
      </c>
      <c r="E128" s="299">
        <v>6.9876299494334286E-10</v>
      </c>
      <c r="F128" s="299">
        <v>3.5442442450576135E-9</v>
      </c>
      <c r="G128" s="299">
        <v>2.7908902810040054E-10</v>
      </c>
      <c r="H128" s="299">
        <v>1.5517094094674717E-9</v>
      </c>
      <c r="I128" s="299">
        <v>2.74278153633567E-7</v>
      </c>
      <c r="J128" s="299">
        <v>2.7566550786867045E-10</v>
      </c>
      <c r="K128" s="299">
        <v>5.9181248815921416E-10</v>
      </c>
      <c r="L128" s="299">
        <v>3.7217060528089407E-10</v>
      </c>
      <c r="M128" s="299">
        <v>6.4041577606640346E-10</v>
      </c>
      <c r="N128" s="299">
        <v>0</v>
      </c>
      <c r="O128" s="299">
        <v>8.3653792835348073E-10</v>
      </c>
      <c r="P128" s="299">
        <v>1.1990468688610454E-10</v>
      </c>
      <c r="Q128" s="299">
        <v>5.2687640671123533E-10</v>
      </c>
      <c r="R128" s="299">
        <v>1.498427801674211E-10</v>
      </c>
      <c r="S128" s="299">
        <v>2.0187793491650453E-9</v>
      </c>
      <c r="T128" s="299">
        <v>8.6495554621280217E-10</v>
      </c>
      <c r="U128" s="299">
        <v>9.3279583594268323E-10</v>
      </c>
      <c r="V128" s="299">
        <v>1.2902060174839882E-8</v>
      </c>
      <c r="W128" s="299">
        <v>1.3349565822802216E-9</v>
      </c>
      <c r="X128" s="299">
        <v>8.4655084725798296E-9</v>
      </c>
      <c r="Y128" s="299">
        <v>9.0644204157139895E-10</v>
      </c>
      <c r="Z128" s="299">
        <v>1.6881927973540841E-10</v>
      </c>
      <c r="AA128" s="299">
        <v>1.4123101404124106E-9</v>
      </c>
      <c r="AB128" s="299">
        <v>4.7750823839323325E-10</v>
      </c>
      <c r="AC128" s="299">
        <v>1.8810362100918868E-10</v>
      </c>
      <c r="AD128" s="299">
        <v>6.7966805568749467E-8</v>
      </c>
      <c r="AE128" s="299">
        <v>4.8919772821008585E-8</v>
      </c>
      <c r="AF128" s="299">
        <v>8.0912927803229033E-10</v>
      </c>
      <c r="AG128" s="299">
        <v>5.2769376665366359E-10</v>
      </c>
      <c r="AH128" s="299">
        <v>2.1325917821893452E-10</v>
      </c>
      <c r="AI128" s="299">
        <v>1.0066159686645347E-9</v>
      </c>
      <c r="AJ128" s="299">
        <v>1.9925541147637307E-9</v>
      </c>
      <c r="AK128" s="299">
        <v>3.5099888395653869E-9</v>
      </c>
      <c r="AL128" s="299">
        <v>2.5182339773179221E-9</v>
      </c>
      <c r="AM128" s="299">
        <v>4.5700209585016347E-9</v>
      </c>
      <c r="AN128" s="299">
        <v>2.7216424893967639E-9</v>
      </c>
      <c r="AO128" s="299">
        <v>3.5502952854555098E-9</v>
      </c>
      <c r="AP128" s="299">
        <v>1.6966935847185648E-9</v>
      </c>
      <c r="AQ128" s="299">
        <v>5.1283132442953064E-10</v>
      </c>
      <c r="AR128" s="299">
        <v>9.0146734386663151E-10</v>
      </c>
      <c r="AS128" s="299">
        <v>8.8873798860635371E-10</v>
      </c>
      <c r="AT128" s="299">
        <v>1.1819496689226103E-9</v>
      </c>
      <c r="AU128" s="299">
        <v>4.9937471652008388E-10</v>
      </c>
      <c r="AV128" s="299">
        <v>5.7204210186485116E-10</v>
      </c>
      <c r="AW128" s="299">
        <v>2.566510138496085E-10</v>
      </c>
      <c r="AX128" s="299">
        <v>3.1227539959602387E-10</v>
      </c>
      <c r="AY128" s="299">
        <v>3.7180073972347837E-10</v>
      </c>
      <c r="AZ128" s="299">
        <v>7.6753718214671615E-10</v>
      </c>
      <c r="BA128" s="299">
        <v>1.4174472920708348E-10</v>
      </c>
      <c r="BB128" s="299">
        <v>1.1249579293789216E-10</v>
      </c>
      <c r="BC128" s="299">
        <v>1.002202343303811E-10</v>
      </c>
      <c r="BD128" s="299">
        <v>2.4576241728983965E-11</v>
      </c>
      <c r="BE128" s="299">
        <v>7.0358551725505213E-11</v>
      </c>
      <c r="BF128" s="299">
        <v>6.0283671278409978E-10</v>
      </c>
      <c r="BG128" s="299">
        <v>1.9754753663453273E-10</v>
      </c>
      <c r="BH128" s="299">
        <v>9.2422101363863216E-10</v>
      </c>
      <c r="BI128" s="299">
        <v>3.4077652808412535E-10</v>
      </c>
      <c r="BJ128" s="299">
        <v>7.9710657699805177E-10</v>
      </c>
      <c r="BK128" s="299">
        <v>4.0056759161378984E-10</v>
      </c>
      <c r="BL128" s="299">
        <v>2.2301210217755227E-9</v>
      </c>
      <c r="BM128" s="299">
        <v>1.3330352717227114E-9</v>
      </c>
      <c r="BN128" s="299">
        <v>1.320213300675322E-9</v>
      </c>
      <c r="BO128" s="299">
        <v>3.0484169107605928E-9</v>
      </c>
      <c r="BP128" s="299">
        <v>1.733910866041997E-9</v>
      </c>
      <c r="BQ128" s="299">
        <v>4.5427309737641808E-8</v>
      </c>
      <c r="BR128" s="299">
        <v>1.0092638546888141E-7</v>
      </c>
      <c r="BS128" s="299">
        <v>4.047741559634685E-9</v>
      </c>
      <c r="BT128" s="299">
        <v>1.4252960937815498E-9</v>
      </c>
      <c r="BU128" s="299">
        <v>1.764666025405753E-9</v>
      </c>
      <c r="BV128" s="299">
        <v>5.6192900694560041E-10</v>
      </c>
      <c r="BW128" s="299">
        <v>7.7885876410813667E-10</v>
      </c>
      <c r="BX128" s="299">
        <v>6.4629197481644775E-10</v>
      </c>
      <c r="BY128" s="299">
        <v>9.7200356253757502E-11</v>
      </c>
      <c r="BZ128" s="299">
        <v>2.6032074519079634E-9</v>
      </c>
      <c r="CA128" s="299">
        <v>2.2836471224223422E-9</v>
      </c>
      <c r="CB128" s="299">
        <v>2.0717962094996792E-8</v>
      </c>
      <c r="CC128" s="299">
        <v>2.3943493809262101E-9</v>
      </c>
      <c r="CD128" s="299">
        <v>6.9148682874483866E-9</v>
      </c>
      <c r="CE128" s="299">
        <v>1.4142852662538133E-9</v>
      </c>
      <c r="CF128" s="299">
        <v>1.6681424755157748E-9</v>
      </c>
      <c r="CG128" s="299">
        <v>1.0535099567813468E-9</v>
      </c>
      <c r="CH128" s="299">
        <v>1.0867705217813258E-9</v>
      </c>
      <c r="CI128" s="299">
        <v>7.3861332313484774E-10</v>
      </c>
      <c r="CJ128" s="299">
        <v>6.7952155710340185E-10</v>
      </c>
      <c r="CK128" s="299">
        <v>2.7867263361137001E-10</v>
      </c>
      <c r="CL128" s="299">
        <v>2.056998262631624E-11</v>
      </c>
      <c r="CM128" s="299">
        <v>9.9096390646856075E-11</v>
      </c>
      <c r="CN128" s="299">
        <v>1.674738891448429E-9</v>
      </c>
      <c r="CO128" s="299">
        <v>1.4402104831593332E-9</v>
      </c>
      <c r="CP128" s="299">
        <v>1.1385026359928432E-9</v>
      </c>
      <c r="CQ128" s="299">
        <v>1.0314187990103923E-9</v>
      </c>
      <c r="CR128" s="299">
        <v>2.331764654581545E-9</v>
      </c>
      <c r="CS128" s="299">
        <v>1.7936069628471868E-9</v>
      </c>
      <c r="CT128" s="299">
        <v>1.5142170852740018E-9</v>
      </c>
      <c r="CU128" s="299">
        <v>9.1764148714711225E-10</v>
      </c>
      <c r="CV128" s="299">
        <v>8.2415122756578839E-10</v>
      </c>
      <c r="CW128" s="299">
        <v>3.4321379340478296E-10</v>
      </c>
      <c r="CX128" s="299">
        <v>8.8727964915914584E-10</v>
      </c>
      <c r="CY128" s="299">
        <v>5.2905962942788491E-10</v>
      </c>
      <c r="CZ128" s="299">
        <v>5.5286323789914193E-10</v>
      </c>
      <c r="DA128" s="299">
        <v>2.5222582582817019E-9</v>
      </c>
      <c r="DB128" s="299">
        <v>2.0490475180798741E-9</v>
      </c>
      <c r="DC128" s="299">
        <v>1.96269212840728E-9</v>
      </c>
      <c r="DD128" s="299">
        <v>9.8313136574448476E-10</v>
      </c>
      <c r="DE128" s="299">
        <v>1.3483092109533884E-9</v>
      </c>
      <c r="DF128" s="299">
        <v>1.2612199240911881E-9</v>
      </c>
      <c r="DG128" s="300">
        <v>8.7823029272796714E-10</v>
      </c>
      <c r="DH128" s="270"/>
    </row>
    <row r="129" spans="2:111">
      <c r="B129" s="98" t="s">
        <v>100</v>
      </c>
      <c r="C129" s="95" t="s">
        <v>101</v>
      </c>
      <c r="D129" s="299">
        <v>1.6636838138144716E-6</v>
      </c>
      <c r="E129" s="299">
        <v>6.7719726220582178E-7</v>
      </c>
      <c r="F129" s="299">
        <v>4.643413345359645E-6</v>
      </c>
      <c r="G129" s="299">
        <v>2.8499391926204668E-6</v>
      </c>
      <c r="H129" s="299">
        <v>2.1998662692598379E-7</v>
      </c>
      <c r="I129" s="299">
        <v>0</v>
      </c>
      <c r="J129" s="299">
        <v>3.8381933541553059E-2</v>
      </c>
      <c r="K129" s="299">
        <v>7.6414658624825554E-7</v>
      </c>
      <c r="L129" s="299">
        <v>1.955682305257414E-6</v>
      </c>
      <c r="M129" s="299">
        <v>1.9745572375555002E-6</v>
      </c>
      <c r="N129" s="299">
        <v>0</v>
      </c>
      <c r="O129" s="299">
        <v>8.5617967282151376E-7</v>
      </c>
      <c r="P129" s="299">
        <v>1.4572294374526495E-7</v>
      </c>
      <c r="Q129" s="299">
        <v>7.8486266426225927E-7</v>
      </c>
      <c r="R129" s="299">
        <v>3.2594372557843434E-6</v>
      </c>
      <c r="S129" s="299">
        <v>1.6981485649265092E-5</v>
      </c>
      <c r="T129" s="299">
        <v>3.0454920082766792E-6</v>
      </c>
      <c r="U129" s="299">
        <v>1.0836276440953302E-6</v>
      </c>
      <c r="V129" s="299">
        <v>9.8818234167922738E-5</v>
      </c>
      <c r="W129" s="299">
        <v>2.0391921093154222E-4</v>
      </c>
      <c r="X129" s="299">
        <v>-2.105066929730813E-6</v>
      </c>
      <c r="Y129" s="299">
        <v>7.1264154243592226E-6</v>
      </c>
      <c r="Z129" s="299">
        <v>1.0953306753100288E-6</v>
      </c>
      <c r="AA129" s="299">
        <v>2.0527905068240912E-6</v>
      </c>
      <c r="AB129" s="299">
        <v>6.1841538001461396E-6</v>
      </c>
      <c r="AC129" s="299">
        <v>2.0158670719352257E-6</v>
      </c>
      <c r="AD129" s="299">
        <v>-2.5446937787692306E-5</v>
      </c>
      <c r="AE129" s="299">
        <v>3.147483846033837E-4</v>
      </c>
      <c r="AF129" s="299">
        <v>2.1681373689342376E-6</v>
      </c>
      <c r="AG129" s="299">
        <v>5.1594460298390684E-6</v>
      </c>
      <c r="AH129" s="299">
        <v>5.710409663645243E-7</v>
      </c>
      <c r="AI129" s="299">
        <v>3.6958876230318153E-4</v>
      </c>
      <c r="AJ129" s="299">
        <v>5.2219376446868584E-4</v>
      </c>
      <c r="AK129" s="299">
        <v>6.7769218229445745E-4</v>
      </c>
      <c r="AL129" s="299">
        <v>3.862358398443988E-4</v>
      </c>
      <c r="AM129" s="299">
        <v>3.3288159272285515E-3</v>
      </c>
      <c r="AN129" s="299">
        <v>8.106694441089848E-4</v>
      </c>
      <c r="AO129" s="299">
        <v>2.64894815357285E-4</v>
      </c>
      <c r="AP129" s="299">
        <v>2.9257269975142505E-4</v>
      </c>
      <c r="AQ129" s="299">
        <v>3.6696547096840573E-4</v>
      </c>
      <c r="AR129" s="299">
        <v>7.5280453782252657E-5</v>
      </c>
      <c r="AS129" s="299">
        <v>7.5246937436732994E-5</v>
      </c>
      <c r="AT129" s="299">
        <v>7.5249086877245087E-5</v>
      </c>
      <c r="AU129" s="299">
        <v>2.0274482631540096E-5</v>
      </c>
      <c r="AV129" s="299">
        <v>2.5538901559859654E-5</v>
      </c>
      <c r="AW129" s="299">
        <v>6.9532764607000284E-6</v>
      </c>
      <c r="AX129" s="299">
        <v>2.625068774152776E-6</v>
      </c>
      <c r="AY129" s="299">
        <v>9.0392045715910269E-6</v>
      </c>
      <c r="AZ129" s="299">
        <v>3.5762683370174895E-5</v>
      </c>
      <c r="BA129" s="299">
        <v>6.2682350620780023E-6</v>
      </c>
      <c r="BB129" s="299">
        <v>1.8389108745677854E-6</v>
      </c>
      <c r="BC129" s="299">
        <v>3.2952059065017589E-6</v>
      </c>
      <c r="BD129" s="299">
        <v>4.9740940187714211E-7</v>
      </c>
      <c r="BE129" s="299">
        <v>8.8231012493046801E-7</v>
      </c>
      <c r="BF129" s="299">
        <v>2.214767366924308E-5</v>
      </c>
      <c r="BG129" s="299">
        <v>7.5255291881013354E-6</v>
      </c>
      <c r="BH129" s="299">
        <v>2.1045809549590005E-5</v>
      </c>
      <c r="BI129" s="299">
        <v>2.4772409146403131E-5</v>
      </c>
      <c r="BJ129" s="299">
        <v>1.804713264995292E-5</v>
      </c>
      <c r="BK129" s="299">
        <v>1.3600677038014904E-5</v>
      </c>
      <c r="BL129" s="299">
        <v>1.4613392831681124E-7</v>
      </c>
      <c r="BM129" s="299">
        <v>9.1052166992140664E-5</v>
      </c>
      <c r="BN129" s="299">
        <v>5.6455319765963546E-5</v>
      </c>
      <c r="BO129" s="299">
        <v>2.2001749483802633E-4</v>
      </c>
      <c r="BP129" s="299">
        <v>2.1374645286360744E-4</v>
      </c>
      <c r="BQ129" s="299">
        <v>5.0464600384703049E-6</v>
      </c>
      <c r="BR129" s="299">
        <v>2.3380269245580144E-6</v>
      </c>
      <c r="BS129" s="299">
        <v>6.5396712753887673E-6</v>
      </c>
      <c r="BT129" s="299">
        <v>7.0491379295951116E-7</v>
      </c>
      <c r="BU129" s="299">
        <v>5.8955897585407368E-7</v>
      </c>
      <c r="BV129" s="299">
        <v>3.7701261037946833E-7</v>
      </c>
      <c r="BW129" s="299">
        <v>3.7094401812908271E-7</v>
      </c>
      <c r="BX129" s="299">
        <v>1.200499471354535E-6</v>
      </c>
      <c r="BY129" s="299">
        <v>1.0177998679825053E-6</v>
      </c>
      <c r="BZ129" s="299">
        <v>3.1835266341269088E-6</v>
      </c>
      <c r="CA129" s="299">
        <v>-3.4625590012489705E-7</v>
      </c>
      <c r="CB129" s="299">
        <v>-3.9058891076203954E-6</v>
      </c>
      <c r="CC129" s="299">
        <v>-2.0693084148315545E-7</v>
      </c>
      <c r="CD129" s="299">
        <v>2.3854186596688716E-8</v>
      </c>
      <c r="CE129" s="299">
        <v>2.3285802724997059E-7</v>
      </c>
      <c r="CF129" s="299">
        <v>9.9115855482771418E-7</v>
      </c>
      <c r="CG129" s="299">
        <v>3.7354999311831865E-6</v>
      </c>
      <c r="CH129" s="299">
        <v>9.2082610999596663E-8</v>
      </c>
      <c r="CI129" s="299">
        <v>5.4079386470248397E-7</v>
      </c>
      <c r="CJ129" s="299">
        <v>7.6586914022927278E-7</v>
      </c>
      <c r="CK129" s="299">
        <v>2.5014307646114017E-7</v>
      </c>
      <c r="CL129" s="299">
        <v>2.9177076458250878E-8</v>
      </c>
      <c r="CM129" s="299">
        <v>1.5418336426660144E-7</v>
      </c>
      <c r="CN129" s="299">
        <v>1.3429569406434642E-6</v>
      </c>
      <c r="CO129" s="299">
        <v>1.5770656229528819E-6</v>
      </c>
      <c r="CP129" s="299">
        <v>3.0854206350719878E-6</v>
      </c>
      <c r="CQ129" s="299">
        <v>2.2525532334201562E-6</v>
      </c>
      <c r="CR129" s="299">
        <v>6.5300048245995357E-6</v>
      </c>
      <c r="CS129" s="299">
        <v>1.5204896912054854E-6</v>
      </c>
      <c r="CT129" s="299">
        <v>9.8519003902908338E-7</v>
      </c>
      <c r="CU129" s="299">
        <v>8.8073369385017801E-7</v>
      </c>
      <c r="CV129" s="299">
        <v>1.1760396764936531E-6</v>
      </c>
      <c r="CW129" s="299">
        <v>1.9900992786729808E-7</v>
      </c>
      <c r="CX129" s="299">
        <v>7.8870883149765451E-6</v>
      </c>
      <c r="CY129" s="299">
        <v>2.6741610027343106E-7</v>
      </c>
      <c r="CZ129" s="299">
        <v>-5.7010320269486181E-8</v>
      </c>
      <c r="DA129" s="299">
        <v>1.3128791140940059E-7</v>
      </c>
      <c r="DB129" s="299">
        <v>1.1508477883701386E-6</v>
      </c>
      <c r="DC129" s="299">
        <v>1.5112350850830174E-6</v>
      </c>
      <c r="DD129" s="299">
        <v>1.8029691111163751E-6</v>
      </c>
      <c r="DE129" s="299">
        <v>2.7827700106003546E-6</v>
      </c>
      <c r="DF129" s="299">
        <v>8.1681895935492262E-6</v>
      </c>
      <c r="DG129" s="300">
        <v>6.6396055407925892E-6</v>
      </c>
    </row>
    <row r="130" spans="2:111">
      <c r="B130" s="98" t="s">
        <v>102</v>
      </c>
      <c r="C130" s="95" t="s">
        <v>103</v>
      </c>
      <c r="D130" s="299">
        <v>1.0575383379316056E-4</v>
      </c>
      <c r="E130" s="299">
        <v>7.3908528762904645E-3</v>
      </c>
      <c r="F130" s="299">
        <v>1.5823190547495218E-3</v>
      </c>
      <c r="G130" s="299">
        <v>5.5790467686856599E-4</v>
      </c>
      <c r="H130" s="299">
        <v>3.6144382281999236E-3</v>
      </c>
      <c r="I130" s="299">
        <v>0</v>
      </c>
      <c r="J130" s="299">
        <v>5.6207831762563484E-7</v>
      </c>
      <c r="K130" s="299">
        <v>0.29467880337405417</v>
      </c>
      <c r="L130" s="299">
        <v>5.2928084638349995E-3</v>
      </c>
      <c r="M130" s="299">
        <v>4.4902574551277823E-2</v>
      </c>
      <c r="N130" s="299">
        <v>0</v>
      </c>
      <c r="O130" s="299">
        <v>3.1357959388744519E-5</v>
      </c>
      <c r="P130" s="299">
        <v>1.4185884808881006E-4</v>
      </c>
      <c r="Q130" s="299">
        <v>9.9225741483021358E-5</v>
      </c>
      <c r="R130" s="299">
        <v>4.2816563255122651E-6</v>
      </c>
      <c r="S130" s="299">
        <v>5.0581739125454155E-4</v>
      </c>
      <c r="T130" s="299">
        <v>1.0200844747161506E-4</v>
      </c>
      <c r="U130" s="299">
        <v>3.7238302514192582E-5</v>
      </c>
      <c r="V130" s="299">
        <v>3.8728563199589998E-5</v>
      </c>
      <c r="W130" s="299">
        <v>1.4199185281730914E-5</v>
      </c>
      <c r="X130" s="299">
        <v>1.8928100812156198E-6</v>
      </c>
      <c r="Y130" s="299">
        <v>5.1991783738486019E-4</v>
      </c>
      <c r="Z130" s="299">
        <v>2.5056741629352411E-5</v>
      </c>
      <c r="AA130" s="299">
        <v>2.3590958092655128E-5</v>
      </c>
      <c r="AB130" s="299">
        <v>1.2039149787709765E-3</v>
      </c>
      <c r="AC130" s="299">
        <v>4.7509520985271504E-4</v>
      </c>
      <c r="AD130" s="299">
        <v>1.5649067028162638E-6</v>
      </c>
      <c r="AE130" s="299">
        <v>4.8193146495587544E-6</v>
      </c>
      <c r="AF130" s="299">
        <v>1.5842820933464452E-5</v>
      </c>
      <c r="AG130" s="299">
        <v>1.5473168776071802E-5</v>
      </c>
      <c r="AH130" s="299">
        <v>7.377851786122756E-4</v>
      </c>
      <c r="AI130" s="299">
        <v>7.5595462567836396E-6</v>
      </c>
      <c r="AJ130" s="299">
        <v>7.6170378005471638E-6</v>
      </c>
      <c r="AK130" s="299">
        <v>1.2117170175875607E-4</v>
      </c>
      <c r="AL130" s="299">
        <v>1.6129899864114077E-4</v>
      </c>
      <c r="AM130" s="299">
        <v>2.6792427286672016E-6</v>
      </c>
      <c r="AN130" s="299">
        <v>2.0629580751535273E-6</v>
      </c>
      <c r="AO130" s="299">
        <v>5.58716210690435E-6</v>
      </c>
      <c r="AP130" s="299">
        <v>2.1248275539467176E-6</v>
      </c>
      <c r="AQ130" s="299">
        <v>1.708135201952971E-6</v>
      </c>
      <c r="AR130" s="299">
        <v>2.2781525413653903E-6</v>
      </c>
      <c r="AS130" s="299">
        <v>4.5325034970837509E-6</v>
      </c>
      <c r="AT130" s="299">
        <v>3.5599051803187077E-6</v>
      </c>
      <c r="AU130" s="299">
        <v>3.6623026362518385E-6</v>
      </c>
      <c r="AV130" s="299">
        <v>3.513109683335414E-6</v>
      </c>
      <c r="AW130" s="299">
        <v>3.6438266022547552E-6</v>
      </c>
      <c r="AX130" s="299">
        <v>1.7532017744106116E-6</v>
      </c>
      <c r="AY130" s="299">
        <v>3.1231475419813472E-6</v>
      </c>
      <c r="AZ130" s="299">
        <v>8.2936927259945239E-6</v>
      </c>
      <c r="BA130" s="299">
        <v>2.6583370326473925E-6</v>
      </c>
      <c r="BB130" s="299">
        <v>1.173700625835344E-6</v>
      </c>
      <c r="BC130" s="299">
        <v>8.0120114295715598E-7</v>
      </c>
      <c r="BD130" s="299">
        <v>4.5360371786948977E-7</v>
      </c>
      <c r="BE130" s="299">
        <v>7.8853115418433288E-7</v>
      </c>
      <c r="BF130" s="299">
        <v>4.518866246542056E-6</v>
      </c>
      <c r="BG130" s="299">
        <v>1.295796859548588E-6</v>
      </c>
      <c r="BH130" s="299">
        <v>7.0632859692730301E-6</v>
      </c>
      <c r="BI130" s="299">
        <v>2.5509765051327292E-6</v>
      </c>
      <c r="BJ130" s="299">
        <v>2.5459902298813504E-6</v>
      </c>
      <c r="BK130" s="299">
        <v>2.8799447343251066E-4</v>
      </c>
      <c r="BL130" s="299">
        <v>3.4374492986370622E-6</v>
      </c>
      <c r="BM130" s="299">
        <v>1.9520603946609049E-5</v>
      </c>
      <c r="BN130" s="299">
        <v>1.615183952579205E-5</v>
      </c>
      <c r="BO130" s="299">
        <v>1.5901312923108475E-5</v>
      </c>
      <c r="BP130" s="299">
        <v>9.6860558495649665E-6</v>
      </c>
      <c r="BQ130" s="299">
        <v>3.4333044192132823E-6</v>
      </c>
      <c r="BR130" s="299">
        <v>1.172451367407176E-5</v>
      </c>
      <c r="BS130" s="299">
        <v>9.8741758701758163E-6</v>
      </c>
      <c r="BT130" s="299">
        <v>4.2620019047899626E-6</v>
      </c>
      <c r="BU130" s="299">
        <v>7.303233187617321E-6</v>
      </c>
      <c r="BV130" s="299">
        <v>5.2407390730737556E-6</v>
      </c>
      <c r="BW130" s="299">
        <v>2.8858379355576607E-6</v>
      </c>
      <c r="BX130" s="299">
        <v>3.6098366270018424E-6</v>
      </c>
      <c r="BY130" s="299">
        <v>1.3197262258034334E-6</v>
      </c>
      <c r="BZ130" s="299">
        <v>1.9243806158003571E-5</v>
      </c>
      <c r="CA130" s="299">
        <v>3.8037735675683153E-6</v>
      </c>
      <c r="CB130" s="299">
        <v>1.909851053637015E-5</v>
      </c>
      <c r="CC130" s="299">
        <v>5.2738834394431289E-6</v>
      </c>
      <c r="CD130" s="299">
        <v>1.7894532170181733E-5</v>
      </c>
      <c r="CE130" s="299">
        <v>7.7029266375933698E-6</v>
      </c>
      <c r="CF130" s="299">
        <v>6.3999527604747716E-6</v>
      </c>
      <c r="CG130" s="299">
        <v>9.9309999134186133E-5</v>
      </c>
      <c r="CH130" s="299">
        <v>4.4880629087961847E-6</v>
      </c>
      <c r="CI130" s="299">
        <v>1.6191966632840962E-5</v>
      </c>
      <c r="CJ130" s="299">
        <v>1.0219906556653105E-5</v>
      </c>
      <c r="CK130" s="299">
        <v>9.3118720908461723E-6</v>
      </c>
      <c r="CL130" s="299">
        <v>8.1285659922100401E-7</v>
      </c>
      <c r="CM130" s="299">
        <v>4.4636573022584607E-6</v>
      </c>
      <c r="CN130" s="299">
        <v>2.1225241447364972E-4</v>
      </c>
      <c r="CO130" s="299">
        <v>2.403908480835203E-3</v>
      </c>
      <c r="CP130" s="299">
        <v>9.0102923005084211E-4</v>
      </c>
      <c r="CQ130" s="299">
        <v>1.357272285027318E-3</v>
      </c>
      <c r="CR130" s="299">
        <v>4.2950411563046108E-5</v>
      </c>
      <c r="CS130" s="299">
        <v>4.2631150765174864E-3</v>
      </c>
      <c r="CT130" s="299">
        <v>6.6255365072861771E-3</v>
      </c>
      <c r="CU130" s="299">
        <v>4.8395711540270202E-4</v>
      </c>
      <c r="CV130" s="299">
        <v>9.4853728912762656E-6</v>
      </c>
      <c r="CW130" s="299">
        <v>5.0768280822392396E-6</v>
      </c>
      <c r="CX130" s="299">
        <v>6.0814003768223347E-6</v>
      </c>
      <c r="CY130" s="299">
        <v>7.6939179721344306E-6</v>
      </c>
      <c r="CZ130" s="299">
        <v>2.3860751567042421E-3</v>
      </c>
      <c r="DA130" s="299">
        <v>4.2450658551467485E-2</v>
      </c>
      <c r="DB130" s="299">
        <v>2.397701805827235E-5</v>
      </c>
      <c r="DC130" s="299">
        <v>4.4232920518509216E-5</v>
      </c>
      <c r="DD130" s="299">
        <v>5.0215286996520855E-4</v>
      </c>
      <c r="DE130" s="299">
        <v>1.1670273768406463E-3</v>
      </c>
      <c r="DF130" s="299">
        <v>1.5131554327089771E-4</v>
      </c>
      <c r="DG130" s="300">
        <v>3.6826057674719428E-5</v>
      </c>
    </row>
    <row r="131" spans="2:111">
      <c r="B131" s="98" t="s">
        <v>104</v>
      </c>
      <c r="C131" s="95" t="s">
        <v>105</v>
      </c>
      <c r="D131" s="299">
        <v>2.5558429400049882E-6</v>
      </c>
      <c r="E131" s="299">
        <v>1.3829226005932503E-5</v>
      </c>
      <c r="F131" s="299">
        <v>4.1430957749464004E-6</v>
      </c>
      <c r="G131" s="299">
        <v>4.7565379657477671E-7</v>
      </c>
      <c r="H131" s="299">
        <v>7.0172516522785532E-4</v>
      </c>
      <c r="I131" s="299">
        <v>0</v>
      </c>
      <c r="J131" s="299">
        <v>3.2109138679411062E-7</v>
      </c>
      <c r="K131" s="299">
        <v>9.3082150223445595E-5</v>
      </c>
      <c r="L131" s="299">
        <v>0.23133102034715791</v>
      </c>
      <c r="M131" s="299">
        <v>1.70381677304108E-5</v>
      </c>
      <c r="N131" s="299">
        <v>0</v>
      </c>
      <c r="O131" s="299">
        <v>8.3637561728628751E-7</v>
      </c>
      <c r="P131" s="299">
        <v>3.6147177441679542E-7</v>
      </c>
      <c r="Q131" s="299">
        <v>1.7721164328244723E-6</v>
      </c>
      <c r="R131" s="299">
        <v>4.815125591508249E-7</v>
      </c>
      <c r="S131" s="299">
        <v>1.6101432817140488E-6</v>
      </c>
      <c r="T131" s="299">
        <v>1.7871781850297948E-6</v>
      </c>
      <c r="U131" s="299">
        <v>1.6620909604718181E-6</v>
      </c>
      <c r="V131" s="299">
        <v>9.9899320248949525E-7</v>
      </c>
      <c r="W131" s="299">
        <v>5.3077925753798927E-7</v>
      </c>
      <c r="X131" s="299">
        <v>2.1441393119194192E-7</v>
      </c>
      <c r="Y131" s="299">
        <v>6.8745067530358994E-7</v>
      </c>
      <c r="Z131" s="299">
        <v>1.9334159952170177E-7</v>
      </c>
      <c r="AA131" s="299">
        <v>1.2794891822347947E-6</v>
      </c>
      <c r="AB131" s="299">
        <v>8.580871567009005E-6</v>
      </c>
      <c r="AC131" s="299">
        <v>4.8667869654295632E-7</v>
      </c>
      <c r="AD131" s="299">
        <v>2.3727490604573921E-7</v>
      </c>
      <c r="AE131" s="299">
        <v>2.6061382497796033E-6</v>
      </c>
      <c r="AF131" s="299">
        <v>1.3110728121275726E-6</v>
      </c>
      <c r="AG131" s="299">
        <v>1.1429523953677888E-6</v>
      </c>
      <c r="AH131" s="299">
        <v>8.7612287229567911E-7</v>
      </c>
      <c r="AI131" s="299">
        <v>2.6954743151631237E-6</v>
      </c>
      <c r="AJ131" s="299">
        <v>4.1079118457732638E-6</v>
      </c>
      <c r="AK131" s="299">
        <v>1.6073823742416713E-6</v>
      </c>
      <c r="AL131" s="299">
        <v>3.8538444129357529E-6</v>
      </c>
      <c r="AM131" s="299">
        <v>3.0104819533584181E-6</v>
      </c>
      <c r="AN131" s="299">
        <v>2.4259471594253279E-6</v>
      </c>
      <c r="AO131" s="299">
        <v>4.3200589171161201E-6</v>
      </c>
      <c r="AP131" s="299">
        <v>5.0367608023295777E-6</v>
      </c>
      <c r="AQ131" s="299">
        <v>6.3930146142246114E-7</v>
      </c>
      <c r="AR131" s="299">
        <v>1.2640035777000323E-6</v>
      </c>
      <c r="AS131" s="299">
        <v>2.0572139151124006E-6</v>
      </c>
      <c r="AT131" s="299">
        <v>3.0670205853187394E-6</v>
      </c>
      <c r="AU131" s="299">
        <v>2.6788623523287671E-6</v>
      </c>
      <c r="AV131" s="299">
        <v>2.2102824360801302E-6</v>
      </c>
      <c r="AW131" s="299">
        <v>9.0844079033920886E-7</v>
      </c>
      <c r="AX131" s="299">
        <v>3.2027125420967241E-7</v>
      </c>
      <c r="AY131" s="299">
        <v>4.2399386029729189E-7</v>
      </c>
      <c r="AZ131" s="299">
        <v>3.743109341080093E-6</v>
      </c>
      <c r="BA131" s="299">
        <v>4.6385192246126714E-7</v>
      </c>
      <c r="BB131" s="299">
        <v>4.6325290136563205E-7</v>
      </c>
      <c r="BC131" s="299">
        <v>5.4423676510895149E-7</v>
      </c>
      <c r="BD131" s="299">
        <v>1.6948804418991314E-7</v>
      </c>
      <c r="BE131" s="299">
        <v>2.3207764949893109E-7</v>
      </c>
      <c r="BF131" s="299">
        <v>1.0375110848145319E-6</v>
      </c>
      <c r="BG131" s="299">
        <v>2.9540544759058088E-7</v>
      </c>
      <c r="BH131" s="299">
        <v>1.5362914948272398E-6</v>
      </c>
      <c r="BI131" s="299">
        <v>8.7917029430451513E-7</v>
      </c>
      <c r="BJ131" s="299">
        <v>2.4918443984642472E-6</v>
      </c>
      <c r="BK131" s="299">
        <v>1.0164683062633042E-6</v>
      </c>
      <c r="BL131" s="299">
        <v>2.3035440735481364E-6</v>
      </c>
      <c r="BM131" s="299">
        <v>1.1415588891446669E-5</v>
      </c>
      <c r="BN131" s="299">
        <v>1.3397010736672616E-5</v>
      </c>
      <c r="BO131" s="299">
        <v>1.0022701324942287E-5</v>
      </c>
      <c r="BP131" s="299">
        <v>1.0864695376598928E-5</v>
      </c>
      <c r="BQ131" s="299">
        <v>2.4291326999311627E-6</v>
      </c>
      <c r="BR131" s="299">
        <v>2.7706760026960921E-6</v>
      </c>
      <c r="BS131" s="299">
        <v>6.6014468324179884E-6</v>
      </c>
      <c r="BT131" s="299">
        <v>1.7454750732594519E-6</v>
      </c>
      <c r="BU131" s="299">
        <v>2.3275629345453803E-5</v>
      </c>
      <c r="BV131" s="299">
        <v>5.7529303929036704E-6</v>
      </c>
      <c r="BW131" s="299">
        <v>5.1917183629420354E-6</v>
      </c>
      <c r="BX131" s="299">
        <v>6.2262453349934224E-6</v>
      </c>
      <c r="BY131" s="299">
        <v>9.1529572707357361E-7</v>
      </c>
      <c r="BZ131" s="299">
        <v>6.2856446769270626E-6</v>
      </c>
      <c r="CA131" s="299">
        <v>2.1613038138172069E-6</v>
      </c>
      <c r="CB131" s="299">
        <v>1.2304742198001227E-5</v>
      </c>
      <c r="CC131" s="299">
        <v>6.6561328405097887E-6</v>
      </c>
      <c r="CD131" s="299">
        <v>1.1617696845736858E-5</v>
      </c>
      <c r="CE131" s="299">
        <v>5.9118183608457653E-6</v>
      </c>
      <c r="CF131" s="299">
        <v>2.5908829836196951E-6</v>
      </c>
      <c r="CG131" s="299">
        <v>6.0450138605665173E-5</v>
      </c>
      <c r="CH131" s="299">
        <v>1.5815227652933505E-6</v>
      </c>
      <c r="CI131" s="299">
        <v>4.7591761144364562E-6</v>
      </c>
      <c r="CJ131" s="299">
        <v>3.9569178994273976E-6</v>
      </c>
      <c r="CK131" s="299">
        <v>1.2588648470612612E-6</v>
      </c>
      <c r="CL131" s="299">
        <v>3.2289097441372788E-7</v>
      </c>
      <c r="CM131" s="299">
        <v>4.235050713197998E-7</v>
      </c>
      <c r="CN131" s="299">
        <v>1.523847615698974E-5</v>
      </c>
      <c r="CO131" s="299">
        <v>1.7557879487719241E-4</v>
      </c>
      <c r="CP131" s="299">
        <v>1.6998960586799765E-5</v>
      </c>
      <c r="CQ131" s="299">
        <v>1.681452784622799E-4</v>
      </c>
      <c r="CR131" s="299">
        <v>1.2743760992485639E-5</v>
      </c>
      <c r="CS131" s="299">
        <v>4.2639223687311552E-4</v>
      </c>
      <c r="CT131" s="299">
        <v>6.875097342550875E-4</v>
      </c>
      <c r="CU131" s="299">
        <v>9.0310953884923392E-6</v>
      </c>
      <c r="CV131" s="299">
        <v>3.9719494889973025E-6</v>
      </c>
      <c r="CW131" s="299">
        <v>1.0640442165229363E-6</v>
      </c>
      <c r="CX131" s="299">
        <v>4.3100576300896977E-6</v>
      </c>
      <c r="CY131" s="299">
        <v>3.7031009311934338E-6</v>
      </c>
      <c r="CZ131" s="299">
        <v>5.2622174722022699E-4</v>
      </c>
      <c r="DA131" s="299">
        <v>1.3277180276583858E-2</v>
      </c>
      <c r="DB131" s="299">
        <v>6.6666731622306199E-6</v>
      </c>
      <c r="DC131" s="299">
        <v>2.1654335543965563E-6</v>
      </c>
      <c r="DD131" s="299">
        <v>2.5597805248692296E-5</v>
      </c>
      <c r="DE131" s="299">
        <v>2.0022938897643731E-4</v>
      </c>
      <c r="DF131" s="299">
        <v>7.1581337780756058E-6</v>
      </c>
      <c r="DG131" s="300">
        <v>5.989829171993788E-4</v>
      </c>
    </row>
    <row r="132" spans="2:111">
      <c r="B132" s="98" t="s">
        <v>106</v>
      </c>
      <c r="C132" s="95" t="s">
        <v>107</v>
      </c>
      <c r="D132" s="299">
        <v>1.1693464040390894E-3</v>
      </c>
      <c r="E132" s="299">
        <v>7.0954492399515415E-2</v>
      </c>
      <c r="F132" s="299">
        <v>1.834382437536259E-2</v>
      </c>
      <c r="G132" s="299">
        <v>2.0560407651156156E-4</v>
      </c>
      <c r="H132" s="299">
        <v>1.7378110895324664E-2</v>
      </c>
      <c r="I132" s="299">
        <v>0</v>
      </c>
      <c r="J132" s="299">
        <v>5.2827294278606502E-8</v>
      </c>
      <c r="K132" s="299">
        <v>1.1293266482612233E-3</v>
      </c>
      <c r="L132" s="299">
        <v>2.950569276020368E-5</v>
      </c>
      <c r="M132" s="299">
        <v>0.54421627938370043</v>
      </c>
      <c r="N132" s="299">
        <v>0</v>
      </c>
      <c r="O132" s="299">
        <v>1.7322622649452628E-5</v>
      </c>
      <c r="P132" s="299">
        <v>2.3776007834003661E-6</v>
      </c>
      <c r="Q132" s="299">
        <v>4.5598250304857796E-6</v>
      </c>
      <c r="R132" s="299">
        <v>3.0150410948414526E-7</v>
      </c>
      <c r="S132" s="299">
        <v>4.3118283596008225E-6</v>
      </c>
      <c r="T132" s="299">
        <v>1.4777110128262806E-6</v>
      </c>
      <c r="U132" s="299">
        <v>8.300635426372826E-7</v>
      </c>
      <c r="V132" s="299">
        <v>1.5818466977873778E-4</v>
      </c>
      <c r="W132" s="299">
        <v>3.7815515029929097E-7</v>
      </c>
      <c r="X132" s="299">
        <v>1.021350666989595E-7</v>
      </c>
      <c r="Y132" s="299">
        <v>2.412887958978669E-6</v>
      </c>
      <c r="Z132" s="299">
        <v>2.3088396874802727E-7</v>
      </c>
      <c r="AA132" s="299">
        <v>6.6122828663883556E-7</v>
      </c>
      <c r="AB132" s="299">
        <v>7.6265293475526344E-6</v>
      </c>
      <c r="AC132" s="299">
        <v>2.0663134374081525E-6</v>
      </c>
      <c r="AD132" s="299">
        <v>7.9451443937652324E-8</v>
      </c>
      <c r="AE132" s="299">
        <v>8.5331743627758862E-8</v>
      </c>
      <c r="AF132" s="299">
        <v>6.7376821003865657E-7</v>
      </c>
      <c r="AG132" s="299">
        <v>1.0028709345905441E-5</v>
      </c>
      <c r="AH132" s="299">
        <v>1.7383889230645369E-4</v>
      </c>
      <c r="AI132" s="299">
        <v>2.5817765445493971E-7</v>
      </c>
      <c r="AJ132" s="299">
        <v>4.931445178934493E-7</v>
      </c>
      <c r="AK132" s="299">
        <v>1.2941223942145686E-6</v>
      </c>
      <c r="AL132" s="299">
        <v>1.3371446214038855E-6</v>
      </c>
      <c r="AM132" s="299">
        <v>1.4858993900166924E-7</v>
      </c>
      <c r="AN132" s="299">
        <v>2.4016047561531769E-7</v>
      </c>
      <c r="AO132" s="299">
        <v>3.9021500968755725E-7</v>
      </c>
      <c r="AP132" s="299">
        <v>7.0458263033269367E-7</v>
      </c>
      <c r="AQ132" s="299">
        <v>9.9699218236966263E-8</v>
      </c>
      <c r="AR132" s="299">
        <v>3.5319046595365427E-7</v>
      </c>
      <c r="AS132" s="299">
        <v>5.1319628926947517E-7</v>
      </c>
      <c r="AT132" s="299">
        <v>4.7110339010219558E-7</v>
      </c>
      <c r="AU132" s="299">
        <v>4.9459653657740767E-7</v>
      </c>
      <c r="AV132" s="299">
        <v>5.0236946577453946E-7</v>
      </c>
      <c r="AW132" s="299">
        <v>3.9498109389869492E-7</v>
      </c>
      <c r="AX132" s="299">
        <v>2.0058585255082239E-7</v>
      </c>
      <c r="AY132" s="299">
        <v>2.3901437237427104E-7</v>
      </c>
      <c r="AZ132" s="299">
        <v>1.1379456146796855E-6</v>
      </c>
      <c r="BA132" s="299">
        <v>3.0289688462893209E-7</v>
      </c>
      <c r="BB132" s="299">
        <v>2.0543129379642954E-7</v>
      </c>
      <c r="BC132" s="299">
        <v>1.2846980621047011E-7</v>
      </c>
      <c r="BD132" s="299">
        <v>5.6226893010715476E-8</v>
      </c>
      <c r="BE132" s="299">
        <v>9.9220755663086425E-8</v>
      </c>
      <c r="BF132" s="299">
        <v>5.9019025773998778E-7</v>
      </c>
      <c r="BG132" s="299">
        <v>1.5791999059016281E-7</v>
      </c>
      <c r="BH132" s="299">
        <v>9.2781072004185937E-7</v>
      </c>
      <c r="BI132" s="299">
        <v>3.0489160817942316E-7</v>
      </c>
      <c r="BJ132" s="299">
        <v>4.8753175246029091E-7</v>
      </c>
      <c r="BK132" s="299">
        <v>5.9953172827291266E-6</v>
      </c>
      <c r="BL132" s="299">
        <v>2.8686437934430081E-7</v>
      </c>
      <c r="BM132" s="299">
        <v>2.6018391274420648E-6</v>
      </c>
      <c r="BN132" s="299">
        <v>1.7569054728342982E-6</v>
      </c>
      <c r="BO132" s="299">
        <v>7.586206914139347E-5</v>
      </c>
      <c r="BP132" s="299">
        <v>3.0057751927833808E-6</v>
      </c>
      <c r="BQ132" s="299">
        <v>3.1775229649734404E-7</v>
      </c>
      <c r="BR132" s="299">
        <v>1.3279458275964799E-6</v>
      </c>
      <c r="BS132" s="299">
        <v>8.546527362654431E-7</v>
      </c>
      <c r="BT132" s="299">
        <v>2.7091756232346996E-7</v>
      </c>
      <c r="BU132" s="299">
        <v>1.9928760603324684E-5</v>
      </c>
      <c r="BV132" s="299">
        <v>3.9851880104022468E-7</v>
      </c>
      <c r="BW132" s="299">
        <v>2.0107260084399903E-7</v>
      </c>
      <c r="BX132" s="299">
        <v>3.3126479772484146E-7</v>
      </c>
      <c r="BY132" s="299">
        <v>9.6156672001875841E-8</v>
      </c>
      <c r="BZ132" s="299">
        <v>1.2957519118923404E-6</v>
      </c>
      <c r="CA132" s="299">
        <v>3.0184698098120924E-7</v>
      </c>
      <c r="CB132" s="299">
        <v>2.6793838678089793E-6</v>
      </c>
      <c r="CC132" s="299">
        <v>2.2190856803540534E-7</v>
      </c>
      <c r="CD132" s="299">
        <v>5.3740862122221895E-7</v>
      </c>
      <c r="CE132" s="299">
        <v>4.1520014307874516E-7</v>
      </c>
      <c r="CF132" s="299">
        <v>3.0254551688895404E-7</v>
      </c>
      <c r="CG132" s="299">
        <v>2.1813721668055292E-6</v>
      </c>
      <c r="CH132" s="299">
        <v>3.1279073266150207E-7</v>
      </c>
      <c r="CI132" s="299">
        <v>1.139725434070045E-6</v>
      </c>
      <c r="CJ132" s="299">
        <v>1.3517526219816566E-5</v>
      </c>
      <c r="CK132" s="299">
        <v>5.4146398485566086E-7</v>
      </c>
      <c r="CL132" s="299">
        <v>6.043421114563205E-8</v>
      </c>
      <c r="CM132" s="299">
        <v>1.2114425066145425E-6</v>
      </c>
      <c r="CN132" s="299">
        <v>1.5398418957190745E-6</v>
      </c>
      <c r="CO132" s="299">
        <v>1.4988906998856074E-4</v>
      </c>
      <c r="CP132" s="299">
        <v>2.1615887351552504E-3</v>
      </c>
      <c r="CQ132" s="299">
        <v>4.7782856952513031E-5</v>
      </c>
      <c r="CR132" s="299">
        <v>1.1599940091713396E-6</v>
      </c>
      <c r="CS132" s="299">
        <v>1.0618114921227419E-4</v>
      </c>
      <c r="CT132" s="299">
        <v>1.1325886162221946E-4</v>
      </c>
      <c r="CU132" s="299">
        <v>5.4329934866451052E-6</v>
      </c>
      <c r="CV132" s="299">
        <v>8.8781536585449662E-7</v>
      </c>
      <c r="CW132" s="299">
        <v>4.1802417457655606E-6</v>
      </c>
      <c r="CX132" s="299">
        <v>1.482152976996625E-6</v>
      </c>
      <c r="CY132" s="299">
        <v>4.2699118354192098E-7</v>
      </c>
      <c r="CZ132" s="299">
        <v>3.6475632488865466E-5</v>
      </c>
      <c r="DA132" s="299">
        <v>5.3823094695455785E-4</v>
      </c>
      <c r="DB132" s="299">
        <v>1.5050221166913245E-6</v>
      </c>
      <c r="DC132" s="299">
        <v>3.347529874386081E-4</v>
      </c>
      <c r="DD132" s="299">
        <v>4.5321542772300783E-3</v>
      </c>
      <c r="DE132" s="299">
        <v>1.9670095113353781E-5</v>
      </c>
      <c r="DF132" s="299">
        <v>7.146454438296516E-6</v>
      </c>
      <c r="DG132" s="300">
        <v>8.5298928920635494E-7</v>
      </c>
    </row>
    <row r="133" spans="2:111">
      <c r="B133" s="98" t="s">
        <v>108</v>
      </c>
      <c r="C133" s="95" t="s">
        <v>109</v>
      </c>
      <c r="D133" s="299">
        <v>0</v>
      </c>
      <c r="E133" s="299">
        <v>0</v>
      </c>
      <c r="F133" s="299">
        <v>0</v>
      </c>
      <c r="G133" s="299">
        <v>0</v>
      </c>
      <c r="H133" s="299">
        <v>0</v>
      </c>
      <c r="I133" s="299">
        <v>0</v>
      </c>
      <c r="J133" s="299">
        <v>0</v>
      </c>
      <c r="K133" s="299">
        <v>0</v>
      </c>
      <c r="L133" s="299">
        <v>0</v>
      </c>
      <c r="M133" s="299">
        <v>0</v>
      </c>
      <c r="N133" s="299">
        <v>-2.2204460492503131E-16</v>
      </c>
      <c r="O133" s="299">
        <v>0</v>
      </c>
      <c r="P133" s="299">
        <v>0</v>
      </c>
      <c r="Q133" s="299">
        <v>0</v>
      </c>
      <c r="R133" s="299">
        <v>0</v>
      </c>
      <c r="S133" s="299">
        <v>0</v>
      </c>
      <c r="T133" s="299">
        <v>0</v>
      </c>
      <c r="U133" s="299">
        <v>0</v>
      </c>
      <c r="V133" s="299">
        <v>0</v>
      </c>
      <c r="W133" s="299">
        <v>0</v>
      </c>
      <c r="X133" s="299">
        <v>0</v>
      </c>
      <c r="Y133" s="299">
        <v>0</v>
      </c>
      <c r="Z133" s="299">
        <v>0</v>
      </c>
      <c r="AA133" s="299">
        <v>0</v>
      </c>
      <c r="AB133" s="299">
        <v>0</v>
      </c>
      <c r="AC133" s="299">
        <v>0</v>
      </c>
      <c r="AD133" s="299">
        <v>0</v>
      </c>
      <c r="AE133" s="299">
        <v>0</v>
      </c>
      <c r="AF133" s="299">
        <v>0</v>
      </c>
      <c r="AG133" s="299">
        <v>0</v>
      </c>
      <c r="AH133" s="299">
        <v>0</v>
      </c>
      <c r="AI133" s="299">
        <v>0</v>
      </c>
      <c r="AJ133" s="299">
        <v>0</v>
      </c>
      <c r="AK133" s="299">
        <v>0</v>
      </c>
      <c r="AL133" s="299">
        <v>0</v>
      </c>
      <c r="AM133" s="299">
        <v>0</v>
      </c>
      <c r="AN133" s="299">
        <v>0</v>
      </c>
      <c r="AO133" s="299">
        <v>0</v>
      </c>
      <c r="AP133" s="299">
        <v>0</v>
      </c>
      <c r="AQ133" s="299">
        <v>0</v>
      </c>
      <c r="AR133" s="299">
        <v>0</v>
      </c>
      <c r="AS133" s="299">
        <v>0</v>
      </c>
      <c r="AT133" s="299">
        <v>0</v>
      </c>
      <c r="AU133" s="299">
        <v>0</v>
      </c>
      <c r="AV133" s="299">
        <v>0</v>
      </c>
      <c r="AW133" s="299">
        <v>0</v>
      </c>
      <c r="AX133" s="299">
        <v>0</v>
      </c>
      <c r="AY133" s="299">
        <v>0</v>
      </c>
      <c r="AZ133" s="299">
        <v>0</v>
      </c>
      <c r="BA133" s="299">
        <v>0</v>
      </c>
      <c r="BB133" s="299">
        <v>0</v>
      </c>
      <c r="BC133" s="299">
        <v>0</v>
      </c>
      <c r="BD133" s="299">
        <v>0</v>
      </c>
      <c r="BE133" s="299">
        <v>0</v>
      </c>
      <c r="BF133" s="299">
        <v>0</v>
      </c>
      <c r="BG133" s="299">
        <v>0</v>
      </c>
      <c r="BH133" s="299">
        <v>0</v>
      </c>
      <c r="BI133" s="299">
        <v>0</v>
      </c>
      <c r="BJ133" s="299">
        <v>0</v>
      </c>
      <c r="BK133" s="299">
        <v>0</v>
      </c>
      <c r="BL133" s="299">
        <v>0</v>
      </c>
      <c r="BM133" s="299">
        <v>0</v>
      </c>
      <c r="BN133" s="299">
        <v>0</v>
      </c>
      <c r="BO133" s="299">
        <v>0</v>
      </c>
      <c r="BP133" s="299">
        <v>0</v>
      </c>
      <c r="BQ133" s="299">
        <v>0</v>
      </c>
      <c r="BR133" s="299">
        <v>0</v>
      </c>
      <c r="BS133" s="299">
        <v>0</v>
      </c>
      <c r="BT133" s="299">
        <v>0</v>
      </c>
      <c r="BU133" s="299">
        <v>0</v>
      </c>
      <c r="BV133" s="299">
        <v>0</v>
      </c>
      <c r="BW133" s="299">
        <v>0</v>
      </c>
      <c r="BX133" s="299">
        <v>0</v>
      </c>
      <c r="BY133" s="299">
        <v>0</v>
      </c>
      <c r="BZ133" s="299">
        <v>0</v>
      </c>
      <c r="CA133" s="299">
        <v>0</v>
      </c>
      <c r="CB133" s="299">
        <v>0</v>
      </c>
      <c r="CC133" s="299">
        <v>0</v>
      </c>
      <c r="CD133" s="299">
        <v>0</v>
      </c>
      <c r="CE133" s="299">
        <v>0</v>
      </c>
      <c r="CF133" s="299">
        <v>0</v>
      </c>
      <c r="CG133" s="299">
        <v>0</v>
      </c>
      <c r="CH133" s="299">
        <v>0</v>
      </c>
      <c r="CI133" s="299">
        <v>0</v>
      </c>
      <c r="CJ133" s="299">
        <v>0</v>
      </c>
      <c r="CK133" s="299">
        <v>0</v>
      </c>
      <c r="CL133" s="299">
        <v>0</v>
      </c>
      <c r="CM133" s="299">
        <v>0</v>
      </c>
      <c r="CN133" s="299">
        <v>0</v>
      </c>
      <c r="CO133" s="299">
        <v>0</v>
      </c>
      <c r="CP133" s="299">
        <v>0</v>
      </c>
      <c r="CQ133" s="299">
        <v>0</v>
      </c>
      <c r="CR133" s="299">
        <v>0</v>
      </c>
      <c r="CS133" s="299">
        <v>0</v>
      </c>
      <c r="CT133" s="299">
        <v>0</v>
      </c>
      <c r="CU133" s="299">
        <v>0</v>
      </c>
      <c r="CV133" s="299">
        <v>0</v>
      </c>
      <c r="CW133" s="299">
        <v>0</v>
      </c>
      <c r="CX133" s="299">
        <v>0</v>
      </c>
      <c r="CY133" s="299">
        <v>0</v>
      </c>
      <c r="CZ133" s="299">
        <v>0</v>
      </c>
      <c r="DA133" s="299">
        <v>0</v>
      </c>
      <c r="DB133" s="299">
        <v>0</v>
      </c>
      <c r="DC133" s="299">
        <v>0</v>
      </c>
      <c r="DD133" s="299">
        <v>0</v>
      </c>
      <c r="DE133" s="299">
        <v>0</v>
      </c>
      <c r="DF133" s="299">
        <v>0</v>
      </c>
      <c r="DG133" s="300">
        <v>0</v>
      </c>
    </row>
    <row r="134" spans="2:111">
      <c r="B134" s="98" t="s">
        <v>110</v>
      </c>
      <c r="C134" s="95" t="s">
        <v>111</v>
      </c>
      <c r="D134" s="299">
        <v>1.7966976869479287E-5</v>
      </c>
      <c r="E134" s="299">
        <v>1.0218583006246542E-5</v>
      </c>
      <c r="F134" s="299">
        <v>6.7921871251201273E-5</v>
      </c>
      <c r="G134" s="299">
        <v>3.2368007600099816E-5</v>
      </c>
      <c r="H134" s="299">
        <v>6.2405807927359966E-4</v>
      </c>
      <c r="I134" s="299">
        <v>0</v>
      </c>
      <c r="J134" s="299">
        <v>1.805520985476285E-6</v>
      </c>
      <c r="K134" s="299">
        <v>1.1450839548260646E-5</v>
      </c>
      <c r="L134" s="299">
        <v>1.1117392513542082E-5</v>
      </c>
      <c r="M134" s="299">
        <v>1.2441339359373835E-5</v>
      </c>
      <c r="N134" s="299">
        <v>0</v>
      </c>
      <c r="O134" s="299">
        <v>0.21991393543311399</v>
      </c>
      <c r="P134" s="299">
        <v>2.9619738039495052E-3</v>
      </c>
      <c r="Q134" s="299">
        <v>3.1443794313269256E-5</v>
      </c>
      <c r="R134" s="299">
        <v>1.0945864848192242E-4</v>
      </c>
      <c r="S134" s="299">
        <v>4.7955464777853578E-5</v>
      </c>
      <c r="T134" s="299">
        <v>3.2347413978901416E-4</v>
      </c>
      <c r="U134" s="299">
        <v>3.7217197195138107E-5</v>
      </c>
      <c r="V134" s="299">
        <v>1.5093951063931027E-4</v>
      </c>
      <c r="W134" s="299">
        <v>4.4076721544518884E-6</v>
      </c>
      <c r="X134" s="299">
        <v>2.4499894264323E-6</v>
      </c>
      <c r="Y134" s="299">
        <v>3.4035336647063719E-6</v>
      </c>
      <c r="Z134" s="299">
        <v>1.5858022454431131E-6</v>
      </c>
      <c r="AA134" s="299">
        <v>3.9389613355036247E-4</v>
      </c>
      <c r="AB134" s="299">
        <v>1.1997170576112377E-5</v>
      </c>
      <c r="AC134" s="299">
        <v>4.3673401721116874E-6</v>
      </c>
      <c r="AD134" s="299">
        <v>2.2011253559862362E-6</v>
      </c>
      <c r="AE134" s="299">
        <v>8.0767476883720705E-6</v>
      </c>
      <c r="AF134" s="299">
        <v>3.8193411004213687E-5</v>
      </c>
      <c r="AG134" s="299">
        <v>6.2817165825015768E-4</v>
      </c>
      <c r="AH134" s="299">
        <v>1.1403379015729003E-3</v>
      </c>
      <c r="AI134" s="299">
        <v>1.6419212667676396E-4</v>
      </c>
      <c r="AJ134" s="299">
        <v>1.9323137102860052E-5</v>
      </c>
      <c r="AK134" s="299">
        <v>2.1717266862827069E-5</v>
      </c>
      <c r="AL134" s="299">
        <v>1.7481884338478977E-4</v>
      </c>
      <c r="AM134" s="299">
        <v>1.0152853910217423E-5</v>
      </c>
      <c r="AN134" s="299">
        <v>7.5552223592542467E-6</v>
      </c>
      <c r="AO134" s="299">
        <v>1.3394670026000268E-5</v>
      </c>
      <c r="AP134" s="299">
        <v>1.2807016367912428E-5</v>
      </c>
      <c r="AQ134" s="299">
        <v>4.4110747986861342E-6</v>
      </c>
      <c r="AR134" s="299">
        <v>2.8047769920293645E-5</v>
      </c>
      <c r="AS134" s="299">
        <v>2.7016541960606672E-5</v>
      </c>
      <c r="AT134" s="299">
        <v>4.8785099870359651E-5</v>
      </c>
      <c r="AU134" s="299">
        <v>2.1756815462780011E-5</v>
      </c>
      <c r="AV134" s="299">
        <v>2.8697183013528801E-5</v>
      </c>
      <c r="AW134" s="299">
        <v>1.7079523191308508E-5</v>
      </c>
      <c r="AX134" s="299">
        <v>6.3626124776169991E-5</v>
      </c>
      <c r="AY134" s="299">
        <v>1.0626226611638262E-5</v>
      </c>
      <c r="AZ134" s="299">
        <v>2.6819164785513812E-5</v>
      </c>
      <c r="BA134" s="299">
        <v>1.0160780552363044E-4</v>
      </c>
      <c r="BB134" s="299">
        <v>5.7225953354857638E-6</v>
      </c>
      <c r="BC134" s="299">
        <v>3.7335383239994859E-6</v>
      </c>
      <c r="BD134" s="299">
        <v>2.1676953716019273E-6</v>
      </c>
      <c r="BE134" s="299">
        <v>3.2115551362492269E-6</v>
      </c>
      <c r="BF134" s="299">
        <v>1.1297511533168541E-4</v>
      </c>
      <c r="BG134" s="299">
        <v>1.4477764488239681E-5</v>
      </c>
      <c r="BH134" s="299">
        <v>1.0975781909386492E-4</v>
      </c>
      <c r="BI134" s="299">
        <v>1.428764476041202E-4</v>
      </c>
      <c r="BJ134" s="299">
        <v>4.3231792973655557E-5</v>
      </c>
      <c r="BK134" s="299">
        <v>2.0228659273376648E-4</v>
      </c>
      <c r="BL134" s="299">
        <v>4.5345616541676071E-5</v>
      </c>
      <c r="BM134" s="299">
        <v>1.4710782013152161E-4</v>
      </c>
      <c r="BN134" s="299">
        <v>6.2557919302734044E-4</v>
      </c>
      <c r="BO134" s="299">
        <v>1.7700401784093321E-4</v>
      </c>
      <c r="BP134" s="299">
        <v>8.9802461914083756E-5</v>
      </c>
      <c r="BQ134" s="299">
        <v>1.7258089569778396E-5</v>
      </c>
      <c r="BR134" s="299">
        <v>4.5895759972599581E-5</v>
      </c>
      <c r="BS134" s="299">
        <v>6.6702489171748626E-5</v>
      </c>
      <c r="BT134" s="299">
        <v>1.8113631603890358E-5</v>
      </c>
      <c r="BU134" s="299">
        <v>8.4819267063777752E-5</v>
      </c>
      <c r="BV134" s="299">
        <v>2.7866647766820821E-5</v>
      </c>
      <c r="BW134" s="299">
        <v>1.2458226340515573E-5</v>
      </c>
      <c r="BX134" s="299">
        <v>2.2010284523914067E-5</v>
      </c>
      <c r="BY134" s="299">
        <v>1.2619768065351209E-5</v>
      </c>
      <c r="BZ134" s="299">
        <v>1.9459734844303351E-4</v>
      </c>
      <c r="CA134" s="299">
        <v>2.6143536336849878E-5</v>
      </c>
      <c r="CB134" s="299">
        <v>8.9697074749451724E-5</v>
      </c>
      <c r="CC134" s="299">
        <v>2.6604011172330676E-4</v>
      </c>
      <c r="CD134" s="299">
        <v>6.2399830288289982E-5</v>
      </c>
      <c r="CE134" s="299">
        <v>1.1829995653042069E-4</v>
      </c>
      <c r="CF134" s="299">
        <v>9.5648575917998082E-5</v>
      </c>
      <c r="CG134" s="299">
        <v>2.5627306834782214E-4</v>
      </c>
      <c r="CH134" s="299">
        <v>3.1389539796288452E-5</v>
      </c>
      <c r="CI134" s="299">
        <v>2.7474808641372441E-5</v>
      </c>
      <c r="CJ134" s="299">
        <v>4.431604287524824E-5</v>
      </c>
      <c r="CK134" s="299">
        <v>4.8171098314199965E-5</v>
      </c>
      <c r="CL134" s="299">
        <v>1.2701102603224662E-6</v>
      </c>
      <c r="CM134" s="299">
        <v>5.9525173528332437E-6</v>
      </c>
      <c r="CN134" s="299">
        <v>5.6128425773643693E-5</v>
      </c>
      <c r="CO134" s="299">
        <v>2.5760668298371934E-5</v>
      </c>
      <c r="CP134" s="299">
        <v>5.3238678882887549E-5</v>
      </c>
      <c r="CQ134" s="299">
        <v>4.9461847040125397E-5</v>
      </c>
      <c r="CR134" s="299">
        <v>5.7931084406337191E-4</v>
      </c>
      <c r="CS134" s="299">
        <v>7.1340004004854585E-5</v>
      </c>
      <c r="CT134" s="299">
        <v>5.3115888725262438E-5</v>
      </c>
      <c r="CU134" s="299">
        <v>1.1178839241635311E-4</v>
      </c>
      <c r="CV134" s="299">
        <v>5.1655671113511422E-5</v>
      </c>
      <c r="CW134" s="299">
        <v>1.4874638518780398E-5</v>
      </c>
      <c r="CX134" s="299">
        <v>4.8204802608174198E-5</v>
      </c>
      <c r="CY134" s="299">
        <v>7.6760418770613066E-5</v>
      </c>
      <c r="CZ134" s="299">
        <v>2.7734276430409317E-5</v>
      </c>
      <c r="DA134" s="299">
        <v>2.8096964345454114E-5</v>
      </c>
      <c r="DB134" s="299">
        <v>6.5227191121064291E-5</v>
      </c>
      <c r="DC134" s="299">
        <v>4.3346705411019992E-4</v>
      </c>
      <c r="DD134" s="299">
        <v>5.5038838872942285E-5</v>
      </c>
      <c r="DE134" s="299">
        <v>7.8564443364103259E-5</v>
      </c>
      <c r="DF134" s="299">
        <v>3.5173140779929703E-3</v>
      </c>
      <c r="DG134" s="300">
        <v>2.972879152506058E-5</v>
      </c>
    </row>
    <row r="135" spans="2:111">
      <c r="B135" s="98" t="s">
        <v>112</v>
      </c>
      <c r="C135" s="95" t="s">
        <v>113</v>
      </c>
      <c r="D135" s="299">
        <v>6.192969293143468E-5</v>
      </c>
      <c r="E135" s="299">
        <v>2.9546766041199574E-5</v>
      </c>
      <c r="F135" s="299">
        <v>3.9981566206218348E-4</v>
      </c>
      <c r="G135" s="299">
        <v>6.3850763195565958E-6</v>
      </c>
      <c r="H135" s="299">
        <v>1.1117590879089821E-4</v>
      </c>
      <c r="I135" s="299">
        <v>0</v>
      </c>
      <c r="J135" s="299">
        <v>8.9236230994842297E-6</v>
      </c>
      <c r="K135" s="299">
        <v>3.741177737640172E-5</v>
      </c>
      <c r="L135" s="299">
        <v>1.3057616002306102E-5</v>
      </c>
      <c r="M135" s="299">
        <v>2.9179345682966508E-5</v>
      </c>
      <c r="N135" s="299">
        <v>0</v>
      </c>
      <c r="O135" s="299">
        <v>4.1563935387937823E-5</v>
      </c>
      <c r="P135" s="299">
        <v>7.1825358175598875E-2</v>
      </c>
      <c r="Q135" s="299">
        <v>3.0612283317515713E-5</v>
      </c>
      <c r="R135" s="299">
        <v>1.8974024760081177E-5</v>
      </c>
      <c r="S135" s="299">
        <v>4.7656240513515577E-5</v>
      </c>
      <c r="T135" s="299">
        <v>6.3378117231888167E-5</v>
      </c>
      <c r="U135" s="299">
        <v>3.8327922361675943E-5</v>
      </c>
      <c r="V135" s="299">
        <v>2.3143572337032858E-4</v>
      </c>
      <c r="W135" s="299">
        <v>1.4484106845227184E-5</v>
      </c>
      <c r="X135" s="299">
        <v>3.6040246991787117E-6</v>
      </c>
      <c r="Y135" s="299">
        <v>1.0262334492678992E-5</v>
      </c>
      <c r="Z135" s="299">
        <v>5.6333083875050544E-6</v>
      </c>
      <c r="AA135" s="299">
        <v>2.1323422086236035E-5</v>
      </c>
      <c r="AB135" s="299">
        <v>5.1029192625345926E-5</v>
      </c>
      <c r="AC135" s="299">
        <v>8.5538951388751963E-6</v>
      </c>
      <c r="AD135" s="299">
        <v>2.7662835831890069E-6</v>
      </c>
      <c r="AE135" s="299">
        <v>1.7873049682283928E-5</v>
      </c>
      <c r="AF135" s="299">
        <v>4.1275494560355315E-5</v>
      </c>
      <c r="AG135" s="299">
        <v>3.6697856918313005E-5</v>
      </c>
      <c r="AH135" s="299">
        <v>4.0356326945923349E-5</v>
      </c>
      <c r="AI135" s="299">
        <v>1.1556272987816705E-4</v>
      </c>
      <c r="AJ135" s="299">
        <v>4.8801355450848018E-5</v>
      </c>
      <c r="AK135" s="299">
        <v>1.5175478624852921E-4</v>
      </c>
      <c r="AL135" s="299">
        <v>6.8955932006208625E-5</v>
      </c>
      <c r="AM135" s="299">
        <v>1.2262869226425555E-5</v>
      </c>
      <c r="AN135" s="299">
        <v>1.7925664638841304E-5</v>
      </c>
      <c r="AO135" s="299">
        <v>4.6239893225420917E-5</v>
      </c>
      <c r="AP135" s="299">
        <v>5.2685933590166879E-5</v>
      </c>
      <c r="AQ135" s="299">
        <v>1.2115420189925504E-5</v>
      </c>
      <c r="AR135" s="299">
        <v>5.234598883118592E-5</v>
      </c>
      <c r="AS135" s="299">
        <v>4.8808907265764812E-5</v>
      </c>
      <c r="AT135" s="299">
        <v>4.786937664616992E-5</v>
      </c>
      <c r="AU135" s="299">
        <v>4.4561608544376236E-5</v>
      </c>
      <c r="AV135" s="299">
        <v>4.2569633785024156E-5</v>
      </c>
      <c r="AW135" s="299">
        <v>2.9480900266553365E-5</v>
      </c>
      <c r="AX135" s="299">
        <v>1.9098538556772135E-5</v>
      </c>
      <c r="AY135" s="299">
        <v>5.9006220219367668E-5</v>
      </c>
      <c r="AZ135" s="299">
        <v>9.1268158511357246E-5</v>
      </c>
      <c r="BA135" s="299">
        <v>6.9339044940469214E-5</v>
      </c>
      <c r="BB135" s="299">
        <v>1.3463839122720027E-5</v>
      </c>
      <c r="BC135" s="299">
        <v>6.6265208770402013E-6</v>
      </c>
      <c r="BD135" s="299">
        <v>5.7309696119021882E-6</v>
      </c>
      <c r="BE135" s="299">
        <v>8.99978021648206E-6</v>
      </c>
      <c r="BF135" s="299">
        <v>8.4117969440439147E-5</v>
      </c>
      <c r="BG135" s="299">
        <v>1.0138836166317703E-5</v>
      </c>
      <c r="BH135" s="299">
        <v>4.5188052115411089E-5</v>
      </c>
      <c r="BI135" s="299">
        <v>2.0355895476019949E-5</v>
      </c>
      <c r="BJ135" s="299">
        <v>2.722118509883244E-5</v>
      </c>
      <c r="BK135" s="299">
        <v>5.3130118201776764E-5</v>
      </c>
      <c r="BL135" s="299">
        <v>9.4000304904170184E-5</v>
      </c>
      <c r="BM135" s="299">
        <v>3.315949908257512E-4</v>
      </c>
      <c r="BN135" s="299">
        <v>1.6776522637025406E-4</v>
      </c>
      <c r="BO135" s="299">
        <v>1.7062266640717111E-4</v>
      </c>
      <c r="BP135" s="299">
        <v>1.7403983716456797E-4</v>
      </c>
      <c r="BQ135" s="299">
        <v>2.114453475137361E-5</v>
      </c>
      <c r="BR135" s="299">
        <v>5.4881664534937147E-5</v>
      </c>
      <c r="BS135" s="299">
        <v>1.0599778422152285E-4</v>
      </c>
      <c r="BT135" s="299">
        <v>6.1810193975054639E-5</v>
      </c>
      <c r="BU135" s="299">
        <v>2.6009516003355559E-4</v>
      </c>
      <c r="BV135" s="299">
        <v>9.2024755259983472E-5</v>
      </c>
      <c r="BW135" s="299">
        <v>2.4280154664311826E-5</v>
      </c>
      <c r="BX135" s="299">
        <v>2.4867445909467151E-5</v>
      </c>
      <c r="BY135" s="299">
        <v>1.0644784612511714E-5</v>
      </c>
      <c r="BZ135" s="299">
        <v>8.7483165158261391E-5</v>
      </c>
      <c r="CA135" s="299">
        <v>4.6514177653071767E-5</v>
      </c>
      <c r="CB135" s="299">
        <v>1.4475753595646253E-4</v>
      </c>
      <c r="CC135" s="299">
        <v>7.0928932124610092E-5</v>
      </c>
      <c r="CD135" s="299">
        <v>9.6976148103902488E-5</v>
      </c>
      <c r="CE135" s="299">
        <v>3.8430005005331195E-5</v>
      </c>
      <c r="CF135" s="299">
        <v>9.0390419698391906E-5</v>
      </c>
      <c r="CG135" s="299">
        <v>1.7754866143170322E-4</v>
      </c>
      <c r="CH135" s="299">
        <v>1.1245654766796557E-4</v>
      </c>
      <c r="CI135" s="299">
        <v>4.2583246474497911E-5</v>
      </c>
      <c r="CJ135" s="299">
        <v>7.1449172795685732E-5</v>
      </c>
      <c r="CK135" s="299">
        <v>3.8428286387567997E-5</v>
      </c>
      <c r="CL135" s="299">
        <v>2.9490822538001943E-6</v>
      </c>
      <c r="CM135" s="299">
        <v>1.0077242356946022E-5</v>
      </c>
      <c r="CN135" s="299">
        <v>3.3821755682213086E-4</v>
      </c>
      <c r="CO135" s="299">
        <v>2.9549190782008211E-5</v>
      </c>
      <c r="CP135" s="299">
        <v>8.7617352280264962E-5</v>
      </c>
      <c r="CQ135" s="299">
        <v>2.2968429539902354E-4</v>
      </c>
      <c r="CR135" s="299">
        <v>7.8154259124822581E-4</v>
      </c>
      <c r="CS135" s="299">
        <v>4.3956529966917353E-4</v>
      </c>
      <c r="CT135" s="299">
        <v>2.1601120697575346E-4</v>
      </c>
      <c r="CU135" s="299">
        <v>1.3493772868408995E-3</v>
      </c>
      <c r="CV135" s="299">
        <v>1.9921404881817489E-4</v>
      </c>
      <c r="CW135" s="299">
        <v>2.0150268487469394E-5</v>
      </c>
      <c r="CX135" s="299">
        <v>7.8369259390008911E-5</v>
      </c>
      <c r="CY135" s="299">
        <v>1.076425413263415E-4</v>
      </c>
      <c r="CZ135" s="299">
        <v>4.5408122430540793E-5</v>
      </c>
      <c r="DA135" s="299">
        <v>1.121818411082843E-4</v>
      </c>
      <c r="DB135" s="299">
        <v>5.9728061312859049E-4</v>
      </c>
      <c r="DC135" s="299">
        <v>1.9562631801054001E-4</v>
      </c>
      <c r="DD135" s="299">
        <v>6.4946863762184719E-4</v>
      </c>
      <c r="DE135" s="299">
        <v>1.5030610436122732E-4</v>
      </c>
      <c r="DF135" s="299">
        <v>4.9706269225371013E-4</v>
      </c>
      <c r="DG135" s="300">
        <v>4.2804837404385355E-5</v>
      </c>
    </row>
    <row r="136" spans="2:111">
      <c r="B136" s="98" t="s">
        <v>114</v>
      </c>
      <c r="C136" s="95" t="s">
        <v>115</v>
      </c>
      <c r="D136" s="299">
        <v>6.2401308612570369E-5</v>
      </c>
      <c r="E136" s="299">
        <v>8.0525433741524325E-4</v>
      </c>
      <c r="F136" s="299">
        <v>2.0393265078544925E-4</v>
      </c>
      <c r="G136" s="299">
        <v>7.171027192772704E-4</v>
      </c>
      <c r="H136" s="299">
        <v>1.0474258595813528E-4</v>
      </c>
      <c r="I136" s="299">
        <v>0</v>
      </c>
      <c r="J136" s="299">
        <v>1.1938567953708708E-5</v>
      </c>
      <c r="K136" s="299">
        <v>7.0055096956203041E-5</v>
      </c>
      <c r="L136" s="299">
        <v>3.1451504379277826E-5</v>
      </c>
      <c r="M136" s="299">
        <v>1.4713211375124224E-4</v>
      </c>
      <c r="N136" s="299">
        <v>0</v>
      </c>
      <c r="O136" s="299">
        <v>3.8486844137490895E-5</v>
      </c>
      <c r="P136" s="299">
        <v>1.5556210122431554E-5</v>
      </c>
      <c r="Q136" s="299">
        <v>0.28848036099894092</v>
      </c>
      <c r="R136" s="299">
        <v>4.4436820040857274E-3</v>
      </c>
      <c r="S136" s="299">
        <v>3.5375269328831991E-3</v>
      </c>
      <c r="T136" s="299">
        <v>8.5824778723509875E-4</v>
      </c>
      <c r="U136" s="299">
        <v>2.4222272162924638E-4</v>
      </c>
      <c r="V136" s="299">
        <v>1.031136525386851E-4</v>
      </c>
      <c r="W136" s="299">
        <v>3.6637882930837074E-5</v>
      </c>
      <c r="X136" s="299">
        <v>1.0537478220015751E-5</v>
      </c>
      <c r="Y136" s="299">
        <v>2.2341412754899759E-5</v>
      </c>
      <c r="Z136" s="299">
        <v>7.940272571238985E-6</v>
      </c>
      <c r="AA136" s="299">
        <v>5.2365831292823075E-5</v>
      </c>
      <c r="AB136" s="299">
        <v>3.9688491424629028E-5</v>
      </c>
      <c r="AC136" s="299">
        <v>1.7956721985673763E-5</v>
      </c>
      <c r="AD136" s="299">
        <v>7.6944894632559295E-6</v>
      </c>
      <c r="AE136" s="299">
        <v>2.4145630656010731E-5</v>
      </c>
      <c r="AF136" s="299">
        <v>8.8449208957099175E-5</v>
      </c>
      <c r="AG136" s="299">
        <v>2.9054591213876128E-5</v>
      </c>
      <c r="AH136" s="299">
        <v>2.5615817255887711E-5</v>
      </c>
      <c r="AI136" s="299">
        <v>5.4503885450298201E-4</v>
      </c>
      <c r="AJ136" s="299">
        <v>7.6702188182199422E-5</v>
      </c>
      <c r="AK136" s="299">
        <v>2.8018352788526982E-3</v>
      </c>
      <c r="AL136" s="299">
        <v>2.048237579119278E-4</v>
      </c>
      <c r="AM136" s="299">
        <v>8.3558830338302919E-5</v>
      </c>
      <c r="AN136" s="299">
        <v>6.4967332581130011E-5</v>
      </c>
      <c r="AO136" s="299">
        <v>1.1130810643839859E-4</v>
      </c>
      <c r="AP136" s="299">
        <v>6.0903815549265249E-5</v>
      </c>
      <c r="AQ136" s="299">
        <v>1.7885377240203769E-5</v>
      </c>
      <c r="AR136" s="299">
        <v>1.3629161944278569E-4</v>
      </c>
      <c r="AS136" s="299">
        <v>3.1386800202492826E-4</v>
      </c>
      <c r="AT136" s="299">
        <v>1.0941613348055569E-4</v>
      </c>
      <c r="AU136" s="299">
        <v>4.8490179171139058E-5</v>
      </c>
      <c r="AV136" s="299">
        <v>5.1522215904930035E-5</v>
      </c>
      <c r="AW136" s="299">
        <v>1.2701901127945675E-4</v>
      </c>
      <c r="AX136" s="299">
        <v>1.7039641934096768E-5</v>
      </c>
      <c r="AY136" s="299">
        <v>5.2639956616399242E-5</v>
      </c>
      <c r="AZ136" s="299">
        <v>1.1562500951783588E-4</v>
      </c>
      <c r="BA136" s="299">
        <v>3.3990101711278273E-5</v>
      </c>
      <c r="BB136" s="299">
        <v>1.1977433798989267E-5</v>
      </c>
      <c r="BC136" s="299">
        <v>2.5906545122155507E-5</v>
      </c>
      <c r="BD136" s="299">
        <v>3.719262587615804E-6</v>
      </c>
      <c r="BE136" s="299">
        <v>7.7885228730733729E-6</v>
      </c>
      <c r="BF136" s="299">
        <v>4.4779062529898793E-5</v>
      </c>
      <c r="BG136" s="299">
        <v>1.7630738962567622E-5</v>
      </c>
      <c r="BH136" s="299">
        <v>7.2943323170115529E-5</v>
      </c>
      <c r="BI136" s="299">
        <v>2.1179134144438399E-4</v>
      </c>
      <c r="BJ136" s="299">
        <v>7.9505803695241345E-5</v>
      </c>
      <c r="BK136" s="299">
        <v>2.4099741739753403E-3</v>
      </c>
      <c r="BL136" s="299">
        <v>6.5617679685871054E-5</v>
      </c>
      <c r="BM136" s="299">
        <v>1.7948404003454647E-2</v>
      </c>
      <c r="BN136" s="299">
        <v>4.852888071351761E-3</v>
      </c>
      <c r="BO136" s="299">
        <v>5.2601415934800787E-4</v>
      </c>
      <c r="BP136" s="299">
        <v>1.0229256996138695E-3</v>
      </c>
      <c r="BQ136" s="299">
        <v>1.1095929100803667E-3</v>
      </c>
      <c r="BR136" s="299">
        <v>2.6776921246822081E-4</v>
      </c>
      <c r="BS136" s="299">
        <v>3.1524877400709395E-4</v>
      </c>
      <c r="BT136" s="299">
        <v>4.4280629182153605E-5</v>
      </c>
      <c r="BU136" s="299">
        <v>2.7117782015331158E-4</v>
      </c>
      <c r="BV136" s="299">
        <v>7.6375901579262215E-5</v>
      </c>
      <c r="BW136" s="299">
        <v>4.6648091361114588E-5</v>
      </c>
      <c r="BX136" s="299">
        <v>1.2075605956562353E-4</v>
      </c>
      <c r="BY136" s="299">
        <v>8.6803177743724567E-5</v>
      </c>
      <c r="BZ136" s="299">
        <v>1.8933308247211139E-4</v>
      </c>
      <c r="CA136" s="299">
        <v>6.2600954826224316E-5</v>
      </c>
      <c r="CB136" s="299">
        <v>5.2801862787609714E-4</v>
      </c>
      <c r="CC136" s="299">
        <v>1.5209756332113734E-4</v>
      </c>
      <c r="CD136" s="299">
        <v>4.9478220697016988E-4</v>
      </c>
      <c r="CE136" s="299">
        <v>1.4313048236868069E-4</v>
      </c>
      <c r="CF136" s="299">
        <v>2.5471326747918805E-4</v>
      </c>
      <c r="CG136" s="299">
        <v>2.8917373555329951E-3</v>
      </c>
      <c r="CH136" s="299">
        <v>5.6854112635753136E-5</v>
      </c>
      <c r="CI136" s="299">
        <v>7.7786273875565202E-5</v>
      </c>
      <c r="CJ136" s="299">
        <v>1.15409742200745E-4</v>
      </c>
      <c r="CK136" s="299">
        <v>4.681611695218188E-5</v>
      </c>
      <c r="CL136" s="299">
        <v>3.7097351886908113E-6</v>
      </c>
      <c r="CM136" s="299">
        <v>3.1106864210419315E-5</v>
      </c>
      <c r="CN136" s="299">
        <v>1.0052211746090176E-4</v>
      </c>
      <c r="CO136" s="299">
        <v>1.3354220194350375E-4</v>
      </c>
      <c r="CP136" s="299">
        <v>1.8346865235352076E-4</v>
      </c>
      <c r="CQ136" s="299">
        <v>7.4153605411765201E-5</v>
      </c>
      <c r="CR136" s="299">
        <v>1.7804939965438397E-4</v>
      </c>
      <c r="CS136" s="299">
        <v>1.4104422580888458E-4</v>
      </c>
      <c r="CT136" s="299">
        <v>9.6178821982411837E-5</v>
      </c>
      <c r="CU136" s="299">
        <v>1.7052223414118538E-4</v>
      </c>
      <c r="CV136" s="299">
        <v>8.8535118959967072E-5</v>
      </c>
      <c r="CW136" s="299">
        <v>3.4834912962067442E-5</v>
      </c>
      <c r="CX136" s="299">
        <v>5.7413736153456953E-5</v>
      </c>
      <c r="CY136" s="299">
        <v>9.8566236540248873E-5</v>
      </c>
      <c r="CZ136" s="299">
        <v>3.160924806920041E-5</v>
      </c>
      <c r="DA136" s="299">
        <v>2.7528464511775131E-4</v>
      </c>
      <c r="DB136" s="299">
        <v>1.3164323674586204E-4</v>
      </c>
      <c r="DC136" s="299">
        <v>2.0643409011580107E-4</v>
      </c>
      <c r="DD136" s="299">
        <v>4.7414340208618252E-5</v>
      </c>
      <c r="DE136" s="299">
        <v>2.0651532871983997E-4</v>
      </c>
      <c r="DF136" s="299">
        <v>1.169409793514045E-3</v>
      </c>
      <c r="DG136" s="300">
        <v>1.0264052163743215E-4</v>
      </c>
    </row>
    <row r="137" spans="2:111">
      <c r="B137" s="98" t="s">
        <v>116</v>
      </c>
      <c r="C137" s="95" t="s">
        <v>117</v>
      </c>
      <c r="D137" s="299">
        <v>1.5271398421757066E-5</v>
      </c>
      <c r="E137" s="299">
        <v>1.6502215102513708E-5</v>
      </c>
      <c r="F137" s="299">
        <v>5.5519480587054651E-5</v>
      </c>
      <c r="G137" s="299">
        <v>8.7713043454734611E-6</v>
      </c>
      <c r="H137" s="299">
        <v>3.0464357418766874E-5</v>
      </c>
      <c r="I137" s="299">
        <v>0</v>
      </c>
      <c r="J137" s="299">
        <v>4.4768672362245861E-6</v>
      </c>
      <c r="K137" s="299">
        <v>2.7085057622124139E-5</v>
      </c>
      <c r="L137" s="299">
        <v>1.7464852522220242E-5</v>
      </c>
      <c r="M137" s="299">
        <v>2.0045512929786724E-5</v>
      </c>
      <c r="N137" s="299">
        <v>0</v>
      </c>
      <c r="O137" s="299">
        <v>4.7037509722856389E-5</v>
      </c>
      <c r="P137" s="299">
        <v>1.2564051697461862E-5</v>
      </c>
      <c r="Q137" s="299">
        <v>2.9481339198668208E-5</v>
      </c>
      <c r="R137" s="299">
        <v>0.10995129108745838</v>
      </c>
      <c r="S137" s="299">
        <v>6.7309919178243301E-5</v>
      </c>
      <c r="T137" s="299">
        <v>8.4171148484491661E-5</v>
      </c>
      <c r="U137" s="299">
        <v>5.2504100185701461E-5</v>
      </c>
      <c r="V137" s="299">
        <v>7.2596212526510382E-5</v>
      </c>
      <c r="W137" s="299">
        <v>2.5568777265142514E-5</v>
      </c>
      <c r="X137" s="299">
        <v>7.1158012015296778E-6</v>
      </c>
      <c r="Y137" s="299">
        <v>1.5841153725567641E-5</v>
      </c>
      <c r="Z137" s="299">
        <v>1.0394409875557024E-5</v>
      </c>
      <c r="AA137" s="299">
        <v>3.2427841856773081E-5</v>
      </c>
      <c r="AB137" s="299">
        <v>7.8117985251496773E-5</v>
      </c>
      <c r="AC137" s="299">
        <v>1.0700652231992917E-5</v>
      </c>
      <c r="AD137" s="299">
        <v>3.8395099144160359E-6</v>
      </c>
      <c r="AE137" s="299">
        <v>3.0095759279188726E-5</v>
      </c>
      <c r="AF137" s="299">
        <v>5.5495565849871906E-5</v>
      </c>
      <c r="AG137" s="299">
        <v>4.2273643287385511E-5</v>
      </c>
      <c r="AH137" s="299">
        <v>2.6089079917704663E-5</v>
      </c>
      <c r="AI137" s="299">
        <v>3.0669678157695331E-5</v>
      </c>
      <c r="AJ137" s="299">
        <v>5.9432076214931972E-5</v>
      </c>
      <c r="AK137" s="299">
        <v>2.3587276541219322E-4</v>
      </c>
      <c r="AL137" s="299">
        <v>8.6929149422051942E-5</v>
      </c>
      <c r="AM137" s="299">
        <v>2.8431219166103441E-5</v>
      </c>
      <c r="AN137" s="299">
        <v>2.7211813245886764E-5</v>
      </c>
      <c r="AO137" s="299">
        <v>6.0420963478025783E-5</v>
      </c>
      <c r="AP137" s="299">
        <v>3.4327148400784362E-5</v>
      </c>
      <c r="AQ137" s="299">
        <v>1.9074983536675501E-5</v>
      </c>
      <c r="AR137" s="299">
        <v>8.9855365829159486E-5</v>
      </c>
      <c r="AS137" s="299">
        <v>3.9735251272785475E-5</v>
      </c>
      <c r="AT137" s="299">
        <v>5.1111328324515422E-5</v>
      </c>
      <c r="AU137" s="299">
        <v>4.2211321027646225E-5</v>
      </c>
      <c r="AV137" s="299">
        <v>4.1228282417640596E-5</v>
      </c>
      <c r="AW137" s="299">
        <v>2.7885722573195611E-5</v>
      </c>
      <c r="AX137" s="299">
        <v>1.7336834593686741E-5</v>
      </c>
      <c r="AY137" s="299">
        <v>5.258770881993347E-5</v>
      </c>
      <c r="AZ137" s="299">
        <v>8.0660793282458213E-5</v>
      </c>
      <c r="BA137" s="299">
        <v>2.3342019432155034E-5</v>
      </c>
      <c r="BB137" s="299">
        <v>1.5799371422857662E-5</v>
      </c>
      <c r="BC137" s="299">
        <v>9.4348692112096528E-6</v>
      </c>
      <c r="BD137" s="299">
        <v>7.909198474004445E-6</v>
      </c>
      <c r="BE137" s="299">
        <v>1.6993376363108052E-5</v>
      </c>
      <c r="BF137" s="299">
        <v>4.7212187591099814E-5</v>
      </c>
      <c r="BG137" s="299">
        <v>1.7306514342673287E-5</v>
      </c>
      <c r="BH137" s="299">
        <v>6.4959803469123942E-5</v>
      </c>
      <c r="BI137" s="299">
        <v>1.2030213957945421E-4</v>
      </c>
      <c r="BJ137" s="299">
        <v>5.0595642547421614E-5</v>
      </c>
      <c r="BK137" s="299">
        <v>9.2835525076938419E-5</v>
      </c>
      <c r="BL137" s="299">
        <v>4.2625657274605388E-5</v>
      </c>
      <c r="BM137" s="299">
        <v>1.1429399119429404E-3</v>
      </c>
      <c r="BN137" s="299">
        <v>2.3928537275863283E-3</v>
      </c>
      <c r="BO137" s="299">
        <v>6.8119688860786125E-5</v>
      </c>
      <c r="BP137" s="299">
        <v>6.7388108430525083E-5</v>
      </c>
      <c r="BQ137" s="299">
        <v>1.0703336389547635E-4</v>
      </c>
      <c r="BR137" s="299">
        <v>1.8445027871812468E-4</v>
      </c>
      <c r="BS137" s="299">
        <v>5.8225246894529385E-4</v>
      </c>
      <c r="BT137" s="299">
        <v>1.1809067465045122E-4</v>
      </c>
      <c r="BU137" s="299">
        <v>1.3588652156406041E-4</v>
      </c>
      <c r="BV137" s="299">
        <v>2.5674855364885864E-4</v>
      </c>
      <c r="BW137" s="299">
        <v>8.5216385980964047E-5</v>
      </c>
      <c r="BX137" s="299">
        <v>2.8170066372165318E-4</v>
      </c>
      <c r="BY137" s="299">
        <v>7.5221606972248616E-5</v>
      </c>
      <c r="BZ137" s="299">
        <v>1.317122349619845E-4</v>
      </c>
      <c r="CA137" s="299">
        <v>4.3241860714726036E-5</v>
      </c>
      <c r="CB137" s="299">
        <v>1.7891247025987077E-4</v>
      </c>
      <c r="CC137" s="299">
        <v>6.303143823600006E-5</v>
      </c>
      <c r="CD137" s="299">
        <v>1.1947923490615814E-4</v>
      </c>
      <c r="CE137" s="299">
        <v>7.3942195812598142E-5</v>
      </c>
      <c r="CF137" s="299">
        <v>1.9105088497192789E-4</v>
      </c>
      <c r="CG137" s="299">
        <v>3.566634912247434E-4</v>
      </c>
      <c r="CH137" s="299">
        <v>5.103766326913471E-5</v>
      </c>
      <c r="CI137" s="299">
        <v>2.7505336213753365E-4</v>
      </c>
      <c r="CJ137" s="299">
        <v>1.3221902485479139E-4</v>
      </c>
      <c r="CK137" s="299">
        <v>1.2307940774516888E-4</v>
      </c>
      <c r="CL137" s="299">
        <v>1.3267137455913678E-5</v>
      </c>
      <c r="CM137" s="299">
        <v>1.9131964957990097E-5</v>
      </c>
      <c r="CN137" s="299">
        <v>1.5943273277394437E-4</v>
      </c>
      <c r="CO137" s="299">
        <v>3.7029997945619105E-4</v>
      </c>
      <c r="CP137" s="299">
        <v>5.5963457905877038E-4</v>
      </c>
      <c r="CQ137" s="299">
        <v>2.5722117067092192E-4</v>
      </c>
      <c r="CR137" s="299">
        <v>1.2338754066297704E-4</v>
      </c>
      <c r="CS137" s="299">
        <v>7.9066837340047678E-4</v>
      </c>
      <c r="CT137" s="299">
        <v>3.8164357574791633E-4</v>
      </c>
      <c r="CU137" s="299">
        <v>1.4979482020475356E-3</v>
      </c>
      <c r="CV137" s="299">
        <v>2.2728444774820783E-4</v>
      </c>
      <c r="CW137" s="299">
        <v>4.8333386273801444E-5</v>
      </c>
      <c r="CX137" s="299">
        <v>5.3988067230977206E-5</v>
      </c>
      <c r="CY137" s="299">
        <v>1.6176011206830315E-4</v>
      </c>
      <c r="CZ137" s="299">
        <v>2.9122739155909792E-5</v>
      </c>
      <c r="DA137" s="299">
        <v>2.6176126665076571E-4</v>
      </c>
      <c r="DB137" s="299">
        <v>9.2159682762581765E-5</v>
      </c>
      <c r="DC137" s="299">
        <v>3.5215891152987598E-4</v>
      </c>
      <c r="DD137" s="299">
        <v>4.8511555241209615E-5</v>
      </c>
      <c r="DE137" s="299">
        <v>2.015820372157562E-4</v>
      </c>
      <c r="DF137" s="299">
        <v>9.13416418425166E-5</v>
      </c>
      <c r="DG137" s="300">
        <v>6.2752735418709178E-5</v>
      </c>
    </row>
    <row r="138" spans="2:111">
      <c r="B138" s="98" t="s">
        <v>118</v>
      </c>
      <c r="C138" s="95" t="s">
        <v>119</v>
      </c>
      <c r="D138" s="299">
        <v>8.7461048109527522E-4</v>
      </c>
      <c r="E138" s="299">
        <v>2.7271175452798629E-4</v>
      </c>
      <c r="F138" s="299">
        <v>2.4357233439132584E-3</v>
      </c>
      <c r="G138" s="299">
        <v>8.6919882650614679E-5</v>
      </c>
      <c r="H138" s="299">
        <v>1.0334921784312746E-4</v>
      </c>
      <c r="I138" s="299">
        <v>0</v>
      </c>
      <c r="J138" s="299">
        <v>1.6364926316960157E-5</v>
      </c>
      <c r="K138" s="299">
        <v>3.5817081609825082E-4</v>
      </c>
      <c r="L138" s="299">
        <v>3.27545122936046E-4</v>
      </c>
      <c r="M138" s="299">
        <v>2.789018393647142E-4</v>
      </c>
      <c r="N138" s="299">
        <v>0</v>
      </c>
      <c r="O138" s="299">
        <v>2.5159918578225419E-4</v>
      </c>
      <c r="P138" s="299">
        <v>1.1772349382395525E-4</v>
      </c>
      <c r="Q138" s="299">
        <v>7.449574750561398E-4</v>
      </c>
      <c r="R138" s="299">
        <v>2.0337302654687407E-4</v>
      </c>
      <c r="S138" s="299">
        <v>0.35365336923662638</v>
      </c>
      <c r="T138" s="299">
        <v>5.3716992482958741E-2</v>
      </c>
      <c r="U138" s="299">
        <v>1.974745555158209E-2</v>
      </c>
      <c r="V138" s="299">
        <v>1.8168721599552668E-4</v>
      </c>
      <c r="W138" s="299">
        <v>5.0006816708865164E-5</v>
      </c>
      <c r="X138" s="299">
        <v>1.9533845500595271E-5</v>
      </c>
      <c r="Y138" s="299">
        <v>3.5730576198142508E-5</v>
      </c>
      <c r="Z138" s="299">
        <v>2.8882451748464498E-5</v>
      </c>
      <c r="AA138" s="299">
        <v>2.0536856711222485E-3</v>
      </c>
      <c r="AB138" s="299">
        <v>1.076899714724241E-3</v>
      </c>
      <c r="AC138" s="299">
        <v>1.5692695598887798E-4</v>
      </c>
      <c r="AD138" s="299">
        <v>1.6720889241280687E-5</v>
      </c>
      <c r="AE138" s="299">
        <v>5.1716257519752576E-5</v>
      </c>
      <c r="AF138" s="299">
        <v>3.9389400054372299E-4</v>
      </c>
      <c r="AG138" s="299">
        <v>3.7429119337869247E-4</v>
      </c>
      <c r="AH138" s="299">
        <v>9.4352805684252611E-5</v>
      </c>
      <c r="AI138" s="299">
        <v>5.2584026539080901E-4</v>
      </c>
      <c r="AJ138" s="299">
        <v>1.9320093818420324E-4</v>
      </c>
      <c r="AK138" s="299">
        <v>3.6179676565504205E-3</v>
      </c>
      <c r="AL138" s="299">
        <v>2.7704438578439144E-3</v>
      </c>
      <c r="AM138" s="299">
        <v>7.6455781676674505E-5</v>
      </c>
      <c r="AN138" s="299">
        <v>7.3179394111823998E-5</v>
      </c>
      <c r="AO138" s="299">
        <v>9.4434851381780679E-5</v>
      </c>
      <c r="AP138" s="299">
        <v>1.9554579381227661E-4</v>
      </c>
      <c r="AQ138" s="299">
        <v>4.6153230617926289E-5</v>
      </c>
      <c r="AR138" s="299">
        <v>1.1786068374384744E-4</v>
      </c>
      <c r="AS138" s="299">
        <v>1.4927805028805638E-4</v>
      </c>
      <c r="AT138" s="299">
        <v>3.4143900035617355E-4</v>
      </c>
      <c r="AU138" s="299">
        <v>1.8690487760593741E-4</v>
      </c>
      <c r="AV138" s="299">
        <v>2.0962626358238755E-4</v>
      </c>
      <c r="AW138" s="299">
        <v>9.3667492749912362E-5</v>
      </c>
      <c r="AX138" s="299">
        <v>1.0519808471046719E-4</v>
      </c>
      <c r="AY138" s="299">
        <v>2.7797429610470055E-4</v>
      </c>
      <c r="AZ138" s="299">
        <v>8.718246810851285E-4</v>
      </c>
      <c r="BA138" s="299">
        <v>2.9007635024696701E-4</v>
      </c>
      <c r="BB138" s="299">
        <v>4.5478857410067737E-5</v>
      </c>
      <c r="BC138" s="299">
        <v>8.9513269439235268E-5</v>
      </c>
      <c r="BD138" s="299">
        <v>3.8627934712138684E-5</v>
      </c>
      <c r="BE138" s="299">
        <v>4.7656991678582607E-5</v>
      </c>
      <c r="BF138" s="299">
        <v>1.5028452936299882E-4</v>
      </c>
      <c r="BG138" s="299">
        <v>3.5908662259625451E-5</v>
      </c>
      <c r="BH138" s="299">
        <v>2.6639360186087794E-4</v>
      </c>
      <c r="BI138" s="299">
        <v>4.2468559510180016E-5</v>
      </c>
      <c r="BJ138" s="299">
        <v>1.244453014939781E-4</v>
      </c>
      <c r="BK138" s="299">
        <v>1.4724929219031482E-3</v>
      </c>
      <c r="BL138" s="299">
        <v>2.8912958888141602E-4</v>
      </c>
      <c r="BM138" s="299">
        <v>2.3787179332939528E-3</v>
      </c>
      <c r="BN138" s="299">
        <v>2.1965414646500773E-3</v>
      </c>
      <c r="BO138" s="299">
        <v>4.7576534458076687E-4</v>
      </c>
      <c r="BP138" s="299">
        <v>2.7881689249715234E-4</v>
      </c>
      <c r="BQ138" s="299">
        <v>1.4606974321181476E-4</v>
      </c>
      <c r="BR138" s="299">
        <v>3.2798453395376778E-4</v>
      </c>
      <c r="BS138" s="299">
        <v>5.2236502241661306E-4</v>
      </c>
      <c r="BT138" s="299">
        <v>1.8254348019748146E-4</v>
      </c>
      <c r="BU138" s="299">
        <v>5.2452687179518204E-4</v>
      </c>
      <c r="BV138" s="299">
        <v>7.7968803647071572E-4</v>
      </c>
      <c r="BW138" s="299">
        <v>1.931176455062122E-4</v>
      </c>
      <c r="BX138" s="299">
        <v>2.4224336825700205E-4</v>
      </c>
      <c r="BY138" s="299">
        <v>1.2963241922699087E-4</v>
      </c>
      <c r="BZ138" s="299">
        <v>4.4144224683022489E-4</v>
      </c>
      <c r="CA138" s="299">
        <v>3.0956198009682659E-4</v>
      </c>
      <c r="CB138" s="299">
        <v>1.038893059593333E-3</v>
      </c>
      <c r="CC138" s="299">
        <v>3.0908392300658732E-4</v>
      </c>
      <c r="CD138" s="299">
        <v>1.0456197581154582E-3</v>
      </c>
      <c r="CE138" s="299">
        <v>1.0338006881808247E-3</v>
      </c>
      <c r="CF138" s="299">
        <v>1.4570645739557298E-3</v>
      </c>
      <c r="CG138" s="299">
        <v>5.4197490528151713E-3</v>
      </c>
      <c r="CH138" s="299">
        <v>4.3241452429915476E-4</v>
      </c>
      <c r="CI138" s="299">
        <v>4.8188141764999025E-4</v>
      </c>
      <c r="CJ138" s="299">
        <v>7.3722395300396747E-4</v>
      </c>
      <c r="CK138" s="299">
        <v>1.0483795302615225E-3</v>
      </c>
      <c r="CL138" s="299">
        <v>2.4927587175775524E-5</v>
      </c>
      <c r="CM138" s="299">
        <v>2.1381976161280805E-3</v>
      </c>
      <c r="CN138" s="299">
        <v>5.6599783140772451E-4</v>
      </c>
      <c r="CO138" s="299">
        <v>1.3425965093938571E-3</v>
      </c>
      <c r="CP138" s="299">
        <v>3.34037645767615E-3</v>
      </c>
      <c r="CQ138" s="299">
        <v>5.5952310758319423E-4</v>
      </c>
      <c r="CR138" s="299">
        <v>2.8179189778300326E-3</v>
      </c>
      <c r="CS138" s="299">
        <v>1.4077032287965791E-3</v>
      </c>
      <c r="CT138" s="299">
        <v>1.0790281410269253E-3</v>
      </c>
      <c r="CU138" s="299">
        <v>1.8627459257320941E-3</v>
      </c>
      <c r="CV138" s="299">
        <v>3.349539809303275E-4</v>
      </c>
      <c r="CW138" s="299">
        <v>6.1545005139306789E-4</v>
      </c>
      <c r="CX138" s="299">
        <v>3.4455935164742866E-4</v>
      </c>
      <c r="CY138" s="299">
        <v>1.1287324912133527E-3</v>
      </c>
      <c r="CZ138" s="299">
        <v>8.8264206142765896E-5</v>
      </c>
      <c r="DA138" s="299">
        <v>4.1186551480776069E-4</v>
      </c>
      <c r="DB138" s="299">
        <v>6.5345434083385228E-4</v>
      </c>
      <c r="DC138" s="299">
        <v>4.7711703416744388E-4</v>
      </c>
      <c r="DD138" s="299">
        <v>4.3897630829798804E-4</v>
      </c>
      <c r="DE138" s="299">
        <v>3.2743289922154391E-4</v>
      </c>
      <c r="DF138" s="299">
        <v>6.7920273267406406E-2</v>
      </c>
      <c r="DG138" s="300">
        <v>2.773217230740643E-4</v>
      </c>
    </row>
    <row r="139" spans="2:111">
      <c r="B139" s="98" t="s">
        <v>120</v>
      </c>
      <c r="C139" s="95" t="s">
        <v>121</v>
      </c>
      <c r="D139" s="299">
        <v>6.6361798986715502E-3</v>
      </c>
      <c r="E139" s="299">
        <v>1.7276972007330812E-3</v>
      </c>
      <c r="F139" s="299">
        <v>1.7667059892318624E-2</v>
      </c>
      <c r="G139" s="299">
        <v>3.1452516183017525E-4</v>
      </c>
      <c r="H139" s="299">
        <v>2.6236264643091024E-4</v>
      </c>
      <c r="I139" s="299">
        <v>0</v>
      </c>
      <c r="J139" s="299">
        <v>2.326401680286889E-5</v>
      </c>
      <c r="K139" s="299">
        <v>1.9817591031766513E-3</v>
      </c>
      <c r="L139" s="299">
        <v>2.1236234264438709E-3</v>
      </c>
      <c r="M139" s="299">
        <v>1.4091434310512226E-3</v>
      </c>
      <c r="N139" s="299">
        <v>0</v>
      </c>
      <c r="O139" s="299">
        <v>3.0435145383401731E-4</v>
      </c>
      <c r="P139" s="299">
        <v>1.358944391702403E-4</v>
      </c>
      <c r="Q139" s="299">
        <v>3.5284622694163695E-4</v>
      </c>
      <c r="R139" s="299">
        <v>3.9617319433121761E-4</v>
      </c>
      <c r="S139" s="299">
        <v>3.6654177043035511E-4</v>
      </c>
      <c r="T139" s="299">
        <v>0.43773779823371828</v>
      </c>
      <c r="U139" s="299">
        <v>4.3947408070475313E-4</v>
      </c>
      <c r="V139" s="299">
        <v>6.6891499903626913E-4</v>
      </c>
      <c r="W139" s="299">
        <v>1.2706913789466002E-4</v>
      </c>
      <c r="X139" s="299">
        <v>3.0676676811812258E-5</v>
      </c>
      <c r="Y139" s="299">
        <v>1.4244957269518571E-4</v>
      </c>
      <c r="Z139" s="299">
        <v>1.4424617647376561E-4</v>
      </c>
      <c r="AA139" s="299">
        <v>5.0610661361363721E-4</v>
      </c>
      <c r="AB139" s="299">
        <v>3.6265964951301272E-3</v>
      </c>
      <c r="AC139" s="299">
        <v>7.5319589667882376E-4</v>
      </c>
      <c r="AD139" s="299">
        <v>2.1383600466558754E-5</v>
      </c>
      <c r="AE139" s="299">
        <v>6.5264571513787024E-5</v>
      </c>
      <c r="AF139" s="299">
        <v>6.7619014174479506E-4</v>
      </c>
      <c r="AG139" s="299">
        <v>2.8539442142315967E-4</v>
      </c>
      <c r="AH139" s="299">
        <v>3.0912749125439895E-4</v>
      </c>
      <c r="AI139" s="299">
        <v>5.0541065693829107E-4</v>
      </c>
      <c r="AJ139" s="299">
        <v>2.6463800622807636E-4</v>
      </c>
      <c r="AK139" s="299">
        <v>4.4191740276479886E-3</v>
      </c>
      <c r="AL139" s="299">
        <v>4.1886831699100205E-4</v>
      </c>
      <c r="AM139" s="299">
        <v>7.7067655585063747E-5</v>
      </c>
      <c r="AN139" s="299">
        <v>7.2418047041284154E-5</v>
      </c>
      <c r="AO139" s="299">
        <v>1.1987400716598452E-4</v>
      </c>
      <c r="AP139" s="299">
        <v>3.3663946818280916E-4</v>
      </c>
      <c r="AQ139" s="299">
        <v>4.1009069405191799E-5</v>
      </c>
      <c r="AR139" s="299">
        <v>1.5416162984189616E-4</v>
      </c>
      <c r="AS139" s="299">
        <v>2.2865240999040283E-4</v>
      </c>
      <c r="AT139" s="299">
        <v>1.1257040787410557E-3</v>
      </c>
      <c r="AU139" s="299">
        <v>2.176299960762163E-4</v>
      </c>
      <c r="AV139" s="299">
        <v>2.8890770666674967E-4</v>
      </c>
      <c r="AW139" s="299">
        <v>2.1383086076425228E-4</v>
      </c>
      <c r="AX139" s="299">
        <v>9.7346589339222022E-5</v>
      </c>
      <c r="AY139" s="299">
        <v>2.3877986295770808E-4</v>
      </c>
      <c r="AZ139" s="299">
        <v>8.8202103056826773E-4</v>
      </c>
      <c r="BA139" s="299">
        <v>5.7614650910530678E-4</v>
      </c>
      <c r="BB139" s="299">
        <v>6.1914308215772542E-5</v>
      </c>
      <c r="BC139" s="299">
        <v>2.8957050485141041E-4</v>
      </c>
      <c r="BD139" s="299">
        <v>2.9353757460625264E-5</v>
      </c>
      <c r="BE139" s="299">
        <v>6.7014647962088911E-5</v>
      </c>
      <c r="BF139" s="299">
        <v>1.8265459578316933E-4</v>
      </c>
      <c r="BG139" s="299">
        <v>4.3817204646122372E-5</v>
      </c>
      <c r="BH139" s="299">
        <v>3.0837207578882314E-4</v>
      </c>
      <c r="BI139" s="299">
        <v>7.9757793348460117E-5</v>
      </c>
      <c r="BJ139" s="299">
        <v>1.9110818076861514E-4</v>
      </c>
      <c r="BK139" s="299">
        <v>5.8703431925717219E-4</v>
      </c>
      <c r="BL139" s="299">
        <v>5.6288581814590134E-4</v>
      </c>
      <c r="BM139" s="299">
        <v>4.8060709677373543E-4</v>
      </c>
      <c r="BN139" s="299">
        <v>8.7489056205022474E-4</v>
      </c>
      <c r="BO139" s="299">
        <v>6.2078478000856293E-4</v>
      </c>
      <c r="BP139" s="299">
        <v>3.4044733900740609E-4</v>
      </c>
      <c r="BQ139" s="299">
        <v>9.8724827867945839E-5</v>
      </c>
      <c r="BR139" s="299">
        <v>1.7562292907560405E-4</v>
      </c>
      <c r="BS139" s="299">
        <v>4.3124258946224337E-4</v>
      </c>
      <c r="BT139" s="299">
        <v>2.9955185839293112E-4</v>
      </c>
      <c r="BU139" s="299">
        <v>2.7064395868588256E-3</v>
      </c>
      <c r="BV139" s="299">
        <v>9.7091206512019731E-4</v>
      </c>
      <c r="BW139" s="299">
        <v>2.4034919520118638E-4</v>
      </c>
      <c r="BX139" s="299">
        <v>2.5311389570031634E-4</v>
      </c>
      <c r="BY139" s="299">
        <v>9.6752346528564427E-5</v>
      </c>
      <c r="BZ139" s="299">
        <v>6.9432077091853691E-4</v>
      </c>
      <c r="CA139" s="299">
        <v>4.2516098729221332E-4</v>
      </c>
      <c r="CB139" s="299">
        <v>1.4078383237295811E-3</v>
      </c>
      <c r="CC139" s="299">
        <v>4.5206088028452291E-4</v>
      </c>
      <c r="CD139" s="299">
        <v>1.3403872096334039E-3</v>
      </c>
      <c r="CE139" s="299">
        <v>8.9910042918763368E-4</v>
      </c>
      <c r="CF139" s="299">
        <v>8.63925790765233E-4</v>
      </c>
      <c r="CG139" s="299">
        <v>6.2828932804303E-3</v>
      </c>
      <c r="CH139" s="299">
        <v>6.7385452685212203E-4</v>
      </c>
      <c r="CI139" s="299">
        <v>4.8877812305261534E-4</v>
      </c>
      <c r="CJ139" s="299">
        <v>5.0427334858269988E-4</v>
      </c>
      <c r="CK139" s="299">
        <v>2.7946653507158439E-4</v>
      </c>
      <c r="CL139" s="299">
        <v>2.0450696186688531E-5</v>
      </c>
      <c r="CM139" s="299">
        <v>6.0152090600537383E-5</v>
      </c>
      <c r="CN139" s="299">
        <v>6.1553793037542697E-4</v>
      </c>
      <c r="CO139" s="299">
        <v>7.3524729059131649E-4</v>
      </c>
      <c r="CP139" s="299">
        <v>1.7636766943282915E-3</v>
      </c>
      <c r="CQ139" s="299">
        <v>1.7179769772438778E-3</v>
      </c>
      <c r="CR139" s="299">
        <v>2.9011240785496981E-3</v>
      </c>
      <c r="CS139" s="299">
        <v>3.0572793036510492E-3</v>
      </c>
      <c r="CT139" s="299">
        <v>3.3571012746805777E-3</v>
      </c>
      <c r="CU139" s="299">
        <v>1.510474731157805E-3</v>
      </c>
      <c r="CV139" s="299">
        <v>4.0352206879887829E-4</v>
      </c>
      <c r="CW139" s="299">
        <v>2.7695612124185566E-4</v>
      </c>
      <c r="CX139" s="299">
        <v>3.9622803457585042E-4</v>
      </c>
      <c r="CY139" s="299">
        <v>4.8387879956085533E-4</v>
      </c>
      <c r="CZ139" s="299">
        <v>1.8830745268762236E-4</v>
      </c>
      <c r="DA139" s="299">
        <v>2.0331760768023117E-3</v>
      </c>
      <c r="DB139" s="299">
        <v>1.0544615184870214E-3</v>
      </c>
      <c r="DC139" s="299">
        <v>5.0446500630948088E-4</v>
      </c>
      <c r="DD139" s="299">
        <v>1.0303912785806751E-3</v>
      </c>
      <c r="DE139" s="299">
        <v>7.9745319939391766E-4</v>
      </c>
      <c r="DF139" s="299">
        <v>0.13677459340633541</v>
      </c>
      <c r="DG139" s="300">
        <v>2.8489615889864715E-4</v>
      </c>
    </row>
    <row r="140" spans="2:111">
      <c r="B140" s="98" t="s">
        <v>122</v>
      </c>
      <c r="C140" s="95" t="s">
        <v>123</v>
      </c>
      <c r="D140" s="299">
        <v>2.0092471683932022E-4</v>
      </c>
      <c r="E140" s="299">
        <v>1.6268439010993444E-4</v>
      </c>
      <c r="F140" s="299">
        <v>4.5599981526683463E-4</v>
      </c>
      <c r="G140" s="299">
        <v>4.7108613235123045E-5</v>
      </c>
      <c r="H140" s="299">
        <v>1.7782957555223221E-4</v>
      </c>
      <c r="I140" s="299">
        <v>0</v>
      </c>
      <c r="J140" s="299">
        <v>3.521437613901002E-5</v>
      </c>
      <c r="K140" s="299">
        <v>1.1522047329203602E-3</v>
      </c>
      <c r="L140" s="299">
        <v>2.8703847930148634E-4</v>
      </c>
      <c r="M140" s="299">
        <v>3.4639219759413777E-4</v>
      </c>
      <c r="N140" s="299">
        <v>0</v>
      </c>
      <c r="O140" s="299">
        <v>1.1930556714427953E-4</v>
      </c>
      <c r="P140" s="299">
        <v>5.1092083334915159E-5</v>
      </c>
      <c r="Q140" s="299">
        <v>1.4953248997421419E-4</v>
      </c>
      <c r="R140" s="299">
        <v>8.4598783592912716E-5</v>
      </c>
      <c r="S140" s="299">
        <v>2.5004818810553348E-4</v>
      </c>
      <c r="T140" s="299">
        <v>6.8868206004000826E-4</v>
      </c>
      <c r="U140" s="299">
        <v>0.47674716686367014</v>
      </c>
      <c r="V140" s="299">
        <v>2.1877526976459314E-4</v>
      </c>
      <c r="W140" s="299">
        <v>8.0534964784692361E-5</v>
      </c>
      <c r="X140" s="299">
        <v>3.8750806784402055E-5</v>
      </c>
      <c r="Y140" s="299">
        <v>5.8859341099027875E-5</v>
      </c>
      <c r="Z140" s="299">
        <v>2.1999506891690372E-5</v>
      </c>
      <c r="AA140" s="299">
        <v>2.2837728094064858E-4</v>
      </c>
      <c r="AB140" s="299">
        <v>8.5978839589207791E-4</v>
      </c>
      <c r="AC140" s="299">
        <v>2.7173974587496244E-4</v>
      </c>
      <c r="AD140" s="299">
        <v>3.6133929492850487E-5</v>
      </c>
      <c r="AE140" s="299">
        <v>1.0346019266727569E-4</v>
      </c>
      <c r="AF140" s="299">
        <v>2.8036345296866285E-4</v>
      </c>
      <c r="AG140" s="299">
        <v>9.9429870778669575E-5</v>
      </c>
      <c r="AH140" s="299">
        <v>7.3917292262806733E-5</v>
      </c>
      <c r="AI140" s="299">
        <v>4.6896406206035148E-4</v>
      </c>
      <c r="AJ140" s="299">
        <v>2.2338698412798042E-4</v>
      </c>
      <c r="AK140" s="299">
        <v>4.6882341910808894E-4</v>
      </c>
      <c r="AL140" s="299">
        <v>1.8457022879856029E-4</v>
      </c>
      <c r="AM140" s="299">
        <v>1.3046425766414119E-4</v>
      </c>
      <c r="AN140" s="299">
        <v>1.1255178352965199E-4</v>
      </c>
      <c r="AO140" s="299">
        <v>4.104994310712207E-4</v>
      </c>
      <c r="AP140" s="299">
        <v>2.0046024139175035E-4</v>
      </c>
      <c r="AQ140" s="299">
        <v>7.0674945983941945E-5</v>
      </c>
      <c r="AR140" s="299">
        <v>3.0879002843542212E-4</v>
      </c>
      <c r="AS140" s="299">
        <v>2.284757941608469E-4</v>
      </c>
      <c r="AT140" s="299">
        <v>1.3595453885244687E-3</v>
      </c>
      <c r="AU140" s="299">
        <v>3.4589137788243929E-4</v>
      </c>
      <c r="AV140" s="299">
        <v>3.2636624397889695E-4</v>
      </c>
      <c r="AW140" s="299">
        <v>3.4174392668912516E-4</v>
      </c>
      <c r="AX140" s="299">
        <v>1.7514704504207154E-4</v>
      </c>
      <c r="AY140" s="299">
        <v>1.3142015588541898E-4</v>
      </c>
      <c r="AZ140" s="299">
        <v>3.9074643583600577E-4</v>
      </c>
      <c r="BA140" s="299">
        <v>7.5391985032498591E-4</v>
      </c>
      <c r="BB140" s="299">
        <v>1.3141330727163786E-4</v>
      </c>
      <c r="BC140" s="299">
        <v>4.1094912026523568E-5</v>
      </c>
      <c r="BD140" s="299">
        <v>8.1235235590608576E-5</v>
      </c>
      <c r="BE140" s="299">
        <v>6.8015685643208216E-5</v>
      </c>
      <c r="BF140" s="299">
        <v>3.4592537638233401E-4</v>
      </c>
      <c r="BG140" s="299">
        <v>7.5841469346886816E-5</v>
      </c>
      <c r="BH140" s="299">
        <v>2.7749298912181874E-4</v>
      </c>
      <c r="BI140" s="299">
        <v>1.4014211474171827E-4</v>
      </c>
      <c r="BJ140" s="299">
        <v>5.2353158070183095E-4</v>
      </c>
      <c r="BK140" s="299">
        <v>7.8845290194880908E-4</v>
      </c>
      <c r="BL140" s="299">
        <v>9.9669029742922573E-4</v>
      </c>
      <c r="BM140" s="299">
        <v>7.542775287614086E-4</v>
      </c>
      <c r="BN140" s="299">
        <v>8.9453124616304563E-4</v>
      </c>
      <c r="BO140" s="299">
        <v>7.1350886381535287E-4</v>
      </c>
      <c r="BP140" s="299">
        <v>5.5810585344311429E-4</v>
      </c>
      <c r="BQ140" s="299">
        <v>7.0084129974233101E-4</v>
      </c>
      <c r="BR140" s="299">
        <v>2.433432172479873E-3</v>
      </c>
      <c r="BS140" s="299">
        <v>1.8928628822612859E-3</v>
      </c>
      <c r="BT140" s="299">
        <v>7.7164401038662075E-4</v>
      </c>
      <c r="BU140" s="299">
        <v>2.2284322894256603E-3</v>
      </c>
      <c r="BV140" s="299">
        <v>5.7903256172427663E-3</v>
      </c>
      <c r="BW140" s="299">
        <v>7.1550199165230975E-4</v>
      </c>
      <c r="BX140" s="299">
        <v>8.2697341319529433E-4</v>
      </c>
      <c r="BY140" s="299">
        <v>4.7073002031296256E-4</v>
      </c>
      <c r="BZ140" s="299">
        <v>1.1119280828354764E-3</v>
      </c>
      <c r="CA140" s="299">
        <v>5.4409027057581198E-4</v>
      </c>
      <c r="CB140" s="299">
        <v>1.1475162660365989E-3</v>
      </c>
      <c r="CC140" s="299">
        <v>3.7195203814162754E-4</v>
      </c>
      <c r="CD140" s="299">
        <v>7.6334538167526162E-4</v>
      </c>
      <c r="CE140" s="299">
        <v>7.7489602735440473E-4</v>
      </c>
      <c r="CF140" s="299">
        <v>5.4447510745767697E-4</v>
      </c>
      <c r="CG140" s="299">
        <v>2.3256428845962137E-3</v>
      </c>
      <c r="CH140" s="299">
        <v>2.6232017936961794E-3</v>
      </c>
      <c r="CI140" s="299">
        <v>2.7279157602158213E-3</v>
      </c>
      <c r="CJ140" s="299">
        <v>1.8874799586658558E-3</v>
      </c>
      <c r="CK140" s="299">
        <v>1.1837803805718808E-3</v>
      </c>
      <c r="CL140" s="299">
        <v>1.3587535744514503E-4</v>
      </c>
      <c r="CM140" s="299">
        <v>3.3207217748853599E-3</v>
      </c>
      <c r="CN140" s="299">
        <v>2.9195573136471054E-3</v>
      </c>
      <c r="CO140" s="299">
        <v>1.6112537125172769E-3</v>
      </c>
      <c r="CP140" s="299">
        <v>1.1808309825830504E-2</v>
      </c>
      <c r="CQ140" s="299">
        <v>1.3393316738518181E-3</v>
      </c>
      <c r="CR140" s="299">
        <v>4.068354191489691E-3</v>
      </c>
      <c r="CS140" s="299">
        <v>2.879502134863393E-3</v>
      </c>
      <c r="CT140" s="299">
        <v>8.5200963866139594E-4</v>
      </c>
      <c r="CU140" s="299">
        <v>1.4899250501789424E-2</v>
      </c>
      <c r="CV140" s="299">
        <v>7.401267803104299E-4</v>
      </c>
      <c r="CW140" s="299">
        <v>6.4878162070416117E-3</v>
      </c>
      <c r="CX140" s="299">
        <v>7.6149253255772167E-4</v>
      </c>
      <c r="CY140" s="299">
        <v>1.2648685220595724E-3</v>
      </c>
      <c r="CZ140" s="299">
        <v>1.1216603263361682E-4</v>
      </c>
      <c r="DA140" s="299">
        <v>7.8592519728528753E-4</v>
      </c>
      <c r="DB140" s="299">
        <v>1.011617681208247E-3</v>
      </c>
      <c r="DC140" s="299">
        <v>1.7470556286028705E-3</v>
      </c>
      <c r="DD140" s="299">
        <v>4.9306154776963904E-4</v>
      </c>
      <c r="DE140" s="299">
        <v>7.9588820524754207E-4</v>
      </c>
      <c r="DF140" s="299">
        <v>9.5708031592287436E-4</v>
      </c>
      <c r="DG140" s="300">
        <v>5.0971710964006528E-4</v>
      </c>
    </row>
    <row r="141" spans="2:111">
      <c r="B141" s="98" t="s">
        <v>124</v>
      </c>
      <c r="C141" s="95" t="s">
        <v>125</v>
      </c>
      <c r="D141" s="299">
        <v>4.6838478495097296E-3</v>
      </c>
      <c r="E141" s="299">
        <v>2.2464766319362582E-4</v>
      </c>
      <c r="F141" s="299">
        <v>8.2890393069054978E-4</v>
      </c>
      <c r="G141" s="299">
        <v>1.2786612612478921E-5</v>
      </c>
      <c r="H141" s="299">
        <v>2.5670096402239124E-5</v>
      </c>
      <c r="I141" s="299">
        <v>0</v>
      </c>
      <c r="J141" s="299">
        <v>2.1813816533429911E-7</v>
      </c>
      <c r="K141" s="299">
        <v>1.9124525371223052E-4</v>
      </c>
      <c r="L141" s="299">
        <v>4.2741096832659563E-5</v>
      </c>
      <c r="M141" s="299">
        <v>6.8777738833565854E-4</v>
      </c>
      <c r="N141" s="299">
        <v>0</v>
      </c>
      <c r="O141" s="299">
        <v>2.0703167364628885E-5</v>
      </c>
      <c r="P141" s="299">
        <v>2.0540864504062066E-6</v>
      </c>
      <c r="Q141" s="299">
        <v>4.44958353997843E-6</v>
      </c>
      <c r="R141" s="299">
        <v>7.4055503732293216E-7</v>
      </c>
      <c r="S141" s="299">
        <v>1.5697554098147237E-5</v>
      </c>
      <c r="T141" s="299">
        <v>6.7407153304059304E-6</v>
      </c>
      <c r="U141" s="299">
        <v>4.360874470842946E-6</v>
      </c>
      <c r="V141" s="299">
        <v>0.50716935627744608</v>
      </c>
      <c r="W141" s="299">
        <v>5.9078535537361522E-4</v>
      </c>
      <c r="X141" s="299">
        <v>3.2479064926691074E-6</v>
      </c>
      <c r="Y141" s="299">
        <v>6.8371375147098317E-4</v>
      </c>
      <c r="Z141" s="299">
        <v>2.1518325923406957E-4</v>
      </c>
      <c r="AA141" s="299">
        <v>6.782897625639372E-5</v>
      </c>
      <c r="AB141" s="299">
        <v>2.2087466972002548E-4</v>
      </c>
      <c r="AC141" s="299">
        <v>8.0719978528371949E-5</v>
      </c>
      <c r="AD141" s="299">
        <v>1.6223833318417546E-6</v>
      </c>
      <c r="AE141" s="299">
        <v>-4.2378499955832486E-4</v>
      </c>
      <c r="AF141" s="299">
        <v>2.5338861699847304E-5</v>
      </c>
      <c r="AG141" s="299">
        <v>6.3029141264950796E-5</v>
      </c>
      <c r="AH141" s="299">
        <v>3.4744555733892523E-6</v>
      </c>
      <c r="AI141" s="299">
        <v>7.3177268736473159E-6</v>
      </c>
      <c r="AJ141" s="299">
        <v>3.1514309645404825E-6</v>
      </c>
      <c r="AK141" s="299">
        <v>7.2469256448968329E-6</v>
      </c>
      <c r="AL141" s="299">
        <v>2.6714254762518036E-5</v>
      </c>
      <c r="AM141" s="299">
        <v>-4.3176878892470943E-4</v>
      </c>
      <c r="AN141" s="299">
        <v>-3.4545176504430905E-5</v>
      </c>
      <c r="AO141" s="299">
        <v>-2.9730709679033216E-5</v>
      </c>
      <c r="AP141" s="299">
        <v>-1.0904455462526212E-5</v>
      </c>
      <c r="AQ141" s="299">
        <v>1.7712349576783668E-6</v>
      </c>
      <c r="AR141" s="299">
        <v>1.8047043310094167E-6</v>
      </c>
      <c r="AS141" s="299">
        <v>-4.2313196406710797E-7</v>
      </c>
      <c r="AT141" s="299">
        <v>-5.207177802564682E-7</v>
      </c>
      <c r="AU141" s="299">
        <v>1.4418432747512043E-6</v>
      </c>
      <c r="AV141" s="299">
        <v>4.2811122131087096E-6</v>
      </c>
      <c r="AW141" s="299">
        <v>1.3304895064207569E-6</v>
      </c>
      <c r="AX141" s="299">
        <v>1.8282821192160251E-6</v>
      </c>
      <c r="AY141" s="299">
        <v>1.2526676792356929E-6</v>
      </c>
      <c r="AZ141" s="299">
        <v>2.8397765308417806E-6</v>
      </c>
      <c r="BA141" s="299">
        <v>1.1401333152782985E-6</v>
      </c>
      <c r="BB141" s="299">
        <v>5.6817059009850205E-7</v>
      </c>
      <c r="BC141" s="299">
        <v>2.0117221791659399E-6</v>
      </c>
      <c r="BD141" s="299">
        <v>2.0330086890795815E-7</v>
      </c>
      <c r="BE141" s="299">
        <v>3.5850639132182671E-7</v>
      </c>
      <c r="BF141" s="299">
        <v>1.6357127430201567E-6</v>
      </c>
      <c r="BG141" s="299">
        <v>3.9448409021092665E-7</v>
      </c>
      <c r="BH141" s="299">
        <v>2.6228322095242409E-6</v>
      </c>
      <c r="BI141" s="299">
        <v>1.9745372209111863E-7</v>
      </c>
      <c r="BJ141" s="299">
        <v>1.1682862961835177E-6</v>
      </c>
      <c r="BK141" s="299">
        <v>6.0374843896632448E-6</v>
      </c>
      <c r="BL141" s="299">
        <v>2.1209087192352967E-6</v>
      </c>
      <c r="BM141" s="299">
        <v>7.3678092643378151E-6</v>
      </c>
      <c r="BN141" s="299">
        <v>5.5608353392388893E-6</v>
      </c>
      <c r="BO141" s="299">
        <v>1.2427269570825655E-4</v>
      </c>
      <c r="BP141" s="299">
        <v>1.2605259505491033E-4</v>
      </c>
      <c r="BQ141" s="299">
        <v>4.4680137986507439E-5</v>
      </c>
      <c r="BR141" s="299">
        <v>6.4854660563258009E-5</v>
      </c>
      <c r="BS141" s="299">
        <v>1.0329335313588047E-5</v>
      </c>
      <c r="BT141" s="299">
        <v>3.4540125717341305E-6</v>
      </c>
      <c r="BU141" s="299">
        <v>2.8299607544455793E-6</v>
      </c>
      <c r="BV141" s="299">
        <v>2.2451604605917599E-6</v>
      </c>
      <c r="BW141" s="299">
        <v>4.0037223201717266E-6</v>
      </c>
      <c r="BX141" s="299">
        <v>2.8300759188780076E-6</v>
      </c>
      <c r="BY141" s="299">
        <v>4.7762706081744651E-7</v>
      </c>
      <c r="BZ141" s="299">
        <v>4.0346611267582049E-6</v>
      </c>
      <c r="CA141" s="299">
        <v>8.6942227273506165E-7</v>
      </c>
      <c r="CB141" s="299">
        <v>3.5275001337968412E-6</v>
      </c>
      <c r="CC141" s="299">
        <v>1.7501506684044065E-6</v>
      </c>
      <c r="CD141" s="299">
        <v>1.5359260910697094E-6</v>
      </c>
      <c r="CE141" s="299">
        <v>1.7536140485217807E-6</v>
      </c>
      <c r="CF141" s="299">
        <v>5.2424489168457209E-6</v>
      </c>
      <c r="CG141" s="299">
        <v>4.0249664178283136E-6</v>
      </c>
      <c r="CH141" s="299">
        <v>1.0567657750790022E-6</v>
      </c>
      <c r="CI141" s="299">
        <v>1.8896767494296129E-6</v>
      </c>
      <c r="CJ141" s="299">
        <v>3.3988176572157117E-6</v>
      </c>
      <c r="CK141" s="299">
        <v>6.8446593815281509E-7</v>
      </c>
      <c r="CL141" s="299">
        <v>1.0897362671563364E-7</v>
      </c>
      <c r="CM141" s="299">
        <v>4.7956695733011089E-7</v>
      </c>
      <c r="CN141" s="299">
        <v>3.4343765741648513E-6</v>
      </c>
      <c r="CO141" s="299">
        <v>1.2242701650852055E-5</v>
      </c>
      <c r="CP141" s="299">
        <v>1.7254068313246696E-5</v>
      </c>
      <c r="CQ141" s="299">
        <v>5.2873141730209397E-5</v>
      </c>
      <c r="CR141" s="299">
        <v>2.1850295148639543E-5</v>
      </c>
      <c r="CS141" s="299">
        <v>2.132650554004591E-5</v>
      </c>
      <c r="CT141" s="299">
        <v>2.6517398040061835E-5</v>
      </c>
      <c r="CU141" s="299">
        <v>1.3569235878041449E-5</v>
      </c>
      <c r="CV141" s="299">
        <v>2.2597300446154866E-6</v>
      </c>
      <c r="CW141" s="299">
        <v>1.3493922329511798E-6</v>
      </c>
      <c r="CX141" s="299">
        <v>4.1170472888070514E-6</v>
      </c>
      <c r="CY141" s="299">
        <v>1.476849682558701E-6</v>
      </c>
      <c r="CZ141" s="299">
        <v>1.0639079607156668E-5</v>
      </c>
      <c r="DA141" s="299">
        <v>9.9685995248932928E-5</v>
      </c>
      <c r="DB141" s="299">
        <v>7.3137727737374569E-6</v>
      </c>
      <c r="DC141" s="299">
        <v>4.182651607759202E-5</v>
      </c>
      <c r="DD141" s="299">
        <v>4.5993227671733271E-5</v>
      </c>
      <c r="DE141" s="299">
        <v>1.6598868245641381E-4</v>
      </c>
      <c r="DF141" s="299">
        <v>8.9595926266630954E-6</v>
      </c>
      <c r="DG141" s="300">
        <v>1.7850344721427196E-4</v>
      </c>
    </row>
    <row r="142" spans="2:111">
      <c r="B142" s="98" t="s">
        <v>126</v>
      </c>
      <c r="C142" s="95" t="s">
        <v>127</v>
      </c>
      <c r="D142" s="299">
        <v>9.2670077803351346E-5</v>
      </c>
      <c r="E142" s="299">
        <v>1.0257252453715928E-4</v>
      </c>
      <c r="F142" s="299">
        <v>6.7369551492812407E-5</v>
      </c>
      <c r="G142" s="299">
        <v>4.4637597132387915E-6</v>
      </c>
      <c r="H142" s="299">
        <v>1.0388731937064701E-4</v>
      </c>
      <c r="I142" s="299">
        <v>0</v>
      </c>
      <c r="J142" s="299">
        <v>2.8467309073871599E-6</v>
      </c>
      <c r="K142" s="299">
        <v>2.7766671237224993E-4</v>
      </c>
      <c r="L142" s="299">
        <v>1.5374480089007364E-4</v>
      </c>
      <c r="M142" s="299">
        <v>2.9993201104855453E-4</v>
      </c>
      <c r="N142" s="299">
        <v>0</v>
      </c>
      <c r="O142" s="299">
        <v>5.6054521470010456E-4</v>
      </c>
      <c r="P142" s="299">
        <v>2.6931922093242717E-5</v>
      </c>
      <c r="Q142" s="299">
        <v>3.2999030585340054E-5</v>
      </c>
      <c r="R142" s="299">
        <v>1.6311438442902508E-5</v>
      </c>
      <c r="S142" s="299">
        <v>4.7647434693713083E-4</v>
      </c>
      <c r="T142" s="299">
        <v>1.4183194577364032E-4</v>
      </c>
      <c r="U142" s="299">
        <v>5.142919111289449E-5</v>
      </c>
      <c r="V142" s="299">
        <v>3.9132834958601481E-3</v>
      </c>
      <c r="W142" s="299">
        <v>0.17168856167924129</v>
      </c>
      <c r="X142" s="299">
        <v>6.8940423700779231E-4</v>
      </c>
      <c r="Y142" s="299">
        <v>1.0430030513257735E-3</v>
      </c>
      <c r="Z142" s="299">
        <v>3.0837914174429275E-4</v>
      </c>
      <c r="AA142" s="299">
        <v>1.3061507335401703E-3</v>
      </c>
      <c r="AB142" s="299">
        <v>1.745918921513564E-3</v>
      </c>
      <c r="AC142" s="299">
        <v>9.6867248845318432E-4</v>
      </c>
      <c r="AD142" s="299">
        <v>6.6923468117544403E-6</v>
      </c>
      <c r="AE142" s="299">
        <v>2.9317171646303166E-5</v>
      </c>
      <c r="AF142" s="299">
        <v>3.1695143514534716E-4</v>
      </c>
      <c r="AG142" s="299">
        <v>1.0143090446916706E-3</v>
      </c>
      <c r="AH142" s="299">
        <v>4.4563438311736502E-5</v>
      </c>
      <c r="AI142" s="299">
        <v>7.1966707860391386E-4</v>
      </c>
      <c r="AJ142" s="299">
        <v>1.1632803790405568E-4</v>
      </c>
      <c r="AK142" s="299">
        <v>1.414412967316976E-3</v>
      </c>
      <c r="AL142" s="299">
        <v>1.9853369051557905E-4</v>
      </c>
      <c r="AM142" s="299">
        <v>6.0307695236674148E-4</v>
      </c>
      <c r="AN142" s="299">
        <v>4.8873143757637526E-4</v>
      </c>
      <c r="AO142" s="299">
        <v>1.6444852800098943E-4</v>
      </c>
      <c r="AP142" s="299">
        <v>2.0320061466373013E-4</v>
      </c>
      <c r="AQ142" s="299">
        <v>2.7906545445099479E-4</v>
      </c>
      <c r="AR142" s="299">
        <v>8.7730155181629931E-5</v>
      </c>
      <c r="AS142" s="299">
        <v>4.457634306781339E-4</v>
      </c>
      <c r="AT142" s="299">
        <v>1.2470659046521064E-4</v>
      </c>
      <c r="AU142" s="299">
        <v>1.3989911880611872E-4</v>
      </c>
      <c r="AV142" s="299">
        <v>8.6903399177477454E-5</v>
      </c>
      <c r="AW142" s="299">
        <v>4.5831607736532155E-5</v>
      </c>
      <c r="AX142" s="299">
        <v>2.18598986819246E-4</v>
      </c>
      <c r="AY142" s="299">
        <v>9.3464019972583901E-5</v>
      </c>
      <c r="AZ142" s="299">
        <v>1.6201849032255252E-4</v>
      </c>
      <c r="BA142" s="299">
        <v>4.2126859371926718E-5</v>
      </c>
      <c r="BB142" s="299">
        <v>8.9173608087617296E-5</v>
      </c>
      <c r="BC142" s="299">
        <v>4.4761231097598469E-5</v>
      </c>
      <c r="BD142" s="299">
        <v>1.7891027497083439E-5</v>
      </c>
      <c r="BE142" s="299">
        <v>2.7761775717830889E-5</v>
      </c>
      <c r="BF142" s="299">
        <v>5.9938651815516344E-5</v>
      </c>
      <c r="BG142" s="299">
        <v>1.4725816217510106E-5</v>
      </c>
      <c r="BH142" s="299">
        <v>7.1337065536733495E-5</v>
      </c>
      <c r="BI142" s="299">
        <v>9.3246990731629095E-5</v>
      </c>
      <c r="BJ142" s="299">
        <v>7.1249347960625992E-5</v>
      </c>
      <c r="BK142" s="299">
        <v>1.4753314155016245E-4</v>
      </c>
      <c r="BL142" s="299">
        <v>8.6616021203055383E-5</v>
      </c>
      <c r="BM142" s="299">
        <v>1.1334557247432074E-4</v>
      </c>
      <c r="BN142" s="299">
        <v>1.6251281717203817E-4</v>
      </c>
      <c r="BO142" s="299">
        <v>1.8257404837316603E-4</v>
      </c>
      <c r="BP142" s="299">
        <v>2.2980318816627655E-4</v>
      </c>
      <c r="BQ142" s="299">
        <v>1.4519095772388422E-5</v>
      </c>
      <c r="BR142" s="299">
        <v>2.6064677812539789E-5</v>
      </c>
      <c r="BS142" s="299">
        <v>1.2361233656806218E-3</v>
      </c>
      <c r="BT142" s="299">
        <v>3.5468122953121541E-4</v>
      </c>
      <c r="BU142" s="299">
        <v>1.169248115555786E-5</v>
      </c>
      <c r="BV142" s="299">
        <v>9.4178312969179701E-6</v>
      </c>
      <c r="BW142" s="299">
        <v>5.6039805206611343E-6</v>
      </c>
      <c r="BX142" s="299">
        <v>7.9503402788512339E-6</v>
      </c>
      <c r="BY142" s="299">
        <v>3.7842855729830144E-6</v>
      </c>
      <c r="BZ142" s="299">
        <v>5.3641087643864243E-5</v>
      </c>
      <c r="CA142" s="299">
        <v>1.4191163466322481E-5</v>
      </c>
      <c r="CB142" s="299">
        <v>6.797585775378411E-5</v>
      </c>
      <c r="CC142" s="299">
        <v>9.3691762369976157E-6</v>
      </c>
      <c r="CD142" s="299">
        <v>2.7415633747743643E-5</v>
      </c>
      <c r="CE142" s="299">
        <v>1.169216459507991E-5</v>
      </c>
      <c r="CF142" s="299">
        <v>9.6972293768548664E-5</v>
      </c>
      <c r="CG142" s="299">
        <v>1.0458312488222338E-4</v>
      </c>
      <c r="CH142" s="299">
        <v>7.7974077640558753E-6</v>
      </c>
      <c r="CI142" s="299">
        <v>1.5164557251167147E-5</v>
      </c>
      <c r="CJ142" s="299">
        <v>1.4888719608915132E-5</v>
      </c>
      <c r="CK142" s="299">
        <v>6.6962921208352346E-6</v>
      </c>
      <c r="CL142" s="299">
        <v>4.4744568784934918E-7</v>
      </c>
      <c r="CM142" s="299">
        <v>6.9733336895112288E-6</v>
      </c>
      <c r="CN142" s="299">
        <v>5.5940808760989396E-5</v>
      </c>
      <c r="CO142" s="299">
        <v>2.8732515525959458E-5</v>
      </c>
      <c r="CP142" s="299">
        <v>1.3752772099352095E-3</v>
      </c>
      <c r="CQ142" s="299">
        <v>4.7081495182663347E-4</v>
      </c>
      <c r="CR142" s="299">
        <v>2.8267072699157069E-3</v>
      </c>
      <c r="CS142" s="299">
        <v>1.2190862878482283E-4</v>
      </c>
      <c r="CT142" s="299">
        <v>9.7472166121787392E-5</v>
      </c>
      <c r="CU142" s="299">
        <v>2.1007585415199892E-5</v>
      </c>
      <c r="CV142" s="299">
        <v>1.9272112893200347E-5</v>
      </c>
      <c r="CW142" s="299">
        <v>2.2475490057737907E-5</v>
      </c>
      <c r="CX142" s="299">
        <v>1.0850918669821489E-4</v>
      </c>
      <c r="CY142" s="299">
        <v>9.7253947360062287E-6</v>
      </c>
      <c r="CZ142" s="299">
        <v>1.1274539801453466E-5</v>
      </c>
      <c r="DA142" s="299">
        <v>1.2708422088277075E-4</v>
      </c>
      <c r="DB142" s="299">
        <v>2.668003396709405E-4</v>
      </c>
      <c r="DC142" s="299">
        <v>9.7374181131118452E-5</v>
      </c>
      <c r="DD142" s="299">
        <v>9.1975505822402355E-4</v>
      </c>
      <c r="DE142" s="299">
        <v>3.3159921781771957E-5</v>
      </c>
      <c r="DF142" s="299">
        <v>1.8223217789136494E-4</v>
      </c>
      <c r="DG142" s="300">
        <v>9.2580493080476227E-5</v>
      </c>
    </row>
    <row r="143" spans="2:111">
      <c r="B143" s="98" t="s">
        <v>128</v>
      </c>
      <c r="C143" s="95" t="s">
        <v>129</v>
      </c>
      <c r="D143" s="299">
        <v>3.7686119093041694E-5</v>
      </c>
      <c r="E143" s="299">
        <v>5.721100783314794E-6</v>
      </c>
      <c r="F143" s="299">
        <v>1.7729361475122579E-5</v>
      </c>
      <c r="G143" s="299">
        <v>7.5360125127690202E-7</v>
      </c>
      <c r="H143" s="299">
        <v>3.1291843001962201E-6</v>
      </c>
      <c r="I143" s="299">
        <v>0</v>
      </c>
      <c r="J143" s="299">
        <v>9.2686630648103248E-7</v>
      </c>
      <c r="K143" s="299">
        <v>1.1215351260488866E-5</v>
      </c>
      <c r="L143" s="299">
        <v>9.7419380078235669E-6</v>
      </c>
      <c r="M143" s="299">
        <v>1.3335263050240434E-5</v>
      </c>
      <c r="N143" s="299">
        <v>0</v>
      </c>
      <c r="O143" s="299">
        <v>4.5167874402859536E-5</v>
      </c>
      <c r="P143" s="299">
        <v>4.2592075880860702E-6</v>
      </c>
      <c r="Q143" s="299">
        <v>1.9616954168266147E-5</v>
      </c>
      <c r="R143" s="299">
        <v>6.9079632995455897E-6</v>
      </c>
      <c r="S143" s="299">
        <v>2.802272797500885E-5</v>
      </c>
      <c r="T143" s="299">
        <v>3.4606331677104429E-5</v>
      </c>
      <c r="U143" s="299">
        <v>2.8493675467892485E-5</v>
      </c>
      <c r="V143" s="299">
        <v>2.67736499382311E-3</v>
      </c>
      <c r="W143" s="299">
        <v>4.0964890950489932E-4</v>
      </c>
      <c r="X143" s="299">
        <v>0.28648554544368632</v>
      </c>
      <c r="Y143" s="299">
        <v>6.9168077728115826E-3</v>
      </c>
      <c r="Z143" s="299">
        <v>7.429821035168547E-4</v>
      </c>
      <c r="AA143" s="299">
        <v>2.5432181901352449E-4</v>
      </c>
      <c r="AB143" s="299">
        <v>2.1337008289365136E-4</v>
      </c>
      <c r="AC143" s="299">
        <v>1.2355016961496706E-3</v>
      </c>
      <c r="AD143" s="299">
        <v>2.5946125321991834E-5</v>
      </c>
      <c r="AE143" s="299">
        <v>1.2087970658096388E-5</v>
      </c>
      <c r="AF143" s="299">
        <v>1.6474531955712414E-4</v>
      </c>
      <c r="AG143" s="299">
        <v>1.8705505412635752E-4</v>
      </c>
      <c r="AH143" s="299">
        <v>6.4999592467473357E-6</v>
      </c>
      <c r="AI143" s="299">
        <v>4.9049612810946279E-5</v>
      </c>
      <c r="AJ143" s="299">
        <v>8.7622623999636605E-6</v>
      </c>
      <c r="AK143" s="299">
        <v>9.2467342706008233E-6</v>
      </c>
      <c r="AL143" s="299">
        <v>6.9102288087834936E-5</v>
      </c>
      <c r="AM143" s="299">
        <v>1.2021875407870571E-6</v>
      </c>
      <c r="AN143" s="299">
        <v>2.6747494783575772E-6</v>
      </c>
      <c r="AO143" s="299">
        <v>4.7229014773184E-6</v>
      </c>
      <c r="AP143" s="299">
        <v>1.6649054241524506E-6</v>
      </c>
      <c r="AQ143" s="299">
        <v>1.5133263133037124E-6</v>
      </c>
      <c r="AR143" s="299">
        <v>4.1445677700296392E-6</v>
      </c>
      <c r="AS143" s="299">
        <v>6.8617680124505907E-6</v>
      </c>
      <c r="AT143" s="299">
        <v>6.9652199404975342E-6</v>
      </c>
      <c r="AU143" s="299">
        <v>9.3083293639950649E-6</v>
      </c>
      <c r="AV143" s="299">
        <v>4.1964025377281641E-6</v>
      </c>
      <c r="AW143" s="299">
        <v>1.098842940167359E-5</v>
      </c>
      <c r="AX143" s="299">
        <v>8.0216484559940047E-6</v>
      </c>
      <c r="AY143" s="299">
        <v>1.0895359961578436E-5</v>
      </c>
      <c r="AZ143" s="299">
        <v>1.645681368715865E-5</v>
      </c>
      <c r="BA143" s="299">
        <v>8.8198551025731135E-6</v>
      </c>
      <c r="BB143" s="299">
        <v>1.9936557212544829E-6</v>
      </c>
      <c r="BC143" s="299">
        <v>2.7989753927320714E-6</v>
      </c>
      <c r="BD143" s="299">
        <v>7.3531496649053716E-7</v>
      </c>
      <c r="BE143" s="299">
        <v>1.9565879605540874E-6</v>
      </c>
      <c r="BF143" s="299">
        <v>1.3582321185510522E-5</v>
      </c>
      <c r="BG143" s="299">
        <v>3.6807680546110804E-6</v>
      </c>
      <c r="BH143" s="299">
        <v>2.1276601154638724E-5</v>
      </c>
      <c r="BI143" s="299">
        <v>6.634578073850435E-6</v>
      </c>
      <c r="BJ143" s="299">
        <v>6.1269523532441143E-6</v>
      </c>
      <c r="BK143" s="299">
        <v>2.8303731507921097E-5</v>
      </c>
      <c r="BL143" s="299">
        <v>2.659778006094395E-6</v>
      </c>
      <c r="BM143" s="299">
        <v>1.4606987324090007E-5</v>
      </c>
      <c r="BN143" s="299">
        <v>1.7374280430704296E-5</v>
      </c>
      <c r="BO143" s="299">
        <v>1.0243001878589293E-5</v>
      </c>
      <c r="BP143" s="299">
        <v>9.4451346420351329E-6</v>
      </c>
      <c r="BQ143" s="299">
        <v>3.2476083960629917E-6</v>
      </c>
      <c r="BR143" s="299">
        <v>9.3394346614336388E-5</v>
      </c>
      <c r="BS143" s="299">
        <v>1.5357715454809789E-5</v>
      </c>
      <c r="BT143" s="299">
        <v>4.0499828096866964E-6</v>
      </c>
      <c r="BU143" s="299">
        <v>2.5222196119862909E-6</v>
      </c>
      <c r="BV143" s="299">
        <v>1.8614366199420949E-6</v>
      </c>
      <c r="BW143" s="299">
        <v>9.037519274676861E-7</v>
      </c>
      <c r="BX143" s="299">
        <v>1.4745172425313742E-6</v>
      </c>
      <c r="BY143" s="299">
        <v>5.92660943723352E-7</v>
      </c>
      <c r="BZ143" s="299">
        <v>2.5668615637443653E-6</v>
      </c>
      <c r="CA143" s="299">
        <v>2.1486591831031455E-6</v>
      </c>
      <c r="CB143" s="299">
        <v>1.5327128755092238E-5</v>
      </c>
      <c r="CC143" s="299">
        <v>1.8663978611993213E-6</v>
      </c>
      <c r="CD143" s="299">
        <v>5.3381769622717579E-6</v>
      </c>
      <c r="CE143" s="299">
        <v>2.0455010768069092E-6</v>
      </c>
      <c r="CF143" s="299">
        <v>2.4921009588699292E-6</v>
      </c>
      <c r="CG143" s="299">
        <v>9.7980683819054594E-6</v>
      </c>
      <c r="CH143" s="299">
        <v>1.3535371016241922E-6</v>
      </c>
      <c r="CI143" s="299">
        <v>1.5626367953181969E-6</v>
      </c>
      <c r="CJ143" s="299">
        <v>2.4812955622558832E-6</v>
      </c>
      <c r="CK143" s="299">
        <v>2.048243171960386E-6</v>
      </c>
      <c r="CL143" s="299">
        <v>7.8490819140286037E-8</v>
      </c>
      <c r="CM143" s="299">
        <v>1.3378113155507853E-6</v>
      </c>
      <c r="CN143" s="299">
        <v>3.271697216525243E-6</v>
      </c>
      <c r="CO143" s="299">
        <v>8.243493735339001E-6</v>
      </c>
      <c r="CP143" s="299">
        <v>4.4376940637493696E-4</v>
      </c>
      <c r="CQ143" s="299">
        <v>7.4282399178492078E-5</v>
      </c>
      <c r="CR143" s="299">
        <v>5.8478464289305208E-5</v>
      </c>
      <c r="CS143" s="299">
        <v>1.083302704020449E-5</v>
      </c>
      <c r="CT143" s="299">
        <v>8.0138019420096933E-6</v>
      </c>
      <c r="CU143" s="299">
        <v>6.3969724590482335E-6</v>
      </c>
      <c r="CV143" s="299">
        <v>5.2260270654969346E-6</v>
      </c>
      <c r="CW143" s="299">
        <v>3.4347579013352469E-6</v>
      </c>
      <c r="CX143" s="299">
        <v>1.5398062152012409E-5</v>
      </c>
      <c r="CY143" s="299">
        <v>4.9268425430085083E-6</v>
      </c>
      <c r="CZ143" s="299">
        <v>1.2508450281112669E-6</v>
      </c>
      <c r="DA143" s="299">
        <v>7.9516271957587881E-6</v>
      </c>
      <c r="DB143" s="299">
        <v>4.1286270132242337E-5</v>
      </c>
      <c r="DC143" s="299">
        <v>4.7648557536608905E-6</v>
      </c>
      <c r="DD143" s="299">
        <v>3.4347043129845698E-5</v>
      </c>
      <c r="DE143" s="299">
        <v>9.4111734881807341E-6</v>
      </c>
      <c r="DF143" s="299">
        <v>4.1001293057107189E-5</v>
      </c>
      <c r="DG143" s="300">
        <v>4.1289214168593185E-6</v>
      </c>
    </row>
    <row r="144" spans="2:111">
      <c r="B144" s="98" t="s">
        <v>130</v>
      </c>
      <c r="C144" s="95" t="s">
        <v>131</v>
      </c>
      <c r="D144" s="299">
        <v>7.0063733254321827E-5</v>
      </c>
      <c r="E144" s="299">
        <v>6.0987620374146996E-5</v>
      </c>
      <c r="F144" s="299">
        <v>1.0198444935380219E-4</v>
      </c>
      <c r="G144" s="299">
        <v>7.7286230611611392E-6</v>
      </c>
      <c r="H144" s="299">
        <v>3.1127471284555471E-5</v>
      </c>
      <c r="I144" s="299">
        <v>0</v>
      </c>
      <c r="J144" s="299">
        <v>1.1193233973834857E-5</v>
      </c>
      <c r="K144" s="299">
        <v>1.9063982003276184E-4</v>
      </c>
      <c r="L144" s="299">
        <v>1.9004474302027378E-4</v>
      </c>
      <c r="M144" s="299">
        <v>1.7633537589005016E-4</v>
      </c>
      <c r="N144" s="299">
        <v>0</v>
      </c>
      <c r="O144" s="299">
        <v>8.6573072270506256E-4</v>
      </c>
      <c r="P144" s="299">
        <v>5.7475823691243699E-5</v>
      </c>
      <c r="Q144" s="299">
        <v>1.8897731758500173E-4</v>
      </c>
      <c r="R144" s="299">
        <v>6.728869554372816E-5</v>
      </c>
      <c r="S144" s="299">
        <v>4.9939607909433486E-4</v>
      </c>
      <c r="T144" s="299">
        <v>4.9641560018575607E-4</v>
      </c>
      <c r="U144" s="299">
        <v>1.7886645045956084E-4</v>
      </c>
      <c r="V144" s="299">
        <v>6.8789866582211136E-4</v>
      </c>
      <c r="W144" s="299">
        <v>9.2173311769664864E-4</v>
      </c>
      <c r="X144" s="299">
        <v>1.362940006898558E-4</v>
      </c>
      <c r="Y144" s="299">
        <v>0.16983882203582623</v>
      </c>
      <c r="Z144" s="299">
        <v>6.7914674106440932E-3</v>
      </c>
      <c r="AA144" s="299">
        <v>5.949820270216663E-3</v>
      </c>
      <c r="AB144" s="299">
        <v>4.2343209805933068E-3</v>
      </c>
      <c r="AC144" s="299">
        <v>2.8992915035055962E-3</v>
      </c>
      <c r="AD144" s="299">
        <v>2.8458280178286429E-5</v>
      </c>
      <c r="AE144" s="299">
        <v>1.4901180799037843E-4</v>
      </c>
      <c r="AF144" s="299">
        <v>3.3042033125145072E-3</v>
      </c>
      <c r="AG144" s="299">
        <v>3.9711547552681E-3</v>
      </c>
      <c r="AH144" s="299">
        <v>1.2013469777384916E-4</v>
      </c>
      <c r="AI144" s="299">
        <v>8.1371757208875922E-4</v>
      </c>
      <c r="AJ144" s="299">
        <v>5.8917798144545076E-5</v>
      </c>
      <c r="AK144" s="299">
        <v>9.6613682146809746E-5</v>
      </c>
      <c r="AL144" s="299">
        <v>1.0938365234464411E-3</v>
      </c>
      <c r="AM144" s="299">
        <v>2.8230165628555602E-5</v>
      </c>
      <c r="AN144" s="299">
        <v>1.5508035290613874E-5</v>
      </c>
      <c r="AO144" s="299">
        <v>2.2954448379407592E-5</v>
      </c>
      <c r="AP144" s="299">
        <v>9.9924914267809522E-6</v>
      </c>
      <c r="AQ144" s="299">
        <v>1.4200900146746859E-5</v>
      </c>
      <c r="AR144" s="299">
        <v>6.2026645289335833E-5</v>
      </c>
      <c r="AS144" s="299">
        <v>3.9741628589104722E-5</v>
      </c>
      <c r="AT144" s="299">
        <v>7.8716349986206205E-5</v>
      </c>
      <c r="AU144" s="299">
        <v>1.3353665126608429E-4</v>
      </c>
      <c r="AV144" s="299">
        <v>3.6858857290350232E-5</v>
      </c>
      <c r="AW144" s="299">
        <v>1.3349752630789971E-4</v>
      </c>
      <c r="AX144" s="299">
        <v>1.5035077171985606E-4</v>
      </c>
      <c r="AY144" s="299">
        <v>5.0141438989627581E-5</v>
      </c>
      <c r="AZ144" s="299">
        <v>2.5109914121203047E-4</v>
      </c>
      <c r="BA144" s="299">
        <v>1.7884734263024193E-4</v>
      </c>
      <c r="BB144" s="299">
        <v>2.0268085529583595E-5</v>
      </c>
      <c r="BC144" s="299">
        <v>4.5076908266585803E-5</v>
      </c>
      <c r="BD144" s="299">
        <v>9.7122534277613927E-6</v>
      </c>
      <c r="BE144" s="299">
        <v>2.0064276490024465E-5</v>
      </c>
      <c r="BF144" s="299">
        <v>1.5951866331326202E-4</v>
      </c>
      <c r="BG144" s="299">
        <v>3.6762612484427391E-5</v>
      </c>
      <c r="BH144" s="299">
        <v>2.2068811091669643E-4</v>
      </c>
      <c r="BI144" s="299">
        <v>3.024990256304186E-5</v>
      </c>
      <c r="BJ144" s="299">
        <v>6.414063470961804E-5</v>
      </c>
      <c r="BK144" s="299">
        <v>1.3720322519562793E-4</v>
      </c>
      <c r="BL144" s="299">
        <v>2.72951045518505E-5</v>
      </c>
      <c r="BM144" s="299">
        <v>1.2131438407573612E-4</v>
      </c>
      <c r="BN144" s="299">
        <v>1.6610604398652136E-4</v>
      </c>
      <c r="BO144" s="299">
        <v>1.0354028915008016E-4</v>
      </c>
      <c r="BP144" s="299">
        <v>9.4078435409392693E-5</v>
      </c>
      <c r="BQ144" s="299">
        <v>1.4455948272093374E-5</v>
      </c>
      <c r="BR144" s="299">
        <v>2.9938355321845972E-5</v>
      </c>
      <c r="BS144" s="299">
        <v>1.8392049358174163E-4</v>
      </c>
      <c r="BT144" s="299">
        <v>4.0142375009022821E-5</v>
      </c>
      <c r="BU144" s="299">
        <v>2.7753946399759152E-5</v>
      </c>
      <c r="BV144" s="299">
        <v>1.7963065827842876E-5</v>
      </c>
      <c r="BW144" s="299">
        <v>6.9439790434263263E-6</v>
      </c>
      <c r="BX144" s="299">
        <v>1.5544928813223794E-5</v>
      </c>
      <c r="BY144" s="299">
        <v>5.991100335952205E-6</v>
      </c>
      <c r="BZ144" s="299">
        <v>2.208650169471691E-5</v>
      </c>
      <c r="CA144" s="299">
        <v>1.657192738361556E-5</v>
      </c>
      <c r="CB144" s="299">
        <v>1.1812481556712047E-4</v>
      </c>
      <c r="CC144" s="299">
        <v>1.4518003936840963E-5</v>
      </c>
      <c r="CD144" s="299">
        <v>4.2958457915989311E-5</v>
      </c>
      <c r="CE144" s="299">
        <v>2.1575128378173298E-5</v>
      </c>
      <c r="CF144" s="299">
        <v>2.4213107891529932E-5</v>
      </c>
      <c r="CG144" s="299">
        <v>1.7416761963079971E-4</v>
      </c>
      <c r="CH144" s="299">
        <v>1.2841304246697664E-5</v>
      </c>
      <c r="CI144" s="299">
        <v>1.1789854819308491E-5</v>
      </c>
      <c r="CJ144" s="299">
        <v>1.6756748963685654E-5</v>
      </c>
      <c r="CK144" s="299">
        <v>2.1098487376850328E-5</v>
      </c>
      <c r="CL144" s="299">
        <v>5.6875327663384945E-7</v>
      </c>
      <c r="CM144" s="299">
        <v>1.0106489578447636E-5</v>
      </c>
      <c r="CN144" s="299">
        <v>2.5917445622403293E-5</v>
      </c>
      <c r="CO144" s="299">
        <v>1.6761287279241506E-4</v>
      </c>
      <c r="CP144" s="299">
        <v>1.134858255882452E-3</v>
      </c>
      <c r="CQ144" s="299">
        <v>1.0110409585553462E-3</v>
      </c>
      <c r="CR144" s="299">
        <v>4.1640126897797759E-4</v>
      </c>
      <c r="CS144" s="299">
        <v>8.53698036120652E-5</v>
      </c>
      <c r="CT144" s="299">
        <v>6.3468521585148007E-5</v>
      </c>
      <c r="CU144" s="299">
        <v>5.1588733849558203E-5</v>
      </c>
      <c r="CV144" s="299">
        <v>3.6451846114851367E-5</v>
      </c>
      <c r="CW144" s="299">
        <v>1.7871324661339258E-5</v>
      </c>
      <c r="CX144" s="299">
        <v>2.0725101522285405E-4</v>
      </c>
      <c r="CY144" s="299">
        <v>2.0372246525268845E-5</v>
      </c>
      <c r="CZ144" s="299">
        <v>6.9118061907530092E-6</v>
      </c>
      <c r="DA144" s="299">
        <v>6.0252919451172356E-5</v>
      </c>
      <c r="DB144" s="299">
        <v>1.6753536793157867E-4</v>
      </c>
      <c r="DC144" s="299">
        <v>3.7973992665320722E-5</v>
      </c>
      <c r="DD144" s="299">
        <v>6.6602022020262872E-4</v>
      </c>
      <c r="DE144" s="299">
        <v>3.6128640825486368E-5</v>
      </c>
      <c r="DF144" s="299">
        <v>4.7559790449705106E-4</v>
      </c>
      <c r="DG144" s="300">
        <v>3.9907731242329156E-5</v>
      </c>
    </row>
    <row r="145" spans="2:111">
      <c r="B145" s="98" t="s">
        <v>132</v>
      </c>
      <c r="C145" s="95" t="s">
        <v>133</v>
      </c>
      <c r="D145" s="299">
        <v>3.5238294175106336E-5</v>
      </c>
      <c r="E145" s="299">
        <v>7.1365518910050344E-6</v>
      </c>
      <c r="F145" s="299">
        <v>3.5317817137387642E-5</v>
      </c>
      <c r="G145" s="299">
        <v>5.2860088852801212E-6</v>
      </c>
      <c r="H145" s="299">
        <v>1.4983119826204183E-5</v>
      </c>
      <c r="I145" s="299">
        <v>0</v>
      </c>
      <c r="J145" s="299">
        <v>5.3480731014511855E-7</v>
      </c>
      <c r="K145" s="299">
        <v>2.5597092270844837E-5</v>
      </c>
      <c r="L145" s="299">
        <v>3.4128861048791325E-5</v>
      </c>
      <c r="M145" s="299">
        <v>1.103165983142732E-5</v>
      </c>
      <c r="N145" s="299">
        <v>0</v>
      </c>
      <c r="O145" s="299">
        <v>9.9614711486844984E-5</v>
      </c>
      <c r="P145" s="299">
        <v>1.0134195281612419E-5</v>
      </c>
      <c r="Q145" s="299">
        <v>7.6963217114068492E-5</v>
      </c>
      <c r="R145" s="299">
        <v>3.0640556141192843E-5</v>
      </c>
      <c r="S145" s="299">
        <v>3.341872940567459E-5</v>
      </c>
      <c r="T145" s="299">
        <v>8.4651706633699376E-5</v>
      </c>
      <c r="U145" s="299">
        <v>9.7828238077775118E-5</v>
      </c>
      <c r="V145" s="299">
        <v>2.9929132419918452E-5</v>
      </c>
      <c r="W145" s="299">
        <v>6.8360358413957077E-6</v>
      </c>
      <c r="X145" s="299">
        <v>1.1501332393067288E-6</v>
      </c>
      <c r="Y145" s="299">
        <v>3.2814483688266793E-6</v>
      </c>
      <c r="Z145" s="299">
        <v>7.5079442319102685E-2</v>
      </c>
      <c r="AA145" s="299">
        <v>8.3115238354891251E-4</v>
      </c>
      <c r="AB145" s="299">
        <v>9.0934312423795961E-5</v>
      </c>
      <c r="AC145" s="299">
        <v>2.6419657311643432E-4</v>
      </c>
      <c r="AD145" s="299">
        <v>7.3251596241745306E-7</v>
      </c>
      <c r="AE145" s="299">
        <v>3.1814062920243125E-6</v>
      </c>
      <c r="AF145" s="299">
        <v>4.0229579597333559E-3</v>
      </c>
      <c r="AG145" s="299">
        <v>3.5859283408766741E-5</v>
      </c>
      <c r="AH145" s="299">
        <v>6.6373437128639908E-5</v>
      </c>
      <c r="AI145" s="299">
        <v>3.591387355575824E-5</v>
      </c>
      <c r="AJ145" s="299">
        <v>8.0357888012676409E-6</v>
      </c>
      <c r="AK145" s="299">
        <v>1.4993135155198457E-5</v>
      </c>
      <c r="AL145" s="299">
        <v>6.9593234634040424E-5</v>
      </c>
      <c r="AM145" s="299">
        <v>2.3355094240160578E-6</v>
      </c>
      <c r="AN145" s="299">
        <v>2.3730458720825501E-6</v>
      </c>
      <c r="AO145" s="299">
        <v>3.9269275770800565E-6</v>
      </c>
      <c r="AP145" s="299">
        <v>2.7370365707811801E-6</v>
      </c>
      <c r="AQ145" s="299">
        <v>1.4153348629736793E-6</v>
      </c>
      <c r="AR145" s="299">
        <v>3.6502733258888962E-5</v>
      </c>
      <c r="AS145" s="299">
        <v>9.6212459467568281E-6</v>
      </c>
      <c r="AT145" s="299">
        <v>2.0177439481515145E-5</v>
      </c>
      <c r="AU145" s="299">
        <v>1.9066749488642752E-5</v>
      </c>
      <c r="AV145" s="299">
        <v>1.6933797990045196E-5</v>
      </c>
      <c r="AW145" s="299">
        <v>3.5764256074414194E-5</v>
      </c>
      <c r="AX145" s="299">
        <v>3.9313254449948654E-5</v>
      </c>
      <c r="AY145" s="299">
        <v>3.5881281540776441E-5</v>
      </c>
      <c r="AZ145" s="299">
        <v>2.4051710923916141E-4</v>
      </c>
      <c r="BA145" s="299">
        <v>8.4687443701160093E-5</v>
      </c>
      <c r="BB145" s="299">
        <v>5.5780936167268251E-6</v>
      </c>
      <c r="BC145" s="299">
        <v>5.1464979033663121E-5</v>
      </c>
      <c r="BD145" s="299">
        <v>1.0193418290773392E-5</v>
      </c>
      <c r="BE145" s="299">
        <v>2.230309928171583E-5</v>
      </c>
      <c r="BF145" s="299">
        <v>1.414498772891011E-4</v>
      </c>
      <c r="BG145" s="299">
        <v>2.3400353499729305E-5</v>
      </c>
      <c r="BH145" s="299">
        <v>2.4177809898992233E-4</v>
      </c>
      <c r="BI145" s="299">
        <v>1.1838027512462822E-5</v>
      </c>
      <c r="BJ145" s="299">
        <v>4.0612680915657019E-5</v>
      </c>
      <c r="BK145" s="299">
        <v>1.3328174238955655E-4</v>
      </c>
      <c r="BL145" s="299">
        <v>8.7363887422485668E-6</v>
      </c>
      <c r="BM145" s="299">
        <v>7.1504286468606959E-5</v>
      </c>
      <c r="BN145" s="299">
        <v>8.4203529004572603E-5</v>
      </c>
      <c r="BO145" s="299">
        <v>6.2901210711954368E-5</v>
      </c>
      <c r="BP145" s="299">
        <v>5.6204885958812226E-5</v>
      </c>
      <c r="BQ145" s="299">
        <v>4.165169182481754E-6</v>
      </c>
      <c r="BR145" s="299">
        <v>8.3427892102603834E-6</v>
      </c>
      <c r="BS145" s="299">
        <v>1.7145109109815122E-4</v>
      </c>
      <c r="BT145" s="299">
        <v>5.757091434846869E-6</v>
      </c>
      <c r="BU145" s="299">
        <v>2.1642307054381704E-5</v>
      </c>
      <c r="BV145" s="299">
        <v>1.4012027535053346E-5</v>
      </c>
      <c r="BW145" s="299">
        <v>5.1026714324809241E-6</v>
      </c>
      <c r="BX145" s="299">
        <v>1.3437141575527015E-5</v>
      </c>
      <c r="BY145" s="299">
        <v>4.3963462897850939E-6</v>
      </c>
      <c r="BZ145" s="299">
        <v>1.0216384819842799E-5</v>
      </c>
      <c r="CA145" s="299">
        <v>4.1228741685275959E-6</v>
      </c>
      <c r="CB145" s="299">
        <v>2.4322961743372795E-5</v>
      </c>
      <c r="CC145" s="299">
        <v>3.0532446135244796E-6</v>
      </c>
      <c r="CD145" s="299">
        <v>1.2621275559430585E-5</v>
      </c>
      <c r="CE145" s="299">
        <v>9.7098230917687364E-6</v>
      </c>
      <c r="CF145" s="299">
        <v>1.2997432297119259E-5</v>
      </c>
      <c r="CG145" s="299">
        <v>3.3765353548633077E-5</v>
      </c>
      <c r="CH145" s="299">
        <v>3.0744548587490409E-6</v>
      </c>
      <c r="CI145" s="299">
        <v>4.8720613662109986E-6</v>
      </c>
      <c r="CJ145" s="299">
        <v>8.5433734944195193E-6</v>
      </c>
      <c r="CK145" s="299">
        <v>1.8089565642095607E-5</v>
      </c>
      <c r="CL145" s="299">
        <v>2.4756940181287474E-7</v>
      </c>
      <c r="CM145" s="299">
        <v>2.6341307116902667E-6</v>
      </c>
      <c r="CN145" s="299">
        <v>9.9024360492480985E-6</v>
      </c>
      <c r="CO145" s="299">
        <v>7.2291410745043629E-6</v>
      </c>
      <c r="CP145" s="299">
        <v>6.3403714066533146E-5</v>
      </c>
      <c r="CQ145" s="299">
        <v>4.3928321499592719E-5</v>
      </c>
      <c r="CR145" s="299">
        <v>4.5611900220554094E-5</v>
      </c>
      <c r="CS145" s="299">
        <v>1.0342607525561972E-5</v>
      </c>
      <c r="CT145" s="299">
        <v>9.6715278117320997E-6</v>
      </c>
      <c r="CU145" s="299">
        <v>2.0819261616186971E-5</v>
      </c>
      <c r="CV145" s="299">
        <v>1.133288623323817E-5</v>
      </c>
      <c r="CW145" s="299">
        <v>1.071742847475411E-5</v>
      </c>
      <c r="CX145" s="299">
        <v>5.3456752011184428E-5</v>
      </c>
      <c r="CY145" s="299">
        <v>8.4917641232476328E-6</v>
      </c>
      <c r="CZ145" s="299">
        <v>2.0488831305761785E-6</v>
      </c>
      <c r="DA145" s="299">
        <v>1.5301710685485275E-5</v>
      </c>
      <c r="DB145" s="299">
        <v>2.3672572710197957E-5</v>
      </c>
      <c r="DC145" s="299">
        <v>2.3734678633152949E-5</v>
      </c>
      <c r="DD145" s="299">
        <v>1.3818881600877135E-5</v>
      </c>
      <c r="DE145" s="299">
        <v>7.1629320415342586E-6</v>
      </c>
      <c r="DF145" s="299">
        <v>2.2130331735300228E-4</v>
      </c>
      <c r="DG145" s="300">
        <v>3.8554958568300193E-5</v>
      </c>
    </row>
    <row r="146" spans="2:111">
      <c r="B146" s="98" t="s">
        <v>134</v>
      </c>
      <c r="C146" s="95" t="s">
        <v>135</v>
      </c>
      <c r="D146" s="299">
        <v>2.082265533534771E-6</v>
      </c>
      <c r="E146" s="299">
        <v>9.2350794434573984E-7</v>
      </c>
      <c r="F146" s="299">
        <v>1.036981499506238E-5</v>
      </c>
      <c r="G146" s="299">
        <v>9.4632794109765567E-7</v>
      </c>
      <c r="H146" s="299">
        <v>1.6203460752649451E-5</v>
      </c>
      <c r="I146" s="299">
        <v>0</v>
      </c>
      <c r="J146" s="299">
        <v>2.0216210260586227E-7</v>
      </c>
      <c r="K146" s="299">
        <v>1.1249028363072609E-6</v>
      </c>
      <c r="L146" s="299">
        <v>9.0285908319385268E-7</v>
      </c>
      <c r="M146" s="299">
        <v>9.606831433341345E-7</v>
      </c>
      <c r="N146" s="299">
        <v>0</v>
      </c>
      <c r="O146" s="299">
        <v>4.9673347687166506E-3</v>
      </c>
      <c r="P146" s="299">
        <v>1.0734774907603499E-3</v>
      </c>
      <c r="Q146" s="299">
        <v>9.0674824988636016E-6</v>
      </c>
      <c r="R146" s="299">
        <v>1.6531701626538174E-5</v>
      </c>
      <c r="S146" s="299">
        <v>5.8628990120011189E-5</v>
      </c>
      <c r="T146" s="299">
        <v>1.8345185230855236E-5</v>
      </c>
      <c r="U146" s="299">
        <v>5.1788323493801372E-6</v>
      </c>
      <c r="V146" s="299">
        <v>7.9600076093236597E-6</v>
      </c>
      <c r="W146" s="299">
        <v>1.1432124797540279E-6</v>
      </c>
      <c r="X146" s="299">
        <v>1.4531687231321398E-7</v>
      </c>
      <c r="Y146" s="299">
        <v>3.9672265487738919E-7</v>
      </c>
      <c r="Z146" s="299">
        <v>1.6451786096912434E-7</v>
      </c>
      <c r="AA146" s="299">
        <v>0.18172717127454918</v>
      </c>
      <c r="AB146" s="299">
        <v>2.0773836011075862E-6</v>
      </c>
      <c r="AC146" s="299">
        <v>3.7895419198299259E-7</v>
      </c>
      <c r="AD146" s="299">
        <v>1.1007030724114227E-7</v>
      </c>
      <c r="AE146" s="299">
        <v>2.4638678410035685E-5</v>
      </c>
      <c r="AF146" s="299">
        <v>2.8336633455419955E-5</v>
      </c>
      <c r="AG146" s="299">
        <v>1.8134131538463291E-5</v>
      </c>
      <c r="AH146" s="299">
        <v>2.940280583638989E-5</v>
      </c>
      <c r="AI146" s="299">
        <v>1.7759832677620533E-5</v>
      </c>
      <c r="AJ146" s="299">
        <v>7.0938851286944597E-6</v>
      </c>
      <c r="AK146" s="299">
        <v>6.6657018764629637E-6</v>
      </c>
      <c r="AL146" s="299">
        <v>2.9447817114990624E-4</v>
      </c>
      <c r="AM146" s="299">
        <v>3.8938383418678911E-6</v>
      </c>
      <c r="AN146" s="299">
        <v>1.7894251725907938E-6</v>
      </c>
      <c r="AO146" s="299">
        <v>3.3858585838856308E-6</v>
      </c>
      <c r="AP146" s="299">
        <v>1.6712581959574975E-6</v>
      </c>
      <c r="AQ146" s="299">
        <v>2.7115108560392238E-6</v>
      </c>
      <c r="AR146" s="299">
        <v>2.5741437100024433E-6</v>
      </c>
      <c r="AS146" s="299">
        <v>2.4795304733342198E-6</v>
      </c>
      <c r="AT146" s="299">
        <v>2.6387394195695041E-6</v>
      </c>
      <c r="AU146" s="299">
        <v>2.1591575042686344E-6</v>
      </c>
      <c r="AV146" s="299">
        <v>3.0188194360321394E-6</v>
      </c>
      <c r="AW146" s="299">
        <v>8.5044783354460055E-6</v>
      </c>
      <c r="AX146" s="299">
        <v>2.3331082113448847E-6</v>
      </c>
      <c r="AY146" s="299">
        <v>1.4874949267667581E-6</v>
      </c>
      <c r="AZ146" s="299">
        <v>4.0663155899434406E-6</v>
      </c>
      <c r="BA146" s="299">
        <v>3.668933410242929E-6</v>
      </c>
      <c r="BB146" s="299">
        <v>4.7710014339177989E-7</v>
      </c>
      <c r="BC146" s="299">
        <v>5.5173849583909724E-7</v>
      </c>
      <c r="BD146" s="299">
        <v>2.1409364288760515E-7</v>
      </c>
      <c r="BE146" s="299">
        <v>4.000864754824994E-7</v>
      </c>
      <c r="BF146" s="299">
        <v>5.2090776225442442E-6</v>
      </c>
      <c r="BG146" s="299">
        <v>7.0079899465807883E-7</v>
      </c>
      <c r="BH146" s="299">
        <v>4.6824426014584237E-6</v>
      </c>
      <c r="BI146" s="299">
        <v>3.8077757426012355E-6</v>
      </c>
      <c r="BJ146" s="299">
        <v>1.945486444090966E-6</v>
      </c>
      <c r="BK146" s="299">
        <v>2.9229351083117012E-4</v>
      </c>
      <c r="BL146" s="299">
        <v>2.6403230741286834E-6</v>
      </c>
      <c r="BM146" s="299">
        <v>1.2690536288680565E-5</v>
      </c>
      <c r="BN146" s="299">
        <v>2.3716117992325516E-5</v>
      </c>
      <c r="BO146" s="299">
        <v>1.2851186236506696E-5</v>
      </c>
      <c r="BP146" s="299">
        <v>1.0548093333430936E-5</v>
      </c>
      <c r="BQ146" s="299">
        <v>1.334751436275915E-6</v>
      </c>
      <c r="BR146" s="299">
        <v>2.3679558644679442E-6</v>
      </c>
      <c r="BS146" s="299">
        <v>6.70598766801538E-6</v>
      </c>
      <c r="BT146" s="299">
        <v>1.5467253435594554E-6</v>
      </c>
      <c r="BU146" s="299">
        <v>6.1668430299882699E-6</v>
      </c>
      <c r="BV146" s="299">
        <v>2.5318332700940688E-6</v>
      </c>
      <c r="BW146" s="299">
        <v>8.8200237831828537E-7</v>
      </c>
      <c r="BX146" s="299">
        <v>1.2938183525286494E-6</v>
      </c>
      <c r="BY146" s="299">
        <v>6.2426332341201804E-7</v>
      </c>
      <c r="BZ146" s="299">
        <v>6.2200639374824487E-6</v>
      </c>
      <c r="CA146" s="299">
        <v>1.4767771155627271E-6</v>
      </c>
      <c r="CB146" s="299">
        <v>5.2980763689494417E-6</v>
      </c>
      <c r="CC146" s="299">
        <v>7.2301380472672229E-6</v>
      </c>
      <c r="CD146" s="299">
        <v>3.3018104158159291E-6</v>
      </c>
      <c r="CE146" s="299">
        <v>3.762866725936773E-6</v>
      </c>
      <c r="CF146" s="299">
        <v>4.0333984097406116E-6</v>
      </c>
      <c r="CG146" s="299">
        <v>9.9531881530683559E-6</v>
      </c>
      <c r="CH146" s="299">
        <v>2.5947439235620552E-6</v>
      </c>
      <c r="CI146" s="299">
        <v>1.961914710324852E-6</v>
      </c>
      <c r="CJ146" s="299">
        <v>3.0336619489263028E-6</v>
      </c>
      <c r="CK146" s="299">
        <v>3.627479417673986E-6</v>
      </c>
      <c r="CL146" s="299">
        <v>1.0230175385812489E-7</v>
      </c>
      <c r="CM146" s="299">
        <v>7.8703661010205103E-7</v>
      </c>
      <c r="CN146" s="299">
        <v>7.0222922058445572E-6</v>
      </c>
      <c r="CO146" s="299">
        <v>2.6478154900984006E-6</v>
      </c>
      <c r="CP146" s="299">
        <v>6.9527201058282626E-6</v>
      </c>
      <c r="CQ146" s="299">
        <v>5.128610966794957E-6</v>
      </c>
      <c r="CR146" s="299">
        <v>2.5326757559111929E-5</v>
      </c>
      <c r="CS146" s="299">
        <v>9.5125815217904211E-6</v>
      </c>
      <c r="CT146" s="299">
        <v>5.3502145986901996E-6</v>
      </c>
      <c r="CU146" s="299">
        <v>2.3673777789259002E-5</v>
      </c>
      <c r="CV146" s="299">
        <v>6.4056132529351586E-6</v>
      </c>
      <c r="CW146" s="299">
        <v>1.2222334915140575E-6</v>
      </c>
      <c r="CX146" s="299">
        <v>3.3102656179537811E-6</v>
      </c>
      <c r="CY146" s="299">
        <v>4.1953994452455863E-6</v>
      </c>
      <c r="CZ146" s="299">
        <v>1.4226373022981045E-6</v>
      </c>
      <c r="DA146" s="299">
        <v>3.1088672160568606E-6</v>
      </c>
      <c r="DB146" s="299">
        <v>1.1558651102827632E-5</v>
      </c>
      <c r="DC146" s="299">
        <v>1.4396178159647549E-5</v>
      </c>
      <c r="DD146" s="299">
        <v>1.0865001559364905E-5</v>
      </c>
      <c r="DE146" s="299">
        <v>5.7115285265926315E-6</v>
      </c>
      <c r="DF146" s="299">
        <v>1.3794484952380959E-4</v>
      </c>
      <c r="DG146" s="300">
        <v>7.796438328880792E-6</v>
      </c>
    </row>
    <row r="147" spans="2:111">
      <c r="B147" s="98" t="s">
        <v>136</v>
      </c>
      <c r="C147" s="95" t="s">
        <v>137</v>
      </c>
      <c r="D147" s="299">
        <v>5.0414263716035582E-6</v>
      </c>
      <c r="E147" s="299">
        <v>1.7414070056790839E-3</v>
      </c>
      <c r="F147" s="299">
        <v>2.2667573117821419E-4</v>
      </c>
      <c r="G147" s="299">
        <v>3.2048179187342872E-7</v>
      </c>
      <c r="H147" s="299">
        <v>3.0744552721252998E-4</v>
      </c>
      <c r="I147" s="299">
        <v>0</v>
      </c>
      <c r="J147" s="299">
        <v>2.1216556006805919E-7</v>
      </c>
      <c r="K147" s="299">
        <v>2.728147625294928E-5</v>
      </c>
      <c r="L147" s="299">
        <v>1.3257369918277442E-6</v>
      </c>
      <c r="M147" s="299">
        <v>7.8340155888850428E-6</v>
      </c>
      <c r="N147" s="299">
        <v>0</v>
      </c>
      <c r="O147" s="299">
        <v>1.0024118634544265E-6</v>
      </c>
      <c r="P147" s="299">
        <v>2.2720292701180994E-6</v>
      </c>
      <c r="Q147" s="299">
        <v>1.2703209561419087E-6</v>
      </c>
      <c r="R147" s="299">
        <v>3.8510735115880037E-7</v>
      </c>
      <c r="S147" s="299">
        <v>1.55129288921644E-6</v>
      </c>
      <c r="T147" s="299">
        <v>1.5776511718361428E-6</v>
      </c>
      <c r="U147" s="299">
        <v>1.7607804072645435E-6</v>
      </c>
      <c r="V147" s="299">
        <v>4.4107393916960326E-6</v>
      </c>
      <c r="W147" s="299">
        <v>1.157931771789578E-6</v>
      </c>
      <c r="X147" s="299">
        <v>9.0560095241102467E-7</v>
      </c>
      <c r="Y147" s="299">
        <v>4.8631855798596338E-7</v>
      </c>
      <c r="Z147" s="299">
        <v>2.0048362655584616E-7</v>
      </c>
      <c r="AA147" s="299">
        <v>1.5347094229596758E-6</v>
      </c>
      <c r="AB147" s="299">
        <v>0.30222765552869058</v>
      </c>
      <c r="AC147" s="299">
        <v>3.803866432585901E-5</v>
      </c>
      <c r="AD147" s="299">
        <v>3.8370860944509074E-7</v>
      </c>
      <c r="AE147" s="299">
        <v>1.7523189541477025E-6</v>
      </c>
      <c r="AF147" s="299">
        <v>7.8284210580646727E-7</v>
      </c>
      <c r="AG147" s="299">
        <v>7.4073576184807774E-7</v>
      </c>
      <c r="AH147" s="299">
        <v>4.5974126322473229E-6</v>
      </c>
      <c r="AI147" s="299">
        <v>1.6698545197759688E-6</v>
      </c>
      <c r="AJ147" s="299">
        <v>3.6925041833572461E-6</v>
      </c>
      <c r="AK147" s="299">
        <v>1.1277023572361693E-6</v>
      </c>
      <c r="AL147" s="299">
        <v>3.0196104881817354E-6</v>
      </c>
      <c r="AM147" s="299">
        <v>2.1369858154359504E-6</v>
      </c>
      <c r="AN147" s="299">
        <v>1.5182154912484476E-6</v>
      </c>
      <c r="AO147" s="299">
        <v>2.7031968191934253E-6</v>
      </c>
      <c r="AP147" s="299">
        <v>2.6014091572305512E-6</v>
      </c>
      <c r="AQ147" s="299">
        <v>5.3951789233329262E-7</v>
      </c>
      <c r="AR147" s="299">
        <v>9.3899354320856207E-7</v>
      </c>
      <c r="AS147" s="299">
        <v>1.2623325462725062E-6</v>
      </c>
      <c r="AT147" s="299">
        <v>1.7590517295951969E-6</v>
      </c>
      <c r="AU147" s="299">
        <v>1.4014208407442506E-6</v>
      </c>
      <c r="AV147" s="299">
        <v>1.1608101657339688E-6</v>
      </c>
      <c r="AW147" s="299">
        <v>7.6697733404585992E-7</v>
      </c>
      <c r="AX147" s="299">
        <v>2.8722059624217534E-7</v>
      </c>
      <c r="AY147" s="299">
        <v>3.404501968719637E-7</v>
      </c>
      <c r="AZ147" s="299">
        <v>1.8203966326565948E-6</v>
      </c>
      <c r="BA147" s="299">
        <v>2.2885585325115E-7</v>
      </c>
      <c r="BB147" s="299">
        <v>2.4857853782587206E-7</v>
      </c>
      <c r="BC147" s="299">
        <v>3.0683804874623854E-7</v>
      </c>
      <c r="BD147" s="299">
        <v>8.8156505556879301E-8</v>
      </c>
      <c r="BE147" s="299">
        <v>1.6293489819252376E-7</v>
      </c>
      <c r="BF147" s="299">
        <v>7.7037258047140531E-7</v>
      </c>
      <c r="BG147" s="299">
        <v>2.3616161653888223E-7</v>
      </c>
      <c r="BH147" s="299">
        <v>1.0511034405906123E-6</v>
      </c>
      <c r="BI147" s="299">
        <v>7.1809105293829916E-7</v>
      </c>
      <c r="BJ147" s="299">
        <v>1.7749051601514523E-6</v>
      </c>
      <c r="BK147" s="299">
        <v>7.7351281061418748E-7</v>
      </c>
      <c r="BL147" s="299">
        <v>1.0519624134864724E-5</v>
      </c>
      <c r="BM147" s="299">
        <v>6.2201208902348163E-6</v>
      </c>
      <c r="BN147" s="299">
        <v>7.1589465403452778E-6</v>
      </c>
      <c r="BO147" s="299">
        <v>7.9595014310108517E-6</v>
      </c>
      <c r="BP147" s="299">
        <v>9.1903203726515273E-6</v>
      </c>
      <c r="BQ147" s="299">
        <v>9.3637880910299402E-6</v>
      </c>
      <c r="BR147" s="299">
        <v>5.1678401087140252E-6</v>
      </c>
      <c r="BS147" s="299">
        <v>1.2486478479765156E-5</v>
      </c>
      <c r="BT147" s="299">
        <v>5.3367827989474919E-4</v>
      </c>
      <c r="BU147" s="299">
        <v>3.2870345532806749E-6</v>
      </c>
      <c r="BV147" s="299">
        <v>6.9715952694301047E-6</v>
      </c>
      <c r="BW147" s="299">
        <v>3.0790335804881967E-6</v>
      </c>
      <c r="BX147" s="299">
        <v>3.7324107134052327E-6</v>
      </c>
      <c r="BY147" s="299">
        <v>7.3902961236089913E-7</v>
      </c>
      <c r="BZ147" s="299">
        <v>2.8637907982727159E-5</v>
      </c>
      <c r="CA147" s="299">
        <v>6.5768667221156791E-6</v>
      </c>
      <c r="CB147" s="299">
        <v>4.0122824503760235E-6</v>
      </c>
      <c r="CC147" s="299">
        <v>5.3929576529862174E-6</v>
      </c>
      <c r="CD147" s="299">
        <v>3.8004290891065614E-6</v>
      </c>
      <c r="CE147" s="299">
        <v>4.3969342813535273E-6</v>
      </c>
      <c r="CF147" s="299">
        <v>4.6027571505938885E-5</v>
      </c>
      <c r="CG147" s="299">
        <v>1.2228091374897232E-5</v>
      </c>
      <c r="CH147" s="299">
        <v>2.4638421832536722E-4</v>
      </c>
      <c r="CI147" s="299">
        <v>1.1400656743014139E-5</v>
      </c>
      <c r="CJ147" s="299">
        <v>7.6269077704149206E-6</v>
      </c>
      <c r="CK147" s="299">
        <v>1.0646413265489349E-6</v>
      </c>
      <c r="CL147" s="299">
        <v>2.9099179228491534E-7</v>
      </c>
      <c r="CM147" s="299">
        <v>5.8201108230066362E-7</v>
      </c>
      <c r="CN147" s="299">
        <v>1.1382964144722196E-4</v>
      </c>
      <c r="CO147" s="299">
        <v>1.8385468574900416E-5</v>
      </c>
      <c r="CP147" s="299">
        <v>1.9425814164033699E-4</v>
      </c>
      <c r="CQ147" s="299">
        <v>6.3379683847873416E-2</v>
      </c>
      <c r="CR147" s="299">
        <v>6.6822413990442432E-3</v>
      </c>
      <c r="CS147" s="299">
        <v>2.9394200043017186E-3</v>
      </c>
      <c r="CT147" s="299">
        <v>1.3584634190136531E-3</v>
      </c>
      <c r="CU147" s="299">
        <v>5.8201012044047226E-6</v>
      </c>
      <c r="CV147" s="299">
        <v>2.9439948743279342E-6</v>
      </c>
      <c r="CW147" s="299">
        <v>1.5978568815058046E-6</v>
      </c>
      <c r="CX147" s="299">
        <v>3.1619230440826627E-6</v>
      </c>
      <c r="CY147" s="299">
        <v>2.5401412450033615E-6</v>
      </c>
      <c r="CZ147" s="299">
        <v>5.5673006614968592E-6</v>
      </c>
      <c r="DA147" s="299">
        <v>2.5907805050544624E-5</v>
      </c>
      <c r="DB147" s="299">
        <v>8.6223932767377221E-6</v>
      </c>
      <c r="DC147" s="299">
        <v>2.2175534097869901E-5</v>
      </c>
      <c r="DD147" s="299">
        <v>2.9953893936323778E-2</v>
      </c>
      <c r="DE147" s="299">
        <v>9.5576365695753672E-6</v>
      </c>
      <c r="DF147" s="299">
        <v>2.9288608566863583E-6</v>
      </c>
      <c r="DG147" s="300">
        <v>2.7679233463073907E-4</v>
      </c>
    </row>
    <row r="148" spans="2:111">
      <c r="B148" s="98" t="s">
        <v>138</v>
      </c>
      <c r="C148" s="95" t="s">
        <v>139</v>
      </c>
      <c r="D148" s="299">
        <v>8.4774267052114833E-4</v>
      </c>
      <c r="E148" s="299">
        <v>1.2956221469150728E-4</v>
      </c>
      <c r="F148" s="299">
        <v>7.137266714301358E-4</v>
      </c>
      <c r="G148" s="299">
        <v>2.0382949969612006E-5</v>
      </c>
      <c r="H148" s="299">
        <v>8.3124206767385317E-5</v>
      </c>
      <c r="I148" s="299">
        <v>0</v>
      </c>
      <c r="J148" s="299">
        <v>3.2516507487493562E-5</v>
      </c>
      <c r="K148" s="299">
        <v>1.2928536256370221E-4</v>
      </c>
      <c r="L148" s="299">
        <v>9.2348323944407612E-5</v>
      </c>
      <c r="M148" s="299">
        <v>1.4722070678608833E-4</v>
      </c>
      <c r="N148" s="299">
        <v>0</v>
      </c>
      <c r="O148" s="299">
        <v>3.9005619818544105E-4</v>
      </c>
      <c r="P148" s="299">
        <v>1.4748317489554524E-4</v>
      </c>
      <c r="Q148" s="299">
        <v>9.8030244637052708E-4</v>
      </c>
      <c r="R148" s="299">
        <v>3.3761587356314146E-4</v>
      </c>
      <c r="S148" s="299">
        <v>2.6222297810816401E-4</v>
      </c>
      <c r="T148" s="299">
        <v>1.0206451462754648E-3</v>
      </c>
      <c r="U148" s="299">
        <v>1.5783213396418348E-3</v>
      </c>
      <c r="V148" s="299">
        <v>2.7381978353610391E-4</v>
      </c>
      <c r="W148" s="299">
        <v>1.6917583085293507E-4</v>
      </c>
      <c r="X148" s="299">
        <v>2.1623916902781704E-4</v>
      </c>
      <c r="Y148" s="299">
        <v>2.5207062246814909E-4</v>
      </c>
      <c r="Z148" s="299">
        <v>1.0304358240046655E-4</v>
      </c>
      <c r="AA148" s="299">
        <v>3.4037296319647687E-4</v>
      </c>
      <c r="AB148" s="299">
        <v>6.2451164633678673E-4</v>
      </c>
      <c r="AC148" s="299">
        <v>9.7154644841337734E-2</v>
      </c>
      <c r="AD148" s="299">
        <v>5.8148490758450289E-5</v>
      </c>
      <c r="AE148" s="299">
        <v>6.0284958611399244E-4</v>
      </c>
      <c r="AF148" s="299">
        <v>2.3242130699409536E-4</v>
      </c>
      <c r="AG148" s="299">
        <v>2.4936878255813914E-4</v>
      </c>
      <c r="AH148" s="299">
        <v>8.5130652230239889E-5</v>
      </c>
      <c r="AI148" s="299">
        <v>5.6548967519966929E-5</v>
      </c>
      <c r="AJ148" s="299">
        <v>4.7239046164557875E-4</v>
      </c>
      <c r="AK148" s="299">
        <v>7.9801521405857025E-5</v>
      </c>
      <c r="AL148" s="299">
        <v>6.5029929870980365E-4</v>
      </c>
      <c r="AM148" s="299">
        <v>5.0506663945612133E-5</v>
      </c>
      <c r="AN148" s="299">
        <v>6.4584192272979429E-5</v>
      </c>
      <c r="AO148" s="299">
        <v>2.2584142732489222E-4</v>
      </c>
      <c r="AP148" s="299">
        <v>4.8239727262925802E-5</v>
      </c>
      <c r="AQ148" s="299">
        <v>1.0607225412698617E-5</v>
      </c>
      <c r="AR148" s="299">
        <v>8.1439183885705725E-5</v>
      </c>
      <c r="AS148" s="299">
        <v>3.4055809342424786E-4</v>
      </c>
      <c r="AT148" s="299">
        <v>2.5861135095371358E-4</v>
      </c>
      <c r="AU148" s="299">
        <v>1.2161090394190495E-4</v>
      </c>
      <c r="AV148" s="299">
        <v>1.6423496058505133E-4</v>
      </c>
      <c r="AW148" s="299">
        <v>4.3274053741349623E-4</v>
      </c>
      <c r="AX148" s="299">
        <v>3.8249316339085819E-5</v>
      </c>
      <c r="AY148" s="299">
        <v>8.197586778950173E-5</v>
      </c>
      <c r="AZ148" s="299">
        <v>3.3053358053823753E-4</v>
      </c>
      <c r="BA148" s="299">
        <v>6.815910733270896E-5</v>
      </c>
      <c r="BB148" s="299">
        <v>5.4405013651425535E-5</v>
      </c>
      <c r="BC148" s="299">
        <v>3.923274092146074E-5</v>
      </c>
      <c r="BD148" s="299">
        <v>1.5998510526243349E-5</v>
      </c>
      <c r="BE148" s="299">
        <v>7.1568609055471059E-5</v>
      </c>
      <c r="BF148" s="299">
        <v>4.8381364278761929E-4</v>
      </c>
      <c r="BG148" s="299">
        <v>1.5961247198248766E-4</v>
      </c>
      <c r="BH148" s="299">
        <v>8.7255831227870035E-4</v>
      </c>
      <c r="BI148" s="299">
        <v>3.2339524489829091E-4</v>
      </c>
      <c r="BJ148" s="299">
        <v>2.3382862606353792E-4</v>
      </c>
      <c r="BK148" s="299">
        <v>7.312081352065672E-4</v>
      </c>
      <c r="BL148" s="299">
        <v>5.4345746668205965E-5</v>
      </c>
      <c r="BM148" s="299">
        <v>7.1976750231924941E-4</v>
      </c>
      <c r="BN148" s="299">
        <v>7.7400633516279253E-4</v>
      </c>
      <c r="BO148" s="299">
        <v>3.1601027208428374E-4</v>
      </c>
      <c r="BP148" s="299">
        <v>2.9205296961836704E-4</v>
      </c>
      <c r="BQ148" s="299">
        <v>8.0573443632365357E-5</v>
      </c>
      <c r="BR148" s="299">
        <v>5.3441115761480135E-4</v>
      </c>
      <c r="BS148" s="299">
        <v>2.7705450569987357E-4</v>
      </c>
      <c r="BT148" s="299">
        <v>1.030644417878167E-4</v>
      </c>
      <c r="BU148" s="299">
        <v>5.8316259772137898E-5</v>
      </c>
      <c r="BV148" s="299">
        <v>6.8711353574541268E-5</v>
      </c>
      <c r="BW148" s="299">
        <v>3.1354888916850249E-5</v>
      </c>
      <c r="BX148" s="299">
        <v>4.9467526119867866E-5</v>
      </c>
      <c r="BY148" s="299">
        <v>2.346594895105501E-5</v>
      </c>
      <c r="BZ148" s="299">
        <v>9.8200462620014469E-5</v>
      </c>
      <c r="CA148" s="299">
        <v>5.0474038512694219E-5</v>
      </c>
      <c r="CB148" s="299">
        <v>2.1775162579524792E-4</v>
      </c>
      <c r="CC148" s="299">
        <v>2.9800517044859373E-5</v>
      </c>
      <c r="CD148" s="299">
        <v>8.514667314614046E-5</v>
      </c>
      <c r="CE148" s="299">
        <v>4.8666952356977078E-5</v>
      </c>
      <c r="CF148" s="299">
        <v>7.558647125584292E-5</v>
      </c>
      <c r="CG148" s="299">
        <v>1.6586996030435041E-4</v>
      </c>
      <c r="CH148" s="299">
        <v>3.3824366605927073E-5</v>
      </c>
      <c r="CI148" s="299">
        <v>6.7601263186803926E-5</v>
      </c>
      <c r="CJ148" s="299">
        <v>1.2041065777380631E-4</v>
      </c>
      <c r="CK148" s="299">
        <v>7.5537994615323457E-5</v>
      </c>
      <c r="CL148" s="299">
        <v>3.7900269472484773E-6</v>
      </c>
      <c r="CM148" s="299">
        <v>5.3558797443970894E-5</v>
      </c>
      <c r="CN148" s="299">
        <v>1.1635688676546806E-4</v>
      </c>
      <c r="CO148" s="299">
        <v>6.4150547844513895E-5</v>
      </c>
      <c r="CP148" s="299">
        <v>1.2203710657246493E-3</v>
      </c>
      <c r="CQ148" s="299">
        <v>3.8519984417867311E-4</v>
      </c>
      <c r="CR148" s="299">
        <v>1.3632375786286034E-3</v>
      </c>
      <c r="CS148" s="299">
        <v>5.0875566605062237E-4</v>
      </c>
      <c r="CT148" s="299">
        <v>3.6852208451909434E-4</v>
      </c>
      <c r="CU148" s="299">
        <v>3.0390600866637968E-4</v>
      </c>
      <c r="CV148" s="299">
        <v>2.7721063070944752E-4</v>
      </c>
      <c r="CW148" s="299">
        <v>2.1057805009469844E-4</v>
      </c>
      <c r="CX148" s="299">
        <v>4.3534756546971006E-4</v>
      </c>
      <c r="CY148" s="299">
        <v>3.2925324561900582E-4</v>
      </c>
      <c r="CZ148" s="299">
        <v>5.7607406138236234E-5</v>
      </c>
      <c r="DA148" s="299">
        <v>2.9454516604069943E-4</v>
      </c>
      <c r="DB148" s="299">
        <v>2.8722109215014438E-3</v>
      </c>
      <c r="DC148" s="299">
        <v>1.826946893122757E-4</v>
      </c>
      <c r="DD148" s="299">
        <v>1.3096644916177062E-4</v>
      </c>
      <c r="DE148" s="299">
        <v>5.633340148076439E-4</v>
      </c>
      <c r="DF148" s="299">
        <v>1.4150129325830477E-3</v>
      </c>
      <c r="DG148" s="300">
        <v>6.9196641931248452E-5</v>
      </c>
    </row>
    <row r="149" spans="2:111">
      <c r="B149" s="98" t="s">
        <v>140</v>
      </c>
      <c r="C149" s="95" t="s">
        <v>141</v>
      </c>
      <c r="D149" s="299">
        <v>5.3484687604548938E-3</v>
      </c>
      <c r="E149" s="299">
        <v>2.2119375937289178E-3</v>
      </c>
      <c r="F149" s="299">
        <v>6.1355963732419982E-3</v>
      </c>
      <c r="G149" s="299">
        <v>1.6031283592613677E-3</v>
      </c>
      <c r="H149" s="299">
        <v>7.514385862793866E-3</v>
      </c>
      <c r="I149" s="299">
        <v>0</v>
      </c>
      <c r="J149" s="299">
        <v>1.6319070877030405E-3</v>
      </c>
      <c r="K149" s="299">
        <v>1.5995020969464065E-3</v>
      </c>
      <c r="L149" s="299">
        <v>8.4529879642548911E-4</v>
      </c>
      <c r="M149" s="299">
        <v>2.2821507610691402E-3</v>
      </c>
      <c r="N149" s="299">
        <v>0</v>
      </c>
      <c r="O149" s="299">
        <v>1.5565944317576573E-3</v>
      </c>
      <c r="P149" s="299">
        <v>2.4105669769940822E-4</v>
      </c>
      <c r="Q149" s="299">
        <v>1.3707017116743616E-3</v>
      </c>
      <c r="R149" s="299">
        <v>3.6862955751729458E-4</v>
      </c>
      <c r="S149" s="299">
        <v>2.0133096558659965E-3</v>
      </c>
      <c r="T149" s="299">
        <v>1.5434789429620904E-3</v>
      </c>
      <c r="U149" s="299">
        <v>1.6447281230302828E-3</v>
      </c>
      <c r="V149" s="299">
        <v>1.4555231688462886E-2</v>
      </c>
      <c r="W149" s="299">
        <v>1.622948119712345E-3</v>
      </c>
      <c r="X149" s="299">
        <v>6.2426135656377058E-2</v>
      </c>
      <c r="Y149" s="299">
        <v>2.3841554345961752E-3</v>
      </c>
      <c r="Z149" s="299">
        <v>3.3394810151368936E-4</v>
      </c>
      <c r="AA149" s="299">
        <v>1.4305095600220695E-3</v>
      </c>
      <c r="AB149" s="299">
        <v>9.1196138465118686E-4</v>
      </c>
      <c r="AC149" s="299">
        <v>6.3026614907775859E-4</v>
      </c>
      <c r="AD149" s="299">
        <v>0.51032249871048618</v>
      </c>
      <c r="AE149" s="299">
        <v>2.350481716290163E-2</v>
      </c>
      <c r="AF149" s="299">
        <v>7.5655830541540613E-4</v>
      </c>
      <c r="AG149" s="299">
        <v>7.6540562490210894E-4</v>
      </c>
      <c r="AH149" s="299">
        <v>4.8730549034093983E-4</v>
      </c>
      <c r="AI149" s="299">
        <v>3.0308251207874707E-3</v>
      </c>
      <c r="AJ149" s="299">
        <v>4.9089148103227172E-3</v>
      </c>
      <c r="AK149" s="299">
        <v>8.5550242232518923E-3</v>
      </c>
      <c r="AL149" s="299">
        <v>6.2550996280608126E-3</v>
      </c>
      <c r="AM149" s="299">
        <v>2.3219430667626253E-3</v>
      </c>
      <c r="AN149" s="299">
        <v>1.9349541350320882E-3</v>
      </c>
      <c r="AO149" s="299">
        <v>1.9016353103299812E-3</v>
      </c>
      <c r="AP149" s="299">
        <v>1.8304345881180639E-3</v>
      </c>
      <c r="AQ149" s="299">
        <v>9.3887721690867772E-4</v>
      </c>
      <c r="AR149" s="299">
        <v>1.6180532736532729E-3</v>
      </c>
      <c r="AS149" s="299">
        <v>2.1324402668905832E-3</v>
      </c>
      <c r="AT149" s="299">
        <v>2.1667693240488188E-3</v>
      </c>
      <c r="AU149" s="299">
        <v>8.7924720463206942E-4</v>
      </c>
      <c r="AV149" s="299">
        <v>1.0650026713382515E-3</v>
      </c>
      <c r="AW149" s="299">
        <v>7.0473612181700741E-4</v>
      </c>
      <c r="AX149" s="299">
        <v>3.3496217669335955E-4</v>
      </c>
      <c r="AY149" s="299">
        <v>3.6741285409805819E-4</v>
      </c>
      <c r="AZ149" s="299">
        <v>1.4411164442734339E-3</v>
      </c>
      <c r="BA149" s="299">
        <v>2.8341495761599026E-4</v>
      </c>
      <c r="BB149" s="299">
        <v>2.3813747855019014E-4</v>
      </c>
      <c r="BC149" s="299">
        <v>1.4124397942581691E-4</v>
      </c>
      <c r="BD149" s="299">
        <v>4.0016620138566954E-5</v>
      </c>
      <c r="BE149" s="299">
        <v>1.3928774006774798E-4</v>
      </c>
      <c r="BF149" s="299">
        <v>9.183320411222664E-4</v>
      </c>
      <c r="BG149" s="299">
        <v>2.4498733169819956E-4</v>
      </c>
      <c r="BH149" s="299">
        <v>1.3531728086456332E-3</v>
      </c>
      <c r="BI149" s="299">
        <v>4.9871484121656281E-4</v>
      </c>
      <c r="BJ149" s="299">
        <v>1.5575774896986485E-3</v>
      </c>
      <c r="BK149" s="299">
        <v>1.452062358106446E-3</v>
      </c>
      <c r="BL149" s="299">
        <v>9.0432684484443322E-3</v>
      </c>
      <c r="BM149" s="299">
        <v>5.4263728621893785E-3</v>
      </c>
      <c r="BN149" s="299">
        <v>5.7433890191822849E-3</v>
      </c>
      <c r="BO149" s="299">
        <v>9.8908052717813066E-3</v>
      </c>
      <c r="BP149" s="299">
        <v>5.3068674952291327E-3</v>
      </c>
      <c r="BQ149" s="299">
        <v>8.9830598847390544E-3</v>
      </c>
      <c r="BR149" s="299">
        <v>1.3650860261666212E-2</v>
      </c>
      <c r="BS149" s="299">
        <v>9.645580993649483E-3</v>
      </c>
      <c r="BT149" s="299">
        <v>3.1601206688923775E-3</v>
      </c>
      <c r="BU149" s="299">
        <v>5.324354198990214E-3</v>
      </c>
      <c r="BV149" s="299">
        <v>1.6993352319413905E-3</v>
      </c>
      <c r="BW149" s="299">
        <v>1.2082678777079437E-3</v>
      </c>
      <c r="BX149" s="299">
        <v>1.4771508011220992E-3</v>
      </c>
      <c r="BY149" s="299">
        <v>3.6337492959098071E-4</v>
      </c>
      <c r="BZ149" s="299">
        <v>2.9659340140911674E-3</v>
      </c>
      <c r="CA149" s="299">
        <v>1.5538681003378704E-2</v>
      </c>
      <c r="CB149" s="299">
        <v>0.15145587038440206</v>
      </c>
      <c r="CC149" s="299">
        <v>1.7286845479319798E-2</v>
      </c>
      <c r="CD149" s="299">
        <v>4.9827425466794271E-2</v>
      </c>
      <c r="CE149" s="299">
        <v>8.7472335101713636E-3</v>
      </c>
      <c r="CF149" s="299">
        <v>1.7590407401687268E-3</v>
      </c>
      <c r="CG149" s="299">
        <v>2.4317071287039485E-3</v>
      </c>
      <c r="CH149" s="299">
        <v>5.3586036315250518E-3</v>
      </c>
      <c r="CI149" s="299">
        <v>1.6256849081920529E-3</v>
      </c>
      <c r="CJ149" s="299">
        <v>2.1104227077476312E-3</v>
      </c>
      <c r="CK149" s="299">
        <v>1.1978847121832451E-3</v>
      </c>
      <c r="CL149" s="299">
        <v>4.4090337509370942E-5</v>
      </c>
      <c r="CM149" s="299">
        <v>3.6403023052353911E-4</v>
      </c>
      <c r="CN149" s="299">
        <v>6.6314620260348499E-3</v>
      </c>
      <c r="CO149" s="299">
        <v>3.3186831244084213E-3</v>
      </c>
      <c r="CP149" s="299">
        <v>4.2614840243146287E-3</v>
      </c>
      <c r="CQ149" s="299">
        <v>2.6021136925067734E-3</v>
      </c>
      <c r="CR149" s="299">
        <v>5.5697862154824775E-3</v>
      </c>
      <c r="CS149" s="299">
        <v>2.6092022208198252E-3</v>
      </c>
      <c r="CT149" s="299">
        <v>2.8928720818119026E-3</v>
      </c>
      <c r="CU149" s="299">
        <v>3.9074439738354593E-3</v>
      </c>
      <c r="CV149" s="299">
        <v>3.2907202501646009E-3</v>
      </c>
      <c r="CW149" s="299">
        <v>1.2506863916301005E-3</v>
      </c>
      <c r="CX149" s="299">
        <v>2.9517850283742016E-3</v>
      </c>
      <c r="CY149" s="299">
        <v>1.642867427084399E-3</v>
      </c>
      <c r="CZ149" s="299">
        <v>1.083276423352367E-3</v>
      </c>
      <c r="DA149" s="299">
        <v>3.326662548782334E-3</v>
      </c>
      <c r="DB149" s="299">
        <v>5.3373935284359028E-3</v>
      </c>
      <c r="DC149" s="299">
        <v>6.1317111795968111E-3</v>
      </c>
      <c r="DD149" s="299">
        <v>2.4536804065142591E-3</v>
      </c>
      <c r="DE149" s="299">
        <v>4.3285300826865275E-3</v>
      </c>
      <c r="DF149" s="299">
        <v>3.2301575392564741E-3</v>
      </c>
      <c r="DG149" s="300">
        <v>4.8888119996346527E-3</v>
      </c>
    </row>
    <row r="150" spans="2:111">
      <c r="B150" s="98" t="s">
        <v>142</v>
      </c>
      <c r="C150" s="95" t="s">
        <v>143</v>
      </c>
      <c r="D150" s="299">
        <v>6.0706407870136799E-5</v>
      </c>
      <c r="E150" s="299">
        <v>6.0105740820575886E-5</v>
      </c>
      <c r="F150" s="299">
        <v>4.2517743141301913E-4</v>
      </c>
      <c r="G150" s="299">
        <v>9.2007615310592563E-6</v>
      </c>
      <c r="H150" s="299">
        <v>8.5119101683420821E-5</v>
      </c>
      <c r="I150" s="299">
        <v>0</v>
      </c>
      <c r="J150" s="299">
        <v>1.0041729231381154E-5</v>
      </c>
      <c r="K150" s="299">
        <v>3.9716752678644635E-5</v>
      </c>
      <c r="L150" s="299">
        <v>3.0168455908023712E-5</v>
      </c>
      <c r="M150" s="299">
        <v>4.0925261323174551E-5</v>
      </c>
      <c r="N150" s="299">
        <v>0</v>
      </c>
      <c r="O150" s="299">
        <v>6.0550758795767472E-5</v>
      </c>
      <c r="P150" s="299">
        <v>9.8941914538881813E-6</v>
      </c>
      <c r="Q150" s="299">
        <v>5.4661504385209452E-5</v>
      </c>
      <c r="R150" s="299">
        <v>3.1704972153684796E-5</v>
      </c>
      <c r="S150" s="299">
        <v>2.0830985119644243E-4</v>
      </c>
      <c r="T150" s="299">
        <v>8.6818052801320534E-5</v>
      </c>
      <c r="U150" s="299">
        <v>1.0132115889129144E-4</v>
      </c>
      <c r="V150" s="299">
        <v>1.0543392327104853E-3</v>
      </c>
      <c r="W150" s="299">
        <v>2.1103892721243569E-4</v>
      </c>
      <c r="X150" s="299">
        <v>1.2421110137452007E-4</v>
      </c>
      <c r="Y150" s="299">
        <v>6.1048319625688877E-4</v>
      </c>
      <c r="Z150" s="299">
        <v>3.3650600659339248E-5</v>
      </c>
      <c r="AA150" s="299">
        <v>1.0378967491597435E-4</v>
      </c>
      <c r="AB150" s="299">
        <v>5.485084559514772E-5</v>
      </c>
      <c r="AC150" s="299">
        <v>2.8238359271517124E-5</v>
      </c>
      <c r="AD150" s="299">
        <v>2.4015020079731019E-5</v>
      </c>
      <c r="AE150" s="299">
        <v>0.43905374330539948</v>
      </c>
      <c r="AF150" s="299">
        <v>1.2179780911968393E-4</v>
      </c>
      <c r="AG150" s="299">
        <v>7.0177474784282909E-5</v>
      </c>
      <c r="AH150" s="299">
        <v>2.2754021978563764E-5</v>
      </c>
      <c r="AI150" s="299">
        <v>5.5199385532405267E-5</v>
      </c>
      <c r="AJ150" s="299">
        <v>2.2431960378505611E-4</v>
      </c>
      <c r="AK150" s="299">
        <v>1.413343287070499E-4</v>
      </c>
      <c r="AL150" s="299">
        <v>1.2816023024939031E-3</v>
      </c>
      <c r="AM150" s="299">
        <v>1.4562462595513227E-2</v>
      </c>
      <c r="AN150" s="299">
        <v>5.3716963702670414E-3</v>
      </c>
      <c r="AO150" s="299">
        <v>4.7722178402898286E-3</v>
      </c>
      <c r="AP150" s="299">
        <v>2.035104023009084E-3</v>
      </c>
      <c r="AQ150" s="299">
        <v>1.8165236241976111E-4</v>
      </c>
      <c r="AR150" s="299">
        <v>1.8625196603116166E-4</v>
      </c>
      <c r="AS150" s="299">
        <v>5.4166948296016095E-4</v>
      </c>
      <c r="AT150" s="299">
        <v>5.6219947948087296E-4</v>
      </c>
      <c r="AU150" s="299">
        <v>1.9028500593903675E-4</v>
      </c>
      <c r="AV150" s="299">
        <v>2.351543090988045E-4</v>
      </c>
      <c r="AW150" s="299">
        <v>5.7078701046579496E-5</v>
      </c>
      <c r="AX150" s="299">
        <v>3.9264005626519496E-5</v>
      </c>
      <c r="AY150" s="299">
        <v>5.179411069351179E-5</v>
      </c>
      <c r="AZ150" s="299">
        <v>2.6024411417911199E-4</v>
      </c>
      <c r="BA150" s="299">
        <v>5.038405318767403E-5</v>
      </c>
      <c r="BB150" s="299">
        <v>1.79707028295982E-5</v>
      </c>
      <c r="BC150" s="299">
        <v>2.7432887061669745E-5</v>
      </c>
      <c r="BD150" s="299">
        <v>4.6299782176385457E-6</v>
      </c>
      <c r="BE150" s="299">
        <v>1.075309225397649E-5</v>
      </c>
      <c r="BF150" s="299">
        <v>1.8150770610445217E-4</v>
      </c>
      <c r="BG150" s="299">
        <v>6.1861877834445525E-5</v>
      </c>
      <c r="BH150" s="299">
        <v>2.4030297032854325E-4</v>
      </c>
      <c r="BI150" s="299">
        <v>2.0545173729759648E-4</v>
      </c>
      <c r="BJ150" s="299">
        <v>2.4752006073500458E-4</v>
      </c>
      <c r="BK150" s="299">
        <v>4.0449408526698092E-5</v>
      </c>
      <c r="BL150" s="299">
        <v>1.8480973649002961E-4</v>
      </c>
      <c r="BM150" s="299">
        <v>5.6626270236061931E-4</v>
      </c>
      <c r="BN150" s="299">
        <v>2.4308124944171639E-4</v>
      </c>
      <c r="BO150" s="299">
        <v>1.2363812164291471E-2</v>
      </c>
      <c r="BP150" s="299">
        <v>4.6936610360177027E-3</v>
      </c>
      <c r="BQ150" s="299">
        <v>6.7859683087679434E-3</v>
      </c>
      <c r="BR150" s="299">
        <v>1.678920214809414E-4</v>
      </c>
      <c r="BS150" s="299">
        <v>4.2339154184416357E-4</v>
      </c>
      <c r="BT150" s="299">
        <v>1.639643195338273E-4</v>
      </c>
      <c r="BU150" s="299">
        <v>1.2640940929708783E-4</v>
      </c>
      <c r="BV150" s="299">
        <v>4.1014585098821942E-5</v>
      </c>
      <c r="BW150" s="299">
        <v>7.6829566516316693E-5</v>
      </c>
      <c r="BX150" s="299">
        <v>6.4393426023179074E-5</v>
      </c>
      <c r="BY150" s="299">
        <v>8.9948538848603534E-6</v>
      </c>
      <c r="BZ150" s="299">
        <v>3.5093914732624927E-4</v>
      </c>
      <c r="CA150" s="299">
        <v>2.8950203677685319E-5</v>
      </c>
      <c r="CB150" s="299">
        <v>8.9653322148943931E-5</v>
      </c>
      <c r="CC150" s="299">
        <v>1.4992460577178321E-5</v>
      </c>
      <c r="CD150" s="299">
        <v>5.7722148931391654E-5</v>
      </c>
      <c r="CE150" s="299">
        <v>3.3508192146684873E-5</v>
      </c>
      <c r="CF150" s="299">
        <v>2.1659264853567312E-4</v>
      </c>
      <c r="CG150" s="299">
        <v>1.1501253573248248E-4</v>
      </c>
      <c r="CH150" s="299">
        <v>4.5927460230670898E-5</v>
      </c>
      <c r="CI150" s="299">
        <v>6.9464481334160434E-5</v>
      </c>
      <c r="CJ150" s="299">
        <v>4.9798473947508321E-5</v>
      </c>
      <c r="CK150" s="299">
        <v>1.5686480769552795E-5</v>
      </c>
      <c r="CL150" s="299">
        <v>1.7494909426560242E-6</v>
      </c>
      <c r="CM150" s="299">
        <v>6.9184692142862288E-6</v>
      </c>
      <c r="CN150" s="299">
        <v>8.7523374451288358E-5</v>
      </c>
      <c r="CO150" s="299">
        <v>1.1785638385852716E-4</v>
      </c>
      <c r="CP150" s="299">
        <v>7.9033807062886329E-5</v>
      </c>
      <c r="CQ150" s="299">
        <v>8.3074857166347217E-5</v>
      </c>
      <c r="CR150" s="299">
        <v>1.6844329278064275E-4</v>
      </c>
      <c r="CS150" s="299">
        <v>1.4599130157216345E-4</v>
      </c>
      <c r="CT150" s="299">
        <v>1.1601381764169059E-4</v>
      </c>
      <c r="CU150" s="299">
        <v>1.3293932806315606E-4</v>
      </c>
      <c r="CV150" s="299">
        <v>5.9823877403067532E-5</v>
      </c>
      <c r="CW150" s="299">
        <v>2.4219741286382009E-5</v>
      </c>
      <c r="CX150" s="299">
        <v>9.05211707740887E-5</v>
      </c>
      <c r="CY150" s="299">
        <v>3.2261224649344349E-5</v>
      </c>
      <c r="CZ150" s="299">
        <v>3.7174892640863583E-5</v>
      </c>
      <c r="DA150" s="299">
        <v>3.3453136652539174E-4</v>
      </c>
      <c r="DB150" s="299">
        <v>1.3541652003892655E-4</v>
      </c>
      <c r="DC150" s="299">
        <v>1.6346630451461347E-4</v>
      </c>
      <c r="DD150" s="299">
        <v>6.7044131367004328E-5</v>
      </c>
      <c r="DE150" s="299">
        <v>1.1877000407686507E-4</v>
      </c>
      <c r="DF150" s="299">
        <v>1.1366079518334265E-4</v>
      </c>
      <c r="DG150" s="300">
        <v>4.4276321061592156E-5</v>
      </c>
    </row>
    <row r="151" spans="2:111">
      <c r="B151" s="98" t="s">
        <v>144</v>
      </c>
      <c r="C151" s="95" t="s">
        <v>65</v>
      </c>
      <c r="D151" s="299">
        <v>3.5034324425647898E-3</v>
      </c>
      <c r="E151" s="299">
        <v>6.7755556599470568E-4</v>
      </c>
      <c r="F151" s="299">
        <v>3.2455790675199677E-3</v>
      </c>
      <c r="G151" s="299">
        <v>5.4477119820569577E-4</v>
      </c>
      <c r="H151" s="299">
        <v>1.5402876653467341E-3</v>
      </c>
      <c r="I151" s="299">
        <v>0</v>
      </c>
      <c r="J151" s="299">
        <v>4.1058410442700151E-5</v>
      </c>
      <c r="K151" s="299">
        <v>2.5522156483544171E-3</v>
      </c>
      <c r="L151" s="299">
        <v>3.6647302279779613E-3</v>
      </c>
      <c r="M151" s="299">
        <v>1.0525364800427154E-3</v>
      </c>
      <c r="N151" s="299">
        <v>0</v>
      </c>
      <c r="O151" s="299">
        <v>5.0969851780992943E-4</v>
      </c>
      <c r="P151" s="299">
        <v>4.1852377803470005E-4</v>
      </c>
      <c r="Q151" s="299">
        <v>2.2977129597350938E-3</v>
      </c>
      <c r="R151" s="299">
        <v>2.8875279678237382E-3</v>
      </c>
      <c r="S151" s="299">
        <v>7.7090580459485971E-4</v>
      </c>
      <c r="T151" s="299">
        <v>4.3228773959293762E-3</v>
      </c>
      <c r="U151" s="299">
        <v>8.7032159611911547E-3</v>
      </c>
      <c r="V151" s="299">
        <v>3.1369149076768952E-3</v>
      </c>
      <c r="W151" s="299">
        <v>6.6822967148406659E-4</v>
      </c>
      <c r="X151" s="299">
        <v>5.673329189548335E-5</v>
      </c>
      <c r="Y151" s="299">
        <v>2.7516606502273728E-4</v>
      </c>
      <c r="Z151" s="299">
        <v>1.0622701207911558E-4</v>
      </c>
      <c r="AA151" s="299">
        <v>7.4803803867948889E-4</v>
      </c>
      <c r="AB151" s="299">
        <v>9.7127674319162777E-3</v>
      </c>
      <c r="AC151" s="299">
        <v>1.2506305084295575E-3</v>
      </c>
      <c r="AD151" s="299">
        <v>5.8934503672740819E-5</v>
      </c>
      <c r="AE151" s="299">
        <v>1.0533125652669008E-4</v>
      </c>
      <c r="AF151" s="299">
        <v>0.44054768001629074</v>
      </c>
      <c r="AG151" s="299">
        <v>2.9750005064229043E-3</v>
      </c>
      <c r="AH151" s="299">
        <v>4.2226929222925784E-3</v>
      </c>
      <c r="AI151" s="299">
        <v>3.2284140596092492E-3</v>
      </c>
      <c r="AJ151" s="299">
        <v>5.5978520996648239E-4</v>
      </c>
      <c r="AK151" s="299">
        <v>1.3904575431028772E-3</v>
      </c>
      <c r="AL151" s="299">
        <v>8.1481474598392835E-4</v>
      </c>
      <c r="AM151" s="299">
        <v>1.4796992655368314E-4</v>
      </c>
      <c r="AN151" s="299">
        <v>1.5411651423965415E-4</v>
      </c>
      <c r="AO151" s="299">
        <v>2.7355552172172038E-4</v>
      </c>
      <c r="AP151" s="299">
        <v>2.2124068689712654E-4</v>
      </c>
      <c r="AQ151" s="299">
        <v>8.6859515175999072E-5</v>
      </c>
      <c r="AR151" s="299">
        <v>8.923012336125789E-4</v>
      </c>
      <c r="AS151" s="299">
        <v>7.5175756616295206E-4</v>
      </c>
      <c r="AT151" s="299">
        <v>1.8761632439768239E-3</v>
      </c>
      <c r="AU151" s="299">
        <v>1.7278353658953952E-3</v>
      </c>
      <c r="AV151" s="299">
        <v>1.0969072666703777E-3</v>
      </c>
      <c r="AW151" s="299">
        <v>2.1777087617488753E-3</v>
      </c>
      <c r="AX151" s="299">
        <v>1.3406189100605643E-3</v>
      </c>
      <c r="AY151" s="299">
        <v>1.1351153743826658E-3</v>
      </c>
      <c r="AZ151" s="299">
        <v>6.9652934152360903E-3</v>
      </c>
      <c r="BA151" s="299">
        <v>3.1910298105829096E-3</v>
      </c>
      <c r="BB151" s="299">
        <v>3.0589225384242147E-4</v>
      </c>
      <c r="BC151" s="299">
        <v>4.5213941490969732E-3</v>
      </c>
      <c r="BD151" s="299">
        <v>5.4636279758681636E-4</v>
      </c>
      <c r="BE151" s="299">
        <v>1.6920864370249394E-3</v>
      </c>
      <c r="BF151" s="299">
        <v>1.072868367178554E-2</v>
      </c>
      <c r="BG151" s="299">
        <v>1.3526618947823906E-3</v>
      </c>
      <c r="BH151" s="299">
        <v>1.2412216138036076E-2</v>
      </c>
      <c r="BI151" s="299">
        <v>5.5209781159175678E-4</v>
      </c>
      <c r="BJ151" s="299">
        <v>3.4207275201386385E-3</v>
      </c>
      <c r="BK151" s="299">
        <v>8.1337893984856011E-3</v>
      </c>
      <c r="BL151" s="299">
        <v>8.856153076068808E-4</v>
      </c>
      <c r="BM151" s="299">
        <v>6.9658405328110818E-3</v>
      </c>
      <c r="BN151" s="299">
        <v>8.4705032555350557E-3</v>
      </c>
      <c r="BO151" s="299">
        <v>6.5043493804500781E-3</v>
      </c>
      <c r="BP151" s="299">
        <v>5.6300221838750429E-3</v>
      </c>
      <c r="BQ151" s="299">
        <v>3.3963523980952144E-4</v>
      </c>
      <c r="BR151" s="299">
        <v>6.8562399173918167E-4</v>
      </c>
      <c r="BS151" s="299">
        <v>1.8511927401712862E-2</v>
      </c>
      <c r="BT151" s="299">
        <v>5.6069781523922343E-4</v>
      </c>
      <c r="BU151" s="299">
        <v>2.2611875459962578E-3</v>
      </c>
      <c r="BV151" s="299">
        <v>1.4298190128650234E-3</v>
      </c>
      <c r="BW151" s="299">
        <v>5.0520900569869744E-4</v>
      </c>
      <c r="BX151" s="299">
        <v>1.399503192986218E-3</v>
      </c>
      <c r="BY151" s="299">
        <v>4.5782377911915152E-4</v>
      </c>
      <c r="BZ151" s="299">
        <v>9.2950054543031657E-4</v>
      </c>
      <c r="CA151" s="299">
        <v>3.7658112457880622E-4</v>
      </c>
      <c r="CB151" s="299">
        <v>2.0885949860261874E-3</v>
      </c>
      <c r="CC151" s="299">
        <v>2.6372425839113391E-4</v>
      </c>
      <c r="CD151" s="299">
        <v>1.1935838062939578E-3</v>
      </c>
      <c r="CE151" s="299">
        <v>9.752752879634575E-4</v>
      </c>
      <c r="CF151" s="299">
        <v>1.3165100279760691E-3</v>
      </c>
      <c r="CG151" s="299">
        <v>3.4112304436267273E-3</v>
      </c>
      <c r="CH151" s="299">
        <v>2.7912275793564608E-4</v>
      </c>
      <c r="CI151" s="299">
        <v>4.3839273346465697E-4</v>
      </c>
      <c r="CJ151" s="299">
        <v>8.1082829945752907E-4</v>
      </c>
      <c r="CK151" s="299">
        <v>1.8824156950167377E-3</v>
      </c>
      <c r="CL151" s="299">
        <v>2.2270677076824432E-5</v>
      </c>
      <c r="CM151" s="299">
        <v>2.2416579782844187E-4</v>
      </c>
      <c r="CN151" s="299">
        <v>9.4532326798148008E-4</v>
      </c>
      <c r="CO151" s="299">
        <v>6.6837808870429051E-4</v>
      </c>
      <c r="CP151" s="299">
        <v>6.3749501835269149E-3</v>
      </c>
      <c r="CQ151" s="299">
        <v>3.175313013657974E-3</v>
      </c>
      <c r="CR151" s="299">
        <v>9.3812848512793304E-4</v>
      </c>
      <c r="CS151" s="299">
        <v>8.3543068057814979E-4</v>
      </c>
      <c r="CT151" s="299">
        <v>7.5836794391577369E-4</v>
      </c>
      <c r="CU151" s="299">
        <v>1.9943443811600552E-3</v>
      </c>
      <c r="CV151" s="299">
        <v>8.8241828871991597E-4</v>
      </c>
      <c r="CW151" s="299">
        <v>1.0626853540087774E-3</v>
      </c>
      <c r="CX151" s="299">
        <v>3.7581738598273791E-3</v>
      </c>
      <c r="CY151" s="299">
        <v>7.7370113342459571E-4</v>
      </c>
      <c r="CZ151" s="299">
        <v>1.8705626800737419E-4</v>
      </c>
      <c r="DA151" s="299">
        <v>1.4926161257204171E-3</v>
      </c>
      <c r="DB151" s="299">
        <v>1.6608472330806407E-3</v>
      </c>
      <c r="DC151" s="299">
        <v>2.4387103086909211E-3</v>
      </c>
      <c r="DD151" s="299">
        <v>1.3878079334807014E-3</v>
      </c>
      <c r="DE151" s="299">
        <v>5.3057197325347485E-4</v>
      </c>
      <c r="DF151" s="299">
        <v>2.0807087024601191E-2</v>
      </c>
      <c r="DG151" s="300">
        <v>9.4841495212994256E-4</v>
      </c>
    </row>
    <row r="152" spans="2:111">
      <c r="B152" s="98" t="s">
        <v>145</v>
      </c>
      <c r="C152" s="95" t="s">
        <v>66</v>
      </c>
      <c r="D152" s="299">
        <v>1.3351167015818825E-4</v>
      </c>
      <c r="E152" s="299">
        <v>1.0840154388467896E-4</v>
      </c>
      <c r="F152" s="299">
        <v>6.7394272309448844E-4</v>
      </c>
      <c r="G152" s="299">
        <v>5.04682845169461E-5</v>
      </c>
      <c r="H152" s="299">
        <v>9.292258989633202E-5</v>
      </c>
      <c r="I152" s="299">
        <v>0</v>
      </c>
      <c r="J152" s="299">
        <v>5.683080502001E-5</v>
      </c>
      <c r="K152" s="299">
        <v>4.9707316270888212E-5</v>
      </c>
      <c r="L152" s="299">
        <v>3.244452982408857E-5</v>
      </c>
      <c r="M152" s="299">
        <v>5.3534307889034356E-5</v>
      </c>
      <c r="N152" s="299">
        <v>0</v>
      </c>
      <c r="O152" s="299">
        <v>4.8982914493903265E-5</v>
      </c>
      <c r="P152" s="299">
        <v>9.2064093524457687E-5</v>
      </c>
      <c r="Q152" s="299">
        <v>7.8555089392866057E-5</v>
      </c>
      <c r="R152" s="299">
        <v>4.0547376050433512E-5</v>
      </c>
      <c r="S152" s="299">
        <v>4.1677624002994967E-5</v>
      </c>
      <c r="T152" s="299">
        <v>9.7834068737093517E-5</v>
      </c>
      <c r="U152" s="299">
        <v>6.8925622950935528E-5</v>
      </c>
      <c r="V152" s="299">
        <v>2.3592021354290729E-4</v>
      </c>
      <c r="W152" s="299">
        <v>3.5958800342577175E-5</v>
      </c>
      <c r="X152" s="299">
        <v>2.045740630577859E-5</v>
      </c>
      <c r="Y152" s="299">
        <v>4.0417671168201023E-5</v>
      </c>
      <c r="Z152" s="299">
        <v>2.1346191833297919E-5</v>
      </c>
      <c r="AA152" s="299">
        <v>1.9562247618146833E-5</v>
      </c>
      <c r="AB152" s="299">
        <v>2.2455925135633531E-4</v>
      </c>
      <c r="AC152" s="299">
        <v>1.6021638862292462E-5</v>
      </c>
      <c r="AD152" s="299">
        <v>1.0205498224722005E-5</v>
      </c>
      <c r="AE152" s="299">
        <v>6.8461437919655854E-5</v>
      </c>
      <c r="AF152" s="299">
        <v>1.2131929403115355E-4</v>
      </c>
      <c r="AG152" s="299">
        <v>0.21930685408991635</v>
      </c>
      <c r="AH152" s="299">
        <v>4.202973074523157E-4</v>
      </c>
      <c r="AI152" s="299">
        <v>4.7210112627512456E-5</v>
      </c>
      <c r="AJ152" s="299">
        <v>1.7171756024692345E-4</v>
      </c>
      <c r="AK152" s="299">
        <v>1.1339126444310818E-4</v>
      </c>
      <c r="AL152" s="299">
        <v>1.9385974055025206E-4</v>
      </c>
      <c r="AM152" s="299">
        <v>1.4044784972697027E-4</v>
      </c>
      <c r="AN152" s="299">
        <v>1.4973787530704602E-4</v>
      </c>
      <c r="AO152" s="299">
        <v>1.1458949465697502E-4</v>
      </c>
      <c r="AP152" s="299">
        <v>1.0304681314761146E-4</v>
      </c>
      <c r="AQ152" s="299">
        <v>2.8108304915875995E-5</v>
      </c>
      <c r="AR152" s="299">
        <v>6.8564082538775961E-5</v>
      </c>
      <c r="AS152" s="299">
        <v>3.4690549807690183E-4</v>
      </c>
      <c r="AT152" s="299">
        <v>2.0734815530450384E-4</v>
      </c>
      <c r="AU152" s="299">
        <v>8.9391417435253533E-4</v>
      </c>
      <c r="AV152" s="299">
        <v>6.0052343385725594E-4</v>
      </c>
      <c r="AW152" s="299">
        <v>7.7490578209469044E-4</v>
      </c>
      <c r="AX152" s="299">
        <v>1.0639825811224221E-4</v>
      </c>
      <c r="AY152" s="299">
        <v>2.4264915784731007E-5</v>
      </c>
      <c r="AZ152" s="299">
        <v>1.8471660847962364E-3</v>
      </c>
      <c r="BA152" s="299">
        <v>3.1939849432048204E-4</v>
      </c>
      <c r="BB152" s="299">
        <v>2.8303179846086052E-5</v>
      </c>
      <c r="BC152" s="299">
        <v>1.0989894378809327E-4</v>
      </c>
      <c r="BD152" s="299">
        <v>7.5822879802667846E-5</v>
      </c>
      <c r="BE152" s="299">
        <v>3.8384684351783599E-5</v>
      </c>
      <c r="BF152" s="299">
        <v>1.8752247831533191E-3</v>
      </c>
      <c r="BG152" s="299">
        <v>7.9833433934006846E-4</v>
      </c>
      <c r="BH152" s="299">
        <v>2.2884342049841249E-3</v>
      </c>
      <c r="BI152" s="299">
        <v>4.6650094239121341E-4</v>
      </c>
      <c r="BJ152" s="299">
        <v>1.242325774382878E-3</v>
      </c>
      <c r="BK152" s="299">
        <v>3.1933580729282061E-4</v>
      </c>
      <c r="BL152" s="299">
        <v>8.0635015505276723E-4</v>
      </c>
      <c r="BM152" s="299">
        <v>2.4073492957597033E-4</v>
      </c>
      <c r="BN152" s="299">
        <v>2.6394184409753288E-4</v>
      </c>
      <c r="BO152" s="299">
        <v>9.9451557756895367E-4</v>
      </c>
      <c r="BP152" s="299">
        <v>9.3646195792580539E-4</v>
      </c>
      <c r="BQ152" s="299">
        <v>1.6492959567151289E-4</v>
      </c>
      <c r="BR152" s="299">
        <v>8.1219092359313065E-5</v>
      </c>
      <c r="BS152" s="299">
        <v>5.8904856340287828E-4</v>
      </c>
      <c r="BT152" s="299">
        <v>1.2183032168675552E-3</v>
      </c>
      <c r="BU152" s="299">
        <v>1.2943362484625881E-4</v>
      </c>
      <c r="BV152" s="299">
        <v>6.6589313578755189E-5</v>
      </c>
      <c r="BW152" s="299">
        <v>3.2203644428648082E-5</v>
      </c>
      <c r="BX152" s="299">
        <v>4.065783046010202E-5</v>
      </c>
      <c r="BY152" s="299">
        <v>1.2357378439666335E-5</v>
      </c>
      <c r="BZ152" s="299">
        <v>2.5257434537825273E-4</v>
      </c>
      <c r="CA152" s="299">
        <v>3.7160319739382245E-4</v>
      </c>
      <c r="CB152" s="299">
        <v>2.8801006476717535E-3</v>
      </c>
      <c r="CC152" s="299">
        <v>2.0019224434082182E-4</v>
      </c>
      <c r="CD152" s="299">
        <v>1.9940715610399442E-4</v>
      </c>
      <c r="CE152" s="299">
        <v>2.0993060119972105E-4</v>
      </c>
      <c r="CF152" s="299">
        <v>1.4319047176659247E-4</v>
      </c>
      <c r="CG152" s="299">
        <v>1.4661593356270525E-4</v>
      </c>
      <c r="CH152" s="299">
        <v>1.3543634376609465E-4</v>
      </c>
      <c r="CI152" s="299">
        <v>1.1926932788263784E-4</v>
      </c>
      <c r="CJ152" s="299">
        <v>1.1642403122099346E-4</v>
      </c>
      <c r="CK152" s="299">
        <v>6.7016161020290766E-5</v>
      </c>
      <c r="CL152" s="299">
        <v>5.0986724393256118E-6</v>
      </c>
      <c r="CM152" s="299">
        <v>1.0773194834057262E-5</v>
      </c>
      <c r="CN152" s="299">
        <v>3.9502721966721915E-4</v>
      </c>
      <c r="CO152" s="299">
        <v>1.0743098825828734E-4</v>
      </c>
      <c r="CP152" s="299">
        <v>2.0983660133355492E-4</v>
      </c>
      <c r="CQ152" s="299">
        <v>3.6803415082474087E-4</v>
      </c>
      <c r="CR152" s="299">
        <v>3.112510466928298E-4</v>
      </c>
      <c r="CS152" s="299">
        <v>4.9346329349068355E-4</v>
      </c>
      <c r="CT152" s="299">
        <v>3.5812768721932704E-4</v>
      </c>
      <c r="CU152" s="299">
        <v>1.0060340221807824E-3</v>
      </c>
      <c r="CV152" s="299">
        <v>6.4043384489565413E-4</v>
      </c>
      <c r="CW152" s="299">
        <v>4.1584827337740628E-5</v>
      </c>
      <c r="CX152" s="299">
        <v>5.392450010314527E-3</v>
      </c>
      <c r="CY152" s="299">
        <v>5.8518632069124245E-5</v>
      </c>
      <c r="CZ152" s="299">
        <v>3.7589931950772761E-5</v>
      </c>
      <c r="DA152" s="299">
        <v>1.0582476609547045E-4</v>
      </c>
      <c r="DB152" s="299">
        <v>1.9952786702627466E-4</v>
      </c>
      <c r="DC152" s="299">
        <v>3.6863086873303218E-4</v>
      </c>
      <c r="DD152" s="299">
        <v>2.4668392181121405E-3</v>
      </c>
      <c r="DE152" s="299">
        <v>2.0212778372330153E-4</v>
      </c>
      <c r="DF152" s="299">
        <v>2.3980894229507373E-3</v>
      </c>
      <c r="DG152" s="300">
        <v>9.2430569400550941E-5</v>
      </c>
    </row>
    <row r="153" spans="2:111">
      <c r="B153" s="98" t="s">
        <v>146</v>
      </c>
      <c r="C153" s="95" t="s">
        <v>147</v>
      </c>
      <c r="D153" s="299">
        <v>2.2792735140827176E-6</v>
      </c>
      <c r="E153" s="299">
        <v>1.3818853068980878E-6</v>
      </c>
      <c r="F153" s="299">
        <v>4.0112642304860284E-6</v>
      </c>
      <c r="G153" s="299">
        <v>3.3479985196380405E-6</v>
      </c>
      <c r="H153" s="299">
        <v>5.3832780646532604E-6</v>
      </c>
      <c r="I153" s="299">
        <v>0</v>
      </c>
      <c r="J153" s="299">
        <v>6.9773201074439591E-6</v>
      </c>
      <c r="K153" s="299">
        <v>2.7217214778270354E-6</v>
      </c>
      <c r="L153" s="299">
        <v>1.5044088153262922E-6</v>
      </c>
      <c r="M153" s="299">
        <v>1.8149997879579207E-6</v>
      </c>
      <c r="N153" s="299">
        <v>0</v>
      </c>
      <c r="O153" s="299">
        <v>3.2088439872275695E-6</v>
      </c>
      <c r="P153" s="299">
        <v>4.4794074934873795E-5</v>
      </c>
      <c r="Q153" s="299">
        <v>3.8224374853053109E-6</v>
      </c>
      <c r="R153" s="299">
        <v>1.1661608523512341E-5</v>
      </c>
      <c r="S153" s="299">
        <v>3.2697287876025438E-6</v>
      </c>
      <c r="T153" s="299">
        <v>8.0567081797557063E-6</v>
      </c>
      <c r="U153" s="299">
        <v>5.3766694423103321E-6</v>
      </c>
      <c r="V153" s="299">
        <v>1.2220667187448628E-5</v>
      </c>
      <c r="W153" s="299">
        <v>1.34480749140217E-6</v>
      </c>
      <c r="X153" s="299">
        <v>2.6541330469945708E-6</v>
      </c>
      <c r="Y153" s="299">
        <v>9.0941845452833537E-7</v>
      </c>
      <c r="Z153" s="299">
        <v>3.3990679570161369E-7</v>
      </c>
      <c r="AA153" s="299">
        <v>2.6141440483843846E-6</v>
      </c>
      <c r="AB153" s="299">
        <v>2.203337853819402E-6</v>
      </c>
      <c r="AC153" s="299">
        <v>2.9046543176599709E-6</v>
      </c>
      <c r="AD153" s="299">
        <v>2.4783321397236515E-7</v>
      </c>
      <c r="AE153" s="299">
        <v>1.0657497494465303E-5</v>
      </c>
      <c r="AF153" s="299">
        <v>4.2628680364615618E-6</v>
      </c>
      <c r="AG153" s="299">
        <v>3.7361606617132875E-6</v>
      </c>
      <c r="AH153" s="299">
        <v>0.11193613149280335</v>
      </c>
      <c r="AI153" s="299">
        <v>2.3342605471119811E-6</v>
      </c>
      <c r="AJ153" s="299">
        <v>8.1213784077038895E-6</v>
      </c>
      <c r="AK153" s="299">
        <v>4.5535760768891172E-5</v>
      </c>
      <c r="AL153" s="299">
        <v>1.7943134030671172E-5</v>
      </c>
      <c r="AM153" s="299">
        <v>4.0457170032196441E-6</v>
      </c>
      <c r="AN153" s="299">
        <v>5.0676033076367882E-6</v>
      </c>
      <c r="AO153" s="299">
        <v>1.321447960253196E-5</v>
      </c>
      <c r="AP153" s="299">
        <v>4.7705139024127601E-6</v>
      </c>
      <c r="AQ153" s="299">
        <v>1.2625025419312858E-6</v>
      </c>
      <c r="AR153" s="299">
        <v>5.5595098507319777E-6</v>
      </c>
      <c r="AS153" s="299">
        <v>2.1187354956504655E-5</v>
      </c>
      <c r="AT153" s="299">
        <v>5.4464506457855653E-6</v>
      </c>
      <c r="AU153" s="299">
        <v>2.8177228460117778E-6</v>
      </c>
      <c r="AV153" s="299">
        <v>1.1867383380344164E-5</v>
      </c>
      <c r="AW153" s="299">
        <v>1.5358038756278153E-5</v>
      </c>
      <c r="AX153" s="299">
        <v>4.9669568628299767E-6</v>
      </c>
      <c r="AY153" s="299">
        <v>4.9490797624039193E-6</v>
      </c>
      <c r="AZ153" s="299">
        <v>6.7198832590339992E-6</v>
      </c>
      <c r="BA153" s="299">
        <v>9.7053809121666919E-7</v>
      </c>
      <c r="BB153" s="299">
        <v>2.8824591281759363E-6</v>
      </c>
      <c r="BC153" s="299">
        <v>8.6943035150393863E-7</v>
      </c>
      <c r="BD153" s="299">
        <v>1.9386527805137793E-6</v>
      </c>
      <c r="BE153" s="299">
        <v>5.8396004692154977E-7</v>
      </c>
      <c r="BF153" s="299">
        <v>7.1344023500432648E-6</v>
      </c>
      <c r="BG153" s="299">
        <v>2.0288215802668695E-6</v>
      </c>
      <c r="BH153" s="299">
        <v>8.547340409074382E-6</v>
      </c>
      <c r="BI153" s="299">
        <v>1.7394761170514743E-6</v>
      </c>
      <c r="BJ153" s="299">
        <v>4.4509573051791897E-6</v>
      </c>
      <c r="BK153" s="299">
        <v>2.8369459274416335E-5</v>
      </c>
      <c r="BL153" s="299">
        <v>9.2971339037701513E-6</v>
      </c>
      <c r="BM153" s="299">
        <v>8.2448769526560777E-6</v>
      </c>
      <c r="BN153" s="299">
        <v>9.6044372210036102E-6</v>
      </c>
      <c r="BO153" s="299">
        <v>9.1399550331979884E-6</v>
      </c>
      <c r="BP153" s="299">
        <v>1.2633087107319798E-5</v>
      </c>
      <c r="BQ153" s="299">
        <v>1.2778368045458E-5</v>
      </c>
      <c r="BR153" s="299">
        <v>5.270729334010901E-4</v>
      </c>
      <c r="BS153" s="299">
        <v>2.5211567370701005E-5</v>
      </c>
      <c r="BT153" s="299">
        <v>1.0543868270590658E-5</v>
      </c>
      <c r="BU153" s="299">
        <v>1.3101585499661736E-5</v>
      </c>
      <c r="BV153" s="299">
        <v>1.288996577687693E-5</v>
      </c>
      <c r="BW153" s="299">
        <v>3.1299117334394453E-6</v>
      </c>
      <c r="BX153" s="299">
        <v>3.2789814459913341E-6</v>
      </c>
      <c r="BY153" s="299">
        <v>1.2624241580265496E-6</v>
      </c>
      <c r="BZ153" s="299">
        <v>2.038833906357199E-5</v>
      </c>
      <c r="CA153" s="299">
        <v>4.1080456315792032E-6</v>
      </c>
      <c r="CB153" s="299">
        <v>1.4299083909101718E-5</v>
      </c>
      <c r="CC153" s="299">
        <v>1.9921711569593323E-6</v>
      </c>
      <c r="CD153" s="299">
        <v>4.653950143022354E-6</v>
      </c>
      <c r="CE153" s="299">
        <v>2.939486285716457E-6</v>
      </c>
      <c r="CF153" s="299">
        <v>3.8398860734345542E-6</v>
      </c>
      <c r="CG153" s="299">
        <v>8.9709208931696449E-6</v>
      </c>
      <c r="CH153" s="299">
        <v>4.4467839317434211E-5</v>
      </c>
      <c r="CI153" s="299">
        <v>3.879229525568457E-5</v>
      </c>
      <c r="CJ153" s="299">
        <v>2.5665068505157319E-5</v>
      </c>
      <c r="CK153" s="299">
        <v>2.0589250610145944E-6</v>
      </c>
      <c r="CL153" s="299">
        <v>8.2216514501880426E-7</v>
      </c>
      <c r="CM153" s="299">
        <v>8.2728393611856901E-7</v>
      </c>
      <c r="CN153" s="299">
        <v>3.4398750837931297E-5</v>
      </c>
      <c r="CO153" s="299">
        <v>1.3761082139276044E-5</v>
      </c>
      <c r="CP153" s="299">
        <v>3.5082999821623456E-5</v>
      </c>
      <c r="CQ153" s="299">
        <v>8.7312169913697102E-6</v>
      </c>
      <c r="CR153" s="299">
        <v>2.5609382847094615E-5</v>
      </c>
      <c r="CS153" s="299">
        <v>1.4430338707389044E-5</v>
      </c>
      <c r="CT153" s="299">
        <v>9.8658162199309156E-6</v>
      </c>
      <c r="CU153" s="299">
        <v>1.4123530411571953E-4</v>
      </c>
      <c r="CV153" s="299">
        <v>5.1186931550168344E-5</v>
      </c>
      <c r="CW153" s="299">
        <v>5.4765890376544542E-6</v>
      </c>
      <c r="CX153" s="299">
        <v>5.9227620574411188E-6</v>
      </c>
      <c r="CY153" s="299">
        <v>1.2429017125216841E-5</v>
      </c>
      <c r="CZ153" s="299">
        <v>2.9402259730494874E-6</v>
      </c>
      <c r="DA153" s="299">
        <v>1.0273406591073509E-5</v>
      </c>
      <c r="DB153" s="299">
        <v>2.4457877202709095E-5</v>
      </c>
      <c r="DC153" s="299">
        <v>1.7853964180702933E-5</v>
      </c>
      <c r="DD153" s="299">
        <v>7.3983136939642102E-6</v>
      </c>
      <c r="DE153" s="299">
        <v>6.5347872190608835E-5</v>
      </c>
      <c r="DF153" s="299">
        <v>1.1254158096878965E-5</v>
      </c>
      <c r="DG153" s="300">
        <v>3.6726779901920782E-5</v>
      </c>
    </row>
    <row r="154" spans="2:111">
      <c r="B154" s="98" t="s">
        <v>148</v>
      </c>
      <c r="C154" s="95" t="s">
        <v>149</v>
      </c>
      <c r="D154" s="299">
        <v>1.21174580545742E-5</v>
      </c>
      <c r="E154" s="299">
        <v>1.259803110657872E-5</v>
      </c>
      <c r="F154" s="299">
        <v>5.9399609734557669E-5</v>
      </c>
      <c r="G154" s="299">
        <v>7.1132615798302149E-6</v>
      </c>
      <c r="H154" s="299">
        <v>7.209416308308986E-6</v>
      </c>
      <c r="I154" s="299">
        <v>0</v>
      </c>
      <c r="J154" s="299">
        <v>1.8909308004898839E-6</v>
      </c>
      <c r="K154" s="299">
        <v>4.5425483237665032E-5</v>
      </c>
      <c r="L154" s="299">
        <v>3.5112262690342608E-4</v>
      </c>
      <c r="M154" s="299">
        <v>1.1705420783516619E-5</v>
      </c>
      <c r="N154" s="299">
        <v>0</v>
      </c>
      <c r="O154" s="299">
        <v>1.5651449561900489E-5</v>
      </c>
      <c r="P154" s="299">
        <v>1.7905593247776881E-5</v>
      </c>
      <c r="Q154" s="299">
        <v>1.2784863897716428E-5</v>
      </c>
      <c r="R154" s="299">
        <v>1.3989712709898576E-4</v>
      </c>
      <c r="S154" s="299">
        <v>6.5663050776175664E-6</v>
      </c>
      <c r="T154" s="299">
        <v>8.2843486167265838E-6</v>
      </c>
      <c r="U154" s="299">
        <v>1.1481895083605553E-5</v>
      </c>
      <c r="V154" s="299">
        <v>1.8023831822666455E-5</v>
      </c>
      <c r="W154" s="299">
        <v>3.876966755606651E-5</v>
      </c>
      <c r="X154" s="299">
        <v>2.6983370957374172E-6</v>
      </c>
      <c r="Y154" s="299">
        <v>3.4313016057969023E-5</v>
      </c>
      <c r="Z154" s="299">
        <v>3.9299715628060531E-6</v>
      </c>
      <c r="AA154" s="299">
        <v>5.0962771360638408E-6</v>
      </c>
      <c r="AB154" s="299">
        <v>8.5714671402098582E-4</v>
      </c>
      <c r="AC154" s="299">
        <v>8.1396077286887249E-5</v>
      </c>
      <c r="AD154" s="299">
        <v>1.2627608354179508E-6</v>
      </c>
      <c r="AE154" s="299">
        <v>8.3775667279604635E-6</v>
      </c>
      <c r="AF154" s="299">
        <v>2.7909583120814348E-4</v>
      </c>
      <c r="AG154" s="299">
        <v>3.2980892716755214E-5</v>
      </c>
      <c r="AH154" s="299">
        <v>4.9001604742279854E-6</v>
      </c>
      <c r="AI154" s="299">
        <v>0.20610595701560597</v>
      </c>
      <c r="AJ154" s="299">
        <v>4.1655607396548768E-5</v>
      </c>
      <c r="AK154" s="299">
        <v>1.7317174015184749E-5</v>
      </c>
      <c r="AL154" s="299">
        <v>6.6871122598280094E-4</v>
      </c>
      <c r="AM154" s="299">
        <v>1.3378442295452487E-5</v>
      </c>
      <c r="AN154" s="299">
        <v>7.8340587039733924E-6</v>
      </c>
      <c r="AO154" s="299">
        <v>1.3287312446502236E-5</v>
      </c>
      <c r="AP154" s="299">
        <v>6.9954173434743553E-6</v>
      </c>
      <c r="AQ154" s="299">
        <v>7.690412704282945E-6</v>
      </c>
      <c r="AR154" s="299">
        <v>1.8115069923004302E-5</v>
      </c>
      <c r="AS154" s="299">
        <v>4.8762125294588071E-5</v>
      </c>
      <c r="AT154" s="299">
        <v>3.2621939814632888E-4</v>
      </c>
      <c r="AU154" s="299">
        <v>1.1433197775367731E-4</v>
      </c>
      <c r="AV154" s="299">
        <v>2.2347158663659388E-5</v>
      </c>
      <c r="AW154" s="299">
        <v>2.8012769046402468E-4</v>
      </c>
      <c r="AX154" s="299">
        <v>7.3699314249557664E-5</v>
      </c>
      <c r="AY154" s="299">
        <v>2.2763428985565266E-4</v>
      </c>
      <c r="AZ154" s="299">
        <v>4.7371971773149787E-5</v>
      </c>
      <c r="BA154" s="299">
        <v>7.4920181723349687E-5</v>
      </c>
      <c r="BB154" s="299">
        <v>2.8755367842431348E-5</v>
      </c>
      <c r="BC154" s="299">
        <v>5.3998422109916201E-5</v>
      </c>
      <c r="BD154" s="299">
        <v>4.5874603063758382E-6</v>
      </c>
      <c r="BE154" s="299">
        <v>1.9168110814108097E-5</v>
      </c>
      <c r="BF154" s="299">
        <v>1.4016232250447997E-3</v>
      </c>
      <c r="BG154" s="299">
        <v>1.397400294552308E-4</v>
      </c>
      <c r="BH154" s="299">
        <v>2.4417285512345733E-5</v>
      </c>
      <c r="BI154" s="299">
        <v>3.868806792535291E-5</v>
      </c>
      <c r="BJ154" s="299">
        <v>6.1903941254988297E-4</v>
      </c>
      <c r="BK154" s="299">
        <v>3.8258688138456172E-4</v>
      </c>
      <c r="BL154" s="299">
        <v>1.3445352524711795E-5</v>
      </c>
      <c r="BM154" s="299">
        <v>6.8070649980934831E-4</v>
      </c>
      <c r="BN154" s="299">
        <v>4.8995413952600958E-4</v>
      </c>
      <c r="BO154" s="299">
        <v>4.1105890791764794E-5</v>
      </c>
      <c r="BP154" s="299">
        <v>4.2767893086378552E-5</v>
      </c>
      <c r="BQ154" s="299">
        <v>2.2038124892708034E-5</v>
      </c>
      <c r="BR154" s="299">
        <v>2.8797219405193767E-5</v>
      </c>
      <c r="BS154" s="299">
        <v>6.0955040949422823E-5</v>
      </c>
      <c r="BT154" s="299">
        <v>1.4267928933262933E-5</v>
      </c>
      <c r="BU154" s="299">
        <v>2.1133565187657115E-5</v>
      </c>
      <c r="BV154" s="299">
        <v>9.6941791641718703E-6</v>
      </c>
      <c r="BW154" s="299">
        <v>5.9923182087360845E-6</v>
      </c>
      <c r="BX154" s="299">
        <v>1.401454348552409E-5</v>
      </c>
      <c r="BY154" s="299">
        <v>9.0624219801403859E-6</v>
      </c>
      <c r="BZ154" s="299">
        <v>7.1340131038666888E-5</v>
      </c>
      <c r="CA154" s="299">
        <v>1.8620013905750843E-5</v>
      </c>
      <c r="CB154" s="299">
        <v>1.4332399797772438E-4</v>
      </c>
      <c r="CC154" s="299">
        <v>8.2949969925839821E-6</v>
      </c>
      <c r="CD154" s="299">
        <v>7.3332222663384769E-5</v>
      </c>
      <c r="CE154" s="299">
        <v>1.2570546399074132E-5</v>
      </c>
      <c r="CF154" s="299">
        <v>1.94351221287139E-5</v>
      </c>
      <c r="CG154" s="299">
        <v>2.2978412752238119E-5</v>
      </c>
      <c r="CH154" s="299">
        <v>8.6363655230109729E-6</v>
      </c>
      <c r="CI154" s="299">
        <v>1.2439373300939384E-5</v>
      </c>
      <c r="CJ154" s="299">
        <v>1.9383735608223586E-5</v>
      </c>
      <c r="CK154" s="299">
        <v>1.0315780847005015E-5</v>
      </c>
      <c r="CL154" s="299">
        <v>5.5774006987275464E-7</v>
      </c>
      <c r="CM154" s="299">
        <v>1.9270571672333905E-6</v>
      </c>
      <c r="CN154" s="299">
        <v>4.439909314464266E-5</v>
      </c>
      <c r="CO154" s="299">
        <v>9.7284586545605243E-5</v>
      </c>
      <c r="CP154" s="299">
        <v>3.0321004255309662E-4</v>
      </c>
      <c r="CQ154" s="299">
        <v>2.5574005033160251E-4</v>
      </c>
      <c r="CR154" s="299">
        <v>1.2973019469807543E-3</v>
      </c>
      <c r="CS154" s="299">
        <v>6.8263289009718196E-5</v>
      </c>
      <c r="CT154" s="299">
        <v>5.4346756392564506E-5</v>
      </c>
      <c r="CU154" s="299">
        <v>6.3772052220969233E-5</v>
      </c>
      <c r="CV154" s="299">
        <v>6.5573494117161592E-5</v>
      </c>
      <c r="CW154" s="299">
        <v>8.5562841508145679E-6</v>
      </c>
      <c r="CX154" s="299">
        <v>5.8152369150721609E-4</v>
      </c>
      <c r="CY154" s="299">
        <v>8.6095392385582961E-6</v>
      </c>
      <c r="CZ154" s="299">
        <v>1.4010045433454617E-5</v>
      </c>
      <c r="DA154" s="299">
        <v>6.1878691752532934E-5</v>
      </c>
      <c r="DB154" s="299">
        <v>4.3964873609707146E-5</v>
      </c>
      <c r="DC154" s="299">
        <v>1.1299662222833908E-4</v>
      </c>
      <c r="DD154" s="299">
        <v>9.9209483430155816E-5</v>
      </c>
      <c r="DE154" s="299">
        <v>2.6789608163301048E-5</v>
      </c>
      <c r="DF154" s="299">
        <v>9.0082538884900864E-5</v>
      </c>
      <c r="DG154" s="300">
        <v>9.999141394177498E-5</v>
      </c>
    </row>
    <row r="155" spans="2:111">
      <c r="B155" s="98" t="s">
        <v>150</v>
      </c>
      <c r="C155" s="95" t="s">
        <v>151</v>
      </c>
      <c r="D155" s="299">
        <v>3.9427676122767928E-5</v>
      </c>
      <c r="E155" s="299">
        <v>4.5612171981318939E-5</v>
      </c>
      <c r="F155" s="299">
        <v>1.9793936213807696E-4</v>
      </c>
      <c r="G155" s="299">
        <v>1.2751227569693521E-5</v>
      </c>
      <c r="H155" s="299">
        <v>1.5692028927920424E-5</v>
      </c>
      <c r="I155" s="299">
        <v>0</v>
      </c>
      <c r="J155" s="299">
        <v>9.2769670599218983E-6</v>
      </c>
      <c r="K155" s="299">
        <v>1.5084279928024457E-5</v>
      </c>
      <c r="L155" s="299">
        <v>1.0689096289165303E-5</v>
      </c>
      <c r="M155" s="299">
        <v>2.2705067457001096E-5</v>
      </c>
      <c r="N155" s="299">
        <v>0</v>
      </c>
      <c r="O155" s="299">
        <v>2.9097392393081423E-5</v>
      </c>
      <c r="P155" s="299">
        <v>5.3324688830429768E-6</v>
      </c>
      <c r="Q155" s="299">
        <v>2.2931371331714798E-5</v>
      </c>
      <c r="R155" s="299">
        <v>1.0626894383244729E-5</v>
      </c>
      <c r="S155" s="299">
        <v>7.9502294547308865E-5</v>
      </c>
      <c r="T155" s="299">
        <v>6.1166922464160535E-5</v>
      </c>
      <c r="U155" s="299">
        <v>3.7051794167806524E-5</v>
      </c>
      <c r="V155" s="299">
        <v>5.5420288046571663E-5</v>
      </c>
      <c r="W155" s="299">
        <v>2.6633780160582496E-5</v>
      </c>
      <c r="X155" s="299">
        <v>2.1457846208455488E-5</v>
      </c>
      <c r="Y155" s="299">
        <v>2.8312502730813002E-5</v>
      </c>
      <c r="Z155" s="299">
        <v>1.4621181795671347E-5</v>
      </c>
      <c r="AA155" s="299">
        <v>5.195962108775298E-5</v>
      </c>
      <c r="AB155" s="299">
        <v>2.1398339369326983E-5</v>
      </c>
      <c r="AC155" s="299">
        <v>1.1325518204793635E-5</v>
      </c>
      <c r="AD155" s="299">
        <v>6.07694169215729E-6</v>
      </c>
      <c r="AE155" s="299">
        <v>6.0738181331514406E-5</v>
      </c>
      <c r="AF155" s="299">
        <v>5.5904640698874135E-5</v>
      </c>
      <c r="AG155" s="299">
        <v>2.4349189857125718E-5</v>
      </c>
      <c r="AH155" s="299">
        <v>7.6477314087169321E-6</v>
      </c>
      <c r="AI155" s="299">
        <v>2.9166887671537825E-5</v>
      </c>
      <c r="AJ155" s="299">
        <v>0.52463388102546116</v>
      </c>
      <c r="AK155" s="299">
        <v>6.7387510940881656E-5</v>
      </c>
      <c r="AL155" s="299">
        <v>1.5828170779923418E-4</v>
      </c>
      <c r="AM155" s="299">
        <v>1.1229575563466987E-4</v>
      </c>
      <c r="AN155" s="299">
        <v>7.7938837492775581E-5</v>
      </c>
      <c r="AO155" s="299">
        <v>8.3517794871825851E-5</v>
      </c>
      <c r="AP155" s="299">
        <v>7.4845112418206938E-5</v>
      </c>
      <c r="AQ155" s="299">
        <v>1.9809579610854137E-5</v>
      </c>
      <c r="AR155" s="299">
        <v>4.228073155269499E-5</v>
      </c>
      <c r="AS155" s="299">
        <v>7.2449513787952379E-5</v>
      </c>
      <c r="AT155" s="299">
        <v>7.5985820921719557E-5</v>
      </c>
      <c r="AU155" s="299">
        <v>3.0732281892850781E-5</v>
      </c>
      <c r="AV155" s="299">
        <v>3.0527108089721372E-5</v>
      </c>
      <c r="AW155" s="299">
        <v>1.5043134566450252E-5</v>
      </c>
      <c r="AX155" s="299">
        <v>9.3409508072810108E-6</v>
      </c>
      <c r="AY155" s="299">
        <v>2.2276683311870653E-5</v>
      </c>
      <c r="AZ155" s="299">
        <v>6.3204883376627015E-5</v>
      </c>
      <c r="BA155" s="299">
        <v>9.8994325003920824E-6</v>
      </c>
      <c r="BB155" s="299">
        <v>1.0516904115756216E-5</v>
      </c>
      <c r="BC155" s="299">
        <v>7.6186745041128251E-6</v>
      </c>
      <c r="BD155" s="299">
        <v>2.2871086433222967E-6</v>
      </c>
      <c r="BE155" s="299">
        <v>6.0725682247180502E-6</v>
      </c>
      <c r="BF155" s="299">
        <v>1.8706069063702016E-5</v>
      </c>
      <c r="BG155" s="299">
        <v>7.083266597480827E-6</v>
      </c>
      <c r="BH155" s="299">
        <v>2.7979542240992671E-5</v>
      </c>
      <c r="BI155" s="299">
        <v>1.3196011785428563E-5</v>
      </c>
      <c r="BJ155" s="299">
        <v>3.2993593555214304E-5</v>
      </c>
      <c r="BK155" s="299">
        <v>8.5924903398495184E-5</v>
      </c>
      <c r="BL155" s="299">
        <v>2.8945406267117222E-5</v>
      </c>
      <c r="BM155" s="299">
        <v>1.6526945801336491E-2</v>
      </c>
      <c r="BN155" s="299">
        <v>1.9464271235516774E-2</v>
      </c>
      <c r="BO155" s="299">
        <v>3.1801272983751419E-2</v>
      </c>
      <c r="BP155" s="299">
        <v>1.7182383391397459E-2</v>
      </c>
      <c r="BQ155" s="299">
        <v>2.7461209779332935E-4</v>
      </c>
      <c r="BR155" s="299">
        <v>8.9788903352240623E-4</v>
      </c>
      <c r="BS155" s="299">
        <v>8.1513737109394752E-4</v>
      </c>
      <c r="BT155" s="299">
        <v>5.6124275173166683E-5</v>
      </c>
      <c r="BU155" s="299">
        <v>9.6454198098283771E-5</v>
      </c>
      <c r="BV155" s="299">
        <v>7.6782267758247633E-5</v>
      </c>
      <c r="BW155" s="299">
        <v>9.1728158170272602E-5</v>
      </c>
      <c r="BX155" s="299">
        <v>3.8845258918185669E-4</v>
      </c>
      <c r="BY155" s="299">
        <v>3.7082101077847232E-4</v>
      </c>
      <c r="BZ155" s="299">
        <v>4.3861737526967512E-4</v>
      </c>
      <c r="CA155" s="299">
        <v>2.1847817299541094E-5</v>
      </c>
      <c r="CB155" s="299">
        <v>4.497817169506789E-4</v>
      </c>
      <c r="CC155" s="299">
        <v>4.2750367278658355E-5</v>
      </c>
      <c r="CD155" s="299">
        <v>6.4739397450290335E-5</v>
      </c>
      <c r="CE155" s="299">
        <v>7.4746243104201394E-5</v>
      </c>
      <c r="CF155" s="299">
        <v>1.6810701113996105E-4</v>
      </c>
      <c r="CG155" s="299">
        <v>3.2546119303900235E-4</v>
      </c>
      <c r="CH155" s="299">
        <v>4.9715399977042271E-5</v>
      </c>
      <c r="CI155" s="299">
        <v>1.0901489871507374E-4</v>
      </c>
      <c r="CJ155" s="299">
        <v>1.8229608369923806E-4</v>
      </c>
      <c r="CK155" s="299">
        <v>1.8500427757746398E-5</v>
      </c>
      <c r="CL155" s="299">
        <v>6.6772423123070371E-6</v>
      </c>
      <c r="CM155" s="299">
        <v>5.576480897709736E-6</v>
      </c>
      <c r="CN155" s="299">
        <v>2.0201554375567964E-4</v>
      </c>
      <c r="CO155" s="299">
        <v>2.3449980494452287E-4</v>
      </c>
      <c r="CP155" s="299">
        <v>1.3300726130722112E-4</v>
      </c>
      <c r="CQ155" s="299">
        <v>7.6355394569305556E-5</v>
      </c>
      <c r="CR155" s="299">
        <v>1.0734600546014823E-4</v>
      </c>
      <c r="CS155" s="299">
        <v>1.204493937954462E-4</v>
      </c>
      <c r="CT155" s="299">
        <v>7.8388864433590974E-5</v>
      </c>
      <c r="CU155" s="299">
        <v>5.4662190516297365E-5</v>
      </c>
      <c r="CV155" s="299">
        <v>6.8682090134073169E-5</v>
      </c>
      <c r="CW155" s="299">
        <v>3.2458797357714184E-5</v>
      </c>
      <c r="CX155" s="299">
        <v>3.4644263689870533E-5</v>
      </c>
      <c r="CY155" s="299">
        <v>3.9230683712123195E-5</v>
      </c>
      <c r="CZ155" s="299">
        <v>1.5485861316145253E-5</v>
      </c>
      <c r="DA155" s="299">
        <v>7.4819807334561945E-5</v>
      </c>
      <c r="DB155" s="299">
        <v>9.276851743829019E-5</v>
      </c>
      <c r="DC155" s="299">
        <v>9.8469936089842612E-5</v>
      </c>
      <c r="DD155" s="299">
        <v>4.142880481291573E-5</v>
      </c>
      <c r="DE155" s="299">
        <v>7.0038895224715101E-5</v>
      </c>
      <c r="DF155" s="299">
        <v>7.3169814654871221E-5</v>
      </c>
      <c r="DG155" s="300">
        <v>3.6745524830192442E-4</v>
      </c>
    </row>
    <row r="156" spans="2:111">
      <c r="B156" s="98" t="s">
        <v>152</v>
      </c>
      <c r="C156" s="95" t="s">
        <v>67</v>
      </c>
      <c r="D156" s="299">
        <v>3.8172995993557208E-5</v>
      </c>
      <c r="E156" s="299">
        <v>4.9105882741374367E-6</v>
      </c>
      <c r="F156" s="299">
        <v>2.1634939319653014E-5</v>
      </c>
      <c r="G156" s="299">
        <v>1.0500926074127268E-6</v>
      </c>
      <c r="H156" s="299">
        <v>2.9549834724995786E-6</v>
      </c>
      <c r="I156" s="299">
        <v>0</v>
      </c>
      <c r="J156" s="299">
        <v>8.0127624267236317E-7</v>
      </c>
      <c r="K156" s="299">
        <v>3.5889930651189632E-6</v>
      </c>
      <c r="L156" s="299">
        <v>1.1665768936676399E-5</v>
      </c>
      <c r="M156" s="299">
        <v>8.2861834103564655E-6</v>
      </c>
      <c r="N156" s="299">
        <v>0</v>
      </c>
      <c r="O156" s="299">
        <v>1.9062835642818798E-6</v>
      </c>
      <c r="P156" s="299">
        <v>5.5362564167856543E-7</v>
      </c>
      <c r="Q156" s="299">
        <v>4.3562319932807916E-6</v>
      </c>
      <c r="R156" s="299">
        <v>3.1432858714877512E-5</v>
      </c>
      <c r="S156" s="299">
        <v>3.6804187485126639E-6</v>
      </c>
      <c r="T156" s="299">
        <v>3.4103665024929857E-6</v>
      </c>
      <c r="U156" s="299">
        <v>3.2640011730249129E-6</v>
      </c>
      <c r="V156" s="299">
        <v>4.3808020382199783E-6</v>
      </c>
      <c r="W156" s="299">
        <v>1.5518906087866171E-5</v>
      </c>
      <c r="X156" s="299">
        <v>1.2571960008346818E-6</v>
      </c>
      <c r="Y156" s="299">
        <v>2.2526023030748153E-6</v>
      </c>
      <c r="Z156" s="299">
        <v>6.065146099331656E-7</v>
      </c>
      <c r="AA156" s="299">
        <v>2.154718796669344E-6</v>
      </c>
      <c r="AB156" s="299">
        <v>3.2221376552946988E-6</v>
      </c>
      <c r="AC156" s="299">
        <v>2.0953710138225152E-6</v>
      </c>
      <c r="AD156" s="299">
        <v>6.3565164543516957E-7</v>
      </c>
      <c r="AE156" s="299">
        <v>3.0181195274132032E-6</v>
      </c>
      <c r="AF156" s="299">
        <v>1.6689099428013656E-5</v>
      </c>
      <c r="AG156" s="299">
        <v>3.0988556018433059E-6</v>
      </c>
      <c r="AH156" s="299">
        <v>1.185121539820997E-6</v>
      </c>
      <c r="AI156" s="299">
        <v>2.6786097242146879E-6</v>
      </c>
      <c r="AJ156" s="299">
        <v>8.2719654505449772E-6</v>
      </c>
      <c r="AK156" s="299">
        <v>0.4187046690905275</v>
      </c>
      <c r="AL156" s="299">
        <v>5.8157712868532626E-6</v>
      </c>
      <c r="AM156" s="299">
        <v>4.8042002182214037E-6</v>
      </c>
      <c r="AN156" s="299">
        <v>3.5134527047323064E-6</v>
      </c>
      <c r="AO156" s="299">
        <v>6.3673500898477935E-6</v>
      </c>
      <c r="AP156" s="299">
        <v>4.7078469685730366E-6</v>
      </c>
      <c r="AQ156" s="299">
        <v>1.5449941867457804E-6</v>
      </c>
      <c r="AR156" s="299">
        <v>3.2369784926985032E-6</v>
      </c>
      <c r="AS156" s="299">
        <v>6.6037869853774835E-6</v>
      </c>
      <c r="AT156" s="299">
        <v>1.1754501074054023E-4</v>
      </c>
      <c r="AU156" s="299">
        <v>3.4670279107141653E-5</v>
      </c>
      <c r="AV156" s="299">
        <v>3.5323538189396146E-5</v>
      </c>
      <c r="AW156" s="299">
        <v>7.6666636489075286E-5</v>
      </c>
      <c r="AX156" s="299">
        <v>3.4524775857002859E-4</v>
      </c>
      <c r="AY156" s="299">
        <v>3.215119993066277E-3</v>
      </c>
      <c r="AZ156" s="299">
        <v>6.3343803122759045E-4</v>
      </c>
      <c r="BA156" s="299">
        <v>2.7515928002485983E-5</v>
      </c>
      <c r="BB156" s="299">
        <v>1.4279786908170266E-4</v>
      </c>
      <c r="BC156" s="299">
        <v>2.095291141595227E-5</v>
      </c>
      <c r="BD156" s="299">
        <v>3.7845503732037095E-5</v>
      </c>
      <c r="BE156" s="299">
        <v>4.1095682565805728E-5</v>
      </c>
      <c r="BF156" s="299">
        <v>3.7654298816829796E-5</v>
      </c>
      <c r="BG156" s="299">
        <v>7.8920986203532982E-6</v>
      </c>
      <c r="BH156" s="299">
        <v>7.7342263129801021E-5</v>
      </c>
      <c r="BI156" s="299">
        <v>8.4712705237929444E-6</v>
      </c>
      <c r="BJ156" s="299">
        <v>1.5051102827354493E-5</v>
      </c>
      <c r="BK156" s="299">
        <v>4.4136352008282168E-5</v>
      </c>
      <c r="BL156" s="299">
        <v>2.9809197362461408E-5</v>
      </c>
      <c r="BM156" s="299">
        <v>2.2712546538020653E-3</v>
      </c>
      <c r="BN156" s="299">
        <v>3.1810419523897114E-4</v>
      </c>
      <c r="BO156" s="299">
        <v>1.0691869664518973E-4</v>
      </c>
      <c r="BP156" s="299">
        <v>4.3117559322594043E-4</v>
      </c>
      <c r="BQ156" s="299">
        <v>1.1074756972809424E-5</v>
      </c>
      <c r="BR156" s="299">
        <v>1.7896988001735281E-5</v>
      </c>
      <c r="BS156" s="299">
        <v>2.4931275537027021E-5</v>
      </c>
      <c r="BT156" s="299">
        <v>3.7875677577271891E-5</v>
      </c>
      <c r="BU156" s="299">
        <v>2.958113849311581E-5</v>
      </c>
      <c r="BV156" s="299">
        <v>6.347793688854749E-6</v>
      </c>
      <c r="BW156" s="299">
        <v>4.1206779153167427E-6</v>
      </c>
      <c r="BX156" s="299">
        <v>9.0594015043506161E-6</v>
      </c>
      <c r="BY156" s="299">
        <v>5.7785211359774522E-6</v>
      </c>
      <c r="BZ156" s="299">
        <v>1.3885423658358825E-5</v>
      </c>
      <c r="CA156" s="299">
        <v>1.3100468539057296E-5</v>
      </c>
      <c r="CB156" s="299">
        <v>5.655650088770524E-5</v>
      </c>
      <c r="CC156" s="299">
        <v>2.023287235732004E-5</v>
      </c>
      <c r="CD156" s="299">
        <v>6.6119656944299122E-6</v>
      </c>
      <c r="CE156" s="299">
        <v>4.4029576136273056E-5</v>
      </c>
      <c r="CF156" s="299">
        <v>6.6242811815317212E-6</v>
      </c>
      <c r="CG156" s="299">
        <v>1.457627599635976E-5</v>
      </c>
      <c r="CH156" s="299">
        <v>4.2156708622514668E-6</v>
      </c>
      <c r="CI156" s="299">
        <v>7.1806330521491154E-6</v>
      </c>
      <c r="CJ156" s="299">
        <v>1.2508509543254247E-5</v>
      </c>
      <c r="CK156" s="299">
        <v>4.1531228901395215E-6</v>
      </c>
      <c r="CL156" s="299">
        <v>3.5817893400846143E-7</v>
      </c>
      <c r="CM156" s="299">
        <v>1.3040127656278013E-6</v>
      </c>
      <c r="CN156" s="299">
        <v>3.8643959474835644E-5</v>
      </c>
      <c r="CO156" s="299">
        <v>6.1773871795441562E-5</v>
      </c>
      <c r="CP156" s="299">
        <v>2.1031823354497285E-5</v>
      </c>
      <c r="CQ156" s="299">
        <v>7.7600265066819963E-5</v>
      </c>
      <c r="CR156" s="299">
        <v>9.2609861121077121E-5</v>
      </c>
      <c r="CS156" s="299">
        <v>3.3542938941009297E-4</v>
      </c>
      <c r="CT156" s="299">
        <v>2.0077119912752697E-4</v>
      </c>
      <c r="CU156" s="299">
        <v>7.3861453864176578E-5</v>
      </c>
      <c r="CV156" s="299">
        <v>2.4196107839587781E-5</v>
      </c>
      <c r="CW156" s="299">
        <v>2.8045007637398311E-6</v>
      </c>
      <c r="CX156" s="299">
        <v>2.0442621791819495E-4</v>
      </c>
      <c r="CY156" s="299">
        <v>5.1963745950773479E-6</v>
      </c>
      <c r="CZ156" s="299">
        <v>4.3035511725473096E-5</v>
      </c>
      <c r="DA156" s="299">
        <v>2.895428728602827E-4</v>
      </c>
      <c r="DB156" s="299">
        <v>8.0596456279393184E-6</v>
      </c>
      <c r="DC156" s="299">
        <v>9.9912768384468366E-6</v>
      </c>
      <c r="DD156" s="299">
        <v>5.6727435211714824E-6</v>
      </c>
      <c r="DE156" s="299">
        <v>5.447156598914947E-5</v>
      </c>
      <c r="DF156" s="299">
        <v>1.2562155449743497E-4</v>
      </c>
      <c r="DG156" s="300">
        <v>1.7402351724069633E-4</v>
      </c>
    </row>
    <row r="157" spans="2:111">
      <c r="B157" s="98" t="s">
        <v>153</v>
      </c>
      <c r="C157" s="95" t="s">
        <v>68</v>
      </c>
      <c r="D157" s="299">
        <v>4.922172420590542E-4</v>
      </c>
      <c r="E157" s="299">
        <v>1.5603628888927217E-4</v>
      </c>
      <c r="F157" s="299">
        <v>3.0868564781289286E-3</v>
      </c>
      <c r="G157" s="299">
        <v>1.0693717718225801E-5</v>
      </c>
      <c r="H157" s="299">
        <v>1.9289119567751995E-5</v>
      </c>
      <c r="I157" s="299">
        <v>0</v>
      </c>
      <c r="J157" s="299">
        <v>4.0830360045197262E-6</v>
      </c>
      <c r="K157" s="299">
        <v>5.5009431531245099E-5</v>
      </c>
      <c r="L157" s="299">
        <v>2.4301394523017903E-5</v>
      </c>
      <c r="M157" s="299">
        <v>1.2208889376590524E-4</v>
      </c>
      <c r="N157" s="299">
        <v>0</v>
      </c>
      <c r="O157" s="299">
        <v>1.8149878827788556E-5</v>
      </c>
      <c r="P157" s="299">
        <v>3.4271828738760184E-6</v>
      </c>
      <c r="Q157" s="299">
        <v>3.9030269326787351E-5</v>
      </c>
      <c r="R157" s="299">
        <v>3.5775121418228365E-5</v>
      </c>
      <c r="S157" s="299">
        <v>1.3509098324281994E-4</v>
      </c>
      <c r="T157" s="299">
        <v>4.3952344393640893E-5</v>
      </c>
      <c r="U157" s="299">
        <v>2.737355439847741E-5</v>
      </c>
      <c r="V157" s="299">
        <v>1.2617105648535477E-3</v>
      </c>
      <c r="W157" s="299">
        <v>9.8821694209976765E-4</v>
      </c>
      <c r="X157" s="299">
        <v>1.3743760191084615E-5</v>
      </c>
      <c r="Y157" s="299">
        <v>5.5133897010651164E-5</v>
      </c>
      <c r="Z157" s="299">
        <v>3.1416342660176904E-5</v>
      </c>
      <c r="AA157" s="299">
        <v>4.0563666490870128E-5</v>
      </c>
      <c r="AB157" s="299">
        <v>2.5922383269666796E-4</v>
      </c>
      <c r="AC157" s="299">
        <v>2.8078913709238785E-5</v>
      </c>
      <c r="AD157" s="299">
        <v>7.5500458034874234E-6</v>
      </c>
      <c r="AE157" s="299">
        <v>1.8476292398944157E-3</v>
      </c>
      <c r="AF157" s="299">
        <v>4.6581315489119821E-5</v>
      </c>
      <c r="AG157" s="299">
        <v>5.1119173219371121E-5</v>
      </c>
      <c r="AH157" s="299">
        <v>1.1381079250468779E-5</v>
      </c>
      <c r="AI157" s="299">
        <v>6.6416042603680166E-4</v>
      </c>
      <c r="AJ157" s="299">
        <v>7.5835055427950415E-3</v>
      </c>
      <c r="AK157" s="299">
        <v>3.5269099491002731E-3</v>
      </c>
      <c r="AL157" s="299">
        <v>0.38074196072791899</v>
      </c>
      <c r="AM157" s="299">
        <v>3.4925639397513026E-3</v>
      </c>
      <c r="AN157" s="299">
        <v>1.0733270377088649E-3</v>
      </c>
      <c r="AO157" s="299">
        <v>2.2772644062401069E-3</v>
      </c>
      <c r="AP157" s="299">
        <v>4.0633005655639774E-4</v>
      </c>
      <c r="AQ157" s="299">
        <v>3.1623929881610712E-3</v>
      </c>
      <c r="AR157" s="299">
        <v>1.1717977988687045E-3</v>
      </c>
      <c r="AS157" s="299">
        <v>1.2753744022926713E-3</v>
      </c>
      <c r="AT157" s="299">
        <v>7.0170674231312142E-4</v>
      </c>
      <c r="AU157" s="299">
        <v>1.0159725359104072E-3</v>
      </c>
      <c r="AV157" s="299">
        <v>1.4560524909905503E-3</v>
      </c>
      <c r="AW157" s="299">
        <v>1.7245766677889701E-4</v>
      </c>
      <c r="AX157" s="299">
        <v>6.4784472610772707E-4</v>
      </c>
      <c r="AY157" s="299">
        <v>2.471850538059872E-4</v>
      </c>
      <c r="AZ157" s="299">
        <v>1.454215162509904E-3</v>
      </c>
      <c r="BA157" s="299">
        <v>1.5226711793567645E-4</v>
      </c>
      <c r="BB157" s="299">
        <v>8.2480395892892656E-5</v>
      </c>
      <c r="BC157" s="299">
        <v>6.005374119808084E-5</v>
      </c>
      <c r="BD157" s="299">
        <v>3.0640320468205769E-5</v>
      </c>
      <c r="BE157" s="299">
        <v>6.7892459867848669E-5</v>
      </c>
      <c r="BF157" s="299">
        <v>7.2197337495940673E-4</v>
      </c>
      <c r="BG157" s="299">
        <v>1.0526375266584116E-4</v>
      </c>
      <c r="BH157" s="299">
        <v>7.4897365014422025E-4</v>
      </c>
      <c r="BI157" s="299">
        <v>1.7941563445899832E-4</v>
      </c>
      <c r="BJ157" s="299">
        <v>1.9630911616701067E-4</v>
      </c>
      <c r="BK157" s="299">
        <v>2.1345950023113932E-4</v>
      </c>
      <c r="BL157" s="299">
        <v>2.011513049270193E-5</v>
      </c>
      <c r="BM157" s="299">
        <v>3.3383056056446926E-3</v>
      </c>
      <c r="BN157" s="299">
        <v>5.7752904567254975E-3</v>
      </c>
      <c r="BO157" s="299">
        <v>5.4519821783040106E-3</v>
      </c>
      <c r="BP157" s="299">
        <v>5.5129359542182947E-3</v>
      </c>
      <c r="BQ157" s="299">
        <v>1.3113438252641778E-4</v>
      </c>
      <c r="BR157" s="299">
        <v>3.1797353452980029E-4</v>
      </c>
      <c r="BS157" s="299">
        <v>2.3554152592441882E-3</v>
      </c>
      <c r="BT157" s="299">
        <v>2.5407002838927694E-5</v>
      </c>
      <c r="BU157" s="299">
        <v>6.9649287799653219E-5</v>
      </c>
      <c r="BV157" s="299">
        <v>3.7959516453300692E-5</v>
      </c>
      <c r="BW157" s="299">
        <v>3.7261751632195477E-5</v>
      </c>
      <c r="BX157" s="299">
        <v>1.1619749899889868E-4</v>
      </c>
      <c r="BY157" s="299">
        <v>9.6830111975062055E-5</v>
      </c>
      <c r="BZ157" s="299">
        <v>1.8205010093854792E-4</v>
      </c>
      <c r="CA157" s="299">
        <v>1.9555719507199339E-5</v>
      </c>
      <c r="CB157" s="299">
        <v>2.4261871100930829E-4</v>
      </c>
      <c r="CC157" s="299">
        <v>2.2094021115594901E-5</v>
      </c>
      <c r="CD157" s="299">
        <v>4.92570876901812E-5</v>
      </c>
      <c r="CE157" s="299">
        <v>4.0158748651853432E-5</v>
      </c>
      <c r="CF157" s="299">
        <v>6.483147431573929E-5</v>
      </c>
      <c r="CG157" s="299">
        <v>1.3087671654567166E-4</v>
      </c>
      <c r="CH157" s="299">
        <v>2.8012366419726303E-5</v>
      </c>
      <c r="CI157" s="299">
        <v>5.4222274802184348E-5</v>
      </c>
      <c r="CJ157" s="299">
        <v>7.571440696481436E-5</v>
      </c>
      <c r="CK157" s="299">
        <v>1.3329352384808647E-5</v>
      </c>
      <c r="CL157" s="299">
        <v>2.7160302611227544E-6</v>
      </c>
      <c r="CM157" s="299">
        <v>6.5149702231419961E-6</v>
      </c>
      <c r="CN157" s="299">
        <v>1.1409097343634775E-4</v>
      </c>
      <c r="CO157" s="299">
        <v>5.2156987285201955E-4</v>
      </c>
      <c r="CP157" s="299">
        <v>1.1083110568318168E-4</v>
      </c>
      <c r="CQ157" s="299">
        <v>1.1322695871850082E-4</v>
      </c>
      <c r="CR157" s="299">
        <v>9.6021253635978357E-5</v>
      </c>
      <c r="CS157" s="299">
        <v>7.528922235101575E-5</v>
      </c>
      <c r="CT157" s="299">
        <v>6.8117422356466531E-5</v>
      </c>
      <c r="CU157" s="299">
        <v>4.5867513638619152E-5</v>
      </c>
      <c r="CV157" s="299">
        <v>6.3446673604733653E-5</v>
      </c>
      <c r="CW157" s="299">
        <v>1.7485184787132511E-5</v>
      </c>
      <c r="CX157" s="299">
        <v>3.2598230683423065E-4</v>
      </c>
      <c r="CY157" s="299">
        <v>2.2690124500806072E-5</v>
      </c>
      <c r="CZ157" s="299">
        <v>1.4993336817234717E-5</v>
      </c>
      <c r="DA157" s="299">
        <v>8.7071336421308963E-5</v>
      </c>
      <c r="DB157" s="299">
        <v>9.3282540133725472E-5</v>
      </c>
      <c r="DC157" s="299">
        <v>2.1875217051999478E-4</v>
      </c>
      <c r="DD157" s="299">
        <v>6.2186328853213585E-5</v>
      </c>
      <c r="DE157" s="299">
        <v>2.6464113084516985E-4</v>
      </c>
      <c r="DF157" s="299">
        <v>2.1966072228713656E-3</v>
      </c>
      <c r="DG157" s="300">
        <v>3.7017658868296419E-4</v>
      </c>
    </row>
    <row r="158" spans="2:111">
      <c r="B158" s="98" t="s">
        <v>154</v>
      </c>
      <c r="C158" s="95" t="s">
        <v>155</v>
      </c>
      <c r="D158" s="299">
        <v>4.1577891222651673E-5</v>
      </c>
      <c r="E158" s="299">
        <v>2.6298917779833659E-5</v>
      </c>
      <c r="F158" s="299">
        <v>1.2997830126960922E-4</v>
      </c>
      <c r="G158" s="299">
        <v>9.0926997915445498E-6</v>
      </c>
      <c r="H158" s="299">
        <v>5.1147712781741924E-5</v>
      </c>
      <c r="I158" s="299">
        <v>0</v>
      </c>
      <c r="J158" s="299">
        <v>2.0325119098626312E-5</v>
      </c>
      <c r="K158" s="299">
        <v>2.5147076468157986E-5</v>
      </c>
      <c r="L158" s="299">
        <v>1.8906797078098537E-4</v>
      </c>
      <c r="M158" s="299">
        <v>2.0334738328333644E-5</v>
      </c>
      <c r="N158" s="299">
        <v>0</v>
      </c>
      <c r="O158" s="299">
        <v>1.4676443571862005E-5</v>
      </c>
      <c r="P158" s="299">
        <v>1.0640706008640642E-5</v>
      </c>
      <c r="Q158" s="299">
        <v>9.6207224752136101E-5</v>
      </c>
      <c r="R158" s="299">
        <v>5.3091701456321034E-4</v>
      </c>
      <c r="S158" s="299">
        <v>2.9396383079029603E-5</v>
      </c>
      <c r="T158" s="299">
        <v>3.0510045803524589E-5</v>
      </c>
      <c r="U158" s="299">
        <v>2.2488475681107414E-5</v>
      </c>
      <c r="V158" s="299">
        <v>2.6649599766080596E-5</v>
      </c>
      <c r="W158" s="299">
        <v>6.2246087656450336E-5</v>
      </c>
      <c r="X158" s="299">
        <v>1.103743908753453E-5</v>
      </c>
      <c r="Y158" s="299">
        <v>3.222679742260819E-5</v>
      </c>
      <c r="Z158" s="299">
        <v>8.529185932280632E-6</v>
      </c>
      <c r="AA158" s="299">
        <v>1.7850339221700965E-5</v>
      </c>
      <c r="AB158" s="299">
        <v>1.0668484093058066E-4</v>
      </c>
      <c r="AC158" s="299">
        <v>3.2330217171155717E-5</v>
      </c>
      <c r="AD158" s="299">
        <v>6.2089104023570873E-6</v>
      </c>
      <c r="AE158" s="299">
        <v>2.2717576196584287E-5</v>
      </c>
      <c r="AF158" s="299">
        <v>1.4852597696346956E-4</v>
      </c>
      <c r="AG158" s="299">
        <v>2.2749736089754051E-4</v>
      </c>
      <c r="AH158" s="299">
        <v>3.1410536474607257E-5</v>
      </c>
      <c r="AI158" s="299">
        <v>5.7455749084836611E-5</v>
      </c>
      <c r="AJ158" s="299">
        <v>1.4152217107892217E-3</v>
      </c>
      <c r="AK158" s="299">
        <v>2.1623082986271802E-4</v>
      </c>
      <c r="AL158" s="299">
        <v>2.0374576212743025E-4</v>
      </c>
      <c r="AM158" s="299">
        <v>0.64409518343016559</v>
      </c>
      <c r="AN158" s="299">
        <v>0.15602874457459381</v>
      </c>
      <c r="AO158" s="299">
        <v>4.9587908597402398E-2</v>
      </c>
      <c r="AP158" s="299">
        <v>5.6295896313509945E-2</v>
      </c>
      <c r="AQ158" s="299">
        <v>1.6072888038575829E-5</v>
      </c>
      <c r="AR158" s="299">
        <v>7.7852290991105492E-5</v>
      </c>
      <c r="AS158" s="299">
        <v>1.3610418240639688E-2</v>
      </c>
      <c r="AT158" s="299">
        <v>1.3264172863061073E-2</v>
      </c>
      <c r="AU158" s="299">
        <v>3.3758153316886114E-3</v>
      </c>
      <c r="AV158" s="299">
        <v>4.2602298395821997E-3</v>
      </c>
      <c r="AW158" s="299">
        <v>9.0412256626232472E-4</v>
      </c>
      <c r="AX158" s="299">
        <v>4.0034900465387377E-5</v>
      </c>
      <c r="AY158" s="299">
        <v>2.1489804778403776E-4</v>
      </c>
      <c r="AZ158" s="299">
        <v>4.9762101256038355E-3</v>
      </c>
      <c r="BA158" s="299">
        <v>1.0237013306114643E-3</v>
      </c>
      <c r="BB158" s="299">
        <v>1.7718247326629452E-4</v>
      </c>
      <c r="BC158" s="299">
        <v>4.9502095293065375E-4</v>
      </c>
      <c r="BD158" s="299">
        <v>4.6301966023797504E-5</v>
      </c>
      <c r="BE158" s="299">
        <v>1.002416223999796E-4</v>
      </c>
      <c r="BF158" s="299">
        <v>3.3500882732194052E-3</v>
      </c>
      <c r="BG158" s="299">
        <v>1.3044126009086597E-3</v>
      </c>
      <c r="BH158" s="299">
        <v>3.1944821101455982E-3</v>
      </c>
      <c r="BI158" s="299">
        <v>4.6089789726185392E-3</v>
      </c>
      <c r="BJ158" s="299">
        <v>3.0586160606713817E-3</v>
      </c>
      <c r="BK158" s="299">
        <v>3.0189374676331353E-4</v>
      </c>
      <c r="BL158" s="299">
        <v>3.652265292996325E-5</v>
      </c>
      <c r="BM158" s="299">
        <v>4.6286035421164535E-3</v>
      </c>
      <c r="BN158" s="299">
        <v>4.4275752356108845E-3</v>
      </c>
      <c r="BO158" s="299">
        <v>3.8059627576616539E-3</v>
      </c>
      <c r="BP158" s="299">
        <v>6.0071400030788681E-3</v>
      </c>
      <c r="BQ158" s="299">
        <v>9.2627153065054832E-5</v>
      </c>
      <c r="BR158" s="299">
        <v>2.3512300033932853E-4</v>
      </c>
      <c r="BS158" s="299">
        <v>2.9305292600594773E-4</v>
      </c>
      <c r="BT158" s="299">
        <v>2.1338355860339908E-5</v>
      </c>
      <c r="BU158" s="299">
        <v>7.6399203506898587E-5</v>
      </c>
      <c r="BV158" s="299">
        <v>3.2502612646250532E-5</v>
      </c>
      <c r="BW158" s="299">
        <v>2.8626687128296963E-5</v>
      </c>
      <c r="BX158" s="299">
        <v>9.6001738219901568E-5</v>
      </c>
      <c r="BY158" s="299">
        <v>7.9272333088508756E-5</v>
      </c>
      <c r="BZ158" s="299">
        <v>3.8510880152745877E-4</v>
      </c>
      <c r="CA158" s="299">
        <v>4.6271103114208339E-5</v>
      </c>
      <c r="CB158" s="299">
        <v>3.8972949684730132E-4</v>
      </c>
      <c r="CC158" s="299">
        <v>8.6815496412058095E-5</v>
      </c>
      <c r="CD158" s="299">
        <v>3.9054536848467881E-4</v>
      </c>
      <c r="CE158" s="299">
        <v>5.8913747203350276E-5</v>
      </c>
      <c r="CF158" s="299">
        <v>7.4645086796470674E-5</v>
      </c>
      <c r="CG158" s="299">
        <v>5.2216572842383329E-4</v>
      </c>
      <c r="CH158" s="299">
        <v>3.0837832865050333E-5</v>
      </c>
      <c r="CI158" s="299">
        <v>4.7650516531111035E-5</v>
      </c>
      <c r="CJ158" s="299">
        <v>6.1242247094137734E-5</v>
      </c>
      <c r="CK158" s="299">
        <v>1.9621770279157763E-5</v>
      </c>
      <c r="CL158" s="299">
        <v>2.3965621063148697E-6</v>
      </c>
      <c r="CM158" s="299">
        <v>3.9172448172475613E-6</v>
      </c>
      <c r="CN158" s="299">
        <v>1.4123733519252332E-4</v>
      </c>
      <c r="CO158" s="299">
        <v>7.4235520672293715E-5</v>
      </c>
      <c r="CP158" s="299">
        <v>6.6533554522280411E-5</v>
      </c>
      <c r="CQ158" s="299">
        <v>7.1585237462888396E-5</v>
      </c>
      <c r="CR158" s="299">
        <v>6.9319449419970251E-5</v>
      </c>
      <c r="CS158" s="299">
        <v>6.4510895164579659E-5</v>
      </c>
      <c r="CT158" s="299">
        <v>4.3398111783790957E-5</v>
      </c>
      <c r="CU158" s="299">
        <v>7.0684548250851784E-5</v>
      </c>
      <c r="CV158" s="299">
        <v>1.437272638119458E-4</v>
      </c>
      <c r="CW158" s="299">
        <v>1.443879555020229E-5</v>
      </c>
      <c r="CX158" s="299">
        <v>9.9174141835861032E-4</v>
      </c>
      <c r="CY158" s="299">
        <v>2.2384391500291978E-5</v>
      </c>
      <c r="CZ158" s="299">
        <v>1.0826617435514816E-5</v>
      </c>
      <c r="DA158" s="299">
        <v>7.8492558181602292E-5</v>
      </c>
      <c r="DB158" s="299">
        <v>9.4102872441495161E-5</v>
      </c>
      <c r="DC158" s="299">
        <v>4.5910521925952428E-5</v>
      </c>
      <c r="DD158" s="299">
        <v>4.1728581667087628E-5</v>
      </c>
      <c r="DE158" s="299">
        <v>9.8208419831296551E-5</v>
      </c>
      <c r="DF158" s="299">
        <v>1.2054192179028052E-4</v>
      </c>
      <c r="DG158" s="300">
        <v>3.3466673313569371E-4</v>
      </c>
    </row>
    <row r="159" spans="2:111">
      <c r="B159" s="98" t="s">
        <v>156</v>
      </c>
      <c r="C159" s="95" t="s">
        <v>157</v>
      </c>
      <c r="D159" s="299">
        <v>1.2500386355329633E-4</v>
      </c>
      <c r="E159" s="299">
        <v>7.9580487230909231E-5</v>
      </c>
      <c r="F159" s="299">
        <v>3.7989505458235301E-4</v>
      </c>
      <c r="G159" s="299">
        <v>2.7044707916982823E-5</v>
      </c>
      <c r="H159" s="299">
        <v>1.5783739117755305E-4</v>
      </c>
      <c r="I159" s="299">
        <v>0</v>
      </c>
      <c r="J159" s="299">
        <v>5.7912210718767688E-5</v>
      </c>
      <c r="K159" s="299">
        <v>7.6608282442530026E-5</v>
      </c>
      <c r="L159" s="299">
        <v>5.8366269609561874E-4</v>
      </c>
      <c r="M159" s="299">
        <v>6.1391060824036517E-5</v>
      </c>
      <c r="N159" s="299">
        <v>0</v>
      </c>
      <c r="O159" s="299">
        <v>4.4323265165172652E-5</v>
      </c>
      <c r="P159" s="299">
        <v>3.2098067896518123E-5</v>
      </c>
      <c r="Q159" s="299">
        <v>2.9280225223955909E-4</v>
      </c>
      <c r="R159" s="299">
        <v>1.5911190005767613E-3</v>
      </c>
      <c r="S159" s="299">
        <v>9.0448748417681153E-5</v>
      </c>
      <c r="T159" s="299">
        <v>9.3768982505335594E-5</v>
      </c>
      <c r="U159" s="299">
        <v>6.816321451234573E-5</v>
      </c>
      <c r="V159" s="299">
        <v>8.3329505842404626E-5</v>
      </c>
      <c r="W159" s="299">
        <v>1.5167453886108422E-4</v>
      </c>
      <c r="X159" s="299">
        <v>3.3365701185824183E-5</v>
      </c>
      <c r="Y159" s="299">
        <v>9.8860299432512245E-5</v>
      </c>
      <c r="Z159" s="299">
        <v>2.6245228270272175E-5</v>
      </c>
      <c r="AA159" s="299">
        <v>5.4849352242944051E-5</v>
      </c>
      <c r="AB159" s="299">
        <v>3.2810727876278055E-4</v>
      </c>
      <c r="AC159" s="299">
        <v>9.9286429524371485E-5</v>
      </c>
      <c r="AD159" s="299">
        <v>1.8809668282456583E-5</v>
      </c>
      <c r="AE159" s="299">
        <v>7.2746061582020609E-5</v>
      </c>
      <c r="AF159" s="299">
        <v>4.465254887756529E-4</v>
      </c>
      <c r="AG159" s="299">
        <v>6.8947219703325169E-4</v>
      </c>
      <c r="AH159" s="299">
        <v>9.4013164957351797E-5</v>
      </c>
      <c r="AI159" s="299">
        <v>1.757960421200793E-4</v>
      </c>
      <c r="AJ159" s="299">
        <v>4.248547626934965E-3</v>
      </c>
      <c r="AK159" s="299">
        <v>5.4132949457203719E-4</v>
      </c>
      <c r="AL159" s="299">
        <v>6.1622806829543704E-4</v>
      </c>
      <c r="AM159" s="299">
        <v>1.1857901285126697E-4</v>
      </c>
      <c r="AN159" s="299">
        <v>0.46841576852559907</v>
      </c>
      <c r="AO159" s="299">
        <v>1.6814719060985812E-2</v>
      </c>
      <c r="AP159" s="299">
        <v>0.16786692564892147</v>
      </c>
      <c r="AQ159" s="299">
        <v>4.8862360845309905E-5</v>
      </c>
      <c r="AR159" s="299">
        <v>2.2610041971348081E-4</v>
      </c>
      <c r="AS159" s="299">
        <v>4.0313037524168975E-2</v>
      </c>
      <c r="AT159" s="299">
        <v>4.1019059294512522E-2</v>
      </c>
      <c r="AU159" s="299">
        <v>9.4706649412606772E-3</v>
      </c>
      <c r="AV159" s="299">
        <v>1.191294937343515E-2</v>
      </c>
      <c r="AW159" s="299">
        <v>2.6381307701959971E-3</v>
      </c>
      <c r="AX159" s="299">
        <v>1.2099058037512782E-4</v>
      </c>
      <c r="AY159" s="299">
        <v>6.44031096810027E-4</v>
      </c>
      <c r="AZ159" s="299">
        <v>1.4615888824036386E-2</v>
      </c>
      <c r="BA159" s="299">
        <v>3.2232287909487178E-3</v>
      </c>
      <c r="BB159" s="299">
        <v>5.1512046134480317E-4</v>
      </c>
      <c r="BC159" s="299">
        <v>1.4994954675312526E-3</v>
      </c>
      <c r="BD159" s="299">
        <v>1.6103668202232794E-4</v>
      </c>
      <c r="BE159" s="299">
        <v>2.9193920331979065E-4</v>
      </c>
      <c r="BF159" s="299">
        <v>9.7017576353478074E-3</v>
      </c>
      <c r="BG159" s="299">
        <v>3.9629313036039608E-3</v>
      </c>
      <c r="BH159" s="299">
        <v>8.1226356349332167E-3</v>
      </c>
      <c r="BI159" s="299">
        <v>1.467932391567232E-2</v>
      </c>
      <c r="BJ159" s="299">
        <v>8.0819272027882784E-3</v>
      </c>
      <c r="BK159" s="299">
        <v>8.9417746130367615E-4</v>
      </c>
      <c r="BL159" s="299">
        <v>1.0889728233406379E-4</v>
      </c>
      <c r="BM159" s="299">
        <v>1.3831462763734044E-2</v>
      </c>
      <c r="BN159" s="299">
        <v>1.3978725808491223E-2</v>
      </c>
      <c r="BO159" s="299">
        <v>1.1479320079764902E-2</v>
      </c>
      <c r="BP159" s="299">
        <v>1.7440182441148068E-2</v>
      </c>
      <c r="BQ159" s="299">
        <v>2.8264540804652256E-4</v>
      </c>
      <c r="BR159" s="299">
        <v>7.3770497787009788E-4</v>
      </c>
      <c r="BS159" s="299">
        <v>8.8729843600897373E-4</v>
      </c>
      <c r="BT159" s="299">
        <v>6.3021782665191166E-5</v>
      </c>
      <c r="BU159" s="299">
        <v>2.331841611598258E-4</v>
      </c>
      <c r="BV159" s="299">
        <v>9.815173227354359E-5</v>
      </c>
      <c r="BW159" s="299">
        <v>8.8125303260985579E-5</v>
      </c>
      <c r="BX159" s="299">
        <v>2.9998665723061468E-4</v>
      </c>
      <c r="BY159" s="299">
        <v>2.4941287991628796E-4</v>
      </c>
      <c r="BZ159" s="299">
        <v>1.0750020742576502E-3</v>
      </c>
      <c r="CA159" s="299">
        <v>1.3611622249459616E-4</v>
      </c>
      <c r="CB159" s="299">
        <v>1.1366318277767542E-3</v>
      </c>
      <c r="CC159" s="299">
        <v>2.7083552265206928E-4</v>
      </c>
      <c r="CD159" s="299">
        <v>1.0683056938914461E-3</v>
      </c>
      <c r="CE159" s="299">
        <v>1.7778671190318591E-4</v>
      </c>
      <c r="CF159" s="299">
        <v>2.3006299636399249E-4</v>
      </c>
      <c r="CG159" s="299">
        <v>1.5811486203077952E-3</v>
      </c>
      <c r="CH159" s="299">
        <v>9.0481004303225748E-5</v>
      </c>
      <c r="CI159" s="299">
        <v>1.4483930581085669E-4</v>
      </c>
      <c r="CJ159" s="299">
        <v>1.8708449705600612E-4</v>
      </c>
      <c r="CK159" s="299">
        <v>5.7303798804294714E-5</v>
      </c>
      <c r="CL159" s="299">
        <v>7.3392749199009461E-6</v>
      </c>
      <c r="CM159" s="299">
        <v>1.1719542632756526E-5</v>
      </c>
      <c r="CN159" s="299">
        <v>4.2428521945639809E-4</v>
      </c>
      <c r="CO159" s="299">
        <v>2.2901376921770236E-4</v>
      </c>
      <c r="CP159" s="299">
        <v>1.9840204177766399E-4</v>
      </c>
      <c r="CQ159" s="299">
        <v>2.1669241949421597E-4</v>
      </c>
      <c r="CR159" s="299">
        <v>2.0568608039149628E-4</v>
      </c>
      <c r="CS159" s="299">
        <v>1.9444022766735064E-4</v>
      </c>
      <c r="CT159" s="299">
        <v>1.3084012281801123E-4</v>
      </c>
      <c r="CU159" s="299">
        <v>2.1245130648936021E-4</v>
      </c>
      <c r="CV159" s="299">
        <v>4.1208104993043301E-4</v>
      </c>
      <c r="CW159" s="299">
        <v>4.3439764386808788E-5</v>
      </c>
      <c r="CX159" s="299">
        <v>2.7515124277838138E-3</v>
      </c>
      <c r="CY159" s="299">
        <v>6.7188612589392564E-5</v>
      </c>
      <c r="CZ159" s="299">
        <v>3.2423408246105911E-5</v>
      </c>
      <c r="DA159" s="299">
        <v>2.3820573547428153E-4</v>
      </c>
      <c r="DB159" s="299">
        <v>2.8764115433043541E-4</v>
      </c>
      <c r="DC159" s="299">
        <v>1.3844317053742574E-4</v>
      </c>
      <c r="DD159" s="299">
        <v>1.2520931122442206E-4</v>
      </c>
      <c r="DE159" s="299">
        <v>2.8945460646155412E-4</v>
      </c>
      <c r="DF159" s="299">
        <v>3.5767011095182784E-4</v>
      </c>
      <c r="DG159" s="300">
        <v>9.9298963484148548E-4</v>
      </c>
    </row>
    <row r="160" spans="2:111">
      <c r="B160" s="98" t="s">
        <v>158</v>
      </c>
      <c r="C160" s="95" t="s">
        <v>159</v>
      </c>
      <c r="D160" s="299">
        <v>1.2267684795503219E-5</v>
      </c>
      <c r="E160" s="299">
        <v>8.1438031372748517E-6</v>
      </c>
      <c r="F160" s="299">
        <v>7.7504159420397248E-5</v>
      </c>
      <c r="G160" s="299">
        <v>3.336206583687807E-6</v>
      </c>
      <c r="H160" s="299">
        <v>2.2611516976006503E-5</v>
      </c>
      <c r="I160" s="299">
        <v>0</v>
      </c>
      <c r="J160" s="299">
        <v>1.1645020774643961E-5</v>
      </c>
      <c r="K160" s="299">
        <v>4.6453972047914066E-6</v>
      </c>
      <c r="L160" s="299">
        <v>1.1881771230916773E-5</v>
      </c>
      <c r="M160" s="299">
        <v>5.6398704735532937E-6</v>
      </c>
      <c r="N160" s="299">
        <v>0</v>
      </c>
      <c r="O160" s="299">
        <v>3.9264784585775537E-6</v>
      </c>
      <c r="P160" s="299">
        <v>9.8729316109167853E-7</v>
      </c>
      <c r="Q160" s="299">
        <v>9.8817037243223614E-6</v>
      </c>
      <c r="R160" s="299">
        <v>2.4410302761617282E-5</v>
      </c>
      <c r="S160" s="299">
        <v>6.0283679612459799E-6</v>
      </c>
      <c r="T160" s="299">
        <v>5.5101307114665619E-6</v>
      </c>
      <c r="U160" s="299">
        <v>5.7126316314863581E-6</v>
      </c>
      <c r="V160" s="299">
        <v>1.0219712319022036E-5</v>
      </c>
      <c r="W160" s="299">
        <v>6.5709521309826057E-6</v>
      </c>
      <c r="X160" s="299">
        <v>3.3342127350907629E-6</v>
      </c>
      <c r="Y160" s="299">
        <v>4.5226556944848225E-6</v>
      </c>
      <c r="Z160" s="299">
        <v>1.293394504873544E-6</v>
      </c>
      <c r="AA160" s="299">
        <v>3.4327242008794314E-6</v>
      </c>
      <c r="AB160" s="299">
        <v>9.1676938470313781E-6</v>
      </c>
      <c r="AC160" s="299">
        <v>2.4327551163362942E-6</v>
      </c>
      <c r="AD160" s="299">
        <v>1.7325897554309642E-6</v>
      </c>
      <c r="AE160" s="299">
        <v>6.6054449153063539E-6</v>
      </c>
      <c r="AF160" s="299">
        <v>1.4149625396114486E-5</v>
      </c>
      <c r="AG160" s="299">
        <v>9.0088257279972499E-6</v>
      </c>
      <c r="AH160" s="299">
        <v>9.691138461821289E-6</v>
      </c>
      <c r="AI160" s="299">
        <v>7.9713746779578003E-6</v>
      </c>
      <c r="AJ160" s="299">
        <v>4.2685451982642891E-5</v>
      </c>
      <c r="AK160" s="299">
        <v>3.59138639259193E-4</v>
      </c>
      <c r="AL160" s="299">
        <v>3.8747847199022287E-5</v>
      </c>
      <c r="AM160" s="299">
        <v>9.9665163426217023E-6</v>
      </c>
      <c r="AN160" s="299">
        <v>7.4852628729135336E-6</v>
      </c>
      <c r="AO160" s="299">
        <v>0.36738350168759659</v>
      </c>
      <c r="AP160" s="299">
        <v>8.544125924336132E-6</v>
      </c>
      <c r="AQ160" s="299">
        <v>3.3604356138853548E-6</v>
      </c>
      <c r="AR160" s="299">
        <v>8.1893831025196299E-6</v>
      </c>
      <c r="AS160" s="299">
        <v>2.7338702777138114E-3</v>
      </c>
      <c r="AT160" s="299">
        <v>6.3919108377775611E-4</v>
      </c>
      <c r="AU160" s="299">
        <v>3.1419435353802531E-3</v>
      </c>
      <c r="AV160" s="299">
        <v>4.1354437009834934E-3</v>
      </c>
      <c r="AW160" s="299">
        <v>6.6610320432305416E-4</v>
      </c>
      <c r="AX160" s="299">
        <v>6.8956106935519439E-6</v>
      </c>
      <c r="AY160" s="299">
        <v>2.8980480644802046E-5</v>
      </c>
      <c r="AZ160" s="299">
        <v>2.0802118266420133E-3</v>
      </c>
      <c r="BA160" s="299">
        <v>9.1503862676404278E-5</v>
      </c>
      <c r="BB160" s="299">
        <v>6.6034465152203659E-5</v>
      </c>
      <c r="BC160" s="299">
        <v>1.3326550248032315E-5</v>
      </c>
      <c r="BD160" s="299">
        <v>7.3902784885402945E-6</v>
      </c>
      <c r="BE160" s="299">
        <v>4.4622091340216702E-5</v>
      </c>
      <c r="BF160" s="299">
        <v>1.6428984708651948E-3</v>
      </c>
      <c r="BG160" s="299">
        <v>4.3549977042429982E-4</v>
      </c>
      <c r="BH160" s="299">
        <v>5.011130205248614E-3</v>
      </c>
      <c r="BI160" s="299">
        <v>1.7602617039912452E-3</v>
      </c>
      <c r="BJ160" s="299">
        <v>3.7275929668763525E-3</v>
      </c>
      <c r="BK160" s="299">
        <v>9.079096489595242E-5</v>
      </c>
      <c r="BL160" s="299">
        <v>1.5596507934305877E-5</v>
      </c>
      <c r="BM160" s="299">
        <v>3.642175448055948E-4</v>
      </c>
      <c r="BN160" s="299">
        <v>4.2690249375501664E-4</v>
      </c>
      <c r="BO160" s="299">
        <v>5.0663220242658897E-4</v>
      </c>
      <c r="BP160" s="299">
        <v>2.2825053464310464E-3</v>
      </c>
      <c r="BQ160" s="299">
        <v>2.9250324795515986E-5</v>
      </c>
      <c r="BR160" s="299">
        <v>2.782510944935579E-5</v>
      </c>
      <c r="BS160" s="299">
        <v>1.0894201437680843E-4</v>
      </c>
      <c r="BT160" s="299">
        <v>9.9826761910102591E-6</v>
      </c>
      <c r="BU160" s="299">
        <v>1.5631430569384867E-5</v>
      </c>
      <c r="BV160" s="299">
        <v>1.0681359671201656E-5</v>
      </c>
      <c r="BW160" s="299">
        <v>6.3883902677620324E-6</v>
      </c>
      <c r="BX160" s="299">
        <v>1.313227824934252E-5</v>
      </c>
      <c r="BY160" s="299">
        <v>8.1864006952608334E-6</v>
      </c>
      <c r="BZ160" s="299">
        <v>3.4072562486765366E-4</v>
      </c>
      <c r="CA160" s="299">
        <v>2.1156328701031246E-5</v>
      </c>
      <c r="CB160" s="299">
        <v>2.2074104261165538E-4</v>
      </c>
      <c r="CC160" s="299">
        <v>2.3522562190344248E-5</v>
      </c>
      <c r="CD160" s="299">
        <v>3.6877809462005414E-4</v>
      </c>
      <c r="CE160" s="299">
        <v>1.4623340813253067E-5</v>
      </c>
      <c r="CF160" s="299">
        <v>1.2929593051681261E-5</v>
      </c>
      <c r="CG160" s="299">
        <v>3.0690675628263594E-5</v>
      </c>
      <c r="CH160" s="299">
        <v>1.6363082220566275E-5</v>
      </c>
      <c r="CI160" s="299">
        <v>1.3980545228041707E-5</v>
      </c>
      <c r="CJ160" s="299">
        <v>1.7862174394796543E-5</v>
      </c>
      <c r="CK160" s="299">
        <v>1.0655137191429097E-5</v>
      </c>
      <c r="CL160" s="299">
        <v>6.0592716673765396E-7</v>
      </c>
      <c r="CM160" s="299">
        <v>1.4168474296241355E-6</v>
      </c>
      <c r="CN160" s="299">
        <v>5.2317805831195352E-5</v>
      </c>
      <c r="CO160" s="299">
        <v>1.5845125352030379E-5</v>
      </c>
      <c r="CP160" s="299">
        <v>2.6648964938070632E-5</v>
      </c>
      <c r="CQ160" s="299">
        <v>2.1996249648609091E-5</v>
      </c>
      <c r="CR160" s="299">
        <v>3.0832302613718432E-5</v>
      </c>
      <c r="CS160" s="299">
        <v>2.1867908054321703E-5</v>
      </c>
      <c r="CT160" s="299">
        <v>1.4702534323036648E-5</v>
      </c>
      <c r="CU160" s="299">
        <v>1.9359578597550719E-5</v>
      </c>
      <c r="CV160" s="299">
        <v>1.0019637460616719E-4</v>
      </c>
      <c r="CW160" s="299">
        <v>5.3380059559007976E-6</v>
      </c>
      <c r="CX160" s="299">
        <v>9.3559035100676145E-4</v>
      </c>
      <c r="CY160" s="299">
        <v>8.1033299156283419E-6</v>
      </c>
      <c r="CZ160" s="299">
        <v>3.6649404075200541E-6</v>
      </c>
      <c r="DA160" s="299">
        <v>1.8776853136082343E-5</v>
      </c>
      <c r="DB160" s="299">
        <v>1.719261185268826E-5</v>
      </c>
      <c r="DC160" s="299">
        <v>1.6294974846798449E-5</v>
      </c>
      <c r="DD160" s="299">
        <v>1.4920599003849919E-5</v>
      </c>
      <c r="DE160" s="299">
        <v>1.9779636555655051E-5</v>
      </c>
      <c r="DF160" s="299">
        <v>4.6744690679994878E-5</v>
      </c>
      <c r="DG160" s="300">
        <v>6.9304038125729759E-5</v>
      </c>
    </row>
    <row r="161" spans="2:111">
      <c r="B161" s="98" t="s">
        <v>160</v>
      </c>
      <c r="C161" s="95" t="s">
        <v>161</v>
      </c>
      <c r="D161" s="299">
        <v>4.6190135351220327E-5</v>
      </c>
      <c r="E161" s="299">
        <v>3.1121455806412534E-5</v>
      </c>
      <c r="F161" s="299">
        <v>1.7610056950130847E-4</v>
      </c>
      <c r="G161" s="299">
        <v>1.0672617204952806E-5</v>
      </c>
      <c r="H161" s="299">
        <v>6.9438617001432566E-5</v>
      </c>
      <c r="I161" s="299">
        <v>0</v>
      </c>
      <c r="J161" s="299">
        <v>1.1556086882331684E-5</v>
      </c>
      <c r="K161" s="299">
        <v>3.008884117594247E-5</v>
      </c>
      <c r="L161" s="299">
        <v>2.2511223237725264E-4</v>
      </c>
      <c r="M161" s="299">
        <v>2.387003340932831E-5</v>
      </c>
      <c r="N161" s="299">
        <v>0</v>
      </c>
      <c r="O161" s="299">
        <v>1.5378738752691908E-5</v>
      </c>
      <c r="P161" s="299">
        <v>5.3750788775206601E-6</v>
      </c>
      <c r="Q161" s="299">
        <v>9.8237608362096825E-5</v>
      </c>
      <c r="R161" s="299">
        <v>2.2781605187084091E-3</v>
      </c>
      <c r="S161" s="299">
        <v>3.3349484852416708E-5</v>
      </c>
      <c r="T161" s="299">
        <v>3.5071958422653229E-5</v>
      </c>
      <c r="U161" s="299">
        <v>2.5243856559591839E-5</v>
      </c>
      <c r="V161" s="299">
        <v>3.5140711594975557E-5</v>
      </c>
      <c r="W161" s="299">
        <v>1.0395102854970756E-4</v>
      </c>
      <c r="X161" s="299">
        <v>1.3485650363874846E-5</v>
      </c>
      <c r="Y161" s="299">
        <v>3.8804293515777157E-5</v>
      </c>
      <c r="Z161" s="299">
        <v>1.0025110743483954E-5</v>
      </c>
      <c r="AA161" s="299">
        <v>2.0044477423911358E-5</v>
      </c>
      <c r="AB161" s="299">
        <v>1.2728542929234759E-4</v>
      </c>
      <c r="AC161" s="299">
        <v>3.9474552035857715E-5</v>
      </c>
      <c r="AD161" s="299">
        <v>7.7122281590952749E-6</v>
      </c>
      <c r="AE161" s="299">
        <v>2.9891672064776517E-5</v>
      </c>
      <c r="AF161" s="299">
        <v>6.8496262394929992E-5</v>
      </c>
      <c r="AG161" s="299">
        <v>1.0783963814587837E-4</v>
      </c>
      <c r="AH161" s="299">
        <v>3.5164051001566066E-5</v>
      </c>
      <c r="AI161" s="299">
        <v>7.8648853713364687E-5</v>
      </c>
      <c r="AJ161" s="299">
        <v>1.1462263033415773E-3</v>
      </c>
      <c r="AK161" s="299">
        <v>5.3400105361412864E-4</v>
      </c>
      <c r="AL161" s="299">
        <v>5.4148617451451307E-4</v>
      </c>
      <c r="AM161" s="299">
        <v>5.3167568039825254E-5</v>
      </c>
      <c r="AN161" s="299">
        <v>3.5831233209022754E-5</v>
      </c>
      <c r="AO161" s="299">
        <v>3.1877262495881917E-4</v>
      </c>
      <c r="AP161" s="299">
        <v>0.69072531171589635</v>
      </c>
      <c r="AQ161" s="299">
        <v>2.0388340655660156E-5</v>
      </c>
      <c r="AR161" s="299">
        <v>3.3934150597165092E-4</v>
      </c>
      <c r="AS161" s="299">
        <v>2.8656773407020608E-2</v>
      </c>
      <c r="AT161" s="299">
        <v>1.5800754053291982E-2</v>
      </c>
      <c r="AU161" s="299">
        <v>6.2529457574972596E-3</v>
      </c>
      <c r="AV161" s="299">
        <v>4.8521483185468015E-3</v>
      </c>
      <c r="AW161" s="299">
        <v>1.3860682362429445E-3</v>
      </c>
      <c r="AX161" s="299">
        <v>6.6682029418456084E-5</v>
      </c>
      <c r="AY161" s="299">
        <v>6.3350360371993136E-4</v>
      </c>
      <c r="AZ161" s="299">
        <v>4.1263671135720889E-3</v>
      </c>
      <c r="BA161" s="299">
        <v>2.6970890929179487E-3</v>
      </c>
      <c r="BB161" s="299">
        <v>1.043500875589645E-4</v>
      </c>
      <c r="BC161" s="299">
        <v>4.1018394718293695E-4</v>
      </c>
      <c r="BD161" s="299">
        <v>8.0256310287168449E-5</v>
      </c>
      <c r="BE161" s="299">
        <v>1.2676748705210092E-4</v>
      </c>
      <c r="BF161" s="299">
        <v>2.7904371658828636E-3</v>
      </c>
      <c r="BG161" s="299">
        <v>7.5882109750755207E-4</v>
      </c>
      <c r="BH161" s="299">
        <v>4.2841574076872054E-3</v>
      </c>
      <c r="BI161" s="299">
        <v>6.8881346159554956E-3</v>
      </c>
      <c r="BJ161" s="299">
        <v>9.2103663006665431E-3</v>
      </c>
      <c r="BK161" s="299">
        <v>6.1467936486475628E-4</v>
      </c>
      <c r="BL161" s="299">
        <v>4.5458782154148704E-5</v>
      </c>
      <c r="BM161" s="299">
        <v>2.7240597680747271E-3</v>
      </c>
      <c r="BN161" s="299">
        <v>4.4480092838974934E-3</v>
      </c>
      <c r="BO161" s="299">
        <v>1.4233163501820791E-3</v>
      </c>
      <c r="BP161" s="299">
        <v>2.0798124225090537E-3</v>
      </c>
      <c r="BQ161" s="299">
        <v>1.087684927286237E-4</v>
      </c>
      <c r="BR161" s="299">
        <v>2.4564865776031584E-4</v>
      </c>
      <c r="BS161" s="299">
        <v>3.6010277252945089E-4</v>
      </c>
      <c r="BT161" s="299">
        <v>2.9478653019857841E-5</v>
      </c>
      <c r="BU161" s="299">
        <v>9.114314520636339E-5</v>
      </c>
      <c r="BV161" s="299">
        <v>4.3846206201427759E-5</v>
      </c>
      <c r="BW161" s="299">
        <v>3.2259121674583295E-5</v>
      </c>
      <c r="BX161" s="299">
        <v>1.0438277542813487E-4</v>
      </c>
      <c r="BY161" s="299">
        <v>8.1862731010595816E-5</v>
      </c>
      <c r="BZ161" s="299">
        <v>9.2503473469659299E-4</v>
      </c>
      <c r="CA161" s="299">
        <v>5.6439759159384864E-5</v>
      </c>
      <c r="CB161" s="299">
        <v>4.768891514801839E-4</v>
      </c>
      <c r="CC161" s="299">
        <v>1.0364172122613558E-4</v>
      </c>
      <c r="CD161" s="299">
        <v>9.3097406261436161E-4</v>
      </c>
      <c r="CE161" s="299">
        <v>5.9077255156266562E-5</v>
      </c>
      <c r="CF161" s="299">
        <v>8.3348209202025212E-5</v>
      </c>
      <c r="CG161" s="299">
        <v>2.0785001469465165E-4</v>
      </c>
      <c r="CH161" s="299">
        <v>4.7711556646356089E-5</v>
      </c>
      <c r="CI161" s="299">
        <v>6.0580948679834538E-5</v>
      </c>
      <c r="CJ161" s="299">
        <v>7.3524077986025118E-5</v>
      </c>
      <c r="CK161" s="299">
        <v>2.949061867987863E-5</v>
      </c>
      <c r="CL161" s="299">
        <v>2.926485073933428E-6</v>
      </c>
      <c r="CM161" s="299">
        <v>5.4510147254038246E-6</v>
      </c>
      <c r="CN161" s="299">
        <v>2.1508873881987011E-4</v>
      </c>
      <c r="CO161" s="299">
        <v>8.8144586094036098E-5</v>
      </c>
      <c r="CP161" s="299">
        <v>9.5966852351508407E-5</v>
      </c>
      <c r="CQ161" s="299">
        <v>9.3867577696515382E-5</v>
      </c>
      <c r="CR161" s="299">
        <v>9.0689781564252619E-5</v>
      </c>
      <c r="CS161" s="299">
        <v>8.8888026134887081E-5</v>
      </c>
      <c r="CT161" s="299">
        <v>5.7184947837457054E-5</v>
      </c>
      <c r="CU161" s="299">
        <v>1.1011485605593272E-4</v>
      </c>
      <c r="CV161" s="299">
        <v>2.1133269481214776E-4</v>
      </c>
      <c r="CW161" s="299">
        <v>1.8603546129682111E-5</v>
      </c>
      <c r="CX161" s="299">
        <v>1.5567869598741403E-3</v>
      </c>
      <c r="CY161" s="299">
        <v>3.0612903106355159E-5</v>
      </c>
      <c r="CZ161" s="299">
        <v>1.1981499911191938E-5</v>
      </c>
      <c r="DA161" s="299">
        <v>9.476738236931546E-5</v>
      </c>
      <c r="DB161" s="299">
        <v>1.1384687554093166E-4</v>
      </c>
      <c r="DC161" s="299">
        <v>6.0197086437443574E-5</v>
      </c>
      <c r="DD161" s="299">
        <v>5.1899365376786978E-5</v>
      </c>
      <c r="DE161" s="299">
        <v>1.020877681810407E-4</v>
      </c>
      <c r="DF161" s="299">
        <v>1.9068579954979267E-4</v>
      </c>
      <c r="DG161" s="300">
        <v>2.7552152898507469E-4</v>
      </c>
    </row>
    <row r="162" spans="2:111">
      <c r="B162" s="98" t="s">
        <v>162</v>
      </c>
      <c r="C162" s="95" t="s">
        <v>163</v>
      </c>
      <c r="D162" s="299">
        <v>8.4798208680248202E-6</v>
      </c>
      <c r="E162" s="299">
        <v>5.447770045444369E-6</v>
      </c>
      <c r="F162" s="299">
        <v>3.4102811924497388E-5</v>
      </c>
      <c r="G162" s="299">
        <v>1.7290006310629466E-6</v>
      </c>
      <c r="H162" s="299">
        <v>5.9552008808989781E-6</v>
      </c>
      <c r="I162" s="299">
        <v>0</v>
      </c>
      <c r="J162" s="299">
        <v>1.9824795268905549E-6</v>
      </c>
      <c r="K162" s="299">
        <v>1.6362439158241273E-5</v>
      </c>
      <c r="L162" s="299">
        <v>3.2939209318008697E-5</v>
      </c>
      <c r="M162" s="299">
        <v>6.8379954963156148E-6</v>
      </c>
      <c r="N162" s="299">
        <v>0</v>
      </c>
      <c r="O162" s="299">
        <v>5.4670940850146903E-6</v>
      </c>
      <c r="P162" s="299">
        <v>1.3293148865509271E-6</v>
      </c>
      <c r="Q162" s="299">
        <v>1.8590449148447604E-5</v>
      </c>
      <c r="R162" s="299">
        <v>4.5188329830852255E-5</v>
      </c>
      <c r="S162" s="299">
        <v>7.1200057440082036E-6</v>
      </c>
      <c r="T162" s="299">
        <v>6.9297883646829651E-6</v>
      </c>
      <c r="U162" s="299">
        <v>-3.1410822932529384E-5</v>
      </c>
      <c r="V162" s="299">
        <v>2.7177639955134489E-5</v>
      </c>
      <c r="W162" s="299">
        <v>8.8792949384072838E-4</v>
      </c>
      <c r="X162" s="299">
        <v>5.3708940972119088E-6</v>
      </c>
      <c r="Y162" s="299">
        <v>3.8031919648480641E-5</v>
      </c>
      <c r="Z162" s="299">
        <v>3.8712423800225085E-6</v>
      </c>
      <c r="AA162" s="299">
        <v>1.0416573900865561E-5</v>
      </c>
      <c r="AB162" s="299">
        <v>3.9955305615126379E-5</v>
      </c>
      <c r="AC162" s="299">
        <v>4.1909418418369635E-5</v>
      </c>
      <c r="AD162" s="299">
        <v>1.3074818114231956E-6</v>
      </c>
      <c r="AE162" s="299">
        <v>6.8172195304344975E-6</v>
      </c>
      <c r="AF162" s="299">
        <v>7.0503237585924674E-5</v>
      </c>
      <c r="AG162" s="299">
        <v>2.7203636327446071E-5</v>
      </c>
      <c r="AH162" s="299">
        <v>9.6220163718709834E-6</v>
      </c>
      <c r="AI162" s="299">
        <v>7.5125328498709879E-5</v>
      </c>
      <c r="AJ162" s="299">
        <v>3.7103638343512591E-5</v>
      </c>
      <c r="AK162" s="299">
        <v>1.8170958339933643E-3</v>
      </c>
      <c r="AL162" s="299">
        <v>5.5999771302341279E-4</v>
      </c>
      <c r="AM162" s="299">
        <v>7.5866100198198662E-4</v>
      </c>
      <c r="AN162" s="299">
        <v>1.0057998940038769E-3</v>
      </c>
      <c r="AO162" s="299">
        <v>2.2649720882207168E-4</v>
      </c>
      <c r="AP162" s="299">
        <v>3.336123291683929E-4</v>
      </c>
      <c r="AQ162" s="299">
        <v>0.1296582950914299</v>
      </c>
      <c r="AR162" s="299">
        <v>2.5649176499062058E-2</v>
      </c>
      <c r="AS162" s="299">
        <v>6.3201856993811182E-4</v>
      </c>
      <c r="AT162" s="299">
        <v>1.5367492080388772E-3</v>
      </c>
      <c r="AU162" s="299">
        <v>4.1162466104033556E-4</v>
      </c>
      <c r="AV162" s="299">
        <v>3.5367135127989006E-4</v>
      </c>
      <c r="AW162" s="299">
        <v>4.2204965824955883E-4</v>
      </c>
      <c r="AX162" s="299">
        <v>2.8432381847697295E-4</v>
      </c>
      <c r="AY162" s="299">
        <v>7.0466600751382816E-4</v>
      </c>
      <c r="AZ162" s="299">
        <v>2.5135365441326957E-3</v>
      </c>
      <c r="BA162" s="299">
        <v>1.9724649501012871E-4</v>
      </c>
      <c r="BB162" s="299">
        <v>1.5449441146658953E-4</v>
      </c>
      <c r="BC162" s="299">
        <v>1.6797146255371142E-4</v>
      </c>
      <c r="BD162" s="299">
        <v>4.573937188600464E-5</v>
      </c>
      <c r="BE162" s="299">
        <v>5.2844165802073803E-5</v>
      </c>
      <c r="BF162" s="299">
        <v>4.9532068613216079E-4</v>
      </c>
      <c r="BG162" s="299">
        <v>1.3172264116254406E-4</v>
      </c>
      <c r="BH162" s="299">
        <v>1.1928607478019254E-3</v>
      </c>
      <c r="BI162" s="299">
        <v>1.8412892805768608E-4</v>
      </c>
      <c r="BJ162" s="299">
        <v>2.4508629115393759E-4</v>
      </c>
      <c r="BK162" s="299">
        <v>5.0982463075821397E-4</v>
      </c>
      <c r="BL162" s="299">
        <v>7.0945602093517717E-6</v>
      </c>
      <c r="BM162" s="299">
        <v>2.9345806242740783E-4</v>
      </c>
      <c r="BN162" s="299">
        <v>4.2659649392097048E-4</v>
      </c>
      <c r="BO162" s="299">
        <v>1.6605287588104272E-4</v>
      </c>
      <c r="BP162" s="299">
        <v>8.9310997213482447E-4</v>
      </c>
      <c r="BQ162" s="299">
        <v>2.2958543427624327E-5</v>
      </c>
      <c r="BR162" s="299">
        <v>2.5222322876945785E-5</v>
      </c>
      <c r="BS162" s="299">
        <v>5.4430633476028143E-5</v>
      </c>
      <c r="BT162" s="299">
        <v>6.3115421058138218E-6</v>
      </c>
      <c r="BU162" s="299">
        <v>1.1703827652922832E-5</v>
      </c>
      <c r="BV162" s="299">
        <v>5.6582945929871207E-6</v>
      </c>
      <c r="BW162" s="299">
        <v>4.6154305519204684E-6</v>
      </c>
      <c r="BX162" s="299">
        <v>1.1383458182416943E-5</v>
      </c>
      <c r="BY162" s="299">
        <v>8.028263430848143E-6</v>
      </c>
      <c r="BZ162" s="299">
        <v>3.6266680468739198E-5</v>
      </c>
      <c r="CA162" s="299">
        <v>8.8751018266230228E-6</v>
      </c>
      <c r="CB162" s="299">
        <v>7.9785644103290488E-5</v>
      </c>
      <c r="CC162" s="299">
        <v>7.2710664113070206E-6</v>
      </c>
      <c r="CD162" s="299">
        <v>3.1170286721418466E-5</v>
      </c>
      <c r="CE162" s="299">
        <v>8.4375384951944556E-6</v>
      </c>
      <c r="CF162" s="299">
        <v>1.048528989856871E-5</v>
      </c>
      <c r="CG162" s="299">
        <v>2.5625680399912247E-5</v>
      </c>
      <c r="CH162" s="299">
        <v>4.673760586358898E-6</v>
      </c>
      <c r="CI162" s="299">
        <v>8.5687178131880345E-6</v>
      </c>
      <c r="CJ162" s="299">
        <v>1.2189238497772216E-5</v>
      </c>
      <c r="CK162" s="299">
        <v>7.1724673265828474E-6</v>
      </c>
      <c r="CL162" s="299">
        <v>4.0066390050899989E-7</v>
      </c>
      <c r="CM162" s="299">
        <v>5.1316720344837917E-6</v>
      </c>
      <c r="CN162" s="299">
        <v>2.5676770860740281E-5</v>
      </c>
      <c r="CO162" s="299">
        <v>1.2573839364413528E-5</v>
      </c>
      <c r="CP162" s="299">
        <v>4.5545150790364216E-5</v>
      </c>
      <c r="CQ162" s="299">
        <v>8.2077213039698398E-5</v>
      </c>
      <c r="CR162" s="299">
        <v>3.2813051533850272E-5</v>
      </c>
      <c r="CS162" s="299">
        <v>1.9868043714069935E-5</v>
      </c>
      <c r="CT162" s="299">
        <v>2.0287655264616341E-5</v>
      </c>
      <c r="CU162" s="299">
        <v>1.7931635862102302E-5</v>
      </c>
      <c r="CV162" s="299">
        <v>3.8971530064653666E-5</v>
      </c>
      <c r="CW162" s="299">
        <v>3.4963753742059738E-6</v>
      </c>
      <c r="CX162" s="299">
        <v>2.9418964847683569E-4</v>
      </c>
      <c r="CY162" s="299">
        <v>5.9637436241841941E-6</v>
      </c>
      <c r="CZ162" s="299">
        <v>4.1790284672161172E-6</v>
      </c>
      <c r="DA162" s="299">
        <v>2.2257598031478712E-5</v>
      </c>
      <c r="DB162" s="299">
        <v>3.6979585180329743E-5</v>
      </c>
      <c r="DC162" s="299">
        <v>1.1357565336238402E-5</v>
      </c>
      <c r="DD162" s="299">
        <v>1.6134437578809882E-5</v>
      </c>
      <c r="DE162" s="299">
        <v>2.2130124876295715E-5</v>
      </c>
      <c r="DF162" s="299">
        <v>1.3858196491334536E-4</v>
      </c>
      <c r="DG162" s="300">
        <v>1.2576448999154706E-4</v>
      </c>
    </row>
    <row r="163" spans="2:111">
      <c r="B163" s="98" t="s">
        <v>164</v>
      </c>
      <c r="C163" s="95" t="s">
        <v>165</v>
      </c>
      <c r="D163" s="299">
        <v>4.6746558475006057E-5</v>
      </c>
      <c r="E163" s="299">
        <v>3.6620865923244247E-5</v>
      </c>
      <c r="F163" s="299">
        <v>2.2092781913926994E-4</v>
      </c>
      <c r="G163" s="299">
        <v>1.1364961249799984E-5</v>
      </c>
      <c r="H163" s="299">
        <v>3.5558341848832621E-5</v>
      </c>
      <c r="I163" s="299">
        <v>0</v>
      </c>
      <c r="J163" s="299">
        <v>1.5038449954560133E-5</v>
      </c>
      <c r="K163" s="299">
        <v>1.6683495248326482E-4</v>
      </c>
      <c r="L163" s="299">
        <v>2.4378283467544601E-4</v>
      </c>
      <c r="M163" s="299">
        <v>4.4541760925932201E-5</v>
      </c>
      <c r="N163" s="299">
        <v>0</v>
      </c>
      <c r="O163" s="299">
        <v>1.8017954045154581E-5</v>
      </c>
      <c r="P163" s="299">
        <v>5.5879445523311494E-6</v>
      </c>
      <c r="Q163" s="299">
        <v>1.6348580870134601E-4</v>
      </c>
      <c r="R163" s="299">
        <v>4.6645678025871486E-4</v>
      </c>
      <c r="S163" s="299">
        <v>3.5626852812263795E-5</v>
      </c>
      <c r="T163" s="299">
        <v>4.8448851984250993E-5</v>
      </c>
      <c r="U163" s="299">
        <v>3.6366866999666144E-4</v>
      </c>
      <c r="V163" s="299">
        <v>4.2331579644411854E-5</v>
      </c>
      <c r="W163" s="299">
        <v>1.2086792695847319E-4</v>
      </c>
      <c r="X163" s="299">
        <v>1.3614895873257039E-5</v>
      </c>
      <c r="Y163" s="299">
        <v>2.8850435558412871E-5</v>
      </c>
      <c r="Z163" s="299">
        <v>7.9835650487699652E-6</v>
      </c>
      <c r="AA163" s="299">
        <v>2.0914333297062668E-5</v>
      </c>
      <c r="AB163" s="299">
        <v>2.8372229300088812E-4</v>
      </c>
      <c r="AC163" s="299">
        <v>7.4966979663832438E-5</v>
      </c>
      <c r="AD163" s="299">
        <v>1.0182395438662248E-5</v>
      </c>
      <c r="AE163" s="299">
        <v>2.8147330987412137E-5</v>
      </c>
      <c r="AF163" s="299">
        <v>3.4393383663006198E-4</v>
      </c>
      <c r="AG163" s="299">
        <v>1.9184004546928511E-4</v>
      </c>
      <c r="AH163" s="299">
        <v>8.9862479422383033E-5</v>
      </c>
      <c r="AI163" s="299">
        <v>1.7737606908887642E-4</v>
      </c>
      <c r="AJ163" s="299">
        <v>1.3443614423637429E-4</v>
      </c>
      <c r="AK163" s="299">
        <v>3.8800394462265282E-4</v>
      </c>
      <c r="AL163" s="299">
        <v>3.8700894358433831E-4</v>
      </c>
      <c r="AM163" s="299">
        <v>4.9724082693606547E-5</v>
      </c>
      <c r="AN163" s="299">
        <v>2.6049531233122292E-4</v>
      </c>
      <c r="AO163" s="299">
        <v>1.1764372833018582E-4</v>
      </c>
      <c r="AP163" s="299">
        <v>1.1657592829525002E-4</v>
      </c>
      <c r="AQ163" s="299">
        <v>1.9020187119830783E-4</v>
      </c>
      <c r="AR163" s="299">
        <v>0.3330180361963847</v>
      </c>
      <c r="AS163" s="299">
        <v>7.1368643548308103E-3</v>
      </c>
      <c r="AT163" s="299">
        <v>8.4944551943934941E-3</v>
      </c>
      <c r="AU163" s="299">
        <v>4.6382425551480446E-3</v>
      </c>
      <c r="AV163" s="299">
        <v>2.9510382934045186E-3</v>
      </c>
      <c r="AW163" s="299">
        <v>2.6237021467318288E-3</v>
      </c>
      <c r="AX163" s="299">
        <v>7.5532157445855406E-4</v>
      </c>
      <c r="AY163" s="299">
        <v>2.8311917985510606E-3</v>
      </c>
      <c r="AZ163" s="299">
        <v>1.4017751996166993E-2</v>
      </c>
      <c r="BA163" s="299">
        <v>1.9935440347660662E-3</v>
      </c>
      <c r="BB163" s="299">
        <v>1.3865333072249411E-3</v>
      </c>
      <c r="BC163" s="299">
        <v>6.9303996188971664E-4</v>
      </c>
      <c r="BD163" s="299">
        <v>4.5271984070567389E-4</v>
      </c>
      <c r="BE163" s="299">
        <v>5.1390642120458679E-4</v>
      </c>
      <c r="BF163" s="299">
        <v>3.2733603140088652E-3</v>
      </c>
      <c r="BG163" s="299">
        <v>9.9378706355638768E-4</v>
      </c>
      <c r="BH163" s="299">
        <v>7.0809671181405803E-3</v>
      </c>
      <c r="BI163" s="299">
        <v>1.6417202479244825E-3</v>
      </c>
      <c r="BJ163" s="299">
        <v>2.3245901347072511E-3</v>
      </c>
      <c r="BK163" s="299">
        <v>1.0796927696387142E-3</v>
      </c>
      <c r="BL163" s="299">
        <v>4.7278030639121662E-5</v>
      </c>
      <c r="BM163" s="299">
        <v>2.800871692418056E-3</v>
      </c>
      <c r="BN163" s="299">
        <v>4.1189155989695735E-3</v>
      </c>
      <c r="BO163" s="299">
        <v>1.5431997221149688E-3</v>
      </c>
      <c r="BP163" s="299">
        <v>1.0758942634816419E-2</v>
      </c>
      <c r="BQ163" s="299">
        <v>2.2664219288868746E-4</v>
      </c>
      <c r="BR163" s="299">
        <v>2.2526728129489563E-4</v>
      </c>
      <c r="BS163" s="299">
        <v>3.9412522329730919E-4</v>
      </c>
      <c r="BT163" s="299">
        <v>3.28355816257143E-5</v>
      </c>
      <c r="BU163" s="299">
        <v>8.056252080349513E-5</v>
      </c>
      <c r="BV163" s="299">
        <v>4.4365872309635826E-5</v>
      </c>
      <c r="BW163" s="299">
        <v>3.3842282049592753E-5</v>
      </c>
      <c r="BX163" s="299">
        <v>9.5702465615730162E-5</v>
      </c>
      <c r="BY163" s="299">
        <v>7.3635419013618381E-5</v>
      </c>
      <c r="BZ163" s="299">
        <v>3.2760709590683407E-4</v>
      </c>
      <c r="CA163" s="299">
        <v>5.9945926301160277E-5</v>
      </c>
      <c r="CB163" s="299">
        <v>5.78924366569965E-4</v>
      </c>
      <c r="CC163" s="299">
        <v>5.8053216016591057E-5</v>
      </c>
      <c r="CD163" s="299">
        <v>2.7369054168024942E-4</v>
      </c>
      <c r="CE163" s="299">
        <v>5.5851731161341112E-5</v>
      </c>
      <c r="CF163" s="299">
        <v>7.5880255000773832E-5</v>
      </c>
      <c r="CG163" s="299">
        <v>1.7231514454470867E-4</v>
      </c>
      <c r="CH163" s="299">
        <v>3.7987124324689067E-5</v>
      </c>
      <c r="CI163" s="299">
        <v>6.1478448605755933E-5</v>
      </c>
      <c r="CJ163" s="299">
        <v>8.3750134850722415E-5</v>
      </c>
      <c r="CK163" s="299">
        <v>3.666982784225438E-5</v>
      </c>
      <c r="CL163" s="299">
        <v>2.9434514079582203E-6</v>
      </c>
      <c r="CM163" s="299">
        <v>2.3262906814962755E-5</v>
      </c>
      <c r="CN163" s="299">
        <v>2.0252478265938344E-4</v>
      </c>
      <c r="CO163" s="299">
        <v>8.6482335531662191E-5</v>
      </c>
      <c r="CP163" s="299">
        <v>1.7780973396140296E-4</v>
      </c>
      <c r="CQ163" s="299">
        <v>9.2707730895236998E-4</v>
      </c>
      <c r="CR163" s="299">
        <v>1.2069115644411927E-4</v>
      </c>
      <c r="CS163" s="299">
        <v>1.4792866281992511E-4</v>
      </c>
      <c r="CT163" s="299">
        <v>1.894269365486543E-4</v>
      </c>
      <c r="CU163" s="299">
        <v>1.5072616868429646E-4</v>
      </c>
      <c r="CV163" s="299">
        <v>2.5526731494044015E-4</v>
      </c>
      <c r="CW163" s="299">
        <v>2.7290009434669427E-5</v>
      </c>
      <c r="CX163" s="299">
        <v>2.0763068844965112E-3</v>
      </c>
      <c r="CY163" s="299">
        <v>4.189883516993228E-5</v>
      </c>
      <c r="CZ163" s="299">
        <v>3.8464420084105464E-5</v>
      </c>
      <c r="DA163" s="299">
        <v>1.8759471464666405E-4</v>
      </c>
      <c r="DB163" s="299">
        <v>3.3750956093243824E-4</v>
      </c>
      <c r="DC163" s="299">
        <v>6.9038482822750719E-5</v>
      </c>
      <c r="DD163" s="299">
        <v>8.4349565630044133E-5</v>
      </c>
      <c r="DE163" s="299">
        <v>1.6883784665957179E-4</v>
      </c>
      <c r="DF163" s="299">
        <v>6.8770293063103274E-4</v>
      </c>
      <c r="DG163" s="300">
        <v>3.442453271701057E-4</v>
      </c>
    </row>
    <row r="164" spans="2:111">
      <c r="B164" s="98" t="s">
        <v>166</v>
      </c>
      <c r="C164" s="95" t="s">
        <v>167</v>
      </c>
      <c r="D164" s="299">
        <v>8.9258467553239172E-5</v>
      </c>
      <c r="E164" s="299">
        <v>1.0390774862782175E-4</v>
      </c>
      <c r="F164" s="299">
        <v>4.5032848542411578E-4</v>
      </c>
      <c r="G164" s="299">
        <v>1.246674158704476E-5</v>
      </c>
      <c r="H164" s="299">
        <v>6.6533209274180594E-5</v>
      </c>
      <c r="I164" s="299">
        <v>0</v>
      </c>
      <c r="J164" s="299">
        <v>1.538842678989031E-5</v>
      </c>
      <c r="K164" s="299">
        <v>3.4554227643202243E-5</v>
      </c>
      <c r="L164" s="299">
        <v>2.7823296742502794E-5</v>
      </c>
      <c r="M164" s="299">
        <v>5.1522831523128089E-5</v>
      </c>
      <c r="N164" s="299">
        <v>0</v>
      </c>
      <c r="O164" s="299">
        <v>6.6121863495918065E-5</v>
      </c>
      <c r="P164" s="299">
        <v>1.272171863746768E-5</v>
      </c>
      <c r="Q164" s="299">
        <v>9.8627530323482329E-5</v>
      </c>
      <c r="R164" s="299">
        <v>8.1728909103376645E-5</v>
      </c>
      <c r="S164" s="299">
        <v>1.8091874474402916E-4</v>
      </c>
      <c r="T164" s="299">
        <v>1.388894527163113E-4</v>
      </c>
      <c r="U164" s="299">
        <v>8.4113682830139192E-5</v>
      </c>
      <c r="V164" s="299">
        <v>1.2505169260416238E-4</v>
      </c>
      <c r="W164" s="299">
        <v>6.0576978386554842E-5</v>
      </c>
      <c r="X164" s="299">
        <v>4.8680970325955837E-5</v>
      </c>
      <c r="Y164" s="299">
        <v>6.4734069728951394E-5</v>
      </c>
      <c r="Z164" s="299">
        <v>3.3196480015792135E-5</v>
      </c>
      <c r="AA164" s="299">
        <v>1.1751750338144575E-4</v>
      </c>
      <c r="AB164" s="299">
        <v>5.0364279928715239E-5</v>
      </c>
      <c r="AC164" s="299">
        <v>2.1236489551907948E-5</v>
      </c>
      <c r="AD164" s="299">
        <v>1.3204733846246463E-5</v>
      </c>
      <c r="AE164" s="299">
        <v>9.0444178688820674E-5</v>
      </c>
      <c r="AF164" s="299">
        <v>1.2713398659271223E-4</v>
      </c>
      <c r="AG164" s="299">
        <v>5.6621226322347323E-5</v>
      </c>
      <c r="AH164" s="299">
        <v>1.7880913789404223E-5</v>
      </c>
      <c r="AI164" s="299">
        <v>6.6389786989562972E-5</v>
      </c>
      <c r="AJ164" s="299">
        <v>2.5441318540441452E-4</v>
      </c>
      <c r="AK164" s="299">
        <v>1.5516326233590977E-4</v>
      </c>
      <c r="AL164" s="299">
        <v>1.8570897237322464E-4</v>
      </c>
      <c r="AM164" s="299">
        <v>2.5023962989144301E-4</v>
      </c>
      <c r="AN164" s="299">
        <v>1.7544501371798845E-4</v>
      </c>
      <c r="AO164" s="299">
        <v>1.9344998771123035E-4</v>
      </c>
      <c r="AP164" s="299">
        <v>1.6821997273737795E-4</v>
      </c>
      <c r="AQ164" s="299">
        <v>4.3538638744198683E-5</v>
      </c>
      <c r="AR164" s="299">
        <v>9.6237673940300153E-5</v>
      </c>
      <c r="AS164" s="299">
        <v>0.46237362362577772</v>
      </c>
      <c r="AT164" s="299">
        <v>4.2801433184022088E-4</v>
      </c>
      <c r="AU164" s="299">
        <v>1.2658762656541113E-4</v>
      </c>
      <c r="AV164" s="299">
        <v>1.1128009144959738E-4</v>
      </c>
      <c r="AW164" s="299">
        <v>3.7969884084126818E-5</v>
      </c>
      <c r="AX164" s="299">
        <v>2.1485000218391205E-5</v>
      </c>
      <c r="AY164" s="299">
        <v>5.4213500431000496E-5</v>
      </c>
      <c r="AZ164" s="299">
        <v>1.5121463740697485E-4</v>
      </c>
      <c r="BA164" s="299">
        <v>2.3917154762828253E-5</v>
      </c>
      <c r="BB164" s="299">
        <v>2.4920278448332746E-5</v>
      </c>
      <c r="BC164" s="299">
        <v>1.7750773181092326E-5</v>
      </c>
      <c r="BD164" s="299">
        <v>6.8109351016889915E-6</v>
      </c>
      <c r="BE164" s="299">
        <v>1.4836592888316008E-5</v>
      </c>
      <c r="BF164" s="299">
        <v>4.3902942859917685E-5</v>
      </c>
      <c r="BG164" s="299">
        <v>1.6595284094679056E-5</v>
      </c>
      <c r="BH164" s="299">
        <v>6.6073184700748174E-5</v>
      </c>
      <c r="BI164" s="299">
        <v>1.0721851463430117E-3</v>
      </c>
      <c r="BJ164" s="299">
        <v>3.8317149643485939E-4</v>
      </c>
      <c r="BK164" s="299">
        <v>9.3996460281270627E-4</v>
      </c>
      <c r="BL164" s="299">
        <v>7.1721502323141768E-5</v>
      </c>
      <c r="BM164" s="299">
        <v>3.407296544145548E-2</v>
      </c>
      <c r="BN164" s="299">
        <v>4.4060452996719034E-2</v>
      </c>
      <c r="BO164" s="299">
        <v>1.4842639062838371E-2</v>
      </c>
      <c r="BP164" s="299">
        <v>2.8491142007122754E-2</v>
      </c>
      <c r="BQ164" s="299">
        <v>6.2115714498502486E-4</v>
      </c>
      <c r="BR164" s="299">
        <v>2.0194669852360266E-3</v>
      </c>
      <c r="BS164" s="299">
        <v>1.8463050170871044E-3</v>
      </c>
      <c r="BT164" s="299">
        <v>7.520832785840964E-5</v>
      </c>
      <c r="BU164" s="299">
        <v>2.1942763183611114E-4</v>
      </c>
      <c r="BV164" s="299">
        <v>1.7301370389573127E-4</v>
      </c>
      <c r="BW164" s="299">
        <v>2.0587174511199499E-4</v>
      </c>
      <c r="BX164" s="299">
        <v>8.533914471913161E-4</v>
      </c>
      <c r="BY164" s="299">
        <v>7.2138021008832649E-4</v>
      </c>
      <c r="BZ164" s="299">
        <v>1.0456055691342192E-3</v>
      </c>
      <c r="CA164" s="299">
        <v>5.0959624988177989E-5</v>
      </c>
      <c r="CB164" s="299">
        <v>1.0354647375590818E-3</v>
      </c>
      <c r="CC164" s="299">
        <v>1.5153081819610633E-4</v>
      </c>
      <c r="CD164" s="299">
        <v>1.7818172851906804E-4</v>
      </c>
      <c r="CE164" s="299">
        <v>1.6950854647629574E-4</v>
      </c>
      <c r="CF164" s="299">
        <v>3.812448286474228E-4</v>
      </c>
      <c r="CG164" s="299">
        <v>7.4320316211257066E-4</v>
      </c>
      <c r="CH164" s="299">
        <v>1.1378509825651177E-4</v>
      </c>
      <c r="CI164" s="299">
        <v>2.4712629051234483E-4</v>
      </c>
      <c r="CJ164" s="299">
        <v>4.1413194988622348E-4</v>
      </c>
      <c r="CK164" s="299">
        <v>4.6704769071597373E-5</v>
      </c>
      <c r="CL164" s="299">
        <v>1.5114396880086458E-5</v>
      </c>
      <c r="CM164" s="299">
        <v>1.2999557337792003E-5</v>
      </c>
      <c r="CN164" s="299">
        <v>4.5952436796226217E-4</v>
      </c>
      <c r="CO164" s="299">
        <v>5.3116910838918701E-4</v>
      </c>
      <c r="CP164" s="299">
        <v>2.6787001686015061E-4</v>
      </c>
      <c r="CQ164" s="299">
        <v>1.7385183786297284E-4</v>
      </c>
      <c r="CR164" s="299">
        <v>2.3985247914228843E-4</v>
      </c>
      <c r="CS164" s="299">
        <v>2.749682348020554E-4</v>
      </c>
      <c r="CT164" s="299">
        <v>1.7915260400685605E-4</v>
      </c>
      <c r="CU164" s="299">
        <v>1.2673855886915426E-4</v>
      </c>
      <c r="CV164" s="299">
        <v>1.9379042155466083E-4</v>
      </c>
      <c r="CW164" s="299">
        <v>7.4594576139769666E-5</v>
      </c>
      <c r="CX164" s="299">
        <v>1.2412065761236734E-4</v>
      </c>
      <c r="CY164" s="299">
        <v>9.0220164367370951E-5</v>
      </c>
      <c r="CZ164" s="299">
        <v>3.4659969669239199E-5</v>
      </c>
      <c r="DA164" s="299">
        <v>1.7074789117185336E-4</v>
      </c>
      <c r="DB164" s="299">
        <v>2.125247151759333E-4</v>
      </c>
      <c r="DC164" s="299">
        <v>2.2631274457012338E-4</v>
      </c>
      <c r="DD164" s="299">
        <v>9.4300787840270373E-5</v>
      </c>
      <c r="DE164" s="299">
        <v>1.6220342075688832E-4</v>
      </c>
      <c r="DF164" s="299">
        <v>2.6221694507445203E-4</v>
      </c>
      <c r="DG164" s="300">
        <v>5.7074947553888069E-4</v>
      </c>
    </row>
    <row r="165" spans="2:111">
      <c r="B165" s="98" t="s">
        <v>168</v>
      </c>
      <c r="C165" s="95" t="s">
        <v>169</v>
      </c>
      <c r="D165" s="299">
        <v>7.2223500746883002E-4</v>
      </c>
      <c r="E165" s="299">
        <v>4.0191441480877599E-4</v>
      </c>
      <c r="F165" s="299">
        <v>8.8741611056689887E-4</v>
      </c>
      <c r="G165" s="299">
        <v>1.5632737647762788E-4</v>
      </c>
      <c r="H165" s="299">
        <v>3.0515471334622587E-4</v>
      </c>
      <c r="I165" s="299">
        <v>0</v>
      </c>
      <c r="J165" s="299">
        <v>1.7800873760726228E-4</v>
      </c>
      <c r="K165" s="299">
        <v>6.8254265194690115E-4</v>
      </c>
      <c r="L165" s="299">
        <v>7.1300647031876932E-3</v>
      </c>
      <c r="M165" s="299">
        <v>3.7870979142394506E-4</v>
      </c>
      <c r="N165" s="299">
        <v>0</v>
      </c>
      <c r="O165" s="299">
        <v>1.3782041362493148E-4</v>
      </c>
      <c r="P165" s="299">
        <v>8.6029155227450413E-5</v>
      </c>
      <c r="Q165" s="299">
        <v>2.201240178926919E-3</v>
      </c>
      <c r="R165" s="299">
        <v>3.1747894541692087E-3</v>
      </c>
      <c r="S165" s="299">
        <v>3.7928370396843645E-4</v>
      </c>
      <c r="T165" s="299">
        <v>5.4845976869621503E-4</v>
      </c>
      <c r="U165" s="299">
        <v>3.135643972031611E-4</v>
      </c>
      <c r="V165" s="299">
        <v>2.6411849350063265E-4</v>
      </c>
      <c r="W165" s="299">
        <v>1.4047062141833862E-3</v>
      </c>
      <c r="X165" s="299">
        <v>1.7237409834736005E-4</v>
      </c>
      <c r="Y165" s="299">
        <v>9.4046002961100706E-4</v>
      </c>
      <c r="Z165" s="299">
        <v>1.9609842724432132E-4</v>
      </c>
      <c r="AA165" s="299">
        <v>2.209911926735231E-4</v>
      </c>
      <c r="AB165" s="299">
        <v>3.7265136754195435E-3</v>
      </c>
      <c r="AC165" s="299">
        <v>1.1349237971130996E-3</v>
      </c>
      <c r="AD165" s="299">
        <v>1.3906165554502034E-4</v>
      </c>
      <c r="AE165" s="299">
        <v>3.8199828505858897E-4</v>
      </c>
      <c r="AF165" s="299">
        <v>7.2281262052666388E-4</v>
      </c>
      <c r="AG165" s="299">
        <v>3.1064102715592035E-3</v>
      </c>
      <c r="AH165" s="299">
        <v>1.007525421922459E-3</v>
      </c>
      <c r="AI165" s="299">
        <v>1.682074110040243E-3</v>
      </c>
      <c r="AJ165" s="299">
        <v>2.9319322069502112E-3</v>
      </c>
      <c r="AK165" s="299">
        <v>4.1999782376780578E-3</v>
      </c>
      <c r="AL165" s="299">
        <v>2.0403058062981815E-3</v>
      </c>
      <c r="AM165" s="299">
        <v>3.4378597105790861E-4</v>
      </c>
      <c r="AN165" s="299">
        <v>3.1810278143315723E-4</v>
      </c>
      <c r="AO165" s="299">
        <v>2.8314090488294075E-3</v>
      </c>
      <c r="AP165" s="299">
        <v>3.6418275272004103E-4</v>
      </c>
      <c r="AQ165" s="299">
        <v>2.9802472817712974E-4</v>
      </c>
      <c r="AR165" s="299">
        <v>9.9899405484352947E-4</v>
      </c>
      <c r="AS165" s="299">
        <v>1.1605546423840327E-2</v>
      </c>
      <c r="AT165" s="299">
        <v>0.51657121419971486</v>
      </c>
      <c r="AU165" s="299">
        <v>5.5853719640491179E-3</v>
      </c>
      <c r="AV165" s="299">
        <v>7.4209867341887351E-3</v>
      </c>
      <c r="AW165" s="299">
        <v>6.7368381537692718E-3</v>
      </c>
      <c r="AX165" s="299">
        <v>8.5684857442125829E-4</v>
      </c>
      <c r="AY165" s="299">
        <v>2.8501115644772794E-3</v>
      </c>
      <c r="AZ165" s="299">
        <v>1.4582876460387546E-2</v>
      </c>
      <c r="BA165" s="299">
        <v>2.5502424688281376E-3</v>
      </c>
      <c r="BB165" s="299">
        <v>1.7554569126108953E-3</v>
      </c>
      <c r="BC165" s="299">
        <v>1.180683446336635E-3</v>
      </c>
      <c r="BD165" s="299">
        <v>4.8941976964824666E-4</v>
      </c>
      <c r="BE165" s="299">
        <v>2.0122511584854189E-3</v>
      </c>
      <c r="BF165" s="299">
        <v>2.4996758267932357E-3</v>
      </c>
      <c r="BG165" s="299">
        <v>8.9015250359601825E-4</v>
      </c>
      <c r="BH165" s="299">
        <v>4.3042505915934209E-3</v>
      </c>
      <c r="BI165" s="299">
        <v>4.9002411270964901E-3</v>
      </c>
      <c r="BJ165" s="299">
        <v>2.5440486746448909E-3</v>
      </c>
      <c r="BK165" s="299">
        <v>3.2097639108541538E-3</v>
      </c>
      <c r="BL165" s="299">
        <v>4.1730156411300942E-4</v>
      </c>
      <c r="BM165" s="299">
        <v>1.0052366336017854E-2</v>
      </c>
      <c r="BN165" s="299">
        <v>3.8576774694794702E-2</v>
      </c>
      <c r="BO165" s="299">
        <v>4.5767865709263047E-3</v>
      </c>
      <c r="BP165" s="299">
        <v>4.5193659474325239E-3</v>
      </c>
      <c r="BQ165" s="299">
        <v>8.2462476381447482E-4</v>
      </c>
      <c r="BR165" s="299">
        <v>2.7016332457074715E-3</v>
      </c>
      <c r="BS165" s="299">
        <v>2.3538477312149558E-3</v>
      </c>
      <c r="BT165" s="299">
        <v>1.8824588846476641E-4</v>
      </c>
      <c r="BU165" s="299">
        <v>1.6842486094479725E-3</v>
      </c>
      <c r="BV165" s="299">
        <v>2.9436060002182695E-4</v>
      </c>
      <c r="BW165" s="299">
        <v>2.5034333910426082E-4</v>
      </c>
      <c r="BX165" s="299">
        <v>9.2320937788374971E-4</v>
      </c>
      <c r="BY165" s="299">
        <v>8.4465217768626586E-4</v>
      </c>
      <c r="BZ165" s="299">
        <v>1.4528475397690712E-3</v>
      </c>
      <c r="CA165" s="299">
        <v>6.7168588289098167E-4</v>
      </c>
      <c r="CB165" s="299">
        <v>2.5088514673345949E-3</v>
      </c>
      <c r="CC165" s="299">
        <v>5.2932664659071662E-4</v>
      </c>
      <c r="CD165" s="299">
        <v>9.5001644270359756E-4</v>
      </c>
      <c r="CE165" s="299">
        <v>7.8164439953413566E-4</v>
      </c>
      <c r="CF165" s="299">
        <v>1.2571584920109949E-3</v>
      </c>
      <c r="CG165" s="299">
        <v>3.5322156483735614E-3</v>
      </c>
      <c r="CH165" s="299">
        <v>2.3621384516846802E-4</v>
      </c>
      <c r="CI165" s="299">
        <v>5.9594941915626799E-4</v>
      </c>
      <c r="CJ165" s="299">
        <v>5.283309805949088E-4</v>
      </c>
      <c r="CK165" s="299">
        <v>1.835745791266655E-4</v>
      </c>
      <c r="CL165" s="299">
        <v>2.5445530919502499E-5</v>
      </c>
      <c r="CM165" s="299">
        <v>4.8523210309218983E-5</v>
      </c>
      <c r="CN165" s="299">
        <v>2.2904915704146404E-3</v>
      </c>
      <c r="CO165" s="299">
        <v>7.1789545103187989E-4</v>
      </c>
      <c r="CP165" s="299">
        <v>6.8672834342641507E-4</v>
      </c>
      <c r="CQ165" s="299">
        <v>1.3968015346127341E-3</v>
      </c>
      <c r="CR165" s="299">
        <v>7.0818876044154372E-4</v>
      </c>
      <c r="CS165" s="299">
        <v>8.8155388525448049E-4</v>
      </c>
      <c r="CT165" s="299">
        <v>6.5043285407540734E-4</v>
      </c>
      <c r="CU165" s="299">
        <v>1.4191138693625659E-3</v>
      </c>
      <c r="CV165" s="299">
        <v>1.3422257818090616E-3</v>
      </c>
      <c r="CW165" s="299">
        <v>1.2769064269074103E-4</v>
      </c>
      <c r="CX165" s="299">
        <v>4.1687303539172903E-3</v>
      </c>
      <c r="CY165" s="299">
        <v>2.6427898342711736E-4</v>
      </c>
      <c r="CZ165" s="299">
        <v>1.6051441999685915E-4</v>
      </c>
      <c r="DA165" s="299">
        <v>2.0782763531219171E-3</v>
      </c>
      <c r="DB165" s="299">
        <v>2.4335212703344433E-3</v>
      </c>
      <c r="DC165" s="299">
        <v>4.2398754454268267E-4</v>
      </c>
      <c r="DD165" s="299">
        <v>6.791107578259124E-4</v>
      </c>
      <c r="DE165" s="299">
        <v>2.2188895547283682E-3</v>
      </c>
      <c r="DF165" s="299">
        <v>1.6503394990725836E-3</v>
      </c>
      <c r="DG165" s="300">
        <v>1.657078884145625E-3</v>
      </c>
    </row>
    <row r="166" spans="2:111">
      <c r="B166" s="98" t="s">
        <v>170</v>
      </c>
      <c r="C166" s="95" t="s">
        <v>0</v>
      </c>
      <c r="D166" s="299">
        <v>1.8824225248611316E-4</v>
      </c>
      <c r="E166" s="299">
        <v>1.2201357438583107E-4</v>
      </c>
      <c r="F166" s="299">
        <v>1.3084011813704907E-3</v>
      </c>
      <c r="G166" s="299">
        <v>5.2923023920099315E-5</v>
      </c>
      <c r="H166" s="299">
        <v>7.1258028797991824E-5</v>
      </c>
      <c r="I166" s="299">
        <v>0</v>
      </c>
      <c r="J166" s="299">
        <v>9.2406754260009914E-5</v>
      </c>
      <c r="K166" s="299">
        <v>6.0702934760623448E-5</v>
      </c>
      <c r="L166" s="299">
        <v>5.6185003391399268E-5</v>
      </c>
      <c r="M166" s="299">
        <v>7.9740120286834074E-5</v>
      </c>
      <c r="N166" s="299">
        <v>0</v>
      </c>
      <c r="O166" s="299">
        <v>5.703158471010871E-5</v>
      </c>
      <c r="P166" s="299">
        <v>1.2010142249022681E-5</v>
      </c>
      <c r="Q166" s="299">
        <v>1.0546536017437228E-4</v>
      </c>
      <c r="R166" s="299">
        <v>4.7946722289244668E-5</v>
      </c>
      <c r="S166" s="299">
        <v>7.3343416222845177E-5</v>
      </c>
      <c r="T166" s="299">
        <v>6.2013757585546953E-5</v>
      </c>
      <c r="U166" s="299">
        <v>7.5007718981307252E-5</v>
      </c>
      <c r="V166" s="299">
        <v>1.637825061060936E-4</v>
      </c>
      <c r="W166" s="299">
        <v>7.8433342324397561E-5</v>
      </c>
      <c r="X166" s="299">
        <v>4.9035082806453311E-5</v>
      </c>
      <c r="Y166" s="299">
        <v>5.263158886571745E-5</v>
      </c>
      <c r="Z166" s="299">
        <v>1.3798618742836751E-5</v>
      </c>
      <c r="AA166" s="299">
        <v>4.0530907905030494E-5</v>
      </c>
      <c r="AB166" s="299">
        <v>7.369871737504775E-5</v>
      </c>
      <c r="AC166" s="299">
        <v>1.6353918933245704E-5</v>
      </c>
      <c r="AD166" s="299">
        <v>2.5297442612961475E-5</v>
      </c>
      <c r="AE166" s="299">
        <v>8.9149787784603837E-5</v>
      </c>
      <c r="AF166" s="299">
        <v>1.7518997123958593E-4</v>
      </c>
      <c r="AG166" s="299">
        <v>8.4339376205856662E-5</v>
      </c>
      <c r="AH166" s="299">
        <v>2.3582106420462573E-5</v>
      </c>
      <c r="AI166" s="299">
        <v>2.6803343073910713E-4</v>
      </c>
      <c r="AJ166" s="299">
        <v>2.2611879367377176E-4</v>
      </c>
      <c r="AK166" s="299">
        <v>8.6507157645400597E-4</v>
      </c>
      <c r="AL166" s="299">
        <v>3.4915842956623097E-4</v>
      </c>
      <c r="AM166" s="299">
        <v>1.1628463467505749E-4</v>
      </c>
      <c r="AN166" s="299">
        <v>9.7810518489489489E-5</v>
      </c>
      <c r="AO166" s="299">
        <v>3.8120112963624701E-4</v>
      </c>
      <c r="AP166" s="299">
        <v>9.108113984872962E-5</v>
      </c>
      <c r="AQ166" s="299">
        <v>3.9691340248190845E-5</v>
      </c>
      <c r="AR166" s="299">
        <v>1.0203407759721874E-4</v>
      </c>
      <c r="AS166" s="299">
        <v>3.3253955150625426E-4</v>
      </c>
      <c r="AT166" s="299">
        <v>3.9399516718332395E-4</v>
      </c>
      <c r="AU166" s="299">
        <v>0.38365486369996971</v>
      </c>
      <c r="AV166" s="299">
        <v>6.3063752326712021E-3</v>
      </c>
      <c r="AW166" s="299">
        <v>2.2979415222708429E-3</v>
      </c>
      <c r="AX166" s="299">
        <v>1.2457423419820723E-4</v>
      </c>
      <c r="AY166" s="299">
        <v>1.8641223949531993E-4</v>
      </c>
      <c r="AZ166" s="299">
        <v>5.5008925106447394E-3</v>
      </c>
      <c r="BA166" s="299">
        <v>1.3926688825849922E-3</v>
      </c>
      <c r="BB166" s="299">
        <v>2.0542239615422439E-4</v>
      </c>
      <c r="BC166" s="299">
        <v>2.1847900226626377E-5</v>
      </c>
      <c r="BD166" s="299">
        <v>6.0746317429509114E-5</v>
      </c>
      <c r="BE166" s="299">
        <v>5.4262102938690581E-5</v>
      </c>
      <c r="BF166" s="299">
        <v>1.1020141673020382E-3</v>
      </c>
      <c r="BG166" s="299">
        <v>3.16224783046201E-4</v>
      </c>
      <c r="BH166" s="299">
        <v>2.9296910213269622E-3</v>
      </c>
      <c r="BI166" s="299">
        <v>2.7904377273765871E-3</v>
      </c>
      <c r="BJ166" s="299">
        <v>2.6386144039448542E-3</v>
      </c>
      <c r="BK166" s="299">
        <v>7.3666183015355403E-5</v>
      </c>
      <c r="BL166" s="299">
        <v>2.2625216352043382E-4</v>
      </c>
      <c r="BM166" s="299">
        <v>4.1429313244364888E-3</v>
      </c>
      <c r="BN166" s="299">
        <v>6.6013945809443122E-4</v>
      </c>
      <c r="BO166" s="299">
        <v>2.5397416729920157E-3</v>
      </c>
      <c r="BP166" s="299">
        <v>2.8282758902344381E-3</v>
      </c>
      <c r="BQ166" s="299">
        <v>4.1388684454955792E-4</v>
      </c>
      <c r="BR166" s="299">
        <v>1.5676399144714815E-4</v>
      </c>
      <c r="BS166" s="299">
        <v>5.7753757783402223E-3</v>
      </c>
      <c r="BT166" s="299">
        <v>1.4538433534233019E-4</v>
      </c>
      <c r="BU166" s="299">
        <v>1.7277419161579988E-4</v>
      </c>
      <c r="BV166" s="299">
        <v>1.1087794827806998E-4</v>
      </c>
      <c r="BW166" s="299">
        <v>7.0950977466606126E-5</v>
      </c>
      <c r="BX166" s="299">
        <v>8.3895107860440288E-5</v>
      </c>
      <c r="BY166" s="299">
        <v>2.3629220530645263E-5</v>
      </c>
      <c r="BZ166" s="299">
        <v>4.6866725054472009E-4</v>
      </c>
      <c r="CA166" s="299">
        <v>3.5322996889633397E-4</v>
      </c>
      <c r="CB166" s="299">
        <v>3.797535828544587E-3</v>
      </c>
      <c r="CC166" s="299">
        <v>7.2431995805548126E-5</v>
      </c>
      <c r="CD166" s="299">
        <v>4.7603133161885187E-4</v>
      </c>
      <c r="CE166" s="299">
        <v>2.0302242144015623E-4</v>
      </c>
      <c r="CF166" s="299">
        <v>1.6002249441143956E-4</v>
      </c>
      <c r="CG166" s="299">
        <v>3.9009259040605735E-4</v>
      </c>
      <c r="CH166" s="299">
        <v>1.4112351323600599E-4</v>
      </c>
      <c r="CI166" s="299">
        <v>1.9992858145031879E-4</v>
      </c>
      <c r="CJ166" s="299">
        <v>2.2221222391423799E-4</v>
      </c>
      <c r="CK166" s="299">
        <v>1.6550238541000585E-4</v>
      </c>
      <c r="CL166" s="299">
        <v>7.2832256066233357E-6</v>
      </c>
      <c r="CM166" s="299">
        <v>1.6707909861428087E-5</v>
      </c>
      <c r="CN166" s="299">
        <v>4.7196658632121807E-4</v>
      </c>
      <c r="CO166" s="299">
        <v>1.8072392857254227E-4</v>
      </c>
      <c r="CP166" s="299">
        <v>4.0380443699117573E-4</v>
      </c>
      <c r="CQ166" s="299">
        <v>1.7812139246298119E-4</v>
      </c>
      <c r="CR166" s="299">
        <v>3.8616804322120802E-4</v>
      </c>
      <c r="CS166" s="299">
        <v>2.3469329490510019E-4</v>
      </c>
      <c r="CT166" s="299">
        <v>1.6944798826116941E-4</v>
      </c>
      <c r="CU166" s="299">
        <v>2.0944281827013831E-4</v>
      </c>
      <c r="CV166" s="299">
        <v>1.6969823432982291E-3</v>
      </c>
      <c r="CW166" s="299">
        <v>7.0241810677913098E-5</v>
      </c>
      <c r="CX166" s="299">
        <v>1.6781863248668184E-2</v>
      </c>
      <c r="CY166" s="299">
        <v>1.41472785338976E-4</v>
      </c>
      <c r="CZ166" s="299">
        <v>4.3563331334851174E-5</v>
      </c>
      <c r="DA166" s="299">
        <v>1.5360233868909714E-4</v>
      </c>
      <c r="DB166" s="299">
        <v>2.5069045564292408E-4</v>
      </c>
      <c r="DC166" s="299">
        <v>2.0605717741246761E-4</v>
      </c>
      <c r="DD166" s="299">
        <v>1.4373154528919864E-4</v>
      </c>
      <c r="DE166" s="299">
        <v>1.6555025695771483E-4</v>
      </c>
      <c r="DF166" s="299">
        <v>1.7286491215820116E-4</v>
      </c>
      <c r="DG166" s="300">
        <v>9.5637304100327255E-5</v>
      </c>
    </row>
    <row r="167" spans="2:111">
      <c r="B167" s="98" t="s">
        <v>171</v>
      </c>
      <c r="C167" s="95" t="s">
        <v>1</v>
      </c>
      <c r="D167" s="299">
        <v>3.1106833544011564E-4</v>
      </c>
      <c r="E167" s="299">
        <v>1.9438921448414903E-4</v>
      </c>
      <c r="F167" s="299">
        <v>2.1543393643455966E-3</v>
      </c>
      <c r="G167" s="299">
        <v>9.781808936793874E-5</v>
      </c>
      <c r="H167" s="299">
        <v>8.0196784310402285E-5</v>
      </c>
      <c r="I167" s="299">
        <v>0</v>
      </c>
      <c r="J167" s="299">
        <v>8.0356846299832989E-5</v>
      </c>
      <c r="K167" s="299">
        <v>9.5797545204892766E-5</v>
      </c>
      <c r="L167" s="299">
        <v>8.7300265784502609E-5</v>
      </c>
      <c r="M167" s="299">
        <v>1.2810939536010745E-4</v>
      </c>
      <c r="N167" s="299">
        <v>0</v>
      </c>
      <c r="O167" s="299">
        <v>8.7421703732322526E-5</v>
      </c>
      <c r="P167" s="299">
        <v>1.8734730174803041E-5</v>
      </c>
      <c r="Q167" s="299">
        <v>2.0358395179181587E-4</v>
      </c>
      <c r="R167" s="299">
        <v>5.1327239371460531E-5</v>
      </c>
      <c r="S167" s="299">
        <v>1.0421146422180289E-4</v>
      </c>
      <c r="T167" s="299">
        <v>9.6191789081362007E-5</v>
      </c>
      <c r="U167" s="299">
        <v>1.2768267371420999E-4</v>
      </c>
      <c r="V167" s="299">
        <v>2.5045631553136056E-4</v>
      </c>
      <c r="W167" s="299">
        <v>1.2301021365875204E-4</v>
      </c>
      <c r="X167" s="299">
        <v>7.6758504455802271E-5</v>
      </c>
      <c r="Y167" s="299">
        <v>8.042957833817249E-5</v>
      </c>
      <c r="Z167" s="299">
        <v>2.0188555691284512E-5</v>
      </c>
      <c r="AA167" s="299">
        <v>5.7880962108289035E-5</v>
      </c>
      <c r="AB167" s="299">
        <v>1.1717830802991614E-4</v>
      </c>
      <c r="AC167" s="299">
        <v>2.3739873353606568E-5</v>
      </c>
      <c r="AD167" s="299">
        <v>4.19070163663135E-5</v>
      </c>
      <c r="AE167" s="299">
        <v>1.4528001206188379E-4</v>
      </c>
      <c r="AF167" s="299">
        <v>8.0978578984772503E-4</v>
      </c>
      <c r="AG167" s="299">
        <v>1.3908461429003977E-4</v>
      </c>
      <c r="AH167" s="299">
        <v>4.204411475441242E-5</v>
      </c>
      <c r="AI167" s="299">
        <v>1.4080591316765841E-4</v>
      </c>
      <c r="AJ167" s="299">
        <v>3.6552601100094291E-4</v>
      </c>
      <c r="AK167" s="299">
        <v>1.0104571427840096E-3</v>
      </c>
      <c r="AL167" s="299">
        <v>6.2877762835188394E-4</v>
      </c>
      <c r="AM167" s="299">
        <v>1.8098735307010003E-4</v>
      </c>
      <c r="AN167" s="299">
        <v>1.4438944813720795E-4</v>
      </c>
      <c r="AO167" s="299">
        <v>4.8098870135712289E-4</v>
      </c>
      <c r="AP167" s="299">
        <v>2.6181346961116881E-4</v>
      </c>
      <c r="AQ167" s="299">
        <v>7.7278656044224778E-5</v>
      </c>
      <c r="AR167" s="299">
        <v>2.1081278126523751E-4</v>
      </c>
      <c r="AS167" s="299">
        <v>2.4767602343375402E-4</v>
      </c>
      <c r="AT167" s="299">
        <v>4.0871483566621718E-4</v>
      </c>
      <c r="AU167" s="299">
        <v>1.182244546284931E-3</v>
      </c>
      <c r="AV167" s="299">
        <v>0.4284282662219534</v>
      </c>
      <c r="AW167" s="299">
        <v>4.0733847992904218E-4</v>
      </c>
      <c r="AX167" s="299">
        <v>3.0088228250009535E-4</v>
      </c>
      <c r="AY167" s="299">
        <v>2.4429452832476273E-4</v>
      </c>
      <c r="AZ167" s="299">
        <v>8.4783425575543213E-4</v>
      </c>
      <c r="BA167" s="299">
        <v>1.38793061146167E-4</v>
      </c>
      <c r="BB167" s="299">
        <v>1.782885466404407E-4</v>
      </c>
      <c r="BC167" s="299">
        <v>3.2825589893151658E-5</v>
      </c>
      <c r="BD167" s="299">
        <v>3.4128729138216766E-5</v>
      </c>
      <c r="BE167" s="299">
        <v>6.4274453299696649E-5</v>
      </c>
      <c r="BF167" s="299">
        <v>2.7419626211625604E-4</v>
      </c>
      <c r="BG167" s="299">
        <v>7.7537787189922133E-5</v>
      </c>
      <c r="BH167" s="299">
        <v>4.6460142233823972E-4</v>
      </c>
      <c r="BI167" s="299">
        <v>4.2989441165651107E-4</v>
      </c>
      <c r="BJ167" s="299">
        <v>5.6027438865419751E-4</v>
      </c>
      <c r="BK167" s="299">
        <v>1.0426979302753446E-4</v>
      </c>
      <c r="BL167" s="299">
        <v>3.6298231775755267E-4</v>
      </c>
      <c r="BM167" s="299">
        <v>4.1772441671182072E-4</v>
      </c>
      <c r="BN167" s="299">
        <v>5.7511419551570524E-4</v>
      </c>
      <c r="BO167" s="299">
        <v>6.3157616693178091E-4</v>
      </c>
      <c r="BP167" s="299">
        <v>5.0574711803908336E-4</v>
      </c>
      <c r="BQ167" s="299">
        <v>6.7382465743441469E-4</v>
      </c>
      <c r="BR167" s="299">
        <v>2.2362833848079655E-4</v>
      </c>
      <c r="BS167" s="299">
        <v>1.1642730523698235E-3</v>
      </c>
      <c r="BT167" s="299">
        <v>2.1436085104146048E-4</v>
      </c>
      <c r="BU167" s="299">
        <v>2.5244694344491944E-4</v>
      </c>
      <c r="BV167" s="299">
        <v>1.6322087749143544E-4</v>
      </c>
      <c r="BW167" s="299">
        <v>9.8769785406557637E-5</v>
      </c>
      <c r="BX167" s="299">
        <v>1.1982770076570016E-4</v>
      </c>
      <c r="BY167" s="299">
        <v>2.888984909415809E-5</v>
      </c>
      <c r="BZ167" s="299">
        <v>2.3538342812119101E-4</v>
      </c>
      <c r="CA167" s="299">
        <v>5.7743638313102307E-4</v>
      </c>
      <c r="CB167" s="299">
        <v>6.1762455795844363E-3</v>
      </c>
      <c r="CC167" s="299">
        <v>7.4508982196613266E-5</v>
      </c>
      <c r="CD167" s="299">
        <v>3.7498463056464995E-4</v>
      </c>
      <c r="CE167" s="299">
        <v>2.9740826077820386E-4</v>
      </c>
      <c r="CF167" s="299">
        <v>2.3319290791386094E-4</v>
      </c>
      <c r="CG167" s="299">
        <v>4.2617690164171534E-4</v>
      </c>
      <c r="CH167" s="299">
        <v>2.029255801521378E-4</v>
      </c>
      <c r="CI167" s="299">
        <v>2.903459150730937E-4</v>
      </c>
      <c r="CJ167" s="299">
        <v>3.4508577679620345E-4</v>
      </c>
      <c r="CK167" s="299">
        <v>2.690908989570016E-4</v>
      </c>
      <c r="CL167" s="299">
        <v>1.126744119717678E-5</v>
      </c>
      <c r="CM167" s="299">
        <v>2.3976045909058272E-5</v>
      </c>
      <c r="CN167" s="299">
        <v>5.4418802153520041E-4</v>
      </c>
      <c r="CO167" s="299">
        <v>2.2411892683315196E-4</v>
      </c>
      <c r="CP167" s="299">
        <v>5.9193175326548901E-4</v>
      </c>
      <c r="CQ167" s="299">
        <v>1.9941819484821098E-4</v>
      </c>
      <c r="CR167" s="299">
        <v>5.5906153132641594E-4</v>
      </c>
      <c r="CS167" s="299">
        <v>3.2529615419083174E-4</v>
      </c>
      <c r="CT167" s="299">
        <v>1.9529316848306832E-4</v>
      </c>
      <c r="CU167" s="299">
        <v>3.1737888874074381E-4</v>
      </c>
      <c r="CV167" s="299">
        <v>2.8771440624794399E-3</v>
      </c>
      <c r="CW167" s="299">
        <v>1.1000014372195313E-4</v>
      </c>
      <c r="CX167" s="299">
        <v>2.7888644579823846E-2</v>
      </c>
      <c r="CY167" s="299">
        <v>1.6194088821216241E-4</v>
      </c>
      <c r="CZ167" s="299">
        <v>5.8268643426179326E-5</v>
      </c>
      <c r="DA167" s="299">
        <v>1.784759395992357E-4</v>
      </c>
      <c r="DB167" s="299">
        <v>3.09771402848649E-4</v>
      </c>
      <c r="DC167" s="299">
        <v>2.9035806398952809E-4</v>
      </c>
      <c r="DD167" s="299">
        <v>1.8405483902327846E-4</v>
      </c>
      <c r="DE167" s="299">
        <v>2.0312581565923304E-4</v>
      </c>
      <c r="DF167" s="299">
        <v>2.0708532208473668E-4</v>
      </c>
      <c r="DG167" s="300">
        <v>1.2570123232974139E-4</v>
      </c>
    </row>
    <row r="168" spans="2:111">
      <c r="B168" s="98" t="s">
        <v>172</v>
      </c>
      <c r="C168" s="95" t="s">
        <v>2</v>
      </c>
      <c r="D168" s="299">
        <v>5.5083925452228103E-5</v>
      </c>
      <c r="E168" s="299">
        <v>4.3256569370796117E-5</v>
      </c>
      <c r="F168" s="299">
        <v>4.0114250908433296E-4</v>
      </c>
      <c r="G168" s="299">
        <v>1.9594896864573831E-5</v>
      </c>
      <c r="H168" s="299">
        <v>1.9818880068929721E-5</v>
      </c>
      <c r="I168" s="299">
        <v>0</v>
      </c>
      <c r="J168" s="299">
        <v>1.1971914838758753E-5</v>
      </c>
      <c r="K168" s="299">
        <v>2.2401175897579411E-5</v>
      </c>
      <c r="L168" s="299">
        <v>1.6153689508880519E-5</v>
      </c>
      <c r="M168" s="299">
        <v>3.2250242654931946E-5</v>
      </c>
      <c r="N168" s="299">
        <v>0</v>
      </c>
      <c r="O168" s="299">
        <v>1.8771180599953782E-5</v>
      </c>
      <c r="P168" s="299">
        <v>5.1615524704294631E-6</v>
      </c>
      <c r="Q168" s="299">
        <v>3.268612299451425E-5</v>
      </c>
      <c r="R168" s="299">
        <v>7.5668082041122164E-6</v>
      </c>
      <c r="S168" s="299">
        <v>2.5727355835512134E-5</v>
      </c>
      <c r="T168" s="299">
        <v>2.5610287373449188E-5</v>
      </c>
      <c r="U168" s="299">
        <v>2.9458039081110667E-5</v>
      </c>
      <c r="V168" s="299">
        <v>4.4501025882797221E-5</v>
      </c>
      <c r="W168" s="299">
        <v>2.092845758184248E-5</v>
      </c>
      <c r="X168" s="299">
        <v>1.3145614243293666E-5</v>
      </c>
      <c r="Y168" s="299">
        <v>1.4612640927903143E-5</v>
      </c>
      <c r="Z168" s="299">
        <v>4.0624721588869329E-6</v>
      </c>
      <c r="AA168" s="299">
        <v>1.2486308602766743E-5</v>
      </c>
      <c r="AB168" s="299">
        <v>2.2515816025498117E-5</v>
      </c>
      <c r="AC168" s="299">
        <v>5.7242342678415891E-6</v>
      </c>
      <c r="AD168" s="299">
        <v>7.0688141108990972E-6</v>
      </c>
      <c r="AE168" s="299">
        <v>2.4588727573805812E-5</v>
      </c>
      <c r="AF168" s="299">
        <v>2.9611981269701337E-5</v>
      </c>
      <c r="AG168" s="299">
        <v>2.3871649432790438E-5</v>
      </c>
      <c r="AH168" s="299">
        <v>9.3568318681719196E-6</v>
      </c>
      <c r="AI168" s="299">
        <v>1.5513811363659173E-5</v>
      </c>
      <c r="AJ168" s="299">
        <v>6.3052093823391864E-5</v>
      </c>
      <c r="AK168" s="299">
        <v>4.0033812890548888E-5</v>
      </c>
      <c r="AL168" s="299">
        <v>5.607267981992575E-5</v>
      </c>
      <c r="AM168" s="299">
        <v>3.1126414446074586E-5</v>
      </c>
      <c r="AN168" s="299">
        <v>2.5357637150678695E-5</v>
      </c>
      <c r="AO168" s="299">
        <v>3.4342644834906633E-5</v>
      </c>
      <c r="AP168" s="299">
        <v>3.3202584888494603E-5</v>
      </c>
      <c r="AQ168" s="299">
        <v>1.1057238377504772E-5</v>
      </c>
      <c r="AR168" s="299">
        <v>2.8705792298043268E-5</v>
      </c>
      <c r="AS168" s="299">
        <v>4.0831790156906948E-5</v>
      </c>
      <c r="AT168" s="299">
        <v>3.7814679364541444E-5</v>
      </c>
      <c r="AU168" s="299">
        <v>3.4836472904699577E-4</v>
      </c>
      <c r="AV168" s="299">
        <v>4.3638528595292292E-4</v>
      </c>
      <c r="AW168" s="299">
        <v>0.23339184371047694</v>
      </c>
      <c r="AX168" s="299">
        <v>1.3444862965357675E-5</v>
      </c>
      <c r="AY168" s="299">
        <v>1.5875985116648642E-5</v>
      </c>
      <c r="AZ168" s="299">
        <v>1.7011757028832775E-4</v>
      </c>
      <c r="BA168" s="299">
        <v>9.5804334489986781E-6</v>
      </c>
      <c r="BB168" s="299">
        <v>3.3434212559366408E-5</v>
      </c>
      <c r="BC168" s="299">
        <v>5.6016197047449157E-6</v>
      </c>
      <c r="BD168" s="299">
        <v>9.8837358760777195E-6</v>
      </c>
      <c r="BE168" s="299">
        <v>2.8133175658730813E-5</v>
      </c>
      <c r="BF168" s="299">
        <v>5.513490695711634E-5</v>
      </c>
      <c r="BG168" s="299">
        <v>1.6766525767109349E-5</v>
      </c>
      <c r="BH168" s="299">
        <v>8.6910973903176657E-5</v>
      </c>
      <c r="BI168" s="299">
        <v>9.9158947274954496E-5</v>
      </c>
      <c r="BJ168" s="299">
        <v>7.2230192447802761E-5</v>
      </c>
      <c r="BK168" s="299">
        <v>3.3918655441742252E-5</v>
      </c>
      <c r="BL168" s="299">
        <v>7.8008191585737837E-5</v>
      </c>
      <c r="BM168" s="299">
        <v>1.7566906924379173E-4</v>
      </c>
      <c r="BN168" s="299">
        <v>1.0197902617334128E-4</v>
      </c>
      <c r="BO168" s="299">
        <v>1.4323471429912888E-4</v>
      </c>
      <c r="BP168" s="299">
        <v>1.145046222110994E-4</v>
      </c>
      <c r="BQ168" s="299">
        <v>1.0580433725175952E-4</v>
      </c>
      <c r="BR168" s="299">
        <v>4.0230362160719084E-5</v>
      </c>
      <c r="BS168" s="299">
        <v>1.9878123500735121E-4</v>
      </c>
      <c r="BT168" s="299">
        <v>4.1940213780728995E-5</v>
      </c>
      <c r="BU168" s="299">
        <v>2.7719916737820776E-4</v>
      </c>
      <c r="BV168" s="299">
        <v>4.9656789732375449E-5</v>
      </c>
      <c r="BW168" s="299">
        <v>2.4964796287669087E-5</v>
      </c>
      <c r="BX168" s="299">
        <v>2.931517532639006E-5</v>
      </c>
      <c r="BY168" s="299">
        <v>6.9872808971835601E-6</v>
      </c>
      <c r="BZ168" s="299">
        <v>5.5300686362298101E-5</v>
      </c>
      <c r="CA168" s="299">
        <v>9.7276617547058109E-5</v>
      </c>
      <c r="CB168" s="299">
        <v>1.0350020155436726E-3</v>
      </c>
      <c r="CC168" s="299">
        <v>1.870006428752024E-5</v>
      </c>
      <c r="CD168" s="299">
        <v>8.4203314365631271E-5</v>
      </c>
      <c r="CE168" s="299">
        <v>1.4140424888633036E-4</v>
      </c>
      <c r="CF168" s="299">
        <v>7.2552082384969851E-5</v>
      </c>
      <c r="CG168" s="299">
        <v>1.1241051867329834E-4</v>
      </c>
      <c r="CH168" s="299">
        <v>6.0889094752425808E-5</v>
      </c>
      <c r="CI168" s="299">
        <v>6.8577094808983693E-5</v>
      </c>
      <c r="CJ168" s="299">
        <v>1.1254581246887267E-4</v>
      </c>
      <c r="CK168" s="299">
        <v>4.7821234522189132E-5</v>
      </c>
      <c r="CL168" s="299">
        <v>4.0418660266472056E-6</v>
      </c>
      <c r="CM168" s="299">
        <v>2.9078781226414446E-5</v>
      </c>
      <c r="CN168" s="299">
        <v>7.4365958403461118E-4</v>
      </c>
      <c r="CO168" s="299">
        <v>5.2602007265977447E-5</v>
      </c>
      <c r="CP168" s="299">
        <v>1.4418069615213544E-4</v>
      </c>
      <c r="CQ168" s="299">
        <v>3.8383873700957674E-3</v>
      </c>
      <c r="CR168" s="299">
        <v>2.2048917876476928E-3</v>
      </c>
      <c r="CS168" s="299">
        <v>8.7968948980771014E-4</v>
      </c>
      <c r="CT168" s="299">
        <v>6.2647946770684546E-4</v>
      </c>
      <c r="CU168" s="299">
        <v>8.6039949383111711E-5</v>
      </c>
      <c r="CV168" s="299">
        <v>8.6274502194853418E-4</v>
      </c>
      <c r="CW168" s="299">
        <v>3.738604949538658E-5</v>
      </c>
      <c r="CX168" s="299">
        <v>4.1617424612432601E-3</v>
      </c>
      <c r="CY168" s="299">
        <v>7.5438728711439611E-5</v>
      </c>
      <c r="CZ168" s="299">
        <v>1.4444887104015658E-5</v>
      </c>
      <c r="DA168" s="299">
        <v>5.7200034134173008E-5</v>
      </c>
      <c r="DB168" s="299">
        <v>8.1612878459299163E-5</v>
      </c>
      <c r="DC168" s="299">
        <v>8.3248445132203463E-4</v>
      </c>
      <c r="DD168" s="299">
        <v>2.3005655415090291E-3</v>
      </c>
      <c r="DE168" s="299">
        <v>1.1183476140347895E-4</v>
      </c>
      <c r="DF168" s="299">
        <v>5.6960015811743534E-3</v>
      </c>
      <c r="DG168" s="300">
        <v>6.8317719027848482E-5</v>
      </c>
    </row>
    <row r="169" spans="2:111">
      <c r="B169" s="98" t="s">
        <v>173</v>
      </c>
      <c r="C169" s="95" t="s">
        <v>174</v>
      </c>
      <c r="D169" s="299">
        <v>2.0002099959993153E-5</v>
      </c>
      <c r="E169" s="299">
        <v>1.279943354409212E-5</v>
      </c>
      <c r="F169" s="299">
        <v>1.402153340857141E-4</v>
      </c>
      <c r="G169" s="299">
        <v>5.4731629738285911E-6</v>
      </c>
      <c r="H169" s="299">
        <v>5.8622369954755929E-6</v>
      </c>
      <c r="I169" s="299">
        <v>0</v>
      </c>
      <c r="J169" s="299">
        <v>4.6499865600829304E-6</v>
      </c>
      <c r="K169" s="299">
        <v>6.1698492284923049E-6</v>
      </c>
      <c r="L169" s="299">
        <v>6.1812418302656851E-6</v>
      </c>
      <c r="M169" s="299">
        <v>8.3896417210363345E-6</v>
      </c>
      <c r="N169" s="299">
        <v>0</v>
      </c>
      <c r="O169" s="299">
        <v>5.7496314697765442E-6</v>
      </c>
      <c r="P169" s="299">
        <v>1.2916489960365917E-6</v>
      </c>
      <c r="Q169" s="299">
        <v>1.1090470129907034E-5</v>
      </c>
      <c r="R169" s="299">
        <v>2.4587052333895548E-6</v>
      </c>
      <c r="S169" s="299">
        <v>6.8904067326637015E-6</v>
      </c>
      <c r="T169" s="299">
        <v>6.0918865966130758E-6</v>
      </c>
      <c r="U169" s="299">
        <v>7.8346940902581825E-6</v>
      </c>
      <c r="V169" s="299">
        <v>1.6005701352460449E-5</v>
      </c>
      <c r="W169" s="299">
        <v>8.0504759820366348E-6</v>
      </c>
      <c r="X169" s="299">
        <v>5.0001345746984524E-6</v>
      </c>
      <c r="Y169" s="299">
        <v>5.3533384496887565E-6</v>
      </c>
      <c r="Z169" s="299">
        <v>1.3458801836884732E-6</v>
      </c>
      <c r="AA169" s="299">
        <v>3.7999566041182455E-6</v>
      </c>
      <c r="AB169" s="299">
        <v>7.2015850357124604E-6</v>
      </c>
      <c r="AC169" s="299">
        <v>1.5881225945480516E-6</v>
      </c>
      <c r="AD169" s="299">
        <v>2.5519890118240533E-6</v>
      </c>
      <c r="AE169" s="299">
        <v>8.9478653433694509E-6</v>
      </c>
      <c r="AF169" s="299">
        <v>1.0005980026977826E-5</v>
      </c>
      <c r="AG169" s="299">
        <v>9.1424125111835267E-6</v>
      </c>
      <c r="AH169" s="299">
        <v>2.5050441708559447E-6</v>
      </c>
      <c r="AI169" s="299">
        <v>5.0070878998953334E-6</v>
      </c>
      <c r="AJ169" s="299">
        <v>2.3080291224362641E-5</v>
      </c>
      <c r="AK169" s="299">
        <v>1.4836447053916166E-5</v>
      </c>
      <c r="AL169" s="299">
        <v>2.057754525436969E-5</v>
      </c>
      <c r="AM169" s="299">
        <v>1.1616366701689071E-5</v>
      </c>
      <c r="AN169" s="299">
        <v>9.4257809871035559E-6</v>
      </c>
      <c r="AO169" s="299">
        <v>1.3117816949282313E-5</v>
      </c>
      <c r="AP169" s="299">
        <v>9.1967294606950762E-6</v>
      </c>
      <c r="AQ169" s="299">
        <v>3.9989364036859603E-6</v>
      </c>
      <c r="AR169" s="299">
        <v>1.0295271710764255E-5</v>
      </c>
      <c r="AS169" s="299">
        <v>1.4835175946862041E-5</v>
      </c>
      <c r="AT169" s="299">
        <v>8.3269734165116916E-5</v>
      </c>
      <c r="AU169" s="299">
        <v>1.5669273284709794E-4</v>
      </c>
      <c r="AV169" s="299">
        <v>5.534972940001592E-4</v>
      </c>
      <c r="AW169" s="299">
        <v>2.5199270151869896E-3</v>
      </c>
      <c r="AX169" s="299">
        <v>0.13137480681793379</v>
      </c>
      <c r="AY169" s="299">
        <v>1.1185161204872044E-3</v>
      </c>
      <c r="AZ169" s="299">
        <v>3.1358767044523529E-3</v>
      </c>
      <c r="BA169" s="299">
        <v>2.7715878162877104E-3</v>
      </c>
      <c r="BB169" s="299">
        <v>5.5287834324988551E-3</v>
      </c>
      <c r="BC169" s="299">
        <v>6.9001572608299244E-4</v>
      </c>
      <c r="BD169" s="299">
        <v>6.5609380854300778E-4</v>
      </c>
      <c r="BE169" s="299">
        <v>2.1691020449256734E-3</v>
      </c>
      <c r="BF169" s="299">
        <v>3.6245262227672177E-4</v>
      </c>
      <c r="BG169" s="299">
        <v>8.4947452640466448E-5</v>
      </c>
      <c r="BH169" s="299">
        <v>9.586873807833126E-4</v>
      </c>
      <c r="BI169" s="299">
        <v>2.3339880990075635E-5</v>
      </c>
      <c r="BJ169" s="299">
        <v>2.3350626131742931E-4</v>
      </c>
      <c r="BK169" s="299">
        <v>8.9449383218743268E-5</v>
      </c>
      <c r="BL169" s="299">
        <v>2.3671995718241634E-5</v>
      </c>
      <c r="BM169" s="299">
        <v>5.1386814270224278E-5</v>
      </c>
      <c r="BN169" s="299">
        <v>5.4631245662907754E-5</v>
      </c>
      <c r="BO169" s="299">
        <v>4.9100151457864521E-5</v>
      </c>
      <c r="BP169" s="299">
        <v>5.6465521235831219E-5</v>
      </c>
      <c r="BQ169" s="299">
        <v>4.3958807858496131E-5</v>
      </c>
      <c r="BR169" s="299">
        <v>1.4374320996670799E-5</v>
      </c>
      <c r="BS169" s="299">
        <v>6.667853789389765E-5</v>
      </c>
      <c r="BT169" s="299">
        <v>1.4109461197617629E-5</v>
      </c>
      <c r="BU169" s="299">
        <v>1.9393519426437367E-5</v>
      </c>
      <c r="BV169" s="299">
        <v>1.1253803030658183E-5</v>
      </c>
      <c r="BW169" s="299">
        <v>6.7937890255245747E-6</v>
      </c>
      <c r="BX169" s="299">
        <v>8.3298833652142233E-6</v>
      </c>
      <c r="BY169" s="299">
        <v>2.2144233207584479E-6</v>
      </c>
      <c r="BZ169" s="299">
        <v>3.2888549786185823E-5</v>
      </c>
      <c r="CA169" s="299">
        <v>3.7441427449506532E-5</v>
      </c>
      <c r="CB169" s="299">
        <v>4.0138788873670615E-4</v>
      </c>
      <c r="CC169" s="299">
        <v>4.0625803559021611E-6</v>
      </c>
      <c r="CD169" s="299">
        <v>4.2343965553183127E-5</v>
      </c>
      <c r="CE169" s="299">
        <v>1.9483997554031976E-5</v>
      </c>
      <c r="CF169" s="299">
        <v>1.4572179570400845E-5</v>
      </c>
      <c r="CG169" s="299">
        <v>2.5507438028339127E-5</v>
      </c>
      <c r="CH169" s="299">
        <v>1.3163721240714903E-5</v>
      </c>
      <c r="CI169" s="299">
        <v>1.9709742038614569E-5</v>
      </c>
      <c r="CJ169" s="299">
        <v>2.5621455337234186E-5</v>
      </c>
      <c r="CK169" s="299">
        <v>1.8323643783640655E-5</v>
      </c>
      <c r="CL169" s="299">
        <v>7.6593095421699692E-7</v>
      </c>
      <c r="CM169" s="299">
        <v>2.2689150932248542E-6</v>
      </c>
      <c r="CN169" s="299">
        <v>5.0451234053674549E-5</v>
      </c>
      <c r="CO169" s="299">
        <v>1.5835105768916639E-5</v>
      </c>
      <c r="CP169" s="299">
        <v>5.0089566141481583E-5</v>
      </c>
      <c r="CQ169" s="299">
        <v>5.4036592018559408E-5</v>
      </c>
      <c r="CR169" s="299">
        <v>5.937053499889103E-5</v>
      </c>
      <c r="CS169" s="299">
        <v>3.0564066760659684E-5</v>
      </c>
      <c r="CT169" s="299">
        <v>1.941624773647403E-5</v>
      </c>
      <c r="CU169" s="299">
        <v>2.1754117908072129E-5</v>
      </c>
      <c r="CV169" s="299">
        <v>1.9111642071941283E-4</v>
      </c>
      <c r="CW169" s="299">
        <v>7.8607156590350859E-6</v>
      </c>
      <c r="CX169" s="299">
        <v>1.8057270997958951E-3</v>
      </c>
      <c r="CY169" s="299">
        <v>1.1825127616487012E-5</v>
      </c>
      <c r="CZ169" s="299">
        <v>3.8711110725760074E-6</v>
      </c>
      <c r="DA169" s="299">
        <v>1.2234327631290621E-5</v>
      </c>
      <c r="DB169" s="299">
        <v>2.1120033472945899E-5</v>
      </c>
      <c r="DC169" s="299">
        <v>2.8159528265314118E-5</v>
      </c>
      <c r="DD169" s="299">
        <v>3.6417248110580916E-5</v>
      </c>
      <c r="DE169" s="299">
        <v>1.4111294934918403E-5</v>
      </c>
      <c r="DF169" s="299">
        <v>1.1980425884625707E-4</v>
      </c>
      <c r="DG169" s="300">
        <v>9.6475155959520797E-6</v>
      </c>
    </row>
    <row r="170" spans="2:111">
      <c r="B170" s="98" t="s">
        <v>175</v>
      </c>
      <c r="C170" s="95" t="s">
        <v>176</v>
      </c>
      <c r="D170" s="299">
        <v>1.0624986763300908E-4</v>
      </c>
      <c r="E170" s="299">
        <v>6.8228508927609797E-5</v>
      </c>
      <c r="F170" s="299">
        <v>7.3956792635538184E-4</v>
      </c>
      <c r="G170" s="299">
        <v>3.226438687995412E-5</v>
      </c>
      <c r="H170" s="299">
        <v>2.9811189821085414E-5</v>
      </c>
      <c r="I170" s="299">
        <v>0</v>
      </c>
      <c r="J170" s="299">
        <v>2.4903278592318938E-5</v>
      </c>
      <c r="K170" s="299">
        <v>3.4816803044743929E-5</v>
      </c>
      <c r="L170" s="299">
        <v>3.9233521895362642E-5</v>
      </c>
      <c r="M170" s="299">
        <v>4.5264216214128699E-5</v>
      </c>
      <c r="N170" s="299">
        <v>0</v>
      </c>
      <c r="O170" s="299">
        <v>3.1470019464939387E-5</v>
      </c>
      <c r="P170" s="299">
        <v>7.0704421800207381E-6</v>
      </c>
      <c r="Q170" s="299">
        <v>6.1430874353928764E-5</v>
      </c>
      <c r="R170" s="299">
        <v>1.7183136118899028E-5</v>
      </c>
      <c r="S170" s="299">
        <v>3.7530405166987378E-5</v>
      </c>
      <c r="T170" s="299">
        <v>3.419212034737581E-5</v>
      </c>
      <c r="U170" s="299">
        <v>5.649320727400028E-5</v>
      </c>
      <c r="V170" s="299">
        <v>8.75104775359265E-5</v>
      </c>
      <c r="W170" s="299">
        <v>4.4415251626247739E-5</v>
      </c>
      <c r="X170" s="299">
        <v>2.6771006162017523E-5</v>
      </c>
      <c r="Y170" s="299">
        <v>2.9230575878598734E-5</v>
      </c>
      <c r="Z170" s="299">
        <v>7.4527157784299896E-6</v>
      </c>
      <c r="AA170" s="299">
        <v>2.072496798073132E-5</v>
      </c>
      <c r="AB170" s="299">
        <v>4.3703717029867127E-5</v>
      </c>
      <c r="AC170" s="299">
        <v>9.9218419054470982E-6</v>
      </c>
      <c r="AD170" s="299">
        <v>1.3727213477675984E-5</v>
      </c>
      <c r="AE170" s="299">
        <v>4.7697978054808259E-5</v>
      </c>
      <c r="AF170" s="299">
        <v>5.0069390144468447E-5</v>
      </c>
      <c r="AG170" s="299">
        <v>5.1052876355993035E-5</v>
      </c>
      <c r="AH170" s="299">
        <v>1.4937156411094083E-5</v>
      </c>
      <c r="AI170" s="299">
        <v>2.8721781425285436E-5</v>
      </c>
      <c r="AJ170" s="299">
        <v>1.2595951835384781E-4</v>
      </c>
      <c r="AK170" s="299">
        <v>8.0359782584624444E-5</v>
      </c>
      <c r="AL170" s="299">
        <v>1.1041778643833691E-4</v>
      </c>
      <c r="AM170" s="299">
        <v>6.1924143746491434E-5</v>
      </c>
      <c r="AN170" s="299">
        <v>5.0084344197711908E-5</v>
      </c>
      <c r="AO170" s="299">
        <v>7.0296072842721878E-5</v>
      </c>
      <c r="AP170" s="299">
        <v>5.0816606752330768E-5</v>
      </c>
      <c r="AQ170" s="299">
        <v>2.1585497699998402E-5</v>
      </c>
      <c r="AR170" s="299">
        <v>5.8690059599052102E-5</v>
      </c>
      <c r="AS170" s="299">
        <v>8.6792936787407702E-5</v>
      </c>
      <c r="AT170" s="299">
        <v>8.5961618348160903E-4</v>
      </c>
      <c r="AU170" s="299">
        <v>1.1599603267467601E-3</v>
      </c>
      <c r="AV170" s="299">
        <v>6.1527595371396358E-4</v>
      </c>
      <c r="AW170" s="299">
        <v>1.5553035370708707E-3</v>
      </c>
      <c r="AX170" s="299">
        <v>2.6150751820682755E-3</v>
      </c>
      <c r="AY170" s="299">
        <v>0.16962190819509382</v>
      </c>
      <c r="AZ170" s="299">
        <v>2.4787009511932773E-3</v>
      </c>
      <c r="BA170" s="299">
        <v>8.9776221296677537E-4</v>
      </c>
      <c r="BB170" s="299">
        <v>5.9549118602442008E-3</v>
      </c>
      <c r="BC170" s="299">
        <v>7.3190965796287482E-4</v>
      </c>
      <c r="BD170" s="299">
        <v>7.9089054267966459E-4</v>
      </c>
      <c r="BE170" s="299">
        <v>1.8492456319929105E-3</v>
      </c>
      <c r="BF170" s="299">
        <v>5.1712996949103754E-4</v>
      </c>
      <c r="BG170" s="299">
        <v>1.299427120500014E-4</v>
      </c>
      <c r="BH170" s="299">
        <v>1.2827388406788411E-3</v>
      </c>
      <c r="BI170" s="299">
        <v>1.7803931520815307E-4</v>
      </c>
      <c r="BJ170" s="299">
        <v>2.1624168363996605E-4</v>
      </c>
      <c r="BK170" s="299">
        <v>8.224485858374183E-5</v>
      </c>
      <c r="BL170" s="299">
        <v>1.2644984391733973E-4</v>
      </c>
      <c r="BM170" s="299">
        <v>2.917524352123431E-4</v>
      </c>
      <c r="BN170" s="299">
        <v>2.7964362734610848E-4</v>
      </c>
      <c r="BO170" s="299">
        <v>2.3534712870494116E-4</v>
      </c>
      <c r="BP170" s="299">
        <v>2.0238027041245222E-4</v>
      </c>
      <c r="BQ170" s="299">
        <v>2.3291680931990285E-4</v>
      </c>
      <c r="BR170" s="299">
        <v>7.8839735258774324E-5</v>
      </c>
      <c r="BS170" s="299">
        <v>3.6484885479814007E-4</v>
      </c>
      <c r="BT170" s="299">
        <v>7.8401699042316366E-5</v>
      </c>
      <c r="BU170" s="299">
        <v>1.0478445974359843E-4</v>
      </c>
      <c r="BV170" s="299">
        <v>8.0680441985596905E-5</v>
      </c>
      <c r="BW170" s="299">
        <v>4.2137612999379908E-5</v>
      </c>
      <c r="BX170" s="299">
        <v>5.0273706208028984E-5</v>
      </c>
      <c r="BY170" s="299">
        <v>1.3454504230767137E-5</v>
      </c>
      <c r="BZ170" s="299">
        <v>1.0337436902981177E-4</v>
      </c>
      <c r="CA170" s="299">
        <v>2.0302388987423507E-4</v>
      </c>
      <c r="CB170" s="299">
        <v>2.1110193023689372E-3</v>
      </c>
      <c r="CC170" s="299">
        <v>2.6759314847763823E-5</v>
      </c>
      <c r="CD170" s="299">
        <v>1.3249749317496875E-4</v>
      </c>
      <c r="CE170" s="299">
        <v>1.1906777873233986E-4</v>
      </c>
      <c r="CF170" s="299">
        <v>8.7101225334038245E-5</v>
      </c>
      <c r="CG170" s="299">
        <v>1.4993946901990684E-4</v>
      </c>
      <c r="CH170" s="299">
        <v>8.7162225114545918E-5</v>
      </c>
      <c r="CI170" s="299">
        <v>1.49128551848651E-4</v>
      </c>
      <c r="CJ170" s="299">
        <v>3.7773104086896871E-4</v>
      </c>
      <c r="CK170" s="299">
        <v>1.3947022325455912E-4</v>
      </c>
      <c r="CL170" s="299">
        <v>6.0605586664906479E-6</v>
      </c>
      <c r="CM170" s="299">
        <v>4.8526490560575555E-5</v>
      </c>
      <c r="CN170" s="299">
        <v>4.4861893754377105E-4</v>
      </c>
      <c r="CO170" s="299">
        <v>9.3374601574569772E-5</v>
      </c>
      <c r="CP170" s="299">
        <v>7.6017434670700877E-4</v>
      </c>
      <c r="CQ170" s="299">
        <v>1.0215968296539467E-4</v>
      </c>
      <c r="CR170" s="299">
        <v>2.3704722577714199E-4</v>
      </c>
      <c r="CS170" s="299">
        <v>1.4545961672652824E-4</v>
      </c>
      <c r="CT170" s="299">
        <v>9.9911616915948894E-5</v>
      </c>
      <c r="CU170" s="299">
        <v>1.3814760107878693E-4</v>
      </c>
      <c r="CV170" s="299">
        <v>9.7076736721582099E-4</v>
      </c>
      <c r="CW170" s="299">
        <v>7.8276779069048647E-5</v>
      </c>
      <c r="CX170" s="299">
        <v>9.4918768334778057E-3</v>
      </c>
      <c r="CY170" s="299">
        <v>6.9090063989278114E-5</v>
      </c>
      <c r="CZ170" s="299">
        <v>2.1980501869318144E-5</v>
      </c>
      <c r="DA170" s="299">
        <v>7.0464417422971983E-5</v>
      </c>
      <c r="DB170" s="299">
        <v>1.3205448274163512E-4</v>
      </c>
      <c r="DC170" s="299">
        <v>1.1362759488268853E-4</v>
      </c>
      <c r="DD170" s="299">
        <v>9.6520279227529503E-5</v>
      </c>
      <c r="DE170" s="299">
        <v>9.2921940312464788E-5</v>
      </c>
      <c r="DF170" s="299">
        <v>5.776140621228873E-3</v>
      </c>
      <c r="DG170" s="300">
        <v>6.5755899591510641E-5</v>
      </c>
    </row>
    <row r="171" spans="2:111">
      <c r="B171" s="98" t="s">
        <v>177</v>
      </c>
      <c r="C171" s="95" t="s">
        <v>178</v>
      </c>
      <c r="D171" s="299">
        <v>1.7995122119043329E-4</v>
      </c>
      <c r="E171" s="299">
        <v>1.2616905096369388E-4</v>
      </c>
      <c r="F171" s="299">
        <v>1.2514874587899851E-3</v>
      </c>
      <c r="G171" s="299">
        <v>4.7706942911608066E-5</v>
      </c>
      <c r="H171" s="299">
        <v>1.89592350659273E-4</v>
      </c>
      <c r="I171" s="299">
        <v>0</v>
      </c>
      <c r="J171" s="299">
        <v>4.9519581731943749E-5</v>
      </c>
      <c r="K171" s="299">
        <v>5.5558914868245626E-5</v>
      </c>
      <c r="L171" s="299">
        <v>4.8553174055599253E-5</v>
      </c>
      <c r="M171" s="299">
        <v>7.5839228247339191E-5</v>
      </c>
      <c r="N171" s="299">
        <v>0</v>
      </c>
      <c r="O171" s="299">
        <v>5.4114988799164886E-5</v>
      </c>
      <c r="P171" s="299">
        <v>1.1222609105648718E-5</v>
      </c>
      <c r="Q171" s="299">
        <v>9.7343378745600833E-5</v>
      </c>
      <c r="R171" s="299">
        <v>3.7415701080301703E-5</v>
      </c>
      <c r="S171" s="299">
        <v>7.159567699914081E-5</v>
      </c>
      <c r="T171" s="299">
        <v>6.1405341407530541E-5</v>
      </c>
      <c r="U171" s="299">
        <v>7.1706918211738368E-5</v>
      </c>
      <c r="V171" s="299">
        <v>1.480428699461132E-4</v>
      </c>
      <c r="W171" s="299">
        <v>7.3171370375793831E-5</v>
      </c>
      <c r="X171" s="299">
        <v>4.6919700852687039E-5</v>
      </c>
      <c r="Y171" s="299">
        <v>5.012868885710789E-5</v>
      </c>
      <c r="Z171" s="299">
        <v>1.3832590696356492E-5</v>
      </c>
      <c r="AA171" s="299">
        <v>4.0814846333900069E-5</v>
      </c>
      <c r="AB171" s="299">
        <v>6.2328820603459902E-5</v>
      </c>
      <c r="AC171" s="299">
        <v>1.4055171013546062E-5</v>
      </c>
      <c r="AD171" s="299">
        <v>2.3121053630250639E-5</v>
      </c>
      <c r="AE171" s="299">
        <v>8.4115883563650484E-5</v>
      </c>
      <c r="AF171" s="299">
        <v>1.0289170179179727E-4</v>
      </c>
      <c r="AG171" s="299">
        <v>8.0614141705208139E-5</v>
      </c>
      <c r="AH171" s="299">
        <v>2.1767195564341207E-5</v>
      </c>
      <c r="AI171" s="299">
        <v>4.98440610699558E-5</v>
      </c>
      <c r="AJ171" s="299">
        <v>2.1520855933945292E-4</v>
      </c>
      <c r="AK171" s="299">
        <v>1.5193239027425534E-4</v>
      </c>
      <c r="AL171" s="299">
        <v>1.9421776640649857E-4</v>
      </c>
      <c r="AM171" s="299">
        <v>1.1931291144772034E-4</v>
      </c>
      <c r="AN171" s="299">
        <v>9.3942639647045471E-5</v>
      </c>
      <c r="AO171" s="299">
        <v>1.3013553373471219E-4</v>
      </c>
      <c r="AP171" s="299">
        <v>9.1409256717925582E-5</v>
      </c>
      <c r="AQ171" s="299">
        <v>3.7828676055655242E-5</v>
      </c>
      <c r="AR171" s="299">
        <v>9.6873262723023681E-5</v>
      </c>
      <c r="AS171" s="299">
        <v>2.9631159912205769E-4</v>
      </c>
      <c r="AT171" s="299">
        <v>2.6611991792554345E-4</v>
      </c>
      <c r="AU171" s="299">
        <v>7.7739092066002264E-3</v>
      </c>
      <c r="AV171" s="299">
        <v>7.6816867612786366E-3</v>
      </c>
      <c r="AW171" s="299">
        <v>2.8815906213941834E-3</v>
      </c>
      <c r="AX171" s="299">
        <v>4.3405603806629941E-5</v>
      </c>
      <c r="AY171" s="299">
        <v>1.945105041049895E-4</v>
      </c>
      <c r="AZ171" s="299">
        <v>0.73871455864577751</v>
      </c>
      <c r="BA171" s="299">
        <v>1.7808479045120496E-3</v>
      </c>
      <c r="BB171" s="299">
        <v>2.0273208765763818E-3</v>
      </c>
      <c r="BC171" s="299">
        <v>5.7590032570150002E-4</v>
      </c>
      <c r="BD171" s="299">
        <v>2.3169401606374488E-4</v>
      </c>
      <c r="BE171" s="299">
        <v>6.4922738405718769E-4</v>
      </c>
      <c r="BF171" s="299">
        <v>2.1443043946309241E-2</v>
      </c>
      <c r="BG171" s="299">
        <v>3.1706480193191807E-3</v>
      </c>
      <c r="BH171" s="299">
        <v>2.7178874442887479E-2</v>
      </c>
      <c r="BI171" s="299">
        <v>2.8062742352322413E-3</v>
      </c>
      <c r="BJ171" s="299">
        <v>3.5225859878190804E-3</v>
      </c>
      <c r="BK171" s="299">
        <v>5.6915465232891233E-5</v>
      </c>
      <c r="BL171" s="299">
        <v>2.1010437637715066E-4</v>
      </c>
      <c r="BM171" s="299">
        <v>2.0088651488869287E-3</v>
      </c>
      <c r="BN171" s="299">
        <v>3.5065470561131003E-3</v>
      </c>
      <c r="BO171" s="299">
        <v>1.7370074490163266E-3</v>
      </c>
      <c r="BP171" s="299">
        <v>3.8963756333869376E-3</v>
      </c>
      <c r="BQ171" s="299">
        <v>4.2679639308910566E-4</v>
      </c>
      <c r="BR171" s="299">
        <v>2.6308555431359143E-4</v>
      </c>
      <c r="BS171" s="299">
        <v>7.9008352287354971E-4</v>
      </c>
      <c r="BT171" s="299">
        <v>1.2826650412692392E-4</v>
      </c>
      <c r="BU171" s="299">
        <v>1.6148074305879636E-4</v>
      </c>
      <c r="BV171" s="299">
        <v>1.0709892740878811E-4</v>
      </c>
      <c r="BW171" s="299">
        <v>7.1239343925882917E-5</v>
      </c>
      <c r="BX171" s="299">
        <v>1.2630231417721925E-4</v>
      </c>
      <c r="BY171" s="299">
        <v>6.8250390726155619E-5</v>
      </c>
      <c r="BZ171" s="299">
        <v>5.8176380140912516E-4</v>
      </c>
      <c r="CA171" s="299">
        <v>3.2854124329530286E-4</v>
      </c>
      <c r="CB171" s="299">
        <v>3.5799465813732678E-3</v>
      </c>
      <c r="CC171" s="299">
        <v>6.7677040613375411E-5</v>
      </c>
      <c r="CD171" s="299">
        <v>5.1565513458210442E-4</v>
      </c>
      <c r="CE171" s="299">
        <v>1.7175565868326657E-4</v>
      </c>
      <c r="CF171" s="299">
        <v>1.5292179086872008E-4</v>
      </c>
      <c r="CG171" s="299">
        <v>2.639420888624232E-4</v>
      </c>
      <c r="CH171" s="299">
        <v>1.2261194685117723E-4</v>
      </c>
      <c r="CI171" s="299">
        <v>1.8446277087477207E-4</v>
      </c>
      <c r="CJ171" s="299">
        <v>2.2706001079650251E-4</v>
      </c>
      <c r="CK171" s="299">
        <v>1.5458384547996506E-4</v>
      </c>
      <c r="CL171" s="299">
        <v>7.3041551604210866E-6</v>
      </c>
      <c r="CM171" s="299">
        <v>1.495591794175828E-5</v>
      </c>
      <c r="CN171" s="299">
        <v>3.7191219986505426E-4</v>
      </c>
      <c r="CO171" s="299">
        <v>1.6724548120552942E-4</v>
      </c>
      <c r="CP171" s="299">
        <v>3.5207430220284881E-4</v>
      </c>
      <c r="CQ171" s="299">
        <v>1.6684503051356126E-4</v>
      </c>
      <c r="CR171" s="299">
        <v>3.5925412868392049E-4</v>
      </c>
      <c r="CS171" s="299">
        <v>2.1317311150585301E-4</v>
      </c>
      <c r="CT171" s="299">
        <v>1.2955792343804135E-4</v>
      </c>
      <c r="CU171" s="299">
        <v>1.9038766273335369E-4</v>
      </c>
      <c r="CV171" s="299">
        <v>1.6027813143476342E-3</v>
      </c>
      <c r="CW171" s="299">
        <v>6.7626378558032001E-5</v>
      </c>
      <c r="CX171" s="299">
        <v>1.5818295506606638E-2</v>
      </c>
      <c r="CY171" s="299">
        <v>9.8306181440567449E-5</v>
      </c>
      <c r="CZ171" s="299">
        <v>3.5479121629477307E-5</v>
      </c>
      <c r="DA171" s="299">
        <v>1.1371184655795383E-4</v>
      </c>
      <c r="DB171" s="299">
        <v>1.9043232710980505E-4</v>
      </c>
      <c r="DC171" s="299">
        <v>1.8798144551284663E-4</v>
      </c>
      <c r="DD171" s="299">
        <v>1.3628675940998677E-4</v>
      </c>
      <c r="DE171" s="299">
        <v>1.3666949925356786E-4</v>
      </c>
      <c r="DF171" s="299">
        <v>1.7665729350078827E-4</v>
      </c>
      <c r="DG171" s="300">
        <v>1.3210811892049761E-4</v>
      </c>
    </row>
    <row r="172" spans="2:111">
      <c r="B172" s="98" t="s">
        <v>179</v>
      </c>
      <c r="C172" s="95" t="s">
        <v>180</v>
      </c>
      <c r="D172" s="299">
        <v>1.0801824898164855E-5</v>
      </c>
      <c r="E172" s="299">
        <v>6.8537654101537882E-6</v>
      </c>
      <c r="F172" s="299">
        <v>7.5699686767672307E-5</v>
      </c>
      <c r="G172" s="299">
        <v>2.921133644420728E-6</v>
      </c>
      <c r="H172" s="299">
        <v>2.7468848110827763E-6</v>
      </c>
      <c r="I172" s="299">
        <v>0</v>
      </c>
      <c r="J172" s="299">
        <v>2.4821091128425127E-6</v>
      </c>
      <c r="K172" s="299">
        <v>3.2734483981860608E-6</v>
      </c>
      <c r="L172" s="299">
        <v>2.8093620664312998E-6</v>
      </c>
      <c r="M172" s="299">
        <v>4.5013346217509757E-6</v>
      </c>
      <c r="N172" s="299">
        <v>0</v>
      </c>
      <c r="O172" s="299">
        <v>3.0712808972259183E-6</v>
      </c>
      <c r="P172" s="299">
        <v>6.4800542193010332E-7</v>
      </c>
      <c r="Q172" s="299">
        <v>5.8030114229571357E-6</v>
      </c>
      <c r="R172" s="299">
        <v>9.559811049019877E-7</v>
      </c>
      <c r="S172" s="299">
        <v>3.6399839615026196E-6</v>
      </c>
      <c r="T172" s="299">
        <v>3.1972974254556789E-6</v>
      </c>
      <c r="U172" s="299">
        <v>4.1379542762351827E-6</v>
      </c>
      <c r="V172" s="299">
        <v>8.650673509413942E-6</v>
      </c>
      <c r="W172" s="299">
        <v>4.2600056484069206E-6</v>
      </c>
      <c r="X172" s="299">
        <v>2.6974085890464525E-6</v>
      </c>
      <c r="Y172" s="299">
        <v>2.8102683648354274E-6</v>
      </c>
      <c r="Z172" s="299">
        <v>7.0471481950463203E-7</v>
      </c>
      <c r="AA172" s="299">
        <v>2.0128128597321767E-6</v>
      </c>
      <c r="AB172" s="299">
        <v>3.5821806310287537E-6</v>
      </c>
      <c r="AC172" s="299">
        <v>7.6477262525263857E-7</v>
      </c>
      <c r="AD172" s="299">
        <v>1.3696903261418488E-6</v>
      </c>
      <c r="AE172" s="299">
        <v>4.8506806909981039E-6</v>
      </c>
      <c r="AF172" s="299">
        <v>5.1247953340365502E-6</v>
      </c>
      <c r="AG172" s="299">
        <v>4.724694158193841E-6</v>
      </c>
      <c r="AH172" s="299">
        <v>1.2584168538810241E-6</v>
      </c>
      <c r="AI172" s="299">
        <v>2.4710772233100136E-6</v>
      </c>
      <c r="AJ172" s="299">
        <v>1.2350824510291964E-5</v>
      </c>
      <c r="AK172" s="299">
        <v>6.9129872269555241E-6</v>
      </c>
      <c r="AL172" s="299">
        <v>1.0737280179974193E-5</v>
      </c>
      <c r="AM172" s="299">
        <v>6.2590665518669122E-6</v>
      </c>
      <c r="AN172" s="299">
        <v>5.0491141725236576E-6</v>
      </c>
      <c r="AO172" s="299">
        <v>6.6162714234139542E-6</v>
      </c>
      <c r="AP172" s="299">
        <v>4.8471083273442426E-6</v>
      </c>
      <c r="AQ172" s="299">
        <v>2.1418186465604051E-6</v>
      </c>
      <c r="AR172" s="299">
        <v>5.4278493329980553E-6</v>
      </c>
      <c r="AS172" s="299">
        <v>6.6332467027632331E-6</v>
      </c>
      <c r="AT172" s="299">
        <v>6.5176014002016498E-6</v>
      </c>
      <c r="AU172" s="299">
        <v>6.1488186907278801E-6</v>
      </c>
      <c r="AV172" s="299">
        <v>4.6981830181970929E-6</v>
      </c>
      <c r="AW172" s="299">
        <v>3.4844668681893613E-6</v>
      </c>
      <c r="AX172" s="299">
        <v>2.0665601630623749E-6</v>
      </c>
      <c r="AY172" s="299">
        <v>2.3275939019105466E-6</v>
      </c>
      <c r="AZ172" s="299">
        <v>7.3322201205878629E-6</v>
      </c>
      <c r="BA172" s="299">
        <v>0.15100123677126698</v>
      </c>
      <c r="BB172" s="299">
        <v>1.170827939750239E-6</v>
      </c>
      <c r="BC172" s="299">
        <v>7.960764663949243E-7</v>
      </c>
      <c r="BD172" s="299">
        <v>2.2338149964642113E-7</v>
      </c>
      <c r="BE172" s="299">
        <v>7.5020888031566542E-7</v>
      </c>
      <c r="BF172" s="299">
        <v>3.7582093404744289E-6</v>
      </c>
      <c r="BG172" s="299">
        <v>1.0965199822898236E-6</v>
      </c>
      <c r="BH172" s="299">
        <v>5.2575340829553522E-6</v>
      </c>
      <c r="BI172" s="299">
        <v>1.0052449359527284E-5</v>
      </c>
      <c r="BJ172" s="299">
        <v>3.1008858665192835E-5</v>
      </c>
      <c r="BK172" s="299">
        <v>3.0202379520004777E-6</v>
      </c>
      <c r="BL172" s="299">
        <v>1.3516856376752104E-5</v>
      </c>
      <c r="BM172" s="299">
        <v>5.8244156711786694E-4</v>
      </c>
      <c r="BN172" s="299">
        <v>1.7349974394926537E-5</v>
      </c>
      <c r="BO172" s="299">
        <v>2.019069995196984E-5</v>
      </c>
      <c r="BP172" s="299">
        <v>1.7416113332419184E-5</v>
      </c>
      <c r="BQ172" s="299">
        <v>2.3768733389660552E-5</v>
      </c>
      <c r="BR172" s="299">
        <v>7.2564164260714114E-6</v>
      </c>
      <c r="BS172" s="299">
        <v>3.4331829305826899E-5</v>
      </c>
      <c r="BT172" s="299">
        <v>7.5819332891397623E-6</v>
      </c>
      <c r="BU172" s="299">
        <v>8.9727655847268919E-6</v>
      </c>
      <c r="BV172" s="299">
        <v>5.9558157129348593E-6</v>
      </c>
      <c r="BW172" s="299">
        <v>3.6019051830958757E-6</v>
      </c>
      <c r="BX172" s="299">
        <v>4.3047386626585803E-6</v>
      </c>
      <c r="BY172" s="299">
        <v>9.8086068974485665E-7</v>
      </c>
      <c r="BZ172" s="299">
        <v>8.6693907326618912E-6</v>
      </c>
      <c r="CA172" s="299">
        <v>2.1849578874370524E-5</v>
      </c>
      <c r="CB172" s="299">
        <v>2.1959232947858331E-4</v>
      </c>
      <c r="CC172" s="299">
        <v>2.1633084182671812E-6</v>
      </c>
      <c r="CD172" s="299">
        <v>1.4472835951954026E-5</v>
      </c>
      <c r="CE172" s="299">
        <v>9.9835475114577369E-6</v>
      </c>
      <c r="CF172" s="299">
        <v>7.6344135170606475E-6</v>
      </c>
      <c r="CG172" s="299">
        <v>1.5760164073913789E-5</v>
      </c>
      <c r="CH172" s="299">
        <v>6.8051828761740244E-6</v>
      </c>
      <c r="CI172" s="299">
        <v>1.0474507531543022E-5</v>
      </c>
      <c r="CJ172" s="299">
        <v>1.4168008314469343E-5</v>
      </c>
      <c r="CK172" s="299">
        <v>9.5626972769821802E-6</v>
      </c>
      <c r="CL172" s="299">
        <v>4.1479445887329615E-7</v>
      </c>
      <c r="CM172" s="299">
        <v>6.2541172431686027E-6</v>
      </c>
      <c r="CN172" s="299">
        <v>9.1031083279343372E-5</v>
      </c>
      <c r="CO172" s="299">
        <v>7.9916436387982023E-6</v>
      </c>
      <c r="CP172" s="299">
        <v>2.0849999699020857E-5</v>
      </c>
      <c r="CQ172" s="299">
        <v>6.8532947215541441E-6</v>
      </c>
      <c r="CR172" s="299">
        <v>1.993476001490274E-5</v>
      </c>
      <c r="CS172" s="299">
        <v>1.1582772191309883E-5</v>
      </c>
      <c r="CT172" s="299">
        <v>6.9951094161738158E-6</v>
      </c>
      <c r="CU172" s="299">
        <v>1.140476157374209E-5</v>
      </c>
      <c r="CV172" s="299">
        <v>1.1370560314624028E-4</v>
      </c>
      <c r="CW172" s="299">
        <v>4.7603532735272115E-6</v>
      </c>
      <c r="CX172" s="299">
        <v>9.8157399005358503E-4</v>
      </c>
      <c r="CY172" s="299">
        <v>7.819668143352137E-6</v>
      </c>
      <c r="CZ172" s="299">
        <v>2.081881803803382E-6</v>
      </c>
      <c r="DA172" s="299">
        <v>6.2443965267429404E-6</v>
      </c>
      <c r="DB172" s="299">
        <v>1.0945292023199992E-5</v>
      </c>
      <c r="DC172" s="299">
        <v>3.1344464020582446E-5</v>
      </c>
      <c r="DD172" s="299">
        <v>6.4309260928580595E-6</v>
      </c>
      <c r="DE172" s="299">
        <v>7.7043102221988673E-6</v>
      </c>
      <c r="DF172" s="299">
        <v>5.7566758582738277E-6</v>
      </c>
      <c r="DG172" s="300">
        <v>9.2343027484752728E-6</v>
      </c>
    </row>
    <row r="173" spans="2:111">
      <c r="B173" s="98" t="s">
        <v>181</v>
      </c>
      <c r="C173" s="95" t="s">
        <v>182</v>
      </c>
      <c r="D173" s="299">
        <v>4.7286801834161557E-6</v>
      </c>
      <c r="E173" s="299">
        <v>3.018709453316761E-6</v>
      </c>
      <c r="F173" s="299">
        <v>3.3157294908321207E-5</v>
      </c>
      <c r="G173" s="299">
        <v>1.28317083669925E-6</v>
      </c>
      <c r="H173" s="299">
        <v>2.2531328571792222E-6</v>
      </c>
      <c r="I173" s="299">
        <v>0</v>
      </c>
      <c r="J173" s="299">
        <v>1.1033792881702633E-6</v>
      </c>
      <c r="K173" s="299">
        <v>1.510176178804393E-6</v>
      </c>
      <c r="L173" s="299">
        <v>1.2735307413799737E-6</v>
      </c>
      <c r="M173" s="299">
        <v>2.0310848682194299E-6</v>
      </c>
      <c r="N173" s="299">
        <v>0</v>
      </c>
      <c r="O173" s="299">
        <v>1.3771609062825971E-6</v>
      </c>
      <c r="P173" s="299">
        <v>3.0787436764965985E-7</v>
      </c>
      <c r="Q173" s="299">
        <v>2.6136160359601289E-6</v>
      </c>
      <c r="R173" s="299">
        <v>4.9809809857045427E-7</v>
      </c>
      <c r="S173" s="299">
        <v>1.6755327067831293E-6</v>
      </c>
      <c r="T173" s="299">
        <v>1.4940364297522365E-6</v>
      </c>
      <c r="U173" s="299">
        <v>1.9638446995620371E-6</v>
      </c>
      <c r="V173" s="299">
        <v>3.8627763587655591E-6</v>
      </c>
      <c r="W173" s="299">
        <v>1.9023106369506952E-6</v>
      </c>
      <c r="X173" s="299">
        <v>1.1990348310545351E-6</v>
      </c>
      <c r="Y173" s="299">
        <v>1.258469160122748E-6</v>
      </c>
      <c r="Z173" s="299">
        <v>3.2264214059526269E-7</v>
      </c>
      <c r="AA173" s="299">
        <v>9.3680034422703866E-7</v>
      </c>
      <c r="AB173" s="299">
        <v>1.6524439979611642E-6</v>
      </c>
      <c r="AC173" s="299">
        <v>3.6018787017516562E-7</v>
      </c>
      <c r="AD173" s="299">
        <v>6.2256836769949866E-7</v>
      </c>
      <c r="AE173" s="299">
        <v>2.1766290897408282E-6</v>
      </c>
      <c r="AF173" s="299">
        <v>3.0312133442660111E-6</v>
      </c>
      <c r="AG173" s="299">
        <v>2.1195052424617473E-6</v>
      </c>
      <c r="AH173" s="299">
        <v>5.8584043263625228E-7</v>
      </c>
      <c r="AI173" s="299">
        <v>1.3309464816743989E-6</v>
      </c>
      <c r="AJ173" s="299">
        <v>5.6878816863617314E-6</v>
      </c>
      <c r="AK173" s="299">
        <v>4.1712725516606809E-6</v>
      </c>
      <c r="AL173" s="299">
        <v>5.2430442128185704E-6</v>
      </c>
      <c r="AM173" s="299">
        <v>2.8326487545781112E-6</v>
      </c>
      <c r="AN173" s="299">
        <v>2.2777852387351967E-6</v>
      </c>
      <c r="AO173" s="299">
        <v>3.3921477678232782E-6</v>
      </c>
      <c r="AP173" s="299">
        <v>2.3886381538507676E-6</v>
      </c>
      <c r="AQ173" s="299">
        <v>9.736862812683972E-7</v>
      </c>
      <c r="AR173" s="299">
        <v>2.4948648325851981E-6</v>
      </c>
      <c r="AS173" s="299">
        <v>3.1753141844453188E-6</v>
      </c>
      <c r="AT173" s="299">
        <v>3.3325918997901894E-6</v>
      </c>
      <c r="AU173" s="299">
        <v>7.4158734642433669E-5</v>
      </c>
      <c r="AV173" s="299">
        <v>4.8552637667276954E-4</v>
      </c>
      <c r="AW173" s="299">
        <v>1.1328597683698325E-4</v>
      </c>
      <c r="AX173" s="299">
        <v>4.0433394547021269E-6</v>
      </c>
      <c r="AY173" s="299">
        <v>1.3892961372516072E-6</v>
      </c>
      <c r="AZ173" s="299">
        <v>2.6916688956832372E-4</v>
      </c>
      <c r="BA173" s="299">
        <v>1.565740041963357E-6</v>
      </c>
      <c r="BB173" s="299">
        <v>0.17219118833882052</v>
      </c>
      <c r="BC173" s="299">
        <v>5.8381813769881326E-7</v>
      </c>
      <c r="BD173" s="299">
        <v>1.6683436442990214E-6</v>
      </c>
      <c r="BE173" s="299">
        <v>2.9592965554139891E-6</v>
      </c>
      <c r="BF173" s="299">
        <v>1.1069283821926068E-5</v>
      </c>
      <c r="BG173" s="299">
        <v>1.7654667384631976E-6</v>
      </c>
      <c r="BH173" s="299">
        <v>1.3242318335489633E-5</v>
      </c>
      <c r="BI173" s="299">
        <v>1.3596296025829624E-4</v>
      </c>
      <c r="BJ173" s="299">
        <v>8.3008867674496131E-6</v>
      </c>
      <c r="BK173" s="299">
        <v>1.3026525548630411E-6</v>
      </c>
      <c r="BL173" s="299">
        <v>5.80598866971153E-6</v>
      </c>
      <c r="BM173" s="299">
        <v>3.5251782768506872E-5</v>
      </c>
      <c r="BN173" s="299">
        <v>1.7627775134837975E-5</v>
      </c>
      <c r="BO173" s="299">
        <v>8.6954341057931471E-5</v>
      </c>
      <c r="BP173" s="299">
        <v>1.5556943621790982E-4</v>
      </c>
      <c r="BQ173" s="299">
        <v>1.0703008874530236E-5</v>
      </c>
      <c r="BR173" s="299">
        <v>3.9136679385529701E-6</v>
      </c>
      <c r="BS173" s="299">
        <v>1.7621105460980175E-5</v>
      </c>
      <c r="BT173" s="299">
        <v>3.4237111245274852E-6</v>
      </c>
      <c r="BU173" s="299">
        <v>4.5078851415040082E-6</v>
      </c>
      <c r="BV173" s="299">
        <v>3.2593178574762847E-6</v>
      </c>
      <c r="BW173" s="299">
        <v>1.9576535720894082E-6</v>
      </c>
      <c r="BX173" s="299">
        <v>2.5005450673335198E-6</v>
      </c>
      <c r="BY173" s="299">
        <v>6.5651574389371899E-7</v>
      </c>
      <c r="BZ173" s="299">
        <v>6.6769107519700968E-6</v>
      </c>
      <c r="CA173" s="299">
        <v>8.9094432752334162E-6</v>
      </c>
      <c r="CB173" s="299">
        <v>9.4553106000391842E-5</v>
      </c>
      <c r="CC173" s="299">
        <v>2.4306208082689975E-6</v>
      </c>
      <c r="CD173" s="299">
        <v>5.702600989638714E-6</v>
      </c>
      <c r="CE173" s="299">
        <v>4.8514074084499613E-6</v>
      </c>
      <c r="CF173" s="299">
        <v>4.0992728155758478E-6</v>
      </c>
      <c r="CG173" s="299">
        <v>6.9224455909063909E-6</v>
      </c>
      <c r="CH173" s="299">
        <v>3.0824339364629846E-6</v>
      </c>
      <c r="CI173" s="299">
        <v>5.394811496553053E-6</v>
      </c>
      <c r="CJ173" s="299">
        <v>6.2223433620272652E-6</v>
      </c>
      <c r="CK173" s="299">
        <v>5.240229159716721E-6</v>
      </c>
      <c r="CL173" s="299">
        <v>2.273821177494734E-7</v>
      </c>
      <c r="CM173" s="299">
        <v>4.203665205078642E-7</v>
      </c>
      <c r="CN173" s="299">
        <v>9.6748528500393476E-5</v>
      </c>
      <c r="CO173" s="299">
        <v>4.0501057730682193E-6</v>
      </c>
      <c r="CP173" s="299">
        <v>1.0155242711556226E-5</v>
      </c>
      <c r="CQ173" s="299">
        <v>1.6001066727542923E-5</v>
      </c>
      <c r="CR173" s="299">
        <v>1.0414690422678649E-5</v>
      </c>
      <c r="CS173" s="299">
        <v>5.9248582066919268E-6</v>
      </c>
      <c r="CT173" s="299">
        <v>3.5786789880756161E-6</v>
      </c>
      <c r="CU173" s="299">
        <v>5.5280126204174482E-6</v>
      </c>
      <c r="CV173" s="299">
        <v>4.3680804246327021E-5</v>
      </c>
      <c r="CW173" s="299">
        <v>2.0148314871290901E-6</v>
      </c>
      <c r="CX173" s="299">
        <v>4.2558201494554288E-4</v>
      </c>
      <c r="CY173" s="299">
        <v>1.0917180190202131E-5</v>
      </c>
      <c r="CZ173" s="299">
        <v>9.486787779382728E-7</v>
      </c>
      <c r="DA173" s="299">
        <v>2.9683703293769759E-6</v>
      </c>
      <c r="DB173" s="299">
        <v>5.1222245432465048E-6</v>
      </c>
      <c r="DC173" s="299">
        <v>5.0052276316586824E-6</v>
      </c>
      <c r="DD173" s="299">
        <v>4.084840333473892E-6</v>
      </c>
      <c r="DE173" s="299">
        <v>3.1405302983873366E-6</v>
      </c>
      <c r="DF173" s="299">
        <v>5.4174625832670743E-6</v>
      </c>
      <c r="DG173" s="300">
        <v>8.1025603836070593E-6</v>
      </c>
    </row>
    <row r="174" spans="2:111">
      <c r="B174" s="98" t="s">
        <v>183</v>
      </c>
      <c r="C174" s="95" t="s">
        <v>184</v>
      </c>
      <c r="D174" s="299">
        <v>5.5784807627523452E-6</v>
      </c>
      <c r="E174" s="299">
        <v>5.4956106609980713E-6</v>
      </c>
      <c r="F174" s="299">
        <v>3.0719307580019019E-5</v>
      </c>
      <c r="G174" s="299">
        <v>1.2428039584013487E-6</v>
      </c>
      <c r="H174" s="299">
        <v>1.0349967415055853E-5</v>
      </c>
      <c r="I174" s="299">
        <v>0</v>
      </c>
      <c r="J174" s="299">
        <v>2.2559937743200389E-6</v>
      </c>
      <c r="K174" s="299">
        <v>2.016981170193226E-6</v>
      </c>
      <c r="L174" s="299">
        <v>1.8105526355824024E-6</v>
      </c>
      <c r="M174" s="299">
        <v>2.9467620425034061E-6</v>
      </c>
      <c r="N174" s="299">
        <v>0</v>
      </c>
      <c r="O174" s="299">
        <v>1.8831594680429191E-6</v>
      </c>
      <c r="P174" s="299">
        <v>4.7209563754617759E-7</v>
      </c>
      <c r="Q174" s="299">
        <v>2.886299255966051E-6</v>
      </c>
      <c r="R174" s="299">
        <v>5.4800118351420134E-6</v>
      </c>
      <c r="S174" s="299">
        <v>3.2968628947796909E-6</v>
      </c>
      <c r="T174" s="299">
        <v>2.8950709188343463E-6</v>
      </c>
      <c r="U174" s="299">
        <v>1.0490164605728067E-5</v>
      </c>
      <c r="V174" s="299">
        <v>4.3921137872123884E-6</v>
      </c>
      <c r="W174" s="299">
        <v>2.1323392488990933E-6</v>
      </c>
      <c r="X174" s="299">
        <v>1.4015291738474934E-6</v>
      </c>
      <c r="Y174" s="299">
        <v>1.6551999780171403E-6</v>
      </c>
      <c r="Z174" s="299">
        <v>5.6207734684463973E-7</v>
      </c>
      <c r="AA174" s="299">
        <v>1.8274595220729056E-6</v>
      </c>
      <c r="AB174" s="299">
        <v>2.5079244474740488E-6</v>
      </c>
      <c r="AC174" s="299">
        <v>6.3830637262779078E-7</v>
      </c>
      <c r="AD174" s="299">
        <v>6.7548410460398793E-7</v>
      </c>
      <c r="AE174" s="299">
        <v>2.6164788154543605E-6</v>
      </c>
      <c r="AF174" s="299">
        <v>4.1377244382036285E-6</v>
      </c>
      <c r="AG174" s="299">
        <v>2.4120821429454289E-6</v>
      </c>
      <c r="AH174" s="299">
        <v>8.407202594603216E-7</v>
      </c>
      <c r="AI174" s="299">
        <v>1.8414667017121073E-6</v>
      </c>
      <c r="AJ174" s="299">
        <v>6.7133569869784217E-6</v>
      </c>
      <c r="AK174" s="299">
        <v>4.4695798306318809E-6</v>
      </c>
      <c r="AL174" s="299">
        <v>7.488652756475211E-6</v>
      </c>
      <c r="AM174" s="299">
        <v>4.426048829072731E-6</v>
      </c>
      <c r="AN174" s="299">
        <v>3.4345072615735653E-6</v>
      </c>
      <c r="AO174" s="299">
        <v>4.2816442975859629E-6</v>
      </c>
      <c r="AP174" s="299">
        <v>3.6988368526201386E-6</v>
      </c>
      <c r="AQ174" s="299">
        <v>1.2206938542884441E-6</v>
      </c>
      <c r="AR174" s="299">
        <v>3.015053253047928E-6</v>
      </c>
      <c r="AS174" s="299">
        <v>4.6151929886388169E-6</v>
      </c>
      <c r="AT174" s="299">
        <v>2.708229924891001E-5</v>
      </c>
      <c r="AU174" s="299">
        <v>4.8278830698058288E-5</v>
      </c>
      <c r="AV174" s="299">
        <v>3.2962371683185837E-5</v>
      </c>
      <c r="AW174" s="299">
        <v>9.8999549241884184E-5</v>
      </c>
      <c r="AX174" s="299">
        <v>5.9747748084998112E-5</v>
      </c>
      <c r="AY174" s="299">
        <v>8.793274572860205E-5</v>
      </c>
      <c r="AZ174" s="299">
        <v>3.2058339843954545E-4</v>
      </c>
      <c r="BA174" s="299">
        <v>1.1212543441777546E-4</v>
      </c>
      <c r="BB174" s="299">
        <v>3.9199891153247321E-5</v>
      </c>
      <c r="BC174" s="299">
        <v>7.5646367555206595E-2</v>
      </c>
      <c r="BD174" s="299">
        <v>2.5544602664056526E-5</v>
      </c>
      <c r="BE174" s="299">
        <v>1.3552264532176851E-5</v>
      </c>
      <c r="BF174" s="299">
        <v>5.1732341216245801E-4</v>
      </c>
      <c r="BG174" s="299">
        <v>7.0810621982001312E-5</v>
      </c>
      <c r="BH174" s="299">
        <v>1.5732485652453205E-4</v>
      </c>
      <c r="BI174" s="299">
        <v>1.9717657761147057E-5</v>
      </c>
      <c r="BJ174" s="299">
        <v>2.2332539161351304E-4</v>
      </c>
      <c r="BK174" s="299">
        <v>2.088923156103139E-5</v>
      </c>
      <c r="BL174" s="299">
        <v>6.1403992633078635E-6</v>
      </c>
      <c r="BM174" s="299">
        <v>3.4338253177389926E-4</v>
      </c>
      <c r="BN174" s="299">
        <v>3.2480351127144123E-4</v>
      </c>
      <c r="BO174" s="299">
        <v>1.0076126588985775E-4</v>
      </c>
      <c r="BP174" s="299">
        <v>1.4381832744869008E-4</v>
      </c>
      <c r="BQ174" s="299">
        <v>1.3315120532039098E-5</v>
      </c>
      <c r="BR174" s="299">
        <v>1.8015436561513671E-5</v>
      </c>
      <c r="BS174" s="299">
        <v>4.8102368694602797E-5</v>
      </c>
      <c r="BT174" s="299">
        <v>3.7191643044021912E-6</v>
      </c>
      <c r="BU174" s="299">
        <v>1.9636493142864221E-5</v>
      </c>
      <c r="BV174" s="299">
        <v>4.9081155942461724E-6</v>
      </c>
      <c r="BW174" s="299">
        <v>7.0509768773761019E-6</v>
      </c>
      <c r="BX174" s="299">
        <v>1.0868617635670955E-5</v>
      </c>
      <c r="BY174" s="299">
        <v>5.7810968048663227E-6</v>
      </c>
      <c r="BZ174" s="299">
        <v>5.7404790116056669E-5</v>
      </c>
      <c r="CA174" s="299">
        <v>8.6526356307910702E-6</v>
      </c>
      <c r="CB174" s="299">
        <v>9.7693823734482034E-5</v>
      </c>
      <c r="CC174" s="299">
        <v>5.9423171335272501E-6</v>
      </c>
      <c r="CD174" s="299">
        <v>3.3436235759063865E-5</v>
      </c>
      <c r="CE174" s="299">
        <v>1.1106480505680002E-5</v>
      </c>
      <c r="CF174" s="299">
        <v>9.0788357275430437E-6</v>
      </c>
      <c r="CG174" s="299">
        <v>4.3991363249978029E-5</v>
      </c>
      <c r="CH174" s="299">
        <v>4.3825973763198354E-6</v>
      </c>
      <c r="CI174" s="299">
        <v>6.8813327308762374E-6</v>
      </c>
      <c r="CJ174" s="299">
        <v>4.6516903455610291E-5</v>
      </c>
      <c r="CK174" s="299">
        <v>5.5294911141668806E-6</v>
      </c>
      <c r="CL174" s="299">
        <v>3.376246959669975E-7</v>
      </c>
      <c r="CM174" s="299">
        <v>3.9401379855733022E-6</v>
      </c>
      <c r="CN174" s="299">
        <v>4.2054366957874841E-5</v>
      </c>
      <c r="CO174" s="299">
        <v>6.9468258035507722E-5</v>
      </c>
      <c r="CP174" s="299">
        <v>1.6865094414084751E-5</v>
      </c>
      <c r="CQ174" s="299">
        <v>8.7062265993268414E-6</v>
      </c>
      <c r="CR174" s="299">
        <v>1.5696140435263126E-5</v>
      </c>
      <c r="CS174" s="299">
        <v>7.8372331440474331E-6</v>
      </c>
      <c r="CT174" s="299">
        <v>5.3433757930916669E-6</v>
      </c>
      <c r="CU174" s="299">
        <v>6.9416752870863955E-6</v>
      </c>
      <c r="CV174" s="299">
        <v>4.1171441786481729E-5</v>
      </c>
      <c r="CW174" s="299">
        <v>7.7855611515709085E-6</v>
      </c>
      <c r="CX174" s="299">
        <v>3.324948419283844E-4</v>
      </c>
      <c r="CY174" s="299">
        <v>8.6735358094644373E-6</v>
      </c>
      <c r="CZ174" s="299">
        <v>1.8766007529718614E-6</v>
      </c>
      <c r="DA174" s="299">
        <v>7.503939943092989E-6</v>
      </c>
      <c r="DB174" s="299">
        <v>7.8792294287706461E-6</v>
      </c>
      <c r="DC174" s="299">
        <v>2.2923679354451468E-5</v>
      </c>
      <c r="DD174" s="299">
        <v>5.1222266300044834E-6</v>
      </c>
      <c r="DE174" s="299">
        <v>8.2413029995124886E-6</v>
      </c>
      <c r="DF174" s="299">
        <v>1.5010868444483417E-5</v>
      </c>
      <c r="DG174" s="300">
        <v>1.7788624852387144E-5</v>
      </c>
    </row>
    <row r="175" spans="2:111">
      <c r="B175" s="98" t="s">
        <v>185</v>
      </c>
      <c r="C175" s="95" t="s">
        <v>186</v>
      </c>
      <c r="D175" s="299">
        <v>7.1169325190825911E-7</v>
      </c>
      <c r="E175" s="299">
        <v>6.1432440736834457E-7</v>
      </c>
      <c r="F175" s="299">
        <v>4.0583343181929007E-6</v>
      </c>
      <c r="G175" s="299">
        <v>6.7795836641886528E-7</v>
      </c>
      <c r="H175" s="299">
        <v>1.2437256067134289E-6</v>
      </c>
      <c r="I175" s="299">
        <v>0</v>
      </c>
      <c r="J175" s="299">
        <v>1.5586073890232334E-7</v>
      </c>
      <c r="K175" s="299">
        <v>6.0141381438827736E-7</v>
      </c>
      <c r="L175" s="299">
        <v>5.8974081372592033E-7</v>
      </c>
      <c r="M175" s="299">
        <v>7.1205673699925292E-7</v>
      </c>
      <c r="N175" s="299">
        <v>0</v>
      </c>
      <c r="O175" s="299">
        <v>3.9994101224630605E-7</v>
      </c>
      <c r="P175" s="299">
        <v>1.3389274000246357E-7</v>
      </c>
      <c r="Q175" s="299">
        <v>6.0611261442733196E-7</v>
      </c>
      <c r="R175" s="299">
        <v>2.2163366706730669E-7</v>
      </c>
      <c r="S175" s="299">
        <v>6.1426542565585309E-7</v>
      </c>
      <c r="T175" s="299">
        <v>6.4691362321815807E-7</v>
      </c>
      <c r="U175" s="299">
        <v>7.2895916272975214E-7</v>
      </c>
      <c r="V175" s="299">
        <v>7.7569905101711482E-7</v>
      </c>
      <c r="W175" s="299">
        <v>3.3831071059383611E-7</v>
      </c>
      <c r="X175" s="299">
        <v>2.4811882921730806E-7</v>
      </c>
      <c r="Y175" s="299">
        <v>2.9200079629104459E-7</v>
      </c>
      <c r="Z175" s="299">
        <v>1.1599408752961333E-7</v>
      </c>
      <c r="AA175" s="299">
        <v>2.9097075230064592E-7</v>
      </c>
      <c r="AB175" s="299">
        <v>1.4580759829154243E-6</v>
      </c>
      <c r="AC175" s="299">
        <v>1.5716099689899154E-7</v>
      </c>
      <c r="AD175" s="299">
        <v>2.5217295661953191E-7</v>
      </c>
      <c r="AE175" s="299">
        <v>1.0349343723155992E-6</v>
      </c>
      <c r="AF175" s="299">
        <v>7.0103728323368228E-7</v>
      </c>
      <c r="AG175" s="299">
        <v>5.3603049378112532E-7</v>
      </c>
      <c r="AH175" s="299">
        <v>3.2194112039684316E-7</v>
      </c>
      <c r="AI175" s="299">
        <v>1.0934506040783503E-6</v>
      </c>
      <c r="AJ175" s="299">
        <v>1.6343238130268749E-6</v>
      </c>
      <c r="AK175" s="299">
        <v>7.8635693901366325E-7</v>
      </c>
      <c r="AL175" s="299">
        <v>1.1263927455406128E-6</v>
      </c>
      <c r="AM175" s="299">
        <v>6.1079296957612836E-7</v>
      </c>
      <c r="AN175" s="299">
        <v>5.3736708452435814E-7</v>
      </c>
      <c r="AO175" s="299">
        <v>7.1363972800882899E-7</v>
      </c>
      <c r="AP175" s="299">
        <v>7.885274256072987E-7</v>
      </c>
      <c r="AQ175" s="299">
        <v>2.1759869453085309E-7</v>
      </c>
      <c r="AR175" s="299">
        <v>5.3159445180470672E-7</v>
      </c>
      <c r="AS175" s="299">
        <v>1.7740099950154677E-6</v>
      </c>
      <c r="AT175" s="299">
        <v>9.1257678810109468E-7</v>
      </c>
      <c r="AU175" s="299">
        <v>2.3821018321071342E-5</v>
      </c>
      <c r="AV175" s="299">
        <v>2.9765551657606266E-6</v>
      </c>
      <c r="AW175" s="299">
        <v>7.354250308579631E-7</v>
      </c>
      <c r="AX175" s="299">
        <v>5.3735075932156508E-7</v>
      </c>
      <c r="AY175" s="299">
        <v>4.4292381239942501E-7</v>
      </c>
      <c r="AZ175" s="299">
        <v>2.1718219670587361E-6</v>
      </c>
      <c r="BA175" s="299">
        <v>3.1697376594933252E-7</v>
      </c>
      <c r="BB175" s="299">
        <v>3.9069906481990647E-7</v>
      </c>
      <c r="BC175" s="299">
        <v>1.3374504187845726E-7</v>
      </c>
      <c r="BD175" s="299">
        <v>2.9230582406508332E-2</v>
      </c>
      <c r="BE175" s="299">
        <v>2.9192728132224593E-7</v>
      </c>
      <c r="BF175" s="299">
        <v>2.033950519629518E-4</v>
      </c>
      <c r="BG175" s="299">
        <v>3.2962791955611557E-5</v>
      </c>
      <c r="BH175" s="299">
        <v>1.2131565112556834E-6</v>
      </c>
      <c r="BI175" s="299">
        <v>4.5714495776574352E-5</v>
      </c>
      <c r="BJ175" s="299">
        <v>6.7803736450752177E-6</v>
      </c>
      <c r="BK175" s="299">
        <v>4.1704857252462966E-7</v>
      </c>
      <c r="BL175" s="299">
        <v>2.9541241242171615E-6</v>
      </c>
      <c r="BM175" s="299">
        <v>4.3021270265602534E-5</v>
      </c>
      <c r="BN175" s="299">
        <v>1.3343820482120895E-5</v>
      </c>
      <c r="BO175" s="299">
        <v>8.4816144791777617E-5</v>
      </c>
      <c r="BP175" s="299">
        <v>1.2348736005977998E-4</v>
      </c>
      <c r="BQ175" s="299">
        <v>2.027292154670445E-6</v>
      </c>
      <c r="BR175" s="299">
        <v>2.0123458917035654E-6</v>
      </c>
      <c r="BS175" s="299">
        <v>4.7771510083236097E-6</v>
      </c>
      <c r="BT175" s="299">
        <v>8.5769855308426422E-7</v>
      </c>
      <c r="BU175" s="299">
        <v>7.3095930639772399E-6</v>
      </c>
      <c r="BV175" s="299">
        <v>4.0430118924121303E-6</v>
      </c>
      <c r="BW175" s="299">
        <v>5.2311850754875117E-6</v>
      </c>
      <c r="BX175" s="299">
        <v>4.4727187289671902E-6</v>
      </c>
      <c r="BY175" s="299">
        <v>6.5192787995121268E-7</v>
      </c>
      <c r="BZ175" s="299">
        <v>4.9887652880287753E-6</v>
      </c>
      <c r="CA175" s="299">
        <v>4.0378694716014728E-6</v>
      </c>
      <c r="CB175" s="299">
        <v>1.0799346609173603E-5</v>
      </c>
      <c r="CC175" s="299">
        <v>1.7949343008589264E-6</v>
      </c>
      <c r="CD175" s="299">
        <v>2.6108505983703118E-6</v>
      </c>
      <c r="CE175" s="299">
        <v>4.6775403130871331E-6</v>
      </c>
      <c r="CF175" s="299">
        <v>2.245810305640623E-6</v>
      </c>
      <c r="CG175" s="299">
        <v>5.046968736598689E-6</v>
      </c>
      <c r="CH175" s="299">
        <v>9.923319519127648E-7</v>
      </c>
      <c r="CI175" s="299">
        <v>2.2905799416465179E-6</v>
      </c>
      <c r="CJ175" s="299">
        <v>4.3855590320003486E-6</v>
      </c>
      <c r="CK175" s="299">
        <v>4.8829856420318204E-6</v>
      </c>
      <c r="CL175" s="299">
        <v>1.4642690114152536E-7</v>
      </c>
      <c r="CM175" s="299">
        <v>5.9078591503278353E-7</v>
      </c>
      <c r="CN175" s="299">
        <v>4.1876152773635055E-5</v>
      </c>
      <c r="CO175" s="299">
        <v>2.3998230610253691E-6</v>
      </c>
      <c r="CP175" s="299">
        <v>9.9559432529683294E-6</v>
      </c>
      <c r="CQ175" s="299">
        <v>2.231299289723278E-6</v>
      </c>
      <c r="CR175" s="299">
        <v>2.789452467903014E-6</v>
      </c>
      <c r="CS175" s="299">
        <v>2.357727747694389E-6</v>
      </c>
      <c r="CT175" s="299">
        <v>1.2537503793733366E-6</v>
      </c>
      <c r="CU175" s="299">
        <v>3.3566678968044255E-6</v>
      </c>
      <c r="CV175" s="299">
        <v>7.486459654009351E-6</v>
      </c>
      <c r="CW175" s="299">
        <v>4.1906528993467574E-6</v>
      </c>
      <c r="CX175" s="299">
        <v>3.7346612038357574E-5</v>
      </c>
      <c r="CY175" s="299">
        <v>1.3790432349826857E-5</v>
      </c>
      <c r="CZ175" s="299">
        <v>2.8725419545967843E-7</v>
      </c>
      <c r="DA175" s="299">
        <v>3.686223230905287E-6</v>
      </c>
      <c r="DB175" s="299">
        <v>1.896936954989487E-6</v>
      </c>
      <c r="DC175" s="299">
        <v>6.9642984620615277E-6</v>
      </c>
      <c r="DD175" s="299">
        <v>2.9450992590221846E-6</v>
      </c>
      <c r="DE175" s="299">
        <v>1.5038093742753899E-6</v>
      </c>
      <c r="DF175" s="299">
        <v>2.4278963541985456E-6</v>
      </c>
      <c r="DG175" s="300">
        <v>3.6551284366000273E-6</v>
      </c>
    </row>
    <row r="176" spans="2:111">
      <c r="B176" s="98" t="s">
        <v>187</v>
      </c>
      <c r="C176" s="95" t="s">
        <v>188</v>
      </c>
      <c r="D176" s="299">
        <v>1.6927098750757868E-6</v>
      </c>
      <c r="E176" s="299">
        <v>1.1583878066273192E-6</v>
      </c>
      <c r="F176" s="299">
        <v>8.9158854888033874E-6</v>
      </c>
      <c r="G176" s="299">
        <v>6.549579299369809E-7</v>
      </c>
      <c r="H176" s="299">
        <v>4.9667363201679529E-7</v>
      </c>
      <c r="I176" s="299">
        <v>0</v>
      </c>
      <c r="J176" s="299">
        <v>5.2291972238172987E-7</v>
      </c>
      <c r="K176" s="299">
        <v>5.6087292395933081E-7</v>
      </c>
      <c r="L176" s="299">
        <v>4.906675068044419E-7</v>
      </c>
      <c r="M176" s="299">
        <v>7.4767847734910062E-7</v>
      </c>
      <c r="N176" s="299">
        <v>0</v>
      </c>
      <c r="O176" s="299">
        <v>5.1196863668744683E-7</v>
      </c>
      <c r="P176" s="299">
        <v>1.159326119618934E-7</v>
      </c>
      <c r="Q176" s="299">
        <v>1.1042437774455974E-6</v>
      </c>
      <c r="R176" s="299">
        <v>2.2170146883442699E-7</v>
      </c>
      <c r="S176" s="299">
        <v>6.172333276182003E-7</v>
      </c>
      <c r="T176" s="299">
        <v>5.9930918142883847E-7</v>
      </c>
      <c r="U176" s="299">
        <v>1.1185452963230952E-6</v>
      </c>
      <c r="V176" s="299">
        <v>1.1540327854559948E-6</v>
      </c>
      <c r="W176" s="299">
        <v>6.1384358286211116E-7</v>
      </c>
      <c r="X176" s="299">
        <v>3.7271371519138327E-7</v>
      </c>
      <c r="Y176" s="299">
        <v>3.7464571606930387E-7</v>
      </c>
      <c r="Z176" s="299">
        <v>9.7821457727223382E-8</v>
      </c>
      <c r="AA176" s="299">
        <v>3.2802251417601674E-7</v>
      </c>
      <c r="AB176" s="299">
        <v>5.1731936167918134E-7</v>
      </c>
      <c r="AC176" s="299">
        <v>1.3108559450828967E-7</v>
      </c>
      <c r="AD176" s="299">
        <v>1.7168973026595376E-7</v>
      </c>
      <c r="AE176" s="299">
        <v>9.7951463017521176E-7</v>
      </c>
      <c r="AF176" s="299">
        <v>7.5726298478627444E-7</v>
      </c>
      <c r="AG176" s="299">
        <v>6.696024092471952E-7</v>
      </c>
      <c r="AH176" s="299">
        <v>2.195796377357255E-7</v>
      </c>
      <c r="AI176" s="299">
        <v>4.0228521769231052E-7</v>
      </c>
      <c r="AJ176" s="299">
        <v>2.0937308865703001E-6</v>
      </c>
      <c r="AK176" s="299">
        <v>9.7346470812715147E-7</v>
      </c>
      <c r="AL176" s="299">
        <v>1.94045847485047E-6</v>
      </c>
      <c r="AM176" s="299">
        <v>9.4316151047943564E-7</v>
      </c>
      <c r="AN176" s="299">
        <v>7.720816132149652E-7</v>
      </c>
      <c r="AO176" s="299">
        <v>1.0386497946398295E-6</v>
      </c>
      <c r="AP176" s="299">
        <v>9.8060538260867896E-7</v>
      </c>
      <c r="AQ176" s="299">
        <v>3.7452774006259718E-7</v>
      </c>
      <c r="AR176" s="299">
        <v>8.4988661306977311E-7</v>
      </c>
      <c r="AS176" s="299">
        <v>1.0122102768050475E-6</v>
      </c>
      <c r="AT176" s="299">
        <v>1.0771087484206995E-6</v>
      </c>
      <c r="AU176" s="299">
        <v>1.0585224687112774E-6</v>
      </c>
      <c r="AV176" s="299">
        <v>2.5418610510310747E-6</v>
      </c>
      <c r="AW176" s="299">
        <v>5.5811329790443813E-7</v>
      </c>
      <c r="AX176" s="299">
        <v>4.0065194964112496E-7</v>
      </c>
      <c r="AY176" s="299">
        <v>3.6107621150191082E-7</v>
      </c>
      <c r="AZ176" s="299">
        <v>1.6136310028312141E-6</v>
      </c>
      <c r="BA176" s="299">
        <v>2.1538298838514313E-7</v>
      </c>
      <c r="BB176" s="299">
        <v>2.165745336683633E-7</v>
      </c>
      <c r="BC176" s="299">
        <v>2.4721381084633187E-7</v>
      </c>
      <c r="BD176" s="299">
        <v>2.1249000973319656E-7</v>
      </c>
      <c r="BE176" s="299">
        <v>7.832239117821671E-2</v>
      </c>
      <c r="BF176" s="299">
        <v>7.1021638346036921E-7</v>
      </c>
      <c r="BG176" s="299">
        <v>1.9414351938667766E-7</v>
      </c>
      <c r="BH176" s="299">
        <v>9.185762173342716E-7</v>
      </c>
      <c r="BI176" s="299">
        <v>4.3371240067268398E-7</v>
      </c>
      <c r="BJ176" s="299">
        <v>1.5384405814086683E-6</v>
      </c>
      <c r="BK176" s="299">
        <v>6.7399340637620855E-7</v>
      </c>
      <c r="BL176" s="299">
        <v>6.215671475360125E-6</v>
      </c>
      <c r="BM176" s="299">
        <v>5.4308349494123104E-6</v>
      </c>
      <c r="BN176" s="299">
        <v>4.4785538975770528E-6</v>
      </c>
      <c r="BO176" s="299">
        <v>8.4803810706072831E-6</v>
      </c>
      <c r="BP176" s="299">
        <v>1.0367398167875516E-5</v>
      </c>
      <c r="BQ176" s="299">
        <v>2.9764260129918408E-6</v>
      </c>
      <c r="BR176" s="299">
        <v>1.6006609575754502E-6</v>
      </c>
      <c r="BS176" s="299">
        <v>4.36169181005988E-6</v>
      </c>
      <c r="BT176" s="299">
        <v>1.1686100131451276E-6</v>
      </c>
      <c r="BU176" s="299">
        <v>2.4759948050047944E-6</v>
      </c>
      <c r="BV176" s="299">
        <v>1.3168422177285519E-6</v>
      </c>
      <c r="BW176" s="299">
        <v>6.9981081754510468E-7</v>
      </c>
      <c r="BX176" s="299">
        <v>8.3721773295789691E-7</v>
      </c>
      <c r="BY176" s="299">
        <v>2.2644548596732957E-7</v>
      </c>
      <c r="BZ176" s="299">
        <v>1.2666316693551053E-6</v>
      </c>
      <c r="CA176" s="299">
        <v>2.6999104822402447E-6</v>
      </c>
      <c r="CB176" s="299">
        <v>5.1102199259266903E-5</v>
      </c>
      <c r="CC176" s="299">
        <v>4.9384075517511302E-7</v>
      </c>
      <c r="CD176" s="299">
        <v>6.7318360850011477E-6</v>
      </c>
      <c r="CE176" s="299">
        <v>1.9198252691092887E-6</v>
      </c>
      <c r="CF176" s="299">
        <v>1.4354307865637891E-6</v>
      </c>
      <c r="CG176" s="299">
        <v>2.1665032860036475E-6</v>
      </c>
      <c r="CH176" s="299">
        <v>1.3875950946824833E-6</v>
      </c>
      <c r="CI176" s="299">
        <v>4.7210174975974365E-6</v>
      </c>
      <c r="CJ176" s="299">
        <v>6.1281346302862144E-6</v>
      </c>
      <c r="CK176" s="299">
        <v>1.4591556769574584E-6</v>
      </c>
      <c r="CL176" s="299">
        <v>2.272910112448154E-7</v>
      </c>
      <c r="CM176" s="299">
        <v>1.9362343109457746E-7</v>
      </c>
      <c r="CN176" s="299">
        <v>3.274611943890452E-6</v>
      </c>
      <c r="CO176" s="299">
        <v>1.4336388112493826E-6</v>
      </c>
      <c r="CP176" s="299">
        <v>2.9085529520680621E-6</v>
      </c>
      <c r="CQ176" s="299">
        <v>2.0836961232685493E-6</v>
      </c>
      <c r="CR176" s="299">
        <v>3.9716717567847795E-6</v>
      </c>
      <c r="CS176" s="299">
        <v>2.2027444316945565E-6</v>
      </c>
      <c r="CT176" s="299">
        <v>2.7656847496958974E-6</v>
      </c>
      <c r="CU176" s="299">
        <v>1.9694436605973701E-6</v>
      </c>
      <c r="CV176" s="299">
        <v>1.6267011020679558E-4</v>
      </c>
      <c r="CW176" s="299">
        <v>1.275384870338453E-6</v>
      </c>
      <c r="CX176" s="299">
        <v>1.0472311515333731E-4</v>
      </c>
      <c r="CY176" s="299">
        <v>1.5509063773711942E-6</v>
      </c>
      <c r="CZ176" s="299">
        <v>5.3365793952070595E-7</v>
      </c>
      <c r="DA176" s="299">
        <v>1.2389821115156187E-6</v>
      </c>
      <c r="DB176" s="299">
        <v>2.064813866584641E-6</v>
      </c>
      <c r="DC176" s="299">
        <v>2.0079926752157472E-6</v>
      </c>
      <c r="DD176" s="299">
        <v>1.3873839188084984E-6</v>
      </c>
      <c r="DE176" s="299">
        <v>1.4940215285177478E-6</v>
      </c>
      <c r="DF176" s="299">
        <v>1.1929987326123725E-6</v>
      </c>
      <c r="DG176" s="300">
        <v>8.7322277784348229E-7</v>
      </c>
    </row>
    <row r="177" spans="2:111">
      <c r="B177" s="98" t="s">
        <v>189</v>
      </c>
      <c r="C177" s="95" t="s">
        <v>190</v>
      </c>
      <c r="D177" s="299">
        <v>0</v>
      </c>
      <c r="E177" s="299">
        <v>0</v>
      </c>
      <c r="F177" s="299">
        <v>0</v>
      </c>
      <c r="G177" s="299">
        <v>0</v>
      </c>
      <c r="H177" s="299">
        <v>0</v>
      </c>
      <c r="I177" s="299">
        <v>0</v>
      </c>
      <c r="J177" s="299">
        <v>0</v>
      </c>
      <c r="K177" s="299">
        <v>0</v>
      </c>
      <c r="L177" s="299">
        <v>0</v>
      </c>
      <c r="M177" s="299">
        <v>0</v>
      </c>
      <c r="N177" s="299">
        <v>0</v>
      </c>
      <c r="O177" s="299">
        <v>0</v>
      </c>
      <c r="P177" s="299">
        <v>0</v>
      </c>
      <c r="Q177" s="299">
        <v>0</v>
      </c>
      <c r="R177" s="299">
        <v>0</v>
      </c>
      <c r="S177" s="299">
        <v>0</v>
      </c>
      <c r="T177" s="299">
        <v>0</v>
      </c>
      <c r="U177" s="299">
        <v>0</v>
      </c>
      <c r="V177" s="299">
        <v>0</v>
      </c>
      <c r="W177" s="299">
        <v>0</v>
      </c>
      <c r="X177" s="299">
        <v>0</v>
      </c>
      <c r="Y177" s="299">
        <v>0</v>
      </c>
      <c r="Z177" s="299">
        <v>0</v>
      </c>
      <c r="AA177" s="299">
        <v>0</v>
      </c>
      <c r="AB177" s="299">
        <v>0</v>
      </c>
      <c r="AC177" s="299">
        <v>0</v>
      </c>
      <c r="AD177" s="299">
        <v>0</v>
      </c>
      <c r="AE177" s="299">
        <v>0</v>
      </c>
      <c r="AF177" s="299">
        <v>0</v>
      </c>
      <c r="AG177" s="299">
        <v>0</v>
      </c>
      <c r="AH177" s="299">
        <v>0</v>
      </c>
      <c r="AI177" s="299">
        <v>0</v>
      </c>
      <c r="AJ177" s="299">
        <v>0</v>
      </c>
      <c r="AK177" s="299">
        <v>0</v>
      </c>
      <c r="AL177" s="299">
        <v>0</v>
      </c>
      <c r="AM177" s="299">
        <v>0</v>
      </c>
      <c r="AN177" s="299">
        <v>0</v>
      </c>
      <c r="AO177" s="299">
        <v>0</v>
      </c>
      <c r="AP177" s="299">
        <v>0</v>
      </c>
      <c r="AQ177" s="299">
        <v>0</v>
      </c>
      <c r="AR177" s="299">
        <v>0</v>
      </c>
      <c r="AS177" s="299">
        <v>0</v>
      </c>
      <c r="AT177" s="299">
        <v>0</v>
      </c>
      <c r="AU177" s="299">
        <v>0</v>
      </c>
      <c r="AV177" s="299">
        <v>0</v>
      </c>
      <c r="AW177" s="299">
        <v>0</v>
      </c>
      <c r="AX177" s="299">
        <v>0</v>
      </c>
      <c r="AY177" s="299">
        <v>0</v>
      </c>
      <c r="AZ177" s="299">
        <v>0</v>
      </c>
      <c r="BA177" s="299">
        <v>0</v>
      </c>
      <c r="BB177" s="299">
        <v>0</v>
      </c>
      <c r="BC177" s="299">
        <v>0</v>
      </c>
      <c r="BD177" s="299">
        <v>0</v>
      </c>
      <c r="BE177" s="299">
        <v>0</v>
      </c>
      <c r="BF177" s="299">
        <v>0.40889317938862779</v>
      </c>
      <c r="BG177" s="299">
        <v>0</v>
      </c>
      <c r="BH177" s="299">
        <v>0</v>
      </c>
      <c r="BI177" s="299">
        <v>0</v>
      </c>
      <c r="BJ177" s="299">
        <v>0</v>
      </c>
      <c r="BK177" s="299">
        <v>0</v>
      </c>
      <c r="BL177" s="299">
        <v>0</v>
      </c>
      <c r="BM177" s="299">
        <v>0</v>
      </c>
      <c r="BN177" s="299">
        <v>0</v>
      </c>
      <c r="BO177" s="299">
        <v>0</v>
      </c>
      <c r="BP177" s="299">
        <v>0</v>
      </c>
      <c r="BQ177" s="299">
        <v>0</v>
      </c>
      <c r="BR177" s="299">
        <v>0</v>
      </c>
      <c r="BS177" s="299">
        <v>0</v>
      </c>
      <c r="BT177" s="299">
        <v>0</v>
      </c>
      <c r="BU177" s="299">
        <v>0</v>
      </c>
      <c r="BV177" s="299">
        <v>0</v>
      </c>
      <c r="BW177" s="299">
        <v>0</v>
      </c>
      <c r="BX177" s="299">
        <v>0</v>
      </c>
      <c r="BY177" s="299">
        <v>0</v>
      </c>
      <c r="BZ177" s="299">
        <v>0</v>
      </c>
      <c r="CA177" s="299">
        <v>0</v>
      </c>
      <c r="CB177" s="299">
        <v>0</v>
      </c>
      <c r="CC177" s="299">
        <v>0</v>
      </c>
      <c r="CD177" s="299">
        <v>0</v>
      </c>
      <c r="CE177" s="299">
        <v>0</v>
      </c>
      <c r="CF177" s="299">
        <v>0</v>
      </c>
      <c r="CG177" s="299">
        <v>0</v>
      </c>
      <c r="CH177" s="299">
        <v>0</v>
      </c>
      <c r="CI177" s="299">
        <v>0</v>
      </c>
      <c r="CJ177" s="299">
        <v>0</v>
      </c>
      <c r="CK177" s="299">
        <v>0</v>
      </c>
      <c r="CL177" s="299">
        <v>0</v>
      </c>
      <c r="CM177" s="299">
        <v>0</v>
      </c>
      <c r="CN177" s="299">
        <v>0</v>
      </c>
      <c r="CO177" s="299">
        <v>0</v>
      </c>
      <c r="CP177" s="299">
        <v>0</v>
      </c>
      <c r="CQ177" s="299">
        <v>0</v>
      </c>
      <c r="CR177" s="299">
        <v>0</v>
      </c>
      <c r="CS177" s="299">
        <v>0</v>
      </c>
      <c r="CT177" s="299">
        <v>0</v>
      </c>
      <c r="CU177" s="299">
        <v>0</v>
      </c>
      <c r="CV177" s="299">
        <v>0</v>
      </c>
      <c r="CW177" s="299">
        <v>0</v>
      </c>
      <c r="CX177" s="299">
        <v>0</v>
      </c>
      <c r="CY177" s="299">
        <v>0</v>
      </c>
      <c r="CZ177" s="299">
        <v>0</v>
      </c>
      <c r="DA177" s="299">
        <v>0</v>
      </c>
      <c r="DB177" s="299">
        <v>0</v>
      </c>
      <c r="DC177" s="299">
        <v>0</v>
      </c>
      <c r="DD177" s="299">
        <v>0</v>
      </c>
      <c r="DE177" s="299">
        <v>0</v>
      </c>
      <c r="DF177" s="299">
        <v>0</v>
      </c>
      <c r="DG177" s="300">
        <v>0</v>
      </c>
    </row>
    <row r="178" spans="2:111">
      <c r="B178" s="98" t="s">
        <v>191</v>
      </c>
      <c r="C178" s="95" t="s">
        <v>192</v>
      </c>
      <c r="D178" s="299">
        <v>2.3626489890859003E-6</v>
      </c>
      <c r="E178" s="299">
        <v>1.4892380696734333E-6</v>
      </c>
      <c r="F178" s="299">
        <v>1.6628834110085771E-5</v>
      </c>
      <c r="G178" s="299">
        <v>6.3192618170879869E-7</v>
      </c>
      <c r="H178" s="299">
        <v>5.8219753115609933E-7</v>
      </c>
      <c r="I178" s="299">
        <v>0</v>
      </c>
      <c r="J178" s="299">
        <v>5.3918724470562117E-7</v>
      </c>
      <c r="K178" s="299">
        <v>7.0709244925703289E-7</v>
      </c>
      <c r="L178" s="299">
        <v>6.0772622403830724E-7</v>
      </c>
      <c r="M178" s="299">
        <v>9.7308097746349068E-7</v>
      </c>
      <c r="N178" s="299">
        <v>0</v>
      </c>
      <c r="O178" s="299">
        <v>6.6818788918077422E-7</v>
      </c>
      <c r="P178" s="299">
        <v>1.392706553695438E-7</v>
      </c>
      <c r="Q178" s="299">
        <v>1.2603404994819178E-6</v>
      </c>
      <c r="R178" s="299">
        <v>2.0320688433838083E-7</v>
      </c>
      <c r="S178" s="299">
        <v>7.8544289768115721E-7</v>
      </c>
      <c r="T178" s="299">
        <v>6.8670633215215594E-7</v>
      </c>
      <c r="U178" s="299">
        <v>8.7915273062687875E-7</v>
      </c>
      <c r="V178" s="299">
        <v>1.8844694235448252E-6</v>
      </c>
      <c r="W178" s="299">
        <v>9.3041711494348793E-7</v>
      </c>
      <c r="X178" s="299">
        <v>5.8863255733834817E-7</v>
      </c>
      <c r="Y178" s="299">
        <v>6.1404203383491124E-7</v>
      </c>
      <c r="Z178" s="299">
        <v>1.5343650300429305E-7</v>
      </c>
      <c r="AA178" s="299">
        <v>4.3715714713680901E-7</v>
      </c>
      <c r="AB178" s="299">
        <v>7.724033822558104E-7</v>
      </c>
      <c r="AC178" s="299">
        <v>1.6387181932134729E-7</v>
      </c>
      <c r="AD178" s="299">
        <v>2.9909705386235368E-7</v>
      </c>
      <c r="AE178" s="299">
        <v>1.0524713510241879E-6</v>
      </c>
      <c r="AF178" s="299">
        <v>1.0521647260890816E-6</v>
      </c>
      <c r="AG178" s="299">
        <v>1.0317477840210635E-6</v>
      </c>
      <c r="AH178" s="299">
        <v>2.7181657525563843E-7</v>
      </c>
      <c r="AI178" s="299">
        <v>5.3158178615489916E-7</v>
      </c>
      <c r="AJ178" s="299">
        <v>2.6774738153479986E-6</v>
      </c>
      <c r="AK178" s="299">
        <v>1.5028213028187618E-6</v>
      </c>
      <c r="AL178" s="299">
        <v>2.3336188061897678E-6</v>
      </c>
      <c r="AM178" s="299">
        <v>1.3666465683748255E-6</v>
      </c>
      <c r="AN178" s="299">
        <v>1.1012868136834845E-6</v>
      </c>
      <c r="AO178" s="299">
        <v>1.4416182803020381E-6</v>
      </c>
      <c r="AP178" s="299">
        <v>1.0475336561005511E-6</v>
      </c>
      <c r="AQ178" s="299">
        <v>4.6468637836574497E-7</v>
      </c>
      <c r="AR178" s="299">
        <v>1.1808968156669414E-6</v>
      </c>
      <c r="AS178" s="299">
        <v>1.4443631897635257E-6</v>
      </c>
      <c r="AT178" s="299">
        <v>1.4164904425449541E-6</v>
      </c>
      <c r="AU178" s="299">
        <v>1.3353331761107322E-6</v>
      </c>
      <c r="AV178" s="299">
        <v>1.0143690062269879E-6</v>
      </c>
      <c r="AW178" s="299">
        <v>7.5699934634011028E-7</v>
      </c>
      <c r="AX178" s="299">
        <v>4.4734192448234595E-7</v>
      </c>
      <c r="AY178" s="299">
        <v>5.0428736383556189E-7</v>
      </c>
      <c r="AZ178" s="299">
        <v>1.5744742164135033E-6</v>
      </c>
      <c r="BA178" s="299">
        <v>2.3083238374868959E-7</v>
      </c>
      <c r="BB178" s="299">
        <v>2.5088151014807015E-7</v>
      </c>
      <c r="BC178" s="299">
        <v>1.6447413870407903E-7</v>
      </c>
      <c r="BD178" s="299">
        <v>4.7761629868731885E-8</v>
      </c>
      <c r="BE178" s="299">
        <v>1.6142783299937493E-7</v>
      </c>
      <c r="BF178" s="299">
        <v>8.0692044945435156E-7</v>
      </c>
      <c r="BG178" s="299">
        <v>0.12280601610795872</v>
      </c>
      <c r="BH178" s="299">
        <v>1.1338519951162414E-6</v>
      </c>
      <c r="BI178" s="299">
        <v>2.5450696199632881E-7</v>
      </c>
      <c r="BJ178" s="299">
        <v>8.5300849582550543E-7</v>
      </c>
      <c r="BK178" s="299">
        <v>6.0061349280454381E-7</v>
      </c>
      <c r="BL178" s="299">
        <v>2.7525956323156209E-6</v>
      </c>
      <c r="BM178" s="299">
        <v>2.8328018604454807E-6</v>
      </c>
      <c r="BN178" s="299">
        <v>3.7358508505534516E-6</v>
      </c>
      <c r="BO178" s="299">
        <v>4.2286206750489019E-6</v>
      </c>
      <c r="BP178" s="299">
        <v>3.6066662902876685E-6</v>
      </c>
      <c r="BQ178" s="299">
        <v>5.2051501028802326E-6</v>
      </c>
      <c r="BR178" s="299">
        <v>1.548216745899381E-6</v>
      </c>
      <c r="BS178" s="299">
        <v>7.4631668763642382E-6</v>
      </c>
      <c r="BT178" s="299">
        <v>1.6478601439168607E-6</v>
      </c>
      <c r="BU178" s="299">
        <v>1.8975426443547964E-6</v>
      </c>
      <c r="BV178" s="299">
        <v>1.2477102558625925E-6</v>
      </c>
      <c r="BW178" s="299">
        <v>7.6416216315578968E-7</v>
      </c>
      <c r="BX178" s="299">
        <v>9.102126938549801E-7</v>
      </c>
      <c r="BY178" s="299">
        <v>2.078230816044714E-7</v>
      </c>
      <c r="BZ178" s="299">
        <v>1.3552702074211494E-6</v>
      </c>
      <c r="CA178" s="299">
        <v>4.4252285660072566E-6</v>
      </c>
      <c r="CB178" s="299">
        <v>4.762575923725038E-5</v>
      </c>
      <c r="CC178" s="299">
        <v>4.2143667847052189E-7</v>
      </c>
      <c r="CD178" s="299">
        <v>2.3657384468443021E-6</v>
      </c>
      <c r="CE178" s="299">
        <v>2.1203843828116066E-6</v>
      </c>
      <c r="CF178" s="299">
        <v>1.6145152088026654E-6</v>
      </c>
      <c r="CG178" s="299">
        <v>2.7003209073821698E-6</v>
      </c>
      <c r="CH178" s="299">
        <v>1.4313752731774142E-6</v>
      </c>
      <c r="CI178" s="299">
        <v>2.2259954986203707E-6</v>
      </c>
      <c r="CJ178" s="299">
        <v>2.6500472020855477E-6</v>
      </c>
      <c r="CK178" s="299">
        <v>2.0576781077582187E-6</v>
      </c>
      <c r="CL178" s="299">
        <v>8.3869642692356771E-8</v>
      </c>
      <c r="CM178" s="299">
        <v>1.8115140641680998E-7</v>
      </c>
      <c r="CN178" s="299">
        <v>3.0600520588072262E-5</v>
      </c>
      <c r="CO178" s="299">
        <v>1.7127984204897728E-6</v>
      </c>
      <c r="CP178" s="299">
        <v>4.4797680503087365E-6</v>
      </c>
      <c r="CQ178" s="299">
        <v>1.4473749042048523E-6</v>
      </c>
      <c r="CR178" s="299">
        <v>4.3022240523181232E-6</v>
      </c>
      <c r="CS178" s="299">
        <v>2.4872427424620272E-6</v>
      </c>
      <c r="CT178" s="299">
        <v>1.4733151256040658E-6</v>
      </c>
      <c r="CU178" s="299">
        <v>2.4323935959449842E-6</v>
      </c>
      <c r="CV178" s="299">
        <v>2.1625485722276423E-5</v>
      </c>
      <c r="CW178" s="299">
        <v>8.3439292705624698E-7</v>
      </c>
      <c r="CX178" s="299">
        <v>2.1617897123882383E-4</v>
      </c>
      <c r="CY178" s="299">
        <v>1.2198578734227274E-6</v>
      </c>
      <c r="CZ178" s="299">
        <v>4.4577236653096775E-7</v>
      </c>
      <c r="DA178" s="299">
        <v>1.3343469698861226E-6</v>
      </c>
      <c r="DB178" s="299">
        <v>2.3599542764446178E-6</v>
      </c>
      <c r="DC178" s="299">
        <v>2.1862076567240223E-6</v>
      </c>
      <c r="DD178" s="299">
        <v>1.3774248610256211E-6</v>
      </c>
      <c r="DE178" s="299">
        <v>1.4335383639224863E-6</v>
      </c>
      <c r="DF178" s="299">
        <v>1.2093663145511521E-6</v>
      </c>
      <c r="DG178" s="300">
        <v>2.7021308507264415E-6</v>
      </c>
    </row>
    <row r="179" spans="2:111">
      <c r="B179" s="98" t="s">
        <v>193</v>
      </c>
      <c r="C179" s="95" t="s">
        <v>194</v>
      </c>
      <c r="D179" s="299">
        <v>6.386567295410088E-4</v>
      </c>
      <c r="E179" s="299">
        <v>4.0310797299223137E-4</v>
      </c>
      <c r="F179" s="299">
        <v>4.4880834574196511E-3</v>
      </c>
      <c r="G179" s="299">
        <v>1.7141209075723671E-4</v>
      </c>
      <c r="H179" s="299">
        <v>1.5648631246276628E-4</v>
      </c>
      <c r="I179" s="299">
        <v>0</v>
      </c>
      <c r="J179" s="299">
        <v>1.4697006371913824E-4</v>
      </c>
      <c r="K179" s="299">
        <v>1.9154254985270065E-4</v>
      </c>
      <c r="L179" s="299">
        <v>1.6411238264282522E-4</v>
      </c>
      <c r="M179" s="299">
        <v>2.6346650235361478E-4</v>
      </c>
      <c r="N179" s="299">
        <v>0</v>
      </c>
      <c r="O179" s="299">
        <v>1.8159746675068243E-4</v>
      </c>
      <c r="P179" s="299">
        <v>3.8014539542433293E-5</v>
      </c>
      <c r="Q179" s="299">
        <v>3.4082908281042937E-4</v>
      </c>
      <c r="R179" s="299">
        <v>5.5459842708352284E-5</v>
      </c>
      <c r="S179" s="299">
        <v>2.1449536520371453E-4</v>
      </c>
      <c r="T179" s="299">
        <v>1.8794925078721066E-4</v>
      </c>
      <c r="U179" s="299">
        <v>2.4075800855509824E-4</v>
      </c>
      <c r="V179" s="299">
        <v>5.1038632722643349E-4</v>
      </c>
      <c r="W179" s="299">
        <v>2.5160010459865113E-4</v>
      </c>
      <c r="X179" s="299">
        <v>1.595837575383831E-4</v>
      </c>
      <c r="Y179" s="299">
        <v>1.663287564294051E-4</v>
      </c>
      <c r="Z179" s="299">
        <v>4.192776205014649E-5</v>
      </c>
      <c r="AA179" s="299">
        <v>1.1806664169392481E-4</v>
      </c>
      <c r="AB179" s="299">
        <v>2.1206710467602149E-4</v>
      </c>
      <c r="AC179" s="299">
        <v>4.4797143217748816E-5</v>
      </c>
      <c r="AD179" s="299">
        <v>8.0910158767818387E-5</v>
      </c>
      <c r="AE179" s="299">
        <v>2.8286060254034971E-4</v>
      </c>
      <c r="AF179" s="299">
        <v>2.8649213375798571E-4</v>
      </c>
      <c r="AG179" s="299">
        <v>2.7874197921129418E-4</v>
      </c>
      <c r="AH179" s="299">
        <v>7.3936751752387884E-5</v>
      </c>
      <c r="AI179" s="299">
        <v>1.4287445599590952E-4</v>
      </c>
      <c r="AJ179" s="299">
        <v>7.2420213663689458E-4</v>
      </c>
      <c r="AK179" s="299">
        <v>4.0765369848538803E-4</v>
      </c>
      <c r="AL179" s="299">
        <v>6.3181688374650891E-4</v>
      </c>
      <c r="AM179" s="299">
        <v>3.6847142118716613E-4</v>
      </c>
      <c r="AN179" s="299">
        <v>2.9768872262367742E-4</v>
      </c>
      <c r="AO179" s="299">
        <v>3.8821053738863397E-4</v>
      </c>
      <c r="AP179" s="299">
        <v>2.8194689453435375E-4</v>
      </c>
      <c r="AQ179" s="299">
        <v>1.2589013572261639E-4</v>
      </c>
      <c r="AR179" s="299">
        <v>3.1954308102523127E-4</v>
      </c>
      <c r="AS179" s="299">
        <v>3.9326907137529431E-4</v>
      </c>
      <c r="AT179" s="299">
        <v>3.83458471758591E-4</v>
      </c>
      <c r="AU179" s="299">
        <v>3.6109820263824642E-4</v>
      </c>
      <c r="AV179" s="299">
        <v>3.1100883148850824E-4</v>
      </c>
      <c r="AW179" s="299">
        <v>2.0557590322283444E-4</v>
      </c>
      <c r="AX179" s="299">
        <v>1.2140526950913199E-4</v>
      </c>
      <c r="AY179" s="299">
        <v>1.3702565024673136E-4</v>
      </c>
      <c r="AZ179" s="299">
        <v>4.2754366608545666E-4</v>
      </c>
      <c r="BA179" s="299">
        <v>6.2966901595004065E-5</v>
      </c>
      <c r="BB179" s="299">
        <v>6.9238731898155922E-5</v>
      </c>
      <c r="BC179" s="299">
        <v>4.4379611448497401E-5</v>
      </c>
      <c r="BD179" s="299">
        <v>1.3266528671712064E-5</v>
      </c>
      <c r="BE179" s="299">
        <v>4.4135119349388523E-5</v>
      </c>
      <c r="BF179" s="299">
        <v>0.19381313544056117</v>
      </c>
      <c r="BG179" s="299">
        <v>5.1615791128303778E-2</v>
      </c>
      <c r="BH179" s="299">
        <v>0.63207761705169507</v>
      </c>
      <c r="BI179" s="299">
        <v>6.898207523420382E-5</v>
      </c>
      <c r="BJ179" s="299">
        <v>2.7171118693326158E-2</v>
      </c>
      <c r="BK179" s="299">
        <v>1.641851346497838E-4</v>
      </c>
      <c r="BL179" s="299">
        <v>7.4653804509946544E-4</v>
      </c>
      <c r="BM179" s="299">
        <v>7.6722513998655031E-4</v>
      </c>
      <c r="BN179" s="299">
        <v>1.0081494002371703E-3</v>
      </c>
      <c r="BO179" s="299">
        <v>1.1421164722936758E-3</v>
      </c>
      <c r="BP179" s="299">
        <v>9.7225958830122051E-4</v>
      </c>
      <c r="BQ179" s="299">
        <v>1.4052189715310079E-3</v>
      </c>
      <c r="BR179" s="299">
        <v>4.2026823744727718E-4</v>
      </c>
      <c r="BS179" s="299">
        <v>2.0207286176850501E-3</v>
      </c>
      <c r="BT179" s="299">
        <v>4.5566948624463762E-4</v>
      </c>
      <c r="BU179" s="299">
        <v>5.2908105005052648E-4</v>
      </c>
      <c r="BV179" s="299">
        <v>3.5285437566590511E-4</v>
      </c>
      <c r="BW179" s="299">
        <v>2.0628672641526691E-4</v>
      </c>
      <c r="BX179" s="299">
        <v>2.4507734527275436E-4</v>
      </c>
      <c r="BY179" s="299">
        <v>5.7378748876837019E-5</v>
      </c>
      <c r="BZ179" s="299">
        <v>2.6986687228580429E-3</v>
      </c>
      <c r="CA179" s="299">
        <v>1.1962210001281684E-3</v>
      </c>
      <c r="CB179" s="299">
        <v>1.2969419518049847E-2</v>
      </c>
      <c r="CC179" s="299">
        <v>1.144007545910122E-4</v>
      </c>
      <c r="CD179" s="299">
        <v>3.2082728372168161E-3</v>
      </c>
      <c r="CE179" s="299">
        <v>5.8309008016880863E-4</v>
      </c>
      <c r="CF179" s="299">
        <v>4.3794894212271601E-4</v>
      </c>
      <c r="CG179" s="299">
        <v>7.6260253213985944E-4</v>
      </c>
      <c r="CH179" s="299">
        <v>4.4638508562472236E-4</v>
      </c>
      <c r="CI179" s="299">
        <v>6.0396062833535202E-4</v>
      </c>
      <c r="CJ179" s="299">
        <v>7.2420615367091857E-4</v>
      </c>
      <c r="CK179" s="299">
        <v>5.5916609523468271E-4</v>
      </c>
      <c r="CL179" s="299">
        <v>2.2736967733786264E-5</v>
      </c>
      <c r="CM179" s="299">
        <v>5.0968804485697823E-5</v>
      </c>
      <c r="CN179" s="299">
        <v>1.2759926499572173E-3</v>
      </c>
      <c r="CO179" s="299">
        <v>4.7059279350870968E-4</v>
      </c>
      <c r="CP179" s="299">
        <v>1.2241748259098262E-3</v>
      </c>
      <c r="CQ179" s="299">
        <v>3.9691969189414335E-4</v>
      </c>
      <c r="CR179" s="299">
        <v>1.1666749164211657E-3</v>
      </c>
      <c r="CS179" s="299">
        <v>6.731079602143111E-4</v>
      </c>
      <c r="CT179" s="299">
        <v>3.9910630987036985E-4</v>
      </c>
      <c r="CU179" s="299">
        <v>6.717023785524956E-4</v>
      </c>
      <c r="CV179" s="299">
        <v>5.8369922227325547E-3</v>
      </c>
      <c r="CW179" s="299">
        <v>2.2988428205316638E-4</v>
      </c>
      <c r="CX179" s="299">
        <v>5.8293827192099738E-2</v>
      </c>
      <c r="CY179" s="299">
        <v>3.3380020178881855E-4</v>
      </c>
      <c r="CZ179" s="299">
        <v>1.2044584277574744E-4</v>
      </c>
      <c r="DA179" s="299">
        <v>3.6431822904456069E-4</v>
      </c>
      <c r="DB179" s="299">
        <v>6.3862992780331035E-4</v>
      </c>
      <c r="DC179" s="299">
        <v>5.9641771550190156E-4</v>
      </c>
      <c r="DD179" s="299">
        <v>3.7605512434580501E-4</v>
      </c>
      <c r="DE179" s="299">
        <v>3.9883398408498594E-4</v>
      </c>
      <c r="DF179" s="299">
        <v>3.336523091596763E-4</v>
      </c>
      <c r="DG179" s="300">
        <v>2.6871907522229411E-4</v>
      </c>
    </row>
    <row r="180" spans="2:111">
      <c r="B180" s="98" t="s">
        <v>195</v>
      </c>
      <c r="C180" s="95" t="s">
        <v>196</v>
      </c>
      <c r="D180" s="299">
        <v>2.0930724784354836E-6</v>
      </c>
      <c r="E180" s="299">
        <v>5.9204707308268615E-6</v>
      </c>
      <c r="F180" s="299">
        <v>3.7284378838278943E-6</v>
      </c>
      <c r="G180" s="299">
        <v>5.7956223573246533E-7</v>
      </c>
      <c r="H180" s="299">
        <v>1.2302645518955861E-3</v>
      </c>
      <c r="I180" s="299">
        <v>0</v>
      </c>
      <c r="J180" s="299">
        <v>1.2915255195987205E-6</v>
      </c>
      <c r="K180" s="299">
        <v>6.8095313174177335E-6</v>
      </c>
      <c r="L180" s="299">
        <v>9.6707903358016832E-7</v>
      </c>
      <c r="M180" s="299">
        <v>9.0582504730537616E-6</v>
      </c>
      <c r="N180" s="299">
        <v>0</v>
      </c>
      <c r="O180" s="299">
        <v>5.916688469455838E-7</v>
      </c>
      <c r="P180" s="299">
        <v>1.3166821273027693E-7</v>
      </c>
      <c r="Q180" s="299">
        <v>1.9913757288245088E-6</v>
      </c>
      <c r="R180" s="299">
        <v>5.3083701367368085E-7</v>
      </c>
      <c r="S180" s="299">
        <v>4.344455332196387E-6</v>
      </c>
      <c r="T180" s="299">
        <v>2.5817132940136177E-6</v>
      </c>
      <c r="U180" s="299">
        <v>1.6211755106211271E-6</v>
      </c>
      <c r="V180" s="299">
        <v>5.4773965861778926E-6</v>
      </c>
      <c r="W180" s="299">
        <v>1.9832476510232621E-6</v>
      </c>
      <c r="X180" s="299">
        <v>2.8331376366333483E-6</v>
      </c>
      <c r="Y180" s="299">
        <v>1.2620432863668388E-6</v>
      </c>
      <c r="Z180" s="299">
        <v>5.1359474411468925E-7</v>
      </c>
      <c r="AA180" s="299">
        <v>1.8785906321632576E-6</v>
      </c>
      <c r="AB180" s="299">
        <v>1.2442122853532869E-6</v>
      </c>
      <c r="AC180" s="299">
        <v>6.3953585025134665E-7</v>
      </c>
      <c r="AD180" s="299">
        <v>5.9930373309813382E-6</v>
      </c>
      <c r="AE180" s="299">
        <v>2.0447375227882608E-5</v>
      </c>
      <c r="AF180" s="299">
        <v>1.2604675576087202E-6</v>
      </c>
      <c r="AG180" s="299">
        <v>6.4702784915803922E-7</v>
      </c>
      <c r="AH180" s="299">
        <v>3.8094687023663047E-7</v>
      </c>
      <c r="AI180" s="299">
        <v>1.8488738529057078E-6</v>
      </c>
      <c r="AJ180" s="299">
        <v>1.1353281046146587E-5</v>
      </c>
      <c r="AK180" s="299">
        <v>3.5892083995086555E-6</v>
      </c>
      <c r="AL180" s="299">
        <v>5.1885966509410596E-6</v>
      </c>
      <c r="AM180" s="299">
        <v>1.2269320112365896E-5</v>
      </c>
      <c r="AN180" s="299">
        <v>5.3048932792410271E-6</v>
      </c>
      <c r="AO180" s="299">
        <v>8.460736725139499E-6</v>
      </c>
      <c r="AP180" s="299">
        <v>9.7161256676898398E-6</v>
      </c>
      <c r="AQ180" s="299">
        <v>3.9993380311507917E-6</v>
      </c>
      <c r="AR180" s="299">
        <v>3.281179618550081E-6</v>
      </c>
      <c r="AS180" s="299">
        <v>3.8629356980323529E-6</v>
      </c>
      <c r="AT180" s="299">
        <v>3.5824893081610699E-6</v>
      </c>
      <c r="AU180" s="299">
        <v>1.6029992566672856E-6</v>
      </c>
      <c r="AV180" s="299">
        <v>1.7646731469049575E-6</v>
      </c>
      <c r="AW180" s="299">
        <v>7.4319889208008447E-7</v>
      </c>
      <c r="AX180" s="299">
        <v>3.1757043404995969E-7</v>
      </c>
      <c r="AY180" s="299">
        <v>4.6939925552051117E-7</v>
      </c>
      <c r="AZ180" s="299">
        <v>2.8810830799510062E-6</v>
      </c>
      <c r="BA180" s="299">
        <v>5.1058306109431161E-7</v>
      </c>
      <c r="BB180" s="299">
        <v>3.0576230768873325E-7</v>
      </c>
      <c r="BC180" s="299">
        <v>2.5125776154039979E-7</v>
      </c>
      <c r="BD180" s="299">
        <v>6.9593925712196009E-8</v>
      </c>
      <c r="BE180" s="299">
        <v>1.7816957929130614E-7</v>
      </c>
      <c r="BF180" s="299">
        <v>4.1221666231141587E-6</v>
      </c>
      <c r="BG180" s="299">
        <v>1.2329420880955598E-6</v>
      </c>
      <c r="BH180" s="299">
        <v>3.0524092574689617E-6</v>
      </c>
      <c r="BI180" s="299">
        <v>0.16873928387320647</v>
      </c>
      <c r="BJ180" s="299">
        <v>2.0589373047793259E-6</v>
      </c>
      <c r="BK180" s="299">
        <v>1.1566619829301762E-6</v>
      </c>
      <c r="BL180" s="299">
        <v>1.5321036722275202E-4</v>
      </c>
      <c r="BM180" s="299">
        <v>4.5118005361691567E-6</v>
      </c>
      <c r="BN180" s="299">
        <v>4.4001675134806218E-6</v>
      </c>
      <c r="BO180" s="299">
        <v>7.1730529812484208E-6</v>
      </c>
      <c r="BP180" s="299">
        <v>7.4577621695962886E-6</v>
      </c>
      <c r="BQ180" s="299">
        <v>1.0527921615976605E-5</v>
      </c>
      <c r="BR180" s="299">
        <v>1.0511808943691994E-5</v>
      </c>
      <c r="BS180" s="299">
        <v>2.9255699649350442E-6</v>
      </c>
      <c r="BT180" s="299">
        <v>1.0405944302696654E-6</v>
      </c>
      <c r="BU180" s="299">
        <v>2.196055386382494E-6</v>
      </c>
      <c r="BV180" s="299">
        <v>1.1347286063883042E-6</v>
      </c>
      <c r="BW180" s="299">
        <v>6.7245519155069635E-7</v>
      </c>
      <c r="BX180" s="299">
        <v>8.1576961997720359E-7</v>
      </c>
      <c r="BY180" s="299">
        <v>2.2867612180631074E-7</v>
      </c>
      <c r="BZ180" s="299">
        <v>1.7764858172464124E-6</v>
      </c>
      <c r="CA180" s="299">
        <v>1.0476965967465295E-5</v>
      </c>
      <c r="CB180" s="299">
        <v>3.0467844483392305E-5</v>
      </c>
      <c r="CC180" s="299">
        <v>1.7715296690897382E-3</v>
      </c>
      <c r="CD180" s="299">
        <v>1.83420705176445E-5</v>
      </c>
      <c r="CE180" s="299">
        <v>4.0626966641800045E-6</v>
      </c>
      <c r="CF180" s="299">
        <v>1.6968143612998515E-6</v>
      </c>
      <c r="CG180" s="299">
        <v>9.1628800928323579E-5</v>
      </c>
      <c r="CH180" s="299">
        <v>4.7346538969584603E-6</v>
      </c>
      <c r="CI180" s="299">
        <v>8.8394577803788414E-7</v>
      </c>
      <c r="CJ180" s="299">
        <v>9.7256677019607538E-7</v>
      </c>
      <c r="CK180" s="299">
        <v>7.9440497381531072E-7</v>
      </c>
      <c r="CL180" s="299">
        <v>4.3247779265668307E-8</v>
      </c>
      <c r="CM180" s="299">
        <v>2.4849930593420699E-7</v>
      </c>
      <c r="CN180" s="299">
        <v>1.5389945975328843E-4</v>
      </c>
      <c r="CO180" s="299">
        <v>2.0392794687354659E-5</v>
      </c>
      <c r="CP180" s="299">
        <v>5.2081719199161575E-6</v>
      </c>
      <c r="CQ180" s="299">
        <v>1.6240142462842573E-6</v>
      </c>
      <c r="CR180" s="299">
        <v>2.5562804176675988E-6</v>
      </c>
      <c r="CS180" s="299">
        <v>2.1784277864697691E-6</v>
      </c>
      <c r="CT180" s="299">
        <v>2.6430618892204398E-6</v>
      </c>
      <c r="CU180" s="299">
        <v>1.9617645501581351E-6</v>
      </c>
      <c r="CV180" s="299">
        <v>3.2278008650796316E-6</v>
      </c>
      <c r="CW180" s="299">
        <v>4.5074952474937979E-7</v>
      </c>
      <c r="CX180" s="299">
        <v>2.5242148699894827E-6</v>
      </c>
      <c r="CY180" s="299">
        <v>8.6243074336391703E-7</v>
      </c>
      <c r="CZ180" s="299">
        <v>1.4216016665424456E-6</v>
      </c>
      <c r="DA180" s="299">
        <v>1.0830429273112596E-5</v>
      </c>
      <c r="DB180" s="299">
        <v>1.568481804333614E-6</v>
      </c>
      <c r="DC180" s="299">
        <v>3.7067601487496149E-6</v>
      </c>
      <c r="DD180" s="299">
        <v>1.5700911220931946E-6</v>
      </c>
      <c r="DE180" s="299">
        <v>1.8659468299708479E-6</v>
      </c>
      <c r="DF180" s="299">
        <v>1.0032688879946379E-5</v>
      </c>
      <c r="DG180" s="300">
        <v>1.2150952653728295E-5</v>
      </c>
    </row>
    <row r="181" spans="2:111">
      <c r="B181" s="98" t="s">
        <v>197</v>
      </c>
      <c r="C181" s="95" t="s">
        <v>198</v>
      </c>
      <c r="D181" s="299">
        <v>4.6530743932320406E-5</v>
      </c>
      <c r="E181" s="299">
        <v>3.5723022539219972E-5</v>
      </c>
      <c r="F181" s="299">
        <v>2.7208849729103309E-4</v>
      </c>
      <c r="G181" s="299">
        <v>1.7696946082220305E-5</v>
      </c>
      <c r="H181" s="299">
        <v>2.5048629524425225E-5</v>
      </c>
      <c r="I181" s="299">
        <v>0</v>
      </c>
      <c r="J181" s="299">
        <v>2.006589446861158E-5</v>
      </c>
      <c r="K181" s="299">
        <v>3.0106362661963631E-5</v>
      </c>
      <c r="L181" s="299">
        <v>2.0447162610341183E-5</v>
      </c>
      <c r="M181" s="299">
        <v>3.984773537706019E-5</v>
      </c>
      <c r="N181" s="299">
        <v>0</v>
      </c>
      <c r="O181" s="299">
        <v>3.1773405205901109E-5</v>
      </c>
      <c r="P181" s="299">
        <v>1.020482871785915E-5</v>
      </c>
      <c r="Q181" s="299">
        <v>3.820455446045465E-5</v>
      </c>
      <c r="R181" s="299">
        <v>1.466540583374122E-5</v>
      </c>
      <c r="S181" s="299">
        <v>5.7993655568698379E-5</v>
      </c>
      <c r="T181" s="299">
        <v>6.1499365250623002E-5</v>
      </c>
      <c r="U181" s="299">
        <v>7.3363375132886447E-5</v>
      </c>
      <c r="V181" s="299">
        <v>6.2323230303246843E-5</v>
      </c>
      <c r="W181" s="299">
        <v>2.68187132082391E-5</v>
      </c>
      <c r="X181" s="299">
        <v>2.1391147483351187E-5</v>
      </c>
      <c r="Y181" s="299">
        <v>2.0452408058991863E-5</v>
      </c>
      <c r="Z181" s="299">
        <v>1.2032885455241065E-5</v>
      </c>
      <c r="AA181" s="299">
        <v>1.9215521933975946E-5</v>
      </c>
      <c r="AB181" s="299">
        <v>7.5038485379673515E-5</v>
      </c>
      <c r="AC181" s="299">
        <v>1.3130830326161449E-5</v>
      </c>
      <c r="AD181" s="299">
        <v>9.3331452394882983E-6</v>
      </c>
      <c r="AE181" s="299">
        <v>2.8200465833084615E-5</v>
      </c>
      <c r="AF181" s="299">
        <v>6.4517165760858198E-5</v>
      </c>
      <c r="AG181" s="299">
        <v>3.1951710834374929E-5</v>
      </c>
      <c r="AH181" s="299">
        <v>1.5660770891095813E-5</v>
      </c>
      <c r="AI181" s="299">
        <v>2.6169741483846527E-5</v>
      </c>
      <c r="AJ181" s="299">
        <v>8.3194906020325147E-5</v>
      </c>
      <c r="AK181" s="299">
        <v>6.2126008075006776E-5</v>
      </c>
      <c r="AL181" s="299">
        <v>8.5346848605610917E-5</v>
      </c>
      <c r="AM181" s="299">
        <v>4.603613029105946E-5</v>
      </c>
      <c r="AN181" s="299">
        <v>4.6515119092819934E-5</v>
      </c>
      <c r="AO181" s="299">
        <v>5.588413756853707E-5</v>
      </c>
      <c r="AP181" s="299">
        <v>5.1424626568688204E-5</v>
      </c>
      <c r="AQ181" s="299">
        <v>2.0247858977432631E-5</v>
      </c>
      <c r="AR181" s="299">
        <v>4.0426421255674199E-5</v>
      </c>
      <c r="AS181" s="299">
        <v>9.2394260293571362E-5</v>
      </c>
      <c r="AT181" s="299">
        <v>6.5598691505408386E-5</v>
      </c>
      <c r="AU181" s="299">
        <v>5.6118460159675359E-5</v>
      </c>
      <c r="AV181" s="299">
        <v>5.8562767183571228E-5</v>
      </c>
      <c r="AW181" s="299">
        <v>3.4695421144294906E-5</v>
      </c>
      <c r="AX181" s="299">
        <v>1.8505903024264587E-5</v>
      </c>
      <c r="AY181" s="299">
        <v>2.5139223137879303E-5</v>
      </c>
      <c r="AZ181" s="299">
        <v>9.363600571806843E-5</v>
      </c>
      <c r="BA181" s="299">
        <v>1.5340070305244921E-5</v>
      </c>
      <c r="BB181" s="299">
        <v>3.1018668918602028E-5</v>
      </c>
      <c r="BC181" s="299">
        <v>7.3327748938296838E-6</v>
      </c>
      <c r="BD181" s="299">
        <v>8.4846427697045346E-6</v>
      </c>
      <c r="BE181" s="299">
        <v>1.2821694974958773E-5</v>
      </c>
      <c r="BF181" s="299">
        <v>4.3246800237302332E-5</v>
      </c>
      <c r="BG181" s="299">
        <v>1.0372407851858075E-5</v>
      </c>
      <c r="BH181" s="299">
        <v>5.457634508837556E-5</v>
      </c>
      <c r="BI181" s="299">
        <v>1.4820084884609255E-5</v>
      </c>
      <c r="BJ181" s="299">
        <v>0.45349872328282992</v>
      </c>
      <c r="BK181" s="299">
        <v>3.4240558407949035E-5</v>
      </c>
      <c r="BL181" s="299">
        <v>1.1289586737630118E-4</v>
      </c>
      <c r="BM181" s="299">
        <v>1.7772884927534256E-4</v>
      </c>
      <c r="BN181" s="299">
        <v>1.7455639047041617E-4</v>
      </c>
      <c r="BO181" s="299">
        <v>1.5190574842379676E-4</v>
      </c>
      <c r="BP181" s="299">
        <v>1.4259031330331187E-4</v>
      </c>
      <c r="BQ181" s="299">
        <v>1.1590842536607009E-4</v>
      </c>
      <c r="BR181" s="299">
        <v>8.3081341906510238E-5</v>
      </c>
      <c r="BS181" s="299">
        <v>2.8988362351775138E-4</v>
      </c>
      <c r="BT181" s="299">
        <v>2.1875158628280631E-4</v>
      </c>
      <c r="BU181" s="299">
        <v>3.0132671505012836E-4</v>
      </c>
      <c r="BV181" s="299">
        <v>3.4874451852904588E-4</v>
      </c>
      <c r="BW181" s="299">
        <v>7.1364736559008694E-5</v>
      </c>
      <c r="BX181" s="299">
        <v>7.2386820594047622E-5</v>
      </c>
      <c r="BY181" s="299">
        <v>3.1667502280478941E-5</v>
      </c>
      <c r="BZ181" s="299">
        <v>3.9341437997706744E-2</v>
      </c>
      <c r="CA181" s="299">
        <v>1.1696126020352877E-4</v>
      </c>
      <c r="CB181" s="299">
        <v>7.9345166524051082E-4</v>
      </c>
      <c r="CC181" s="299">
        <v>7.2607322759871785E-5</v>
      </c>
      <c r="CD181" s="299">
        <v>4.3315214493968426E-2</v>
      </c>
      <c r="CE181" s="299">
        <v>2.5808713615733481E-4</v>
      </c>
      <c r="CF181" s="299">
        <v>7.5729531915510152E-5</v>
      </c>
      <c r="CG181" s="299">
        <v>6.4503637561780681E-4</v>
      </c>
      <c r="CH181" s="299">
        <v>1.0323729604485086E-3</v>
      </c>
      <c r="CI181" s="299">
        <v>1.25482861387259E-4</v>
      </c>
      <c r="CJ181" s="299">
        <v>2.2203933806960141E-4</v>
      </c>
      <c r="CK181" s="299">
        <v>9.6129429259614047E-5</v>
      </c>
      <c r="CL181" s="299">
        <v>6.3340304154264732E-6</v>
      </c>
      <c r="CM181" s="299">
        <v>3.8636389479862899E-5</v>
      </c>
      <c r="CN181" s="299">
        <v>2.7712442008271296E-3</v>
      </c>
      <c r="CO181" s="299">
        <v>2.144146547128226E-4</v>
      </c>
      <c r="CP181" s="299">
        <v>3.309412044769824E-4</v>
      </c>
      <c r="CQ181" s="299">
        <v>1.3863809381199778E-4</v>
      </c>
      <c r="CR181" s="299">
        <v>2.9925443146464655E-4</v>
      </c>
      <c r="CS181" s="299">
        <v>1.1846840918192049E-4</v>
      </c>
      <c r="CT181" s="299">
        <v>6.7328641634746775E-5</v>
      </c>
      <c r="CU181" s="299">
        <v>3.7297071195482694E-4</v>
      </c>
      <c r="CV181" s="299">
        <v>3.9882946370275676E-4</v>
      </c>
      <c r="CW181" s="299">
        <v>9.1159425297655924E-5</v>
      </c>
      <c r="CX181" s="299">
        <v>2.8894296005608907E-3</v>
      </c>
      <c r="CY181" s="299">
        <v>1.1513003467676812E-4</v>
      </c>
      <c r="CZ181" s="299">
        <v>1.7273035204092326E-5</v>
      </c>
      <c r="DA181" s="299">
        <v>1.0191035797359272E-4</v>
      </c>
      <c r="DB181" s="299">
        <v>1.0919821424616219E-4</v>
      </c>
      <c r="DC181" s="299">
        <v>1.135134930731894E-4</v>
      </c>
      <c r="DD181" s="299">
        <v>9.0850491517938261E-5</v>
      </c>
      <c r="DE181" s="299">
        <v>2.242317104979977E-4</v>
      </c>
      <c r="DF181" s="299">
        <v>1.4471535071096966E-4</v>
      </c>
      <c r="DG181" s="300">
        <v>2.9998922221728197E-4</v>
      </c>
    </row>
    <row r="182" spans="2:111">
      <c r="B182" s="98" t="s">
        <v>199</v>
      </c>
      <c r="C182" s="95" t="s">
        <v>3</v>
      </c>
      <c r="D182" s="299">
        <v>2.5911689617788001E-5</v>
      </c>
      <c r="E182" s="299">
        <v>2.5822390183378694E-5</v>
      </c>
      <c r="F182" s="299">
        <v>1.3005122816917301E-4</v>
      </c>
      <c r="G182" s="299">
        <v>3.2279646848725578E-5</v>
      </c>
      <c r="H182" s="299">
        <v>2.6602529947774374E-4</v>
      </c>
      <c r="I182" s="299">
        <v>0</v>
      </c>
      <c r="J182" s="299">
        <v>1.594233005988586E-5</v>
      </c>
      <c r="K182" s="299">
        <v>4.3533616283398267E-5</v>
      </c>
      <c r="L182" s="299">
        <v>9.3780866601618184E-5</v>
      </c>
      <c r="M182" s="299">
        <v>2.838016003225099E-5</v>
      </c>
      <c r="N182" s="299">
        <v>0</v>
      </c>
      <c r="O182" s="299">
        <v>6.6248599713455172E-5</v>
      </c>
      <c r="P182" s="299">
        <v>1.7004289821638264E-4</v>
      </c>
      <c r="Q182" s="299">
        <v>1.6550786738107155E-4</v>
      </c>
      <c r="R182" s="299">
        <v>1.9238885180585417E-4</v>
      </c>
      <c r="S182" s="299">
        <v>8.2323337930252348E-5</v>
      </c>
      <c r="T182" s="299">
        <v>6.0800583190413829E-5</v>
      </c>
      <c r="U182" s="299">
        <v>4.7062112901427442E-5</v>
      </c>
      <c r="V182" s="299">
        <v>3.8295559472242465E-5</v>
      </c>
      <c r="W182" s="299">
        <v>1.4563367305924941E-5</v>
      </c>
      <c r="X182" s="299">
        <v>8.9510804647818589E-6</v>
      </c>
      <c r="Y182" s="299">
        <v>5.0434516392774548E-5</v>
      </c>
      <c r="Z182" s="299">
        <v>6.687187959096157E-6</v>
      </c>
      <c r="AA182" s="299">
        <v>4.976390194122941E-5</v>
      </c>
      <c r="AB182" s="299">
        <v>3.9677457979760479E-5</v>
      </c>
      <c r="AC182" s="299">
        <v>1.8561792026055225E-5</v>
      </c>
      <c r="AD182" s="299">
        <v>4.0112175248961425E-6</v>
      </c>
      <c r="AE182" s="299">
        <v>2.7044148060840136E-5</v>
      </c>
      <c r="AF182" s="299">
        <v>4.2505033023264462E-5</v>
      </c>
      <c r="AG182" s="299">
        <v>3.2039527636429139E-5</v>
      </c>
      <c r="AH182" s="299">
        <v>3.9139373564972839E-5</v>
      </c>
      <c r="AI182" s="299">
        <v>1.7504953307756273E-4</v>
      </c>
      <c r="AJ182" s="299">
        <v>6.7869884471354091E-5</v>
      </c>
      <c r="AK182" s="299">
        <v>4.0201768552049498E-4</v>
      </c>
      <c r="AL182" s="299">
        <v>2.2508019214333237E-4</v>
      </c>
      <c r="AM182" s="299">
        <v>2.3737226345176312E-5</v>
      </c>
      <c r="AN182" s="299">
        <v>1.5590972537975775E-4</v>
      </c>
      <c r="AO182" s="299">
        <v>2.6050774752052594E-4</v>
      </c>
      <c r="AP182" s="299">
        <v>9.2708546454430026E-5</v>
      </c>
      <c r="AQ182" s="299">
        <v>9.7123219909961943E-6</v>
      </c>
      <c r="AR182" s="299">
        <v>1.451548317797353E-4</v>
      </c>
      <c r="AS182" s="299">
        <v>5.7642773741329669E-5</v>
      </c>
      <c r="AT182" s="299">
        <v>5.379520395939732E-5</v>
      </c>
      <c r="AU182" s="299">
        <v>4.8875117680579279E-5</v>
      </c>
      <c r="AV182" s="299">
        <v>3.5227452663585344E-4</v>
      </c>
      <c r="AW182" s="299">
        <v>8.1001871829583765E-5</v>
      </c>
      <c r="AX182" s="299">
        <v>1.8897416501224323E-5</v>
      </c>
      <c r="AY182" s="299">
        <v>6.4899657736758087E-5</v>
      </c>
      <c r="AZ182" s="299">
        <v>2.9834388953340788E-4</v>
      </c>
      <c r="BA182" s="299">
        <v>2.020477361970723E-5</v>
      </c>
      <c r="BB182" s="299">
        <v>4.293730936627944E-5</v>
      </c>
      <c r="BC182" s="299">
        <v>1.9313770040441628E-5</v>
      </c>
      <c r="BD182" s="299">
        <v>1.2516425553116432E-5</v>
      </c>
      <c r="BE182" s="299">
        <v>2.2916695448710259E-5</v>
      </c>
      <c r="BF182" s="299">
        <v>9.0120316159297064E-5</v>
      </c>
      <c r="BG182" s="299">
        <v>2.5763871161954776E-5</v>
      </c>
      <c r="BH182" s="299">
        <v>9.8254488804540719E-5</v>
      </c>
      <c r="BI182" s="299">
        <v>4.9140472700556656E-5</v>
      </c>
      <c r="BJ182" s="299">
        <v>8.0200478674713675E-5</v>
      </c>
      <c r="BK182" s="299">
        <v>0.19710450250313449</v>
      </c>
      <c r="BL182" s="299">
        <v>9.3922444546158632E-5</v>
      </c>
      <c r="BM182" s="299">
        <v>4.2821077707545628E-4</v>
      </c>
      <c r="BN182" s="299">
        <v>9.7943800418429832E-4</v>
      </c>
      <c r="BO182" s="299">
        <v>7.5283623953505976E-4</v>
      </c>
      <c r="BP182" s="299">
        <v>7.7491458628977164E-4</v>
      </c>
      <c r="BQ182" s="299">
        <v>5.8633947109811455E-5</v>
      </c>
      <c r="BR182" s="299">
        <v>1.0397807780228248E-4</v>
      </c>
      <c r="BS182" s="299">
        <v>3.7882750499386577E-4</v>
      </c>
      <c r="BT182" s="299">
        <v>9.0051421917364106E-5</v>
      </c>
      <c r="BU182" s="299">
        <v>1.7606198449930492E-4</v>
      </c>
      <c r="BV182" s="299">
        <v>1.9289498579709078E-4</v>
      </c>
      <c r="BW182" s="299">
        <v>7.2579320551064246E-5</v>
      </c>
      <c r="BX182" s="299">
        <v>9.441607531201903E-5</v>
      </c>
      <c r="BY182" s="299">
        <v>3.3154284669404336E-5</v>
      </c>
      <c r="BZ182" s="299">
        <v>1.6419848266855012E-4</v>
      </c>
      <c r="CA182" s="299">
        <v>8.221938435585413E-5</v>
      </c>
      <c r="CB182" s="299">
        <v>4.2637556342366666E-4</v>
      </c>
      <c r="CC182" s="299">
        <v>5.8368880972969367E-5</v>
      </c>
      <c r="CD182" s="299">
        <v>1.3374299804931413E-4</v>
      </c>
      <c r="CE182" s="299">
        <v>1.6474376996833748E-4</v>
      </c>
      <c r="CF182" s="299">
        <v>1.2441556307520303E-4</v>
      </c>
      <c r="CG182" s="299">
        <v>2.2739591024508655E-4</v>
      </c>
      <c r="CH182" s="299">
        <v>1.2183309431380024E-4</v>
      </c>
      <c r="CI182" s="299">
        <v>3.5893215105193595E-4</v>
      </c>
      <c r="CJ182" s="299">
        <v>5.1480081412247445E-4</v>
      </c>
      <c r="CK182" s="299">
        <v>1.1603372780393613E-3</v>
      </c>
      <c r="CL182" s="299">
        <v>1.3980813058591292E-5</v>
      </c>
      <c r="CM182" s="299">
        <v>9.9376955823984582E-5</v>
      </c>
      <c r="CN182" s="299">
        <v>3.9380286894233113E-4</v>
      </c>
      <c r="CO182" s="299">
        <v>6.092082443584474E-4</v>
      </c>
      <c r="CP182" s="299">
        <v>2.3443877224368186E-3</v>
      </c>
      <c r="CQ182" s="299">
        <v>1.5840156517545794E-4</v>
      </c>
      <c r="CR182" s="299">
        <v>2.8871565318240925E-4</v>
      </c>
      <c r="CS182" s="299">
        <v>8.363702135345464E-4</v>
      </c>
      <c r="CT182" s="299">
        <v>5.0969563455273632E-4</v>
      </c>
      <c r="CU182" s="299">
        <v>1.0330549814482125E-3</v>
      </c>
      <c r="CV182" s="299">
        <v>1.5096959085920481E-3</v>
      </c>
      <c r="CW182" s="299">
        <v>2.8314746810272372E-4</v>
      </c>
      <c r="CX182" s="299">
        <v>2.1609078126076707E-4</v>
      </c>
      <c r="CY182" s="299">
        <v>4.5496117037941889E-4</v>
      </c>
      <c r="CZ182" s="299">
        <v>6.9878701099142769E-5</v>
      </c>
      <c r="DA182" s="299">
        <v>4.0944498333339064E-4</v>
      </c>
      <c r="DB182" s="299">
        <v>9.359283395852289E-4</v>
      </c>
      <c r="DC182" s="299">
        <v>9.4484370993507373E-4</v>
      </c>
      <c r="DD182" s="299">
        <v>1.2474791273034839E-4</v>
      </c>
      <c r="DE182" s="299">
        <v>1.0141440815825196E-3</v>
      </c>
      <c r="DF182" s="299">
        <v>2.5594368727372478E-2</v>
      </c>
      <c r="DG182" s="300">
        <v>1.1110177202761543E-4</v>
      </c>
    </row>
    <row r="183" spans="2:111">
      <c r="B183" s="98" t="s">
        <v>200</v>
      </c>
      <c r="C183" s="95" t="s">
        <v>201</v>
      </c>
      <c r="D183" s="299">
        <v>1.4591436373001434E-4</v>
      </c>
      <c r="E183" s="299">
        <v>4.2150565789703895E-4</v>
      </c>
      <c r="F183" s="299">
        <v>2.3841938768928798E-4</v>
      </c>
      <c r="G183" s="299">
        <v>1.5895941250718555E-4</v>
      </c>
      <c r="H183" s="299">
        <v>5.2804578591674305E-5</v>
      </c>
      <c r="I183" s="299">
        <v>0</v>
      </c>
      <c r="J183" s="299">
        <v>4.5736425324140164E-6</v>
      </c>
      <c r="K183" s="299">
        <v>4.4764634171303531E-5</v>
      </c>
      <c r="L183" s="299">
        <v>5.1751130147680621E-4</v>
      </c>
      <c r="M183" s="299">
        <v>3.0823956740797491E-4</v>
      </c>
      <c r="N183" s="299">
        <v>0</v>
      </c>
      <c r="O183" s="299">
        <v>6.6130980894637438E-5</v>
      </c>
      <c r="P183" s="299">
        <v>8.8103215373742884E-6</v>
      </c>
      <c r="Q183" s="299">
        <v>5.9656004621015224E-4</v>
      </c>
      <c r="R183" s="299">
        <v>4.3996244120074975E-5</v>
      </c>
      <c r="S183" s="299">
        <v>3.4605145007445218E-3</v>
      </c>
      <c r="T183" s="299">
        <v>5.6135281170804907E-4</v>
      </c>
      <c r="U183" s="299">
        <v>2.5476853551813141E-4</v>
      </c>
      <c r="V183" s="299">
        <v>7.0667514690022195E-3</v>
      </c>
      <c r="W183" s="299">
        <v>6.4136035880209166E-4</v>
      </c>
      <c r="X183" s="299">
        <v>1.2263800519789459E-5</v>
      </c>
      <c r="Y183" s="299">
        <v>2.4358613017125594E-4</v>
      </c>
      <c r="Z183" s="299">
        <v>1.7674046440788082E-5</v>
      </c>
      <c r="AA183" s="299">
        <v>3.2215244728024521E-4</v>
      </c>
      <c r="AB183" s="299">
        <v>7.8616406942625425E-5</v>
      </c>
      <c r="AC183" s="299">
        <v>2.3036426414783293E-5</v>
      </c>
      <c r="AD183" s="299">
        <v>2.3274111603780252E-5</v>
      </c>
      <c r="AE183" s="299">
        <v>1.9527659215892836E-3</v>
      </c>
      <c r="AF183" s="299">
        <v>1.192350222746553E-3</v>
      </c>
      <c r="AG183" s="299">
        <v>6.1113386430614351E-5</v>
      </c>
      <c r="AH183" s="299">
        <v>2.4371453066519625E-5</v>
      </c>
      <c r="AI183" s="299">
        <v>1.0925350011025321E-3</v>
      </c>
      <c r="AJ183" s="299">
        <v>5.141433036294444E-4</v>
      </c>
      <c r="AK183" s="299">
        <v>2.3608867682445894E-3</v>
      </c>
      <c r="AL183" s="299">
        <v>4.8927940312657803E-4</v>
      </c>
      <c r="AM183" s="299">
        <v>7.3475105001882413E-3</v>
      </c>
      <c r="AN183" s="299">
        <v>2.8047228995768166E-3</v>
      </c>
      <c r="AO183" s="299">
        <v>2.0561075104619702E-3</v>
      </c>
      <c r="AP183" s="299">
        <v>1.0758549475019797E-3</v>
      </c>
      <c r="AQ183" s="299">
        <v>8.5154872089831628E-3</v>
      </c>
      <c r="AR183" s="299">
        <v>6.7165871915153908E-3</v>
      </c>
      <c r="AS183" s="299">
        <v>4.2347348346613361E-4</v>
      </c>
      <c r="AT183" s="299">
        <v>5.656426608271237E-4</v>
      </c>
      <c r="AU183" s="299">
        <v>1.9167178891288489E-4</v>
      </c>
      <c r="AV183" s="299">
        <v>1.8200112296118994E-4</v>
      </c>
      <c r="AW183" s="299">
        <v>1.0219199265194236E-4</v>
      </c>
      <c r="AX183" s="299">
        <v>5.3014646860301791E-5</v>
      </c>
      <c r="AY183" s="299">
        <v>1.3328602486176804E-4</v>
      </c>
      <c r="AZ183" s="299">
        <v>5.2789675432838646E-4</v>
      </c>
      <c r="BA183" s="299">
        <v>7.8696174998631763E-5</v>
      </c>
      <c r="BB183" s="299">
        <v>4.11469870052887E-5</v>
      </c>
      <c r="BC183" s="299">
        <v>4.7765263008538546E-5</v>
      </c>
      <c r="BD183" s="299">
        <v>1.3793303353189548E-5</v>
      </c>
      <c r="BE183" s="299">
        <v>2.1278848819723451E-5</v>
      </c>
      <c r="BF183" s="299">
        <v>2.2928947488324778E-4</v>
      </c>
      <c r="BG183" s="299">
        <v>6.5648344579283081E-5</v>
      </c>
      <c r="BH183" s="299">
        <v>4.0894526080653828E-4</v>
      </c>
      <c r="BI183" s="299">
        <v>1.3987611837750684E-4</v>
      </c>
      <c r="BJ183" s="299">
        <v>1.5953577561571511E-4</v>
      </c>
      <c r="BK183" s="299">
        <v>1.3504833017982949E-4</v>
      </c>
      <c r="BL183" s="299">
        <v>0.52996432578610053</v>
      </c>
      <c r="BM183" s="299">
        <v>2.7808239895674467E-4</v>
      </c>
      <c r="BN183" s="299">
        <v>2.7552223736289442E-4</v>
      </c>
      <c r="BO183" s="299">
        <v>3.3187038505925608E-4</v>
      </c>
      <c r="BP183" s="299">
        <v>4.2489349616007388E-4</v>
      </c>
      <c r="BQ183" s="299">
        <v>2.6123561153270488E-3</v>
      </c>
      <c r="BR183" s="299">
        <v>2.0339269615453994E-3</v>
      </c>
      <c r="BS183" s="299">
        <v>2.3386375672245448E-4</v>
      </c>
      <c r="BT183" s="299">
        <v>6.2567689211352471E-5</v>
      </c>
      <c r="BU183" s="299">
        <v>6.8347977758348029E-5</v>
      </c>
      <c r="BV183" s="299">
        <v>3.0344718346398603E-5</v>
      </c>
      <c r="BW183" s="299">
        <v>3.6403436584450256E-5</v>
      </c>
      <c r="BX183" s="299">
        <v>3.5139350385402648E-5</v>
      </c>
      <c r="BY183" s="299">
        <v>8.6416184570622983E-6</v>
      </c>
      <c r="BZ183" s="299">
        <v>1.496432523328115E-4</v>
      </c>
      <c r="CA183" s="299">
        <v>7.8349098191150284E-5</v>
      </c>
      <c r="CB183" s="299">
        <v>7.6059325747820385E-5</v>
      </c>
      <c r="CC183" s="299">
        <v>1.2647058184773861E-5</v>
      </c>
      <c r="CD183" s="299">
        <v>4.5586898419906484E-5</v>
      </c>
      <c r="CE183" s="299">
        <v>2.8961371975574772E-5</v>
      </c>
      <c r="CF183" s="299">
        <v>1.0454238488830524E-4</v>
      </c>
      <c r="CG183" s="299">
        <v>1.1994170550958926E-4</v>
      </c>
      <c r="CH183" s="299">
        <v>3.0107949491532678E-5</v>
      </c>
      <c r="CI183" s="299">
        <v>3.6443175779791598E-5</v>
      </c>
      <c r="CJ183" s="299">
        <v>3.3218609010970803E-5</v>
      </c>
      <c r="CK183" s="299">
        <v>2.3007609273318617E-5</v>
      </c>
      <c r="CL183" s="299">
        <v>1.1626835764587507E-6</v>
      </c>
      <c r="CM183" s="299">
        <v>2.4492732156883703E-5</v>
      </c>
      <c r="CN183" s="299">
        <v>5.3583836258873786E-5</v>
      </c>
      <c r="CO183" s="299">
        <v>6.94792295445605E-5</v>
      </c>
      <c r="CP183" s="299">
        <v>9.4434952013345189E-5</v>
      </c>
      <c r="CQ183" s="299">
        <v>7.3485527415391368E-5</v>
      </c>
      <c r="CR183" s="299">
        <v>1.2505984450421432E-4</v>
      </c>
      <c r="CS183" s="299">
        <v>8.8854619219245906E-5</v>
      </c>
      <c r="CT183" s="299">
        <v>7.1495809791926853E-5</v>
      </c>
      <c r="CU183" s="299">
        <v>4.8108850505749732E-5</v>
      </c>
      <c r="CV183" s="299">
        <v>3.6912694446071525E-5</v>
      </c>
      <c r="CW183" s="299">
        <v>1.943269772707754E-5</v>
      </c>
      <c r="CX183" s="299">
        <v>1.1848008956617351E-4</v>
      </c>
      <c r="CY183" s="299">
        <v>2.8683144772140971E-5</v>
      </c>
      <c r="CZ183" s="299">
        <v>2.1757036285597982E-5</v>
      </c>
      <c r="DA183" s="299">
        <v>1.5970600733462669E-4</v>
      </c>
      <c r="DB183" s="299">
        <v>8.186471314895535E-5</v>
      </c>
      <c r="DC183" s="299">
        <v>7.9872512982974455E-5</v>
      </c>
      <c r="DD183" s="299">
        <v>4.7771633449443819E-5</v>
      </c>
      <c r="DE183" s="299">
        <v>5.2880767927552563E-5</v>
      </c>
      <c r="DF183" s="299">
        <v>7.7642518519796706E-4</v>
      </c>
      <c r="DG183" s="300">
        <v>4.3556305526155761E-5</v>
      </c>
    </row>
    <row r="184" spans="2:111">
      <c r="B184" s="98" t="s">
        <v>202</v>
      </c>
      <c r="C184" s="95" t="s">
        <v>203</v>
      </c>
      <c r="D184" s="299">
        <v>0</v>
      </c>
      <c r="E184" s="299">
        <v>0</v>
      </c>
      <c r="F184" s="299">
        <v>0</v>
      </c>
      <c r="G184" s="299">
        <v>0</v>
      </c>
      <c r="H184" s="299">
        <v>0</v>
      </c>
      <c r="I184" s="299">
        <v>0</v>
      </c>
      <c r="J184" s="299">
        <v>0</v>
      </c>
      <c r="K184" s="299">
        <v>0</v>
      </c>
      <c r="L184" s="299">
        <v>0</v>
      </c>
      <c r="M184" s="299">
        <v>0</v>
      </c>
      <c r="N184" s="299">
        <v>0</v>
      </c>
      <c r="O184" s="299">
        <v>0</v>
      </c>
      <c r="P184" s="299">
        <v>0</v>
      </c>
      <c r="Q184" s="299">
        <v>0</v>
      </c>
      <c r="R184" s="299">
        <v>0</v>
      </c>
      <c r="S184" s="299">
        <v>0</v>
      </c>
      <c r="T184" s="299">
        <v>0</v>
      </c>
      <c r="U184" s="299">
        <v>0</v>
      </c>
      <c r="V184" s="299">
        <v>0</v>
      </c>
      <c r="W184" s="299">
        <v>0</v>
      </c>
      <c r="X184" s="299">
        <v>0</v>
      </c>
      <c r="Y184" s="299">
        <v>0</v>
      </c>
      <c r="Z184" s="299">
        <v>0</v>
      </c>
      <c r="AA184" s="299">
        <v>0</v>
      </c>
      <c r="AB184" s="299">
        <v>0</v>
      </c>
      <c r="AC184" s="299">
        <v>0</v>
      </c>
      <c r="AD184" s="299">
        <v>0</v>
      </c>
      <c r="AE184" s="299">
        <v>0</v>
      </c>
      <c r="AF184" s="299">
        <v>0</v>
      </c>
      <c r="AG184" s="299">
        <v>0</v>
      </c>
      <c r="AH184" s="299">
        <v>0</v>
      </c>
      <c r="AI184" s="299">
        <v>0</v>
      </c>
      <c r="AJ184" s="299">
        <v>0</v>
      </c>
      <c r="AK184" s="299">
        <v>0</v>
      </c>
      <c r="AL184" s="299">
        <v>0</v>
      </c>
      <c r="AM184" s="299">
        <v>0</v>
      </c>
      <c r="AN184" s="299">
        <v>0</v>
      </c>
      <c r="AO184" s="299">
        <v>0</v>
      </c>
      <c r="AP184" s="299">
        <v>0</v>
      </c>
      <c r="AQ184" s="299">
        <v>0</v>
      </c>
      <c r="AR184" s="299">
        <v>0</v>
      </c>
      <c r="AS184" s="299">
        <v>0</v>
      </c>
      <c r="AT184" s="299">
        <v>0</v>
      </c>
      <c r="AU184" s="299">
        <v>0</v>
      </c>
      <c r="AV184" s="299">
        <v>0</v>
      </c>
      <c r="AW184" s="299">
        <v>0</v>
      </c>
      <c r="AX184" s="299">
        <v>0</v>
      </c>
      <c r="AY184" s="299">
        <v>0</v>
      </c>
      <c r="AZ184" s="299">
        <v>0</v>
      </c>
      <c r="BA184" s="299">
        <v>0</v>
      </c>
      <c r="BB184" s="299">
        <v>0</v>
      </c>
      <c r="BC184" s="299">
        <v>0</v>
      </c>
      <c r="BD184" s="299">
        <v>0</v>
      </c>
      <c r="BE184" s="299">
        <v>0</v>
      </c>
      <c r="BF184" s="299">
        <v>0</v>
      </c>
      <c r="BG184" s="299">
        <v>0</v>
      </c>
      <c r="BH184" s="299">
        <v>0</v>
      </c>
      <c r="BI184" s="299">
        <v>0</v>
      </c>
      <c r="BJ184" s="299">
        <v>0</v>
      </c>
      <c r="BK184" s="299">
        <v>0</v>
      </c>
      <c r="BL184" s="299">
        <v>0</v>
      </c>
      <c r="BM184" s="299">
        <v>1</v>
      </c>
      <c r="BN184" s="299">
        <v>0</v>
      </c>
      <c r="BO184" s="299">
        <v>0</v>
      </c>
      <c r="BP184" s="299">
        <v>0</v>
      </c>
      <c r="BQ184" s="299">
        <v>0</v>
      </c>
      <c r="BR184" s="299">
        <v>0</v>
      </c>
      <c r="BS184" s="299">
        <v>0</v>
      </c>
      <c r="BT184" s="299">
        <v>0</v>
      </c>
      <c r="BU184" s="299">
        <v>0</v>
      </c>
      <c r="BV184" s="299">
        <v>0</v>
      </c>
      <c r="BW184" s="299">
        <v>0</v>
      </c>
      <c r="BX184" s="299">
        <v>0</v>
      </c>
      <c r="BY184" s="299">
        <v>0</v>
      </c>
      <c r="BZ184" s="299">
        <v>0</v>
      </c>
      <c r="CA184" s="299">
        <v>0</v>
      </c>
      <c r="CB184" s="299">
        <v>0</v>
      </c>
      <c r="CC184" s="299">
        <v>0</v>
      </c>
      <c r="CD184" s="299">
        <v>0</v>
      </c>
      <c r="CE184" s="299">
        <v>0</v>
      </c>
      <c r="CF184" s="299">
        <v>0</v>
      </c>
      <c r="CG184" s="299">
        <v>0</v>
      </c>
      <c r="CH184" s="299">
        <v>0</v>
      </c>
      <c r="CI184" s="299">
        <v>0</v>
      </c>
      <c r="CJ184" s="299">
        <v>0</v>
      </c>
      <c r="CK184" s="299">
        <v>0</v>
      </c>
      <c r="CL184" s="299">
        <v>0</v>
      </c>
      <c r="CM184" s="299">
        <v>0</v>
      </c>
      <c r="CN184" s="299">
        <v>0</v>
      </c>
      <c r="CO184" s="299">
        <v>0</v>
      </c>
      <c r="CP184" s="299">
        <v>0</v>
      </c>
      <c r="CQ184" s="299">
        <v>0</v>
      </c>
      <c r="CR184" s="299">
        <v>0</v>
      </c>
      <c r="CS184" s="299">
        <v>0</v>
      </c>
      <c r="CT184" s="299">
        <v>0</v>
      </c>
      <c r="CU184" s="299">
        <v>0</v>
      </c>
      <c r="CV184" s="299">
        <v>0</v>
      </c>
      <c r="CW184" s="299">
        <v>0</v>
      </c>
      <c r="CX184" s="299">
        <v>0</v>
      </c>
      <c r="CY184" s="299">
        <v>0</v>
      </c>
      <c r="CZ184" s="299">
        <v>0</v>
      </c>
      <c r="DA184" s="299">
        <v>0</v>
      </c>
      <c r="DB184" s="299">
        <v>0</v>
      </c>
      <c r="DC184" s="299">
        <v>0</v>
      </c>
      <c r="DD184" s="299">
        <v>0</v>
      </c>
      <c r="DE184" s="299">
        <v>0</v>
      </c>
      <c r="DF184" s="299">
        <v>0</v>
      </c>
      <c r="DG184" s="300">
        <v>0</v>
      </c>
    </row>
    <row r="185" spans="2:111">
      <c r="B185" s="98" t="s">
        <v>204</v>
      </c>
      <c r="C185" s="95" t="s">
        <v>205</v>
      </c>
      <c r="D185" s="299">
        <v>1.9940792486780223E-3</v>
      </c>
      <c r="E185" s="299">
        <v>2.3339098172208985E-3</v>
      </c>
      <c r="F185" s="299">
        <v>1.0111686906115745E-2</v>
      </c>
      <c r="G185" s="299">
        <v>2.5555810995371234E-4</v>
      </c>
      <c r="H185" s="299">
        <v>7.6345088884721116E-4</v>
      </c>
      <c r="I185" s="299">
        <v>0</v>
      </c>
      <c r="J185" s="299">
        <v>3.4026137140252583E-4</v>
      </c>
      <c r="K185" s="299">
        <v>7.5926463486733595E-4</v>
      </c>
      <c r="L185" s="299">
        <v>5.2430010445321908E-4</v>
      </c>
      <c r="M185" s="299">
        <v>1.1444147585597628E-3</v>
      </c>
      <c r="N185" s="299">
        <v>0</v>
      </c>
      <c r="O185" s="299">
        <v>1.4860990099009939E-3</v>
      </c>
      <c r="P185" s="299">
        <v>2.6836254055167793E-4</v>
      </c>
      <c r="Q185" s="299">
        <v>1.059308257551601E-3</v>
      </c>
      <c r="R185" s="299">
        <v>5.326277835534266E-4</v>
      </c>
      <c r="S185" s="299">
        <v>4.0699884762108521E-3</v>
      </c>
      <c r="T185" s="299">
        <v>3.1264522014404551E-3</v>
      </c>
      <c r="U185" s="299">
        <v>1.8872363915423684E-3</v>
      </c>
      <c r="V185" s="299">
        <v>2.8154252815365275E-3</v>
      </c>
      <c r="W185" s="299">
        <v>1.3481851115950876E-3</v>
      </c>
      <c r="X185" s="299">
        <v>1.096521218575253E-3</v>
      </c>
      <c r="Y185" s="299">
        <v>1.4479901338914016E-3</v>
      </c>
      <c r="Z185" s="299">
        <v>7.4890365112668218E-4</v>
      </c>
      <c r="AA185" s="299">
        <v>2.6532657710386532E-3</v>
      </c>
      <c r="AB185" s="299">
        <v>1.0842775215001877E-3</v>
      </c>
      <c r="AC185" s="299">
        <v>4.6374377850198816E-4</v>
      </c>
      <c r="AD185" s="299">
        <v>2.9122627161347889E-4</v>
      </c>
      <c r="AE185" s="299">
        <v>2.0167348886064745E-3</v>
      </c>
      <c r="AF185" s="299">
        <v>2.8610872461739632E-3</v>
      </c>
      <c r="AG185" s="299">
        <v>1.2337609907669207E-3</v>
      </c>
      <c r="AH185" s="299">
        <v>3.8554366872008616E-4</v>
      </c>
      <c r="AI185" s="299">
        <v>1.4530078232994719E-3</v>
      </c>
      <c r="AJ185" s="299">
        <v>4.5374711574257152E-3</v>
      </c>
      <c r="AK185" s="299">
        <v>3.3976250755932617E-3</v>
      </c>
      <c r="AL185" s="299">
        <v>4.1360486718184175E-3</v>
      </c>
      <c r="AM185" s="299">
        <v>5.6505494038459596E-3</v>
      </c>
      <c r="AN185" s="299">
        <v>3.946844062353563E-3</v>
      </c>
      <c r="AO185" s="299">
        <v>4.1446620454954888E-3</v>
      </c>
      <c r="AP185" s="299">
        <v>3.7777250106075487E-3</v>
      </c>
      <c r="AQ185" s="299">
        <v>9.7611351500313521E-4</v>
      </c>
      <c r="AR185" s="299">
        <v>2.1440597610194664E-3</v>
      </c>
      <c r="AS185" s="299">
        <v>3.6169616775699009E-3</v>
      </c>
      <c r="AT185" s="299">
        <v>3.1817845886586904E-3</v>
      </c>
      <c r="AU185" s="299">
        <v>1.4391092004760703E-3</v>
      </c>
      <c r="AV185" s="299">
        <v>1.5120316689520978E-3</v>
      </c>
      <c r="AW185" s="299">
        <v>7.519180627459783E-4</v>
      </c>
      <c r="AX185" s="299">
        <v>4.6957233621817474E-4</v>
      </c>
      <c r="AY185" s="299">
        <v>1.1343115729308799E-3</v>
      </c>
      <c r="AZ185" s="299">
        <v>3.1744197520611338E-3</v>
      </c>
      <c r="BA185" s="299">
        <v>5.0055068304212037E-4</v>
      </c>
      <c r="BB185" s="299">
        <v>5.3322757708774277E-4</v>
      </c>
      <c r="BC185" s="299">
        <v>3.8274734114511895E-4</v>
      </c>
      <c r="BD185" s="299">
        <v>1.1474345299388914E-4</v>
      </c>
      <c r="BE185" s="299">
        <v>3.065058312202267E-4</v>
      </c>
      <c r="BF185" s="299">
        <v>9.4007958448290481E-4</v>
      </c>
      <c r="BG185" s="299">
        <v>3.5836585661735954E-4</v>
      </c>
      <c r="BH185" s="299">
        <v>1.4101232836463782E-3</v>
      </c>
      <c r="BI185" s="299">
        <v>6.5857055929216502E-4</v>
      </c>
      <c r="BJ185" s="299">
        <v>1.6469372383004475E-3</v>
      </c>
      <c r="BK185" s="299">
        <v>8.7849435374549943E-4</v>
      </c>
      <c r="BL185" s="299">
        <v>1.4619333278474065E-3</v>
      </c>
      <c r="BM185" s="299">
        <v>3.046695196427667E-3</v>
      </c>
      <c r="BN185" s="299">
        <v>1</v>
      </c>
      <c r="BO185" s="299">
        <v>2.6524516376113805E-3</v>
      </c>
      <c r="BP185" s="299">
        <v>2.3164346972170883E-3</v>
      </c>
      <c r="BQ185" s="299">
        <v>1.4044242527047137E-2</v>
      </c>
      <c r="BR185" s="299">
        <v>4.5791354473537244E-2</v>
      </c>
      <c r="BS185" s="299">
        <v>4.1775999087574088E-2</v>
      </c>
      <c r="BT185" s="299">
        <v>1.6747748442266402E-3</v>
      </c>
      <c r="BU185" s="299">
        <v>4.9076467665991686E-3</v>
      </c>
      <c r="BV185" s="299">
        <v>3.8668561573908106E-3</v>
      </c>
      <c r="BW185" s="299">
        <v>4.6420494425470013E-3</v>
      </c>
      <c r="BX185" s="299">
        <v>1.8398438501954266E-2</v>
      </c>
      <c r="BY185" s="299">
        <v>1.6297424395643537E-2</v>
      </c>
      <c r="BZ185" s="299">
        <v>2.2413981750735144E-2</v>
      </c>
      <c r="CA185" s="299">
        <v>1.1039319401259207E-3</v>
      </c>
      <c r="CB185" s="299">
        <v>2.3056862067003969E-2</v>
      </c>
      <c r="CC185" s="299">
        <v>2.1333764839399547E-3</v>
      </c>
      <c r="CD185" s="299">
        <v>3.2887481837948853E-3</v>
      </c>
      <c r="CE185" s="299">
        <v>3.7865002250154385E-3</v>
      </c>
      <c r="CF185" s="299">
        <v>8.6084397045464601E-3</v>
      </c>
      <c r="CG185" s="299">
        <v>1.6656401720458017E-2</v>
      </c>
      <c r="CH185" s="299">
        <v>2.5362197433264483E-3</v>
      </c>
      <c r="CI185" s="299">
        <v>5.5363704922735089E-3</v>
      </c>
      <c r="CJ185" s="299">
        <v>9.3098772867051885E-3</v>
      </c>
      <c r="CK185" s="299">
        <v>9.2152161287511341E-4</v>
      </c>
      <c r="CL185" s="299">
        <v>3.3924367033090952E-4</v>
      </c>
      <c r="CM185" s="299">
        <v>2.810979057688382E-4</v>
      </c>
      <c r="CN185" s="299">
        <v>1.0214816859392703E-2</v>
      </c>
      <c r="CO185" s="299">
        <v>1.1951110081991227E-2</v>
      </c>
      <c r="CP185" s="299">
        <v>5.7881226905841226E-3</v>
      </c>
      <c r="CQ185" s="299">
        <v>3.8891900492125362E-3</v>
      </c>
      <c r="CR185" s="299">
        <v>5.333806140442517E-3</v>
      </c>
      <c r="CS185" s="299">
        <v>6.1042146107555323E-3</v>
      </c>
      <c r="CT185" s="299">
        <v>3.9769988046546648E-3</v>
      </c>
      <c r="CU185" s="299">
        <v>2.6888686018329919E-3</v>
      </c>
      <c r="CV185" s="299">
        <v>3.459960743110562E-3</v>
      </c>
      <c r="CW185" s="299">
        <v>1.6528432577898357E-3</v>
      </c>
      <c r="CX185" s="299">
        <v>1.7212689523397704E-3</v>
      </c>
      <c r="CY185" s="299">
        <v>1.9775469292360078E-3</v>
      </c>
      <c r="CZ185" s="299">
        <v>7.6860787701529115E-4</v>
      </c>
      <c r="DA185" s="299">
        <v>3.7818699895155379E-3</v>
      </c>
      <c r="DB185" s="299">
        <v>4.6637311247047977E-3</v>
      </c>
      <c r="DC185" s="299">
        <v>5.0107709391877808E-3</v>
      </c>
      <c r="DD185" s="299">
        <v>2.102420043031886E-3</v>
      </c>
      <c r="DE185" s="299">
        <v>3.523495974877079E-3</v>
      </c>
      <c r="DF185" s="299">
        <v>3.252450424283061E-3</v>
      </c>
      <c r="DG185" s="300">
        <v>1.1070065611580015E-2</v>
      </c>
    </row>
    <row r="186" spans="2:111">
      <c r="B186" s="98" t="s">
        <v>206</v>
      </c>
      <c r="C186" s="95" t="s">
        <v>207</v>
      </c>
      <c r="D186" s="299">
        <v>0</v>
      </c>
      <c r="E186" s="299">
        <v>0</v>
      </c>
      <c r="F186" s="299">
        <v>0</v>
      </c>
      <c r="G186" s="299">
        <v>0</v>
      </c>
      <c r="H186" s="299">
        <v>0</v>
      </c>
      <c r="I186" s="299">
        <v>0</v>
      </c>
      <c r="J186" s="299">
        <v>0</v>
      </c>
      <c r="K186" s="299">
        <v>0</v>
      </c>
      <c r="L186" s="299">
        <v>0</v>
      </c>
      <c r="M186" s="299">
        <v>0</v>
      </c>
      <c r="N186" s="299">
        <v>0</v>
      </c>
      <c r="O186" s="299">
        <v>0</v>
      </c>
      <c r="P186" s="299">
        <v>0</v>
      </c>
      <c r="Q186" s="299">
        <v>0</v>
      </c>
      <c r="R186" s="299">
        <v>0</v>
      </c>
      <c r="S186" s="299">
        <v>0</v>
      </c>
      <c r="T186" s="299">
        <v>0</v>
      </c>
      <c r="U186" s="299">
        <v>0</v>
      </c>
      <c r="V186" s="299">
        <v>0</v>
      </c>
      <c r="W186" s="299">
        <v>0</v>
      </c>
      <c r="X186" s="299">
        <v>0</v>
      </c>
      <c r="Y186" s="299">
        <v>0</v>
      </c>
      <c r="Z186" s="299">
        <v>0</v>
      </c>
      <c r="AA186" s="299">
        <v>0</v>
      </c>
      <c r="AB186" s="299">
        <v>0</v>
      </c>
      <c r="AC186" s="299">
        <v>0</v>
      </c>
      <c r="AD186" s="299">
        <v>0</v>
      </c>
      <c r="AE186" s="299">
        <v>0</v>
      </c>
      <c r="AF186" s="299">
        <v>0</v>
      </c>
      <c r="AG186" s="299">
        <v>0</v>
      </c>
      <c r="AH186" s="299">
        <v>0</v>
      </c>
      <c r="AI186" s="299">
        <v>0</v>
      </c>
      <c r="AJ186" s="299">
        <v>0</v>
      </c>
      <c r="AK186" s="299">
        <v>0</v>
      </c>
      <c r="AL186" s="299">
        <v>0</v>
      </c>
      <c r="AM186" s="299">
        <v>0</v>
      </c>
      <c r="AN186" s="299">
        <v>0</v>
      </c>
      <c r="AO186" s="299">
        <v>0</v>
      </c>
      <c r="AP186" s="299">
        <v>0</v>
      </c>
      <c r="AQ186" s="299">
        <v>0</v>
      </c>
      <c r="AR186" s="299">
        <v>0</v>
      </c>
      <c r="AS186" s="299">
        <v>0</v>
      </c>
      <c r="AT186" s="299">
        <v>0</v>
      </c>
      <c r="AU186" s="299">
        <v>0</v>
      </c>
      <c r="AV186" s="299">
        <v>0</v>
      </c>
      <c r="AW186" s="299">
        <v>0</v>
      </c>
      <c r="AX186" s="299">
        <v>0</v>
      </c>
      <c r="AY186" s="299">
        <v>0</v>
      </c>
      <c r="AZ186" s="299">
        <v>0</v>
      </c>
      <c r="BA186" s="299">
        <v>0</v>
      </c>
      <c r="BB186" s="299">
        <v>0</v>
      </c>
      <c r="BC186" s="299">
        <v>0</v>
      </c>
      <c r="BD186" s="299">
        <v>0</v>
      </c>
      <c r="BE186" s="299">
        <v>0</v>
      </c>
      <c r="BF186" s="299">
        <v>0</v>
      </c>
      <c r="BG186" s="299">
        <v>0</v>
      </c>
      <c r="BH186" s="299">
        <v>0</v>
      </c>
      <c r="BI186" s="299">
        <v>0</v>
      </c>
      <c r="BJ186" s="299">
        <v>0</v>
      </c>
      <c r="BK186" s="299">
        <v>0</v>
      </c>
      <c r="BL186" s="299">
        <v>0</v>
      </c>
      <c r="BM186" s="299">
        <v>0</v>
      </c>
      <c r="BN186" s="299">
        <v>0</v>
      </c>
      <c r="BO186" s="299">
        <v>1</v>
      </c>
      <c r="BP186" s="299">
        <v>0</v>
      </c>
      <c r="BQ186" s="299">
        <v>0</v>
      </c>
      <c r="BR186" s="299">
        <v>0</v>
      </c>
      <c r="BS186" s="299">
        <v>0</v>
      </c>
      <c r="BT186" s="299">
        <v>0</v>
      </c>
      <c r="BU186" s="299">
        <v>0</v>
      </c>
      <c r="BV186" s="299">
        <v>0</v>
      </c>
      <c r="BW186" s="299">
        <v>0</v>
      </c>
      <c r="BX186" s="299">
        <v>0</v>
      </c>
      <c r="BY186" s="299">
        <v>0</v>
      </c>
      <c r="BZ186" s="299">
        <v>0</v>
      </c>
      <c r="CA186" s="299">
        <v>0</v>
      </c>
      <c r="CB186" s="299">
        <v>0</v>
      </c>
      <c r="CC186" s="299">
        <v>0</v>
      </c>
      <c r="CD186" s="299">
        <v>0</v>
      </c>
      <c r="CE186" s="299">
        <v>0</v>
      </c>
      <c r="CF186" s="299">
        <v>0</v>
      </c>
      <c r="CG186" s="299">
        <v>0</v>
      </c>
      <c r="CH186" s="299">
        <v>0</v>
      </c>
      <c r="CI186" s="299">
        <v>0</v>
      </c>
      <c r="CJ186" s="299">
        <v>0</v>
      </c>
      <c r="CK186" s="299">
        <v>0</v>
      </c>
      <c r="CL186" s="299">
        <v>0</v>
      </c>
      <c r="CM186" s="299">
        <v>0</v>
      </c>
      <c r="CN186" s="299">
        <v>0</v>
      </c>
      <c r="CO186" s="299">
        <v>0</v>
      </c>
      <c r="CP186" s="299">
        <v>0</v>
      </c>
      <c r="CQ186" s="299">
        <v>0</v>
      </c>
      <c r="CR186" s="299">
        <v>0</v>
      </c>
      <c r="CS186" s="299">
        <v>0</v>
      </c>
      <c r="CT186" s="299">
        <v>0</v>
      </c>
      <c r="CU186" s="299">
        <v>0</v>
      </c>
      <c r="CV186" s="299">
        <v>0</v>
      </c>
      <c r="CW186" s="299">
        <v>0</v>
      </c>
      <c r="CX186" s="299">
        <v>0</v>
      </c>
      <c r="CY186" s="299">
        <v>0</v>
      </c>
      <c r="CZ186" s="299">
        <v>0</v>
      </c>
      <c r="DA186" s="299">
        <v>0</v>
      </c>
      <c r="DB186" s="299">
        <v>0</v>
      </c>
      <c r="DC186" s="299">
        <v>0</v>
      </c>
      <c r="DD186" s="299">
        <v>0</v>
      </c>
      <c r="DE186" s="299">
        <v>0</v>
      </c>
      <c r="DF186" s="299">
        <v>0</v>
      </c>
      <c r="DG186" s="300">
        <v>0</v>
      </c>
    </row>
    <row r="187" spans="2:111">
      <c r="B187" s="98" t="s">
        <v>208</v>
      </c>
      <c r="C187" s="95" t="s">
        <v>209</v>
      </c>
      <c r="D187" s="299">
        <v>0</v>
      </c>
      <c r="E187" s="299">
        <v>0</v>
      </c>
      <c r="F187" s="299">
        <v>0</v>
      </c>
      <c r="G187" s="299">
        <v>0</v>
      </c>
      <c r="H187" s="299">
        <v>0</v>
      </c>
      <c r="I187" s="299">
        <v>0</v>
      </c>
      <c r="J187" s="299">
        <v>0</v>
      </c>
      <c r="K187" s="299">
        <v>0</v>
      </c>
      <c r="L187" s="299">
        <v>0</v>
      </c>
      <c r="M187" s="299">
        <v>0</v>
      </c>
      <c r="N187" s="299">
        <v>0</v>
      </c>
      <c r="O187" s="299">
        <v>0</v>
      </c>
      <c r="P187" s="299">
        <v>0</v>
      </c>
      <c r="Q187" s="299">
        <v>0</v>
      </c>
      <c r="R187" s="299">
        <v>0</v>
      </c>
      <c r="S187" s="299">
        <v>0</v>
      </c>
      <c r="T187" s="299">
        <v>0</v>
      </c>
      <c r="U187" s="299">
        <v>0</v>
      </c>
      <c r="V187" s="299">
        <v>0</v>
      </c>
      <c r="W187" s="299">
        <v>0</v>
      </c>
      <c r="X187" s="299">
        <v>0</v>
      </c>
      <c r="Y187" s="299">
        <v>0</v>
      </c>
      <c r="Z187" s="299">
        <v>0</v>
      </c>
      <c r="AA187" s="299">
        <v>0</v>
      </c>
      <c r="AB187" s="299">
        <v>0</v>
      </c>
      <c r="AC187" s="299">
        <v>0</v>
      </c>
      <c r="AD187" s="299">
        <v>0</v>
      </c>
      <c r="AE187" s="299">
        <v>0</v>
      </c>
      <c r="AF187" s="299">
        <v>0</v>
      </c>
      <c r="AG187" s="299">
        <v>0</v>
      </c>
      <c r="AH187" s="299">
        <v>0</v>
      </c>
      <c r="AI187" s="299">
        <v>0</v>
      </c>
      <c r="AJ187" s="299">
        <v>0</v>
      </c>
      <c r="AK187" s="299">
        <v>0</v>
      </c>
      <c r="AL187" s="299">
        <v>0</v>
      </c>
      <c r="AM187" s="299">
        <v>0</v>
      </c>
      <c r="AN187" s="299">
        <v>0</v>
      </c>
      <c r="AO187" s="299">
        <v>0</v>
      </c>
      <c r="AP187" s="299">
        <v>0</v>
      </c>
      <c r="AQ187" s="299">
        <v>0</v>
      </c>
      <c r="AR187" s="299">
        <v>0</v>
      </c>
      <c r="AS187" s="299">
        <v>0</v>
      </c>
      <c r="AT187" s="299">
        <v>0</v>
      </c>
      <c r="AU187" s="299">
        <v>0</v>
      </c>
      <c r="AV187" s="299">
        <v>0</v>
      </c>
      <c r="AW187" s="299">
        <v>0</v>
      </c>
      <c r="AX187" s="299">
        <v>0</v>
      </c>
      <c r="AY187" s="299">
        <v>0</v>
      </c>
      <c r="AZ187" s="299">
        <v>0</v>
      </c>
      <c r="BA187" s="299">
        <v>0</v>
      </c>
      <c r="BB187" s="299">
        <v>0</v>
      </c>
      <c r="BC187" s="299">
        <v>0</v>
      </c>
      <c r="BD187" s="299">
        <v>0</v>
      </c>
      <c r="BE187" s="299">
        <v>0</v>
      </c>
      <c r="BF187" s="299">
        <v>0</v>
      </c>
      <c r="BG187" s="299">
        <v>0</v>
      </c>
      <c r="BH187" s="299">
        <v>0</v>
      </c>
      <c r="BI187" s="299">
        <v>0</v>
      </c>
      <c r="BJ187" s="299">
        <v>0</v>
      </c>
      <c r="BK187" s="299">
        <v>0</v>
      </c>
      <c r="BL187" s="299">
        <v>0</v>
      </c>
      <c r="BM187" s="299">
        <v>0</v>
      </c>
      <c r="BN187" s="299">
        <v>0</v>
      </c>
      <c r="BO187" s="299">
        <v>0</v>
      </c>
      <c r="BP187" s="299">
        <v>1</v>
      </c>
      <c r="BQ187" s="299">
        <v>0</v>
      </c>
      <c r="BR187" s="299">
        <v>0</v>
      </c>
      <c r="BS187" s="299">
        <v>0</v>
      </c>
      <c r="BT187" s="299">
        <v>0</v>
      </c>
      <c r="BU187" s="299">
        <v>0</v>
      </c>
      <c r="BV187" s="299">
        <v>0</v>
      </c>
      <c r="BW187" s="299">
        <v>0</v>
      </c>
      <c r="BX187" s="299">
        <v>0</v>
      </c>
      <c r="BY187" s="299">
        <v>0</v>
      </c>
      <c r="BZ187" s="299">
        <v>0</v>
      </c>
      <c r="CA187" s="299">
        <v>0</v>
      </c>
      <c r="CB187" s="299">
        <v>0</v>
      </c>
      <c r="CC187" s="299">
        <v>0</v>
      </c>
      <c r="CD187" s="299">
        <v>0</v>
      </c>
      <c r="CE187" s="299">
        <v>0</v>
      </c>
      <c r="CF187" s="299">
        <v>0</v>
      </c>
      <c r="CG187" s="299">
        <v>0</v>
      </c>
      <c r="CH187" s="299">
        <v>0</v>
      </c>
      <c r="CI187" s="299">
        <v>0</v>
      </c>
      <c r="CJ187" s="299">
        <v>0</v>
      </c>
      <c r="CK187" s="299">
        <v>0</v>
      </c>
      <c r="CL187" s="299">
        <v>0</v>
      </c>
      <c r="CM187" s="299">
        <v>0</v>
      </c>
      <c r="CN187" s="299">
        <v>0</v>
      </c>
      <c r="CO187" s="299">
        <v>0</v>
      </c>
      <c r="CP187" s="299">
        <v>0</v>
      </c>
      <c r="CQ187" s="299">
        <v>0</v>
      </c>
      <c r="CR187" s="299">
        <v>0</v>
      </c>
      <c r="CS187" s="299">
        <v>0</v>
      </c>
      <c r="CT187" s="299">
        <v>0</v>
      </c>
      <c r="CU187" s="299">
        <v>0</v>
      </c>
      <c r="CV187" s="299">
        <v>0</v>
      </c>
      <c r="CW187" s="299">
        <v>0</v>
      </c>
      <c r="CX187" s="299">
        <v>0</v>
      </c>
      <c r="CY187" s="299">
        <v>0</v>
      </c>
      <c r="CZ187" s="299">
        <v>0</v>
      </c>
      <c r="DA187" s="299">
        <v>0</v>
      </c>
      <c r="DB187" s="299">
        <v>0</v>
      </c>
      <c r="DC187" s="299">
        <v>0</v>
      </c>
      <c r="DD187" s="299">
        <v>0</v>
      </c>
      <c r="DE187" s="299">
        <v>0</v>
      </c>
      <c r="DF187" s="299">
        <v>0</v>
      </c>
      <c r="DG187" s="300">
        <v>0</v>
      </c>
    </row>
    <row r="188" spans="2:111">
      <c r="B188" s="98" t="s">
        <v>210</v>
      </c>
      <c r="C188" s="95" t="s">
        <v>211</v>
      </c>
      <c r="D188" s="299">
        <v>5.4738536515254914E-3</v>
      </c>
      <c r="E188" s="299">
        <v>6.4155812830965142E-3</v>
      </c>
      <c r="F188" s="299">
        <v>4.5338145703013914E-2</v>
      </c>
      <c r="G188" s="299">
        <v>9.6441455694415076E-4</v>
      </c>
      <c r="H188" s="299">
        <v>9.1739565623685532E-3</v>
      </c>
      <c r="I188" s="299">
        <v>0</v>
      </c>
      <c r="J188" s="299">
        <v>9.6744032941807557E-4</v>
      </c>
      <c r="K188" s="299">
        <v>3.8915892927188752E-3</v>
      </c>
      <c r="L188" s="299">
        <v>2.4840090990544093E-3</v>
      </c>
      <c r="M188" s="299">
        <v>4.1599610045542443E-3</v>
      </c>
      <c r="N188" s="299">
        <v>0</v>
      </c>
      <c r="O188" s="299">
        <v>6.3097683858497119E-3</v>
      </c>
      <c r="P188" s="299">
        <v>1.0284982386336964E-3</v>
      </c>
      <c r="Q188" s="299">
        <v>5.5731977100646904E-3</v>
      </c>
      <c r="R188" s="299">
        <v>1.4509106554219031E-3</v>
      </c>
      <c r="S188" s="299">
        <v>2.2161182686875832E-2</v>
      </c>
      <c r="T188" s="299">
        <v>9.1872617495415802E-3</v>
      </c>
      <c r="U188" s="299">
        <v>1.097694554160215E-2</v>
      </c>
      <c r="V188" s="299">
        <v>2.2696045658336959E-2</v>
      </c>
      <c r="W188" s="299">
        <v>1.7854544958582151E-2</v>
      </c>
      <c r="X188" s="299">
        <v>1.8323913088902123E-3</v>
      </c>
      <c r="Y188" s="299">
        <v>5.1821140524676151E-3</v>
      </c>
      <c r="Z188" s="299">
        <v>1.1302079486114874E-3</v>
      </c>
      <c r="AA188" s="299">
        <v>9.1866851383184799E-3</v>
      </c>
      <c r="AB188" s="299">
        <v>3.8704199555996762E-3</v>
      </c>
      <c r="AC188" s="299">
        <v>1.1052163562752413E-3</v>
      </c>
      <c r="AD188" s="299">
        <v>2.6234369786636044E-3</v>
      </c>
      <c r="AE188" s="299">
        <v>4.84808175779402E-3</v>
      </c>
      <c r="AF188" s="299">
        <v>9.6175399059738285E-3</v>
      </c>
      <c r="AG188" s="299">
        <v>5.3922523402586148E-3</v>
      </c>
      <c r="AH188" s="299">
        <v>2.3227547272618014E-3</v>
      </c>
      <c r="AI188" s="299">
        <v>5.3117332260026176E-3</v>
      </c>
      <c r="AJ188" s="299">
        <v>1.6870204083223296E-2</v>
      </c>
      <c r="AK188" s="299">
        <v>1.3060063360889381E-2</v>
      </c>
      <c r="AL188" s="299">
        <v>1.3194691002365661E-2</v>
      </c>
      <c r="AM188" s="299">
        <v>3.4440774928315446E-2</v>
      </c>
      <c r="AN188" s="299">
        <v>2.1523841594784474E-2</v>
      </c>
      <c r="AO188" s="299">
        <v>3.7215634994163069E-2</v>
      </c>
      <c r="AP188" s="299">
        <v>1.5724734022251066E-2</v>
      </c>
      <c r="AQ188" s="299">
        <v>5.3917409487333982E-3</v>
      </c>
      <c r="AR188" s="299">
        <v>8.3733250033899316E-3</v>
      </c>
      <c r="AS188" s="299">
        <v>6.4048191798881981E-3</v>
      </c>
      <c r="AT188" s="299">
        <v>1.0621527453719335E-2</v>
      </c>
      <c r="AU188" s="299">
        <v>4.745367670884698E-3</v>
      </c>
      <c r="AV188" s="299">
        <v>5.6092325764966391E-3</v>
      </c>
      <c r="AW188" s="299">
        <v>1.9234780871497338E-3</v>
      </c>
      <c r="AX188" s="299">
        <v>3.8637493981487215E-3</v>
      </c>
      <c r="AY188" s="299">
        <v>4.6563554417671568E-3</v>
      </c>
      <c r="AZ188" s="299">
        <v>7.1905028146407677E-3</v>
      </c>
      <c r="BA188" s="299">
        <v>1.4431185588119307E-3</v>
      </c>
      <c r="BB188" s="299">
        <v>1.1602559705458434E-3</v>
      </c>
      <c r="BC188" s="299">
        <v>1.1016466483737628E-3</v>
      </c>
      <c r="BD188" s="299">
        <v>2.6257122810568334E-4</v>
      </c>
      <c r="BE188" s="299">
        <v>7.1882453156388965E-4</v>
      </c>
      <c r="BF188" s="299">
        <v>5.3064541863789456E-3</v>
      </c>
      <c r="BG188" s="299">
        <v>1.3757150434819804E-3</v>
      </c>
      <c r="BH188" s="299">
        <v>8.14880307931376E-3</v>
      </c>
      <c r="BI188" s="299">
        <v>3.494311206365874E-3</v>
      </c>
      <c r="BJ188" s="299">
        <v>6.7797106813562323E-3</v>
      </c>
      <c r="BK188" s="299">
        <v>2.9321802636212571E-3</v>
      </c>
      <c r="BL188" s="299">
        <v>1.4424302866990486E-2</v>
      </c>
      <c r="BM188" s="299">
        <v>6.6336157604146391E-3</v>
      </c>
      <c r="BN188" s="299">
        <v>5.9937547909568829E-3</v>
      </c>
      <c r="BO188" s="299">
        <v>5.4657710279832966E-3</v>
      </c>
      <c r="BP188" s="299">
        <v>6.7076553000985526E-3</v>
      </c>
      <c r="BQ188" s="299">
        <v>0.75304375867569229</v>
      </c>
      <c r="BR188" s="299">
        <v>1.7411308650976936E-2</v>
      </c>
      <c r="BS188" s="299">
        <v>4.463240401161081E-2</v>
      </c>
      <c r="BT188" s="299">
        <v>1.5593242165452876E-2</v>
      </c>
      <c r="BU188" s="299">
        <v>1.3723086082099514E-2</v>
      </c>
      <c r="BV188" s="299">
        <v>4.3219657233237964E-3</v>
      </c>
      <c r="BW188" s="299">
        <v>8.3672819977982163E-3</v>
      </c>
      <c r="BX188" s="299">
        <v>6.6605368038846809E-3</v>
      </c>
      <c r="BY188" s="299">
        <v>6.1736174497244297E-4</v>
      </c>
      <c r="BZ188" s="299">
        <v>3.5825367714498062E-2</v>
      </c>
      <c r="CA188" s="299">
        <v>2.9743281292326745E-3</v>
      </c>
      <c r="CB188" s="299">
        <v>7.9350549559685218E-3</v>
      </c>
      <c r="CC188" s="299">
        <v>1.2730133781178835E-3</v>
      </c>
      <c r="CD188" s="299">
        <v>3.9766044804256792E-3</v>
      </c>
      <c r="CE188" s="299">
        <v>3.4113147912496929E-3</v>
      </c>
      <c r="CF188" s="299">
        <v>2.3651077056756158E-2</v>
      </c>
      <c r="CG188" s="299">
        <v>1.0537104345228603E-2</v>
      </c>
      <c r="CH188" s="299">
        <v>4.9182485362514461E-3</v>
      </c>
      <c r="CI188" s="299">
        <v>7.4216273423540471E-3</v>
      </c>
      <c r="CJ188" s="299">
        <v>5.1433755056933287E-3</v>
      </c>
      <c r="CK188" s="299">
        <v>1.6136726760181221E-3</v>
      </c>
      <c r="CL188" s="299">
        <v>1.8011138961074042E-4</v>
      </c>
      <c r="CM188" s="299">
        <v>6.8809594397816116E-4</v>
      </c>
      <c r="CN188" s="299">
        <v>8.9089520960362999E-3</v>
      </c>
      <c r="CO188" s="299">
        <v>1.2217990420519477E-2</v>
      </c>
      <c r="CP188" s="299">
        <v>7.8222188927115667E-3</v>
      </c>
      <c r="CQ188" s="299">
        <v>8.2383870264899628E-3</v>
      </c>
      <c r="CR188" s="299">
        <v>1.8031724711101472E-2</v>
      </c>
      <c r="CS188" s="299">
        <v>1.487142696309904E-2</v>
      </c>
      <c r="CT188" s="299">
        <v>1.1373017653002646E-2</v>
      </c>
      <c r="CU188" s="299">
        <v>4.2548422053674704E-3</v>
      </c>
      <c r="CV188" s="299">
        <v>5.4047713796084359E-3</v>
      </c>
      <c r="CW188" s="299">
        <v>2.5804659251388818E-3</v>
      </c>
      <c r="CX188" s="299">
        <v>4.9808518050793379E-3</v>
      </c>
      <c r="CY188" s="299">
        <v>3.3182549759778242E-3</v>
      </c>
      <c r="CZ188" s="299">
        <v>4.0351814018393843E-3</v>
      </c>
      <c r="DA188" s="299">
        <v>1.5572888880612245E-2</v>
      </c>
      <c r="DB188" s="299">
        <v>1.4461649381559338E-2</v>
      </c>
      <c r="DC188" s="299">
        <v>1.7741000749981549E-2</v>
      </c>
      <c r="DD188" s="299">
        <v>6.9181413157883504E-3</v>
      </c>
      <c r="DE188" s="299">
        <v>9.6022443019772603E-3</v>
      </c>
      <c r="DF188" s="299">
        <v>1.093709589004797E-2</v>
      </c>
      <c r="DG188" s="300">
        <v>3.0675732092950853E-3</v>
      </c>
    </row>
    <row r="189" spans="2:111">
      <c r="B189" s="98" t="s">
        <v>212</v>
      </c>
      <c r="C189" s="95" t="s">
        <v>213</v>
      </c>
      <c r="D189" s="299">
        <v>2.3810649088947696E-4</v>
      </c>
      <c r="E189" s="299">
        <v>2.3061639060527057E-4</v>
      </c>
      <c r="F189" s="299">
        <v>9.3084105609338467E-4</v>
      </c>
      <c r="G189" s="299">
        <v>7.2826303225983192E-5</v>
      </c>
      <c r="H189" s="299">
        <v>2.2199785143430829E-4</v>
      </c>
      <c r="I189" s="299">
        <v>0</v>
      </c>
      <c r="J189" s="299">
        <v>2.7255555073005686E-5</v>
      </c>
      <c r="K189" s="299">
        <v>1.1535133276901319E-3</v>
      </c>
      <c r="L189" s="299">
        <v>9.0774859326505893E-4</v>
      </c>
      <c r="M189" s="299">
        <v>5.2523488922908161E-4</v>
      </c>
      <c r="N189" s="299">
        <v>0</v>
      </c>
      <c r="O189" s="299">
        <v>1.9051239052269063E-3</v>
      </c>
      <c r="P189" s="299">
        <v>1.9853225578488588E-4</v>
      </c>
      <c r="Q189" s="299">
        <v>2.0073427083746033E-4</v>
      </c>
      <c r="R189" s="299">
        <v>1.17857792112723E-4</v>
      </c>
      <c r="S189" s="299">
        <v>1.0582296963254504E-3</v>
      </c>
      <c r="T189" s="299">
        <v>6.5306165556001938E-4</v>
      </c>
      <c r="U189" s="299">
        <v>5.5576498056705771E-4</v>
      </c>
      <c r="V189" s="299">
        <v>6.5446373390848087E-3</v>
      </c>
      <c r="W189" s="299">
        <v>5.5579861158108355E-4</v>
      </c>
      <c r="X189" s="299">
        <v>7.5865451214278228E-5</v>
      </c>
      <c r="Y189" s="299">
        <v>4.3405562251146325E-4</v>
      </c>
      <c r="Z189" s="299">
        <v>1.7376610137587382E-4</v>
      </c>
      <c r="AA189" s="299">
        <v>3.6878202973582774E-4</v>
      </c>
      <c r="AB189" s="299">
        <v>9.2270856186232864E-4</v>
      </c>
      <c r="AC189" s="299">
        <v>2.236763369838884E-4</v>
      </c>
      <c r="AD189" s="299">
        <v>8.4963508135612098E-5</v>
      </c>
      <c r="AE189" s="299">
        <v>4.0564423071468161E-4</v>
      </c>
      <c r="AF189" s="299">
        <v>1.2428296272109663E-3</v>
      </c>
      <c r="AG189" s="299">
        <v>8.8576129204598038E-4</v>
      </c>
      <c r="AH189" s="299">
        <v>1.2456170741571097E-4</v>
      </c>
      <c r="AI189" s="299">
        <v>2.0686261503705147E-3</v>
      </c>
      <c r="AJ189" s="299">
        <v>5.9640664135762549E-4</v>
      </c>
      <c r="AK189" s="299">
        <v>5.9499139619559813E-3</v>
      </c>
      <c r="AL189" s="299">
        <v>2.3470342392570426E-3</v>
      </c>
      <c r="AM189" s="299">
        <v>1.4114365202133057E-3</v>
      </c>
      <c r="AN189" s="299">
        <v>2.563905236481217E-3</v>
      </c>
      <c r="AO189" s="299">
        <v>5.1637407794336522E-3</v>
      </c>
      <c r="AP189" s="299">
        <v>1.817248449116705E-3</v>
      </c>
      <c r="AQ189" s="299">
        <v>2.0018372412371145E-4</v>
      </c>
      <c r="AR189" s="299">
        <v>1.1292793128907445E-3</v>
      </c>
      <c r="AS189" s="299">
        <v>1.2581936867226849E-3</v>
      </c>
      <c r="AT189" s="299">
        <v>1.6303260423090654E-3</v>
      </c>
      <c r="AU189" s="299">
        <v>6.9672085634798597E-4</v>
      </c>
      <c r="AV189" s="299">
        <v>6.4287480714075884E-4</v>
      </c>
      <c r="AW189" s="299">
        <v>3.8221927708882226E-4</v>
      </c>
      <c r="AX189" s="299">
        <v>3.5792045755803688E-4</v>
      </c>
      <c r="AY189" s="299">
        <v>3.3230815699053604E-4</v>
      </c>
      <c r="AZ189" s="299">
        <v>1.0147187748300993E-3</v>
      </c>
      <c r="BA189" s="299">
        <v>1.1545218867208192E-4</v>
      </c>
      <c r="BB189" s="299">
        <v>1.0268877873870354E-4</v>
      </c>
      <c r="BC189" s="299">
        <v>1.2529799318589807E-4</v>
      </c>
      <c r="BD189" s="299">
        <v>3.0163610338349013E-5</v>
      </c>
      <c r="BE189" s="299">
        <v>7.9679384482143992E-5</v>
      </c>
      <c r="BF189" s="299">
        <v>1.2068535374102681E-3</v>
      </c>
      <c r="BG189" s="299">
        <v>6.4486712349683399E-4</v>
      </c>
      <c r="BH189" s="299">
        <v>1.9542412086615561E-3</v>
      </c>
      <c r="BI189" s="299">
        <v>3.6960703016933929E-4</v>
      </c>
      <c r="BJ189" s="299">
        <v>1.4490771517306177E-3</v>
      </c>
      <c r="BK189" s="299">
        <v>2.8112931940041971E-4</v>
      </c>
      <c r="BL189" s="299">
        <v>1.4357250708369456E-3</v>
      </c>
      <c r="BM189" s="299">
        <v>1.2406081318776382E-3</v>
      </c>
      <c r="BN189" s="299">
        <v>1.3545863296574279E-3</v>
      </c>
      <c r="BO189" s="299">
        <v>9.0185235423900973E-4</v>
      </c>
      <c r="BP189" s="299">
        <v>1.0730820970147241E-3</v>
      </c>
      <c r="BQ189" s="299">
        <v>9.6483492349812398E-3</v>
      </c>
      <c r="BR189" s="299">
        <v>0.83849151841253078</v>
      </c>
      <c r="BS189" s="299">
        <v>1.7354570324751249E-3</v>
      </c>
      <c r="BT189" s="299">
        <v>9.3741758822220495E-4</v>
      </c>
      <c r="BU189" s="299">
        <v>2.3051971026035365E-3</v>
      </c>
      <c r="BV189" s="299">
        <v>7.4496366119472795E-4</v>
      </c>
      <c r="BW189" s="299">
        <v>1.1806589057911268E-3</v>
      </c>
      <c r="BX189" s="299">
        <v>5.737614520397072E-4</v>
      </c>
      <c r="BY189" s="299">
        <v>1.0629629050791037E-4</v>
      </c>
      <c r="BZ189" s="299">
        <v>1.2819840581427253E-3</v>
      </c>
      <c r="CA189" s="299">
        <v>4.0842685977980582E-4</v>
      </c>
      <c r="CB189" s="299">
        <v>1.1312256616017691E-3</v>
      </c>
      <c r="CC189" s="299">
        <v>1.9855994740389609E-4</v>
      </c>
      <c r="CD189" s="299">
        <v>5.1956561491424088E-4</v>
      </c>
      <c r="CE189" s="299">
        <v>4.182121278824685E-4</v>
      </c>
      <c r="CF189" s="299">
        <v>6.6327496886401792E-4</v>
      </c>
      <c r="CG189" s="299">
        <v>9.7347454022689934E-4</v>
      </c>
      <c r="CH189" s="299">
        <v>7.8864300705952853E-4</v>
      </c>
      <c r="CI189" s="299">
        <v>8.2519430513774343E-4</v>
      </c>
      <c r="CJ189" s="299">
        <v>8.7785795903399556E-4</v>
      </c>
      <c r="CK189" s="299">
        <v>2.1971538756746835E-4</v>
      </c>
      <c r="CL189" s="299">
        <v>3.7029410510316584E-5</v>
      </c>
      <c r="CM189" s="299">
        <v>7.6918094096465738E-5</v>
      </c>
      <c r="CN189" s="299">
        <v>2.4027936079707257E-3</v>
      </c>
      <c r="CO189" s="299">
        <v>2.5190265544748256E-3</v>
      </c>
      <c r="CP189" s="299">
        <v>7.4214203280471792E-4</v>
      </c>
      <c r="CQ189" s="299">
        <v>1.7522679209295074E-3</v>
      </c>
      <c r="CR189" s="299">
        <v>4.728029116323763E-3</v>
      </c>
      <c r="CS189" s="299">
        <v>5.0427188161428303E-3</v>
      </c>
      <c r="CT189" s="299">
        <v>4.0335311809065405E-3</v>
      </c>
      <c r="CU189" s="299">
        <v>1.1451675966022744E-3</v>
      </c>
      <c r="CV189" s="299">
        <v>5.8675751075357207E-4</v>
      </c>
      <c r="CW189" s="299">
        <v>2.4226792431170875E-4</v>
      </c>
      <c r="CX189" s="299">
        <v>1.6886295818435775E-3</v>
      </c>
      <c r="CY189" s="299">
        <v>1.0174545259904627E-3</v>
      </c>
      <c r="CZ189" s="299">
        <v>1.5002887796234368E-3</v>
      </c>
      <c r="DA189" s="299">
        <v>9.932474242691787E-3</v>
      </c>
      <c r="DB189" s="299">
        <v>4.2799561906917217E-3</v>
      </c>
      <c r="DC189" s="299">
        <v>1.1006073039774582E-3</v>
      </c>
      <c r="DD189" s="299">
        <v>2.1919834295938048E-3</v>
      </c>
      <c r="DE189" s="299">
        <v>1.8430186996659965E-3</v>
      </c>
      <c r="DF189" s="299">
        <v>1.1023482827658838E-3</v>
      </c>
      <c r="DG189" s="300">
        <v>3.8984557198783751E-4</v>
      </c>
    </row>
    <row r="190" spans="2:111">
      <c r="B190" s="98" t="s">
        <v>214</v>
      </c>
      <c r="C190" s="95" t="s">
        <v>4</v>
      </c>
      <c r="D190" s="299">
        <v>4.15035793516669E-4</v>
      </c>
      <c r="E190" s="299">
        <v>7.3182585694655817E-4</v>
      </c>
      <c r="F190" s="299">
        <v>1.6412977476539354E-3</v>
      </c>
      <c r="G190" s="299">
        <v>1.2257218084516078E-4</v>
      </c>
      <c r="H190" s="299">
        <v>6.9584689355071299E-4</v>
      </c>
      <c r="I190" s="299">
        <v>0</v>
      </c>
      <c r="J190" s="299">
        <v>1.5150602157821793E-4</v>
      </c>
      <c r="K190" s="299">
        <v>6.4433022632965915E-4</v>
      </c>
      <c r="L190" s="299">
        <v>6.0453791986746805E-4</v>
      </c>
      <c r="M190" s="299">
        <v>3.4763214979851139E-4</v>
      </c>
      <c r="N190" s="299">
        <v>0</v>
      </c>
      <c r="O190" s="299">
        <v>6.8308619118457247E-4</v>
      </c>
      <c r="P190" s="299">
        <v>1.2097367867111943E-4</v>
      </c>
      <c r="Q190" s="299">
        <v>2.8607591136078507E-4</v>
      </c>
      <c r="R190" s="299">
        <v>1.0824608945157509E-4</v>
      </c>
      <c r="S190" s="299">
        <v>1.5949853251931848E-3</v>
      </c>
      <c r="T190" s="299">
        <v>9.1564607761972791E-4</v>
      </c>
      <c r="U190" s="299">
        <v>4.2087473804909993E-4</v>
      </c>
      <c r="V190" s="299">
        <v>2.3477224935244847E-3</v>
      </c>
      <c r="W190" s="299">
        <v>6.3649988480897132E-4</v>
      </c>
      <c r="X190" s="299">
        <v>4.3145103335366771E-4</v>
      </c>
      <c r="Y190" s="299">
        <v>6.0291615814120412E-4</v>
      </c>
      <c r="Z190" s="299">
        <v>2.2884755654538165E-4</v>
      </c>
      <c r="AA190" s="299">
        <v>8.7424471112144042E-4</v>
      </c>
      <c r="AB190" s="299">
        <v>1.250345385227631E-3</v>
      </c>
      <c r="AC190" s="299">
        <v>1.3694228416885151E-4</v>
      </c>
      <c r="AD190" s="299">
        <v>2.6139318725933565E-4</v>
      </c>
      <c r="AE190" s="299">
        <v>8.3129484515185941E-4</v>
      </c>
      <c r="AF190" s="299">
        <v>4.3944859230252706E-4</v>
      </c>
      <c r="AG190" s="299">
        <v>1.9246001663045191E-4</v>
      </c>
      <c r="AH190" s="299">
        <v>1.1041107728060207E-4</v>
      </c>
      <c r="AI190" s="299">
        <v>3.3536081010031321E-4</v>
      </c>
      <c r="AJ190" s="299">
        <v>8.2684048686061532E-4</v>
      </c>
      <c r="AK190" s="299">
        <v>5.7935848418683069E-4</v>
      </c>
      <c r="AL190" s="299">
        <v>6.2450336864855775E-4</v>
      </c>
      <c r="AM190" s="299">
        <v>3.4740201302981672E-4</v>
      </c>
      <c r="AN190" s="299">
        <v>1.4917709219332315E-3</v>
      </c>
      <c r="AO190" s="299">
        <v>6.0615231011654301E-4</v>
      </c>
      <c r="AP190" s="299">
        <v>8.9921897395107465E-4</v>
      </c>
      <c r="AQ190" s="299">
        <v>1.3455865765785855E-4</v>
      </c>
      <c r="AR190" s="299">
        <v>3.3805927604096741E-4</v>
      </c>
      <c r="AS190" s="299">
        <v>4.5327878816249078E-4</v>
      </c>
      <c r="AT190" s="299">
        <v>6.0361432222573647E-4</v>
      </c>
      <c r="AU190" s="299">
        <v>3.4050197750793148E-4</v>
      </c>
      <c r="AV190" s="299">
        <v>4.0680361233386874E-4</v>
      </c>
      <c r="AW190" s="299">
        <v>2.8652163137906337E-4</v>
      </c>
      <c r="AX190" s="299">
        <v>1.620038178664913E-4</v>
      </c>
      <c r="AY190" s="299">
        <v>3.5397437542018068E-4</v>
      </c>
      <c r="AZ190" s="299">
        <v>5.3117794003425863E-4</v>
      </c>
      <c r="BA190" s="299">
        <v>1.3490906222695702E-4</v>
      </c>
      <c r="BB190" s="299">
        <v>1.0532580484295527E-4</v>
      </c>
      <c r="BC190" s="299">
        <v>9.1336754078915637E-5</v>
      </c>
      <c r="BD190" s="299">
        <v>1.9238018400034173E-5</v>
      </c>
      <c r="BE190" s="299">
        <v>5.0992521249914856E-5</v>
      </c>
      <c r="BF190" s="299">
        <v>3.3879410237544629E-4</v>
      </c>
      <c r="BG190" s="299">
        <v>9.6299255735614496E-5</v>
      </c>
      <c r="BH190" s="299">
        <v>3.9046440294196894E-4</v>
      </c>
      <c r="BI190" s="299">
        <v>2.0673555017115916E-4</v>
      </c>
      <c r="BJ190" s="299">
        <v>3.7333858063473568E-4</v>
      </c>
      <c r="BK190" s="299">
        <v>2.6468296421799399E-4</v>
      </c>
      <c r="BL190" s="299">
        <v>9.6590067071418233E-4</v>
      </c>
      <c r="BM190" s="299">
        <v>1.3942738750670582E-3</v>
      </c>
      <c r="BN190" s="299">
        <v>1.8637281052770321E-3</v>
      </c>
      <c r="BO190" s="299">
        <v>1.3748459856424702E-3</v>
      </c>
      <c r="BP190" s="299">
        <v>1.5303125272638173E-3</v>
      </c>
      <c r="BQ190" s="299">
        <v>4.9683722164551875E-4</v>
      </c>
      <c r="BR190" s="299">
        <v>2.8349754166112438E-3</v>
      </c>
      <c r="BS190" s="299">
        <v>0.88226518933529408</v>
      </c>
      <c r="BT190" s="299">
        <v>2.4813379099052164E-3</v>
      </c>
      <c r="BU190" s="299">
        <v>2.2794557323417182E-3</v>
      </c>
      <c r="BV190" s="299">
        <v>1.1937202401662527E-3</v>
      </c>
      <c r="BW190" s="299">
        <v>1.4298965036412014E-3</v>
      </c>
      <c r="BX190" s="299">
        <v>7.4484830401158803E-4</v>
      </c>
      <c r="BY190" s="299">
        <v>1.6057635349239801E-4</v>
      </c>
      <c r="BZ190" s="299">
        <v>8.086432257948405E-3</v>
      </c>
      <c r="CA190" s="299">
        <v>7.7906776363271082E-4</v>
      </c>
      <c r="CB190" s="299">
        <v>1.1865665318881322E-2</v>
      </c>
      <c r="CC190" s="299">
        <v>4.3944881783577599E-4</v>
      </c>
      <c r="CD190" s="299">
        <v>9.5544238266610522E-4</v>
      </c>
      <c r="CE190" s="299">
        <v>9.0829529006837822E-4</v>
      </c>
      <c r="CF190" s="299">
        <v>1.3177154296202559E-3</v>
      </c>
      <c r="CG190" s="299">
        <v>4.3808481581134135E-3</v>
      </c>
      <c r="CH190" s="299">
        <v>7.991605983303431E-4</v>
      </c>
      <c r="CI190" s="299">
        <v>3.4156565509568825E-3</v>
      </c>
      <c r="CJ190" s="299">
        <v>9.1224526134790556E-4</v>
      </c>
      <c r="CK190" s="299">
        <v>2.6974050990699719E-4</v>
      </c>
      <c r="CL190" s="299">
        <v>6.0788207441883022E-5</v>
      </c>
      <c r="CM190" s="299">
        <v>1.303953176673378E-4</v>
      </c>
      <c r="CN190" s="299">
        <v>4.1432894367226785E-3</v>
      </c>
      <c r="CO190" s="299">
        <v>6.692064519155271E-3</v>
      </c>
      <c r="CP190" s="299">
        <v>7.3118441206095038E-3</v>
      </c>
      <c r="CQ190" s="299">
        <v>3.9924261149055186E-3</v>
      </c>
      <c r="CR190" s="299">
        <v>4.1583983819708341E-3</v>
      </c>
      <c r="CS190" s="299">
        <v>4.6611846253702127E-3</v>
      </c>
      <c r="CT190" s="299">
        <v>7.7255946490226183E-3</v>
      </c>
      <c r="CU190" s="299">
        <v>2.2483489890988665E-3</v>
      </c>
      <c r="CV190" s="299">
        <v>9.4443355912601518E-4</v>
      </c>
      <c r="CW190" s="299">
        <v>3.1947095915092283E-4</v>
      </c>
      <c r="CX190" s="299">
        <v>9.730273992730029E-4</v>
      </c>
      <c r="CY190" s="299">
        <v>8.2849913725268774E-4</v>
      </c>
      <c r="CZ190" s="299">
        <v>1.3503346423830598E-3</v>
      </c>
      <c r="DA190" s="299">
        <v>7.4859627053374843E-3</v>
      </c>
      <c r="DB190" s="299">
        <v>1.0593671900669019E-2</v>
      </c>
      <c r="DC190" s="299">
        <v>4.0127975100097265E-3</v>
      </c>
      <c r="DD190" s="299">
        <v>2.0030405907574197E-3</v>
      </c>
      <c r="DE190" s="299">
        <v>3.6557822439769266E-3</v>
      </c>
      <c r="DF190" s="299">
        <v>1.2112470726599075E-3</v>
      </c>
      <c r="DG190" s="300">
        <v>1.0747793300847537E-3</v>
      </c>
    </row>
    <row r="191" spans="2:111">
      <c r="B191" s="98" t="s">
        <v>215</v>
      </c>
      <c r="C191" s="95" t="s">
        <v>5</v>
      </c>
      <c r="D191" s="299">
        <v>9.8521598804509003E-5</v>
      </c>
      <c r="E191" s="299">
        <v>1.5794486153640806E-4</v>
      </c>
      <c r="F191" s="299">
        <v>6.0923232235605669E-4</v>
      </c>
      <c r="G191" s="299">
        <v>3.0088703382683784E-5</v>
      </c>
      <c r="H191" s="299">
        <v>1.2380274510514599E-4</v>
      </c>
      <c r="I191" s="299">
        <v>0</v>
      </c>
      <c r="J191" s="299">
        <v>3.6584420490370165E-5</v>
      </c>
      <c r="K191" s="299">
        <v>1.7594092118766703E-4</v>
      </c>
      <c r="L191" s="299">
        <v>1.1830903243426207E-4</v>
      </c>
      <c r="M191" s="299">
        <v>1.2629888867438007E-4</v>
      </c>
      <c r="N191" s="299">
        <v>0</v>
      </c>
      <c r="O191" s="299">
        <v>9.1849789712943091E-5</v>
      </c>
      <c r="P191" s="299">
        <v>2.4369942762269632E-5</v>
      </c>
      <c r="Q191" s="299">
        <v>8.6639190276208847E-5</v>
      </c>
      <c r="R191" s="299">
        <v>3.9126003174585125E-5</v>
      </c>
      <c r="S191" s="299">
        <v>3.9153869104142821E-4</v>
      </c>
      <c r="T191" s="299">
        <v>2.4322779121561201E-4</v>
      </c>
      <c r="U191" s="299">
        <v>2.4581518329685028E-4</v>
      </c>
      <c r="V191" s="299">
        <v>1.6302856890221436E-3</v>
      </c>
      <c r="W191" s="299">
        <v>4.3696109121817525E-4</v>
      </c>
      <c r="X191" s="299">
        <v>3.5307346526070759E-4</v>
      </c>
      <c r="Y191" s="299">
        <v>1.079956473666847E-4</v>
      </c>
      <c r="Z191" s="299">
        <v>4.4603099956493582E-5</v>
      </c>
      <c r="AA191" s="299">
        <v>4.3792401970755012E-4</v>
      </c>
      <c r="AB191" s="299">
        <v>3.9384716186269812E-4</v>
      </c>
      <c r="AC191" s="299">
        <v>1.311235268224239E-4</v>
      </c>
      <c r="AD191" s="299">
        <v>2.8339154456941799E-5</v>
      </c>
      <c r="AE191" s="299">
        <v>9.374964090367357E-5</v>
      </c>
      <c r="AF191" s="299">
        <v>1.1783947913185818E-4</v>
      </c>
      <c r="AG191" s="299">
        <v>7.5559681544898967E-5</v>
      </c>
      <c r="AH191" s="299">
        <v>4.2718137664307891E-5</v>
      </c>
      <c r="AI191" s="299">
        <v>2.2650301541489085E-4</v>
      </c>
      <c r="AJ191" s="299">
        <v>8.1464301288457089E-4</v>
      </c>
      <c r="AK191" s="299">
        <v>2.1171752226674308E-4</v>
      </c>
      <c r="AL191" s="299">
        <v>5.2757181963040414E-4</v>
      </c>
      <c r="AM191" s="299">
        <v>3.0975152164422275E-4</v>
      </c>
      <c r="AN191" s="299">
        <v>1.8612690498320507E-4</v>
      </c>
      <c r="AO191" s="299">
        <v>2.818030686391959E-4</v>
      </c>
      <c r="AP191" s="299">
        <v>1.7581170368831923E-4</v>
      </c>
      <c r="AQ191" s="299">
        <v>5.3913818071960011E-5</v>
      </c>
      <c r="AR191" s="299">
        <v>9.8123664981746353E-5</v>
      </c>
      <c r="AS191" s="299">
        <v>1.2432317502876581E-4</v>
      </c>
      <c r="AT191" s="299">
        <v>1.4193984173610402E-4</v>
      </c>
      <c r="AU191" s="299">
        <v>1.2398603925901791E-4</v>
      </c>
      <c r="AV191" s="299">
        <v>9.067437960812955E-5</v>
      </c>
      <c r="AW191" s="299">
        <v>1.3312838345589604E-4</v>
      </c>
      <c r="AX191" s="299">
        <v>9.0152007590710734E-5</v>
      </c>
      <c r="AY191" s="299">
        <v>8.712704213977597E-5</v>
      </c>
      <c r="AZ191" s="299">
        <v>1.8534665185554437E-4</v>
      </c>
      <c r="BA191" s="299">
        <v>3.0228125179744174E-5</v>
      </c>
      <c r="BB191" s="299">
        <v>3.9454105324580999E-5</v>
      </c>
      <c r="BC191" s="299">
        <v>3.6989945477678951E-5</v>
      </c>
      <c r="BD191" s="299">
        <v>9.0332778787709677E-6</v>
      </c>
      <c r="BE191" s="299">
        <v>2.7079632138271618E-5</v>
      </c>
      <c r="BF191" s="299">
        <v>8.7692003010991101E-5</v>
      </c>
      <c r="BG191" s="299">
        <v>2.668044401988855E-5</v>
      </c>
      <c r="BH191" s="299">
        <v>1.1776028232441935E-4</v>
      </c>
      <c r="BI191" s="299">
        <v>1.2810862034749775E-4</v>
      </c>
      <c r="BJ191" s="299">
        <v>3.1553356371313395E-4</v>
      </c>
      <c r="BK191" s="299">
        <v>6.4389357462840181E-5</v>
      </c>
      <c r="BL191" s="299">
        <v>3.701527290698737E-4</v>
      </c>
      <c r="BM191" s="299">
        <v>5.4201856908594461E-4</v>
      </c>
      <c r="BN191" s="299">
        <v>4.8336507539615517E-4</v>
      </c>
      <c r="BO191" s="299">
        <v>1.7555262245979276E-3</v>
      </c>
      <c r="BP191" s="299">
        <v>2.145878570910253E-3</v>
      </c>
      <c r="BQ191" s="299">
        <v>3.9985609994808635E-3</v>
      </c>
      <c r="BR191" s="299">
        <v>9.5162750596183626E-4</v>
      </c>
      <c r="BS191" s="299">
        <v>9.9984335140003693E-4</v>
      </c>
      <c r="BT191" s="299">
        <v>0.27732902711446861</v>
      </c>
      <c r="BU191" s="299">
        <v>6.4148854353705885E-4</v>
      </c>
      <c r="BV191" s="299">
        <v>1.2130493155809339E-3</v>
      </c>
      <c r="BW191" s="299">
        <v>2.2126003151890801E-4</v>
      </c>
      <c r="BX191" s="299">
        <v>2.4448279897393586E-4</v>
      </c>
      <c r="BY191" s="299">
        <v>1.0725720309505906E-4</v>
      </c>
      <c r="BZ191" s="299">
        <v>1.3291887730934149E-2</v>
      </c>
      <c r="CA191" s="299">
        <v>6.5728153800370984E-4</v>
      </c>
      <c r="CB191" s="299">
        <v>9.068747749984723E-4</v>
      </c>
      <c r="CC191" s="299">
        <v>6.9002851435202243E-4</v>
      </c>
      <c r="CD191" s="299">
        <v>9.3414591259364209E-4</v>
      </c>
      <c r="CE191" s="299">
        <v>1.0180791657789458E-3</v>
      </c>
      <c r="CF191" s="299">
        <v>7.685260325588926E-4</v>
      </c>
      <c r="CG191" s="299">
        <v>4.0290720601283215E-3</v>
      </c>
      <c r="CH191" s="299">
        <v>6.9516478897647266E-4</v>
      </c>
      <c r="CI191" s="299">
        <v>2.9783473548177651E-3</v>
      </c>
      <c r="CJ191" s="299">
        <v>1.4700373553350936E-3</v>
      </c>
      <c r="CK191" s="299">
        <v>1.2216063582338869E-4</v>
      </c>
      <c r="CL191" s="299">
        <v>5.08139409633966E-5</v>
      </c>
      <c r="CM191" s="299">
        <v>7.2683838722415313E-5</v>
      </c>
      <c r="CN191" s="299">
        <v>9.847352840197195E-3</v>
      </c>
      <c r="CO191" s="299">
        <v>2.7043389476042348E-3</v>
      </c>
      <c r="CP191" s="299">
        <v>1.4220561002688599E-3</v>
      </c>
      <c r="CQ191" s="299">
        <v>1.5574940310984059E-3</v>
      </c>
      <c r="CR191" s="299">
        <v>5.0253344249570429E-3</v>
      </c>
      <c r="CS191" s="299">
        <v>1.6632318771444363E-3</v>
      </c>
      <c r="CT191" s="299">
        <v>1.5502735458518416E-3</v>
      </c>
      <c r="CU191" s="299">
        <v>2.8973932050419275E-4</v>
      </c>
      <c r="CV191" s="299">
        <v>4.7175106234576718E-4</v>
      </c>
      <c r="CW191" s="299">
        <v>2.8340776563564918E-4</v>
      </c>
      <c r="CX191" s="299">
        <v>6.5698890546252837E-4</v>
      </c>
      <c r="CY191" s="299">
        <v>4.6349771559371747E-4</v>
      </c>
      <c r="CZ191" s="299">
        <v>1.6912473944413133E-3</v>
      </c>
      <c r="DA191" s="299">
        <v>5.1194246207560334E-3</v>
      </c>
      <c r="DB191" s="299">
        <v>2.3084831636846384E-3</v>
      </c>
      <c r="DC191" s="299">
        <v>3.515236866762343E-3</v>
      </c>
      <c r="DD191" s="299">
        <v>3.2100639497271147E-4</v>
      </c>
      <c r="DE191" s="299">
        <v>3.1631341433208675E-3</v>
      </c>
      <c r="DF191" s="299">
        <v>3.6602558191238988E-4</v>
      </c>
      <c r="DG191" s="300">
        <v>3.1231016645376932E-3</v>
      </c>
    </row>
    <row r="192" spans="2:111">
      <c r="B192" s="98" t="s">
        <v>216</v>
      </c>
      <c r="C192" s="95" t="s">
        <v>29</v>
      </c>
      <c r="D192" s="299">
        <v>2.2858908835229633E-2</v>
      </c>
      <c r="E192" s="299">
        <v>2.1221116609077342E-2</v>
      </c>
      <c r="F192" s="299">
        <v>4.3501615971877197E-2</v>
      </c>
      <c r="G192" s="299">
        <v>3.1142701632691813E-3</v>
      </c>
      <c r="H192" s="299">
        <v>1.9269081038535418E-2</v>
      </c>
      <c r="I192" s="299">
        <v>0</v>
      </c>
      <c r="J192" s="299">
        <v>1.2450284262286249E-3</v>
      </c>
      <c r="K192" s="299">
        <v>1.9889159664376911E-2</v>
      </c>
      <c r="L192" s="299">
        <v>9.7133462251461269E-3</v>
      </c>
      <c r="M192" s="299">
        <v>3.8561816493330479E-2</v>
      </c>
      <c r="N192" s="299">
        <v>0</v>
      </c>
      <c r="O192" s="299">
        <v>1.351505241611164E-2</v>
      </c>
      <c r="P192" s="299">
        <v>5.8233822359652866E-3</v>
      </c>
      <c r="Q192" s="299">
        <v>1.6181309824061962E-2</v>
      </c>
      <c r="R192" s="299">
        <v>7.6814705962360997E-3</v>
      </c>
      <c r="S192" s="299">
        <v>2.8804403747880639E-2</v>
      </c>
      <c r="T192" s="299">
        <v>3.2480535903204981E-2</v>
      </c>
      <c r="U192" s="299">
        <v>2.3679110431415018E-2</v>
      </c>
      <c r="V192" s="299">
        <v>1.2050396054983271E-2</v>
      </c>
      <c r="W192" s="299">
        <v>4.7688885784970209E-3</v>
      </c>
      <c r="X192" s="299">
        <v>3.4570202963128474E-3</v>
      </c>
      <c r="Y192" s="299">
        <v>7.2982662958201118E-3</v>
      </c>
      <c r="Z192" s="299">
        <v>2.4985349106347327E-3</v>
      </c>
      <c r="AA192" s="299">
        <v>9.6745200724032993E-3</v>
      </c>
      <c r="AB192" s="299">
        <v>1.6579625194457728E-2</v>
      </c>
      <c r="AC192" s="299">
        <v>6.0699800945129851E-3</v>
      </c>
      <c r="AD192" s="299">
        <v>2.8893593419211804E-3</v>
      </c>
      <c r="AE192" s="299">
        <v>6.9895227582767328E-3</v>
      </c>
      <c r="AF192" s="299">
        <v>2.3559022250283244E-2</v>
      </c>
      <c r="AG192" s="299">
        <v>9.4016322518133168E-3</v>
      </c>
      <c r="AH192" s="299">
        <v>9.214335359475077E-3</v>
      </c>
      <c r="AI192" s="299">
        <v>7.5328289227908152E-3</v>
      </c>
      <c r="AJ192" s="299">
        <v>1.6435950264954327E-2</v>
      </c>
      <c r="AK192" s="299">
        <v>1.6533440665387887E-2</v>
      </c>
      <c r="AL192" s="299">
        <v>1.5162391538838279E-2</v>
      </c>
      <c r="AM192" s="299">
        <v>1.0177773775163644E-2</v>
      </c>
      <c r="AN192" s="299">
        <v>8.6454638319951212E-3</v>
      </c>
      <c r="AO192" s="299">
        <v>1.2500883314576239E-2</v>
      </c>
      <c r="AP192" s="299">
        <v>2.818252718696284E-2</v>
      </c>
      <c r="AQ192" s="299">
        <v>3.4189260585128409E-3</v>
      </c>
      <c r="AR192" s="299">
        <v>1.3098505672599207E-2</v>
      </c>
      <c r="AS192" s="299">
        <v>1.5483884824281424E-2</v>
      </c>
      <c r="AT192" s="299">
        <v>1.6833855840641086E-2</v>
      </c>
      <c r="AU192" s="299">
        <v>1.5330741411631672E-2</v>
      </c>
      <c r="AV192" s="299">
        <v>1.650131118083294E-2</v>
      </c>
      <c r="AW192" s="299">
        <v>1.2389056240673201E-2</v>
      </c>
      <c r="AX192" s="299">
        <v>6.3238817793779345E-3</v>
      </c>
      <c r="AY192" s="299">
        <v>6.8521873308214961E-3</v>
      </c>
      <c r="AZ192" s="299">
        <v>3.6388081719934726E-2</v>
      </c>
      <c r="BA192" s="299">
        <v>8.6751634029925001E-3</v>
      </c>
      <c r="BB192" s="299">
        <v>6.9245222078585947E-3</v>
      </c>
      <c r="BC192" s="299">
        <v>4.5580480006142086E-3</v>
      </c>
      <c r="BD192" s="299">
        <v>1.4777082808289045E-3</v>
      </c>
      <c r="BE192" s="299">
        <v>3.4563796267958686E-3</v>
      </c>
      <c r="BF192" s="299">
        <v>1.7947894813115036E-2</v>
      </c>
      <c r="BG192" s="299">
        <v>4.2057423122202056E-3</v>
      </c>
      <c r="BH192" s="299">
        <v>3.0733314833249838E-2</v>
      </c>
      <c r="BI192" s="299">
        <v>9.9799821598526989E-3</v>
      </c>
      <c r="BJ192" s="299">
        <v>1.6116733560072032E-2</v>
      </c>
      <c r="BK192" s="299">
        <v>1.3962142075262285E-2</v>
      </c>
      <c r="BL192" s="299">
        <v>6.9791569927593932E-3</v>
      </c>
      <c r="BM192" s="299">
        <v>5.4354761961730315E-2</v>
      </c>
      <c r="BN192" s="299">
        <v>6.0821572233282203E-2</v>
      </c>
      <c r="BO192" s="299">
        <v>4.0394493237040342E-2</v>
      </c>
      <c r="BP192" s="299">
        <v>3.5149256872962206E-2</v>
      </c>
      <c r="BQ192" s="299">
        <v>6.3945611336752375E-3</v>
      </c>
      <c r="BR192" s="299">
        <v>1.1563392943062677E-2</v>
      </c>
      <c r="BS192" s="299">
        <v>2.5055893925357706E-2</v>
      </c>
      <c r="BT192" s="299">
        <v>6.1449130335916756E-3</v>
      </c>
      <c r="BU192" s="299">
        <v>0.8461595797938789</v>
      </c>
      <c r="BV192" s="299">
        <v>6.6936645699484142E-3</v>
      </c>
      <c r="BW192" s="299">
        <v>2.7740181051696621E-3</v>
      </c>
      <c r="BX192" s="299">
        <v>6.8263419221372464E-3</v>
      </c>
      <c r="BY192" s="299">
        <v>2.2117239883937064E-3</v>
      </c>
      <c r="BZ192" s="299">
        <v>7.6467053968251554E-3</v>
      </c>
      <c r="CA192" s="299">
        <v>8.1424018984063134E-3</v>
      </c>
      <c r="CB192" s="299">
        <v>9.0139186959545592E-2</v>
      </c>
      <c r="CC192" s="299">
        <v>3.6058273651300484E-3</v>
      </c>
      <c r="CD192" s="299">
        <v>6.9107386269712402E-3</v>
      </c>
      <c r="CE192" s="299">
        <v>8.203974985355059E-3</v>
      </c>
      <c r="CF192" s="299">
        <v>6.7885514908111299E-3</v>
      </c>
      <c r="CG192" s="299">
        <v>1.5606993075540122E-2</v>
      </c>
      <c r="CH192" s="299">
        <v>5.8333078551251845E-3</v>
      </c>
      <c r="CI192" s="299">
        <v>6.0827919930727227E-3</v>
      </c>
      <c r="CJ192" s="299">
        <v>7.1963852068007029E-3</v>
      </c>
      <c r="CK192" s="299">
        <v>5.9652454574599251E-3</v>
      </c>
      <c r="CL192" s="299">
        <v>3.0203297895805377E-4</v>
      </c>
      <c r="CM192" s="299">
        <v>2.603759064812884E-3</v>
      </c>
      <c r="CN192" s="299">
        <v>1.2590895172260284E-2</v>
      </c>
      <c r="CO192" s="299">
        <v>1.2101366376159611E-2</v>
      </c>
      <c r="CP192" s="299">
        <v>3.4959813026758733E-2</v>
      </c>
      <c r="CQ192" s="299">
        <v>4.8936949361195206E-2</v>
      </c>
      <c r="CR192" s="299">
        <v>3.0136820006325993E-2</v>
      </c>
      <c r="CS192" s="299">
        <v>2.7477081069902584E-2</v>
      </c>
      <c r="CT192" s="299">
        <v>2.2305584087521473E-2</v>
      </c>
      <c r="CU192" s="299">
        <v>3.1748143853128241E-2</v>
      </c>
      <c r="CV192" s="299">
        <v>1.8710164250445159E-2</v>
      </c>
      <c r="CW192" s="299">
        <v>4.4580366194637679E-3</v>
      </c>
      <c r="CX192" s="299">
        <v>4.9039230226211643E-2</v>
      </c>
      <c r="CY192" s="299">
        <v>7.7208213316651338E-3</v>
      </c>
      <c r="CZ192" s="299">
        <v>6.4615687953455377E-3</v>
      </c>
      <c r="DA192" s="299">
        <v>8.0377114267049896E-2</v>
      </c>
      <c r="DB192" s="299">
        <v>3.5254555663921293E-2</v>
      </c>
      <c r="DC192" s="299">
        <v>1.5755274376718906E-2</v>
      </c>
      <c r="DD192" s="299">
        <v>3.3865258475662484E-2</v>
      </c>
      <c r="DE192" s="299">
        <v>1.7627692309282177E-2</v>
      </c>
      <c r="DF192" s="299">
        <v>0.22322146272332347</v>
      </c>
      <c r="DG192" s="300">
        <v>5.3265410774898519E-3</v>
      </c>
    </row>
    <row r="193" spans="2:111">
      <c r="B193" s="98" t="s">
        <v>217</v>
      </c>
      <c r="C193" s="95" t="s">
        <v>6</v>
      </c>
      <c r="D193" s="299">
        <v>3.2685158574117007E-3</v>
      </c>
      <c r="E193" s="299">
        <v>3.8938648113859332E-3</v>
      </c>
      <c r="F193" s="299">
        <v>1.4306564220060063E-2</v>
      </c>
      <c r="G193" s="299">
        <v>2.1778087294474007E-3</v>
      </c>
      <c r="H193" s="299">
        <v>5.1202215318794739E-3</v>
      </c>
      <c r="I193" s="299">
        <v>0</v>
      </c>
      <c r="J193" s="299">
        <v>2.1666723531222178E-3</v>
      </c>
      <c r="K193" s="299">
        <v>2.4996228203219575E-3</v>
      </c>
      <c r="L193" s="299">
        <v>3.8190768245087501E-3</v>
      </c>
      <c r="M193" s="299">
        <v>4.0828464949946982E-3</v>
      </c>
      <c r="N193" s="299">
        <v>0</v>
      </c>
      <c r="O193" s="299">
        <v>5.0414889440391231E-3</v>
      </c>
      <c r="P193" s="299">
        <v>1.298985342523022E-3</v>
      </c>
      <c r="Q193" s="299">
        <v>3.2337211476434523E-3</v>
      </c>
      <c r="R193" s="299">
        <v>2.0669537019436268E-3</v>
      </c>
      <c r="S193" s="299">
        <v>4.4729678566134273E-3</v>
      </c>
      <c r="T193" s="299">
        <v>5.3269755631116427E-3</v>
      </c>
      <c r="U193" s="299">
        <v>6.6232713265083638E-3</v>
      </c>
      <c r="V193" s="299">
        <v>6.8607102189540544E-3</v>
      </c>
      <c r="W193" s="299">
        <v>1.7810664286321673E-3</v>
      </c>
      <c r="X193" s="299">
        <v>1.9398085426062151E-3</v>
      </c>
      <c r="Y193" s="299">
        <v>1.7601484926009746E-3</v>
      </c>
      <c r="Z193" s="299">
        <v>6.4985296383619491E-4</v>
      </c>
      <c r="AA193" s="299">
        <v>1.7209691956689194E-3</v>
      </c>
      <c r="AB193" s="299">
        <v>3.4447371562024345E-3</v>
      </c>
      <c r="AC193" s="299">
        <v>8.7900124181287758E-4</v>
      </c>
      <c r="AD193" s="299">
        <v>1.9712375912886073E-3</v>
      </c>
      <c r="AE193" s="299">
        <v>2.3075437588712081E-3</v>
      </c>
      <c r="AF193" s="299">
        <v>2.8684890751491591E-3</v>
      </c>
      <c r="AG193" s="299">
        <v>1.9561342476558997E-3</v>
      </c>
      <c r="AH193" s="299">
        <v>1.1422735065906063E-3</v>
      </c>
      <c r="AI193" s="299">
        <v>2.2600413933002101E-3</v>
      </c>
      <c r="AJ193" s="299">
        <v>6.9322462043672926E-3</v>
      </c>
      <c r="AK193" s="299">
        <v>8.1546064399572009E-3</v>
      </c>
      <c r="AL193" s="299">
        <v>6.4539267437862561E-3</v>
      </c>
      <c r="AM193" s="299">
        <v>4.2256282919215507E-3</v>
      </c>
      <c r="AN193" s="299">
        <v>3.7055603995105992E-3</v>
      </c>
      <c r="AO193" s="299">
        <v>4.7373502291055613E-3</v>
      </c>
      <c r="AP193" s="299">
        <v>6.9034685276349031E-3</v>
      </c>
      <c r="AQ193" s="299">
        <v>2.6691952906812435E-3</v>
      </c>
      <c r="AR193" s="299">
        <v>3.4214868110647983E-3</v>
      </c>
      <c r="AS193" s="299">
        <v>7.320705928413127E-3</v>
      </c>
      <c r="AT193" s="299">
        <v>7.275157566823157E-3</v>
      </c>
      <c r="AU193" s="299">
        <v>3.2283295491673187E-3</v>
      </c>
      <c r="AV193" s="299">
        <v>4.2378319864855409E-3</v>
      </c>
      <c r="AW193" s="299">
        <v>2.8992682194880419E-3</v>
      </c>
      <c r="AX193" s="299">
        <v>1.22007539104002E-3</v>
      </c>
      <c r="AY193" s="299">
        <v>1.6187328523576345E-3</v>
      </c>
      <c r="AZ193" s="299">
        <v>6.3165191531024643E-3</v>
      </c>
      <c r="BA193" s="299">
        <v>1.481463293094572E-3</v>
      </c>
      <c r="BB193" s="299">
        <v>1.9749680911355883E-3</v>
      </c>
      <c r="BC193" s="299">
        <v>6.778431308625064E-4</v>
      </c>
      <c r="BD193" s="299">
        <v>3.350684870961908E-4</v>
      </c>
      <c r="BE193" s="299">
        <v>9.2621872817446487E-4</v>
      </c>
      <c r="BF193" s="299">
        <v>3.5626558747097318E-3</v>
      </c>
      <c r="BG193" s="299">
        <v>8.819743024726178E-4</v>
      </c>
      <c r="BH193" s="299">
        <v>4.0263090520445497E-3</v>
      </c>
      <c r="BI193" s="299">
        <v>3.0666286565389227E-3</v>
      </c>
      <c r="BJ193" s="299">
        <v>5.1789632477049347E-3</v>
      </c>
      <c r="BK193" s="299">
        <v>7.8149310304111656E-3</v>
      </c>
      <c r="BL193" s="299">
        <v>7.4455289499138601E-3</v>
      </c>
      <c r="BM193" s="299">
        <v>1.455608684946307E-2</v>
      </c>
      <c r="BN193" s="299">
        <v>1.032661072144709E-2</v>
      </c>
      <c r="BO193" s="299">
        <v>1.8757749966509418E-2</v>
      </c>
      <c r="BP193" s="299">
        <v>1.8357976888779798E-2</v>
      </c>
      <c r="BQ193" s="299">
        <v>1.4697662200413061E-2</v>
      </c>
      <c r="BR193" s="299">
        <v>8.7445651837019696E-3</v>
      </c>
      <c r="BS193" s="299">
        <v>1.942069203251939E-2</v>
      </c>
      <c r="BT193" s="299">
        <v>9.4661083933912944E-3</v>
      </c>
      <c r="BU193" s="299">
        <v>1.8593351620892019E-2</v>
      </c>
      <c r="BV193" s="299">
        <v>0.77654561659887567</v>
      </c>
      <c r="BW193" s="299">
        <v>6.0316441280160102E-2</v>
      </c>
      <c r="BX193" s="299">
        <v>7.2350163355739044E-2</v>
      </c>
      <c r="BY193" s="299">
        <v>6.006316195501666E-2</v>
      </c>
      <c r="BZ193" s="299">
        <v>5.7421525646861392E-2</v>
      </c>
      <c r="CA193" s="299">
        <v>9.2484585778484178E-3</v>
      </c>
      <c r="CB193" s="299">
        <v>5.4825765021628781E-2</v>
      </c>
      <c r="CC193" s="299">
        <v>1.5215147808802738E-2</v>
      </c>
      <c r="CD193" s="299">
        <v>1.6376550702091167E-2</v>
      </c>
      <c r="CE193" s="299">
        <v>1.346273555038402E-2</v>
      </c>
      <c r="CF193" s="299">
        <v>8.8090686303387497E-3</v>
      </c>
      <c r="CG193" s="299">
        <v>1.158311613294738E-2</v>
      </c>
      <c r="CH193" s="299">
        <v>3.4601323697507182E-3</v>
      </c>
      <c r="CI193" s="299">
        <v>8.3701928183934782E-3</v>
      </c>
      <c r="CJ193" s="299">
        <v>6.4906688593672742E-3</v>
      </c>
      <c r="CK193" s="299">
        <v>3.0778004566481935E-3</v>
      </c>
      <c r="CL193" s="299">
        <v>3.5722886939201917E-4</v>
      </c>
      <c r="CM193" s="299">
        <v>7.3971099131841318E-4</v>
      </c>
      <c r="CN193" s="299">
        <v>1.5980022969286627E-2</v>
      </c>
      <c r="CO193" s="299">
        <v>1.2682113783183827E-2</v>
      </c>
      <c r="CP193" s="299">
        <v>7.3816588806690005E-3</v>
      </c>
      <c r="CQ193" s="299">
        <v>8.2410925993712438E-3</v>
      </c>
      <c r="CR193" s="299">
        <v>2.2855750640649798E-2</v>
      </c>
      <c r="CS193" s="299">
        <v>1.6146212914389231E-2</v>
      </c>
      <c r="CT193" s="299">
        <v>1.1036141877733188E-2</v>
      </c>
      <c r="CU193" s="299">
        <v>2.2906172308405526E-2</v>
      </c>
      <c r="CV193" s="299">
        <v>4.3130533853988663E-2</v>
      </c>
      <c r="CW193" s="299">
        <v>2.5811851480434206E-3</v>
      </c>
      <c r="CX193" s="299">
        <v>7.9197303639093435E-3</v>
      </c>
      <c r="CY193" s="299">
        <v>4.7329113437514147E-3</v>
      </c>
      <c r="CZ193" s="299">
        <v>3.4457836024279747E-3</v>
      </c>
      <c r="DA193" s="299">
        <v>1.4092192858990455E-2</v>
      </c>
      <c r="DB193" s="299">
        <v>7.6757608610034805E-3</v>
      </c>
      <c r="DC193" s="299">
        <v>1.2518807745970726E-2</v>
      </c>
      <c r="DD193" s="299">
        <v>1.9208875424431355E-2</v>
      </c>
      <c r="DE193" s="299">
        <v>8.2366051639437242E-3</v>
      </c>
      <c r="DF193" s="299">
        <v>8.8561274002564964E-3</v>
      </c>
      <c r="DG193" s="300">
        <v>2.2000130231409662E-2</v>
      </c>
    </row>
    <row r="194" spans="2:111">
      <c r="B194" s="98" t="s">
        <v>218</v>
      </c>
      <c r="C194" s="95" t="s">
        <v>219</v>
      </c>
      <c r="D194" s="299">
        <v>1.5630363475001665E-3</v>
      </c>
      <c r="E194" s="299">
        <v>1.5905634770117256E-3</v>
      </c>
      <c r="F194" s="299">
        <v>5.0027678811085845E-3</v>
      </c>
      <c r="G194" s="299">
        <v>5.2338918584591708E-4</v>
      </c>
      <c r="H194" s="299">
        <v>1.7616876615891232E-3</v>
      </c>
      <c r="I194" s="299">
        <v>0</v>
      </c>
      <c r="J194" s="299">
        <v>4.4534382019883421E-4</v>
      </c>
      <c r="K194" s="299">
        <v>1.9719193032652687E-3</v>
      </c>
      <c r="L194" s="299">
        <v>1.0132559830033606E-3</v>
      </c>
      <c r="M194" s="299">
        <v>3.162209101509049E-3</v>
      </c>
      <c r="N194" s="299">
        <v>0</v>
      </c>
      <c r="O194" s="299">
        <v>1.1951664223676184E-3</v>
      </c>
      <c r="P194" s="299">
        <v>5.2263079383083261E-4</v>
      </c>
      <c r="Q194" s="299">
        <v>1.5329978302555639E-3</v>
      </c>
      <c r="R194" s="299">
        <v>8.5454799596298948E-4</v>
      </c>
      <c r="S194" s="299">
        <v>1.929268991539211E-3</v>
      </c>
      <c r="T194" s="299">
        <v>2.2228735572941928E-3</v>
      </c>
      <c r="U194" s="299">
        <v>3.4654209940012375E-3</v>
      </c>
      <c r="V194" s="299">
        <v>1.8887537195631393E-3</v>
      </c>
      <c r="W194" s="299">
        <v>7.2613485654165479E-4</v>
      </c>
      <c r="X194" s="299">
        <v>9.3364229652157817E-4</v>
      </c>
      <c r="Y194" s="299">
        <v>6.9925246500108021E-4</v>
      </c>
      <c r="Z194" s="299">
        <v>3.1995297028843578E-4</v>
      </c>
      <c r="AA194" s="299">
        <v>9.8852618884810424E-4</v>
      </c>
      <c r="AB194" s="299">
        <v>2.329737382858116E-3</v>
      </c>
      <c r="AC194" s="299">
        <v>4.0535520574366726E-4</v>
      </c>
      <c r="AD194" s="299">
        <v>6.2865553425300131E-4</v>
      </c>
      <c r="AE194" s="299">
        <v>1.3162182159000861E-3</v>
      </c>
      <c r="AF194" s="299">
        <v>2.4923993175100037E-3</v>
      </c>
      <c r="AG194" s="299">
        <v>1.1031817898444691E-3</v>
      </c>
      <c r="AH194" s="299">
        <v>6.6544588695546369E-4</v>
      </c>
      <c r="AI194" s="299">
        <v>1.0864592777241814E-3</v>
      </c>
      <c r="AJ194" s="299">
        <v>4.06833678795017E-3</v>
      </c>
      <c r="AK194" s="299">
        <v>2.5273149016516979E-3</v>
      </c>
      <c r="AL194" s="299">
        <v>2.6308883649805112E-3</v>
      </c>
      <c r="AM194" s="299">
        <v>1.4615486015796693E-3</v>
      </c>
      <c r="AN194" s="299">
        <v>1.4420346369971033E-3</v>
      </c>
      <c r="AO194" s="299">
        <v>2.0965425810690144E-3</v>
      </c>
      <c r="AP194" s="299">
        <v>2.5798787479822654E-3</v>
      </c>
      <c r="AQ194" s="299">
        <v>5.3825015127158976E-4</v>
      </c>
      <c r="AR194" s="299">
        <v>1.5609075198791951E-3</v>
      </c>
      <c r="AS194" s="299">
        <v>3.3886325028368754E-3</v>
      </c>
      <c r="AT194" s="299">
        <v>2.6361063637694335E-3</v>
      </c>
      <c r="AU194" s="299">
        <v>2.0581835285659179E-3</v>
      </c>
      <c r="AV194" s="299">
        <v>2.0651841209706262E-3</v>
      </c>
      <c r="AW194" s="299">
        <v>1.0723762520074285E-3</v>
      </c>
      <c r="AX194" s="299">
        <v>4.8500248377799271E-4</v>
      </c>
      <c r="AY194" s="299">
        <v>6.5508369101925678E-4</v>
      </c>
      <c r="AZ194" s="299">
        <v>3.0579834733391823E-3</v>
      </c>
      <c r="BA194" s="299">
        <v>9.0064412659294341E-4</v>
      </c>
      <c r="BB194" s="299">
        <v>5.8663873126240285E-4</v>
      </c>
      <c r="BC194" s="299">
        <v>3.014483126868848E-4</v>
      </c>
      <c r="BD194" s="299">
        <v>1.46350885399535E-4</v>
      </c>
      <c r="BE194" s="299">
        <v>3.8241914080986317E-4</v>
      </c>
      <c r="BF194" s="299">
        <v>1.5394425939390494E-3</v>
      </c>
      <c r="BG194" s="299">
        <v>3.7275709192871728E-4</v>
      </c>
      <c r="BH194" s="299">
        <v>1.8449409637856474E-3</v>
      </c>
      <c r="BI194" s="299">
        <v>8.2580119396099606E-4</v>
      </c>
      <c r="BJ194" s="299">
        <v>1.7915994443377637E-3</v>
      </c>
      <c r="BK194" s="299">
        <v>1.1940817335985177E-3</v>
      </c>
      <c r="BL194" s="299">
        <v>5.7939458185301282E-3</v>
      </c>
      <c r="BM194" s="299">
        <v>1.0429545800587664E-2</v>
      </c>
      <c r="BN194" s="299">
        <v>6.4038168356083192E-3</v>
      </c>
      <c r="BO194" s="299">
        <v>6.08333203179419E-3</v>
      </c>
      <c r="BP194" s="299">
        <v>5.8986326237560798E-3</v>
      </c>
      <c r="BQ194" s="299">
        <v>4.5749511012881869E-3</v>
      </c>
      <c r="BR194" s="299">
        <v>1.2784475731701064E-2</v>
      </c>
      <c r="BS194" s="299">
        <v>4.3243225683491466E-3</v>
      </c>
      <c r="BT194" s="299">
        <v>1.240228812481787E-3</v>
      </c>
      <c r="BU194" s="299">
        <v>2.3366661902226672E-2</v>
      </c>
      <c r="BV194" s="299">
        <v>1.1828351806472879E-2</v>
      </c>
      <c r="BW194" s="299">
        <v>0.68977873988288141</v>
      </c>
      <c r="BX194" s="299">
        <v>0.127629239977881</v>
      </c>
      <c r="BY194" s="299">
        <v>1.4100736192950028E-2</v>
      </c>
      <c r="BZ194" s="299">
        <v>3.5837309616069488E-3</v>
      </c>
      <c r="CA194" s="299">
        <v>6.7930980102726187E-3</v>
      </c>
      <c r="CB194" s="299">
        <v>2.8104699578634592E-2</v>
      </c>
      <c r="CC194" s="299">
        <v>2.4547949904662702E-2</v>
      </c>
      <c r="CD194" s="299">
        <v>6.4781869952793246E-3</v>
      </c>
      <c r="CE194" s="299">
        <v>4.6644530544029332E-2</v>
      </c>
      <c r="CF194" s="299">
        <v>4.1702523261409129E-2</v>
      </c>
      <c r="CG194" s="299">
        <v>2.1571277037371158E-2</v>
      </c>
      <c r="CH194" s="299">
        <v>1.3071365136170401E-2</v>
      </c>
      <c r="CI194" s="299">
        <v>9.3741007578795714E-3</v>
      </c>
      <c r="CJ194" s="299">
        <v>8.5996678876080358E-3</v>
      </c>
      <c r="CK194" s="299">
        <v>1.1277060539931034E-2</v>
      </c>
      <c r="CL194" s="299">
        <v>1.6012850279374508E-3</v>
      </c>
      <c r="CM194" s="299">
        <v>1.6670854363571926E-3</v>
      </c>
      <c r="CN194" s="299">
        <v>4.7186196780477658E-3</v>
      </c>
      <c r="CO194" s="299">
        <v>3.3363706909551303E-3</v>
      </c>
      <c r="CP194" s="299">
        <v>1.9977762104326741E-2</v>
      </c>
      <c r="CQ194" s="299">
        <v>2.0534242588192305E-2</v>
      </c>
      <c r="CR194" s="299">
        <v>1.1697037971450443E-2</v>
      </c>
      <c r="CS194" s="299">
        <v>7.2172800247136534E-3</v>
      </c>
      <c r="CT194" s="299">
        <v>8.8224397275354881E-3</v>
      </c>
      <c r="CU194" s="299">
        <v>1.377874378200972E-2</v>
      </c>
      <c r="CV194" s="299">
        <v>2.0427490211541357E-2</v>
      </c>
      <c r="CW194" s="299">
        <v>2.678211394490078E-3</v>
      </c>
      <c r="CX194" s="299">
        <v>4.1739774640089048E-3</v>
      </c>
      <c r="CY194" s="299">
        <v>8.4344130835010758E-3</v>
      </c>
      <c r="CZ194" s="299">
        <v>1.700972013970735E-3</v>
      </c>
      <c r="DA194" s="299">
        <v>3.9373839749360692E-2</v>
      </c>
      <c r="DB194" s="299">
        <v>2.2931400582504022E-2</v>
      </c>
      <c r="DC194" s="299">
        <v>5.2925954023230687E-3</v>
      </c>
      <c r="DD194" s="299">
        <v>2.1493087115564732E-2</v>
      </c>
      <c r="DE194" s="299">
        <v>1.1486046175138894E-2</v>
      </c>
      <c r="DF194" s="299">
        <v>7.8662614301053778E-3</v>
      </c>
      <c r="DG194" s="300">
        <v>1.0666514975020582E-2</v>
      </c>
    </row>
    <row r="195" spans="2:111">
      <c r="B195" s="98" t="s">
        <v>220</v>
      </c>
      <c r="C195" s="95" t="s">
        <v>221</v>
      </c>
      <c r="D195" s="299">
        <v>0</v>
      </c>
      <c r="E195" s="299">
        <v>0</v>
      </c>
      <c r="F195" s="299">
        <v>0</v>
      </c>
      <c r="G195" s="299">
        <v>0</v>
      </c>
      <c r="H195" s="299">
        <v>0</v>
      </c>
      <c r="I195" s="299">
        <v>0</v>
      </c>
      <c r="J195" s="299">
        <v>0</v>
      </c>
      <c r="K195" s="299">
        <v>0</v>
      </c>
      <c r="L195" s="299">
        <v>0</v>
      </c>
      <c r="M195" s="299">
        <v>0</v>
      </c>
      <c r="N195" s="299">
        <v>0</v>
      </c>
      <c r="O195" s="299">
        <v>0</v>
      </c>
      <c r="P195" s="299">
        <v>0</v>
      </c>
      <c r="Q195" s="299">
        <v>0</v>
      </c>
      <c r="R195" s="299">
        <v>0</v>
      </c>
      <c r="S195" s="299">
        <v>0</v>
      </c>
      <c r="T195" s="299">
        <v>0</v>
      </c>
      <c r="U195" s="299">
        <v>0</v>
      </c>
      <c r="V195" s="299">
        <v>0</v>
      </c>
      <c r="W195" s="299">
        <v>0</v>
      </c>
      <c r="X195" s="299">
        <v>0</v>
      </c>
      <c r="Y195" s="299">
        <v>0</v>
      </c>
      <c r="Z195" s="299">
        <v>0</v>
      </c>
      <c r="AA195" s="299">
        <v>0</v>
      </c>
      <c r="AB195" s="299">
        <v>0</v>
      </c>
      <c r="AC195" s="299">
        <v>0</v>
      </c>
      <c r="AD195" s="299">
        <v>0</v>
      </c>
      <c r="AE195" s="299">
        <v>0</v>
      </c>
      <c r="AF195" s="299">
        <v>0</v>
      </c>
      <c r="AG195" s="299">
        <v>0</v>
      </c>
      <c r="AH195" s="299">
        <v>0</v>
      </c>
      <c r="AI195" s="299">
        <v>0</v>
      </c>
      <c r="AJ195" s="299">
        <v>0</v>
      </c>
      <c r="AK195" s="299">
        <v>0</v>
      </c>
      <c r="AL195" s="299">
        <v>0</v>
      </c>
      <c r="AM195" s="299">
        <v>0</v>
      </c>
      <c r="AN195" s="299">
        <v>0</v>
      </c>
      <c r="AO195" s="299">
        <v>0</v>
      </c>
      <c r="AP195" s="299">
        <v>0</v>
      </c>
      <c r="AQ195" s="299">
        <v>0</v>
      </c>
      <c r="AR195" s="299">
        <v>0</v>
      </c>
      <c r="AS195" s="299">
        <v>0</v>
      </c>
      <c r="AT195" s="299">
        <v>0</v>
      </c>
      <c r="AU195" s="299">
        <v>0</v>
      </c>
      <c r="AV195" s="299">
        <v>0</v>
      </c>
      <c r="AW195" s="299">
        <v>0</v>
      </c>
      <c r="AX195" s="299">
        <v>0</v>
      </c>
      <c r="AY195" s="299">
        <v>0</v>
      </c>
      <c r="AZ195" s="299">
        <v>0</v>
      </c>
      <c r="BA195" s="299">
        <v>0</v>
      </c>
      <c r="BB195" s="299">
        <v>0</v>
      </c>
      <c r="BC195" s="299">
        <v>0</v>
      </c>
      <c r="BD195" s="299">
        <v>0</v>
      </c>
      <c r="BE195" s="299">
        <v>0</v>
      </c>
      <c r="BF195" s="299">
        <v>0</v>
      </c>
      <c r="BG195" s="299">
        <v>0</v>
      </c>
      <c r="BH195" s="299">
        <v>0</v>
      </c>
      <c r="BI195" s="299">
        <v>0</v>
      </c>
      <c r="BJ195" s="299">
        <v>0</v>
      </c>
      <c r="BK195" s="299">
        <v>0</v>
      </c>
      <c r="BL195" s="299">
        <v>0</v>
      </c>
      <c r="BM195" s="299">
        <v>0</v>
      </c>
      <c r="BN195" s="299">
        <v>0</v>
      </c>
      <c r="BO195" s="299">
        <v>0</v>
      </c>
      <c r="BP195" s="299">
        <v>0</v>
      </c>
      <c r="BQ195" s="299">
        <v>0</v>
      </c>
      <c r="BR195" s="299">
        <v>0</v>
      </c>
      <c r="BS195" s="299">
        <v>0</v>
      </c>
      <c r="BT195" s="299">
        <v>0</v>
      </c>
      <c r="BU195" s="299">
        <v>0</v>
      </c>
      <c r="BV195" s="299">
        <v>0</v>
      </c>
      <c r="BW195" s="299">
        <v>0</v>
      </c>
      <c r="BX195" s="299">
        <v>0.99869482786127628</v>
      </c>
      <c r="BY195" s="299">
        <v>0</v>
      </c>
      <c r="BZ195" s="299">
        <v>0</v>
      </c>
      <c r="CA195" s="299">
        <v>0</v>
      </c>
      <c r="CB195" s="299">
        <v>0</v>
      </c>
      <c r="CC195" s="299">
        <v>0</v>
      </c>
      <c r="CD195" s="299">
        <v>0</v>
      </c>
      <c r="CE195" s="299">
        <v>0</v>
      </c>
      <c r="CF195" s="299">
        <v>0</v>
      </c>
      <c r="CG195" s="299">
        <v>0</v>
      </c>
      <c r="CH195" s="299">
        <v>0</v>
      </c>
      <c r="CI195" s="299">
        <v>0</v>
      </c>
      <c r="CJ195" s="299">
        <v>0</v>
      </c>
      <c r="CK195" s="299">
        <v>0</v>
      </c>
      <c r="CL195" s="299">
        <v>0</v>
      </c>
      <c r="CM195" s="299">
        <v>0</v>
      </c>
      <c r="CN195" s="299">
        <v>0</v>
      </c>
      <c r="CO195" s="299">
        <v>0</v>
      </c>
      <c r="CP195" s="299">
        <v>0</v>
      </c>
      <c r="CQ195" s="299">
        <v>0</v>
      </c>
      <c r="CR195" s="299">
        <v>0</v>
      </c>
      <c r="CS195" s="299">
        <v>0</v>
      </c>
      <c r="CT195" s="299">
        <v>0</v>
      </c>
      <c r="CU195" s="299">
        <v>0</v>
      </c>
      <c r="CV195" s="299">
        <v>0</v>
      </c>
      <c r="CW195" s="299">
        <v>0</v>
      </c>
      <c r="CX195" s="299">
        <v>0</v>
      </c>
      <c r="CY195" s="299">
        <v>0</v>
      </c>
      <c r="CZ195" s="299">
        <v>0</v>
      </c>
      <c r="DA195" s="299">
        <v>0</v>
      </c>
      <c r="DB195" s="299">
        <v>0</v>
      </c>
      <c r="DC195" s="299">
        <v>0</v>
      </c>
      <c r="DD195" s="299">
        <v>0</v>
      </c>
      <c r="DE195" s="299">
        <v>0</v>
      </c>
      <c r="DF195" s="299">
        <v>0</v>
      </c>
      <c r="DG195" s="300">
        <v>0</v>
      </c>
    </row>
    <row r="196" spans="2:111">
      <c r="B196" s="98" t="s">
        <v>222</v>
      </c>
      <c r="C196" s="95" t="s">
        <v>223</v>
      </c>
      <c r="D196" s="299">
        <v>0</v>
      </c>
      <c r="E196" s="299">
        <v>0</v>
      </c>
      <c r="F196" s="299">
        <v>0</v>
      </c>
      <c r="G196" s="299">
        <v>0</v>
      </c>
      <c r="H196" s="299">
        <v>0</v>
      </c>
      <c r="I196" s="299">
        <v>0</v>
      </c>
      <c r="J196" s="299">
        <v>0</v>
      </c>
      <c r="K196" s="299">
        <v>0</v>
      </c>
      <c r="L196" s="299">
        <v>0</v>
      </c>
      <c r="M196" s="299">
        <v>0</v>
      </c>
      <c r="N196" s="299">
        <v>0</v>
      </c>
      <c r="O196" s="299">
        <v>0</v>
      </c>
      <c r="P196" s="299">
        <v>0</v>
      </c>
      <c r="Q196" s="299">
        <v>0</v>
      </c>
      <c r="R196" s="299">
        <v>0</v>
      </c>
      <c r="S196" s="299">
        <v>0</v>
      </c>
      <c r="T196" s="299">
        <v>0</v>
      </c>
      <c r="U196" s="299">
        <v>0</v>
      </c>
      <c r="V196" s="299">
        <v>0</v>
      </c>
      <c r="W196" s="299">
        <v>0</v>
      </c>
      <c r="X196" s="299">
        <v>0</v>
      </c>
      <c r="Y196" s="299">
        <v>0</v>
      </c>
      <c r="Z196" s="299">
        <v>0</v>
      </c>
      <c r="AA196" s="299">
        <v>0</v>
      </c>
      <c r="AB196" s="299">
        <v>0</v>
      </c>
      <c r="AC196" s="299">
        <v>0</v>
      </c>
      <c r="AD196" s="299">
        <v>0</v>
      </c>
      <c r="AE196" s="299">
        <v>0</v>
      </c>
      <c r="AF196" s="299">
        <v>0</v>
      </c>
      <c r="AG196" s="299">
        <v>0</v>
      </c>
      <c r="AH196" s="299">
        <v>0</v>
      </c>
      <c r="AI196" s="299">
        <v>0</v>
      </c>
      <c r="AJ196" s="299">
        <v>0</v>
      </c>
      <c r="AK196" s="299">
        <v>0</v>
      </c>
      <c r="AL196" s="299">
        <v>0</v>
      </c>
      <c r="AM196" s="299">
        <v>0</v>
      </c>
      <c r="AN196" s="299">
        <v>0</v>
      </c>
      <c r="AO196" s="299">
        <v>0</v>
      </c>
      <c r="AP196" s="299">
        <v>0</v>
      </c>
      <c r="AQ196" s="299">
        <v>0</v>
      </c>
      <c r="AR196" s="299">
        <v>0</v>
      </c>
      <c r="AS196" s="299">
        <v>0</v>
      </c>
      <c r="AT196" s="299">
        <v>0</v>
      </c>
      <c r="AU196" s="299">
        <v>0</v>
      </c>
      <c r="AV196" s="299">
        <v>0</v>
      </c>
      <c r="AW196" s="299">
        <v>0</v>
      </c>
      <c r="AX196" s="299">
        <v>0</v>
      </c>
      <c r="AY196" s="299">
        <v>0</v>
      </c>
      <c r="AZ196" s="299">
        <v>0</v>
      </c>
      <c r="BA196" s="299">
        <v>0</v>
      </c>
      <c r="BB196" s="299">
        <v>0</v>
      </c>
      <c r="BC196" s="299">
        <v>0</v>
      </c>
      <c r="BD196" s="299">
        <v>0</v>
      </c>
      <c r="BE196" s="299">
        <v>0</v>
      </c>
      <c r="BF196" s="299">
        <v>0</v>
      </c>
      <c r="BG196" s="299">
        <v>0</v>
      </c>
      <c r="BH196" s="299">
        <v>0</v>
      </c>
      <c r="BI196" s="299">
        <v>0</v>
      </c>
      <c r="BJ196" s="299">
        <v>0</v>
      </c>
      <c r="BK196" s="299">
        <v>0</v>
      </c>
      <c r="BL196" s="299">
        <v>0</v>
      </c>
      <c r="BM196" s="299">
        <v>0</v>
      </c>
      <c r="BN196" s="299">
        <v>0</v>
      </c>
      <c r="BO196" s="299">
        <v>0</v>
      </c>
      <c r="BP196" s="299">
        <v>0</v>
      </c>
      <c r="BQ196" s="299">
        <v>0</v>
      </c>
      <c r="BR196" s="299">
        <v>0</v>
      </c>
      <c r="BS196" s="299">
        <v>0</v>
      </c>
      <c r="BT196" s="299">
        <v>0</v>
      </c>
      <c r="BU196" s="299">
        <v>0</v>
      </c>
      <c r="BV196" s="299">
        <v>0</v>
      </c>
      <c r="BW196" s="299">
        <v>0</v>
      </c>
      <c r="BX196" s="299">
        <v>0</v>
      </c>
      <c r="BY196" s="299">
        <v>0.99999999968321496</v>
      </c>
      <c r="BZ196" s="299">
        <v>0</v>
      </c>
      <c r="CA196" s="299">
        <v>0</v>
      </c>
      <c r="CB196" s="299">
        <v>0</v>
      </c>
      <c r="CC196" s="299">
        <v>0</v>
      </c>
      <c r="CD196" s="299">
        <v>0</v>
      </c>
      <c r="CE196" s="299">
        <v>0</v>
      </c>
      <c r="CF196" s="299">
        <v>0</v>
      </c>
      <c r="CG196" s="299">
        <v>0</v>
      </c>
      <c r="CH196" s="299">
        <v>0</v>
      </c>
      <c r="CI196" s="299">
        <v>0</v>
      </c>
      <c r="CJ196" s="299">
        <v>0</v>
      </c>
      <c r="CK196" s="299">
        <v>0</v>
      </c>
      <c r="CL196" s="299">
        <v>0</v>
      </c>
      <c r="CM196" s="299">
        <v>0</v>
      </c>
      <c r="CN196" s="299">
        <v>0</v>
      </c>
      <c r="CO196" s="299">
        <v>0</v>
      </c>
      <c r="CP196" s="299">
        <v>0</v>
      </c>
      <c r="CQ196" s="299">
        <v>0</v>
      </c>
      <c r="CR196" s="299">
        <v>0</v>
      </c>
      <c r="CS196" s="299">
        <v>0</v>
      </c>
      <c r="CT196" s="299">
        <v>0</v>
      </c>
      <c r="CU196" s="299">
        <v>0</v>
      </c>
      <c r="CV196" s="299">
        <v>0</v>
      </c>
      <c r="CW196" s="299">
        <v>0</v>
      </c>
      <c r="CX196" s="299">
        <v>0</v>
      </c>
      <c r="CY196" s="299">
        <v>0</v>
      </c>
      <c r="CZ196" s="299">
        <v>0</v>
      </c>
      <c r="DA196" s="299">
        <v>0</v>
      </c>
      <c r="DB196" s="299">
        <v>0</v>
      </c>
      <c r="DC196" s="299">
        <v>0</v>
      </c>
      <c r="DD196" s="299">
        <v>0</v>
      </c>
      <c r="DE196" s="299">
        <v>0</v>
      </c>
      <c r="DF196" s="299">
        <v>0</v>
      </c>
      <c r="DG196" s="300">
        <v>0</v>
      </c>
    </row>
    <row r="197" spans="2:111">
      <c r="B197" s="98" t="s">
        <v>224</v>
      </c>
      <c r="C197" s="95" t="s">
        <v>225</v>
      </c>
      <c r="D197" s="299">
        <v>2.528102311628887E-4</v>
      </c>
      <c r="E197" s="299">
        <v>2.8632013663727307E-4</v>
      </c>
      <c r="F197" s="299">
        <v>7.5157685374103121E-4</v>
      </c>
      <c r="G197" s="299">
        <v>1.7889500436656932E-4</v>
      </c>
      <c r="H197" s="299">
        <v>2.946170398455779E-4</v>
      </c>
      <c r="I197" s="299">
        <v>0</v>
      </c>
      <c r="J197" s="299">
        <v>1.7705436152610815E-4</v>
      </c>
      <c r="K197" s="299">
        <v>3.8667099064043083E-4</v>
      </c>
      <c r="L197" s="299">
        <v>2.1319305058277102E-4</v>
      </c>
      <c r="M197" s="299">
        <v>5.0352417566543325E-4</v>
      </c>
      <c r="N197" s="299">
        <v>0</v>
      </c>
      <c r="O197" s="299">
        <v>3.8135894725657444E-4</v>
      </c>
      <c r="P197" s="299">
        <v>1.3955230400316662E-4</v>
      </c>
      <c r="Q197" s="299">
        <v>3.5193396132259875E-4</v>
      </c>
      <c r="R197" s="299">
        <v>1.8938434385093025E-4</v>
      </c>
      <c r="S197" s="299">
        <v>9.9925590685091392E-4</v>
      </c>
      <c r="T197" s="299">
        <v>1.0375363109848038E-3</v>
      </c>
      <c r="U197" s="299">
        <v>1.0582797546821834E-3</v>
      </c>
      <c r="V197" s="299">
        <v>6.7089992007626472E-4</v>
      </c>
      <c r="W197" s="299">
        <v>2.6207396332782271E-4</v>
      </c>
      <c r="X197" s="299">
        <v>3.0313485486133313E-4</v>
      </c>
      <c r="Y197" s="299">
        <v>2.4903838731618247E-4</v>
      </c>
      <c r="Z197" s="299">
        <v>1.2623803876912434E-4</v>
      </c>
      <c r="AA197" s="299">
        <v>2.6422076617226329E-4</v>
      </c>
      <c r="AB197" s="299">
        <v>5.4651476301514066E-4</v>
      </c>
      <c r="AC197" s="299">
        <v>1.8293469387109027E-4</v>
      </c>
      <c r="AD197" s="299">
        <v>1.070203852133583E-4</v>
      </c>
      <c r="AE197" s="299">
        <v>2.4343726563433681E-4</v>
      </c>
      <c r="AF197" s="299">
        <v>9.8869294894838081E-4</v>
      </c>
      <c r="AG197" s="299">
        <v>2.8621635100247708E-4</v>
      </c>
      <c r="AH197" s="299">
        <v>1.9810401599818238E-4</v>
      </c>
      <c r="AI197" s="299">
        <v>2.915291669063337E-4</v>
      </c>
      <c r="AJ197" s="299">
        <v>8.2752267844798835E-4</v>
      </c>
      <c r="AK197" s="299">
        <v>7.1008090680623295E-4</v>
      </c>
      <c r="AL197" s="299">
        <v>1.0199902588737886E-3</v>
      </c>
      <c r="AM197" s="299">
        <v>5.4769619302384102E-4</v>
      </c>
      <c r="AN197" s="299">
        <v>4.4754613768036375E-4</v>
      </c>
      <c r="AO197" s="299">
        <v>6.5492446666235468E-4</v>
      </c>
      <c r="AP197" s="299">
        <v>5.1732126749231579E-4</v>
      </c>
      <c r="AQ197" s="299">
        <v>2.6480432484699202E-4</v>
      </c>
      <c r="AR197" s="299">
        <v>4.444157406253367E-4</v>
      </c>
      <c r="AS197" s="299">
        <v>1.2421113535870142E-3</v>
      </c>
      <c r="AT197" s="299">
        <v>6.8731967533608863E-4</v>
      </c>
      <c r="AU197" s="299">
        <v>5.4697426137399502E-4</v>
      </c>
      <c r="AV197" s="299">
        <v>6.8050036481968434E-4</v>
      </c>
      <c r="AW197" s="299">
        <v>4.0655446637858489E-4</v>
      </c>
      <c r="AX197" s="299">
        <v>2.5229996745639634E-4</v>
      </c>
      <c r="AY197" s="299">
        <v>3.2883097736198036E-4</v>
      </c>
      <c r="AZ197" s="299">
        <v>1.1834489942885121E-3</v>
      </c>
      <c r="BA197" s="299">
        <v>2.0927859045057127E-4</v>
      </c>
      <c r="BB197" s="299">
        <v>5.6113791066332748E-4</v>
      </c>
      <c r="BC197" s="299">
        <v>6.5492498308862614E-5</v>
      </c>
      <c r="BD197" s="299">
        <v>1.6562641625838642E-4</v>
      </c>
      <c r="BE197" s="299">
        <v>2.2026969809842001E-4</v>
      </c>
      <c r="BF197" s="299">
        <v>5.2848620515936258E-4</v>
      </c>
      <c r="BG197" s="299">
        <v>1.0974237806115939E-4</v>
      </c>
      <c r="BH197" s="299">
        <v>5.7781212063941375E-4</v>
      </c>
      <c r="BI197" s="299">
        <v>2.0691172638955308E-4</v>
      </c>
      <c r="BJ197" s="299">
        <v>6.2326727736127267E-4</v>
      </c>
      <c r="BK197" s="299">
        <v>4.7806467633839652E-4</v>
      </c>
      <c r="BL197" s="299">
        <v>1.6208546343715903E-3</v>
      </c>
      <c r="BM197" s="299">
        <v>2.8382550777616192E-3</v>
      </c>
      <c r="BN197" s="299">
        <v>2.3726391138134597E-3</v>
      </c>
      <c r="BO197" s="299">
        <v>1.7123263509815345E-3</v>
      </c>
      <c r="BP197" s="299">
        <v>1.5793150016473526E-3</v>
      </c>
      <c r="BQ197" s="299">
        <v>8.8297806436791158E-4</v>
      </c>
      <c r="BR197" s="299">
        <v>1.1317108537016148E-3</v>
      </c>
      <c r="BS197" s="299">
        <v>3.1179892628712762E-3</v>
      </c>
      <c r="BT197" s="299">
        <v>3.6575798127003881E-3</v>
      </c>
      <c r="BU197" s="299">
        <v>4.8058912189979089E-3</v>
      </c>
      <c r="BV197" s="299">
        <v>7.1339804969317595E-3</v>
      </c>
      <c r="BW197" s="299">
        <v>1.1835086339546433E-3</v>
      </c>
      <c r="BX197" s="299">
        <v>1.0517029121909379E-3</v>
      </c>
      <c r="BY197" s="299">
        <v>6.0783960856250203E-4</v>
      </c>
      <c r="BZ197" s="299">
        <v>0.98896429559860055</v>
      </c>
      <c r="CA197" s="299">
        <v>1.0708369704765714E-3</v>
      </c>
      <c r="CB197" s="299">
        <v>1.7948777308399362E-3</v>
      </c>
      <c r="CC197" s="299">
        <v>9.4458664848737391E-4</v>
      </c>
      <c r="CD197" s="299">
        <v>7.6291867690406255E-4</v>
      </c>
      <c r="CE197" s="299">
        <v>4.2776146008189578E-3</v>
      </c>
      <c r="CF197" s="299">
        <v>8.8790951958834727E-4</v>
      </c>
      <c r="CG197" s="299">
        <v>1.3779267301529392E-3</v>
      </c>
      <c r="CH197" s="299">
        <v>1.2621499201599393E-3</v>
      </c>
      <c r="CI197" s="299">
        <v>1.3589448228922701E-3</v>
      </c>
      <c r="CJ197" s="299">
        <v>2.1740900017911315E-3</v>
      </c>
      <c r="CK197" s="299">
        <v>4.8155121403237135E-4</v>
      </c>
      <c r="CL197" s="299">
        <v>7.4681349521972114E-5</v>
      </c>
      <c r="CM197" s="299">
        <v>1.7849776716939665E-4</v>
      </c>
      <c r="CN197" s="299">
        <v>6.5190480148793976E-3</v>
      </c>
      <c r="CO197" s="299">
        <v>3.0990125838066475E-3</v>
      </c>
      <c r="CP197" s="299">
        <v>4.6702937429159309E-3</v>
      </c>
      <c r="CQ197" s="299">
        <v>2.0578958871447575E-3</v>
      </c>
      <c r="CR197" s="299">
        <v>5.37641886086821E-3</v>
      </c>
      <c r="CS197" s="299">
        <v>1.6712588961149922E-3</v>
      </c>
      <c r="CT197" s="299">
        <v>7.8852015593115863E-4</v>
      </c>
      <c r="CU197" s="299">
        <v>4.4032566436150306E-3</v>
      </c>
      <c r="CV197" s="299">
        <v>1.4440731728937554E-3</v>
      </c>
      <c r="CW197" s="299">
        <v>6.1366843762601805E-4</v>
      </c>
      <c r="CX197" s="299">
        <v>9.2750488439267585E-4</v>
      </c>
      <c r="CY197" s="299">
        <v>8.7554073204839918E-4</v>
      </c>
      <c r="CZ197" s="299">
        <v>1.4164182078726885E-4</v>
      </c>
      <c r="DA197" s="299">
        <v>1.5441332865370702E-3</v>
      </c>
      <c r="DB197" s="299">
        <v>1.120626819921863E-3</v>
      </c>
      <c r="DC197" s="299">
        <v>1.1735843683811345E-3</v>
      </c>
      <c r="DD197" s="299">
        <v>8.078686615305016E-4</v>
      </c>
      <c r="DE197" s="299">
        <v>1.4259459558712681E-3</v>
      </c>
      <c r="DF197" s="299">
        <v>2.5028127206913444E-3</v>
      </c>
      <c r="DG197" s="300">
        <v>9.8306862860453943E-4</v>
      </c>
    </row>
    <row r="198" spans="2:111">
      <c r="B198" s="98" t="s">
        <v>226</v>
      </c>
      <c r="C198" s="95" t="s">
        <v>227</v>
      </c>
      <c r="D198" s="299">
        <v>2.3133921350060637E-3</v>
      </c>
      <c r="E198" s="299">
        <v>1.1102978637280101E-2</v>
      </c>
      <c r="F198" s="299">
        <v>7.1168324415682724E-3</v>
      </c>
      <c r="G198" s="299">
        <v>3.6902979020896798E-3</v>
      </c>
      <c r="H198" s="299">
        <v>3.5958897145850167E-3</v>
      </c>
      <c r="I198" s="299">
        <v>0</v>
      </c>
      <c r="J198" s="299">
        <v>3.8673219908665134E-4</v>
      </c>
      <c r="K198" s="299">
        <v>4.7934792692784075E-3</v>
      </c>
      <c r="L198" s="299">
        <v>2.3064392569885307E-3</v>
      </c>
      <c r="M198" s="299">
        <v>1.1611312355614384E-2</v>
      </c>
      <c r="N198" s="299">
        <v>0</v>
      </c>
      <c r="O198" s="299">
        <v>1.7644775289460889E-3</v>
      </c>
      <c r="P198" s="299">
        <v>5.5880335666387711E-4</v>
      </c>
      <c r="Q198" s="299">
        <v>4.4679827534069884E-3</v>
      </c>
      <c r="R198" s="299">
        <v>1.6157536353259728E-3</v>
      </c>
      <c r="S198" s="299">
        <v>8.5037958537932494E-3</v>
      </c>
      <c r="T198" s="299">
        <v>7.9018294077581371E-3</v>
      </c>
      <c r="U198" s="299">
        <v>4.6046926884099875E-3</v>
      </c>
      <c r="V198" s="299">
        <v>5.7165768684621218E-3</v>
      </c>
      <c r="W198" s="299">
        <v>1.4063761090511121E-3</v>
      </c>
      <c r="X198" s="299">
        <v>2.8707291453107611E-3</v>
      </c>
      <c r="Y198" s="299">
        <v>1.7521009562245784E-3</v>
      </c>
      <c r="Z198" s="299">
        <v>6.9922495426844153E-4</v>
      </c>
      <c r="AA198" s="299">
        <v>2.2439955677831876E-3</v>
      </c>
      <c r="AB198" s="299">
        <v>3.1182627882170972E-3</v>
      </c>
      <c r="AC198" s="299">
        <v>1.2281184523445865E-3</v>
      </c>
      <c r="AD198" s="299">
        <v>8.520860181824582E-4</v>
      </c>
      <c r="AE198" s="299">
        <v>7.2488865235173991E-3</v>
      </c>
      <c r="AF198" s="299">
        <v>3.2001187619912341E-3</v>
      </c>
      <c r="AG198" s="299">
        <v>1.4685528374509733E-3</v>
      </c>
      <c r="AH198" s="299">
        <v>1.0333364614361412E-3</v>
      </c>
      <c r="AI198" s="299">
        <v>2.7230629786378592E-3</v>
      </c>
      <c r="AJ198" s="299">
        <v>1.2995529772725379E-2</v>
      </c>
      <c r="AK198" s="299">
        <v>6.7861442654847844E-3</v>
      </c>
      <c r="AL198" s="299">
        <v>5.4017546880991626E-3</v>
      </c>
      <c r="AM198" s="299">
        <v>6.6771468304640562E-3</v>
      </c>
      <c r="AN198" s="299">
        <v>3.8483451983424045E-3</v>
      </c>
      <c r="AO198" s="299">
        <v>8.2139536061825412E-3</v>
      </c>
      <c r="AP198" s="299">
        <v>8.8744870266709436E-3</v>
      </c>
      <c r="AQ198" s="299">
        <v>3.4828731280093649E-3</v>
      </c>
      <c r="AR198" s="299">
        <v>5.6741856766872817E-3</v>
      </c>
      <c r="AS198" s="299">
        <v>4.7066423921104843E-3</v>
      </c>
      <c r="AT198" s="299">
        <v>4.6957180567153544E-3</v>
      </c>
      <c r="AU198" s="299">
        <v>2.673452818328505E-3</v>
      </c>
      <c r="AV198" s="299">
        <v>2.7406416557172668E-3</v>
      </c>
      <c r="AW198" s="299">
        <v>1.7995802504099556E-3</v>
      </c>
      <c r="AX198" s="299">
        <v>9.0721880259540355E-4</v>
      </c>
      <c r="AY198" s="299">
        <v>1.1985261260416356E-3</v>
      </c>
      <c r="AZ198" s="299">
        <v>4.9674409442061552E-3</v>
      </c>
      <c r="BA198" s="299">
        <v>1.1701115490186291E-3</v>
      </c>
      <c r="BB198" s="299">
        <v>8.8601922560362805E-4</v>
      </c>
      <c r="BC198" s="299">
        <v>5.7863033081276423E-4</v>
      </c>
      <c r="BD198" s="299">
        <v>1.9519092973994549E-4</v>
      </c>
      <c r="BE198" s="299">
        <v>7.5394850587625619E-4</v>
      </c>
      <c r="BF198" s="299">
        <v>5.0753012548018436E-3</v>
      </c>
      <c r="BG198" s="299">
        <v>1.4275384669023903E-3</v>
      </c>
      <c r="BH198" s="299">
        <v>4.344204051384519E-3</v>
      </c>
      <c r="BI198" s="299">
        <v>2.0713548143888589E-3</v>
      </c>
      <c r="BJ198" s="299">
        <v>2.8476847203363557E-3</v>
      </c>
      <c r="BK198" s="299">
        <v>2.3755587008314925E-3</v>
      </c>
      <c r="BL198" s="299">
        <v>0.16068839426045595</v>
      </c>
      <c r="BM198" s="299">
        <v>1.3974609720520932E-2</v>
      </c>
      <c r="BN198" s="299">
        <v>1.4147606138168281E-2</v>
      </c>
      <c r="BO198" s="299">
        <v>1.324841844697543E-2</v>
      </c>
      <c r="BP198" s="299">
        <v>1.3251910080486628E-2</v>
      </c>
      <c r="BQ198" s="299">
        <v>5.3677365771481076E-3</v>
      </c>
      <c r="BR198" s="299">
        <v>1.3592219979833328E-2</v>
      </c>
      <c r="BS198" s="299">
        <v>8.5751207119481917E-3</v>
      </c>
      <c r="BT198" s="299">
        <v>6.3847768609284388E-3</v>
      </c>
      <c r="BU198" s="299">
        <v>3.3926457115179723E-3</v>
      </c>
      <c r="BV198" s="299">
        <v>5.0503583603924299E-3</v>
      </c>
      <c r="BW198" s="299">
        <v>1.1627856699069794E-3</v>
      </c>
      <c r="BX198" s="299">
        <v>1.6728679921856099E-3</v>
      </c>
      <c r="BY198" s="299">
        <v>6.7766611794577299E-4</v>
      </c>
      <c r="BZ198" s="299">
        <v>2.5646184434673204E-3</v>
      </c>
      <c r="CA198" s="299">
        <v>0.59632265373660243</v>
      </c>
      <c r="CB198" s="299">
        <v>5.2378620747875401E-3</v>
      </c>
      <c r="CC198" s="299">
        <v>1.1939979975899362E-3</v>
      </c>
      <c r="CD198" s="299">
        <v>2.7053012574420319E-3</v>
      </c>
      <c r="CE198" s="299">
        <v>3.1156736165456334E-3</v>
      </c>
      <c r="CF198" s="299">
        <v>1.6230670318825012E-3</v>
      </c>
      <c r="CG198" s="299">
        <v>4.4554511764291699E-3</v>
      </c>
      <c r="CH198" s="299">
        <v>4.5740350948683978E-2</v>
      </c>
      <c r="CI198" s="299">
        <v>3.2342063345638934E-3</v>
      </c>
      <c r="CJ198" s="299">
        <v>2.7197446564341731E-3</v>
      </c>
      <c r="CK198" s="299">
        <v>2.161230333908444E-3</v>
      </c>
      <c r="CL198" s="299">
        <v>1.8165046966172081E-4</v>
      </c>
      <c r="CM198" s="299">
        <v>9.2616418790398094E-4</v>
      </c>
      <c r="CN198" s="299">
        <v>5.1028630066443301E-3</v>
      </c>
      <c r="CO198" s="299">
        <v>2.8938731461610866E-3</v>
      </c>
      <c r="CP198" s="299">
        <v>7.6962493001737093E-3</v>
      </c>
      <c r="CQ198" s="299">
        <v>6.3933944502215997E-3</v>
      </c>
      <c r="CR198" s="299">
        <v>5.7795547894208621E-3</v>
      </c>
      <c r="CS198" s="299">
        <v>4.0954416943659172E-3</v>
      </c>
      <c r="CT198" s="299">
        <v>3.1320277774006772E-3</v>
      </c>
      <c r="CU198" s="299">
        <v>7.7091711517084157E-3</v>
      </c>
      <c r="CV198" s="299">
        <v>2.7145468975431652E-3</v>
      </c>
      <c r="CW198" s="299">
        <v>1.3783701323392427E-3</v>
      </c>
      <c r="CX198" s="299">
        <v>5.4614413646531827E-3</v>
      </c>
      <c r="CY198" s="299">
        <v>1.8865049157297741E-3</v>
      </c>
      <c r="CZ198" s="299">
        <v>7.4623248349439393E-4</v>
      </c>
      <c r="DA198" s="299">
        <v>8.4395423904868941E-3</v>
      </c>
      <c r="DB198" s="299">
        <v>2.778654179656323E-3</v>
      </c>
      <c r="DC198" s="299">
        <v>2.2453364952773852E-3</v>
      </c>
      <c r="DD198" s="299">
        <v>4.4957055878188197E-3</v>
      </c>
      <c r="DE198" s="299">
        <v>6.8651846025179234E-3</v>
      </c>
      <c r="DF198" s="299">
        <v>3.3298968276924801E-2</v>
      </c>
      <c r="DG198" s="300">
        <v>1.1200211221223642E-2</v>
      </c>
    </row>
    <row r="199" spans="2:111">
      <c r="B199" s="98" t="s">
        <v>228</v>
      </c>
      <c r="C199" s="95" t="s">
        <v>229</v>
      </c>
      <c r="D199" s="299">
        <v>1.7534014970407852E-2</v>
      </c>
      <c r="E199" s="299">
        <v>7.9465789131419259E-3</v>
      </c>
      <c r="F199" s="299">
        <v>1.799742393342546E-2</v>
      </c>
      <c r="G199" s="299">
        <v>4.8544240943556929E-3</v>
      </c>
      <c r="H199" s="299">
        <v>5.739809049012167E-3</v>
      </c>
      <c r="I199" s="299">
        <v>0</v>
      </c>
      <c r="J199" s="299">
        <v>8.2199147790099052E-3</v>
      </c>
      <c r="K199" s="299">
        <v>3.1496775442497677E-3</v>
      </c>
      <c r="L199" s="299">
        <v>2.2678426828740407E-3</v>
      </c>
      <c r="M199" s="299">
        <v>5.2342412848856686E-3</v>
      </c>
      <c r="N199" s="299">
        <v>0</v>
      </c>
      <c r="O199" s="299">
        <v>3.4815050961179567E-3</v>
      </c>
      <c r="P199" s="299">
        <v>7.6012163731434691E-4</v>
      </c>
      <c r="Q199" s="299">
        <v>5.8288354799552371E-3</v>
      </c>
      <c r="R199" s="299">
        <v>1.2879475624453509E-3</v>
      </c>
      <c r="S199" s="299">
        <v>3.0543516505564449E-3</v>
      </c>
      <c r="T199" s="299">
        <v>3.1220379330985201E-3</v>
      </c>
      <c r="U199" s="299">
        <v>6.2370372568386562E-3</v>
      </c>
      <c r="V199" s="299">
        <v>2.8268829209419015E-3</v>
      </c>
      <c r="W199" s="299">
        <v>1.0789173949663812E-3</v>
      </c>
      <c r="X199" s="299">
        <v>1.0667877128493998E-3</v>
      </c>
      <c r="Y199" s="299">
        <v>1.0584119017575963E-3</v>
      </c>
      <c r="Z199" s="299">
        <v>3.2303315542819312E-4</v>
      </c>
      <c r="AA199" s="299">
        <v>1.3354210432557367E-3</v>
      </c>
      <c r="AB199" s="299">
        <v>1.5431620146397166E-3</v>
      </c>
      <c r="AC199" s="299">
        <v>5.0913162749379609E-4</v>
      </c>
      <c r="AD199" s="299">
        <v>4.3187138633498295E-4</v>
      </c>
      <c r="AE199" s="299">
        <v>7.8340189297631483E-4</v>
      </c>
      <c r="AF199" s="299">
        <v>1.6852117625352524E-3</v>
      </c>
      <c r="AG199" s="299">
        <v>1.0247358951814794E-3</v>
      </c>
      <c r="AH199" s="299">
        <v>1.8476766172217803E-3</v>
      </c>
      <c r="AI199" s="299">
        <v>1.922298033218327E-3</v>
      </c>
      <c r="AJ199" s="299">
        <v>1.7679281510934435E-2</v>
      </c>
      <c r="AK199" s="299">
        <v>3.152745235129492E-3</v>
      </c>
      <c r="AL199" s="299">
        <v>1.5478856441946248E-2</v>
      </c>
      <c r="AM199" s="299">
        <v>3.5752297707065755E-3</v>
      </c>
      <c r="AN199" s="299">
        <v>3.7625602759002747E-3</v>
      </c>
      <c r="AO199" s="299">
        <v>2.9770195997666339E-3</v>
      </c>
      <c r="AP199" s="299">
        <v>4.883340297610235E-3</v>
      </c>
      <c r="AQ199" s="299">
        <v>1.2262348776940087E-3</v>
      </c>
      <c r="AR199" s="299">
        <v>2.5213878708094249E-3</v>
      </c>
      <c r="AS199" s="299">
        <v>5.3387335618607402E-3</v>
      </c>
      <c r="AT199" s="299">
        <v>5.8231652478173699E-3</v>
      </c>
      <c r="AU199" s="299">
        <v>3.0646738572131984E-3</v>
      </c>
      <c r="AV199" s="299">
        <v>3.4797132607712446E-3</v>
      </c>
      <c r="AW199" s="299">
        <v>3.2064452601936744E-3</v>
      </c>
      <c r="AX199" s="299">
        <v>8.8731574338819894E-4</v>
      </c>
      <c r="AY199" s="299">
        <v>5.4612252986783831E-4</v>
      </c>
      <c r="AZ199" s="299">
        <v>3.7302341730024095E-3</v>
      </c>
      <c r="BA199" s="299">
        <v>9.4960088570591908E-4</v>
      </c>
      <c r="BB199" s="299">
        <v>9.0648506440479113E-4</v>
      </c>
      <c r="BC199" s="299">
        <v>4.0290765009977001E-4</v>
      </c>
      <c r="BD199" s="299">
        <v>8.956160233516813E-5</v>
      </c>
      <c r="BE199" s="299">
        <v>5.0344128658647632E-4</v>
      </c>
      <c r="BF199" s="299">
        <v>1.7444107069376979E-3</v>
      </c>
      <c r="BG199" s="299">
        <v>4.4030766002479098E-4</v>
      </c>
      <c r="BH199" s="299">
        <v>2.3573351451490936E-3</v>
      </c>
      <c r="BI199" s="299">
        <v>9.0072328868176965E-4</v>
      </c>
      <c r="BJ199" s="299">
        <v>1.3495544466017788E-3</v>
      </c>
      <c r="BK199" s="299">
        <v>7.7315103639524997E-3</v>
      </c>
      <c r="BL199" s="299">
        <v>8.143873043615326E-3</v>
      </c>
      <c r="BM199" s="299">
        <v>2.2542985389441779E-2</v>
      </c>
      <c r="BN199" s="299">
        <v>2.1454196269454676E-2</v>
      </c>
      <c r="BO199" s="299">
        <v>2.4250386008294975E-2</v>
      </c>
      <c r="BP199" s="299">
        <v>1.4335833329798268E-2</v>
      </c>
      <c r="BQ199" s="299">
        <v>4.0152599238734103E-3</v>
      </c>
      <c r="BR199" s="299">
        <v>6.7798692895577909E-3</v>
      </c>
      <c r="BS199" s="299">
        <v>1.082351606177478E-2</v>
      </c>
      <c r="BT199" s="299">
        <v>6.5653898615054924E-3</v>
      </c>
      <c r="BU199" s="299">
        <v>2.8107994667582608E-2</v>
      </c>
      <c r="BV199" s="299">
        <v>7.3822411170171827E-3</v>
      </c>
      <c r="BW199" s="299">
        <v>3.4566074858116505E-3</v>
      </c>
      <c r="BX199" s="299">
        <v>4.8557633315029118E-3</v>
      </c>
      <c r="BY199" s="299">
        <v>1.7210313143520741E-3</v>
      </c>
      <c r="BZ199" s="299">
        <v>5.2624148808856864E-3</v>
      </c>
      <c r="CA199" s="299">
        <v>1.9118239736003093E-3</v>
      </c>
      <c r="CB199" s="299">
        <v>1</v>
      </c>
      <c r="CC199" s="299">
        <v>2.492682763435874E-3</v>
      </c>
      <c r="CD199" s="299">
        <v>3.1188669932113314E-3</v>
      </c>
      <c r="CE199" s="299">
        <v>3.323780874591703E-3</v>
      </c>
      <c r="CF199" s="299">
        <v>5.6141672517402231E-3</v>
      </c>
      <c r="CG199" s="299">
        <v>5.6822847653802359E-3</v>
      </c>
      <c r="CH199" s="299">
        <v>7.8621174771304342E-3</v>
      </c>
      <c r="CI199" s="299">
        <v>6.1962734773587649E-3</v>
      </c>
      <c r="CJ199" s="299">
        <v>8.2663389674293188E-3</v>
      </c>
      <c r="CK199" s="299">
        <v>5.4368342367225111E-3</v>
      </c>
      <c r="CL199" s="299">
        <v>1.2287264149291147E-4</v>
      </c>
      <c r="CM199" s="299">
        <v>1.3222968616119844E-3</v>
      </c>
      <c r="CN199" s="299">
        <v>1.3580285454128831E-2</v>
      </c>
      <c r="CO199" s="299">
        <v>1.3376451712487438E-2</v>
      </c>
      <c r="CP199" s="299">
        <v>8.4855219319513123E-3</v>
      </c>
      <c r="CQ199" s="299">
        <v>6.6171743794067586E-3</v>
      </c>
      <c r="CR199" s="299">
        <v>1.1162982238669159E-2</v>
      </c>
      <c r="CS199" s="299">
        <v>7.6578300626533504E-3</v>
      </c>
      <c r="CT199" s="299">
        <v>7.6388953424137741E-3</v>
      </c>
      <c r="CU199" s="299">
        <v>1.2275559158144775E-2</v>
      </c>
      <c r="CV199" s="299">
        <v>9.4128708534130592E-3</v>
      </c>
      <c r="CW199" s="299">
        <v>5.223288327404943E-3</v>
      </c>
      <c r="CX199" s="299">
        <v>5.901641425786453E-3</v>
      </c>
      <c r="CY199" s="299">
        <v>5.1786602265502107E-3</v>
      </c>
      <c r="CZ199" s="299">
        <v>5.3371606365346987E-3</v>
      </c>
      <c r="DA199" s="299">
        <v>8.1688734290753483E-3</v>
      </c>
      <c r="DB199" s="299">
        <v>1.4524146731194853E-2</v>
      </c>
      <c r="DC199" s="299">
        <v>2.2619303584674851E-2</v>
      </c>
      <c r="DD199" s="299">
        <v>1.2889309525847758E-2</v>
      </c>
      <c r="DE199" s="299">
        <v>1.9363698094014063E-2</v>
      </c>
      <c r="DF199" s="299">
        <v>9.695108335254346E-3</v>
      </c>
      <c r="DG199" s="300">
        <v>6.4400382212646337E-3</v>
      </c>
    </row>
    <row r="200" spans="2:111">
      <c r="B200" s="98" t="s">
        <v>230</v>
      </c>
      <c r="C200" s="95" t="s">
        <v>231</v>
      </c>
      <c r="D200" s="299">
        <v>5.9949232952175848E-4</v>
      </c>
      <c r="E200" s="299">
        <v>1.8172083253327688E-3</v>
      </c>
      <c r="F200" s="299">
        <v>1.1032320677697395E-3</v>
      </c>
      <c r="G200" s="299">
        <v>1.6199897884214734E-4</v>
      </c>
      <c r="H200" s="299">
        <v>7.9142519367676289E-4</v>
      </c>
      <c r="I200" s="299">
        <v>0</v>
      </c>
      <c r="J200" s="299">
        <v>7.6606598774126992E-5</v>
      </c>
      <c r="K200" s="299">
        <v>5.0675259848495958E-4</v>
      </c>
      <c r="L200" s="299">
        <v>2.606682327262348E-4</v>
      </c>
      <c r="M200" s="299">
        <v>2.3455662813392395E-3</v>
      </c>
      <c r="N200" s="299">
        <v>0</v>
      </c>
      <c r="O200" s="299">
        <v>1.6964533420899713E-4</v>
      </c>
      <c r="P200" s="299">
        <v>3.4169617397481146E-5</v>
      </c>
      <c r="Q200" s="299">
        <v>6.0734047491973933E-4</v>
      </c>
      <c r="R200" s="299">
        <v>1.5916517710671602E-4</v>
      </c>
      <c r="S200" s="299">
        <v>1.3610070062811542E-3</v>
      </c>
      <c r="T200" s="299">
        <v>8.0816287769730987E-4</v>
      </c>
      <c r="U200" s="299">
        <v>4.5257176125784135E-4</v>
      </c>
      <c r="V200" s="299">
        <v>1.6896933326266935E-3</v>
      </c>
      <c r="W200" s="299">
        <v>6.3343594212563826E-4</v>
      </c>
      <c r="X200" s="299">
        <v>9.2484649371464122E-4</v>
      </c>
      <c r="Y200" s="299">
        <v>4.0077860520447482E-4</v>
      </c>
      <c r="Z200" s="299">
        <v>1.6320855176502695E-4</v>
      </c>
      <c r="AA200" s="299">
        <v>5.9236164497062217E-4</v>
      </c>
      <c r="AB200" s="299">
        <v>3.5251249027908602E-4</v>
      </c>
      <c r="AC200" s="299">
        <v>1.9699470373430087E-4</v>
      </c>
      <c r="AD200" s="299">
        <v>1.9732910979035926E-3</v>
      </c>
      <c r="AE200" s="299">
        <v>6.7180323218354538E-3</v>
      </c>
      <c r="AF200" s="299">
        <v>3.6430687723976835E-4</v>
      </c>
      <c r="AG200" s="299">
        <v>1.8845610422256017E-4</v>
      </c>
      <c r="AH200" s="299">
        <v>1.0579838622389502E-4</v>
      </c>
      <c r="AI200" s="299">
        <v>5.0518903672241446E-4</v>
      </c>
      <c r="AJ200" s="299">
        <v>3.6290604910870204E-3</v>
      </c>
      <c r="AK200" s="299">
        <v>1.0688092778319102E-3</v>
      </c>
      <c r="AL200" s="299">
        <v>1.6053445615312678E-3</v>
      </c>
      <c r="AM200" s="299">
        <v>3.9828365390449077E-3</v>
      </c>
      <c r="AN200" s="299">
        <v>1.6522654796569062E-3</v>
      </c>
      <c r="AO200" s="299">
        <v>2.7351309314070579E-3</v>
      </c>
      <c r="AP200" s="299">
        <v>3.1130235504162355E-3</v>
      </c>
      <c r="AQ200" s="299">
        <v>1.2919969062842882E-3</v>
      </c>
      <c r="AR200" s="299">
        <v>1.0301936986421443E-3</v>
      </c>
      <c r="AS200" s="299">
        <v>1.2226870156760951E-3</v>
      </c>
      <c r="AT200" s="299">
        <v>1.1128711505263124E-3</v>
      </c>
      <c r="AU200" s="299">
        <v>4.7789433725836704E-4</v>
      </c>
      <c r="AV200" s="299">
        <v>5.3414589660239528E-4</v>
      </c>
      <c r="AW200" s="299">
        <v>2.1770964096120746E-4</v>
      </c>
      <c r="AX200" s="299">
        <v>9.4373557535145966E-5</v>
      </c>
      <c r="AY200" s="299">
        <v>1.4245074182039124E-4</v>
      </c>
      <c r="AZ200" s="299">
        <v>7.2891284438317565E-4</v>
      </c>
      <c r="BA200" s="299">
        <v>1.5481885797919499E-4</v>
      </c>
      <c r="BB200" s="299">
        <v>7.9891691487759858E-5</v>
      </c>
      <c r="BC200" s="299">
        <v>7.1706338715033256E-5</v>
      </c>
      <c r="BD200" s="299">
        <v>2.0092862523842246E-5</v>
      </c>
      <c r="BE200" s="299">
        <v>4.7417647051425959E-5</v>
      </c>
      <c r="BF200" s="299">
        <v>1.3210806709474021E-3</v>
      </c>
      <c r="BG200" s="299">
        <v>3.9484905338085287E-4</v>
      </c>
      <c r="BH200" s="299">
        <v>9.4368439797289506E-4</v>
      </c>
      <c r="BI200" s="299">
        <v>4.4249763126845187E-4</v>
      </c>
      <c r="BJ200" s="299">
        <v>6.3827421789014298E-4</v>
      </c>
      <c r="BK200" s="299">
        <v>2.3628850746208922E-4</v>
      </c>
      <c r="BL200" s="299">
        <v>5.0390020028057099E-2</v>
      </c>
      <c r="BM200" s="299">
        <v>1.2846623075271752E-3</v>
      </c>
      <c r="BN200" s="299">
        <v>1.248790801062842E-3</v>
      </c>
      <c r="BO200" s="299">
        <v>2.1530405300380284E-3</v>
      </c>
      <c r="BP200" s="299">
        <v>2.2719813218783826E-3</v>
      </c>
      <c r="BQ200" s="299">
        <v>3.430921356622805E-3</v>
      </c>
      <c r="BR200" s="299">
        <v>3.3978917012917093E-3</v>
      </c>
      <c r="BS200" s="299">
        <v>8.5241650612913019E-4</v>
      </c>
      <c r="BT200" s="299">
        <v>2.931098586040326E-4</v>
      </c>
      <c r="BU200" s="299">
        <v>4.2215621631907748E-4</v>
      </c>
      <c r="BV200" s="299">
        <v>2.9011604020007578E-4</v>
      </c>
      <c r="BW200" s="299">
        <v>1.7058857259126932E-4</v>
      </c>
      <c r="BX200" s="299">
        <v>2.0393297501580563E-4</v>
      </c>
      <c r="BY200" s="299">
        <v>6.1138071974734979E-5</v>
      </c>
      <c r="BZ200" s="299">
        <v>3.9080597408514776E-4</v>
      </c>
      <c r="CA200" s="299">
        <v>2.9825623614900048E-3</v>
      </c>
      <c r="CB200" s="299">
        <v>6.0412479056618628E-3</v>
      </c>
      <c r="CC200" s="299">
        <v>0.58496212672303127</v>
      </c>
      <c r="CD200" s="299">
        <v>1.1338445616776581E-3</v>
      </c>
      <c r="CE200" s="299">
        <v>2.3889390987069125E-4</v>
      </c>
      <c r="CF200" s="299">
        <v>2.4504911112944918E-4</v>
      </c>
      <c r="CG200" s="299">
        <v>4.871037229274833E-4</v>
      </c>
      <c r="CH200" s="299">
        <v>1.3690816572387507E-3</v>
      </c>
      <c r="CI200" s="299">
        <v>1.9228638796676869E-4</v>
      </c>
      <c r="CJ200" s="299">
        <v>2.0436201312887934E-4</v>
      </c>
      <c r="CK200" s="299">
        <v>2.0919362861511359E-4</v>
      </c>
      <c r="CL200" s="299">
        <v>8.715766088361619E-6</v>
      </c>
      <c r="CM200" s="299">
        <v>6.0349243148708519E-5</v>
      </c>
      <c r="CN200" s="299">
        <v>3.8176899116722636E-4</v>
      </c>
      <c r="CO200" s="299">
        <v>3.6563538664079745E-4</v>
      </c>
      <c r="CP200" s="299">
        <v>5.3388565250595671E-4</v>
      </c>
      <c r="CQ200" s="299">
        <v>3.9057003396467609E-4</v>
      </c>
      <c r="CR200" s="299">
        <v>6.9685488469134222E-4</v>
      </c>
      <c r="CS200" s="299">
        <v>3.7425978516480887E-4</v>
      </c>
      <c r="CT200" s="299">
        <v>3.2918928477539074E-4</v>
      </c>
      <c r="CU200" s="299">
        <v>5.0837793713263567E-4</v>
      </c>
      <c r="CV200" s="299">
        <v>2.7372217712098455E-4</v>
      </c>
      <c r="CW200" s="299">
        <v>9.9834232843848349E-5</v>
      </c>
      <c r="CX200" s="299">
        <v>7.6019576682951327E-4</v>
      </c>
      <c r="CY200" s="299">
        <v>1.6700228592060693E-4</v>
      </c>
      <c r="CZ200" s="299">
        <v>1.0992294846019253E-4</v>
      </c>
      <c r="DA200" s="299">
        <v>5.8641749772890572E-4</v>
      </c>
      <c r="DB200" s="299">
        <v>4.0137567263318714E-4</v>
      </c>
      <c r="DC200" s="299">
        <v>3.9880666711984014E-4</v>
      </c>
      <c r="DD200" s="299">
        <v>4.2473401596423386E-4</v>
      </c>
      <c r="DE200" s="299">
        <v>4.0631627883405279E-4</v>
      </c>
      <c r="DF200" s="299">
        <v>3.1612825336982801E-3</v>
      </c>
      <c r="DG200" s="300">
        <v>2.9427990412198354E-4</v>
      </c>
    </row>
    <row r="201" spans="2:111">
      <c r="B201" s="98" t="s">
        <v>232</v>
      </c>
      <c r="C201" s="95" t="s">
        <v>233</v>
      </c>
      <c r="D201" s="299">
        <v>4.7784003487651264E-5</v>
      </c>
      <c r="E201" s="299">
        <v>4.8963231356346927E-5</v>
      </c>
      <c r="F201" s="299">
        <v>2.8356380730974306E-4</v>
      </c>
      <c r="G201" s="299">
        <v>2.3966895136130814E-5</v>
      </c>
      <c r="H201" s="299">
        <v>5.3586290305402782E-5</v>
      </c>
      <c r="I201" s="299">
        <v>0</v>
      </c>
      <c r="J201" s="299">
        <v>6.8634201524570449E-5</v>
      </c>
      <c r="K201" s="299">
        <v>6.0300675282560218E-5</v>
      </c>
      <c r="L201" s="299">
        <v>4.3669844316575122E-5</v>
      </c>
      <c r="M201" s="299">
        <v>7.3578320070994779E-5</v>
      </c>
      <c r="N201" s="299">
        <v>0</v>
      </c>
      <c r="O201" s="299">
        <v>9.5116335194998645E-5</v>
      </c>
      <c r="P201" s="299">
        <v>3.4376088925646839E-5</v>
      </c>
      <c r="Q201" s="299">
        <v>8.6114877493763764E-5</v>
      </c>
      <c r="R201" s="299">
        <v>5.3695060217690785E-5</v>
      </c>
      <c r="S201" s="299">
        <v>8.5495322168286698E-5</v>
      </c>
      <c r="T201" s="299">
        <v>1.3382707759937085E-4</v>
      </c>
      <c r="U201" s="299">
        <v>2.3513057059387614E-4</v>
      </c>
      <c r="V201" s="299">
        <v>1.1688098313989346E-4</v>
      </c>
      <c r="W201" s="299">
        <v>4.905903602726382E-5</v>
      </c>
      <c r="X201" s="299">
        <v>1.8075882644732848E-5</v>
      </c>
      <c r="Y201" s="299">
        <v>2.9080688885127829E-5</v>
      </c>
      <c r="Z201" s="299">
        <v>6.3169357948297784E-5</v>
      </c>
      <c r="AA201" s="299">
        <v>3.033839378581533E-5</v>
      </c>
      <c r="AB201" s="299">
        <v>5.5176999887295735E-4</v>
      </c>
      <c r="AC201" s="299">
        <v>4.5098309489672951E-5</v>
      </c>
      <c r="AD201" s="299">
        <v>1.2479147407413077E-5</v>
      </c>
      <c r="AE201" s="299">
        <v>4.7399659975494493E-5</v>
      </c>
      <c r="AF201" s="299">
        <v>1.3457153973449326E-4</v>
      </c>
      <c r="AG201" s="299">
        <v>8.3968121517121079E-5</v>
      </c>
      <c r="AH201" s="299">
        <v>5.0365955180669141E-5</v>
      </c>
      <c r="AI201" s="299">
        <v>7.037555005238518E-5</v>
      </c>
      <c r="AJ201" s="299">
        <v>1.6242802113872987E-4</v>
      </c>
      <c r="AK201" s="299">
        <v>1.5669217398116332E-4</v>
      </c>
      <c r="AL201" s="299">
        <v>1.5410984807424349E-4</v>
      </c>
      <c r="AM201" s="299">
        <v>6.6570852572704622E-5</v>
      </c>
      <c r="AN201" s="299">
        <v>1.5964786532850268E-4</v>
      </c>
      <c r="AO201" s="299">
        <v>1.2137215632665655E-4</v>
      </c>
      <c r="AP201" s="299">
        <v>1.9194920641128568E-4</v>
      </c>
      <c r="AQ201" s="299">
        <v>3.9767893701280664E-5</v>
      </c>
      <c r="AR201" s="299">
        <v>8.0360183184800373E-5</v>
      </c>
      <c r="AS201" s="299">
        <v>2.9739712889489701E-4</v>
      </c>
      <c r="AT201" s="299">
        <v>2.3451642476170074E-4</v>
      </c>
      <c r="AU201" s="299">
        <v>2.0310709927384268E-4</v>
      </c>
      <c r="AV201" s="299">
        <v>2.2192061094240107E-4</v>
      </c>
      <c r="AW201" s="299">
        <v>1.0420228929823767E-4</v>
      </c>
      <c r="AX201" s="299">
        <v>3.1366640041949159E-5</v>
      </c>
      <c r="AY201" s="299">
        <v>6.7648839959237716E-5</v>
      </c>
      <c r="AZ201" s="299">
        <v>2.8149198027937621E-4</v>
      </c>
      <c r="BA201" s="299">
        <v>4.8605662058523631E-5</v>
      </c>
      <c r="BB201" s="299">
        <v>6.5070661676498598E-5</v>
      </c>
      <c r="BC201" s="299">
        <v>3.0114089351662195E-5</v>
      </c>
      <c r="BD201" s="299">
        <v>1.5728804168526629E-5</v>
      </c>
      <c r="BE201" s="299">
        <v>2.2380398801602028E-5</v>
      </c>
      <c r="BF201" s="299">
        <v>1.4030714221008753E-4</v>
      </c>
      <c r="BG201" s="299">
        <v>3.444520376497918E-5</v>
      </c>
      <c r="BH201" s="299">
        <v>2.0049138735945895E-4</v>
      </c>
      <c r="BI201" s="299">
        <v>3.7248209968559791E-5</v>
      </c>
      <c r="BJ201" s="299">
        <v>1.1295326191621907E-4</v>
      </c>
      <c r="BK201" s="299">
        <v>8.2722885890976948E-5</v>
      </c>
      <c r="BL201" s="299">
        <v>9.2873967367693548E-5</v>
      </c>
      <c r="BM201" s="299">
        <v>2.95782454520085E-4</v>
      </c>
      <c r="BN201" s="299">
        <v>3.3876104487487891E-4</v>
      </c>
      <c r="BO201" s="299">
        <v>3.029812703992327E-4</v>
      </c>
      <c r="BP201" s="299">
        <v>3.6534537039999225E-4</v>
      </c>
      <c r="BQ201" s="299">
        <v>1.4759266768115732E-4</v>
      </c>
      <c r="BR201" s="299">
        <v>2.0839773431797256E-4</v>
      </c>
      <c r="BS201" s="299">
        <v>8.4113323799147308E-4</v>
      </c>
      <c r="BT201" s="299">
        <v>6.5643922204923293E-4</v>
      </c>
      <c r="BU201" s="299">
        <v>1.0299759608066894E-3</v>
      </c>
      <c r="BV201" s="299">
        <v>6.0154543120935413E-4</v>
      </c>
      <c r="BW201" s="299">
        <v>1.622435948072386E-4</v>
      </c>
      <c r="BX201" s="299">
        <v>2.131589228311786E-4</v>
      </c>
      <c r="BY201" s="299">
        <v>5.6461021979447065E-5</v>
      </c>
      <c r="BZ201" s="299">
        <v>1.7186798900404093E-4</v>
      </c>
      <c r="CA201" s="299">
        <v>9.9274506531108085E-5</v>
      </c>
      <c r="CB201" s="299">
        <v>3.606090244949664E-4</v>
      </c>
      <c r="CC201" s="299">
        <v>1.1664774250884569E-4</v>
      </c>
      <c r="CD201" s="299">
        <v>0.55916318246985308</v>
      </c>
      <c r="CE201" s="299">
        <v>5.1908695220909237E-4</v>
      </c>
      <c r="CF201" s="299">
        <v>1.7085294087602814E-4</v>
      </c>
      <c r="CG201" s="299">
        <v>3.062853794660648E-4</v>
      </c>
      <c r="CH201" s="299">
        <v>1.2432771001486259E-2</v>
      </c>
      <c r="CI201" s="299">
        <v>5.2252129347777254E-4</v>
      </c>
      <c r="CJ201" s="299">
        <v>1.2772502335388592E-3</v>
      </c>
      <c r="CK201" s="299">
        <v>6.3464926330033514E-4</v>
      </c>
      <c r="CL201" s="299">
        <v>2.7907557618745912E-5</v>
      </c>
      <c r="CM201" s="299">
        <v>3.7252059164596301E-4</v>
      </c>
      <c r="CN201" s="299">
        <v>5.7033739740993327E-4</v>
      </c>
      <c r="CO201" s="299">
        <v>8.5007427077694756E-4</v>
      </c>
      <c r="CP201" s="299">
        <v>1.0912205937637517E-3</v>
      </c>
      <c r="CQ201" s="299">
        <v>4.7121318122531584E-4</v>
      </c>
      <c r="CR201" s="299">
        <v>3.2206449602816299E-4</v>
      </c>
      <c r="CS201" s="299">
        <v>2.2367823118546736E-4</v>
      </c>
      <c r="CT201" s="299">
        <v>1.9588408678262745E-4</v>
      </c>
      <c r="CU201" s="299">
        <v>2.101926159698213E-3</v>
      </c>
      <c r="CV201" s="299">
        <v>6.9668525777044155E-4</v>
      </c>
      <c r="CW201" s="299">
        <v>7.103953124925833E-4</v>
      </c>
      <c r="CX201" s="299">
        <v>2.4305575343829564E-4</v>
      </c>
      <c r="CY201" s="299">
        <v>7.5999904390093673E-4</v>
      </c>
      <c r="CZ201" s="299">
        <v>4.8540365796956574E-5</v>
      </c>
      <c r="DA201" s="299">
        <v>2.5806257872371688E-4</v>
      </c>
      <c r="DB201" s="299">
        <v>3.9997794168417479E-4</v>
      </c>
      <c r="DC201" s="299">
        <v>4.4740134445674199E-4</v>
      </c>
      <c r="DD201" s="299">
        <v>5.0287864974267807E-4</v>
      </c>
      <c r="DE201" s="299">
        <v>3.9044469654191241E-4</v>
      </c>
      <c r="DF201" s="299">
        <v>3.4410583339168464E-4</v>
      </c>
      <c r="DG201" s="300">
        <v>1.0501257870459363E-3</v>
      </c>
    </row>
    <row r="202" spans="2:111">
      <c r="B202" s="98" t="s">
        <v>234</v>
      </c>
      <c r="C202" s="95" t="s">
        <v>235</v>
      </c>
      <c r="D202" s="299">
        <v>1.9692810488261474E-4</v>
      </c>
      <c r="E202" s="299">
        <v>8.1953286043114906E-4</v>
      </c>
      <c r="F202" s="299">
        <v>5.132095004085368E-4</v>
      </c>
      <c r="G202" s="299">
        <v>3.9968376077642092E-5</v>
      </c>
      <c r="H202" s="299">
        <v>3.2373402679192301E-4</v>
      </c>
      <c r="I202" s="299">
        <v>0</v>
      </c>
      <c r="J202" s="299">
        <v>1.4841025569366744E-5</v>
      </c>
      <c r="K202" s="299">
        <v>4.1796380912725086E-4</v>
      </c>
      <c r="L202" s="299">
        <v>1.7510154842068808E-4</v>
      </c>
      <c r="M202" s="299">
        <v>8.8397209657221378E-4</v>
      </c>
      <c r="N202" s="299">
        <v>0</v>
      </c>
      <c r="O202" s="299">
        <v>1.2202654651665985E-4</v>
      </c>
      <c r="P202" s="299">
        <v>3.8831619092510385E-5</v>
      </c>
      <c r="Q202" s="299">
        <v>2.9181639190909591E-4</v>
      </c>
      <c r="R202" s="299">
        <v>1.0999310331947742E-4</v>
      </c>
      <c r="S202" s="299">
        <v>8.501621818342676E-4</v>
      </c>
      <c r="T202" s="299">
        <v>7.2421801872143922E-4</v>
      </c>
      <c r="U202" s="299">
        <v>5.0224020835032131E-4</v>
      </c>
      <c r="V202" s="299">
        <v>3.5239921580271834E-4</v>
      </c>
      <c r="W202" s="299">
        <v>1.1028308514229236E-4</v>
      </c>
      <c r="X202" s="299">
        <v>3.230343192159321E-4</v>
      </c>
      <c r="Y202" s="299">
        <v>1.5732119493058169E-4</v>
      </c>
      <c r="Z202" s="299">
        <v>6.6449098002145326E-5</v>
      </c>
      <c r="AA202" s="299">
        <v>2.0151945859523239E-4</v>
      </c>
      <c r="AB202" s="299">
        <v>2.2695387490304797E-4</v>
      </c>
      <c r="AC202" s="299">
        <v>1.0650494932108823E-4</v>
      </c>
      <c r="AD202" s="299">
        <v>2.0697093725228772E-4</v>
      </c>
      <c r="AE202" s="299">
        <v>5.0213736088205237E-4</v>
      </c>
      <c r="AF202" s="299">
        <v>2.0014046806892329E-4</v>
      </c>
      <c r="AG202" s="299">
        <v>1.0514919994972115E-4</v>
      </c>
      <c r="AH202" s="299">
        <v>7.147887627593263E-5</v>
      </c>
      <c r="AI202" s="299">
        <v>2.041567983574785E-4</v>
      </c>
      <c r="AJ202" s="299">
        <v>1.2017099338255967E-3</v>
      </c>
      <c r="AK202" s="299">
        <v>4.7252118764366818E-4</v>
      </c>
      <c r="AL202" s="299">
        <v>5.0291597221029452E-4</v>
      </c>
      <c r="AM202" s="299">
        <v>4.6188194916812445E-4</v>
      </c>
      <c r="AN202" s="299">
        <v>2.5762403449282724E-4</v>
      </c>
      <c r="AO202" s="299">
        <v>6.1562671338596736E-4</v>
      </c>
      <c r="AP202" s="299">
        <v>6.4218633638304771E-4</v>
      </c>
      <c r="AQ202" s="299">
        <v>8.3960230259901873E-5</v>
      </c>
      <c r="AR202" s="299">
        <v>2.6211942910142632E-4</v>
      </c>
      <c r="AS202" s="299">
        <v>3.2081858788089479E-4</v>
      </c>
      <c r="AT202" s="299">
        <v>3.2590427255314901E-4</v>
      </c>
      <c r="AU202" s="299">
        <v>1.8297272429565454E-4</v>
      </c>
      <c r="AV202" s="299">
        <v>1.8704946145137432E-4</v>
      </c>
      <c r="AW202" s="299">
        <v>1.2392080994305917E-4</v>
      </c>
      <c r="AX202" s="299">
        <v>5.7112223303536528E-5</v>
      </c>
      <c r="AY202" s="299">
        <v>7.8206085449916175E-5</v>
      </c>
      <c r="AZ202" s="299">
        <v>3.2653436873392969E-4</v>
      </c>
      <c r="BA202" s="299">
        <v>8.4925852164352352E-5</v>
      </c>
      <c r="BB202" s="299">
        <v>7.0506105160029399E-5</v>
      </c>
      <c r="BC202" s="299">
        <v>4.1494674899844445E-5</v>
      </c>
      <c r="BD202" s="299">
        <v>1.4834440168811729E-5</v>
      </c>
      <c r="BE202" s="299">
        <v>3.6988463589150404E-5</v>
      </c>
      <c r="BF202" s="299">
        <v>4.3521193142261353E-4</v>
      </c>
      <c r="BG202" s="299">
        <v>1.2340449059081195E-4</v>
      </c>
      <c r="BH202" s="299">
        <v>3.3136243660587833E-4</v>
      </c>
      <c r="BI202" s="299">
        <v>1.4261120224489429E-4</v>
      </c>
      <c r="BJ202" s="299">
        <v>2.1713389434897579E-4</v>
      </c>
      <c r="BK202" s="299">
        <v>1.6136185844321379E-4</v>
      </c>
      <c r="BL202" s="299">
        <v>8.7711353665687909E-4</v>
      </c>
      <c r="BM202" s="299">
        <v>8.5169533199750183E-4</v>
      </c>
      <c r="BN202" s="299">
        <v>8.9384945227671104E-4</v>
      </c>
      <c r="BO202" s="299">
        <v>8.6041659908418007E-4</v>
      </c>
      <c r="BP202" s="299">
        <v>8.647481076979515E-4</v>
      </c>
      <c r="BQ202" s="299">
        <v>3.9641836190686277E-4</v>
      </c>
      <c r="BR202" s="299">
        <v>1.0467519678407442E-3</v>
      </c>
      <c r="BS202" s="299">
        <v>3.2936171218540247E-4</v>
      </c>
      <c r="BT202" s="299">
        <v>7.8587502554044235E-5</v>
      </c>
      <c r="BU202" s="299">
        <v>1.5485161172435391E-4</v>
      </c>
      <c r="BV202" s="299">
        <v>1.6250341535192336E-4</v>
      </c>
      <c r="BW202" s="299">
        <v>7.7598774005228492E-5</v>
      </c>
      <c r="BX202" s="299">
        <v>1.1344073637862474E-4</v>
      </c>
      <c r="BY202" s="299">
        <v>3.2720493663429002E-5</v>
      </c>
      <c r="BZ202" s="299">
        <v>5.6591293333057029E-4</v>
      </c>
      <c r="CA202" s="299">
        <v>4.9573122850941854E-4</v>
      </c>
      <c r="CB202" s="299">
        <v>6.4258603101689067E-4</v>
      </c>
      <c r="CC202" s="299">
        <v>1.6690460317816556E-4</v>
      </c>
      <c r="CD202" s="299">
        <v>3.690370673220137E-4</v>
      </c>
      <c r="CE202" s="299">
        <v>0.74376953399474544</v>
      </c>
      <c r="CF202" s="299">
        <v>9.6355650317422005E-5</v>
      </c>
      <c r="CG202" s="299">
        <v>2.7270564066531256E-4</v>
      </c>
      <c r="CH202" s="299">
        <v>5.7938770775840739E-3</v>
      </c>
      <c r="CI202" s="299">
        <v>1.1008759946546211E-4</v>
      </c>
      <c r="CJ202" s="299">
        <v>1.2296595015047224E-4</v>
      </c>
      <c r="CK202" s="299">
        <v>1.5509397031042362E-4</v>
      </c>
      <c r="CL202" s="299">
        <v>5.8068743793984949E-6</v>
      </c>
      <c r="CM202" s="299">
        <v>6.8191663018641466E-5</v>
      </c>
      <c r="CN202" s="299">
        <v>1.694693583977402E-4</v>
      </c>
      <c r="CO202" s="299">
        <v>1.8130442753369852E-4</v>
      </c>
      <c r="CP202" s="299">
        <v>4.3344889243479058E-4</v>
      </c>
      <c r="CQ202" s="299">
        <v>5.089544304803579E-4</v>
      </c>
      <c r="CR202" s="299">
        <v>4.571804435316982E-4</v>
      </c>
      <c r="CS202" s="299">
        <v>3.0621321247236127E-4</v>
      </c>
      <c r="CT202" s="299">
        <v>2.4508502672167286E-4</v>
      </c>
      <c r="CU202" s="299">
        <v>3.8595883835735169E-4</v>
      </c>
      <c r="CV202" s="299">
        <v>1.5227377289467827E-4</v>
      </c>
      <c r="CW202" s="299">
        <v>2.6042130628537314E-4</v>
      </c>
      <c r="CX202" s="299">
        <v>4.05324555197945E-4</v>
      </c>
      <c r="CY202" s="299">
        <v>1.0183855329060852E-4</v>
      </c>
      <c r="CZ202" s="299">
        <v>6.412471624770043E-5</v>
      </c>
      <c r="DA202" s="299">
        <v>6.5196024371412737E-4</v>
      </c>
      <c r="DB202" s="299">
        <v>2.2806853901574393E-4</v>
      </c>
      <c r="DC202" s="299">
        <v>1.3283381759794739E-4</v>
      </c>
      <c r="DD202" s="299">
        <v>3.5783221619865602E-4</v>
      </c>
      <c r="DE202" s="299">
        <v>1.5627095105722721E-4</v>
      </c>
      <c r="DF202" s="299">
        <v>2.7812175324277316E-3</v>
      </c>
      <c r="DG202" s="300">
        <v>9.3328151143939959E-5</v>
      </c>
    </row>
    <row r="203" spans="2:111">
      <c r="B203" s="98" t="s">
        <v>236</v>
      </c>
      <c r="C203" s="95" t="s">
        <v>237</v>
      </c>
      <c r="D203" s="299">
        <v>7.370719438282257E-4</v>
      </c>
      <c r="E203" s="299">
        <v>3.5632582235043939E-3</v>
      </c>
      <c r="F203" s="299">
        <v>2.0053363491638813E-3</v>
      </c>
      <c r="G203" s="299">
        <v>1.0450412910672424E-4</v>
      </c>
      <c r="H203" s="299">
        <v>1.3326495826695302E-3</v>
      </c>
      <c r="I203" s="299">
        <v>0</v>
      </c>
      <c r="J203" s="299">
        <v>4.9624407044276416E-5</v>
      </c>
      <c r="K203" s="299">
        <v>2.3007490588933975E-3</v>
      </c>
      <c r="L203" s="299">
        <v>6.5767962400102228E-4</v>
      </c>
      <c r="M203" s="299">
        <v>1.3238535002137137E-2</v>
      </c>
      <c r="N203" s="299">
        <v>0</v>
      </c>
      <c r="O203" s="299">
        <v>5.5702719535145092E-4</v>
      </c>
      <c r="P203" s="299">
        <v>1.7758535107218027E-4</v>
      </c>
      <c r="Q203" s="299">
        <v>6.4868169530790719E-4</v>
      </c>
      <c r="R203" s="299">
        <v>2.6539083584122789E-4</v>
      </c>
      <c r="S203" s="299">
        <v>2.1604026454682766E-3</v>
      </c>
      <c r="T203" s="299">
        <v>1.7968682236556399E-3</v>
      </c>
      <c r="U203" s="299">
        <v>1.1458115272681561E-3</v>
      </c>
      <c r="V203" s="299">
        <v>2.3112167336771577E-3</v>
      </c>
      <c r="W203" s="299">
        <v>4.7800809125272156E-4</v>
      </c>
      <c r="X203" s="299">
        <v>7.09527136177625E-4</v>
      </c>
      <c r="Y203" s="299">
        <v>3.4720267815060285E-4</v>
      </c>
      <c r="Z203" s="299">
        <v>1.3092750643129222E-4</v>
      </c>
      <c r="AA203" s="299">
        <v>7.4946927261073195E-4</v>
      </c>
      <c r="AB203" s="299">
        <v>6.3976504729274647E-4</v>
      </c>
      <c r="AC203" s="299">
        <v>2.7246845774711652E-4</v>
      </c>
      <c r="AD203" s="299">
        <v>2.8080479975646239E-3</v>
      </c>
      <c r="AE203" s="299">
        <v>1.5216344235136434E-3</v>
      </c>
      <c r="AF203" s="299">
        <v>9.0534358841547517E-4</v>
      </c>
      <c r="AG203" s="299">
        <v>3.6379338764527325E-4</v>
      </c>
      <c r="AH203" s="299">
        <v>4.0361035350442164E-4</v>
      </c>
      <c r="AI203" s="299">
        <v>1.0616859470128311E-3</v>
      </c>
      <c r="AJ203" s="299">
        <v>2.0478967371453534E-3</v>
      </c>
      <c r="AK203" s="299">
        <v>2.3182474544947902E-3</v>
      </c>
      <c r="AL203" s="299">
        <v>1.8447448661415683E-3</v>
      </c>
      <c r="AM203" s="299">
        <v>1.2595831970074723E-3</v>
      </c>
      <c r="AN203" s="299">
        <v>8.7656389078489291E-4</v>
      </c>
      <c r="AO203" s="299">
        <v>1.8777545096593251E-3</v>
      </c>
      <c r="AP203" s="299">
        <v>1.9419647670176122E-3</v>
      </c>
      <c r="AQ203" s="299">
        <v>5.6100484357523032E-4</v>
      </c>
      <c r="AR203" s="299">
        <v>2.0815399046397393E-3</v>
      </c>
      <c r="AS203" s="299">
        <v>9.9196176972574037E-4</v>
      </c>
      <c r="AT203" s="299">
        <v>1.265729768560676E-3</v>
      </c>
      <c r="AU203" s="299">
        <v>6.498417850904375E-4</v>
      </c>
      <c r="AV203" s="299">
        <v>6.6815600179016279E-4</v>
      </c>
      <c r="AW203" s="299">
        <v>4.0605534624575321E-4</v>
      </c>
      <c r="AX203" s="299">
        <v>2.1816995170802049E-4</v>
      </c>
      <c r="AY203" s="299">
        <v>2.7174602139694434E-4</v>
      </c>
      <c r="AZ203" s="299">
        <v>1.3609247832902915E-3</v>
      </c>
      <c r="BA203" s="299">
        <v>3.0395429310981392E-4</v>
      </c>
      <c r="BB203" s="299">
        <v>2.5207912363153925E-4</v>
      </c>
      <c r="BC203" s="299">
        <v>2.3079515609103824E-4</v>
      </c>
      <c r="BD203" s="299">
        <v>5.363194034992039E-5</v>
      </c>
      <c r="BE203" s="299">
        <v>1.4138030265128872E-4</v>
      </c>
      <c r="BF203" s="299">
        <v>1.0179778328499312E-3</v>
      </c>
      <c r="BG203" s="299">
        <v>2.8115278300541952E-4</v>
      </c>
      <c r="BH203" s="299">
        <v>9.7647942213577635E-4</v>
      </c>
      <c r="BI203" s="299">
        <v>4.1744567377819259E-4</v>
      </c>
      <c r="BJ203" s="299">
        <v>6.9814799188716895E-4</v>
      </c>
      <c r="BK203" s="299">
        <v>5.0045702310004482E-4</v>
      </c>
      <c r="BL203" s="299">
        <v>8.6531834960609129E-3</v>
      </c>
      <c r="BM203" s="299">
        <v>1.7663810653612811E-3</v>
      </c>
      <c r="BN203" s="299">
        <v>1.9520113319309873E-3</v>
      </c>
      <c r="BO203" s="299">
        <v>1.8499338750323378E-3</v>
      </c>
      <c r="BP203" s="299">
        <v>1.945218185372773E-3</v>
      </c>
      <c r="BQ203" s="299">
        <v>4.1314682193892846E-3</v>
      </c>
      <c r="BR203" s="299">
        <v>1.3124755896736798E-2</v>
      </c>
      <c r="BS203" s="299">
        <v>1.1311095384993512E-3</v>
      </c>
      <c r="BT203" s="299">
        <v>2.6423363611230595E-4</v>
      </c>
      <c r="BU203" s="299">
        <v>5.3004422483184956E-4</v>
      </c>
      <c r="BV203" s="299">
        <v>4.3869847321796395E-4</v>
      </c>
      <c r="BW203" s="299">
        <v>3.4598028824478017E-4</v>
      </c>
      <c r="BX203" s="299">
        <v>4.2185256926734546E-4</v>
      </c>
      <c r="BY203" s="299">
        <v>8.0634435993243096E-5</v>
      </c>
      <c r="BZ203" s="299">
        <v>6.0651023205762896E-4</v>
      </c>
      <c r="CA203" s="299">
        <v>2.4660280002825546E-4</v>
      </c>
      <c r="CB203" s="299">
        <v>2.0611326404557403E-3</v>
      </c>
      <c r="CC203" s="299">
        <v>4.1814799658111359E-4</v>
      </c>
      <c r="CD203" s="299">
        <v>9.2941455840722046E-4</v>
      </c>
      <c r="CE203" s="299">
        <v>3.8136664525537963E-4</v>
      </c>
      <c r="CF203" s="299">
        <v>0.57514088714865985</v>
      </c>
      <c r="CG203" s="299">
        <v>8.1820871312818363E-4</v>
      </c>
      <c r="CH203" s="299">
        <v>2.559604169078977E-4</v>
      </c>
      <c r="CI203" s="299">
        <v>3.9747336381534598E-4</v>
      </c>
      <c r="CJ203" s="299">
        <v>5.650612244427831E-4</v>
      </c>
      <c r="CK203" s="299">
        <v>3.8742574248537933E-4</v>
      </c>
      <c r="CL203" s="299">
        <v>2.2744143664655192E-5</v>
      </c>
      <c r="CM203" s="299">
        <v>1.7638349225166172E-4</v>
      </c>
      <c r="CN203" s="299">
        <v>1.7655711894545396E-3</v>
      </c>
      <c r="CO203" s="299">
        <v>6.4351809152763924E-4</v>
      </c>
      <c r="CP203" s="299">
        <v>1.1522571184733861E-3</v>
      </c>
      <c r="CQ203" s="299">
        <v>9.28992144152507E-4</v>
      </c>
      <c r="CR203" s="299">
        <v>1.4254054392727972E-3</v>
      </c>
      <c r="CS203" s="299">
        <v>9.3317005053241396E-4</v>
      </c>
      <c r="CT203" s="299">
        <v>7.3557212698436983E-4</v>
      </c>
      <c r="CU203" s="299">
        <v>1.1172803668615962E-3</v>
      </c>
      <c r="CV203" s="299">
        <v>4.0455610421017346E-4</v>
      </c>
      <c r="CW203" s="299">
        <v>2.5864562627593319E-4</v>
      </c>
      <c r="CX203" s="299">
        <v>1.0621133385604984E-3</v>
      </c>
      <c r="CY203" s="299">
        <v>2.8419394135052343E-4</v>
      </c>
      <c r="CZ203" s="299">
        <v>2.4460741758571577E-4</v>
      </c>
      <c r="DA203" s="299">
        <v>2.1163731232627832E-3</v>
      </c>
      <c r="DB203" s="299">
        <v>7.1178715985901716E-4</v>
      </c>
      <c r="DC203" s="299">
        <v>4.3258054195256655E-4</v>
      </c>
      <c r="DD203" s="299">
        <v>8.3373673262143895E-4</v>
      </c>
      <c r="DE203" s="299">
        <v>4.5875857292062839E-4</v>
      </c>
      <c r="DF203" s="299">
        <v>5.5015154712421957E-3</v>
      </c>
      <c r="DG203" s="300">
        <v>3.2478475465317464E-4</v>
      </c>
    </row>
    <row r="204" spans="2:111">
      <c r="B204" s="98" t="s">
        <v>238</v>
      </c>
      <c r="C204" s="95" t="s">
        <v>239</v>
      </c>
      <c r="D204" s="299">
        <v>2.2404839363322159E-3</v>
      </c>
      <c r="E204" s="299">
        <v>1.4659636245218596E-3</v>
      </c>
      <c r="F204" s="299">
        <v>2.6991865523433595E-3</v>
      </c>
      <c r="G204" s="299">
        <v>6.597214535758616E-4</v>
      </c>
      <c r="H204" s="299">
        <v>1.4110976209416599E-3</v>
      </c>
      <c r="I204" s="299">
        <v>0</v>
      </c>
      <c r="J204" s="299">
        <v>9.7600219019729813E-4</v>
      </c>
      <c r="K204" s="299">
        <v>8.7590931974942411E-4</v>
      </c>
      <c r="L204" s="299">
        <v>6.1371492970303235E-4</v>
      </c>
      <c r="M204" s="299">
        <v>1.6344298778421026E-3</v>
      </c>
      <c r="N204" s="299">
        <v>0</v>
      </c>
      <c r="O204" s="299">
        <v>6.2508758407381771E-4</v>
      </c>
      <c r="P204" s="299">
        <v>2.0257313788981559E-4</v>
      </c>
      <c r="Q204" s="299">
        <v>1.164514526716242E-3</v>
      </c>
      <c r="R204" s="299">
        <v>3.8943542323474943E-4</v>
      </c>
      <c r="S204" s="299">
        <v>1.9272729689489392E-3</v>
      </c>
      <c r="T204" s="299">
        <v>1.0817609788200406E-3</v>
      </c>
      <c r="U204" s="299">
        <v>2.1048888535160778E-3</v>
      </c>
      <c r="V204" s="299">
        <v>2.8472411941370805E-3</v>
      </c>
      <c r="W204" s="299">
        <v>4.9962106005808059E-4</v>
      </c>
      <c r="X204" s="299">
        <v>3.174572776589368E-4</v>
      </c>
      <c r="Y204" s="299">
        <v>3.4409022973735432E-4</v>
      </c>
      <c r="Z204" s="299">
        <v>1.5858258349464E-4</v>
      </c>
      <c r="AA204" s="299">
        <v>6.3133215944346935E-4</v>
      </c>
      <c r="AB204" s="299">
        <v>7.5883566026064306E-4</v>
      </c>
      <c r="AC204" s="299">
        <v>2.9247462295944123E-4</v>
      </c>
      <c r="AD204" s="299">
        <v>2.4109115103892152E-4</v>
      </c>
      <c r="AE204" s="299">
        <v>8.0275132132152005E-4</v>
      </c>
      <c r="AF204" s="299">
        <v>1.3169368518449339E-3</v>
      </c>
      <c r="AG204" s="299">
        <v>5.4689578364205396E-4</v>
      </c>
      <c r="AH204" s="299">
        <v>3.7114806192546982E-4</v>
      </c>
      <c r="AI204" s="299">
        <v>2.5237999728871161E-3</v>
      </c>
      <c r="AJ204" s="299">
        <v>2.7424447356737469E-3</v>
      </c>
      <c r="AK204" s="299">
        <v>2.897414151695585E-3</v>
      </c>
      <c r="AL204" s="299">
        <v>2.3729220546485435E-3</v>
      </c>
      <c r="AM204" s="299">
        <v>9.0970927221466279E-4</v>
      </c>
      <c r="AN204" s="299">
        <v>2.3613193338162669E-3</v>
      </c>
      <c r="AO204" s="299">
        <v>1.0185091284249852E-3</v>
      </c>
      <c r="AP204" s="299">
        <v>2.0537461576823667E-3</v>
      </c>
      <c r="AQ204" s="299">
        <v>6.9629293230477531E-4</v>
      </c>
      <c r="AR204" s="299">
        <v>1.3652427657041785E-3</v>
      </c>
      <c r="AS204" s="299">
        <v>1.1725967119054651E-3</v>
      </c>
      <c r="AT204" s="299">
        <v>1.5354235613026681E-3</v>
      </c>
      <c r="AU204" s="299">
        <v>9.8902445439268149E-4</v>
      </c>
      <c r="AV204" s="299">
        <v>1.0083059226437374E-3</v>
      </c>
      <c r="AW204" s="299">
        <v>6.5241994576083022E-4</v>
      </c>
      <c r="AX204" s="299">
        <v>2.252230047648225E-4</v>
      </c>
      <c r="AY204" s="299">
        <v>2.4607322020891808E-4</v>
      </c>
      <c r="AZ204" s="299">
        <v>5.7159993368259329E-3</v>
      </c>
      <c r="BA204" s="299">
        <v>2.8210874164266188E-4</v>
      </c>
      <c r="BB204" s="299">
        <v>5.1117308174915971E-4</v>
      </c>
      <c r="BC204" s="299">
        <v>2.2638975899655003E-4</v>
      </c>
      <c r="BD204" s="299">
        <v>4.5214805128679517E-5</v>
      </c>
      <c r="BE204" s="299">
        <v>2.8863667697327691E-4</v>
      </c>
      <c r="BF204" s="299">
        <v>1.0355879254616935E-3</v>
      </c>
      <c r="BG204" s="299">
        <v>3.1835035129917748E-4</v>
      </c>
      <c r="BH204" s="299">
        <v>1.6550140430579064E-3</v>
      </c>
      <c r="BI204" s="299">
        <v>3.5919510007918938E-4</v>
      </c>
      <c r="BJ204" s="299">
        <v>7.0887514147623544E-4</v>
      </c>
      <c r="BK204" s="299">
        <v>1.3984498134348962E-3</v>
      </c>
      <c r="BL204" s="299">
        <v>7.5989830461812534E-3</v>
      </c>
      <c r="BM204" s="299">
        <v>3.6150063558500574E-3</v>
      </c>
      <c r="BN204" s="299">
        <v>3.5593677453976459E-3</v>
      </c>
      <c r="BO204" s="299">
        <v>3.7581598431856342E-3</v>
      </c>
      <c r="BP204" s="299">
        <v>2.7563876806680956E-3</v>
      </c>
      <c r="BQ204" s="299">
        <v>9.3293459635631769E-4</v>
      </c>
      <c r="BR204" s="299">
        <v>1.6156339078270815E-3</v>
      </c>
      <c r="BS204" s="299">
        <v>1.9513718789402035E-3</v>
      </c>
      <c r="BT204" s="299">
        <v>1.122810020054837E-3</v>
      </c>
      <c r="BU204" s="299">
        <v>7.8338352387355686E-3</v>
      </c>
      <c r="BV204" s="299">
        <v>1.2661257558070126E-3</v>
      </c>
      <c r="BW204" s="299">
        <v>5.5770827536533174E-4</v>
      </c>
      <c r="BX204" s="299">
        <v>7.7763142561317273E-4</v>
      </c>
      <c r="BY204" s="299">
        <v>2.543108848496032E-4</v>
      </c>
      <c r="BZ204" s="299">
        <v>3.5383258811790119E-3</v>
      </c>
      <c r="CA204" s="299">
        <v>1.3521008764958396E-2</v>
      </c>
      <c r="CB204" s="299">
        <v>0.11143671045223498</v>
      </c>
      <c r="CC204" s="299">
        <v>3.1215855435291304E-2</v>
      </c>
      <c r="CD204" s="299">
        <v>0.13986482548238741</v>
      </c>
      <c r="CE204" s="299">
        <v>3.0681948374461671E-2</v>
      </c>
      <c r="CF204" s="299">
        <v>8.4588581243383448E-3</v>
      </c>
      <c r="CG204" s="299">
        <v>0.85102700541636978</v>
      </c>
      <c r="CH204" s="299">
        <v>5.331330148771414E-3</v>
      </c>
      <c r="CI204" s="299">
        <v>1.0156696944862453E-3</v>
      </c>
      <c r="CJ204" s="299">
        <v>1.5073816131955247E-3</v>
      </c>
      <c r="CK204" s="299">
        <v>8.8680703311692997E-4</v>
      </c>
      <c r="CL204" s="299">
        <v>3.471337158408426E-5</v>
      </c>
      <c r="CM204" s="299">
        <v>4.7572762520081859E-4</v>
      </c>
      <c r="CN204" s="299">
        <v>2.0445712473130535E-3</v>
      </c>
      <c r="CO204" s="299">
        <v>1.9790085108909237E-3</v>
      </c>
      <c r="CP204" s="299">
        <v>1.7559368635336227E-3</v>
      </c>
      <c r="CQ204" s="299">
        <v>1.4247836701929222E-3</v>
      </c>
      <c r="CR204" s="299">
        <v>1.9211786436183031E-3</v>
      </c>
      <c r="CS204" s="299">
        <v>1.3197198534720166E-3</v>
      </c>
      <c r="CT204" s="299">
        <v>1.2604982562101866E-3</v>
      </c>
      <c r="CU204" s="299">
        <v>2.4420415827456497E-3</v>
      </c>
      <c r="CV204" s="299">
        <v>4.3089486381650693E-3</v>
      </c>
      <c r="CW204" s="299">
        <v>8.9116022522440846E-4</v>
      </c>
      <c r="CX204" s="299">
        <v>1.4529423618838602E-3</v>
      </c>
      <c r="CY204" s="299">
        <v>9.1549709574595677E-4</v>
      </c>
      <c r="CZ204" s="299">
        <v>2.7206280569482036E-3</v>
      </c>
      <c r="DA204" s="299">
        <v>4.0192386677892168E-3</v>
      </c>
      <c r="DB204" s="299">
        <v>2.0864708381057116E-3</v>
      </c>
      <c r="DC204" s="299">
        <v>3.836796692875536E-3</v>
      </c>
      <c r="DD204" s="299">
        <v>1.9352490817459557E-3</v>
      </c>
      <c r="DE204" s="299">
        <v>2.5687952704626467E-3</v>
      </c>
      <c r="DF204" s="299">
        <v>3.735043857837515E-3</v>
      </c>
      <c r="DG204" s="300">
        <v>9.5377664669371309E-3</v>
      </c>
    </row>
    <row r="205" spans="2:111">
      <c r="B205" s="98" t="s">
        <v>240</v>
      </c>
      <c r="C205" s="95" t="s">
        <v>241</v>
      </c>
      <c r="D205" s="299">
        <v>1.2694495208428211E-4</v>
      </c>
      <c r="E205" s="299">
        <v>1.6777350375045782E-4</v>
      </c>
      <c r="F205" s="299">
        <v>5.0626442088385812E-4</v>
      </c>
      <c r="G205" s="299">
        <v>6.4759093311789157E-5</v>
      </c>
      <c r="H205" s="299">
        <v>1.5958372381150241E-4</v>
      </c>
      <c r="I205" s="299">
        <v>0</v>
      </c>
      <c r="J205" s="299">
        <v>5.9730451797342294E-5</v>
      </c>
      <c r="K205" s="299">
        <v>1.064282703029536E-4</v>
      </c>
      <c r="L205" s="299">
        <v>1.1241348435924268E-4</v>
      </c>
      <c r="M205" s="299">
        <v>1.4441586761881488E-4</v>
      </c>
      <c r="N205" s="299">
        <v>0</v>
      </c>
      <c r="O205" s="299">
        <v>1.2205900542389516E-4</v>
      </c>
      <c r="P205" s="299">
        <v>4.2093560691946023E-5</v>
      </c>
      <c r="Q205" s="299">
        <v>1.2425203088820244E-4</v>
      </c>
      <c r="R205" s="299">
        <v>7.5865158942177433E-5</v>
      </c>
      <c r="S205" s="299">
        <v>1.7494131329309737E-4</v>
      </c>
      <c r="T205" s="299">
        <v>2.1556574209514578E-4</v>
      </c>
      <c r="U205" s="299">
        <v>2.7470354716859082E-4</v>
      </c>
      <c r="V205" s="299">
        <v>2.2716678831220037E-4</v>
      </c>
      <c r="W205" s="299">
        <v>7.85860684656268E-5</v>
      </c>
      <c r="X205" s="299">
        <v>4.015636758883204E-5</v>
      </c>
      <c r="Y205" s="299">
        <v>5.9390773239444552E-5</v>
      </c>
      <c r="Z205" s="299">
        <v>2.3499191256499658E-5</v>
      </c>
      <c r="AA205" s="299">
        <v>8.6361333553640121E-5</v>
      </c>
      <c r="AB205" s="299">
        <v>1.6526461456127696E-4</v>
      </c>
      <c r="AC205" s="299">
        <v>5.3788161097788247E-5</v>
      </c>
      <c r="AD205" s="299">
        <v>3.9242870786693201E-5</v>
      </c>
      <c r="AE205" s="299">
        <v>1.2935120603364787E-4</v>
      </c>
      <c r="AF205" s="299">
        <v>1.8485021910833856E-4</v>
      </c>
      <c r="AG205" s="299">
        <v>9.7483717164688029E-5</v>
      </c>
      <c r="AH205" s="299">
        <v>4.7623560909216373E-5</v>
      </c>
      <c r="AI205" s="299">
        <v>9.9796030326184087E-5</v>
      </c>
      <c r="AJ205" s="299">
        <v>2.8139308586596235E-4</v>
      </c>
      <c r="AK205" s="299">
        <v>2.2211173049380112E-4</v>
      </c>
      <c r="AL205" s="299">
        <v>2.1751274533765111E-4</v>
      </c>
      <c r="AM205" s="299">
        <v>1.5017975544704188E-4</v>
      </c>
      <c r="AN205" s="299">
        <v>1.3574070986749974E-4</v>
      </c>
      <c r="AO205" s="299">
        <v>1.937721677725021E-4</v>
      </c>
      <c r="AP205" s="299">
        <v>2.4886826683617812E-4</v>
      </c>
      <c r="AQ205" s="299">
        <v>5.4105938703716548E-5</v>
      </c>
      <c r="AR205" s="299">
        <v>1.096508232144027E-4</v>
      </c>
      <c r="AS205" s="299">
        <v>2.0303699188697953E-4</v>
      </c>
      <c r="AT205" s="299">
        <v>2.8161680565885424E-4</v>
      </c>
      <c r="AU205" s="299">
        <v>1.6372853843397465E-4</v>
      </c>
      <c r="AV205" s="299">
        <v>2.1096715304567127E-4</v>
      </c>
      <c r="AW205" s="299">
        <v>1.4202290007345905E-4</v>
      </c>
      <c r="AX205" s="299">
        <v>4.1164385457470535E-5</v>
      </c>
      <c r="AY205" s="299">
        <v>6.5620876278584781E-5</v>
      </c>
      <c r="AZ205" s="299">
        <v>2.9495706606600389E-4</v>
      </c>
      <c r="BA205" s="299">
        <v>8.368292477513031E-5</v>
      </c>
      <c r="BB205" s="299">
        <v>4.8898701053586268E-5</v>
      </c>
      <c r="BC205" s="299">
        <v>2.704775132060123E-5</v>
      </c>
      <c r="BD205" s="299">
        <v>1.415237348632655E-5</v>
      </c>
      <c r="BE205" s="299">
        <v>2.7480746899129104E-5</v>
      </c>
      <c r="BF205" s="299">
        <v>1.5853251017620691E-4</v>
      </c>
      <c r="BG205" s="299">
        <v>3.8608668898326905E-5</v>
      </c>
      <c r="BH205" s="299">
        <v>1.9992322686140519E-4</v>
      </c>
      <c r="BI205" s="299">
        <v>6.8650303430088335E-5</v>
      </c>
      <c r="BJ205" s="299">
        <v>2.3784098873522354E-4</v>
      </c>
      <c r="BK205" s="299">
        <v>1.3902027278158845E-4</v>
      </c>
      <c r="BL205" s="299">
        <v>7.6190640264639801E-4</v>
      </c>
      <c r="BM205" s="299">
        <v>6.634597948948415E-4</v>
      </c>
      <c r="BN205" s="299">
        <v>1.2028760825638705E-3</v>
      </c>
      <c r="BO205" s="299">
        <v>9.5401916625568973E-4</v>
      </c>
      <c r="BP205" s="299">
        <v>8.8965878154709352E-4</v>
      </c>
      <c r="BQ205" s="299">
        <v>1.0520267645802149E-3</v>
      </c>
      <c r="BR205" s="299">
        <v>3.3836970629751292E-3</v>
      </c>
      <c r="BS205" s="299">
        <v>1.0012517539125083E-3</v>
      </c>
      <c r="BT205" s="299">
        <v>5.0586524509750055E-4</v>
      </c>
      <c r="BU205" s="299">
        <v>1.4040847799410433E-3</v>
      </c>
      <c r="BV205" s="299">
        <v>5.5888500097224843E-3</v>
      </c>
      <c r="BW205" s="299">
        <v>8.047305831654205E-4</v>
      </c>
      <c r="BX205" s="299">
        <v>1.1019939938627496E-3</v>
      </c>
      <c r="BY205" s="299">
        <v>4.613041949799243E-4</v>
      </c>
      <c r="BZ205" s="299">
        <v>1.4314719056101675E-3</v>
      </c>
      <c r="CA205" s="299">
        <v>3.4974777720887676E-4</v>
      </c>
      <c r="CB205" s="299">
        <v>1.123519375207277E-3</v>
      </c>
      <c r="CC205" s="299">
        <v>5.2300341507742455E-4</v>
      </c>
      <c r="CD205" s="299">
        <v>6.8454797755744241E-4</v>
      </c>
      <c r="CE205" s="299">
        <v>2.4545056092768421E-3</v>
      </c>
      <c r="CF205" s="299">
        <v>7.5423167591359924E-4</v>
      </c>
      <c r="CG205" s="299">
        <v>1.0475963165076224E-3</v>
      </c>
      <c r="CH205" s="299">
        <v>0.93129800150212583</v>
      </c>
      <c r="CI205" s="299">
        <v>2.3614564431386703E-3</v>
      </c>
      <c r="CJ205" s="299">
        <v>2.1296257507181695E-3</v>
      </c>
      <c r="CK205" s="299">
        <v>5.2824279709095309E-4</v>
      </c>
      <c r="CL205" s="299">
        <v>7.8847737801720962E-5</v>
      </c>
      <c r="CM205" s="299">
        <v>3.0243541573043813E-4</v>
      </c>
      <c r="CN205" s="299">
        <v>4.0971016080313021E-3</v>
      </c>
      <c r="CO205" s="299">
        <v>1.3229819172099451E-3</v>
      </c>
      <c r="CP205" s="299">
        <v>8.0100980456034622E-3</v>
      </c>
      <c r="CQ205" s="299">
        <v>6.6934770441243424E-4</v>
      </c>
      <c r="CR205" s="299">
        <v>5.802529210806812E-3</v>
      </c>
      <c r="CS205" s="299">
        <v>3.8663838587680291E-3</v>
      </c>
      <c r="CT205" s="299">
        <v>1.8181000167097222E-3</v>
      </c>
      <c r="CU205" s="299">
        <v>5.2465941631848036E-3</v>
      </c>
      <c r="CV205" s="299">
        <v>1.8023412194366922E-3</v>
      </c>
      <c r="CW205" s="299">
        <v>4.608157528478078E-4</v>
      </c>
      <c r="CX205" s="299">
        <v>8.9628187086463027E-4</v>
      </c>
      <c r="CY205" s="299">
        <v>1.1981595171635937E-3</v>
      </c>
      <c r="CZ205" s="299">
        <v>2.0669675582169199E-4</v>
      </c>
      <c r="DA205" s="299">
        <v>9.077130657252978E-4</v>
      </c>
      <c r="DB205" s="299">
        <v>1.7355345605829279E-3</v>
      </c>
      <c r="DC205" s="299">
        <v>6.6642341265826777E-4</v>
      </c>
      <c r="DD205" s="299">
        <v>2.032376683470932E-3</v>
      </c>
      <c r="DE205" s="299">
        <v>1.5987461713899529E-3</v>
      </c>
      <c r="DF205" s="299">
        <v>5.0113025951149836E-4</v>
      </c>
      <c r="DG205" s="300">
        <v>6.7201011768124573E-4</v>
      </c>
    </row>
    <row r="206" spans="2:111">
      <c r="B206" s="98" t="s">
        <v>242</v>
      </c>
      <c r="C206" s="95" t="s">
        <v>243</v>
      </c>
      <c r="D206" s="299">
        <v>5.4912602524434377E-4</v>
      </c>
      <c r="E206" s="299">
        <v>5.6093770182105099E-4</v>
      </c>
      <c r="F206" s="299">
        <v>2.1947956466714866E-3</v>
      </c>
      <c r="G206" s="299">
        <v>3.8737513633759987E-4</v>
      </c>
      <c r="H206" s="299">
        <v>1.0848503560225717E-3</v>
      </c>
      <c r="I206" s="299">
        <v>0</v>
      </c>
      <c r="J206" s="299">
        <v>1.4844720277402919E-4</v>
      </c>
      <c r="K206" s="299">
        <v>6.1291923563545013E-4</v>
      </c>
      <c r="L206" s="299">
        <v>3.9994576924739242E-4</v>
      </c>
      <c r="M206" s="299">
        <v>8.3390933154863401E-4</v>
      </c>
      <c r="N206" s="299">
        <v>0</v>
      </c>
      <c r="O206" s="299">
        <v>4.7525250648139942E-4</v>
      </c>
      <c r="P206" s="299">
        <v>1.8892241306489057E-4</v>
      </c>
      <c r="Q206" s="299">
        <v>5.7020416778337632E-4</v>
      </c>
      <c r="R206" s="299">
        <v>3.202648910336947E-4</v>
      </c>
      <c r="S206" s="299">
        <v>7.3271535654984964E-4</v>
      </c>
      <c r="T206" s="299">
        <v>1.0043460380387249E-3</v>
      </c>
      <c r="U206" s="299">
        <v>1.2797911160774733E-3</v>
      </c>
      <c r="V206" s="299">
        <v>6.9102448946693621E-4</v>
      </c>
      <c r="W206" s="299">
        <v>2.3902890410490793E-4</v>
      </c>
      <c r="X206" s="299">
        <v>1.4325821513515018E-4</v>
      </c>
      <c r="Y206" s="299">
        <v>2.3952617412618664E-4</v>
      </c>
      <c r="Z206" s="299">
        <v>9.786493748538725E-5</v>
      </c>
      <c r="AA206" s="299">
        <v>3.5011916273755122E-4</v>
      </c>
      <c r="AB206" s="299">
        <v>2.5215844717954182E-3</v>
      </c>
      <c r="AC206" s="299">
        <v>2.705403651440413E-4</v>
      </c>
      <c r="AD206" s="299">
        <v>1.353455598405089E-4</v>
      </c>
      <c r="AE206" s="299">
        <v>5.8224547498047564E-4</v>
      </c>
      <c r="AF206" s="299">
        <v>8.2319776494348574E-4</v>
      </c>
      <c r="AG206" s="299">
        <v>4.5486841110359261E-4</v>
      </c>
      <c r="AH206" s="299">
        <v>2.3725351968237129E-4</v>
      </c>
      <c r="AI206" s="299">
        <v>5.4471216392070409E-4</v>
      </c>
      <c r="AJ206" s="299">
        <v>1.239603373505082E-3</v>
      </c>
      <c r="AK206" s="299">
        <v>7.9429355065348023E-4</v>
      </c>
      <c r="AL206" s="299">
        <v>8.6237232911985369E-4</v>
      </c>
      <c r="AM206" s="299">
        <v>4.4519727433775871E-4</v>
      </c>
      <c r="AN206" s="299">
        <v>4.5739107761100174E-4</v>
      </c>
      <c r="AO206" s="299">
        <v>6.094093794771178E-4</v>
      </c>
      <c r="AP206" s="299">
        <v>1.1003362239828689E-3</v>
      </c>
      <c r="AQ206" s="299">
        <v>1.5592759912219878E-4</v>
      </c>
      <c r="AR206" s="299">
        <v>4.9164585246098058E-4</v>
      </c>
      <c r="AS206" s="299">
        <v>8.5225307724983411E-4</v>
      </c>
      <c r="AT206" s="299">
        <v>1.2502942127642575E-3</v>
      </c>
      <c r="AU206" s="299">
        <v>7.7677187898043379E-4</v>
      </c>
      <c r="AV206" s="299">
        <v>9.7840103237987531E-4</v>
      </c>
      <c r="AW206" s="299">
        <v>5.4146296994321856E-4</v>
      </c>
      <c r="AX206" s="299">
        <v>1.6682812000937323E-4</v>
      </c>
      <c r="AY206" s="299">
        <v>2.7839232414239102E-4</v>
      </c>
      <c r="AZ206" s="299">
        <v>1.4540458280796747E-3</v>
      </c>
      <c r="BA206" s="299">
        <v>3.7276309180262851E-4</v>
      </c>
      <c r="BB206" s="299">
        <v>2.0593179830129079E-4</v>
      </c>
      <c r="BC206" s="299">
        <v>1.2774383679236203E-4</v>
      </c>
      <c r="BD206" s="299">
        <v>6.8173584077346885E-5</v>
      </c>
      <c r="BE206" s="299">
        <v>1.3042945206488701E-4</v>
      </c>
      <c r="BF206" s="299">
        <v>7.6307283380969723E-4</v>
      </c>
      <c r="BG206" s="299">
        <v>1.9440179386094047E-4</v>
      </c>
      <c r="BH206" s="299">
        <v>9.6398718229824228E-4</v>
      </c>
      <c r="BI206" s="299">
        <v>2.9103296870373039E-4</v>
      </c>
      <c r="BJ206" s="299">
        <v>7.6887098887506999E-4</v>
      </c>
      <c r="BK206" s="299">
        <v>5.675503920319297E-4</v>
      </c>
      <c r="BL206" s="299">
        <v>1.2054396904999771E-3</v>
      </c>
      <c r="BM206" s="299">
        <v>6.1890103219325796E-3</v>
      </c>
      <c r="BN206" s="299">
        <v>6.0455590184983381E-3</v>
      </c>
      <c r="BO206" s="299">
        <v>5.8238954144676051E-3</v>
      </c>
      <c r="BP206" s="299">
        <v>5.9607893492335633E-3</v>
      </c>
      <c r="BQ206" s="299">
        <v>8.8085443562112525E-4</v>
      </c>
      <c r="BR206" s="299">
        <v>1.8366599402629311E-3</v>
      </c>
      <c r="BS206" s="299">
        <v>2.6611817557526153E-3</v>
      </c>
      <c r="BT206" s="299">
        <v>1.6469832463195425E-3</v>
      </c>
      <c r="BU206" s="299">
        <v>9.9040629208986194E-3</v>
      </c>
      <c r="BV206" s="299">
        <v>9.0773036816930788E-3</v>
      </c>
      <c r="BW206" s="299">
        <v>3.7542552507696682E-3</v>
      </c>
      <c r="BX206" s="299">
        <v>4.2597804000287908E-3</v>
      </c>
      <c r="BY206" s="299">
        <v>8.7046498310398097E-4</v>
      </c>
      <c r="BZ206" s="299">
        <v>4.5985526033256313E-3</v>
      </c>
      <c r="CA206" s="299">
        <v>1.8330328095471011E-3</v>
      </c>
      <c r="CB206" s="299">
        <v>3.3461861195733245E-3</v>
      </c>
      <c r="CC206" s="299">
        <v>3.0492431904176015E-3</v>
      </c>
      <c r="CD206" s="299">
        <v>2.3742605966988314E-3</v>
      </c>
      <c r="CE206" s="299">
        <v>4.6566645998466771E-3</v>
      </c>
      <c r="CF206" s="299">
        <v>1.6831358882728065E-3</v>
      </c>
      <c r="CG206" s="299">
        <v>2.9725251146562048E-3</v>
      </c>
      <c r="CH206" s="299">
        <v>2.8301147995153258E-3</v>
      </c>
      <c r="CI206" s="299">
        <v>0.76578256162908809</v>
      </c>
      <c r="CJ206" s="299">
        <v>3.100641343809608E-2</v>
      </c>
      <c r="CK206" s="299">
        <v>5.9527138617548447E-3</v>
      </c>
      <c r="CL206" s="299">
        <v>9.8930643292252088E-4</v>
      </c>
      <c r="CM206" s="299">
        <v>7.6749025144718871E-4</v>
      </c>
      <c r="CN206" s="299">
        <v>6.7161830210165224E-3</v>
      </c>
      <c r="CO206" s="299">
        <v>1.377104616540385E-3</v>
      </c>
      <c r="CP206" s="299">
        <v>1.7685966494041451E-2</v>
      </c>
      <c r="CQ206" s="299">
        <v>3.3852060233267619E-3</v>
      </c>
      <c r="CR206" s="299">
        <v>7.021231788634787E-3</v>
      </c>
      <c r="CS206" s="299">
        <v>7.8657308646507967E-3</v>
      </c>
      <c r="CT206" s="299">
        <v>3.2270806236615246E-3</v>
      </c>
      <c r="CU206" s="299">
        <v>1.0942258340359846E-2</v>
      </c>
      <c r="CV206" s="299">
        <v>4.3356065814675656E-3</v>
      </c>
      <c r="CW206" s="299">
        <v>6.2028602187261389E-3</v>
      </c>
      <c r="CX206" s="299">
        <v>2.7469980674068445E-3</v>
      </c>
      <c r="CY206" s="299">
        <v>3.2019470162051246E-3</v>
      </c>
      <c r="CZ206" s="299">
        <v>7.8273449413721497E-4</v>
      </c>
      <c r="DA206" s="299">
        <v>6.0075501684779108E-3</v>
      </c>
      <c r="DB206" s="299">
        <v>7.4872139957969245E-3</v>
      </c>
      <c r="DC206" s="299">
        <v>1.941832574987407E-3</v>
      </c>
      <c r="DD206" s="299">
        <v>6.4975877939639978E-3</v>
      </c>
      <c r="DE206" s="299">
        <v>3.1828995479119032E-3</v>
      </c>
      <c r="DF206" s="299">
        <v>3.0974053032721679E-3</v>
      </c>
      <c r="DG206" s="300">
        <v>9.2861661491703013E-3</v>
      </c>
    </row>
    <row r="207" spans="2:111">
      <c r="B207" s="98" t="s">
        <v>244</v>
      </c>
      <c r="C207" s="95" t="s">
        <v>245</v>
      </c>
      <c r="D207" s="299">
        <v>1.1792314415924104E-4</v>
      </c>
      <c r="E207" s="299">
        <v>1.0708186289105426E-4</v>
      </c>
      <c r="F207" s="299">
        <v>3.1208360611231881E-4</v>
      </c>
      <c r="G207" s="299">
        <v>5.8096462298980151E-5</v>
      </c>
      <c r="H207" s="299">
        <v>1.4723160295859798E-4</v>
      </c>
      <c r="I207" s="299">
        <v>0</v>
      </c>
      <c r="J207" s="299">
        <v>2.8732847899518536E-5</v>
      </c>
      <c r="K207" s="299">
        <v>2.9741907578789787E-4</v>
      </c>
      <c r="L207" s="299">
        <v>1.3839448939302625E-3</v>
      </c>
      <c r="M207" s="299">
        <v>1.6043320883112983E-4</v>
      </c>
      <c r="N207" s="299">
        <v>0</v>
      </c>
      <c r="O207" s="299">
        <v>9.2245823260994825E-5</v>
      </c>
      <c r="P207" s="299">
        <v>8.5789037243750322E-5</v>
      </c>
      <c r="Q207" s="299">
        <v>1.4097985041441714E-4</v>
      </c>
      <c r="R207" s="299">
        <v>1.1497660538021235E-4</v>
      </c>
      <c r="S207" s="299">
        <v>1.5170131366231069E-4</v>
      </c>
      <c r="T207" s="299">
        <v>2.59491020300289E-4</v>
      </c>
      <c r="U207" s="299">
        <v>2.1027872843249249E-4</v>
      </c>
      <c r="V207" s="299">
        <v>3.2132387217618282E-4</v>
      </c>
      <c r="W207" s="299">
        <v>1.0356757869177795E-4</v>
      </c>
      <c r="X207" s="299">
        <v>3.9600956340186066E-5</v>
      </c>
      <c r="Y207" s="299">
        <v>5.8264264815713035E-5</v>
      </c>
      <c r="Z207" s="299">
        <v>1.9825171570437877E-5</v>
      </c>
      <c r="AA207" s="299">
        <v>1.2369297526631612E-4</v>
      </c>
      <c r="AB207" s="299">
        <v>2.2586621068426053E-3</v>
      </c>
      <c r="AC207" s="299">
        <v>4.3721192744916679E-4</v>
      </c>
      <c r="AD207" s="299">
        <v>3.5317956586136963E-5</v>
      </c>
      <c r="AE207" s="299">
        <v>7.8828925655443339E-5</v>
      </c>
      <c r="AF207" s="299">
        <v>3.9134089527451815E-4</v>
      </c>
      <c r="AG207" s="299">
        <v>2.1279195494460813E-4</v>
      </c>
      <c r="AH207" s="299">
        <v>7.6109775687692436E-5</v>
      </c>
      <c r="AI207" s="299">
        <v>1.4888897167777257E-4</v>
      </c>
      <c r="AJ207" s="299">
        <v>2.1024632906804628E-4</v>
      </c>
      <c r="AK207" s="299">
        <v>4.7740714402862058E-4</v>
      </c>
      <c r="AL207" s="299">
        <v>2.4505734348032895E-4</v>
      </c>
      <c r="AM207" s="299">
        <v>1.1574449892037506E-4</v>
      </c>
      <c r="AN207" s="299">
        <v>1.222289460713912E-4</v>
      </c>
      <c r="AO207" s="299">
        <v>1.5304421778451004E-4</v>
      </c>
      <c r="AP207" s="299">
        <v>2.0353775564268159E-4</v>
      </c>
      <c r="AQ207" s="299">
        <v>6.4224948264972038E-5</v>
      </c>
      <c r="AR207" s="299">
        <v>1.1492181438912816E-4</v>
      </c>
      <c r="AS207" s="299">
        <v>2.2227116756270491E-4</v>
      </c>
      <c r="AT207" s="299">
        <v>2.7155236842046362E-4</v>
      </c>
      <c r="AU207" s="299">
        <v>2.8980568049564152E-4</v>
      </c>
      <c r="AV207" s="299">
        <v>2.9636610624400161E-4</v>
      </c>
      <c r="AW207" s="299">
        <v>2.0236801931096447E-4</v>
      </c>
      <c r="AX207" s="299">
        <v>1.0891474766681712E-4</v>
      </c>
      <c r="AY207" s="299">
        <v>9.1894653073657529E-5</v>
      </c>
      <c r="AZ207" s="299">
        <v>5.025843845715475E-4</v>
      </c>
      <c r="BA207" s="299">
        <v>2.2311699013062721E-4</v>
      </c>
      <c r="BB207" s="299">
        <v>9.5028138255854098E-5</v>
      </c>
      <c r="BC207" s="299">
        <v>1.0378374527539968E-4</v>
      </c>
      <c r="BD207" s="299">
        <v>3.9140899022279095E-5</v>
      </c>
      <c r="BE207" s="299">
        <v>8.6010487294759921E-5</v>
      </c>
      <c r="BF207" s="299">
        <v>5.6481225871704988E-4</v>
      </c>
      <c r="BG207" s="299">
        <v>1.6750924351597427E-4</v>
      </c>
      <c r="BH207" s="299">
        <v>4.6326321562386539E-4</v>
      </c>
      <c r="BI207" s="299">
        <v>8.4847902920314304E-5</v>
      </c>
      <c r="BJ207" s="299">
        <v>3.7991144197582164E-4</v>
      </c>
      <c r="BK207" s="299">
        <v>3.0168844777740255E-4</v>
      </c>
      <c r="BL207" s="299">
        <v>3.0936492210939282E-4</v>
      </c>
      <c r="BM207" s="299">
        <v>8.4225430959704078E-4</v>
      </c>
      <c r="BN207" s="299">
        <v>4.5987346243172396E-4</v>
      </c>
      <c r="BO207" s="299">
        <v>6.6561225777498679E-4</v>
      </c>
      <c r="BP207" s="299">
        <v>6.2678694523757295E-4</v>
      </c>
      <c r="BQ207" s="299">
        <v>4.1923875149360899E-4</v>
      </c>
      <c r="BR207" s="299">
        <v>1.5983979070760945E-3</v>
      </c>
      <c r="BS207" s="299">
        <v>1.6796719260678617E-3</v>
      </c>
      <c r="BT207" s="299">
        <v>2.0071711915911581E-4</v>
      </c>
      <c r="BU207" s="299">
        <v>1.4057683115653032E-3</v>
      </c>
      <c r="BV207" s="299">
        <v>3.2245479018801248E-3</v>
      </c>
      <c r="BW207" s="299">
        <v>2.1448645766429602E-3</v>
      </c>
      <c r="BX207" s="299">
        <v>2.8052729761064948E-3</v>
      </c>
      <c r="BY207" s="299">
        <v>2.9701304115520722E-4</v>
      </c>
      <c r="BZ207" s="299">
        <v>1.2804857301639315E-3</v>
      </c>
      <c r="CA207" s="299">
        <v>4.157794568478308E-4</v>
      </c>
      <c r="CB207" s="299">
        <v>1.1250063204337906E-3</v>
      </c>
      <c r="CC207" s="299">
        <v>3.4522396150995198E-4</v>
      </c>
      <c r="CD207" s="299">
        <v>1.2060231201473318E-3</v>
      </c>
      <c r="CE207" s="299">
        <v>7.1476541991014465E-4</v>
      </c>
      <c r="CF207" s="299">
        <v>4.036134765999818E-4</v>
      </c>
      <c r="CG207" s="299">
        <v>1.7831109286373318E-3</v>
      </c>
      <c r="CH207" s="299">
        <v>3.2368153162328042E-4</v>
      </c>
      <c r="CI207" s="299">
        <v>2.3443912425309189E-3</v>
      </c>
      <c r="CJ207" s="299">
        <v>0.85952956709133743</v>
      </c>
      <c r="CK207" s="299">
        <v>9.0720514105378628E-4</v>
      </c>
      <c r="CL207" s="299">
        <v>1.4206706637668535E-4</v>
      </c>
      <c r="CM207" s="299">
        <v>3.788812070145358E-4</v>
      </c>
      <c r="CN207" s="299">
        <v>5.0813792310350832E-4</v>
      </c>
      <c r="CO207" s="299">
        <v>9.2687639734903159E-4</v>
      </c>
      <c r="CP207" s="299">
        <v>7.7500029777132775E-4</v>
      </c>
      <c r="CQ207" s="299">
        <v>1.0238881322486939E-3</v>
      </c>
      <c r="CR207" s="299">
        <v>1.18691615262449E-3</v>
      </c>
      <c r="CS207" s="299">
        <v>5.7794661501386511E-4</v>
      </c>
      <c r="CT207" s="299">
        <v>6.203980492838206E-4</v>
      </c>
      <c r="CU207" s="299">
        <v>1.1579707144293561E-3</v>
      </c>
      <c r="CV207" s="299">
        <v>2.2776722403540163E-3</v>
      </c>
      <c r="CW207" s="299">
        <v>0.11101947260766649</v>
      </c>
      <c r="CX207" s="299">
        <v>4.7735212318337524E-4</v>
      </c>
      <c r="CY207" s="299">
        <v>1.6936701282746194E-3</v>
      </c>
      <c r="CZ207" s="299">
        <v>4.563536399087853E-4</v>
      </c>
      <c r="DA207" s="299">
        <v>3.712771368639687E-3</v>
      </c>
      <c r="DB207" s="299">
        <v>5.7462819133568908E-3</v>
      </c>
      <c r="DC207" s="299">
        <v>1.8029224158761638E-3</v>
      </c>
      <c r="DD207" s="299">
        <v>1.0823630731027058E-3</v>
      </c>
      <c r="DE207" s="299">
        <v>1.0748710507499915E-3</v>
      </c>
      <c r="DF207" s="299">
        <v>5.438268532822712E-4</v>
      </c>
      <c r="DG207" s="300">
        <v>3.6515812417617418E-3</v>
      </c>
    </row>
    <row r="208" spans="2:111">
      <c r="B208" s="98" t="s">
        <v>246</v>
      </c>
      <c r="C208" s="95" t="s">
        <v>247</v>
      </c>
      <c r="D208" s="299">
        <v>7.215772454206011E-4</v>
      </c>
      <c r="E208" s="299">
        <v>8.5090021651732287E-4</v>
      </c>
      <c r="F208" s="299">
        <v>4.3297876551408095E-3</v>
      </c>
      <c r="G208" s="299">
        <v>1.0629976834234939E-4</v>
      </c>
      <c r="H208" s="299">
        <v>4.2339579299389269E-4</v>
      </c>
      <c r="I208" s="299">
        <v>0</v>
      </c>
      <c r="J208" s="299">
        <v>1.1098396405295234E-4</v>
      </c>
      <c r="K208" s="299">
        <v>5.9165096513174144E-4</v>
      </c>
      <c r="L208" s="299">
        <v>6.1471740400643549E-4</v>
      </c>
      <c r="M208" s="299">
        <v>7.5377149370895184E-4</v>
      </c>
      <c r="N208" s="299">
        <v>0</v>
      </c>
      <c r="O208" s="299">
        <v>3.8351273740568347E-4</v>
      </c>
      <c r="P208" s="299">
        <v>1.448317656764181E-4</v>
      </c>
      <c r="Q208" s="299">
        <v>4.4374033227436403E-4</v>
      </c>
      <c r="R208" s="299">
        <v>2.0525642766269011E-4</v>
      </c>
      <c r="S208" s="299">
        <v>9.3170996498548265E-4</v>
      </c>
      <c r="T208" s="299">
        <v>7.7369575703262346E-4</v>
      </c>
      <c r="U208" s="299">
        <v>8.4761150825933063E-4</v>
      </c>
      <c r="V208" s="299">
        <v>1.4479051327847552E-3</v>
      </c>
      <c r="W208" s="299">
        <v>4.400469777771935E-4</v>
      </c>
      <c r="X208" s="299">
        <v>3.0619441835881789E-4</v>
      </c>
      <c r="Y208" s="299">
        <v>6.8424304709245631E-4</v>
      </c>
      <c r="Z208" s="299">
        <v>1.2747440411816916E-4</v>
      </c>
      <c r="AA208" s="299">
        <v>2.6127763821198551E-4</v>
      </c>
      <c r="AB208" s="299">
        <v>1.4566639575600679E-3</v>
      </c>
      <c r="AC208" s="299">
        <v>2.808853471876053E-4</v>
      </c>
      <c r="AD208" s="299">
        <v>1.8181297805701824E-4</v>
      </c>
      <c r="AE208" s="299">
        <v>3.0319188318073429E-4</v>
      </c>
      <c r="AF208" s="299">
        <v>7.5170801605571917E-4</v>
      </c>
      <c r="AG208" s="299">
        <v>3.2121809220439073E-4</v>
      </c>
      <c r="AH208" s="299">
        <v>4.9780430137135649E-4</v>
      </c>
      <c r="AI208" s="299">
        <v>5.5028031546500839E-4</v>
      </c>
      <c r="AJ208" s="299">
        <v>1.0795889505890728E-3</v>
      </c>
      <c r="AK208" s="299">
        <v>1.6183486977463491E-3</v>
      </c>
      <c r="AL208" s="299">
        <v>1.0545783048919364E-3</v>
      </c>
      <c r="AM208" s="299">
        <v>8.1923443625403958E-4</v>
      </c>
      <c r="AN208" s="299">
        <v>7.1989717833721169E-4</v>
      </c>
      <c r="AO208" s="299">
        <v>1.1628471072939828E-3</v>
      </c>
      <c r="AP208" s="299">
        <v>1.6390104119720548E-3</v>
      </c>
      <c r="AQ208" s="299">
        <v>2.3786191905546895E-4</v>
      </c>
      <c r="AR208" s="299">
        <v>5.5649158252061583E-4</v>
      </c>
      <c r="AS208" s="299">
        <v>2.4347208829954411E-3</v>
      </c>
      <c r="AT208" s="299">
        <v>9.797749755380749E-4</v>
      </c>
      <c r="AU208" s="299">
        <v>1.134633060975336E-3</v>
      </c>
      <c r="AV208" s="299">
        <v>1.2681874900634914E-3</v>
      </c>
      <c r="AW208" s="299">
        <v>8.1538200760684432E-4</v>
      </c>
      <c r="AX208" s="299">
        <v>3.9848576559639446E-4</v>
      </c>
      <c r="AY208" s="299">
        <v>4.7580136788202555E-4</v>
      </c>
      <c r="AZ208" s="299">
        <v>3.3768344605883431E-3</v>
      </c>
      <c r="BA208" s="299">
        <v>1.8734670367298611E-4</v>
      </c>
      <c r="BB208" s="299">
        <v>5.7736627883717053E-4</v>
      </c>
      <c r="BC208" s="299">
        <v>1.7011443234948295E-4</v>
      </c>
      <c r="BD208" s="299">
        <v>1.5538393004072194E-4</v>
      </c>
      <c r="BE208" s="299">
        <v>1.3335935357570933E-3</v>
      </c>
      <c r="BF208" s="299">
        <v>8.0824480687258281E-4</v>
      </c>
      <c r="BG208" s="299">
        <v>1.8728430353751055E-4</v>
      </c>
      <c r="BH208" s="299">
        <v>9.8595141672351192E-4</v>
      </c>
      <c r="BI208" s="299">
        <v>3.9999842042408572E-4</v>
      </c>
      <c r="BJ208" s="299">
        <v>9.7040457627653811E-4</v>
      </c>
      <c r="BK208" s="299">
        <v>5.9695063804543014E-4</v>
      </c>
      <c r="BL208" s="299">
        <v>9.2718293693726988E-4</v>
      </c>
      <c r="BM208" s="299">
        <v>2.2539793685152844E-3</v>
      </c>
      <c r="BN208" s="299">
        <v>2.2254855158502524E-3</v>
      </c>
      <c r="BO208" s="299">
        <v>2.6091435353432875E-3</v>
      </c>
      <c r="BP208" s="299">
        <v>2.7123880762487639E-3</v>
      </c>
      <c r="BQ208" s="299">
        <v>3.9927999337891502E-3</v>
      </c>
      <c r="BR208" s="299">
        <v>5.3297384113625218E-3</v>
      </c>
      <c r="BS208" s="299">
        <v>1.6246617578862532E-2</v>
      </c>
      <c r="BT208" s="299">
        <v>7.9122829755325801E-4</v>
      </c>
      <c r="BU208" s="299">
        <v>5.8469099643705877E-3</v>
      </c>
      <c r="BV208" s="299">
        <v>1.3222658160237405E-2</v>
      </c>
      <c r="BW208" s="299">
        <v>2.3665951485764042E-3</v>
      </c>
      <c r="BX208" s="299">
        <v>3.1152748054585171E-3</v>
      </c>
      <c r="BY208" s="299">
        <v>1.0956578868172107E-3</v>
      </c>
      <c r="BZ208" s="299">
        <v>1.9355760278199614E-3</v>
      </c>
      <c r="CA208" s="299">
        <v>1.2315587333713409E-3</v>
      </c>
      <c r="CB208" s="299">
        <v>3.9200031256892698E-3</v>
      </c>
      <c r="CC208" s="299">
        <v>1.3663892945632013E-3</v>
      </c>
      <c r="CD208" s="299">
        <v>2.8806582522343223E-3</v>
      </c>
      <c r="CE208" s="299">
        <v>2.1766886122173913E-3</v>
      </c>
      <c r="CF208" s="299">
        <v>3.2626322943952791E-3</v>
      </c>
      <c r="CG208" s="299">
        <v>7.8805501290589372E-3</v>
      </c>
      <c r="CH208" s="299">
        <v>1.2907664617774564E-3</v>
      </c>
      <c r="CI208" s="299">
        <v>7.9807253624023574E-3</v>
      </c>
      <c r="CJ208" s="299">
        <v>3.0629989508808094E-3</v>
      </c>
      <c r="CK208" s="299">
        <v>0.41315924238703017</v>
      </c>
      <c r="CL208" s="299">
        <v>7.8424366568930685E-4</v>
      </c>
      <c r="CM208" s="299">
        <v>7.6968631092831088E-4</v>
      </c>
      <c r="CN208" s="299">
        <v>6.5331636574975241E-3</v>
      </c>
      <c r="CO208" s="299">
        <v>2.9960056130841507E-3</v>
      </c>
      <c r="CP208" s="299">
        <v>1.5126558448439189E-2</v>
      </c>
      <c r="CQ208" s="299">
        <v>3.6235242298482359E-3</v>
      </c>
      <c r="CR208" s="299">
        <v>6.7296273621731502E-3</v>
      </c>
      <c r="CS208" s="299">
        <v>3.2448382458641505E-3</v>
      </c>
      <c r="CT208" s="299">
        <v>1.2495025179469156E-3</v>
      </c>
      <c r="CU208" s="299">
        <v>1.2161059497212122E-2</v>
      </c>
      <c r="CV208" s="299">
        <v>5.6753184354418045E-3</v>
      </c>
      <c r="CW208" s="299">
        <v>1.4274370422333147E-3</v>
      </c>
      <c r="CX208" s="299">
        <v>1.6110215677229696E-3</v>
      </c>
      <c r="CY208" s="299">
        <v>4.8711797607379603E-3</v>
      </c>
      <c r="CZ208" s="299">
        <v>8.4513343299299668E-4</v>
      </c>
      <c r="DA208" s="299">
        <v>1.6737178735242821E-3</v>
      </c>
      <c r="DB208" s="299">
        <v>1.1737509661219508E-3</v>
      </c>
      <c r="DC208" s="299">
        <v>3.2531453390285178E-3</v>
      </c>
      <c r="DD208" s="299">
        <v>1.3498870752605013E-3</v>
      </c>
      <c r="DE208" s="299">
        <v>2.1162044197233863E-3</v>
      </c>
      <c r="DF208" s="299">
        <v>2.0484712530218791E-3</v>
      </c>
      <c r="DG208" s="300">
        <v>1.9989224316809013E-3</v>
      </c>
    </row>
    <row r="209" spans="2:111">
      <c r="B209" s="98" t="s">
        <v>248</v>
      </c>
      <c r="C209" s="95" t="s">
        <v>249</v>
      </c>
      <c r="D209" s="299">
        <v>1.758171646268105E-5</v>
      </c>
      <c r="E209" s="299">
        <v>1.6847993825612073E-5</v>
      </c>
      <c r="F209" s="299">
        <v>5.378779664437659E-5</v>
      </c>
      <c r="G209" s="299">
        <v>4.8611104747571708E-6</v>
      </c>
      <c r="H209" s="299">
        <v>1.7840889806046389E-5</v>
      </c>
      <c r="I209" s="299">
        <v>0</v>
      </c>
      <c r="J209" s="299">
        <v>2.7395741002840339E-6</v>
      </c>
      <c r="K209" s="299">
        <v>2.8796807135351682E-5</v>
      </c>
      <c r="L209" s="299">
        <v>5.0744493880178718E-5</v>
      </c>
      <c r="M209" s="299">
        <v>2.7645869141693366E-5</v>
      </c>
      <c r="N209" s="299">
        <v>0</v>
      </c>
      <c r="O209" s="299">
        <v>1.1352607795799232E-5</v>
      </c>
      <c r="P209" s="299">
        <v>6.3430847051269679E-6</v>
      </c>
      <c r="Q209" s="299">
        <v>1.6665194519666603E-5</v>
      </c>
      <c r="R209" s="299">
        <v>9.8731426758666946E-6</v>
      </c>
      <c r="S209" s="299">
        <v>2.9085118241449577E-5</v>
      </c>
      <c r="T209" s="299">
        <v>2.9680136927247675E-5</v>
      </c>
      <c r="U209" s="299">
        <v>2.946503741908487E-5</v>
      </c>
      <c r="V209" s="299">
        <v>2.7653040695018709E-5</v>
      </c>
      <c r="W209" s="299">
        <v>9.6378486673775225E-6</v>
      </c>
      <c r="X209" s="299">
        <v>6.5814709894762046E-6</v>
      </c>
      <c r="Y209" s="299">
        <v>1.0936549340553164E-5</v>
      </c>
      <c r="Z209" s="299">
        <v>5.4034509432771666E-6</v>
      </c>
      <c r="AA209" s="299">
        <v>1.0931691876869665E-5</v>
      </c>
      <c r="AB209" s="299">
        <v>1.0618375905940002E-4</v>
      </c>
      <c r="AC209" s="299">
        <v>1.821328347611988E-5</v>
      </c>
      <c r="AD209" s="299">
        <v>5.3385068294787827E-6</v>
      </c>
      <c r="AE209" s="299">
        <v>1.1747279276097895E-5</v>
      </c>
      <c r="AF209" s="299">
        <v>3.2909626151143202E-5</v>
      </c>
      <c r="AG209" s="299">
        <v>1.7058846688383198E-5</v>
      </c>
      <c r="AH209" s="299">
        <v>7.7966551612754641E-6</v>
      </c>
      <c r="AI209" s="299">
        <v>1.6806498463947887E-5</v>
      </c>
      <c r="AJ209" s="299">
        <v>3.2070334950782127E-5</v>
      </c>
      <c r="AK209" s="299">
        <v>5.9254013001009847E-5</v>
      </c>
      <c r="AL209" s="299">
        <v>2.9709621227218765E-5</v>
      </c>
      <c r="AM209" s="299">
        <v>1.4208025072095132E-5</v>
      </c>
      <c r="AN209" s="299">
        <v>1.3797549123397676E-5</v>
      </c>
      <c r="AO209" s="299">
        <v>1.8942915793824505E-5</v>
      </c>
      <c r="AP209" s="299">
        <v>2.864476995961777E-5</v>
      </c>
      <c r="AQ209" s="299">
        <v>5.2060097917644661E-6</v>
      </c>
      <c r="AR209" s="299">
        <v>1.3125493950431851E-5</v>
      </c>
      <c r="AS209" s="299">
        <v>2.3745413053386681E-5</v>
      </c>
      <c r="AT209" s="299">
        <v>2.7072077321211846E-5</v>
      </c>
      <c r="AU209" s="299">
        <v>4.3133463321586895E-5</v>
      </c>
      <c r="AV209" s="299">
        <v>3.0660984013782378E-5</v>
      </c>
      <c r="AW209" s="299">
        <v>1.649478272581037E-5</v>
      </c>
      <c r="AX209" s="299">
        <v>8.5053339444408942E-6</v>
      </c>
      <c r="AY209" s="299">
        <v>1.0428890133839907E-5</v>
      </c>
      <c r="AZ209" s="299">
        <v>4.7378791611498119E-5</v>
      </c>
      <c r="BA209" s="299">
        <v>1.4795421788136217E-5</v>
      </c>
      <c r="BB209" s="299">
        <v>8.6743640240055365E-6</v>
      </c>
      <c r="BC209" s="299">
        <v>6.4676480973042576E-6</v>
      </c>
      <c r="BD209" s="299">
        <v>2.4992708173066542E-6</v>
      </c>
      <c r="BE209" s="299">
        <v>6.3100578125114891E-6</v>
      </c>
      <c r="BF209" s="299">
        <v>3.3069449624573411E-5</v>
      </c>
      <c r="BG209" s="299">
        <v>1.0438148938078671E-5</v>
      </c>
      <c r="BH209" s="299">
        <v>3.6089707923015991E-5</v>
      </c>
      <c r="BI209" s="299">
        <v>1.3348717265253925E-5</v>
      </c>
      <c r="BJ209" s="299">
        <v>2.8818956013721045E-5</v>
      </c>
      <c r="BK209" s="299">
        <v>2.2917019969675871E-5</v>
      </c>
      <c r="BL209" s="299">
        <v>3.3010993931289585E-5</v>
      </c>
      <c r="BM209" s="299">
        <v>9.3635562781787732E-5</v>
      </c>
      <c r="BN209" s="299">
        <v>7.2139988502136328E-5</v>
      </c>
      <c r="BO209" s="299">
        <v>9.7800343958467413E-5</v>
      </c>
      <c r="BP209" s="299">
        <v>7.7857989330901311E-5</v>
      </c>
      <c r="BQ209" s="299">
        <v>3.2869981453310576E-5</v>
      </c>
      <c r="BR209" s="299">
        <v>7.4343266834689994E-5</v>
      </c>
      <c r="BS209" s="299">
        <v>1.3048680872130506E-4</v>
      </c>
      <c r="BT209" s="299">
        <v>1.9786171797966515E-5</v>
      </c>
      <c r="BU209" s="299">
        <v>3.8258526962960094E-4</v>
      </c>
      <c r="BV209" s="299">
        <v>2.1868223987375632E-4</v>
      </c>
      <c r="BW209" s="299">
        <v>9.2257037526382685E-5</v>
      </c>
      <c r="BX209" s="299">
        <v>1.3975617864345124E-4</v>
      </c>
      <c r="BY209" s="299">
        <v>2.0362067660540489E-5</v>
      </c>
      <c r="BZ209" s="299">
        <v>1.095843983076416E-4</v>
      </c>
      <c r="CA209" s="299">
        <v>4.4609673642011442E-5</v>
      </c>
      <c r="CB209" s="299">
        <v>1.3463713942507807E-4</v>
      </c>
      <c r="CC209" s="299">
        <v>2.9344404078635287E-5</v>
      </c>
      <c r="CD209" s="299">
        <v>6.6812718942766767E-5</v>
      </c>
      <c r="CE209" s="299">
        <v>1.1060359372264348E-4</v>
      </c>
      <c r="CF209" s="299">
        <v>5.8461302582348386E-5</v>
      </c>
      <c r="CG209" s="299">
        <v>1.1769578379420466E-4</v>
      </c>
      <c r="CH209" s="299">
        <v>8.0724711880070119E-5</v>
      </c>
      <c r="CI209" s="299">
        <v>7.1045306821363092E-4</v>
      </c>
      <c r="CJ209" s="299">
        <v>4.8637417882797102E-4</v>
      </c>
      <c r="CK209" s="299">
        <v>3.1312865961194512E-4</v>
      </c>
      <c r="CL209" s="299">
        <v>3.1848826563161903E-2</v>
      </c>
      <c r="CM209" s="299">
        <v>3.9338541313956674E-5</v>
      </c>
      <c r="CN209" s="299">
        <v>1.3958230017762296E-4</v>
      </c>
      <c r="CO209" s="299">
        <v>6.0932961764312334E-5</v>
      </c>
      <c r="CP209" s="299">
        <v>1.5198900016389185E-4</v>
      </c>
      <c r="CQ209" s="299">
        <v>7.7078377183080474E-5</v>
      </c>
      <c r="CR209" s="299">
        <v>1.2277978258685851E-4</v>
      </c>
      <c r="CS209" s="299">
        <v>8.5337362649911131E-5</v>
      </c>
      <c r="CT209" s="299">
        <v>4.9168347676363042E-5</v>
      </c>
      <c r="CU209" s="299">
        <v>9.9070621220813206E-5</v>
      </c>
      <c r="CV209" s="299">
        <v>2.5415807141886267E-4</v>
      </c>
      <c r="CW209" s="299">
        <v>3.3530858178216941E-3</v>
      </c>
      <c r="CX209" s="299">
        <v>1.09777359836519E-4</v>
      </c>
      <c r="CY209" s="299">
        <v>3.1966101295130621E-4</v>
      </c>
      <c r="CZ209" s="299">
        <v>3.1549980517653601E-5</v>
      </c>
      <c r="DA209" s="299">
        <v>3.2408436267818613E-4</v>
      </c>
      <c r="DB209" s="299">
        <v>2.2121421238793093E-4</v>
      </c>
      <c r="DC209" s="299">
        <v>7.9239299695015757E-5</v>
      </c>
      <c r="DD209" s="299">
        <v>1.8056839946785027E-4</v>
      </c>
      <c r="DE209" s="299">
        <v>7.1850553494343848E-5</v>
      </c>
      <c r="DF209" s="299">
        <v>1.150689410906451E-4</v>
      </c>
      <c r="DG209" s="300">
        <v>5.0367456594801855E-4</v>
      </c>
    </row>
    <row r="210" spans="2:111">
      <c r="B210" s="98" t="s">
        <v>250</v>
      </c>
      <c r="C210" s="95" t="s">
        <v>251</v>
      </c>
      <c r="D210" s="299">
        <v>3.7635673156651529E-5</v>
      </c>
      <c r="E210" s="299">
        <v>4.4501027259923234E-5</v>
      </c>
      <c r="F210" s="299">
        <v>2.5228658596088843E-4</v>
      </c>
      <c r="G210" s="299">
        <v>2.0135665181735197E-5</v>
      </c>
      <c r="H210" s="299">
        <v>4.6764888846589668E-5</v>
      </c>
      <c r="I210" s="299">
        <v>0</v>
      </c>
      <c r="J210" s="299">
        <v>8.5006281744264111E-6</v>
      </c>
      <c r="K210" s="299">
        <v>5.5764309017672626E-5</v>
      </c>
      <c r="L210" s="299">
        <v>1.2991538511902351E-4</v>
      </c>
      <c r="M210" s="299">
        <v>4.8713403551640793E-5</v>
      </c>
      <c r="N210" s="299">
        <v>0</v>
      </c>
      <c r="O210" s="299">
        <v>3.6382920057034714E-5</v>
      </c>
      <c r="P210" s="299">
        <v>2.1222694131651556E-5</v>
      </c>
      <c r="Q210" s="299">
        <v>3.9269463616433932E-5</v>
      </c>
      <c r="R210" s="299">
        <v>2.4482410423134216E-5</v>
      </c>
      <c r="S210" s="299">
        <v>3.3414492236941036E-5</v>
      </c>
      <c r="T210" s="299">
        <v>6.4306750116976879E-5</v>
      </c>
      <c r="U210" s="299">
        <v>9.2879522387493752E-5</v>
      </c>
      <c r="V210" s="299">
        <v>2.4844577664387261E-4</v>
      </c>
      <c r="W210" s="299">
        <v>2.7984649889842457E-5</v>
      </c>
      <c r="X210" s="299">
        <v>9.7283099336404984E-6</v>
      </c>
      <c r="Y210" s="299">
        <v>1.3268905435068253E-5</v>
      </c>
      <c r="Z210" s="299">
        <v>5.5661465701988868E-6</v>
      </c>
      <c r="AA210" s="299">
        <v>2.4284651979642193E-5</v>
      </c>
      <c r="AB210" s="299">
        <v>2.3939631169926136E-4</v>
      </c>
      <c r="AC210" s="299">
        <v>4.6096725362531603E-5</v>
      </c>
      <c r="AD210" s="299">
        <v>1.0491225663576569E-5</v>
      </c>
      <c r="AE210" s="299">
        <v>2.8636611954044054E-5</v>
      </c>
      <c r="AF210" s="299">
        <v>5.634778202496505E-5</v>
      </c>
      <c r="AG210" s="299">
        <v>4.3220990880291206E-5</v>
      </c>
      <c r="AH210" s="299">
        <v>2.0887243100246939E-5</v>
      </c>
      <c r="AI210" s="299">
        <v>2.5533351265665668E-5</v>
      </c>
      <c r="AJ210" s="299">
        <v>5.5366531546653906E-5</v>
      </c>
      <c r="AK210" s="299">
        <v>1.0848702518974496E-4</v>
      </c>
      <c r="AL210" s="299">
        <v>5.4349471269129167E-5</v>
      </c>
      <c r="AM210" s="299">
        <v>3.5376364950157295E-5</v>
      </c>
      <c r="AN210" s="299">
        <v>2.5250114484463688E-5</v>
      </c>
      <c r="AO210" s="299">
        <v>3.1984693259131651E-5</v>
      </c>
      <c r="AP210" s="299">
        <v>5.2649792321261006E-5</v>
      </c>
      <c r="AQ210" s="299">
        <v>1.4783735166335779E-5</v>
      </c>
      <c r="AR210" s="299">
        <v>3.3670370488340793E-5</v>
      </c>
      <c r="AS210" s="299">
        <v>5.4774761481391005E-5</v>
      </c>
      <c r="AT210" s="299">
        <v>6.1408660736250224E-5</v>
      </c>
      <c r="AU210" s="299">
        <v>5.5779357928596195E-5</v>
      </c>
      <c r="AV210" s="299">
        <v>6.0432169734350015E-5</v>
      </c>
      <c r="AW210" s="299">
        <v>3.8958078711883062E-5</v>
      </c>
      <c r="AX210" s="299">
        <v>1.9048024790616301E-5</v>
      </c>
      <c r="AY210" s="299">
        <v>3.023360117745117E-5</v>
      </c>
      <c r="AZ210" s="299">
        <v>1.1362122803033884E-4</v>
      </c>
      <c r="BA210" s="299">
        <v>3.502961022264314E-5</v>
      </c>
      <c r="BB210" s="299">
        <v>2.5868405351732483E-5</v>
      </c>
      <c r="BC210" s="299">
        <v>1.6287770638530944E-5</v>
      </c>
      <c r="BD210" s="299">
        <v>7.1237402653572276E-6</v>
      </c>
      <c r="BE210" s="299">
        <v>2.3654263855032523E-5</v>
      </c>
      <c r="BF210" s="299">
        <v>6.9557063632214771E-5</v>
      </c>
      <c r="BG210" s="299">
        <v>2.0175379432315661E-5</v>
      </c>
      <c r="BH210" s="299">
        <v>6.7400820183971831E-5</v>
      </c>
      <c r="BI210" s="299">
        <v>2.4019046167124372E-5</v>
      </c>
      <c r="BJ210" s="299">
        <v>7.1206948656379657E-5</v>
      </c>
      <c r="BK210" s="299">
        <v>6.531812239871142E-5</v>
      </c>
      <c r="BL210" s="299">
        <v>1.2516350911213049E-4</v>
      </c>
      <c r="BM210" s="299">
        <v>2.4679860068023115E-4</v>
      </c>
      <c r="BN210" s="299">
        <v>1.9195809709904795E-4</v>
      </c>
      <c r="BO210" s="299">
        <v>2.3987046079070867E-4</v>
      </c>
      <c r="BP210" s="299">
        <v>1.9516813866726784E-4</v>
      </c>
      <c r="BQ210" s="299">
        <v>7.1455927855548483E-5</v>
      </c>
      <c r="BR210" s="299">
        <v>1.8805893252497017E-4</v>
      </c>
      <c r="BS210" s="299">
        <v>3.3058079911118453E-4</v>
      </c>
      <c r="BT210" s="299">
        <v>5.2175387322267644E-5</v>
      </c>
      <c r="BU210" s="299">
        <v>2.9372545704355708E-4</v>
      </c>
      <c r="BV210" s="299">
        <v>4.8942560825269293E-4</v>
      </c>
      <c r="BW210" s="299">
        <v>2.587384876064891E-4</v>
      </c>
      <c r="BX210" s="299">
        <v>3.286056927018864E-4</v>
      </c>
      <c r="BY210" s="299">
        <v>4.6059139960340952E-5</v>
      </c>
      <c r="BZ210" s="299">
        <v>3.1240643358850499E-4</v>
      </c>
      <c r="CA210" s="299">
        <v>1.092357443660555E-4</v>
      </c>
      <c r="CB210" s="299">
        <v>1.7310628637257701E-4</v>
      </c>
      <c r="CC210" s="299">
        <v>6.5002357491884699E-5</v>
      </c>
      <c r="CD210" s="299">
        <v>2.0724496659876035E-4</v>
      </c>
      <c r="CE210" s="299">
        <v>2.823417752720064E-4</v>
      </c>
      <c r="CF210" s="299">
        <v>1.8866238920446968E-4</v>
      </c>
      <c r="CG210" s="299">
        <v>2.5478641823359111E-4</v>
      </c>
      <c r="CH210" s="299">
        <v>2.7915383246942713E-4</v>
      </c>
      <c r="CI210" s="299">
        <v>4.6711496607563971E-4</v>
      </c>
      <c r="CJ210" s="299">
        <v>1.4380304290570994E-2</v>
      </c>
      <c r="CK210" s="299">
        <v>2.7466066530809044E-4</v>
      </c>
      <c r="CL210" s="299">
        <v>3.1197955332527353E-5</v>
      </c>
      <c r="CM210" s="299">
        <v>8.3481287760401313E-2</v>
      </c>
      <c r="CN210" s="299">
        <v>5.6698380847775129E-4</v>
      </c>
      <c r="CO210" s="299">
        <v>3.4859453332859518E-4</v>
      </c>
      <c r="CP210" s="299">
        <v>1.4383292636394724E-3</v>
      </c>
      <c r="CQ210" s="299">
        <v>3.5008034605377673E-4</v>
      </c>
      <c r="CR210" s="299">
        <v>4.9953517146988718E-4</v>
      </c>
      <c r="CS210" s="299">
        <v>8.8254046652394601E-4</v>
      </c>
      <c r="CT210" s="299">
        <v>2.1875295946631511E-4</v>
      </c>
      <c r="CU210" s="299">
        <v>1.7020650707932792E-3</v>
      </c>
      <c r="CV210" s="299">
        <v>2.8494159375748299E-4</v>
      </c>
      <c r="CW210" s="299">
        <v>9.0666065116943497E-3</v>
      </c>
      <c r="CX210" s="299">
        <v>9.6600735909284957E-5</v>
      </c>
      <c r="CY210" s="299">
        <v>4.1299247735793789E-4</v>
      </c>
      <c r="CZ210" s="299">
        <v>5.6785222787553575E-5</v>
      </c>
      <c r="DA210" s="299">
        <v>3.5797387757846257E-4</v>
      </c>
      <c r="DB210" s="299">
        <v>6.8526540122672579E-4</v>
      </c>
      <c r="DC210" s="299">
        <v>1.1686749543193956E-3</v>
      </c>
      <c r="DD210" s="299">
        <v>3.805068009051378E-4</v>
      </c>
      <c r="DE210" s="299">
        <v>2.3207863190040828E-4</v>
      </c>
      <c r="DF210" s="299">
        <v>1.1841111397404623E-4</v>
      </c>
      <c r="DG210" s="300">
        <v>1.606379540703181E-4</v>
      </c>
    </row>
    <row r="211" spans="2:111">
      <c r="B211" s="98" t="s">
        <v>252</v>
      </c>
      <c r="C211" s="95" t="s">
        <v>7</v>
      </c>
      <c r="D211" s="299">
        <v>2.0242811200235123E-4</v>
      </c>
      <c r="E211" s="299">
        <v>5.217992250443746E-5</v>
      </c>
      <c r="F211" s="299">
        <v>1.6885492660118098E-4</v>
      </c>
      <c r="G211" s="299">
        <v>1.7494948155050796E-5</v>
      </c>
      <c r="H211" s="299">
        <v>3.120748111185338E-4</v>
      </c>
      <c r="I211" s="299">
        <v>0</v>
      </c>
      <c r="J211" s="299">
        <v>2.4360706204550693E-5</v>
      </c>
      <c r="K211" s="299">
        <v>1.0354875208447755E-4</v>
      </c>
      <c r="L211" s="299">
        <v>1.0847615962886473E-4</v>
      </c>
      <c r="M211" s="299">
        <v>1.6243360930055984E-4</v>
      </c>
      <c r="N211" s="299">
        <v>0</v>
      </c>
      <c r="O211" s="299">
        <v>5.0605702508864138E-5</v>
      </c>
      <c r="P211" s="299">
        <v>1.7976075408756447E-5</v>
      </c>
      <c r="Q211" s="299">
        <v>1.4121631720218059E-4</v>
      </c>
      <c r="R211" s="299">
        <v>2.8528767628814841E-5</v>
      </c>
      <c r="S211" s="299">
        <v>6.9618812485972337E-5</v>
      </c>
      <c r="T211" s="299">
        <v>9.992135943449502E-5</v>
      </c>
      <c r="U211" s="299">
        <v>1.0143666822367124E-4</v>
      </c>
      <c r="V211" s="299">
        <v>4.6215059795678294E-5</v>
      </c>
      <c r="W211" s="299">
        <v>3.96476441169913E-5</v>
      </c>
      <c r="X211" s="299">
        <v>1.1136192612433462E-5</v>
      </c>
      <c r="Y211" s="299">
        <v>1.5362072843757332E-5</v>
      </c>
      <c r="Z211" s="299">
        <v>1.1233339957707324E-5</v>
      </c>
      <c r="AA211" s="299">
        <v>1.0849159122168542E-4</v>
      </c>
      <c r="AB211" s="299">
        <v>3.5351003386600774E-5</v>
      </c>
      <c r="AC211" s="299">
        <v>1.4597820241515171E-5</v>
      </c>
      <c r="AD211" s="299">
        <v>1.6009721204594511E-5</v>
      </c>
      <c r="AE211" s="299">
        <v>2.6493499181067643E-4</v>
      </c>
      <c r="AF211" s="299">
        <v>6.916458167378839E-5</v>
      </c>
      <c r="AG211" s="299">
        <v>9.606196892764641E-5</v>
      </c>
      <c r="AH211" s="299">
        <v>4.1796798593356934E-5</v>
      </c>
      <c r="AI211" s="299">
        <v>2.5869020270458798E-4</v>
      </c>
      <c r="AJ211" s="299">
        <v>3.8478233867288608E-4</v>
      </c>
      <c r="AK211" s="299">
        <v>7.6282879656024792E-5</v>
      </c>
      <c r="AL211" s="299">
        <v>3.6014050369447817E-4</v>
      </c>
      <c r="AM211" s="299">
        <v>3.0049632336479862E-4</v>
      </c>
      <c r="AN211" s="299">
        <v>2.2832784195580448E-4</v>
      </c>
      <c r="AO211" s="299">
        <v>4.3487461265117206E-4</v>
      </c>
      <c r="AP211" s="299">
        <v>4.7067871927079297E-4</v>
      </c>
      <c r="AQ211" s="299">
        <v>5.6211589176727914E-5</v>
      </c>
      <c r="AR211" s="299">
        <v>9.4191549892416087E-5</v>
      </c>
      <c r="AS211" s="299">
        <v>1.6942163075389665E-4</v>
      </c>
      <c r="AT211" s="299">
        <v>2.8125752703077978E-4</v>
      </c>
      <c r="AU211" s="299">
        <v>2.4093143984824553E-4</v>
      </c>
      <c r="AV211" s="299">
        <v>1.894852006515501E-4</v>
      </c>
      <c r="AW211" s="299">
        <v>5.9982481106334651E-5</v>
      </c>
      <c r="AX211" s="299">
        <v>1.356106258330739E-5</v>
      </c>
      <c r="AY211" s="299">
        <v>1.8979154833905085E-5</v>
      </c>
      <c r="AZ211" s="299">
        <v>2.5918749701523205E-4</v>
      </c>
      <c r="BA211" s="299">
        <v>1.8318381014086085E-5</v>
      </c>
      <c r="BB211" s="299">
        <v>2.5088629149379334E-5</v>
      </c>
      <c r="BC211" s="299">
        <v>4.5942137156881842E-5</v>
      </c>
      <c r="BD211" s="299">
        <v>1.2950911692039167E-5</v>
      </c>
      <c r="BE211" s="299">
        <v>1.3091069262902319E-5</v>
      </c>
      <c r="BF211" s="299">
        <v>5.5213208515205436E-5</v>
      </c>
      <c r="BG211" s="299">
        <v>1.7735533465217254E-5</v>
      </c>
      <c r="BH211" s="299">
        <v>7.0901374756036551E-5</v>
      </c>
      <c r="BI211" s="299">
        <v>6.5735547603846891E-5</v>
      </c>
      <c r="BJ211" s="299">
        <v>2.2603834272325347E-4</v>
      </c>
      <c r="BK211" s="299">
        <v>3.6413794102454731E-5</v>
      </c>
      <c r="BL211" s="299">
        <v>1.724850175643071E-4</v>
      </c>
      <c r="BM211" s="299">
        <v>1.078664388571602E-3</v>
      </c>
      <c r="BN211" s="299">
        <v>1.2982004983688039E-3</v>
      </c>
      <c r="BO211" s="299">
        <v>9.4840540664673488E-4</v>
      </c>
      <c r="BP211" s="299">
        <v>1.0739744806655233E-3</v>
      </c>
      <c r="BQ211" s="299">
        <v>2.3159982497866229E-4</v>
      </c>
      <c r="BR211" s="299">
        <v>2.451741347139155E-4</v>
      </c>
      <c r="BS211" s="299">
        <v>6.2005684866340129E-4</v>
      </c>
      <c r="BT211" s="299">
        <v>1.6407167731798995E-4</v>
      </c>
      <c r="BU211" s="299">
        <v>3.318991554397587E-4</v>
      </c>
      <c r="BV211" s="299">
        <v>5.9228728094588335E-4</v>
      </c>
      <c r="BW211" s="299">
        <v>5.3734373854547285E-4</v>
      </c>
      <c r="BX211" s="299">
        <v>6.3646419060585054E-4</v>
      </c>
      <c r="BY211" s="299">
        <v>8.220925027380488E-5</v>
      </c>
      <c r="BZ211" s="299">
        <v>5.19789686960065E-4</v>
      </c>
      <c r="CA211" s="299">
        <v>1.070638867484074E-4</v>
      </c>
      <c r="CB211" s="299">
        <v>2.8098525682964081E-4</v>
      </c>
      <c r="CC211" s="299">
        <v>4.949675843239509E-4</v>
      </c>
      <c r="CD211" s="299">
        <v>2.2667645578761483E-4</v>
      </c>
      <c r="CE211" s="299">
        <v>3.858991684853988E-4</v>
      </c>
      <c r="CF211" s="299">
        <v>1.8465186061987479E-4</v>
      </c>
      <c r="CG211" s="299">
        <v>3.4225291281359584E-4</v>
      </c>
      <c r="CH211" s="299">
        <v>1.0408528885779614E-4</v>
      </c>
      <c r="CI211" s="299">
        <v>3.8412737451519458E-4</v>
      </c>
      <c r="CJ211" s="299">
        <v>3.4929430512322936E-4</v>
      </c>
      <c r="CK211" s="299">
        <v>6.1657802408624947E-5</v>
      </c>
      <c r="CL211" s="299">
        <v>2.8655915119756414E-5</v>
      </c>
      <c r="CM211" s="299">
        <v>2.6733022130222991E-5</v>
      </c>
      <c r="CN211" s="299">
        <v>1</v>
      </c>
      <c r="CO211" s="299">
        <v>5.9833565043560162E-4</v>
      </c>
      <c r="CP211" s="299">
        <v>1.3618434457278165E-4</v>
      </c>
      <c r="CQ211" s="299">
        <v>1.7713416301509609E-4</v>
      </c>
      <c r="CR211" s="299">
        <v>1.288219333222983E-3</v>
      </c>
      <c r="CS211" s="299">
        <v>5.0375729615689238E-4</v>
      </c>
      <c r="CT211" s="299">
        <v>2.7161053029723769E-4</v>
      </c>
      <c r="CU211" s="299">
        <v>8.3100018330531519E-4</v>
      </c>
      <c r="CV211" s="299">
        <v>3.160882096509057E-4</v>
      </c>
      <c r="CW211" s="299">
        <v>6.9779452928572805E-5</v>
      </c>
      <c r="CX211" s="299">
        <v>3.2517447506380938E-4</v>
      </c>
      <c r="CY211" s="299">
        <v>2.3030816158282368E-4</v>
      </c>
      <c r="CZ211" s="299">
        <v>1.5045748113568948E-4</v>
      </c>
      <c r="DA211" s="299">
        <v>2.0722177863159526E-4</v>
      </c>
      <c r="DB211" s="299">
        <v>5.7708405795816567E-4</v>
      </c>
      <c r="DC211" s="299">
        <v>1.1606975037695106E-4</v>
      </c>
      <c r="DD211" s="299">
        <v>1.7223528045380614E-4</v>
      </c>
      <c r="DE211" s="299">
        <v>3.134990667267815E-4</v>
      </c>
      <c r="DF211" s="299">
        <v>1.7790024225141567E-4</v>
      </c>
      <c r="DG211" s="300">
        <v>6.6929500147872842E-2</v>
      </c>
    </row>
    <row r="212" spans="2:111">
      <c r="B212" s="98" t="s">
        <v>253</v>
      </c>
      <c r="C212" s="95" t="s">
        <v>254</v>
      </c>
      <c r="D212" s="299">
        <v>4.1218520002557131E-5</v>
      </c>
      <c r="E212" s="299">
        <v>6.3439495156144128E-5</v>
      </c>
      <c r="F212" s="299">
        <v>1.3552832601091883E-4</v>
      </c>
      <c r="G212" s="299">
        <v>1.3074452778469471E-4</v>
      </c>
      <c r="H212" s="299">
        <v>5.2494708754075648E-5</v>
      </c>
      <c r="I212" s="299">
        <v>0</v>
      </c>
      <c r="J212" s="299">
        <v>2.9562630023452322E-5</v>
      </c>
      <c r="K212" s="299">
        <v>9.9706851300525879E-5</v>
      </c>
      <c r="L212" s="299">
        <v>4.3084164798505689E-5</v>
      </c>
      <c r="M212" s="299">
        <v>2.4984708209857954E-4</v>
      </c>
      <c r="N212" s="299">
        <v>0</v>
      </c>
      <c r="O212" s="299">
        <v>2.7280713922889132E-5</v>
      </c>
      <c r="P212" s="299">
        <v>1.0285141576706439E-5</v>
      </c>
      <c r="Q212" s="299">
        <v>6.1132423140775209E-5</v>
      </c>
      <c r="R212" s="299">
        <v>5.5150037113871084E-5</v>
      </c>
      <c r="S212" s="299">
        <v>1.0337963998739054E-4</v>
      </c>
      <c r="T212" s="299">
        <v>9.5658297002889037E-5</v>
      </c>
      <c r="U212" s="299">
        <v>7.0265207780039301E-5</v>
      </c>
      <c r="V212" s="299">
        <v>1.1296625132213956E-4</v>
      </c>
      <c r="W212" s="299">
        <v>5.5164662192042271E-5</v>
      </c>
      <c r="X212" s="299">
        <v>3.4532288599353888E-5</v>
      </c>
      <c r="Y212" s="299">
        <v>3.8941162780226857E-5</v>
      </c>
      <c r="Z212" s="299">
        <v>3.7124914448943108E-5</v>
      </c>
      <c r="AA212" s="299">
        <v>9.0656492371590637E-5</v>
      </c>
      <c r="AB212" s="299">
        <v>1.2734262951197999E-4</v>
      </c>
      <c r="AC212" s="299">
        <v>5.8971839844255848E-5</v>
      </c>
      <c r="AD212" s="299">
        <v>1.2539064815474175E-5</v>
      </c>
      <c r="AE212" s="299">
        <v>4.8015993057305767E-5</v>
      </c>
      <c r="AF212" s="299">
        <v>1.2497718471164886E-4</v>
      </c>
      <c r="AG212" s="299">
        <v>3.7829231188996685E-5</v>
      </c>
      <c r="AH212" s="299">
        <v>1.5294233683714191E-5</v>
      </c>
      <c r="AI212" s="299">
        <v>4.2458385254006294E-5</v>
      </c>
      <c r="AJ212" s="299">
        <v>2.2449113882198849E-4</v>
      </c>
      <c r="AK212" s="299">
        <v>7.6485234880548938E-4</v>
      </c>
      <c r="AL212" s="299">
        <v>1.5314131884739662E-4</v>
      </c>
      <c r="AM212" s="299">
        <v>6.3779274226058433E-5</v>
      </c>
      <c r="AN212" s="299">
        <v>7.4100351161175237E-5</v>
      </c>
      <c r="AO212" s="299">
        <v>2.809126494393104E-4</v>
      </c>
      <c r="AP212" s="299">
        <v>7.5383937799407364E-5</v>
      </c>
      <c r="AQ212" s="299">
        <v>1.5355654361716899E-5</v>
      </c>
      <c r="AR212" s="299">
        <v>5.8350428046650224E-5</v>
      </c>
      <c r="AS212" s="299">
        <v>4.5124222846945513E-4</v>
      </c>
      <c r="AT212" s="299">
        <v>1.640855174985533E-4</v>
      </c>
      <c r="AU212" s="299">
        <v>3.9644160086712508E-4</v>
      </c>
      <c r="AV212" s="299">
        <v>2.0740434527962917E-4</v>
      </c>
      <c r="AW212" s="299">
        <v>1.2717769352489628E-4</v>
      </c>
      <c r="AX212" s="299">
        <v>1.5005699375969023E-4</v>
      </c>
      <c r="AY212" s="299">
        <v>3.2048973053690151E-4</v>
      </c>
      <c r="AZ212" s="299">
        <v>8.1177430817680441E-4</v>
      </c>
      <c r="BA212" s="299">
        <v>3.7137909609975074E-4</v>
      </c>
      <c r="BB212" s="299">
        <v>1.8418485717301285E-4</v>
      </c>
      <c r="BC212" s="299">
        <v>4.176322900463224E-5</v>
      </c>
      <c r="BD212" s="299">
        <v>7.7252160882236893E-5</v>
      </c>
      <c r="BE212" s="299">
        <v>5.2599834823178464E-5</v>
      </c>
      <c r="BF212" s="299">
        <v>1.5712686029377507E-4</v>
      </c>
      <c r="BG212" s="299">
        <v>4.8906700193300356E-5</v>
      </c>
      <c r="BH212" s="299">
        <v>2.3459801902804198E-4</v>
      </c>
      <c r="BI212" s="299">
        <v>1.2598775794734569E-4</v>
      </c>
      <c r="BJ212" s="299">
        <v>1.0769087285052738E-4</v>
      </c>
      <c r="BK212" s="299">
        <v>5.0843624595878776E-5</v>
      </c>
      <c r="BL212" s="299">
        <v>1.4126185490504753E-4</v>
      </c>
      <c r="BM212" s="299">
        <v>4.8538328129806761E-4</v>
      </c>
      <c r="BN212" s="299">
        <v>2.6052228283903329E-4</v>
      </c>
      <c r="BO212" s="299">
        <v>3.8473673392500004E-4</v>
      </c>
      <c r="BP212" s="299">
        <v>4.0682831455129709E-4</v>
      </c>
      <c r="BQ212" s="299">
        <v>5.193601279465022E-4</v>
      </c>
      <c r="BR212" s="299">
        <v>6.6914051200424069E-4</v>
      </c>
      <c r="BS212" s="299">
        <v>3.4902889759526242E-4</v>
      </c>
      <c r="BT212" s="299">
        <v>1.3522663392284234E-4</v>
      </c>
      <c r="BU212" s="299">
        <v>3.851585242230914E-4</v>
      </c>
      <c r="BV212" s="299">
        <v>3.9975991080451397E-4</v>
      </c>
      <c r="BW212" s="299">
        <v>1.1081831912333105E-4</v>
      </c>
      <c r="BX212" s="299">
        <v>1.2988342060270516E-4</v>
      </c>
      <c r="BY212" s="299">
        <v>3.8668459559972823E-5</v>
      </c>
      <c r="BZ212" s="299">
        <v>6.3514378650966052E-3</v>
      </c>
      <c r="CA212" s="299">
        <v>1.7729426136657916E-4</v>
      </c>
      <c r="CB212" s="299">
        <v>7.6042579862060488E-4</v>
      </c>
      <c r="CC212" s="299">
        <v>1.2523223055344807E-4</v>
      </c>
      <c r="CD212" s="299">
        <v>1.7511092413707787E-4</v>
      </c>
      <c r="CE212" s="299">
        <v>5.6776850332954261E-4</v>
      </c>
      <c r="CF212" s="299">
        <v>3.1167717818923908E-4</v>
      </c>
      <c r="CG212" s="299">
        <v>4.4129287072803885E-4</v>
      </c>
      <c r="CH212" s="299">
        <v>3.1711581994601915E-4</v>
      </c>
      <c r="CI212" s="299">
        <v>5.1890554224276212E-3</v>
      </c>
      <c r="CJ212" s="299">
        <v>1.0381626300705027E-3</v>
      </c>
      <c r="CK212" s="299">
        <v>1.9381830251265109E-3</v>
      </c>
      <c r="CL212" s="299">
        <v>2.7059980248123451E-4</v>
      </c>
      <c r="CM212" s="299">
        <v>1.1849281933249585E-4</v>
      </c>
      <c r="CN212" s="299">
        <v>2.9613686646166312E-4</v>
      </c>
      <c r="CO212" s="299">
        <v>0.96965362643888153</v>
      </c>
      <c r="CP212" s="299">
        <v>3.3231153810755679E-4</v>
      </c>
      <c r="CQ212" s="299">
        <v>2.6958721583992694E-4</v>
      </c>
      <c r="CR212" s="299">
        <v>2.5460994970299007E-4</v>
      </c>
      <c r="CS212" s="299">
        <v>2.382362119734467E-4</v>
      </c>
      <c r="CT212" s="299">
        <v>1.3626370742657258E-4</v>
      </c>
      <c r="CU212" s="299">
        <v>2.5028991780195347E-4</v>
      </c>
      <c r="CV212" s="299">
        <v>7.8623114343539797E-4</v>
      </c>
      <c r="CW212" s="299">
        <v>2.7472406054875346E-4</v>
      </c>
      <c r="CX212" s="299">
        <v>1.699878917336873E-4</v>
      </c>
      <c r="CY212" s="299">
        <v>6.1269937968345045E-4</v>
      </c>
      <c r="CZ212" s="299">
        <v>5.5972207340282956E-5</v>
      </c>
      <c r="DA212" s="299">
        <v>6.7331049006221031E-4</v>
      </c>
      <c r="DB212" s="299">
        <v>1.2172641076853784E-3</v>
      </c>
      <c r="DC212" s="299">
        <v>2.0281338747742353E-4</v>
      </c>
      <c r="DD212" s="299">
        <v>8.4805828963253373E-4</v>
      </c>
      <c r="DE212" s="299">
        <v>3.9893138700403558E-4</v>
      </c>
      <c r="DF212" s="299">
        <v>1.8356616545382926E-4</v>
      </c>
      <c r="DG212" s="300">
        <v>1.702240616126068E-3</v>
      </c>
    </row>
    <row r="213" spans="2:111">
      <c r="B213" s="98" t="s">
        <v>255</v>
      </c>
      <c r="C213" s="95" t="s">
        <v>256</v>
      </c>
      <c r="D213" s="299">
        <v>0</v>
      </c>
      <c r="E213" s="299">
        <v>0</v>
      </c>
      <c r="F213" s="299">
        <v>0</v>
      </c>
      <c r="G213" s="299">
        <v>0</v>
      </c>
      <c r="H213" s="299">
        <v>0</v>
      </c>
      <c r="I213" s="299">
        <v>0</v>
      </c>
      <c r="J213" s="299">
        <v>0</v>
      </c>
      <c r="K213" s="299">
        <v>0</v>
      </c>
      <c r="L213" s="299">
        <v>0</v>
      </c>
      <c r="M213" s="299">
        <v>0</v>
      </c>
      <c r="N213" s="299">
        <v>0</v>
      </c>
      <c r="O213" s="299">
        <v>0</v>
      </c>
      <c r="P213" s="299">
        <v>0</v>
      </c>
      <c r="Q213" s="299">
        <v>0</v>
      </c>
      <c r="R213" s="299">
        <v>0</v>
      </c>
      <c r="S213" s="299">
        <v>0</v>
      </c>
      <c r="T213" s="299">
        <v>0</v>
      </c>
      <c r="U213" s="299">
        <v>0</v>
      </c>
      <c r="V213" s="299">
        <v>0</v>
      </c>
      <c r="W213" s="299">
        <v>0</v>
      </c>
      <c r="X213" s="299">
        <v>0</v>
      </c>
      <c r="Y213" s="299">
        <v>0</v>
      </c>
      <c r="Z213" s="299">
        <v>0</v>
      </c>
      <c r="AA213" s="299">
        <v>0</v>
      </c>
      <c r="AB213" s="299">
        <v>0</v>
      </c>
      <c r="AC213" s="299">
        <v>0</v>
      </c>
      <c r="AD213" s="299">
        <v>0</v>
      </c>
      <c r="AE213" s="299">
        <v>0</v>
      </c>
      <c r="AF213" s="299">
        <v>0</v>
      </c>
      <c r="AG213" s="299">
        <v>0</v>
      </c>
      <c r="AH213" s="299">
        <v>0</v>
      </c>
      <c r="AI213" s="299">
        <v>0</v>
      </c>
      <c r="AJ213" s="299">
        <v>0</v>
      </c>
      <c r="AK213" s="299">
        <v>0</v>
      </c>
      <c r="AL213" s="299">
        <v>0</v>
      </c>
      <c r="AM213" s="299">
        <v>0</v>
      </c>
      <c r="AN213" s="299">
        <v>0</v>
      </c>
      <c r="AO213" s="299">
        <v>0</v>
      </c>
      <c r="AP213" s="299">
        <v>0</v>
      </c>
      <c r="AQ213" s="299">
        <v>0</v>
      </c>
      <c r="AR213" s="299">
        <v>0</v>
      </c>
      <c r="AS213" s="299">
        <v>0</v>
      </c>
      <c r="AT213" s="299">
        <v>0</v>
      </c>
      <c r="AU213" s="299">
        <v>0</v>
      </c>
      <c r="AV213" s="299">
        <v>0</v>
      </c>
      <c r="AW213" s="299">
        <v>0</v>
      </c>
      <c r="AX213" s="299">
        <v>0</v>
      </c>
      <c r="AY213" s="299">
        <v>0</v>
      </c>
      <c r="AZ213" s="299">
        <v>0</v>
      </c>
      <c r="BA213" s="299">
        <v>0</v>
      </c>
      <c r="BB213" s="299">
        <v>0</v>
      </c>
      <c r="BC213" s="299">
        <v>0</v>
      </c>
      <c r="BD213" s="299">
        <v>0</v>
      </c>
      <c r="BE213" s="299">
        <v>0</v>
      </c>
      <c r="BF213" s="299">
        <v>0</v>
      </c>
      <c r="BG213" s="299">
        <v>0</v>
      </c>
      <c r="BH213" s="299">
        <v>0</v>
      </c>
      <c r="BI213" s="299">
        <v>0</v>
      </c>
      <c r="BJ213" s="299">
        <v>0</v>
      </c>
      <c r="BK213" s="299">
        <v>0</v>
      </c>
      <c r="BL213" s="299">
        <v>0</v>
      </c>
      <c r="BM213" s="299">
        <v>0</v>
      </c>
      <c r="BN213" s="299">
        <v>0</v>
      </c>
      <c r="BO213" s="299">
        <v>0</v>
      </c>
      <c r="BP213" s="299">
        <v>0</v>
      </c>
      <c r="BQ213" s="299">
        <v>0</v>
      </c>
      <c r="BR213" s="299">
        <v>0</v>
      </c>
      <c r="BS213" s="299">
        <v>0</v>
      </c>
      <c r="BT213" s="299">
        <v>0</v>
      </c>
      <c r="BU213" s="299">
        <v>0</v>
      </c>
      <c r="BV213" s="299">
        <v>0</v>
      </c>
      <c r="BW213" s="299">
        <v>0</v>
      </c>
      <c r="BX213" s="299">
        <v>0</v>
      </c>
      <c r="BY213" s="299">
        <v>0</v>
      </c>
      <c r="BZ213" s="299">
        <v>0</v>
      </c>
      <c r="CA213" s="299">
        <v>0</v>
      </c>
      <c r="CB213" s="299">
        <v>0</v>
      </c>
      <c r="CC213" s="299">
        <v>0</v>
      </c>
      <c r="CD213" s="299">
        <v>0</v>
      </c>
      <c r="CE213" s="299">
        <v>0</v>
      </c>
      <c r="CF213" s="299">
        <v>0</v>
      </c>
      <c r="CG213" s="299">
        <v>0</v>
      </c>
      <c r="CH213" s="299">
        <v>0</v>
      </c>
      <c r="CI213" s="299">
        <v>0</v>
      </c>
      <c r="CJ213" s="299">
        <v>0</v>
      </c>
      <c r="CK213" s="299">
        <v>0</v>
      </c>
      <c r="CL213" s="299">
        <v>0</v>
      </c>
      <c r="CM213" s="299">
        <v>0</v>
      </c>
      <c r="CN213" s="299">
        <v>0</v>
      </c>
      <c r="CO213" s="299">
        <v>0</v>
      </c>
      <c r="CP213" s="299">
        <v>0.91745733033629928</v>
      </c>
      <c r="CQ213" s="299">
        <v>0</v>
      </c>
      <c r="CR213" s="299">
        <v>0</v>
      </c>
      <c r="CS213" s="299">
        <v>0</v>
      </c>
      <c r="CT213" s="299">
        <v>0</v>
      </c>
      <c r="CU213" s="299">
        <v>0</v>
      </c>
      <c r="CV213" s="299">
        <v>0</v>
      </c>
      <c r="CW213" s="299">
        <v>0</v>
      </c>
      <c r="CX213" s="299">
        <v>0</v>
      </c>
      <c r="CY213" s="299">
        <v>0</v>
      </c>
      <c r="CZ213" s="299">
        <v>0</v>
      </c>
      <c r="DA213" s="299">
        <v>0</v>
      </c>
      <c r="DB213" s="299">
        <v>0</v>
      </c>
      <c r="DC213" s="299">
        <v>0</v>
      </c>
      <c r="DD213" s="299">
        <v>0</v>
      </c>
      <c r="DE213" s="299">
        <v>0</v>
      </c>
      <c r="DF213" s="299">
        <v>0</v>
      </c>
      <c r="DG213" s="300">
        <v>0</v>
      </c>
    </row>
    <row r="214" spans="2:111">
      <c r="B214" s="98" t="s">
        <v>257</v>
      </c>
      <c r="C214" s="95" t="s">
        <v>258</v>
      </c>
      <c r="D214" s="299">
        <v>0</v>
      </c>
      <c r="E214" s="299">
        <v>0</v>
      </c>
      <c r="F214" s="299">
        <v>0</v>
      </c>
      <c r="G214" s="299">
        <v>0</v>
      </c>
      <c r="H214" s="299">
        <v>0</v>
      </c>
      <c r="I214" s="299">
        <v>0</v>
      </c>
      <c r="J214" s="299">
        <v>0</v>
      </c>
      <c r="K214" s="299">
        <v>0</v>
      </c>
      <c r="L214" s="299">
        <v>0</v>
      </c>
      <c r="M214" s="299">
        <v>0</v>
      </c>
      <c r="N214" s="299">
        <v>0</v>
      </c>
      <c r="O214" s="299">
        <v>0</v>
      </c>
      <c r="P214" s="299">
        <v>0</v>
      </c>
      <c r="Q214" s="299">
        <v>0</v>
      </c>
      <c r="R214" s="299">
        <v>0</v>
      </c>
      <c r="S214" s="299">
        <v>0</v>
      </c>
      <c r="T214" s="299">
        <v>0</v>
      </c>
      <c r="U214" s="299">
        <v>0</v>
      </c>
      <c r="V214" s="299">
        <v>0</v>
      </c>
      <c r="W214" s="299">
        <v>0</v>
      </c>
      <c r="X214" s="299">
        <v>0</v>
      </c>
      <c r="Y214" s="299">
        <v>0</v>
      </c>
      <c r="Z214" s="299">
        <v>0</v>
      </c>
      <c r="AA214" s="299">
        <v>0</v>
      </c>
      <c r="AB214" s="299">
        <v>0</v>
      </c>
      <c r="AC214" s="299">
        <v>0</v>
      </c>
      <c r="AD214" s="299">
        <v>0</v>
      </c>
      <c r="AE214" s="299">
        <v>0</v>
      </c>
      <c r="AF214" s="299">
        <v>0</v>
      </c>
      <c r="AG214" s="299">
        <v>0</v>
      </c>
      <c r="AH214" s="299">
        <v>0</v>
      </c>
      <c r="AI214" s="299">
        <v>0</v>
      </c>
      <c r="AJ214" s="299">
        <v>0</v>
      </c>
      <c r="AK214" s="299">
        <v>0</v>
      </c>
      <c r="AL214" s="299">
        <v>0</v>
      </c>
      <c r="AM214" s="299">
        <v>0</v>
      </c>
      <c r="AN214" s="299">
        <v>0</v>
      </c>
      <c r="AO214" s="299">
        <v>0</v>
      </c>
      <c r="AP214" s="299">
        <v>0</v>
      </c>
      <c r="AQ214" s="299">
        <v>0</v>
      </c>
      <c r="AR214" s="299">
        <v>0</v>
      </c>
      <c r="AS214" s="299">
        <v>0</v>
      </c>
      <c r="AT214" s="299">
        <v>0</v>
      </c>
      <c r="AU214" s="299">
        <v>0</v>
      </c>
      <c r="AV214" s="299">
        <v>0</v>
      </c>
      <c r="AW214" s="299">
        <v>0</v>
      </c>
      <c r="AX214" s="299">
        <v>0</v>
      </c>
      <c r="AY214" s="299">
        <v>0</v>
      </c>
      <c r="AZ214" s="299">
        <v>0</v>
      </c>
      <c r="BA214" s="299">
        <v>0</v>
      </c>
      <c r="BB214" s="299">
        <v>0</v>
      </c>
      <c r="BC214" s="299">
        <v>0</v>
      </c>
      <c r="BD214" s="299">
        <v>0</v>
      </c>
      <c r="BE214" s="299">
        <v>0</v>
      </c>
      <c r="BF214" s="299">
        <v>0</v>
      </c>
      <c r="BG214" s="299">
        <v>0</v>
      </c>
      <c r="BH214" s="299">
        <v>0</v>
      </c>
      <c r="BI214" s="299">
        <v>0</v>
      </c>
      <c r="BJ214" s="299">
        <v>0</v>
      </c>
      <c r="BK214" s="299">
        <v>0</v>
      </c>
      <c r="BL214" s="299">
        <v>0</v>
      </c>
      <c r="BM214" s="299">
        <v>0</v>
      </c>
      <c r="BN214" s="299">
        <v>0</v>
      </c>
      <c r="BO214" s="299">
        <v>0</v>
      </c>
      <c r="BP214" s="299">
        <v>0</v>
      </c>
      <c r="BQ214" s="299">
        <v>0</v>
      </c>
      <c r="BR214" s="299">
        <v>0</v>
      </c>
      <c r="BS214" s="299">
        <v>0</v>
      </c>
      <c r="BT214" s="299">
        <v>0</v>
      </c>
      <c r="BU214" s="299">
        <v>0</v>
      </c>
      <c r="BV214" s="299">
        <v>0</v>
      </c>
      <c r="BW214" s="299">
        <v>0</v>
      </c>
      <c r="BX214" s="299">
        <v>0</v>
      </c>
      <c r="BY214" s="299">
        <v>0</v>
      </c>
      <c r="BZ214" s="299">
        <v>0</v>
      </c>
      <c r="CA214" s="299">
        <v>0</v>
      </c>
      <c r="CB214" s="299">
        <v>0</v>
      </c>
      <c r="CC214" s="299">
        <v>0</v>
      </c>
      <c r="CD214" s="299">
        <v>0</v>
      </c>
      <c r="CE214" s="299">
        <v>0</v>
      </c>
      <c r="CF214" s="299">
        <v>0</v>
      </c>
      <c r="CG214" s="299">
        <v>0</v>
      </c>
      <c r="CH214" s="299">
        <v>0</v>
      </c>
      <c r="CI214" s="299">
        <v>0</v>
      </c>
      <c r="CJ214" s="299">
        <v>0</v>
      </c>
      <c r="CK214" s="299">
        <v>0</v>
      </c>
      <c r="CL214" s="299">
        <v>0</v>
      </c>
      <c r="CM214" s="299">
        <v>0</v>
      </c>
      <c r="CN214" s="299">
        <v>0</v>
      </c>
      <c r="CO214" s="299">
        <v>0</v>
      </c>
      <c r="CP214" s="299">
        <v>0</v>
      </c>
      <c r="CQ214" s="299">
        <v>0.95300259696020717</v>
      </c>
      <c r="CR214" s="299">
        <v>0</v>
      </c>
      <c r="CS214" s="299">
        <v>0</v>
      </c>
      <c r="CT214" s="299">
        <v>4.3737684674954983E-4</v>
      </c>
      <c r="CU214" s="299">
        <v>0</v>
      </c>
      <c r="CV214" s="299">
        <v>0</v>
      </c>
      <c r="CW214" s="299">
        <v>0</v>
      </c>
      <c r="CX214" s="299">
        <v>0</v>
      </c>
      <c r="CY214" s="299">
        <v>0</v>
      </c>
      <c r="CZ214" s="299">
        <v>0</v>
      </c>
      <c r="DA214" s="299">
        <v>0</v>
      </c>
      <c r="DB214" s="299">
        <v>0</v>
      </c>
      <c r="DC214" s="299">
        <v>0</v>
      </c>
      <c r="DD214" s="299">
        <v>0</v>
      </c>
      <c r="DE214" s="299">
        <v>0</v>
      </c>
      <c r="DF214" s="299">
        <v>0</v>
      </c>
      <c r="DG214" s="300">
        <v>0</v>
      </c>
    </row>
    <row r="215" spans="2:111">
      <c r="B215" s="98" t="s">
        <v>259</v>
      </c>
      <c r="C215" s="95" t="s">
        <v>260</v>
      </c>
      <c r="D215" s="299">
        <v>1.1224455209153095E-5</v>
      </c>
      <c r="E215" s="299">
        <v>5.1320194286688873E-5</v>
      </c>
      <c r="F215" s="299">
        <v>3.0549062468358708E-5</v>
      </c>
      <c r="G215" s="299">
        <v>2.1967433153040393E-6</v>
      </c>
      <c r="H215" s="299">
        <v>1.8294918704737462E-5</v>
      </c>
      <c r="I215" s="299">
        <v>0</v>
      </c>
      <c r="J215" s="299">
        <v>1.499375825511882E-6</v>
      </c>
      <c r="K215" s="299">
        <v>2.8503292928870235E-5</v>
      </c>
      <c r="L215" s="299">
        <v>9.7141456761856959E-6</v>
      </c>
      <c r="M215" s="299">
        <v>1.5357401463388342E-4</v>
      </c>
      <c r="N215" s="299">
        <v>0</v>
      </c>
      <c r="O215" s="299">
        <v>8.1622902422769024E-6</v>
      </c>
      <c r="P215" s="299">
        <v>2.696384608560243E-6</v>
      </c>
      <c r="Q215" s="299">
        <v>9.5736881074992942E-6</v>
      </c>
      <c r="R215" s="299">
        <v>4.1105866362492423E-6</v>
      </c>
      <c r="S215" s="299">
        <v>2.8725078661391762E-5</v>
      </c>
      <c r="T215" s="299">
        <v>2.4544196526711077E-5</v>
      </c>
      <c r="U215" s="299">
        <v>2.195716515796223E-5</v>
      </c>
      <c r="V215" s="299">
        <v>3.0100363130523043E-5</v>
      </c>
      <c r="W215" s="299">
        <v>6.5354250320070815E-6</v>
      </c>
      <c r="X215" s="299">
        <v>8.8400415586297354E-6</v>
      </c>
      <c r="Y215" s="299">
        <v>4.9807756117932171E-6</v>
      </c>
      <c r="Z215" s="299">
        <v>1.8658389710818831E-6</v>
      </c>
      <c r="AA215" s="299">
        <v>9.9257964942964659E-6</v>
      </c>
      <c r="AB215" s="299">
        <v>1.6469489981165963E-5</v>
      </c>
      <c r="AC215" s="299">
        <v>3.9927298057987075E-6</v>
      </c>
      <c r="AD215" s="299">
        <v>3.2574892504517215E-5</v>
      </c>
      <c r="AE215" s="299">
        <v>1.9379803218399011E-5</v>
      </c>
      <c r="AF215" s="299">
        <v>1.3453273573895845E-5</v>
      </c>
      <c r="AG215" s="299">
        <v>5.7143809814816105E-6</v>
      </c>
      <c r="AH215" s="299">
        <v>5.5337989146112278E-6</v>
      </c>
      <c r="AI215" s="299">
        <v>1.4957497491551783E-5</v>
      </c>
      <c r="AJ215" s="299">
        <v>2.8573659709591445E-5</v>
      </c>
      <c r="AK215" s="299">
        <v>3.0527484571180986E-5</v>
      </c>
      <c r="AL215" s="299">
        <v>2.5174641083900009E-5</v>
      </c>
      <c r="AM215" s="299">
        <v>1.6677758659026873E-5</v>
      </c>
      <c r="AN215" s="299">
        <v>1.437315909812756E-5</v>
      </c>
      <c r="AO215" s="299">
        <v>2.4417945355517328E-5</v>
      </c>
      <c r="AP215" s="299">
        <v>2.7168875034044871E-5</v>
      </c>
      <c r="AQ215" s="299">
        <v>7.4474440437501127E-6</v>
      </c>
      <c r="AR215" s="299">
        <v>2.5819005236027796E-5</v>
      </c>
      <c r="AS215" s="299">
        <v>1.479620637405533E-5</v>
      </c>
      <c r="AT215" s="299">
        <v>1.8440931925475072E-5</v>
      </c>
      <c r="AU215" s="299">
        <v>1.0253065157030604E-5</v>
      </c>
      <c r="AV215" s="299">
        <v>1.0600135854880141E-5</v>
      </c>
      <c r="AW215" s="299">
        <v>6.4253102304732349E-6</v>
      </c>
      <c r="AX215" s="299">
        <v>3.2587588106526324E-6</v>
      </c>
      <c r="AY215" s="299">
        <v>4.1495942772357169E-6</v>
      </c>
      <c r="AZ215" s="299">
        <v>2.2378336465188049E-5</v>
      </c>
      <c r="BA215" s="299">
        <v>4.5461998612156597E-6</v>
      </c>
      <c r="BB215" s="299">
        <v>3.9832024447439518E-6</v>
      </c>
      <c r="BC215" s="299">
        <v>3.2028435287014564E-6</v>
      </c>
      <c r="BD215" s="299">
        <v>8.4452011862753193E-7</v>
      </c>
      <c r="BE215" s="299">
        <v>2.3178753013432245E-6</v>
      </c>
      <c r="BF215" s="299">
        <v>1.4316501240184797E-5</v>
      </c>
      <c r="BG215" s="299">
        <v>3.9360981041120178E-6</v>
      </c>
      <c r="BH215" s="299">
        <v>1.4680978327512389E-5</v>
      </c>
      <c r="BI215" s="299">
        <v>6.0529949827823562E-6</v>
      </c>
      <c r="BJ215" s="299">
        <v>1.0907675888937006E-5</v>
      </c>
      <c r="BK215" s="299">
        <v>8.3760097422726785E-6</v>
      </c>
      <c r="BL215" s="299">
        <v>1.0718119059155135E-4</v>
      </c>
      <c r="BM215" s="299">
        <v>3.4563919506291333E-5</v>
      </c>
      <c r="BN215" s="299">
        <v>3.5935124349135908E-5</v>
      </c>
      <c r="BO215" s="299">
        <v>3.7287042042628599E-5</v>
      </c>
      <c r="BP215" s="299">
        <v>3.7206351853528683E-5</v>
      </c>
      <c r="BQ215" s="299">
        <v>5.2000160141404278E-5</v>
      </c>
      <c r="BR215" s="299">
        <v>1.5945085504722551E-4</v>
      </c>
      <c r="BS215" s="299">
        <v>1.1010984139156031E-4</v>
      </c>
      <c r="BT215" s="299">
        <v>7.0888648906802593E-6</v>
      </c>
      <c r="BU215" s="299">
        <v>3.9533565442204048E-5</v>
      </c>
      <c r="BV215" s="299">
        <v>1.0510050206144563E-4</v>
      </c>
      <c r="BW215" s="299">
        <v>3.5642911336667801E-5</v>
      </c>
      <c r="BX215" s="299">
        <v>5.4274181962158146E-5</v>
      </c>
      <c r="BY215" s="299">
        <v>9.4651775542047695E-6</v>
      </c>
      <c r="BZ215" s="299">
        <v>6.581415243295469E-5</v>
      </c>
      <c r="CA215" s="299">
        <v>1.4021090097528835E-5</v>
      </c>
      <c r="CB215" s="299">
        <v>8.8238447914836953E-5</v>
      </c>
      <c r="CC215" s="299">
        <v>4.7164649407086379E-5</v>
      </c>
      <c r="CD215" s="299">
        <v>7.8766155163509101E-5</v>
      </c>
      <c r="CE215" s="299">
        <v>2.7180801732693411E-5</v>
      </c>
      <c r="CF215" s="299">
        <v>6.5334826088957543E-3</v>
      </c>
      <c r="CG215" s="299">
        <v>3.9806575153791628E-4</v>
      </c>
      <c r="CH215" s="299">
        <v>5.135332147846432E-5</v>
      </c>
      <c r="CI215" s="299">
        <v>5.0580721235024583E-4</v>
      </c>
      <c r="CJ215" s="299">
        <v>3.2671066047203125E-4</v>
      </c>
      <c r="CK215" s="299">
        <v>5.5375129798776563E-5</v>
      </c>
      <c r="CL215" s="299">
        <v>7.5704302934444654E-6</v>
      </c>
      <c r="CM215" s="299">
        <v>1.3206432486017688E-5</v>
      </c>
      <c r="CN215" s="299">
        <v>4.8360872300484521E-5</v>
      </c>
      <c r="CO215" s="299">
        <v>2.6184287036624526E-5</v>
      </c>
      <c r="CP215" s="299">
        <v>5.8911378553296456E-5</v>
      </c>
      <c r="CQ215" s="299">
        <v>9.0174051510441295E-3</v>
      </c>
      <c r="CR215" s="299">
        <v>1</v>
      </c>
      <c r="CS215" s="299">
        <v>1.7860975573171089E-3</v>
      </c>
      <c r="CT215" s="299">
        <v>9.7150149507391388E-4</v>
      </c>
      <c r="CU215" s="299">
        <v>3.5778603845240678E-5</v>
      </c>
      <c r="CV215" s="299">
        <v>1.9918215153203828E-5</v>
      </c>
      <c r="CW215" s="299">
        <v>5.5961066318214573E-5</v>
      </c>
      <c r="CX215" s="299">
        <v>1.877872484074204E-5</v>
      </c>
      <c r="CY215" s="299">
        <v>3.6505411600193067E-5</v>
      </c>
      <c r="CZ215" s="299">
        <v>6.1597484776151298E-6</v>
      </c>
      <c r="DA215" s="299">
        <v>4.4254548758352285E-4</v>
      </c>
      <c r="DB215" s="299">
        <v>2.2072850394817849E-5</v>
      </c>
      <c r="DC215" s="299">
        <v>7.9139268329970821E-5</v>
      </c>
      <c r="DD215" s="299">
        <v>3.7564503448271279E-3</v>
      </c>
      <c r="DE215" s="299">
        <v>7.718978173905879E-5</v>
      </c>
      <c r="DF215" s="299">
        <v>7.399365793207073E-5</v>
      </c>
      <c r="DG215" s="300">
        <v>1.0989997230635275E-4</v>
      </c>
    </row>
    <row r="216" spans="2:111">
      <c r="B216" s="98" t="s">
        <v>261</v>
      </c>
      <c r="C216" s="95" t="s">
        <v>262</v>
      </c>
      <c r="D216" s="299">
        <v>0</v>
      </c>
      <c r="E216" s="299">
        <v>0</v>
      </c>
      <c r="F216" s="299">
        <v>0</v>
      </c>
      <c r="G216" s="299">
        <v>0</v>
      </c>
      <c r="H216" s="299">
        <v>0</v>
      </c>
      <c r="I216" s="299">
        <v>0</v>
      </c>
      <c r="J216" s="299">
        <v>0</v>
      </c>
      <c r="K216" s="299">
        <v>0</v>
      </c>
      <c r="L216" s="299">
        <v>0</v>
      </c>
      <c r="M216" s="299">
        <v>0</v>
      </c>
      <c r="N216" s="299">
        <v>0</v>
      </c>
      <c r="O216" s="299">
        <v>0</v>
      </c>
      <c r="P216" s="299">
        <v>0</v>
      </c>
      <c r="Q216" s="299">
        <v>0</v>
      </c>
      <c r="R216" s="299">
        <v>0</v>
      </c>
      <c r="S216" s="299">
        <v>0</v>
      </c>
      <c r="T216" s="299">
        <v>0</v>
      </c>
      <c r="U216" s="299">
        <v>0</v>
      </c>
      <c r="V216" s="299">
        <v>0</v>
      </c>
      <c r="W216" s="299">
        <v>0</v>
      </c>
      <c r="X216" s="299">
        <v>0</v>
      </c>
      <c r="Y216" s="299">
        <v>0</v>
      </c>
      <c r="Z216" s="299">
        <v>0</v>
      </c>
      <c r="AA216" s="299">
        <v>0</v>
      </c>
      <c r="AB216" s="299">
        <v>0</v>
      </c>
      <c r="AC216" s="299">
        <v>0</v>
      </c>
      <c r="AD216" s="299">
        <v>0</v>
      </c>
      <c r="AE216" s="299">
        <v>0</v>
      </c>
      <c r="AF216" s="299">
        <v>0</v>
      </c>
      <c r="AG216" s="299">
        <v>0</v>
      </c>
      <c r="AH216" s="299">
        <v>0</v>
      </c>
      <c r="AI216" s="299">
        <v>0</v>
      </c>
      <c r="AJ216" s="299">
        <v>0</v>
      </c>
      <c r="AK216" s="299">
        <v>0</v>
      </c>
      <c r="AL216" s="299">
        <v>0</v>
      </c>
      <c r="AM216" s="299">
        <v>0</v>
      </c>
      <c r="AN216" s="299">
        <v>0</v>
      </c>
      <c r="AO216" s="299">
        <v>0</v>
      </c>
      <c r="AP216" s="299">
        <v>0</v>
      </c>
      <c r="AQ216" s="299">
        <v>0</v>
      </c>
      <c r="AR216" s="299">
        <v>0</v>
      </c>
      <c r="AS216" s="299">
        <v>0</v>
      </c>
      <c r="AT216" s="299">
        <v>0</v>
      </c>
      <c r="AU216" s="299">
        <v>0</v>
      </c>
      <c r="AV216" s="299">
        <v>0</v>
      </c>
      <c r="AW216" s="299">
        <v>0</v>
      </c>
      <c r="AX216" s="299">
        <v>0</v>
      </c>
      <c r="AY216" s="299">
        <v>0</v>
      </c>
      <c r="AZ216" s="299">
        <v>0</v>
      </c>
      <c r="BA216" s="299">
        <v>0</v>
      </c>
      <c r="BB216" s="299">
        <v>0</v>
      </c>
      <c r="BC216" s="299">
        <v>0</v>
      </c>
      <c r="BD216" s="299">
        <v>0</v>
      </c>
      <c r="BE216" s="299">
        <v>0</v>
      </c>
      <c r="BF216" s="299">
        <v>0</v>
      </c>
      <c r="BG216" s="299">
        <v>0</v>
      </c>
      <c r="BH216" s="299">
        <v>0</v>
      </c>
      <c r="BI216" s="299">
        <v>0</v>
      </c>
      <c r="BJ216" s="299">
        <v>0</v>
      </c>
      <c r="BK216" s="299">
        <v>0</v>
      </c>
      <c r="BL216" s="299">
        <v>0</v>
      </c>
      <c r="BM216" s="299">
        <v>0</v>
      </c>
      <c r="BN216" s="299">
        <v>0</v>
      </c>
      <c r="BO216" s="299">
        <v>0</v>
      </c>
      <c r="BP216" s="299">
        <v>0</v>
      </c>
      <c r="BQ216" s="299">
        <v>0</v>
      </c>
      <c r="BR216" s="299">
        <v>0</v>
      </c>
      <c r="BS216" s="299">
        <v>0</v>
      </c>
      <c r="BT216" s="299">
        <v>0</v>
      </c>
      <c r="BU216" s="299">
        <v>0</v>
      </c>
      <c r="BV216" s="299">
        <v>0</v>
      </c>
      <c r="BW216" s="299">
        <v>0</v>
      </c>
      <c r="BX216" s="299">
        <v>0</v>
      </c>
      <c r="BY216" s="299">
        <v>0</v>
      </c>
      <c r="BZ216" s="299">
        <v>0</v>
      </c>
      <c r="CA216" s="299">
        <v>0</v>
      </c>
      <c r="CB216" s="299">
        <v>0</v>
      </c>
      <c r="CC216" s="299">
        <v>0</v>
      </c>
      <c r="CD216" s="299">
        <v>0</v>
      </c>
      <c r="CE216" s="299">
        <v>0</v>
      </c>
      <c r="CF216" s="299">
        <v>0</v>
      </c>
      <c r="CG216" s="299">
        <v>0</v>
      </c>
      <c r="CH216" s="299">
        <v>0</v>
      </c>
      <c r="CI216" s="299">
        <v>0</v>
      </c>
      <c r="CJ216" s="299">
        <v>0</v>
      </c>
      <c r="CK216" s="299">
        <v>0</v>
      </c>
      <c r="CL216" s="299">
        <v>0</v>
      </c>
      <c r="CM216" s="299">
        <v>0</v>
      </c>
      <c r="CN216" s="299">
        <v>0</v>
      </c>
      <c r="CO216" s="299">
        <v>0</v>
      </c>
      <c r="CP216" s="299">
        <v>0</v>
      </c>
      <c r="CQ216" s="299">
        <v>0</v>
      </c>
      <c r="CR216" s="299">
        <v>0</v>
      </c>
      <c r="CS216" s="299">
        <v>0.99371120788958722</v>
      </c>
      <c r="CT216" s="299">
        <v>0</v>
      </c>
      <c r="CU216" s="299">
        <v>0</v>
      </c>
      <c r="CV216" s="299">
        <v>0</v>
      </c>
      <c r="CW216" s="299">
        <v>0</v>
      </c>
      <c r="CX216" s="299">
        <v>0</v>
      </c>
      <c r="CY216" s="299">
        <v>0</v>
      </c>
      <c r="CZ216" s="299">
        <v>0</v>
      </c>
      <c r="DA216" s="299">
        <v>0</v>
      </c>
      <c r="DB216" s="299">
        <v>0</v>
      </c>
      <c r="DC216" s="299">
        <v>0</v>
      </c>
      <c r="DD216" s="299">
        <v>0</v>
      </c>
      <c r="DE216" s="299">
        <v>0</v>
      </c>
      <c r="DF216" s="299">
        <v>0</v>
      </c>
      <c r="DG216" s="300">
        <v>0</v>
      </c>
    </row>
    <row r="217" spans="2:111">
      <c r="B217" s="98" t="s">
        <v>263</v>
      </c>
      <c r="C217" s="95" t="s">
        <v>264</v>
      </c>
      <c r="D217" s="299">
        <v>0</v>
      </c>
      <c r="E217" s="299">
        <v>0</v>
      </c>
      <c r="F217" s="299">
        <v>0</v>
      </c>
      <c r="G217" s="299">
        <v>0</v>
      </c>
      <c r="H217" s="299">
        <v>0</v>
      </c>
      <c r="I217" s="299">
        <v>0</v>
      </c>
      <c r="J217" s="299">
        <v>0</v>
      </c>
      <c r="K217" s="299">
        <v>0</v>
      </c>
      <c r="L217" s="299">
        <v>0</v>
      </c>
      <c r="M217" s="299">
        <v>0</v>
      </c>
      <c r="N217" s="299">
        <v>0</v>
      </c>
      <c r="O217" s="299">
        <v>0</v>
      </c>
      <c r="P217" s="299">
        <v>0</v>
      </c>
      <c r="Q217" s="299">
        <v>0</v>
      </c>
      <c r="R217" s="299">
        <v>0</v>
      </c>
      <c r="S217" s="299">
        <v>0</v>
      </c>
      <c r="T217" s="299">
        <v>0</v>
      </c>
      <c r="U217" s="299">
        <v>0</v>
      </c>
      <c r="V217" s="299">
        <v>0</v>
      </c>
      <c r="W217" s="299">
        <v>0</v>
      </c>
      <c r="X217" s="299">
        <v>0</v>
      </c>
      <c r="Y217" s="299">
        <v>0</v>
      </c>
      <c r="Z217" s="299">
        <v>0</v>
      </c>
      <c r="AA217" s="299">
        <v>0</v>
      </c>
      <c r="AB217" s="299">
        <v>0</v>
      </c>
      <c r="AC217" s="299">
        <v>0</v>
      </c>
      <c r="AD217" s="299">
        <v>0</v>
      </c>
      <c r="AE217" s="299">
        <v>0</v>
      </c>
      <c r="AF217" s="299">
        <v>0</v>
      </c>
      <c r="AG217" s="299">
        <v>0</v>
      </c>
      <c r="AH217" s="299">
        <v>0</v>
      </c>
      <c r="AI217" s="299">
        <v>0</v>
      </c>
      <c r="AJ217" s="299">
        <v>0</v>
      </c>
      <c r="AK217" s="299">
        <v>0</v>
      </c>
      <c r="AL217" s="299">
        <v>0</v>
      </c>
      <c r="AM217" s="299">
        <v>0</v>
      </c>
      <c r="AN217" s="299">
        <v>0</v>
      </c>
      <c r="AO217" s="299">
        <v>0</v>
      </c>
      <c r="AP217" s="299">
        <v>0</v>
      </c>
      <c r="AQ217" s="299">
        <v>0</v>
      </c>
      <c r="AR217" s="299">
        <v>0</v>
      </c>
      <c r="AS217" s="299">
        <v>0</v>
      </c>
      <c r="AT217" s="299">
        <v>0</v>
      </c>
      <c r="AU217" s="299">
        <v>0</v>
      </c>
      <c r="AV217" s="299">
        <v>0</v>
      </c>
      <c r="AW217" s="299">
        <v>0</v>
      </c>
      <c r="AX217" s="299">
        <v>0</v>
      </c>
      <c r="AY217" s="299">
        <v>0</v>
      </c>
      <c r="AZ217" s="299">
        <v>0</v>
      </c>
      <c r="BA217" s="299">
        <v>0</v>
      </c>
      <c r="BB217" s="299">
        <v>0</v>
      </c>
      <c r="BC217" s="299">
        <v>0</v>
      </c>
      <c r="BD217" s="299">
        <v>0</v>
      </c>
      <c r="BE217" s="299">
        <v>0</v>
      </c>
      <c r="BF217" s="299">
        <v>0</v>
      </c>
      <c r="BG217" s="299">
        <v>0</v>
      </c>
      <c r="BH217" s="299">
        <v>0</v>
      </c>
      <c r="BI217" s="299">
        <v>0</v>
      </c>
      <c r="BJ217" s="299">
        <v>0</v>
      </c>
      <c r="BK217" s="299">
        <v>0</v>
      </c>
      <c r="BL217" s="299">
        <v>0</v>
      </c>
      <c r="BM217" s="299">
        <v>0</v>
      </c>
      <c r="BN217" s="299">
        <v>0</v>
      </c>
      <c r="BO217" s="299">
        <v>0</v>
      </c>
      <c r="BP217" s="299">
        <v>0</v>
      </c>
      <c r="BQ217" s="299">
        <v>0</v>
      </c>
      <c r="BR217" s="299">
        <v>0</v>
      </c>
      <c r="BS217" s="299">
        <v>0</v>
      </c>
      <c r="BT217" s="299">
        <v>0</v>
      </c>
      <c r="BU217" s="299">
        <v>0</v>
      </c>
      <c r="BV217" s="299">
        <v>0</v>
      </c>
      <c r="BW217" s="299">
        <v>0</v>
      </c>
      <c r="BX217" s="299">
        <v>0</v>
      </c>
      <c r="BY217" s="299">
        <v>0</v>
      </c>
      <c r="BZ217" s="299">
        <v>0</v>
      </c>
      <c r="CA217" s="299">
        <v>0</v>
      </c>
      <c r="CB217" s="299">
        <v>0</v>
      </c>
      <c r="CC217" s="299">
        <v>0</v>
      </c>
      <c r="CD217" s="299">
        <v>0</v>
      </c>
      <c r="CE217" s="299">
        <v>0</v>
      </c>
      <c r="CF217" s="299">
        <v>0</v>
      </c>
      <c r="CG217" s="299">
        <v>0</v>
      </c>
      <c r="CH217" s="299">
        <v>0</v>
      </c>
      <c r="CI217" s="299">
        <v>0</v>
      </c>
      <c r="CJ217" s="299">
        <v>0</v>
      </c>
      <c r="CK217" s="299">
        <v>0</v>
      </c>
      <c r="CL217" s="299">
        <v>0</v>
      </c>
      <c r="CM217" s="299">
        <v>0</v>
      </c>
      <c r="CN217" s="299">
        <v>0</v>
      </c>
      <c r="CO217" s="299">
        <v>0</v>
      </c>
      <c r="CP217" s="299">
        <v>0</v>
      </c>
      <c r="CQ217" s="299">
        <v>0</v>
      </c>
      <c r="CR217" s="299">
        <v>0</v>
      </c>
      <c r="CS217" s="299">
        <v>0</v>
      </c>
      <c r="CT217" s="299">
        <v>0.96496694127148697</v>
      </c>
      <c r="CU217" s="299">
        <v>0</v>
      </c>
      <c r="CV217" s="299">
        <v>0</v>
      </c>
      <c r="CW217" s="299">
        <v>0</v>
      </c>
      <c r="CX217" s="299">
        <v>0</v>
      </c>
      <c r="CY217" s="299">
        <v>0</v>
      </c>
      <c r="CZ217" s="299">
        <v>0</v>
      </c>
      <c r="DA217" s="299">
        <v>0</v>
      </c>
      <c r="DB217" s="299">
        <v>0</v>
      </c>
      <c r="DC217" s="299">
        <v>0</v>
      </c>
      <c r="DD217" s="299">
        <v>0</v>
      </c>
      <c r="DE217" s="299">
        <v>0</v>
      </c>
      <c r="DF217" s="299">
        <v>0</v>
      </c>
      <c r="DG217" s="300">
        <v>0</v>
      </c>
    </row>
    <row r="218" spans="2:111">
      <c r="B218" s="98" t="s">
        <v>265</v>
      </c>
      <c r="C218" s="95" t="s">
        <v>36</v>
      </c>
      <c r="D218" s="299">
        <v>7.391193379765274E-4</v>
      </c>
      <c r="E218" s="299">
        <v>8.2368937556789911E-4</v>
      </c>
      <c r="F218" s="299">
        <v>5.2830426234284997E-4</v>
      </c>
      <c r="G218" s="299">
        <v>2.5952029740936364E-4</v>
      </c>
      <c r="H218" s="299">
        <v>1.8547433998685854E-3</v>
      </c>
      <c r="I218" s="299">
        <v>0</v>
      </c>
      <c r="J218" s="299">
        <v>9.4639436481837422E-5</v>
      </c>
      <c r="K218" s="299">
        <v>4.6646627567542565E-4</v>
      </c>
      <c r="L218" s="299">
        <v>2.8938638811598204E-4</v>
      </c>
      <c r="M218" s="299">
        <v>7.1239848064197895E-4</v>
      </c>
      <c r="N218" s="299">
        <v>0</v>
      </c>
      <c r="O218" s="299">
        <v>1.3485047443184692E-4</v>
      </c>
      <c r="P218" s="299">
        <v>1.3551450909826083E-4</v>
      </c>
      <c r="Q218" s="299">
        <v>2.9328614190491509E-4</v>
      </c>
      <c r="R218" s="299">
        <v>9.2398851639684316E-5</v>
      </c>
      <c r="S218" s="299">
        <v>2.6807068082898659E-4</v>
      </c>
      <c r="T218" s="299">
        <v>2.5802994259079123E-4</v>
      </c>
      <c r="U218" s="299">
        <v>3.7666543075778289E-4</v>
      </c>
      <c r="V218" s="299">
        <v>6.9325539229338434E-4</v>
      </c>
      <c r="W218" s="299">
        <v>4.2711129516198999E-4</v>
      </c>
      <c r="X218" s="299">
        <v>9.1252351924858301E-5</v>
      </c>
      <c r="Y218" s="299">
        <v>1.4523006667717153E-4</v>
      </c>
      <c r="Z218" s="299">
        <v>5.2102575547682413E-5</v>
      </c>
      <c r="AA218" s="299">
        <v>1.9138017139254407E-4</v>
      </c>
      <c r="AB218" s="299">
        <v>5.611751923313941E-4</v>
      </c>
      <c r="AC218" s="299">
        <v>6.0817088424063336E-5</v>
      </c>
      <c r="AD218" s="299">
        <v>1.0710402927864488E-4</v>
      </c>
      <c r="AE218" s="299">
        <v>2.199094620055663E-4</v>
      </c>
      <c r="AF218" s="299">
        <v>2.7510537265325579E-4</v>
      </c>
      <c r="AG218" s="299">
        <v>1.6562489569264271E-4</v>
      </c>
      <c r="AH218" s="299">
        <v>4.0645513176590348E-5</v>
      </c>
      <c r="AI218" s="299">
        <v>1.1963253896079954E-4</v>
      </c>
      <c r="AJ218" s="299">
        <v>8.2413074551966289E-4</v>
      </c>
      <c r="AK218" s="299">
        <v>3.2262742005942651E-4</v>
      </c>
      <c r="AL218" s="299">
        <v>3.3871899487846125E-4</v>
      </c>
      <c r="AM218" s="299">
        <v>5.1046119470762224E-4</v>
      </c>
      <c r="AN218" s="299">
        <v>4.5187685871989818E-4</v>
      </c>
      <c r="AO218" s="299">
        <v>2.7107097216980499E-4</v>
      </c>
      <c r="AP218" s="299">
        <v>6.4194699304291418E-4</v>
      </c>
      <c r="AQ218" s="299">
        <v>1.1871309099255377E-4</v>
      </c>
      <c r="AR218" s="299">
        <v>4.7277278974077689E-4</v>
      </c>
      <c r="AS218" s="299">
        <v>2.9984300141353872E-4</v>
      </c>
      <c r="AT218" s="299">
        <v>2.7611396423483545E-4</v>
      </c>
      <c r="AU218" s="299">
        <v>8.2869326762247467E-4</v>
      </c>
      <c r="AV218" s="299">
        <v>3.3210492156441826E-4</v>
      </c>
      <c r="AW218" s="299">
        <v>1.7327102070342019E-4</v>
      </c>
      <c r="AX218" s="299">
        <v>6.4406321711295942E-5</v>
      </c>
      <c r="AY218" s="299">
        <v>9.7242462751189189E-5</v>
      </c>
      <c r="AZ218" s="299">
        <v>3.7108443615825392E-4</v>
      </c>
      <c r="BA218" s="299">
        <v>6.10258086141251E-5</v>
      </c>
      <c r="BB218" s="299">
        <v>6.4010334565173151E-5</v>
      </c>
      <c r="BC218" s="299">
        <v>7.8607815593359736E-5</v>
      </c>
      <c r="BD218" s="299">
        <v>1.1953639146791689E-5</v>
      </c>
      <c r="BE218" s="299">
        <v>3.0504074320743459E-5</v>
      </c>
      <c r="BF218" s="299">
        <v>1.4106265419542538E-4</v>
      </c>
      <c r="BG218" s="299">
        <v>5.0977896059607078E-5</v>
      </c>
      <c r="BH218" s="299">
        <v>1.8751515526187979E-4</v>
      </c>
      <c r="BI218" s="299">
        <v>1.6371912552245956E-4</v>
      </c>
      <c r="BJ218" s="299">
        <v>2.2626070953892175E-4</v>
      </c>
      <c r="BK218" s="299">
        <v>2.5371448409799009E-4</v>
      </c>
      <c r="BL218" s="299">
        <v>1.3858362249465281E-3</v>
      </c>
      <c r="BM218" s="299">
        <v>1.0255695362355265E-3</v>
      </c>
      <c r="BN218" s="299">
        <v>1.6832869500806131E-3</v>
      </c>
      <c r="BO218" s="299">
        <v>1.2223507620497452E-3</v>
      </c>
      <c r="BP218" s="299">
        <v>1.2184925476372475E-3</v>
      </c>
      <c r="BQ218" s="299">
        <v>9.6824671699001399E-4</v>
      </c>
      <c r="BR218" s="299">
        <v>4.60451725256859E-3</v>
      </c>
      <c r="BS218" s="299">
        <v>5.5720283078492987E-3</v>
      </c>
      <c r="BT218" s="299">
        <v>6.0821553703645974E-4</v>
      </c>
      <c r="BU218" s="299">
        <v>7.1015219173646853E-4</v>
      </c>
      <c r="BV218" s="299">
        <v>2.5535972755080017E-3</v>
      </c>
      <c r="BW218" s="299">
        <v>6.4660541984139566E-4</v>
      </c>
      <c r="BX218" s="299">
        <v>1.0054904532286293E-3</v>
      </c>
      <c r="BY218" s="299">
        <v>2.3696645059554123E-4</v>
      </c>
      <c r="BZ218" s="299">
        <v>1.018065385184703E-3</v>
      </c>
      <c r="CA218" s="299">
        <v>9.4581107757154594E-4</v>
      </c>
      <c r="CB218" s="299">
        <v>1.2338068155409152E-3</v>
      </c>
      <c r="CC218" s="299">
        <v>7.3162815251638169E-4</v>
      </c>
      <c r="CD218" s="299">
        <v>5.918598081211745E-4</v>
      </c>
      <c r="CE218" s="299">
        <v>8.2523097413826629E-4</v>
      </c>
      <c r="CF218" s="299">
        <v>2.0971783772914588E-3</v>
      </c>
      <c r="CG218" s="299">
        <v>2.3289297798045139E-3</v>
      </c>
      <c r="CH218" s="299">
        <v>2.377355878113508E-4</v>
      </c>
      <c r="CI218" s="299">
        <v>1.0363861276454346E-3</v>
      </c>
      <c r="CJ218" s="299">
        <v>2.9608273589216533E-3</v>
      </c>
      <c r="CK218" s="299">
        <v>2.4852273233104709E-4</v>
      </c>
      <c r="CL218" s="299">
        <v>3.6381441791620691E-5</v>
      </c>
      <c r="CM218" s="299">
        <v>2.5283988006916808E-4</v>
      </c>
      <c r="CN218" s="299">
        <v>3.4121838721344795E-4</v>
      </c>
      <c r="CO218" s="299">
        <v>7.5873621449747553E-4</v>
      </c>
      <c r="CP218" s="299">
        <v>5.040769668124662E-3</v>
      </c>
      <c r="CQ218" s="299">
        <v>1.6632691031784274E-3</v>
      </c>
      <c r="CR218" s="299">
        <v>8.0550544323266485E-4</v>
      </c>
      <c r="CS218" s="299">
        <v>3.4902388875959831E-4</v>
      </c>
      <c r="CT218" s="299">
        <v>5.4694024997748185E-4</v>
      </c>
      <c r="CU218" s="299">
        <v>0.89145531630023667</v>
      </c>
      <c r="CV218" s="299">
        <v>1.7790439754899062E-3</v>
      </c>
      <c r="CW218" s="299">
        <v>6.0697294889829685E-4</v>
      </c>
      <c r="CX218" s="299">
        <v>1.2986748598956361E-3</v>
      </c>
      <c r="CY218" s="299">
        <v>1.6687278646877002E-3</v>
      </c>
      <c r="CZ218" s="299">
        <v>1.9051251389240662E-4</v>
      </c>
      <c r="DA218" s="299">
        <v>1.2207500617314102E-3</v>
      </c>
      <c r="DB218" s="299">
        <v>1.2234986622675817E-3</v>
      </c>
      <c r="DC218" s="299">
        <v>4.7814099651514123E-3</v>
      </c>
      <c r="DD218" s="299">
        <v>2.3953280095031248E-3</v>
      </c>
      <c r="DE218" s="299">
        <v>1.5523973969983993E-3</v>
      </c>
      <c r="DF218" s="299">
        <v>4.161370105884886E-4</v>
      </c>
      <c r="DG218" s="300">
        <v>3.7288077049987524E-4</v>
      </c>
    </row>
    <row r="219" spans="2:111">
      <c r="B219" s="98" t="s">
        <v>266</v>
      </c>
      <c r="C219" s="95" t="s">
        <v>267</v>
      </c>
      <c r="D219" s="299">
        <v>2.9971419603346035E-3</v>
      </c>
      <c r="E219" s="299">
        <v>2.3708333359224862E-3</v>
      </c>
      <c r="F219" s="299">
        <v>4.9344081285093043E-3</v>
      </c>
      <c r="G219" s="299">
        <v>1.8809601191814563E-3</v>
      </c>
      <c r="H219" s="299">
        <v>1.1640162959942052E-3</v>
      </c>
      <c r="I219" s="299">
        <v>0</v>
      </c>
      <c r="J219" s="299">
        <v>1.4163070206910824E-3</v>
      </c>
      <c r="K219" s="299">
        <v>1.178118640162194E-3</v>
      </c>
      <c r="L219" s="299">
        <v>1.0403335924639332E-3</v>
      </c>
      <c r="M219" s="299">
        <v>1.4977986799942697E-3</v>
      </c>
      <c r="N219" s="299">
        <v>0</v>
      </c>
      <c r="O219" s="299">
        <v>1.0187204212336032E-3</v>
      </c>
      <c r="P219" s="299">
        <v>2.5941825848301519E-4</v>
      </c>
      <c r="Q219" s="299">
        <v>2.6757047700742497E-3</v>
      </c>
      <c r="R219" s="299">
        <v>6.6005839423065565E-4</v>
      </c>
      <c r="S219" s="299">
        <v>1.276938136282963E-3</v>
      </c>
      <c r="T219" s="299">
        <v>1.4304532315797657E-3</v>
      </c>
      <c r="U219" s="299">
        <v>3.720496628796084E-3</v>
      </c>
      <c r="V219" s="299">
        <v>1.319085491602533E-3</v>
      </c>
      <c r="W219" s="299">
        <v>8.9235426574581342E-4</v>
      </c>
      <c r="X219" s="299">
        <v>4.8021611650378161E-4</v>
      </c>
      <c r="Y219" s="299">
        <v>4.2305452391492248E-4</v>
      </c>
      <c r="Z219" s="299">
        <v>1.2800161347494097E-4</v>
      </c>
      <c r="AA219" s="299">
        <v>6.3240502707091533E-4</v>
      </c>
      <c r="AB219" s="299">
        <v>6.9638898636296053E-4</v>
      </c>
      <c r="AC219" s="299">
        <v>2.6864359588845197E-4</v>
      </c>
      <c r="AD219" s="299">
        <v>1.480447946407195E-4</v>
      </c>
      <c r="AE219" s="299">
        <v>2.5522440331279175E-3</v>
      </c>
      <c r="AF219" s="299">
        <v>1.3213161543741067E-3</v>
      </c>
      <c r="AG219" s="299">
        <v>9.2794947810581076E-4</v>
      </c>
      <c r="AH219" s="299">
        <v>4.7498336448095757E-4</v>
      </c>
      <c r="AI219" s="299">
        <v>7.9246509961621513E-4</v>
      </c>
      <c r="AJ219" s="299">
        <v>4.3370644156766301E-3</v>
      </c>
      <c r="AK219" s="299">
        <v>1.3158487240788842E-3</v>
      </c>
      <c r="AL219" s="299">
        <v>4.400248865223921E-3</v>
      </c>
      <c r="AM219" s="299">
        <v>1.5494197239777929E-3</v>
      </c>
      <c r="AN219" s="299">
        <v>1.3100300790902693E-3</v>
      </c>
      <c r="AO219" s="299">
        <v>1.8688485542236346E-3</v>
      </c>
      <c r="AP219" s="299">
        <v>2.5704733259034225E-3</v>
      </c>
      <c r="AQ219" s="299">
        <v>8.1223255892267027E-4</v>
      </c>
      <c r="AR219" s="299">
        <v>1.5119244897534218E-3</v>
      </c>
      <c r="AS219" s="299">
        <v>1.7000385032655662E-3</v>
      </c>
      <c r="AT219" s="299">
        <v>2.1170116006812589E-3</v>
      </c>
      <c r="AU219" s="299">
        <v>2.2167909030663437E-3</v>
      </c>
      <c r="AV219" s="299">
        <v>2.7877932064366904E-3</v>
      </c>
      <c r="AW219" s="299">
        <v>1.0286265499637405E-3</v>
      </c>
      <c r="AX219" s="299">
        <v>9.8915515631926528E-4</v>
      </c>
      <c r="AY219" s="299">
        <v>6.2909647280074679E-4</v>
      </c>
      <c r="AZ219" s="299">
        <v>4.5753393021842415E-3</v>
      </c>
      <c r="BA219" s="299">
        <v>5.4929489749471405E-4</v>
      </c>
      <c r="BB219" s="299">
        <v>5.0930362837053661E-4</v>
      </c>
      <c r="BC219" s="299">
        <v>9.0260167902398098E-4</v>
      </c>
      <c r="BD219" s="299">
        <v>1.2571506777212985E-4</v>
      </c>
      <c r="BE219" s="299">
        <v>2.0972217891192157E-4</v>
      </c>
      <c r="BF219" s="299">
        <v>1.7023278952571902E-3</v>
      </c>
      <c r="BG219" s="299">
        <v>4.2583164780575272E-4</v>
      </c>
      <c r="BH219" s="299">
        <v>1.9804265184438729E-3</v>
      </c>
      <c r="BI219" s="299">
        <v>1.6624638249230213E-3</v>
      </c>
      <c r="BJ219" s="299">
        <v>6.0516339519008783E-3</v>
      </c>
      <c r="BK219" s="299">
        <v>2.0570775246491011E-3</v>
      </c>
      <c r="BL219" s="299">
        <v>2.6286971282105793E-2</v>
      </c>
      <c r="BM219" s="299">
        <v>2.1817516152704827E-2</v>
      </c>
      <c r="BN219" s="299">
        <v>1.4389294005830991E-2</v>
      </c>
      <c r="BO219" s="299">
        <v>3.4605132478710686E-2</v>
      </c>
      <c r="BP219" s="299">
        <v>4.6363591570321327E-2</v>
      </c>
      <c r="BQ219" s="299">
        <v>2.5433675111271523E-3</v>
      </c>
      <c r="BR219" s="299">
        <v>4.5516399937450321E-3</v>
      </c>
      <c r="BS219" s="299">
        <v>4.1219269146640985E-3</v>
      </c>
      <c r="BT219" s="299">
        <v>2.001189468529575E-3</v>
      </c>
      <c r="BU219" s="299">
        <v>8.2178120785086836E-3</v>
      </c>
      <c r="BV219" s="299">
        <v>3.6570586782456367E-3</v>
      </c>
      <c r="BW219" s="299">
        <v>1.7118583141000144E-3</v>
      </c>
      <c r="BX219" s="299">
        <v>2.0572688929401677E-3</v>
      </c>
      <c r="BY219" s="299">
        <v>6.6343777480917657E-4</v>
      </c>
      <c r="BZ219" s="299">
        <v>3.2300038676324767E-3</v>
      </c>
      <c r="CA219" s="299">
        <v>3.0465007386267914E-3</v>
      </c>
      <c r="CB219" s="299">
        <v>0.15161998846904012</v>
      </c>
      <c r="CC219" s="299">
        <v>1.5355321615008295E-3</v>
      </c>
      <c r="CD219" s="299">
        <v>3.0024855228619449E-2</v>
      </c>
      <c r="CE219" s="299">
        <v>4.7650497340228949E-3</v>
      </c>
      <c r="CF219" s="299">
        <v>3.517727148605264E-3</v>
      </c>
      <c r="CG219" s="299">
        <v>4.6011264935604708E-3</v>
      </c>
      <c r="CH219" s="299">
        <v>2.4259317705368224E-3</v>
      </c>
      <c r="CI219" s="299">
        <v>5.405585320109289E-3</v>
      </c>
      <c r="CJ219" s="299">
        <v>8.7322753930683811E-3</v>
      </c>
      <c r="CK219" s="299">
        <v>2.4033138655190742E-3</v>
      </c>
      <c r="CL219" s="299">
        <v>9.6200256101239777E-4</v>
      </c>
      <c r="CM219" s="299">
        <v>5.5263666653264419E-4</v>
      </c>
      <c r="CN219" s="299">
        <v>6.9063605391699945E-3</v>
      </c>
      <c r="CO219" s="299">
        <v>3.2775458994073596E-3</v>
      </c>
      <c r="CP219" s="299">
        <v>3.7173127488674277E-3</v>
      </c>
      <c r="CQ219" s="299">
        <v>7.390874754000268E-3</v>
      </c>
      <c r="CR219" s="299">
        <v>1.0163568815728418E-2</v>
      </c>
      <c r="CS219" s="299">
        <v>5.2879991807403296E-3</v>
      </c>
      <c r="CT219" s="299">
        <v>1.1006250186285049E-2</v>
      </c>
      <c r="CU219" s="299">
        <v>4.12751355290919E-3</v>
      </c>
      <c r="CV219" s="299">
        <v>0.81856373897175438</v>
      </c>
      <c r="CW219" s="299">
        <v>2.415817170284505E-3</v>
      </c>
      <c r="CX219" s="299">
        <v>4.4439282232897892E-3</v>
      </c>
      <c r="CY219" s="299">
        <v>5.1071491374204839E-3</v>
      </c>
      <c r="CZ219" s="299">
        <v>1.7038549961291018E-3</v>
      </c>
      <c r="DA219" s="299">
        <v>3.0419609210431213E-3</v>
      </c>
      <c r="DB219" s="299">
        <v>4.7891025274541081E-3</v>
      </c>
      <c r="DC219" s="299">
        <v>5.082302209233289E-3</v>
      </c>
      <c r="DD219" s="299">
        <v>3.7670474522414981E-3</v>
      </c>
      <c r="DE219" s="299">
        <v>4.2671524206901379E-3</v>
      </c>
      <c r="DF219" s="299">
        <v>3.2314885094604211E-3</v>
      </c>
      <c r="DG219" s="300">
        <v>2.0530556161870534E-3</v>
      </c>
    </row>
    <row r="220" spans="2:111">
      <c r="B220" s="98" t="s">
        <v>268</v>
      </c>
      <c r="C220" s="95" t="s">
        <v>269</v>
      </c>
      <c r="D220" s="299">
        <v>3.7637150587443508E-4</v>
      </c>
      <c r="E220" s="299">
        <v>3.8265622374080181E-4</v>
      </c>
      <c r="F220" s="299">
        <v>1.15545051338227E-3</v>
      </c>
      <c r="G220" s="299">
        <v>2.1123936023587E-4</v>
      </c>
      <c r="H220" s="299">
        <v>5.1970009395472454E-4</v>
      </c>
      <c r="I220" s="299">
        <v>0</v>
      </c>
      <c r="J220" s="299">
        <v>9.3260795735266861E-5</v>
      </c>
      <c r="K220" s="299">
        <v>1.1684573567565374E-3</v>
      </c>
      <c r="L220" s="299">
        <v>5.63015221355117E-3</v>
      </c>
      <c r="M220" s="299">
        <v>5.8675872594582423E-4</v>
      </c>
      <c r="N220" s="299">
        <v>0</v>
      </c>
      <c r="O220" s="299">
        <v>3.2994916158916708E-4</v>
      </c>
      <c r="P220" s="299">
        <v>3.3506229643813951E-4</v>
      </c>
      <c r="Q220" s="299">
        <v>5.1474282612306329E-4</v>
      </c>
      <c r="R220" s="299">
        <v>4.4914731086864029E-4</v>
      </c>
      <c r="S220" s="299">
        <v>5.6820711849950886E-4</v>
      </c>
      <c r="T220" s="299">
        <v>9.9892506281619095E-4</v>
      </c>
      <c r="U220" s="299">
        <v>7.6299912053654558E-4</v>
      </c>
      <c r="V220" s="299">
        <v>1.2659829631894296E-3</v>
      </c>
      <c r="W220" s="299">
        <v>4.02969515922532E-4</v>
      </c>
      <c r="X220" s="299">
        <v>1.4681876310170029E-4</v>
      </c>
      <c r="Y220" s="299">
        <v>2.2372184978538604E-4</v>
      </c>
      <c r="Z220" s="299">
        <v>7.4312880221413718E-5</v>
      </c>
      <c r="AA220" s="299">
        <v>4.5716962352034858E-4</v>
      </c>
      <c r="AB220" s="299">
        <v>9.2229283279153008E-3</v>
      </c>
      <c r="AC220" s="299">
        <v>1.7808218951577989E-3</v>
      </c>
      <c r="AD220" s="299">
        <v>1.3433812053121415E-4</v>
      </c>
      <c r="AE220" s="299">
        <v>2.3696810567126571E-4</v>
      </c>
      <c r="AF220" s="299">
        <v>1.543084310672454E-3</v>
      </c>
      <c r="AG220" s="299">
        <v>8.2760572291034566E-4</v>
      </c>
      <c r="AH220" s="299">
        <v>2.8552935111803712E-4</v>
      </c>
      <c r="AI220" s="299">
        <v>5.3882887625914097E-4</v>
      </c>
      <c r="AJ220" s="299">
        <v>7.2549787307492081E-4</v>
      </c>
      <c r="AK220" s="299">
        <v>1.884623891005785E-3</v>
      </c>
      <c r="AL220" s="299">
        <v>8.8022152023459156E-4</v>
      </c>
      <c r="AM220" s="299">
        <v>3.8450779267618963E-4</v>
      </c>
      <c r="AN220" s="299">
        <v>4.2688505532773795E-4</v>
      </c>
      <c r="AO220" s="299">
        <v>5.1372057407475232E-4</v>
      </c>
      <c r="AP220" s="299">
        <v>6.958930757402132E-4</v>
      </c>
      <c r="AQ220" s="299">
        <v>2.3776851960455566E-4</v>
      </c>
      <c r="AR220" s="299">
        <v>4.2339430145441558E-4</v>
      </c>
      <c r="AS220" s="299">
        <v>8.19272102939864E-4</v>
      </c>
      <c r="AT220" s="299">
        <v>9.9562967969514093E-4</v>
      </c>
      <c r="AU220" s="299">
        <v>1.1015402235106883E-3</v>
      </c>
      <c r="AV220" s="299">
        <v>1.1311137818730927E-3</v>
      </c>
      <c r="AW220" s="299">
        <v>7.9784870846584532E-4</v>
      </c>
      <c r="AX220" s="299">
        <v>4.3255660124243795E-4</v>
      </c>
      <c r="AY220" s="299">
        <v>3.6308421649353069E-4</v>
      </c>
      <c r="AZ220" s="299">
        <v>1.9506333039679068E-3</v>
      </c>
      <c r="BA220" s="299">
        <v>8.7932965534377391E-4</v>
      </c>
      <c r="BB220" s="299">
        <v>3.7418410508576247E-4</v>
      </c>
      <c r="BC220" s="299">
        <v>4.0914713457319976E-4</v>
      </c>
      <c r="BD220" s="299">
        <v>1.5540467081031964E-4</v>
      </c>
      <c r="BE220" s="299">
        <v>3.4120170233329587E-4</v>
      </c>
      <c r="BF220" s="299">
        <v>2.2761217740008646E-3</v>
      </c>
      <c r="BG220" s="299">
        <v>6.7223578123709431E-4</v>
      </c>
      <c r="BH220" s="299">
        <v>1.8526001076519293E-3</v>
      </c>
      <c r="BI220" s="299">
        <v>3.1260811866690451E-4</v>
      </c>
      <c r="BJ220" s="299">
        <v>1.4579756367231907E-3</v>
      </c>
      <c r="BK220" s="299">
        <v>1.1903245647003273E-3</v>
      </c>
      <c r="BL220" s="299">
        <v>9.9787909355526024E-4</v>
      </c>
      <c r="BM220" s="299">
        <v>3.0869165061559148E-3</v>
      </c>
      <c r="BN220" s="299">
        <v>1.5042236188178432E-3</v>
      </c>
      <c r="BO220" s="299">
        <v>2.3492022838828381E-3</v>
      </c>
      <c r="BP220" s="299">
        <v>2.0053560733389168E-3</v>
      </c>
      <c r="BQ220" s="299">
        <v>1.6250073340833143E-3</v>
      </c>
      <c r="BR220" s="299">
        <v>6.4386724064945571E-3</v>
      </c>
      <c r="BS220" s="299">
        <v>6.6734780666280989E-3</v>
      </c>
      <c r="BT220" s="299">
        <v>5.5108870390927216E-4</v>
      </c>
      <c r="BU220" s="299">
        <v>5.3669952720267538E-3</v>
      </c>
      <c r="BV220" s="299">
        <v>1.2228992097366373E-2</v>
      </c>
      <c r="BW220" s="299">
        <v>8.4627765507263777E-3</v>
      </c>
      <c r="BX220" s="299">
        <v>1.1232985822000561E-2</v>
      </c>
      <c r="BY220" s="299">
        <v>1.1279702581491876E-3</v>
      </c>
      <c r="BZ220" s="299">
        <v>3.776175592409075E-3</v>
      </c>
      <c r="CA220" s="299">
        <v>1.5896478413578129E-3</v>
      </c>
      <c r="CB220" s="299">
        <v>3.7421817008516868E-3</v>
      </c>
      <c r="CC220" s="299">
        <v>1.0760312609878894E-3</v>
      </c>
      <c r="CD220" s="299">
        <v>4.4455090928334409E-3</v>
      </c>
      <c r="CE220" s="299">
        <v>2.6134737685707845E-3</v>
      </c>
      <c r="CF220" s="299">
        <v>1.5104365522256972E-3</v>
      </c>
      <c r="CG220" s="299">
        <v>5.2981632333312526E-3</v>
      </c>
      <c r="CH220" s="299">
        <v>1.0169996190039145E-3</v>
      </c>
      <c r="CI220" s="299">
        <v>9.4667865276811276E-3</v>
      </c>
      <c r="CJ220" s="299">
        <v>9.7793442558818007E-3</v>
      </c>
      <c r="CK220" s="299">
        <v>3.6533570871115752E-3</v>
      </c>
      <c r="CL220" s="299">
        <v>5.706206501566209E-4</v>
      </c>
      <c r="CM220" s="299">
        <v>1.525242634697262E-3</v>
      </c>
      <c r="CN220" s="299">
        <v>1.9633970031049264E-3</v>
      </c>
      <c r="CO220" s="299">
        <v>3.1765594652616658E-3</v>
      </c>
      <c r="CP220" s="299">
        <v>3.0455950729417953E-3</v>
      </c>
      <c r="CQ220" s="299">
        <v>3.7834114206462491E-3</v>
      </c>
      <c r="CR220" s="299">
        <v>4.2750595006239012E-3</v>
      </c>
      <c r="CS220" s="299">
        <v>1.6748949543402116E-3</v>
      </c>
      <c r="CT220" s="299">
        <v>1.7903620321964063E-3</v>
      </c>
      <c r="CU220" s="299">
        <v>3.4810666959394386E-3</v>
      </c>
      <c r="CV220" s="299">
        <v>6.7839748519545034E-3</v>
      </c>
      <c r="CW220" s="299">
        <v>0.45484605838362913</v>
      </c>
      <c r="CX220" s="299">
        <v>1.7688579296571822E-3</v>
      </c>
      <c r="CY220" s="299">
        <v>6.7789579310263337E-3</v>
      </c>
      <c r="CZ220" s="299">
        <v>4.1350718169507291E-4</v>
      </c>
      <c r="DA220" s="299">
        <v>5.9151766713552278E-3</v>
      </c>
      <c r="DB220" s="299">
        <v>9.5171275273595105E-3</v>
      </c>
      <c r="DC220" s="299">
        <v>3.9854341048188692E-3</v>
      </c>
      <c r="DD220" s="299">
        <v>3.7440153169454463E-3</v>
      </c>
      <c r="DE220" s="299">
        <v>3.9595736173256898E-3</v>
      </c>
      <c r="DF220" s="299">
        <v>2.0776928337658289E-3</v>
      </c>
      <c r="DG220" s="300">
        <v>2.0326870766185943E-3</v>
      </c>
    </row>
    <row r="221" spans="2:111">
      <c r="B221" s="98" t="s">
        <v>270</v>
      </c>
      <c r="C221" s="95" t="s">
        <v>271</v>
      </c>
      <c r="D221" s="299">
        <v>7.8532876760066071E-3</v>
      </c>
      <c r="E221" s="299">
        <v>4.9567897343200124E-3</v>
      </c>
      <c r="F221" s="299">
        <v>5.5384071287196739E-2</v>
      </c>
      <c r="G221" s="299">
        <v>2.1037176759185366E-3</v>
      </c>
      <c r="H221" s="299">
        <v>1.9120254259959587E-3</v>
      </c>
      <c r="I221" s="299">
        <v>0</v>
      </c>
      <c r="J221" s="299">
        <v>1.7941512884522607E-3</v>
      </c>
      <c r="K221" s="299">
        <v>2.3465328082443158E-3</v>
      </c>
      <c r="L221" s="299">
        <v>2.015058820393776E-3</v>
      </c>
      <c r="M221" s="299">
        <v>3.2274725188094523E-3</v>
      </c>
      <c r="N221" s="299">
        <v>0</v>
      </c>
      <c r="O221" s="299">
        <v>2.2215988330443583E-3</v>
      </c>
      <c r="P221" s="299">
        <v>4.6239252190045439E-4</v>
      </c>
      <c r="Q221" s="299">
        <v>4.1863522551914877E-3</v>
      </c>
      <c r="R221" s="299">
        <v>6.7446401569528388E-4</v>
      </c>
      <c r="S221" s="299">
        <v>2.6105545885061168E-3</v>
      </c>
      <c r="T221" s="299">
        <v>2.2789368463984627E-3</v>
      </c>
      <c r="U221" s="299">
        <v>2.9199384710974579E-3</v>
      </c>
      <c r="V221" s="299">
        <v>6.2740305015181368E-3</v>
      </c>
      <c r="W221" s="299">
        <v>3.0961838677719916E-3</v>
      </c>
      <c r="X221" s="299">
        <v>1.9600465878245668E-3</v>
      </c>
      <c r="Y221" s="299">
        <v>2.0443250130149702E-3</v>
      </c>
      <c r="Z221" s="299">
        <v>5.1018167258877424E-4</v>
      </c>
      <c r="AA221" s="299">
        <v>1.4468063114937886E-3</v>
      </c>
      <c r="AB221" s="299">
        <v>2.5701404067225726E-3</v>
      </c>
      <c r="AC221" s="299">
        <v>5.4464974996979679E-4</v>
      </c>
      <c r="AD221" s="299">
        <v>9.9502811210187532E-4</v>
      </c>
      <c r="AE221" s="299">
        <v>3.4829074001549291E-3</v>
      </c>
      <c r="AF221" s="299">
        <v>3.4991788995702394E-3</v>
      </c>
      <c r="AG221" s="299">
        <v>3.4287838937476583E-3</v>
      </c>
      <c r="AH221" s="299">
        <v>9.0186530078352977E-4</v>
      </c>
      <c r="AI221" s="299">
        <v>1.7481146242413735E-3</v>
      </c>
      <c r="AJ221" s="299">
        <v>8.8860191489594908E-3</v>
      </c>
      <c r="AK221" s="299">
        <v>4.9999132061281449E-3</v>
      </c>
      <c r="AL221" s="299">
        <v>7.74264234093976E-3</v>
      </c>
      <c r="AM221" s="299">
        <v>4.5264413817240516E-3</v>
      </c>
      <c r="AN221" s="299">
        <v>3.6487698157357286E-3</v>
      </c>
      <c r="AO221" s="299">
        <v>4.7643396967281901E-3</v>
      </c>
      <c r="AP221" s="299">
        <v>3.4482834662174881E-3</v>
      </c>
      <c r="AQ221" s="299">
        <v>1.5431380465711637E-3</v>
      </c>
      <c r="AR221" s="299">
        <v>3.9258393453846883E-3</v>
      </c>
      <c r="AS221" s="299">
        <v>4.7969326701839243E-3</v>
      </c>
      <c r="AT221" s="299">
        <v>4.6941957501381408E-3</v>
      </c>
      <c r="AU221" s="299">
        <v>4.4273823215136175E-3</v>
      </c>
      <c r="AV221" s="299">
        <v>3.362634098232739E-3</v>
      </c>
      <c r="AW221" s="299">
        <v>2.5166460605378273E-3</v>
      </c>
      <c r="AX221" s="299">
        <v>1.4891224276062051E-3</v>
      </c>
      <c r="AY221" s="299">
        <v>1.6783576503817833E-3</v>
      </c>
      <c r="AZ221" s="299">
        <v>5.222468454936873E-3</v>
      </c>
      <c r="BA221" s="299">
        <v>7.6740032588918858E-4</v>
      </c>
      <c r="BB221" s="299">
        <v>8.3359598428699644E-4</v>
      </c>
      <c r="BC221" s="299">
        <v>5.4388763506709348E-4</v>
      </c>
      <c r="BD221" s="299">
        <v>1.5797394933343616E-4</v>
      </c>
      <c r="BE221" s="299">
        <v>5.3664070181554298E-4</v>
      </c>
      <c r="BF221" s="299">
        <v>2.6833795784031414E-3</v>
      </c>
      <c r="BG221" s="299">
        <v>7.8536729733630752E-4</v>
      </c>
      <c r="BH221" s="299">
        <v>3.7711667473250871E-3</v>
      </c>
      <c r="BI221" s="299">
        <v>8.4208371162856682E-4</v>
      </c>
      <c r="BJ221" s="299">
        <v>2.8218324512116191E-3</v>
      </c>
      <c r="BK221" s="299">
        <v>1.9977282423574382E-3</v>
      </c>
      <c r="BL221" s="299">
        <v>9.1550404946710087E-3</v>
      </c>
      <c r="BM221" s="299">
        <v>9.342201972627525E-3</v>
      </c>
      <c r="BN221" s="299">
        <v>1.2331318771447027E-2</v>
      </c>
      <c r="BO221" s="299">
        <v>1.4003880719660017E-2</v>
      </c>
      <c r="BP221" s="299">
        <v>1.1920746802276285E-2</v>
      </c>
      <c r="BQ221" s="299">
        <v>1.7320507740930427E-2</v>
      </c>
      <c r="BR221" s="299">
        <v>5.1362294956689633E-3</v>
      </c>
      <c r="BS221" s="299">
        <v>2.4808780504008504E-2</v>
      </c>
      <c r="BT221" s="299">
        <v>5.4753556687379612E-3</v>
      </c>
      <c r="BU221" s="299">
        <v>6.2923485753332009E-3</v>
      </c>
      <c r="BV221" s="299">
        <v>4.1044300508745E-3</v>
      </c>
      <c r="BW221" s="299">
        <v>2.4983421629614531E-3</v>
      </c>
      <c r="BX221" s="299">
        <v>2.976154110104308E-3</v>
      </c>
      <c r="BY221" s="299">
        <v>6.8510111690417669E-4</v>
      </c>
      <c r="BZ221" s="299">
        <v>4.4691701395550825E-3</v>
      </c>
      <c r="CA221" s="299">
        <v>1.4733198578358824E-2</v>
      </c>
      <c r="CB221" s="299">
        <v>0.15864047087485458</v>
      </c>
      <c r="CC221" s="299">
        <v>1.3602948961169987E-3</v>
      </c>
      <c r="CD221" s="299">
        <v>7.8614382762811231E-3</v>
      </c>
      <c r="CE221" s="299">
        <v>7.0299761823092366E-3</v>
      </c>
      <c r="CF221" s="299">
        <v>5.3624490525637234E-3</v>
      </c>
      <c r="CG221" s="299">
        <v>8.9658910307044686E-3</v>
      </c>
      <c r="CH221" s="299">
        <v>4.7594347719942948E-3</v>
      </c>
      <c r="CI221" s="299">
        <v>7.381976287552855E-3</v>
      </c>
      <c r="CJ221" s="299">
        <v>8.7977821145817856E-3</v>
      </c>
      <c r="CK221" s="299">
        <v>6.8497113967696975E-3</v>
      </c>
      <c r="CL221" s="299">
        <v>2.7688057764919374E-4</v>
      </c>
      <c r="CM221" s="299">
        <v>6.0114478048578393E-4</v>
      </c>
      <c r="CN221" s="299">
        <v>1.3612512353944714E-2</v>
      </c>
      <c r="CO221" s="299">
        <v>5.6533377252007628E-3</v>
      </c>
      <c r="CP221" s="299">
        <v>1.4912324653045336E-2</v>
      </c>
      <c r="CQ221" s="299">
        <v>4.8062849291221552E-3</v>
      </c>
      <c r="CR221" s="299">
        <v>1.4219073644601074E-2</v>
      </c>
      <c r="CS221" s="299">
        <v>8.2417545977748249E-3</v>
      </c>
      <c r="CT221" s="299">
        <v>4.8843594201936312E-3</v>
      </c>
      <c r="CU221" s="299">
        <v>8.0301181791003363E-3</v>
      </c>
      <c r="CV221" s="299">
        <v>7.2017418345212247E-2</v>
      </c>
      <c r="CW221" s="299">
        <v>2.773617497849894E-3</v>
      </c>
      <c r="CX221" s="299">
        <v>0.72017185622084967</v>
      </c>
      <c r="CY221" s="299">
        <v>4.0436145583135508E-3</v>
      </c>
      <c r="CZ221" s="299">
        <v>1.4718009482685762E-3</v>
      </c>
      <c r="DA221" s="299">
        <v>4.4270744551633693E-3</v>
      </c>
      <c r="DB221" s="299">
        <v>7.8112156893774881E-3</v>
      </c>
      <c r="DC221" s="299">
        <v>7.2731014098156507E-3</v>
      </c>
      <c r="DD221" s="299">
        <v>4.5736789849759232E-3</v>
      </c>
      <c r="DE221" s="299">
        <v>4.7481429294034564E-3</v>
      </c>
      <c r="DF221" s="299">
        <v>4.0132912711994912E-3</v>
      </c>
      <c r="DG221" s="300">
        <v>3.0900582485211799E-3</v>
      </c>
    </row>
    <row r="222" spans="2:111">
      <c r="B222" s="98" t="s">
        <v>272</v>
      </c>
      <c r="C222" s="95" t="s">
        <v>273</v>
      </c>
      <c r="D222" s="299">
        <v>3.9573038040366911E-3</v>
      </c>
      <c r="E222" s="299">
        <v>4.5709796238140431E-3</v>
      </c>
      <c r="F222" s="299">
        <v>2.9308475169429471E-2</v>
      </c>
      <c r="G222" s="299">
        <v>1.3696674573457084E-3</v>
      </c>
      <c r="H222" s="299">
        <v>4.9126419712235882E-3</v>
      </c>
      <c r="I222" s="299">
        <v>0</v>
      </c>
      <c r="J222" s="299">
        <v>1.2330210061485413E-3</v>
      </c>
      <c r="K222" s="299">
        <v>9.2595972623033852E-3</v>
      </c>
      <c r="L222" s="299">
        <v>5.3619143936984061E-3</v>
      </c>
      <c r="M222" s="299">
        <v>8.200168394895558E-3</v>
      </c>
      <c r="N222" s="299">
        <v>0</v>
      </c>
      <c r="O222" s="299">
        <v>4.0401227934754634E-3</v>
      </c>
      <c r="P222" s="299">
        <v>2.8463752270984025E-3</v>
      </c>
      <c r="Q222" s="299">
        <v>6.5755567139445031E-3</v>
      </c>
      <c r="R222" s="299">
        <v>4.9415213905500402E-3</v>
      </c>
      <c r="S222" s="299">
        <v>7.2299604141673164E-3</v>
      </c>
      <c r="T222" s="299">
        <v>8.9344746732927544E-3</v>
      </c>
      <c r="U222" s="299">
        <v>1.8885681147735277E-2</v>
      </c>
      <c r="V222" s="299">
        <v>1.0662951639023336E-2</v>
      </c>
      <c r="W222" s="299">
        <v>5.0203306592769654E-3</v>
      </c>
      <c r="X222" s="299">
        <v>2.4987255619756217E-3</v>
      </c>
      <c r="Y222" s="299">
        <v>3.0658004374805015E-3</v>
      </c>
      <c r="Z222" s="299">
        <v>1.1163121668925403E-3</v>
      </c>
      <c r="AA222" s="299">
        <v>4.0842545336306794E-3</v>
      </c>
      <c r="AB222" s="299">
        <v>9.2581715707201404E-3</v>
      </c>
      <c r="AC222" s="299">
        <v>2.7200366032830315E-3</v>
      </c>
      <c r="AD222" s="299">
        <v>2.1368388961450139E-3</v>
      </c>
      <c r="AE222" s="299">
        <v>4.636091520616897E-3</v>
      </c>
      <c r="AF222" s="299">
        <v>1.497017040949278E-2</v>
      </c>
      <c r="AG222" s="299">
        <v>6.4877314904429719E-3</v>
      </c>
      <c r="AH222" s="299">
        <v>3.4814507705154415E-3</v>
      </c>
      <c r="AI222" s="299">
        <v>1.3665063530614309E-2</v>
      </c>
      <c r="AJ222" s="299">
        <v>3.2682919967851477E-2</v>
      </c>
      <c r="AK222" s="299">
        <v>1.1413866628087804E-2</v>
      </c>
      <c r="AL222" s="299">
        <v>1.9083692029631262E-2</v>
      </c>
      <c r="AM222" s="299">
        <v>5.7749501192708242E-3</v>
      </c>
      <c r="AN222" s="299">
        <v>5.2555470608015558E-3</v>
      </c>
      <c r="AO222" s="299">
        <v>1.0761710461811718E-2</v>
      </c>
      <c r="AP222" s="299">
        <v>1.1419574539352989E-2</v>
      </c>
      <c r="AQ222" s="299">
        <v>2.3173833893287894E-3</v>
      </c>
      <c r="AR222" s="299">
        <v>7.3977466873287696E-3</v>
      </c>
      <c r="AS222" s="299">
        <v>1.080501899726799E-2</v>
      </c>
      <c r="AT222" s="299">
        <v>1.3877697780345918E-2</v>
      </c>
      <c r="AU222" s="299">
        <v>1.5596750359854783E-2</v>
      </c>
      <c r="AV222" s="299">
        <v>1.2501986944663531E-2</v>
      </c>
      <c r="AW222" s="299">
        <v>7.4768059453327448E-3</v>
      </c>
      <c r="AX222" s="299">
        <v>4.6879995186824173E-3</v>
      </c>
      <c r="AY222" s="299">
        <v>7.7793192143771461E-3</v>
      </c>
      <c r="AZ222" s="299">
        <v>2.4301569170578623E-2</v>
      </c>
      <c r="BA222" s="299">
        <v>5.1382821827725082E-3</v>
      </c>
      <c r="BB222" s="299">
        <v>6.3054659703192899E-3</v>
      </c>
      <c r="BC222" s="299">
        <v>2.3248647072455822E-3</v>
      </c>
      <c r="BD222" s="299">
        <v>1.1207629380707317E-3</v>
      </c>
      <c r="BE222" s="299">
        <v>3.0731136414557866E-3</v>
      </c>
      <c r="BF222" s="299">
        <v>1.3672440083198296E-2</v>
      </c>
      <c r="BG222" s="299">
        <v>3.6648251383420596E-3</v>
      </c>
      <c r="BH222" s="299">
        <v>1.7531334650558249E-2</v>
      </c>
      <c r="BI222" s="299">
        <v>3.8991220313750615E-3</v>
      </c>
      <c r="BJ222" s="299">
        <v>1.5673982788464026E-2</v>
      </c>
      <c r="BK222" s="299">
        <v>5.9260216202376547E-3</v>
      </c>
      <c r="BL222" s="299">
        <v>2.2613060448686353E-2</v>
      </c>
      <c r="BM222" s="299">
        <v>8.3026950540181124E-2</v>
      </c>
      <c r="BN222" s="299">
        <v>4.2831785110944591E-2</v>
      </c>
      <c r="BO222" s="299">
        <v>0.12784812202516643</v>
      </c>
      <c r="BP222" s="299">
        <v>6.4022594199661165E-2</v>
      </c>
      <c r="BQ222" s="299">
        <v>3.0661246529333875E-2</v>
      </c>
      <c r="BR222" s="299">
        <v>3.7154475138998951E-2</v>
      </c>
      <c r="BS222" s="299">
        <v>0.13182490050511436</v>
      </c>
      <c r="BT222" s="299">
        <v>1.3978907685012721E-2</v>
      </c>
      <c r="BU222" s="299">
        <v>5.7805196984614345E-2</v>
      </c>
      <c r="BV222" s="299">
        <v>7.0493455679760383E-2</v>
      </c>
      <c r="BW222" s="299">
        <v>3.8522236631806782E-2</v>
      </c>
      <c r="BX222" s="299">
        <v>5.0408671500448442E-2</v>
      </c>
      <c r="BY222" s="299">
        <v>8.1382692311629968E-3</v>
      </c>
      <c r="BZ222" s="299">
        <v>4.0065258558777801E-2</v>
      </c>
      <c r="CA222" s="299">
        <v>1.6739797618165117E-2</v>
      </c>
      <c r="CB222" s="299">
        <v>5.1275337910721856E-2</v>
      </c>
      <c r="CC222" s="299">
        <v>1.1335130790436616E-2</v>
      </c>
      <c r="CD222" s="299">
        <v>3.2864472770314512E-2</v>
      </c>
      <c r="CE222" s="299">
        <v>5.4318973925474238E-2</v>
      </c>
      <c r="CF222" s="299">
        <v>7.9339594184841808E-2</v>
      </c>
      <c r="CG222" s="299">
        <v>0.12307470062825855</v>
      </c>
      <c r="CH222" s="299">
        <v>1.8083543502585023E-2</v>
      </c>
      <c r="CI222" s="299">
        <v>9.3852562132117193E-2</v>
      </c>
      <c r="CJ222" s="299">
        <v>8.8452733996479155E-2</v>
      </c>
      <c r="CK222" s="299">
        <v>5.8222084985592559E-2</v>
      </c>
      <c r="CL222" s="299">
        <v>5.6531200857517193E-3</v>
      </c>
      <c r="CM222" s="299">
        <v>4.6069385985834177E-3</v>
      </c>
      <c r="CN222" s="299">
        <v>7.3014189631083595E-2</v>
      </c>
      <c r="CO222" s="299">
        <v>5.0491287606554372E-2</v>
      </c>
      <c r="CP222" s="299">
        <v>0.12246335774496743</v>
      </c>
      <c r="CQ222" s="299">
        <v>3.8981293846081393E-2</v>
      </c>
      <c r="CR222" s="299">
        <v>8.2337090658179152E-2</v>
      </c>
      <c r="CS222" s="299">
        <v>5.510040698825152E-2</v>
      </c>
      <c r="CT222" s="299">
        <v>3.2999666338491454E-2</v>
      </c>
      <c r="CU222" s="299">
        <v>6.4254004334194051E-2</v>
      </c>
      <c r="CV222" s="299">
        <v>7.9190439593300549E-2</v>
      </c>
      <c r="CW222" s="299">
        <v>3.4674706559835684E-2</v>
      </c>
      <c r="CX222" s="299">
        <v>3.82209212557309E-2</v>
      </c>
      <c r="CY222" s="299">
        <v>0.87128389326196831</v>
      </c>
      <c r="CZ222" s="299">
        <v>5.1912318999866886E-3</v>
      </c>
      <c r="DA222" s="299">
        <v>2.5907212784759697E-2</v>
      </c>
      <c r="DB222" s="299">
        <v>3.8189415772455597E-2</v>
      </c>
      <c r="DC222" s="299">
        <v>2.5619456408936193E-2</v>
      </c>
      <c r="DD222" s="299">
        <v>2.5499212606206058E-2</v>
      </c>
      <c r="DE222" s="299">
        <v>1.9323693989726772E-2</v>
      </c>
      <c r="DF222" s="299">
        <v>2.1537413511326396E-2</v>
      </c>
      <c r="DG222" s="300">
        <v>2.7069362444188595E-2</v>
      </c>
    </row>
    <row r="223" spans="2:111">
      <c r="B223" s="98" t="s">
        <v>274</v>
      </c>
      <c r="C223" s="95" t="s">
        <v>275</v>
      </c>
      <c r="D223" s="299">
        <v>0</v>
      </c>
      <c r="E223" s="299">
        <v>0</v>
      </c>
      <c r="F223" s="299">
        <v>0</v>
      </c>
      <c r="G223" s="299">
        <v>0</v>
      </c>
      <c r="H223" s="299">
        <v>0</v>
      </c>
      <c r="I223" s="299">
        <v>0</v>
      </c>
      <c r="J223" s="299">
        <v>0</v>
      </c>
      <c r="K223" s="299">
        <v>0</v>
      </c>
      <c r="L223" s="299">
        <v>0</v>
      </c>
      <c r="M223" s="299">
        <v>0</v>
      </c>
      <c r="N223" s="299">
        <v>0</v>
      </c>
      <c r="O223" s="299">
        <v>0</v>
      </c>
      <c r="P223" s="299">
        <v>0</v>
      </c>
      <c r="Q223" s="299">
        <v>0</v>
      </c>
      <c r="R223" s="299">
        <v>0</v>
      </c>
      <c r="S223" s="299">
        <v>0</v>
      </c>
      <c r="T223" s="299">
        <v>0</v>
      </c>
      <c r="U223" s="299">
        <v>0</v>
      </c>
      <c r="V223" s="299">
        <v>0</v>
      </c>
      <c r="W223" s="299">
        <v>0</v>
      </c>
      <c r="X223" s="299">
        <v>0</v>
      </c>
      <c r="Y223" s="299">
        <v>0</v>
      </c>
      <c r="Z223" s="299">
        <v>0</v>
      </c>
      <c r="AA223" s="299">
        <v>0</v>
      </c>
      <c r="AB223" s="299">
        <v>0</v>
      </c>
      <c r="AC223" s="299">
        <v>0</v>
      </c>
      <c r="AD223" s="299">
        <v>0</v>
      </c>
      <c r="AE223" s="299">
        <v>0</v>
      </c>
      <c r="AF223" s="299">
        <v>0</v>
      </c>
      <c r="AG223" s="299">
        <v>0</v>
      </c>
      <c r="AH223" s="299">
        <v>0</v>
      </c>
      <c r="AI223" s="299">
        <v>0</v>
      </c>
      <c r="AJ223" s="299">
        <v>0</v>
      </c>
      <c r="AK223" s="299">
        <v>0</v>
      </c>
      <c r="AL223" s="299">
        <v>0</v>
      </c>
      <c r="AM223" s="299">
        <v>0</v>
      </c>
      <c r="AN223" s="299">
        <v>0</v>
      </c>
      <c r="AO223" s="299">
        <v>0</v>
      </c>
      <c r="AP223" s="299">
        <v>0</v>
      </c>
      <c r="AQ223" s="299">
        <v>0</v>
      </c>
      <c r="AR223" s="299">
        <v>0</v>
      </c>
      <c r="AS223" s="299">
        <v>0</v>
      </c>
      <c r="AT223" s="299">
        <v>0</v>
      </c>
      <c r="AU223" s="299">
        <v>0</v>
      </c>
      <c r="AV223" s="299">
        <v>0</v>
      </c>
      <c r="AW223" s="299">
        <v>0</v>
      </c>
      <c r="AX223" s="299">
        <v>0</v>
      </c>
      <c r="AY223" s="299">
        <v>0</v>
      </c>
      <c r="AZ223" s="299">
        <v>0</v>
      </c>
      <c r="BA223" s="299">
        <v>0</v>
      </c>
      <c r="BB223" s="299">
        <v>0</v>
      </c>
      <c r="BC223" s="299">
        <v>0</v>
      </c>
      <c r="BD223" s="299">
        <v>0</v>
      </c>
      <c r="BE223" s="299">
        <v>0</v>
      </c>
      <c r="BF223" s="299">
        <v>0</v>
      </c>
      <c r="BG223" s="299">
        <v>0</v>
      </c>
      <c r="BH223" s="299">
        <v>0</v>
      </c>
      <c r="BI223" s="299">
        <v>0</v>
      </c>
      <c r="BJ223" s="299">
        <v>0</v>
      </c>
      <c r="BK223" s="299">
        <v>0</v>
      </c>
      <c r="BL223" s="299">
        <v>0</v>
      </c>
      <c r="BM223" s="299">
        <v>0</v>
      </c>
      <c r="BN223" s="299">
        <v>0</v>
      </c>
      <c r="BO223" s="299">
        <v>0</v>
      </c>
      <c r="BP223" s="299">
        <v>0</v>
      </c>
      <c r="BQ223" s="299">
        <v>0</v>
      </c>
      <c r="BR223" s="299">
        <v>0</v>
      </c>
      <c r="BS223" s="299">
        <v>0</v>
      </c>
      <c r="BT223" s="299">
        <v>0</v>
      </c>
      <c r="BU223" s="299">
        <v>0</v>
      </c>
      <c r="BV223" s="299">
        <v>0</v>
      </c>
      <c r="BW223" s="299">
        <v>0</v>
      </c>
      <c r="BX223" s="299">
        <v>0</v>
      </c>
      <c r="BY223" s="299">
        <v>0</v>
      </c>
      <c r="BZ223" s="299">
        <v>0</v>
      </c>
      <c r="CA223" s="299">
        <v>0</v>
      </c>
      <c r="CB223" s="299">
        <v>0</v>
      </c>
      <c r="CC223" s="299">
        <v>0</v>
      </c>
      <c r="CD223" s="299">
        <v>0</v>
      </c>
      <c r="CE223" s="299">
        <v>0</v>
      </c>
      <c r="CF223" s="299">
        <v>0</v>
      </c>
      <c r="CG223" s="299">
        <v>0</v>
      </c>
      <c r="CH223" s="299">
        <v>0</v>
      </c>
      <c r="CI223" s="299">
        <v>0</v>
      </c>
      <c r="CJ223" s="299">
        <v>0</v>
      </c>
      <c r="CK223" s="299">
        <v>0</v>
      </c>
      <c r="CL223" s="299">
        <v>0</v>
      </c>
      <c r="CM223" s="299">
        <v>0</v>
      </c>
      <c r="CN223" s="299">
        <v>0</v>
      </c>
      <c r="CO223" s="299">
        <v>0</v>
      </c>
      <c r="CP223" s="299">
        <v>0</v>
      </c>
      <c r="CQ223" s="299">
        <v>0</v>
      </c>
      <c r="CR223" s="299">
        <v>0</v>
      </c>
      <c r="CS223" s="299">
        <v>0</v>
      </c>
      <c r="CT223" s="299">
        <v>0</v>
      </c>
      <c r="CU223" s="299">
        <v>0</v>
      </c>
      <c r="CV223" s="299">
        <v>0</v>
      </c>
      <c r="CW223" s="299">
        <v>0</v>
      </c>
      <c r="CX223" s="299">
        <v>0</v>
      </c>
      <c r="CY223" s="299">
        <v>0</v>
      </c>
      <c r="CZ223" s="299">
        <v>0.10278391395383368</v>
      </c>
      <c r="DA223" s="299">
        <v>0</v>
      </c>
      <c r="DB223" s="299">
        <v>0</v>
      </c>
      <c r="DC223" s="299">
        <v>0</v>
      </c>
      <c r="DD223" s="299">
        <v>0</v>
      </c>
      <c r="DE223" s="299">
        <v>0</v>
      </c>
      <c r="DF223" s="299">
        <v>0</v>
      </c>
      <c r="DG223" s="300">
        <v>0</v>
      </c>
    </row>
    <row r="224" spans="2:111">
      <c r="B224" s="98" t="s">
        <v>276</v>
      </c>
      <c r="C224" s="95" t="s">
        <v>277</v>
      </c>
      <c r="D224" s="299">
        <v>4.1758460502798225E-7</v>
      </c>
      <c r="E224" s="299">
        <v>6.427051851039182E-7</v>
      </c>
      <c r="F224" s="299">
        <v>1.373036743771056E-6</v>
      </c>
      <c r="G224" s="299">
        <v>1.3245721096040005E-6</v>
      </c>
      <c r="H224" s="299">
        <v>5.3182361277818074E-7</v>
      </c>
      <c r="I224" s="299">
        <v>0</v>
      </c>
      <c r="J224" s="299">
        <v>2.9949884617802504E-7</v>
      </c>
      <c r="K224" s="299">
        <v>1.0101295756453854E-6</v>
      </c>
      <c r="L224" s="299">
        <v>4.3648544244743244E-7</v>
      </c>
      <c r="M224" s="299">
        <v>2.5311994484289241E-6</v>
      </c>
      <c r="N224" s="299">
        <v>0</v>
      </c>
      <c r="O224" s="299">
        <v>2.7638076640462331E-7</v>
      </c>
      <c r="P224" s="299">
        <v>1.0419871413867811E-7</v>
      </c>
      <c r="Q224" s="299">
        <v>6.1933225089256969E-7</v>
      </c>
      <c r="R224" s="299">
        <v>5.5872473014668384E-7</v>
      </c>
      <c r="S224" s="299">
        <v>1.0473385781292315E-6</v>
      </c>
      <c r="T224" s="299">
        <v>9.6911369377461118E-7</v>
      </c>
      <c r="U224" s="299">
        <v>7.1185644307987064E-7</v>
      </c>
      <c r="V224" s="299">
        <v>1.1444604861339246E-6</v>
      </c>
      <c r="W224" s="299">
        <v>5.5887289673517949E-7</v>
      </c>
      <c r="X224" s="299">
        <v>3.4984643055060884E-7</v>
      </c>
      <c r="Y224" s="299">
        <v>3.9451271122550187E-7</v>
      </c>
      <c r="Z224" s="299">
        <v>3.7611230912458214E-7</v>
      </c>
      <c r="AA224" s="299">
        <v>9.184404378872504E-7</v>
      </c>
      <c r="AB224" s="299">
        <v>1.290107496452708E-6</v>
      </c>
      <c r="AC224" s="299">
        <v>5.9744339310604213E-7</v>
      </c>
      <c r="AD224" s="299">
        <v>1.2703319837939871E-7</v>
      </c>
      <c r="AE224" s="299">
        <v>4.8644976808040293E-7</v>
      </c>
      <c r="AF224" s="299">
        <v>1.2661431878700499E-6</v>
      </c>
      <c r="AG224" s="299">
        <v>3.8324773823973785E-7</v>
      </c>
      <c r="AH224" s="299">
        <v>1.5494579940335643E-7</v>
      </c>
      <c r="AI224" s="299">
        <v>4.3014567323912126E-7</v>
      </c>
      <c r="AJ224" s="299">
        <v>2.2743185231164606E-6</v>
      </c>
      <c r="AK224" s="299">
        <v>7.7487150426762137E-6</v>
      </c>
      <c r="AL224" s="299">
        <v>1.5514738797120101E-6</v>
      </c>
      <c r="AM224" s="299">
        <v>6.461474850384656E-7</v>
      </c>
      <c r="AN224" s="299">
        <v>7.5071026010042298E-7</v>
      </c>
      <c r="AO224" s="299">
        <v>2.8459245445057501E-6</v>
      </c>
      <c r="AP224" s="299">
        <v>7.6371426944651572E-7</v>
      </c>
      <c r="AQ224" s="299">
        <v>1.5556805196270891E-7</v>
      </c>
      <c r="AR224" s="299">
        <v>5.911478735180812E-7</v>
      </c>
      <c r="AS224" s="299">
        <v>4.5715325959222698E-6</v>
      </c>
      <c r="AT224" s="299">
        <v>1.6623494975364137E-6</v>
      </c>
      <c r="AU224" s="299">
        <v>4.016347731662592E-6</v>
      </c>
      <c r="AV224" s="299">
        <v>2.1012123094014085E-6</v>
      </c>
      <c r="AW224" s="299">
        <v>1.2884365308523667E-6</v>
      </c>
      <c r="AX224" s="299">
        <v>1.5202265987944072E-6</v>
      </c>
      <c r="AY224" s="299">
        <v>3.2468797407930659E-6</v>
      </c>
      <c r="AZ224" s="299">
        <v>8.2240811613528184E-6</v>
      </c>
      <c r="BA224" s="299">
        <v>3.7624396303128416E-6</v>
      </c>
      <c r="BB224" s="299">
        <v>1.8659757999548835E-6</v>
      </c>
      <c r="BC224" s="299">
        <v>4.2310304900589823E-7</v>
      </c>
      <c r="BD224" s="299">
        <v>7.8264122747652578E-7</v>
      </c>
      <c r="BE224" s="299">
        <v>5.3288864442030993E-7</v>
      </c>
      <c r="BF224" s="299">
        <v>1.5918513787247199E-6</v>
      </c>
      <c r="BG224" s="299">
        <v>4.9547351729694045E-7</v>
      </c>
      <c r="BH224" s="299">
        <v>2.3767112722653414E-6</v>
      </c>
      <c r="BI224" s="299">
        <v>1.2763812998996451E-6</v>
      </c>
      <c r="BJ224" s="299">
        <v>1.0910156551379397E-6</v>
      </c>
      <c r="BK224" s="299">
        <v>5.1509648802877616E-7</v>
      </c>
      <c r="BL224" s="299">
        <v>1.4311230942397936E-6</v>
      </c>
      <c r="BM224" s="299">
        <v>4.9174154189782921E-6</v>
      </c>
      <c r="BN224" s="299">
        <v>2.6393498498630433E-6</v>
      </c>
      <c r="BO224" s="299">
        <v>3.8977657874630126E-6</v>
      </c>
      <c r="BP224" s="299">
        <v>4.1215754722771157E-6</v>
      </c>
      <c r="BQ224" s="299">
        <v>5.2616346701038212E-6</v>
      </c>
      <c r="BR224" s="299">
        <v>6.7790589374916396E-6</v>
      </c>
      <c r="BS224" s="299">
        <v>3.5360098891621465E-6</v>
      </c>
      <c r="BT224" s="299">
        <v>1.3699803028451887E-6</v>
      </c>
      <c r="BU224" s="299">
        <v>3.9020389427102694E-6</v>
      </c>
      <c r="BV224" s="299">
        <v>4.0499655118371075E-6</v>
      </c>
      <c r="BW224" s="299">
        <v>1.1226997965504388E-6</v>
      </c>
      <c r="BX224" s="299">
        <v>1.315848237362699E-6</v>
      </c>
      <c r="BY224" s="299">
        <v>3.9174995636403242E-7</v>
      </c>
      <c r="BZ224" s="299">
        <v>6.4346382938824473E-5</v>
      </c>
      <c r="CA224" s="299">
        <v>1.7961672108047007E-6</v>
      </c>
      <c r="CB224" s="299">
        <v>7.7038696864995051E-6</v>
      </c>
      <c r="CC224" s="299">
        <v>1.2687270559251165E-6</v>
      </c>
      <c r="CD224" s="299">
        <v>1.774047833045198E-6</v>
      </c>
      <c r="CE224" s="299">
        <v>5.752059661421296E-6</v>
      </c>
      <c r="CF224" s="299">
        <v>3.1575998202340867E-6</v>
      </c>
      <c r="CG224" s="299">
        <v>4.4707357060175945E-6</v>
      </c>
      <c r="CH224" s="299">
        <v>3.212698670696277E-6</v>
      </c>
      <c r="CI224" s="299">
        <v>5.2570292647778704E-5</v>
      </c>
      <c r="CJ224" s="299">
        <v>1.0517620035991277E-5</v>
      </c>
      <c r="CK224" s="299">
        <v>1.9635721830118668E-5</v>
      </c>
      <c r="CL224" s="299">
        <v>2.7414451472970427E-6</v>
      </c>
      <c r="CM224" s="299">
        <v>1.2004501169994126E-6</v>
      </c>
      <c r="CN224" s="299">
        <v>3.0001610054884581E-6</v>
      </c>
      <c r="CO224" s="299">
        <v>9.82355568771783E-3</v>
      </c>
      <c r="CP224" s="299">
        <v>3.3666464098729507E-6</v>
      </c>
      <c r="CQ224" s="299">
        <v>6.3601605103423466E-3</v>
      </c>
      <c r="CR224" s="299">
        <v>2.5794520345786682E-6</v>
      </c>
      <c r="CS224" s="299">
        <v>1.2619658737346908E-2</v>
      </c>
      <c r="CT224" s="299">
        <v>2.1926026057200187E-2</v>
      </c>
      <c r="CU224" s="299">
        <v>2.5356858145642016E-6</v>
      </c>
      <c r="CV224" s="299">
        <v>7.9653034963846628E-6</v>
      </c>
      <c r="CW224" s="299">
        <v>2.783227983654376E-6</v>
      </c>
      <c r="CX224" s="299">
        <v>1.7221464192491022E-6</v>
      </c>
      <c r="CY224" s="299">
        <v>6.20725412872977E-6</v>
      </c>
      <c r="CZ224" s="299">
        <v>1.9174662796042107E-4</v>
      </c>
      <c r="DA224" s="299">
        <v>0.84651336253828302</v>
      </c>
      <c r="DB224" s="299">
        <v>1.2332096144912606E-5</v>
      </c>
      <c r="DC224" s="299">
        <v>2.0547013405355863E-6</v>
      </c>
      <c r="DD224" s="299">
        <v>8.5916739828343606E-6</v>
      </c>
      <c r="DE224" s="299">
        <v>4.0415717416591029E-6</v>
      </c>
      <c r="DF224" s="299">
        <v>1.8597078374668235E-6</v>
      </c>
      <c r="DG224" s="300">
        <v>1.7245390550254942E-5</v>
      </c>
    </row>
    <row r="225" spans="2:111">
      <c r="B225" s="98" t="s">
        <v>278</v>
      </c>
      <c r="C225" s="95" t="s">
        <v>279</v>
      </c>
      <c r="D225" s="299">
        <v>1.0714124851413514E-5</v>
      </c>
      <c r="E225" s="299">
        <v>1.2009820865919398E-5</v>
      </c>
      <c r="F225" s="299">
        <v>4.391087684940359E-5</v>
      </c>
      <c r="G225" s="299">
        <v>3.3159943007274274E-6</v>
      </c>
      <c r="H225" s="299">
        <v>2.0229150578562744E-5</v>
      </c>
      <c r="I225" s="299">
        <v>0</v>
      </c>
      <c r="J225" s="299">
        <v>3.6096284532803767E-6</v>
      </c>
      <c r="K225" s="299">
        <v>4.0773972227760712E-5</v>
      </c>
      <c r="L225" s="299">
        <v>3.4417470996080143E-5</v>
      </c>
      <c r="M225" s="299">
        <v>2.8979881064686756E-5</v>
      </c>
      <c r="N225" s="299">
        <v>0</v>
      </c>
      <c r="O225" s="299">
        <v>2.2328815743844873E-5</v>
      </c>
      <c r="P225" s="299">
        <v>9.326607447627594E-6</v>
      </c>
      <c r="Q225" s="299">
        <v>2.7259909226116524E-5</v>
      </c>
      <c r="R225" s="299">
        <v>8.8798078194075539E-6</v>
      </c>
      <c r="S225" s="299">
        <v>3.2088651599501225E-5</v>
      </c>
      <c r="T225" s="299">
        <v>3.6448828175976047E-5</v>
      </c>
      <c r="U225" s="299">
        <v>4.4094303032890619E-5</v>
      </c>
      <c r="V225" s="299">
        <v>3.1012635972777933E-5</v>
      </c>
      <c r="W225" s="299">
        <v>1.5279212065467634E-5</v>
      </c>
      <c r="X225" s="299">
        <v>4.752831890921177E-6</v>
      </c>
      <c r="Y225" s="299">
        <v>9.4635774027203061E-6</v>
      </c>
      <c r="Z225" s="299">
        <v>2.6438573173742122E-6</v>
      </c>
      <c r="AA225" s="299">
        <v>1.7605365544616015E-5</v>
      </c>
      <c r="AB225" s="299">
        <v>4.3737373028617264E-5</v>
      </c>
      <c r="AC225" s="299">
        <v>5.7736594476859572E-6</v>
      </c>
      <c r="AD225" s="299">
        <v>5.372672111781069E-6</v>
      </c>
      <c r="AE225" s="299">
        <v>1.6691803064773341E-5</v>
      </c>
      <c r="AF225" s="299">
        <v>3.7562615003601678E-5</v>
      </c>
      <c r="AG225" s="299">
        <v>1.8236154107181175E-5</v>
      </c>
      <c r="AH225" s="299">
        <v>1.0397074179024264E-5</v>
      </c>
      <c r="AI225" s="299">
        <v>1.7634115355896331E-5</v>
      </c>
      <c r="AJ225" s="299">
        <v>3.9245519564990303E-5</v>
      </c>
      <c r="AK225" s="299">
        <v>1.9407023763589843E-5</v>
      </c>
      <c r="AL225" s="299">
        <v>3.0857665838610165E-5</v>
      </c>
      <c r="AM225" s="299">
        <v>2.510372733585272E-5</v>
      </c>
      <c r="AN225" s="299">
        <v>2.1888818359402922E-5</v>
      </c>
      <c r="AO225" s="299">
        <v>2.3871028321407091E-5</v>
      </c>
      <c r="AP225" s="299">
        <v>4.5736544864711018E-5</v>
      </c>
      <c r="AQ225" s="299">
        <v>1.3981251328191154E-5</v>
      </c>
      <c r="AR225" s="299">
        <v>1.5432458990517303E-5</v>
      </c>
      <c r="AS225" s="299">
        <v>3.3327206911319412E-5</v>
      </c>
      <c r="AT225" s="299">
        <v>4.0781086192661632E-5</v>
      </c>
      <c r="AU225" s="299">
        <v>3.4693951061613132E-5</v>
      </c>
      <c r="AV225" s="299">
        <v>2.301842736288903E-5</v>
      </c>
      <c r="AW225" s="299">
        <v>1.3152512479462452E-5</v>
      </c>
      <c r="AX225" s="299">
        <v>2.3429447228905495E-5</v>
      </c>
      <c r="AY225" s="299">
        <v>2.1518888508229393E-5</v>
      </c>
      <c r="AZ225" s="299">
        <v>3.9606812651420589E-5</v>
      </c>
      <c r="BA225" s="299">
        <v>1.4019122128123257E-5</v>
      </c>
      <c r="BB225" s="299">
        <v>1.2608968358820683E-5</v>
      </c>
      <c r="BC225" s="299">
        <v>5.7004810238913457E-6</v>
      </c>
      <c r="BD225" s="299">
        <v>2.2921378331254438E-6</v>
      </c>
      <c r="BE225" s="299">
        <v>8.551256544123835E-6</v>
      </c>
      <c r="BF225" s="299">
        <v>3.775656990145133E-5</v>
      </c>
      <c r="BG225" s="299">
        <v>7.4140689029228254E-6</v>
      </c>
      <c r="BH225" s="299">
        <v>4.7339519001170296E-5</v>
      </c>
      <c r="BI225" s="299">
        <v>1.9519027645256151E-5</v>
      </c>
      <c r="BJ225" s="299">
        <v>4.0018470513472925E-5</v>
      </c>
      <c r="BK225" s="299">
        <v>1.8057113830965091E-5</v>
      </c>
      <c r="BL225" s="299">
        <v>4.273342495248556E-5</v>
      </c>
      <c r="BM225" s="299">
        <v>1.09623308258945E-4</v>
      </c>
      <c r="BN225" s="299">
        <v>8.7631364009320165E-5</v>
      </c>
      <c r="BO225" s="299">
        <v>1.9336073955313933E-4</v>
      </c>
      <c r="BP225" s="299">
        <v>1.0917479054989833E-4</v>
      </c>
      <c r="BQ225" s="299">
        <v>7.5539249408532885E-5</v>
      </c>
      <c r="BR225" s="299">
        <v>5.8078877525677708E-5</v>
      </c>
      <c r="BS225" s="299">
        <v>1.6531441154564149E-4</v>
      </c>
      <c r="BT225" s="299">
        <v>4.0366577275707528E-5</v>
      </c>
      <c r="BU225" s="299">
        <v>1.2215143535920643E-4</v>
      </c>
      <c r="BV225" s="299">
        <v>1.3825291990838873E-4</v>
      </c>
      <c r="BW225" s="299">
        <v>8.6444429903291271E-5</v>
      </c>
      <c r="BX225" s="299">
        <v>1.0373828101551377E-4</v>
      </c>
      <c r="BY225" s="299">
        <v>1.5571990229579436E-5</v>
      </c>
      <c r="BZ225" s="299">
        <v>1.8694246643824481E-3</v>
      </c>
      <c r="CA225" s="299">
        <v>5.4222127554539559E-5</v>
      </c>
      <c r="CB225" s="299">
        <v>9.7589375830580758E-5</v>
      </c>
      <c r="CC225" s="299">
        <v>4.7273568797206797E-5</v>
      </c>
      <c r="CD225" s="299">
        <v>1.5952672979326692E-4</v>
      </c>
      <c r="CE225" s="299">
        <v>1.0153750538125242E-4</v>
      </c>
      <c r="CF225" s="299">
        <v>1.3934252735489891E-4</v>
      </c>
      <c r="CG225" s="299">
        <v>1.5785437451354189E-4</v>
      </c>
      <c r="CH225" s="299">
        <v>2.822194977583751E-4</v>
      </c>
      <c r="CI225" s="299">
        <v>4.1170908351996244E-4</v>
      </c>
      <c r="CJ225" s="299">
        <v>7.7245663028114556E-4</v>
      </c>
      <c r="CK225" s="299">
        <v>7.1028966448106315E-5</v>
      </c>
      <c r="CL225" s="299">
        <v>2.0143602324527684E-5</v>
      </c>
      <c r="CM225" s="299">
        <v>9.365201586795123E-5</v>
      </c>
      <c r="CN225" s="299">
        <v>1.7500845141301376E-4</v>
      </c>
      <c r="CO225" s="299">
        <v>2.7020819842246956E-4</v>
      </c>
      <c r="CP225" s="299">
        <v>1.5575783705696242E-4</v>
      </c>
      <c r="CQ225" s="299">
        <v>8.8825469482863989E-3</v>
      </c>
      <c r="CR225" s="299">
        <v>7.2128156398398599E-3</v>
      </c>
      <c r="CS225" s="299">
        <v>1.0977320747510741E-2</v>
      </c>
      <c r="CT225" s="299">
        <v>8.0808442444678212E-3</v>
      </c>
      <c r="CU225" s="299">
        <v>1.4367811455239876E-4</v>
      </c>
      <c r="CV225" s="299">
        <v>1.4918075296400964E-4</v>
      </c>
      <c r="CW225" s="299">
        <v>3.674413680745662E-4</v>
      </c>
      <c r="CX225" s="299">
        <v>6.1206698879286999E-5</v>
      </c>
      <c r="CY225" s="299">
        <v>6.831777756467945E-4</v>
      </c>
      <c r="CZ225" s="299">
        <v>9.3778042695099803E-4</v>
      </c>
      <c r="DA225" s="299">
        <v>1.4517472618158767E-3</v>
      </c>
      <c r="DB225" s="299">
        <v>0.81573027637851947</v>
      </c>
      <c r="DC225" s="299">
        <v>1.1956680193381566E-4</v>
      </c>
      <c r="DD225" s="299">
        <v>3.7911567943193841E-4</v>
      </c>
      <c r="DE225" s="299">
        <v>1.8484821368347159E-3</v>
      </c>
      <c r="DF225" s="299">
        <v>5.7011662442555753E-5</v>
      </c>
      <c r="DG225" s="300">
        <v>9.1838806487946976E-4</v>
      </c>
    </row>
    <row r="226" spans="2:111">
      <c r="B226" s="98" t="s">
        <v>280</v>
      </c>
      <c r="C226" s="95" t="s">
        <v>281</v>
      </c>
      <c r="D226" s="299">
        <v>8.7081137649571668E-6</v>
      </c>
      <c r="E226" s="299">
        <v>8.272784201343092E-6</v>
      </c>
      <c r="F226" s="299">
        <v>2.8670836993520179E-5</v>
      </c>
      <c r="G226" s="299">
        <v>4.3116712530749187E-6</v>
      </c>
      <c r="H226" s="299">
        <v>1.1457633336381446E-5</v>
      </c>
      <c r="I226" s="299">
        <v>0</v>
      </c>
      <c r="J226" s="299">
        <v>2.0195527696389341E-6</v>
      </c>
      <c r="K226" s="299">
        <v>2.168772518712513E-5</v>
      </c>
      <c r="L226" s="299">
        <v>9.7466193178211225E-5</v>
      </c>
      <c r="M226" s="299">
        <v>1.2330255714080242E-5</v>
      </c>
      <c r="N226" s="299">
        <v>0</v>
      </c>
      <c r="O226" s="299">
        <v>7.030238584908377E-6</v>
      </c>
      <c r="P226" s="299">
        <v>6.3333692948602314E-6</v>
      </c>
      <c r="Q226" s="299">
        <v>1.0521158627469233E-5</v>
      </c>
      <c r="R226" s="299">
        <v>8.4064091147142168E-6</v>
      </c>
      <c r="S226" s="299">
        <v>1.1169042557054024E-5</v>
      </c>
      <c r="T226" s="299">
        <v>1.929964956843895E-5</v>
      </c>
      <c r="U226" s="299">
        <v>1.628790021027681E-5</v>
      </c>
      <c r="V226" s="299">
        <v>2.8044786039546889E-5</v>
      </c>
      <c r="W226" s="299">
        <v>7.7330175255651991E-6</v>
      </c>
      <c r="X226" s="299">
        <v>2.8720523776732217E-6</v>
      </c>
      <c r="Y226" s="299">
        <v>4.2907412594223324E-6</v>
      </c>
      <c r="Z226" s="299">
        <v>1.4857949154102694E-6</v>
      </c>
      <c r="AA226" s="299">
        <v>8.9487827829525404E-6</v>
      </c>
      <c r="AB226" s="299">
        <v>1.5980747046563928E-4</v>
      </c>
      <c r="AC226" s="299">
        <v>3.094589205402844E-5</v>
      </c>
      <c r="AD226" s="299">
        <v>2.6567197995838236E-6</v>
      </c>
      <c r="AE226" s="299">
        <v>5.9878864813858145E-6</v>
      </c>
      <c r="AF226" s="299">
        <v>2.7942563732314201E-5</v>
      </c>
      <c r="AG226" s="299">
        <v>1.5502266095850525E-5</v>
      </c>
      <c r="AH226" s="299">
        <v>5.6644927573906724E-6</v>
      </c>
      <c r="AI226" s="299">
        <v>1.0821703085948911E-5</v>
      </c>
      <c r="AJ226" s="299">
        <v>1.5571733546199122E-5</v>
      </c>
      <c r="AK226" s="299">
        <v>3.5409947863119814E-5</v>
      </c>
      <c r="AL226" s="299">
        <v>1.7952030893763635E-5</v>
      </c>
      <c r="AM226" s="299">
        <v>8.7551667432488911E-6</v>
      </c>
      <c r="AN226" s="299">
        <v>8.9048341047685188E-6</v>
      </c>
      <c r="AO226" s="299">
        <v>1.1340629462458065E-5</v>
      </c>
      <c r="AP226" s="299">
        <v>1.5309299778403549E-5</v>
      </c>
      <c r="AQ226" s="299">
        <v>4.6867672295218132E-6</v>
      </c>
      <c r="AR226" s="299">
        <v>8.6102624176917065E-6</v>
      </c>
      <c r="AS226" s="299">
        <v>1.6279497081138479E-5</v>
      </c>
      <c r="AT226" s="299">
        <v>1.981774323692681E-5</v>
      </c>
      <c r="AU226" s="299">
        <v>2.1117359441549544E-5</v>
      </c>
      <c r="AV226" s="299">
        <v>2.1589148873894775E-5</v>
      </c>
      <c r="AW226" s="299">
        <v>1.4771355801436651E-5</v>
      </c>
      <c r="AX226" s="299">
        <v>7.8882996841581974E-6</v>
      </c>
      <c r="AY226" s="299">
        <v>7.0691185519713891E-6</v>
      </c>
      <c r="AZ226" s="299">
        <v>3.718682517356982E-5</v>
      </c>
      <c r="BA226" s="299">
        <v>1.5928644075730081E-5</v>
      </c>
      <c r="BB226" s="299">
        <v>7.1366105556765649E-6</v>
      </c>
      <c r="BC226" s="299">
        <v>7.4874447108848541E-6</v>
      </c>
      <c r="BD226" s="299">
        <v>2.8528526253645869E-6</v>
      </c>
      <c r="BE226" s="299">
        <v>6.4253241602672733E-6</v>
      </c>
      <c r="BF226" s="299">
        <v>4.0208876792197859E-5</v>
      </c>
      <c r="BG226" s="299">
        <v>1.188010058521494E-5</v>
      </c>
      <c r="BH226" s="299">
        <v>3.3358665087000435E-5</v>
      </c>
      <c r="BI226" s="299">
        <v>6.3444587644278388E-6</v>
      </c>
      <c r="BJ226" s="299">
        <v>2.7460693891632166E-5</v>
      </c>
      <c r="BK226" s="299">
        <v>2.2646405641360636E-5</v>
      </c>
      <c r="BL226" s="299">
        <v>2.2273809851052571E-5</v>
      </c>
      <c r="BM226" s="299">
        <v>6.3508930823655759E-5</v>
      </c>
      <c r="BN226" s="299">
        <v>3.6413237351967526E-5</v>
      </c>
      <c r="BO226" s="299">
        <v>5.0838959680406456E-5</v>
      </c>
      <c r="BP226" s="299">
        <v>4.5521805836963476E-5</v>
      </c>
      <c r="BQ226" s="299">
        <v>3.0157451864973474E-5</v>
      </c>
      <c r="BR226" s="299">
        <v>1.1334001487190917E-4</v>
      </c>
      <c r="BS226" s="299">
        <v>1.2275222491268579E-4</v>
      </c>
      <c r="BT226" s="299">
        <v>1.2905000102636643E-5</v>
      </c>
      <c r="BU226" s="299">
        <v>1.0939132656215581E-4</v>
      </c>
      <c r="BV226" s="299">
        <v>2.2428480519934746E-4</v>
      </c>
      <c r="BW226" s="299">
        <v>1.5131904269532256E-4</v>
      </c>
      <c r="BX226" s="299">
        <v>1.9897551769542551E-4</v>
      </c>
      <c r="BY226" s="299">
        <v>2.1010277819806982E-5</v>
      </c>
      <c r="BZ226" s="299">
        <v>8.311046835553599E-5</v>
      </c>
      <c r="CA226" s="299">
        <v>3.0523476856750937E-5</v>
      </c>
      <c r="CB226" s="299">
        <v>7.4658457082748349E-5</v>
      </c>
      <c r="CC226" s="299">
        <v>2.3253860454274217E-5</v>
      </c>
      <c r="CD226" s="299">
        <v>8.3386436884770579E-5</v>
      </c>
      <c r="CE226" s="299">
        <v>5.4070343182852947E-5</v>
      </c>
      <c r="CF226" s="299">
        <v>3.1595377270645698E-5</v>
      </c>
      <c r="CG226" s="299">
        <v>1.1014033779846466E-4</v>
      </c>
      <c r="CH226" s="299">
        <v>2.6756122962122678E-5</v>
      </c>
      <c r="CI226" s="299">
        <v>1.8493522483456983E-4</v>
      </c>
      <c r="CJ226" s="299">
        <v>2.5557389822933017E-2</v>
      </c>
      <c r="CK226" s="299">
        <v>6.8840007641684592E-5</v>
      </c>
      <c r="CL226" s="299">
        <v>1.6701963429028214E-5</v>
      </c>
      <c r="CM226" s="299">
        <v>2.1444724876040822E-3</v>
      </c>
      <c r="CN226" s="299">
        <v>4.8561591880276851E-5</v>
      </c>
      <c r="CO226" s="299">
        <v>1.3971936548506114E-4</v>
      </c>
      <c r="CP226" s="299">
        <v>9.1427714685949572E-5</v>
      </c>
      <c r="CQ226" s="299">
        <v>7.6514081818286974E-5</v>
      </c>
      <c r="CR226" s="299">
        <v>9.1474408064263503E-5</v>
      </c>
      <c r="CS226" s="299">
        <v>5.824378148013089E-5</v>
      </c>
      <c r="CT226" s="299">
        <v>4.4040125973169428E-5</v>
      </c>
      <c r="CU226" s="299">
        <v>1.1356960216124405E-4</v>
      </c>
      <c r="CV226" s="299">
        <v>1.3961220670459724E-4</v>
      </c>
      <c r="CW226" s="299">
        <v>7.7844909790825076E-3</v>
      </c>
      <c r="CX226" s="299">
        <v>3.4725364981263152E-5</v>
      </c>
      <c r="CY226" s="299">
        <v>1.2530358011879559E-4</v>
      </c>
      <c r="CZ226" s="299">
        <v>1.3283576744535248E-4</v>
      </c>
      <c r="DA226" s="299">
        <v>2.6422484453253589E-4</v>
      </c>
      <c r="DB226" s="299">
        <v>2.7807031158337032E-4</v>
      </c>
      <c r="DC226" s="299">
        <v>0.65349338162728632</v>
      </c>
      <c r="DD226" s="299">
        <v>7.8480298642862956E-5</v>
      </c>
      <c r="DE226" s="299">
        <v>5.8347687538522338E-4</v>
      </c>
      <c r="DF226" s="299">
        <v>4.1548882253145529E-5</v>
      </c>
      <c r="DG226" s="300">
        <v>2.8294776826890859E-4</v>
      </c>
    </row>
    <row r="227" spans="2:111">
      <c r="B227" s="98" t="s">
        <v>282</v>
      </c>
      <c r="C227" s="95" t="s">
        <v>283</v>
      </c>
      <c r="D227" s="299">
        <v>2.6621391559891983E-6</v>
      </c>
      <c r="E227" s="299">
        <v>2.2501253610278924E-3</v>
      </c>
      <c r="F227" s="299">
        <v>7.9471030113115369E-5</v>
      </c>
      <c r="G227" s="299">
        <v>1.8357742355254318E-7</v>
      </c>
      <c r="H227" s="299">
        <v>4.6758181170863117E-7</v>
      </c>
      <c r="I227" s="299">
        <v>0</v>
      </c>
      <c r="J227" s="299">
        <v>8.8419451036602359E-9</v>
      </c>
      <c r="K227" s="299">
        <v>3.2188161483274178E-5</v>
      </c>
      <c r="L227" s="299">
        <v>6.6339395512979685E-7</v>
      </c>
      <c r="M227" s="299">
        <v>6.5979417788764391E-6</v>
      </c>
      <c r="N227" s="299">
        <v>0</v>
      </c>
      <c r="O227" s="299">
        <v>4.7371392671167361E-7</v>
      </c>
      <c r="P227" s="299">
        <v>6.7014874349656274E-8</v>
      </c>
      <c r="Q227" s="299">
        <v>3.3774857332888693E-8</v>
      </c>
      <c r="R227" s="299">
        <v>1.9615480577838013E-8</v>
      </c>
      <c r="S227" s="299">
        <v>9.088809378680674E-8</v>
      </c>
      <c r="T227" s="299">
        <v>4.7240118782303202E-8</v>
      </c>
      <c r="U227" s="299">
        <v>3.1177060134924303E-8</v>
      </c>
      <c r="V227" s="299">
        <v>7.5109273480700207E-7</v>
      </c>
      <c r="W227" s="299">
        <v>2.0398829637988026E-8</v>
      </c>
      <c r="X227" s="299">
        <v>1.0462738881189493E-8</v>
      </c>
      <c r="Y227" s="299">
        <v>6.9790382394655018E-8</v>
      </c>
      <c r="Z227" s="299">
        <v>1.3019078859571365E-8</v>
      </c>
      <c r="AA227" s="299">
        <v>3.1574399999660172E-8</v>
      </c>
      <c r="AB227" s="299">
        <v>2.6967795615299635E-7</v>
      </c>
      <c r="AC227" s="299">
        <v>8.4151417799550028E-8</v>
      </c>
      <c r="AD227" s="299">
        <v>4.7860214803427766E-9</v>
      </c>
      <c r="AE227" s="299">
        <v>1.569808133459948E-8</v>
      </c>
      <c r="AF227" s="299">
        <v>4.860703249748394E-8</v>
      </c>
      <c r="AG227" s="299">
        <v>4.3117429429026962E-8</v>
      </c>
      <c r="AH227" s="299">
        <v>5.5020845141295628E-6</v>
      </c>
      <c r="AI227" s="299">
        <v>1.7994167962925417E-8</v>
      </c>
      <c r="AJ227" s="299">
        <v>6.5342286007499281E-8</v>
      </c>
      <c r="AK227" s="299">
        <v>2.2851293544408106E-7</v>
      </c>
      <c r="AL227" s="299">
        <v>6.7353677155739093E-8</v>
      </c>
      <c r="AM227" s="299">
        <v>2.058608881102663E-8</v>
      </c>
      <c r="AN227" s="299">
        <v>2.3770402986394497E-8</v>
      </c>
      <c r="AO227" s="299">
        <v>7.6698378598212609E-8</v>
      </c>
      <c r="AP227" s="299">
        <v>2.776031376198171E-8</v>
      </c>
      <c r="AQ227" s="299">
        <v>6.7174478339990864E-9</v>
      </c>
      <c r="AR227" s="299">
        <v>1.9863823144822992E-8</v>
      </c>
      <c r="AS227" s="299">
        <v>1.2165737444858388E-7</v>
      </c>
      <c r="AT227" s="299">
        <v>5.2345458970190635E-8</v>
      </c>
      <c r="AU227" s="299">
        <v>1.0999730860398983E-7</v>
      </c>
      <c r="AV227" s="299">
        <v>6.4280076186356898E-8</v>
      </c>
      <c r="AW227" s="299">
        <v>4.0870278504292365E-8</v>
      </c>
      <c r="AX227" s="299">
        <v>4.1897718920088492E-8</v>
      </c>
      <c r="AY227" s="299">
        <v>8.3366815324782884E-8</v>
      </c>
      <c r="AZ227" s="299">
        <v>2.2202166181580842E-7</v>
      </c>
      <c r="BA227" s="299">
        <v>1.0080039339633672E-7</v>
      </c>
      <c r="BB227" s="299">
        <v>4.9557351428557538E-8</v>
      </c>
      <c r="BC227" s="299">
        <v>1.4648113155481296E-8</v>
      </c>
      <c r="BD227" s="299">
        <v>2.0737541047119446E-8</v>
      </c>
      <c r="BE227" s="299">
        <v>1.6684078296028689E-8</v>
      </c>
      <c r="BF227" s="299">
        <v>6.263899630111228E-8</v>
      </c>
      <c r="BG227" s="299">
        <v>1.9086041291750175E-8</v>
      </c>
      <c r="BH227" s="299">
        <v>7.8177070063315278E-8</v>
      </c>
      <c r="BI227" s="299">
        <v>3.5257365592236526E-8</v>
      </c>
      <c r="BJ227" s="299">
        <v>4.271280325384741E-8</v>
      </c>
      <c r="BK227" s="299">
        <v>6.5968238277969057E-8</v>
      </c>
      <c r="BL227" s="299">
        <v>4.857797529532645E-8</v>
      </c>
      <c r="BM227" s="299">
        <v>1.6034681512604606E-7</v>
      </c>
      <c r="BN227" s="299">
        <v>8.8512400309900742E-8</v>
      </c>
      <c r="BO227" s="299">
        <v>1.3123200494039356E-7</v>
      </c>
      <c r="BP227" s="299">
        <v>1.3235294289802441E-7</v>
      </c>
      <c r="BQ227" s="299">
        <v>1.4570072528278928E-7</v>
      </c>
      <c r="BR227" s="299">
        <v>2.5536825842339145E-7</v>
      </c>
      <c r="BS227" s="299">
        <v>1.5781543367134624E-7</v>
      </c>
      <c r="BT227" s="299">
        <v>4.1731253229949503E-8</v>
      </c>
      <c r="BU227" s="299">
        <v>1.587710694713418E-7</v>
      </c>
      <c r="BV227" s="299">
        <v>2.2622283807827881E-7</v>
      </c>
      <c r="BW227" s="299">
        <v>1.1345062460966087E-7</v>
      </c>
      <c r="BX227" s="299">
        <v>1.4518353564209676E-7</v>
      </c>
      <c r="BY227" s="299">
        <v>2.1740239331778353E-8</v>
      </c>
      <c r="BZ227" s="299">
        <v>1.6097698859522062E-6</v>
      </c>
      <c r="CA227" s="299">
        <v>6.1939295899025386E-8</v>
      </c>
      <c r="CB227" s="299">
        <v>2.3533434450798888E-7</v>
      </c>
      <c r="CC227" s="299">
        <v>4.605167707354666E-8</v>
      </c>
      <c r="CD227" s="299">
        <v>9.6276646768054188E-8</v>
      </c>
      <c r="CE227" s="299">
        <v>1.720952143861262E-7</v>
      </c>
      <c r="CF227" s="299">
        <v>9.5836644796462796E-8</v>
      </c>
      <c r="CG227" s="299">
        <v>2.0546083551067521E-7</v>
      </c>
      <c r="CH227" s="299">
        <v>9.5988221444440285E-8</v>
      </c>
      <c r="CI227" s="299">
        <v>1.3820668856447673E-6</v>
      </c>
      <c r="CJ227" s="299">
        <v>1.4688618440097977E-5</v>
      </c>
      <c r="CK227" s="299">
        <v>5.1606847209906855E-7</v>
      </c>
      <c r="CL227" s="299">
        <v>7.5993228810515389E-8</v>
      </c>
      <c r="CM227" s="299">
        <v>1.2406074580492751E-6</v>
      </c>
      <c r="CN227" s="299">
        <v>1.2930755254913606E-7</v>
      </c>
      <c r="CO227" s="299">
        <v>2.3836096130411442E-4</v>
      </c>
      <c r="CP227" s="299">
        <v>2.4251353779501717E-6</v>
      </c>
      <c r="CQ227" s="299">
        <v>5.0910100776043619E-7</v>
      </c>
      <c r="CR227" s="299">
        <v>1.2233100557813377E-7</v>
      </c>
      <c r="CS227" s="299">
        <v>1.6448887723043536E-6</v>
      </c>
      <c r="CT227" s="299">
        <v>2.498780018838371E-6</v>
      </c>
      <c r="CU227" s="299">
        <v>1.9225814362855386E-7</v>
      </c>
      <c r="CV227" s="299">
        <v>2.7615066824055686E-7</v>
      </c>
      <c r="CW227" s="299">
        <v>4.4640456409835343E-6</v>
      </c>
      <c r="CX227" s="299">
        <v>6.3162509143511323E-8</v>
      </c>
      <c r="CY227" s="299">
        <v>2.2304817868528622E-7</v>
      </c>
      <c r="CZ227" s="299">
        <v>8.2034407689187393E-7</v>
      </c>
      <c r="DA227" s="299">
        <v>1.2764417171134841E-5</v>
      </c>
      <c r="DB227" s="299">
        <v>4.608988624242129E-7</v>
      </c>
      <c r="DC227" s="299">
        <v>3.6904946884889654E-4</v>
      </c>
      <c r="DD227" s="299">
        <v>1</v>
      </c>
      <c r="DE227" s="299">
        <v>7.9285187751350111E-7</v>
      </c>
      <c r="DF227" s="299">
        <v>9.5324276669384538E-8</v>
      </c>
      <c r="DG227" s="300">
        <v>5.8459074297783798E-7</v>
      </c>
    </row>
    <row r="228" spans="2:111">
      <c r="B228" s="98" t="s">
        <v>284</v>
      </c>
      <c r="C228" s="95" t="s">
        <v>285</v>
      </c>
      <c r="D228" s="299">
        <v>4.238056007023794E-5</v>
      </c>
      <c r="E228" s="299">
        <v>4.7258953944944834E-5</v>
      </c>
      <c r="F228" s="299">
        <v>1.7173846397678053E-3</v>
      </c>
      <c r="G228" s="299">
        <v>1.7248057080015609E-5</v>
      </c>
      <c r="H228" s="299">
        <v>1.4729505745431814E-4</v>
      </c>
      <c r="I228" s="299">
        <v>0</v>
      </c>
      <c r="J228" s="299">
        <v>9.7940227661094658E-6</v>
      </c>
      <c r="K228" s="299">
        <v>6.5855689675577389E-5</v>
      </c>
      <c r="L228" s="299">
        <v>3.5989134606158546E-5</v>
      </c>
      <c r="M228" s="299">
        <v>6.0140718694865126E-5</v>
      </c>
      <c r="N228" s="299">
        <v>0</v>
      </c>
      <c r="O228" s="299">
        <v>2.6120213232873508E-5</v>
      </c>
      <c r="P228" s="299">
        <v>9.9972281808189469E-6</v>
      </c>
      <c r="Q228" s="299">
        <v>3.2095455860324719E-5</v>
      </c>
      <c r="R228" s="299">
        <v>1.9699378701684675E-5</v>
      </c>
      <c r="S228" s="299">
        <v>3.4653879720907132E-5</v>
      </c>
      <c r="T228" s="299">
        <v>4.2511705309463774E-5</v>
      </c>
      <c r="U228" s="299">
        <v>6.8790540469090486E-5</v>
      </c>
      <c r="V228" s="299">
        <v>1.3498071617315966E-4</v>
      </c>
      <c r="W228" s="299">
        <v>3.9452452766290146E-5</v>
      </c>
      <c r="X228" s="299">
        <v>1.3362078851430256E-5</v>
      </c>
      <c r="Y228" s="299">
        <v>1.7350664136227057E-5</v>
      </c>
      <c r="Z228" s="299">
        <v>6.1653325308284746E-6</v>
      </c>
      <c r="AA228" s="299">
        <v>3.5349579475626585E-5</v>
      </c>
      <c r="AB228" s="299">
        <v>4.9013213214625263E-5</v>
      </c>
      <c r="AC228" s="299">
        <v>2.9217781222750317E-5</v>
      </c>
      <c r="AD228" s="299">
        <v>2.0404817513027173E-5</v>
      </c>
      <c r="AE228" s="299">
        <v>3.1472994037161075E-5</v>
      </c>
      <c r="AF228" s="299">
        <v>4.0980031668233388E-5</v>
      </c>
      <c r="AG228" s="299">
        <v>2.4906715427566749E-5</v>
      </c>
      <c r="AH228" s="299">
        <v>1.243829287970538E-5</v>
      </c>
      <c r="AI228" s="299">
        <v>4.9621490597412519E-5</v>
      </c>
      <c r="AJ228" s="299">
        <v>8.4349560306212182E-5</v>
      </c>
      <c r="AK228" s="299">
        <v>5.5965701241527505E-4</v>
      </c>
      <c r="AL228" s="299">
        <v>8.9252738749555146E-5</v>
      </c>
      <c r="AM228" s="299">
        <v>4.0889201474508593E-5</v>
      </c>
      <c r="AN228" s="299">
        <v>3.2985851717510318E-5</v>
      </c>
      <c r="AO228" s="299">
        <v>5.1956786264976502E-5</v>
      </c>
      <c r="AP228" s="299">
        <v>6.0130756760899112E-5</v>
      </c>
      <c r="AQ228" s="299">
        <v>1.9634274500806385E-5</v>
      </c>
      <c r="AR228" s="299">
        <v>3.0269580631485997E-5</v>
      </c>
      <c r="AS228" s="299">
        <v>4.988296476771184E-5</v>
      </c>
      <c r="AT228" s="299">
        <v>5.6138846039640211E-5</v>
      </c>
      <c r="AU228" s="299">
        <v>5.7200000720266621E-5</v>
      </c>
      <c r="AV228" s="299">
        <v>5.5087810133402911E-5</v>
      </c>
      <c r="AW228" s="299">
        <v>3.4090994502223296E-5</v>
      </c>
      <c r="AX228" s="299">
        <v>1.7806413607444679E-5</v>
      </c>
      <c r="AY228" s="299">
        <v>4.3775915214958107E-5</v>
      </c>
      <c r="AZ228" s="299">
        <v>1.0930635658633685E-4</v>
      </c>
      <c r="BA228" s="299">
        <v>3.0464552609935264E-5</v>
      </c>
      <c r="BB228" s="299">
        <v>1.5705421370996559E-5</v>
      </c>
      <c r="BC228" s="299">
        <v>1.0452882530642891E-5</v>
      </c>
      <c r="BD228" s="299">
        <v>5.6509591355873202E-6</v>
      </c>
      <c r="BE228" s="299">
        <v>9.1257233933913023E-6</v>
      </c>
      <c r="BF228" s="299">
        <v>4.8071401823707094E-5</v>
      </c>
      <c r="BG228" s="299">
        <v>1.66861831208604E-5</v>
      </c>
      <c r="BH228" s="299">
        <v>5.8195158291029082E-5</v>
      </c>
      <c r="BI228" s="299">
        <v>3.3843651962728095E-5</v>
      </c>
      <c r="BJ228" s="299">
        <v>4.6550418710046967E-5</v>
      </c>
      <c r="BK228" s="299">
        <v>4.2410539801518401E-5</v>
      </c>
      <c r="BL228" s="299">
        <v>1.366369078942812E-4</v>
      </c>
      <c r="BM228" s="299">
        <v>2.9368688546513896E-4</v>
      </c>
      <c r="BN228" s="299">
        <v>1.883692761796497E-4</v>
      </c>
      <c r="BO228" s="299">
        <v>4.3281731805028614E-4</v>
      </c>
      <c r="BP228" s="299">
        <v>4.0487492253182589E-4</v>
      </c>
      <c r="BQ228" s="299">
        <v>6.3987037771421593E-5</v>
      </c>
      <c r="BR228" s="299">
        <v>1.2552868809040699E-4</v>
      </c>
      <c r="BS228" s="299">
        <v>3.9168211002005564E-4</v>
      </c>
      <c r="BT228" s="299">
        <v>2.435977161988213E-5</v>
      </c>
      <c r="BU228" s="299">
        <v>4.2491247362853841E-4</v>
      </c>
      <c r="BV228" s="299">
        <v>2.0150737143805793E-4</v>
      </c>
      <c r="BW228" s="299">
        <v>7.4392561391204532E-4</v>
      </c>
      <c r="BX228" s="299">
        <v>8.1758136164348052E-4</v>
      </c>
      <c r="BY228" s="299">
        <v>3.2116004644189554E-4</v>
      </c>
      <c r="BZ228" s="299">
        <v>2.3519124440686629E-4</v>
      </c>
      <c r="CA228" s="299">
        <v>2.1310858686383343E-4</v>
      </c>
      <c r="CB228" s="299">
        <v>3.1841610625215776E-4</v>
      </c>
      <c r="CC228" s="299">
        <v>1.2545972991412913E-4</v>
      </c>
      <c r="CD228" s="299">
        <v>1.5977343761200768E-4</v>
      </c>
      <c r="CE228" s="299">
        <v>2.0664124576999087E-4</v>
      </c>
      <c r="CF228" s="299">
        <v>1.9982205990326044E-4</v>
      </c>
      <c r="CG228" s="299">
        <v>4.51608408765919E-4</v>
      </c>
      <c r="CH228" s="299">
        <v>2.5638651431215064E-4</v>
      </c>
      <c r="CI228" s="299">
        <v>3.025653385931665E-4</v>
      </c>
      <c r="CJ228" s="299">
        <v>8.9383308368747862E-4</v>
      </c>
      <c r="CK228" s="299">
        <v>3.1606775820025958E-4</v>
      </c>
      <c r="CL228" s="299">
        <v>9.9279260563373706E-6</v>
      </c>
      <c r="CM228" s="299">
        <v>1.874720393348015E-4</v>
      </c>
      <c r="CN228" s="299">
        <v>2.7630461139584417E-4</v>
      </c>
      <c r="CO228" s="299">
        <v>2.5485666627951559E-3</v>
      </c>
      <c r="CP228" s="299">
        <v>2.1433017541395726E-3</v>
      </c>
      <c r="CQ228" s="299">
        <v>2.7061997999043742E-4</v>
      </c>
      <c r="CR228" s="299">
        <v>2.8684287936596811E-4</v>
      </c>
      <c r="CS228" s="299">
        <v>2.2504715090027364E-4</v>
      </c>
      <c r="CT228" s="299">
        <v>2.3485418668014896E-4</v>
      </c>
      <c r="CU228" s="299">
        <v>1.4663371499736835E-3</v>
      </c>
      <c r="CV228" s="299">
        <v>6.224409884808442E-4</v>
      </c>
      <c r="CW228" s="299">
        <v>6.1078086742021736E-4</v>
      </c>
      <c r="CX228" s="299">
        <v>3.2206394638174108E-4</v>
      </c>
      <c r="CY228" s="299">
        <v>4.545758671363602E-4</v>
      </c>
      <c r="CZ228" s="299">
        <v>1.3501265228464383E-4</v>
      </c>
      <c r="DA228" s="299">
        <v>3.8925455070071589E-4</v>
      </c>
      <c r="DB228" s="299">
        <v>9.7777803275360419E-4</v>
      </c>
      <c r="DC228" s="299">
        <v>1.1836246259220285E-3</v>
      </c>
      <c r="DD228" s="299">
        <v>1.0236882264260329E-3</v>
      </c>
      <c r="DE228" s="299">
        <v>0.6625634346337379</v>
      </c>
      <c r="DF228" s="299">
        <v>1.451672661711377E-4</v>
      </c>
      <c r="DG228" s="300">
        <v>7.1226962127160075E-4</v>
      </c>
    </row>
    <row r="229" spans="2:111">
      <c r="B229" s="98" t="s">
        <v>286</v>
      </c>
      <c r="C229" s="95" t="s">
        <v>287</v>
      </c>
      <c r="D229" s="299">
        <v>2.0889715223731926E-4</v>
      </c>
      <c r="E229" s="299">
        <v>3.0058576025502156E-4</v>
      </c>
      <c r="F229" s="299">
        <v>1.1937155183065682E-3</v>
      </c>
      <c r="G229" s="299">
        <v>7.2341323989844118E-4</v>
      </c>
      <c r="H229" s="299">
        <v>2.901205858920206E-4</v>
      </c>
      <c r="I229" s="299">
        <v>0</v>
      </c>
      <c r="J229" s="299">
        <v>7.3540262682957828E-5</v>
      </c>
      <c r="K229" s="299">
        <v>3.9915709405732641E-4</v>
      </c>
      <c r="L229" s="299">
        <v>1.5282674080753891E-4</v>
      </c>
      <c r="M229" s="299">
        <v>2.6435659662244122E-4</v>
      </c>
      <c r="N229" s="299">
        <v>0</v>
      </c>
      <c r="O229" s="299">
        <v>2.8214490728562972E-4</v>
      </c>
      <c r="P229" s="299">
        <v>1.1540087507536308E-4</v>
      </c>
      <c r="Q229" s="299">
        <v>4.2059097455133908E-4</v>
      </c>
      <c r="R229" s="299">
        <v>1.6898927445347357E-4</v>
      </c>
      <c r="S229" s="299">
        <v>3.1166821504756621E-4</v>
      </c>
      <c r="T229" s="299">
        <v>4.4125573767265879E-4</v>
      </c>
      <c r="U229" s="299">
        <v>5.9290169629131763E-4</v>
      </c>
      <c r="V229" s="299">
        <v>6.3787862747929273E-4</v>
      </c>
      <c r="W229" s="299">
        <v>1.8818806267094213E-4</v>
      </c>
      <c r="X229" s="299">
        <v>8.8913770771282242E-5</v>
      </c>
      <c r="Y229" s="299">
        <v>8.7335457050232218E-5</v>
      </c>
      <c r="Z229" s="299">
        <v>5.6292504787393955E-5</v>
      </c>
      <c r="AA229" s="299">
        <v>1.6166821171475327E-4</v>
      </c>
      <c r="AB229" s="299">
        <v>3.8038826071362355E-4</v>
      </c>
      <c r="AC229" s="299">
        <v>1.1145021341325859E-4</v>
      </c>
      <c r="AD229" s="299">
        <v>4.2972662470987594E-5</v>
      </c>
      <c r="AE229" s="299">
        <v>1.3897023325750324E-4</v>
      </c>
      <c r="AF229" s="299">
        <v>1.8206890993090053E-4</v>
      </c>
      <c r="AG229" s="299">
        <v>1.3346556254314223E-4</v>
      </c>
      <c r="AH229" s="299">
        <v>2.2108182788664504E-4</v>
      </c>
      <c r="AI229" s="299">
        <v>3.2766604408353598E-4</v>
      </c>
      <c r="AJ229" s="299">
        <v>5.8318338388993886E-4</v>
      </c>
      <c r="AK229" s="299">
        <v>6.8974206300149966E-4</v>
      </c>
      <c r="AL229" s="299">
        <v>6.1614358597683497E-4</v>
      </c>
      <c r="AM229" s="299">
        <v>1.6458234966101044E-4</v>
      </c>
      <c r="AN229" s="299">
        <v>1.3852516696160754E-4</v>
      </c>
      <c r="AO229" s="299">
        <v>2.0770410239465982E-4</v>
      </c>
      <c r="AP229" s="299">
        <v>6.0212193207802474E-4</v>
      </c>
      <c r="AQ229" s="299">
        <v>1.0061378621378651E-4</v>
      </c>
      <c r="AR229" s="299">
        <v>2.1461927325199562E-4</v>
      </c>
      <c r="AS229" s="299">
        <v>5.762605873611031E-4</v>
      </c>
      <c r="AT229" s="299">
        <v>3.4071955354948122E-4</v>
      </c>
      <c r="AU229" s="299">
        <v>5.4924002262808267E-4</v>
      </c>
      <c r="AV229" s="299">
        <v>6.1914579491671219E-4</v>
      </c>
      <c r="AW229" s="299">
        <v>2.034309915910891E-4</v>
      </c>
      <c r="AX229" s="299">
        <v>1.2939567402249242E-4</v>
      </c>
      <c r="AY229" s="299">
        <v>5.9642548317879551E-4</v>
      </c>
      <c r="AZ229" s="299">
        <v>9.663644114282369E-4</v>
      </c>
      <c r="BA229" s="299">
        <v>1.3532501854579131E-4</v>
      </c>
      <c r="BB229" s="299">
        <v>1.2648517639045941E-4</v>
      </c>
      <c r="BC229" s="299">
        <v>9.1578092254211916E-5</v>
      </c>
      <c r="BD229" s="299">
        <v>3.582487781045139E-5</v>
      </c>
      <c r="BE229" s="299">
        <v>1.0403918994408279E-4</v>
      </c>
      <c r="BF229" s="299">
        <v>2.5712019124545557E-4</v>
      </c>
      <c r="BG229" s="299">
        <v>6.608271696775808E-5</v>
      </c>
      <c r="BH229" s="299">
        <v>3.9971576729318941E-4</v>
      </c>
      <c r="BI229" s="299">
        <v>1.6360715352287824E-4</v>
      </c>
      <c r="BJ229" s="299">
        <v>6.6179466101521256E-4</v>
      </c>
      <c r="BK229" s="299">
        <v>3.2287773082767459E-4</v>
      </c>
      <c r="BL229" s="299">
        <v>7.0411303495045336E-4</v>
      </c>
      <c r="BM229" s="299">
        <v>1.1340010230915245E-3</v>
      </c>
      <c r="BN229" s="299">
        <v>5.1119415562141557E-4</v>
      </c>
      <c r="BO229" s="299">
        <v>2.7706744654211824E-3</v>
      </c>
      <c r="BP229" s="299">
        <v>9.5516463794829325E-4</v>
      </c>
      <c r="BQ229" s="299">
        <v>2.3907184748253111E-4</v>
      </c>
      <c r="BR229" s="299">
        <v>4.1831750182400279E-4</v>
      </c>
      <c r="BS229" s="299">
        <v>1.5520853567221862E-3</v>
      </c>
      <c r="BT229" s="299">
        <v>9.1966384243815258E-4</v>
      </c>
      <c r="BU229" s="299">
        <v>1.9753761102687534E-3</v>
      </c>
      <c r="BV229" s="299">
        <v>2.8465839158182777E-3</v>
      </c>
      <c r="BW229" s="299">
        <v>1.1199779987741479E-3</v>
      </c>
      <c r="BX229" s="299">
        <v>1.0504670794039956E-3</v>
      </c>
      <c r="BY229" s="299">
        <v>2.5120664646695285E-4</v>
      </c>
      <c r="BZ229" s="299">
        <v>3.3531480890597325E-3</v>
      </c>
      <c r="CA229" s="299">
        <v>1.2481787028167243E-3</v>
      </c>
      <c r="CB229" s="299">
        <v>2.3220407143331873E-3</v>
      </c>
      <c r="CC229" s="299">
        <v>8.5423304213490898E-4</v>
      </c>
      <c r="CD229" s="299">
        <v>1.529419014749261E-3</v>
      </c>
      <c r="CE229" s="299">
        <v>3.9922623708295423E-3</v>
      </c>
      <c r="CF229" s="299">
        <v>2.1804141667397603E-3</v>
      </c>
      <c r="CG229" s="299">
        <v>3.3746881892920237E-3</v>
      </c>
      <c r="CH229" s="299">
        <v>3.3214130691957347E-3</v>
      </c>
      <c r="CI229" s="299">
        <v>2.3580699194807003E-3</v>
      </c>
      <c r="CJ229" s="299">
        <v>2.2473627645012754E-3</v>
      </c>
      <c r="CK229" s="299">
        <v>4.5748203363474153E-4</v>
      </c>
      <c r="CL229" s="299">
        <v>7.9854767734864707E-5</v>
      </c>
      <c r="CM229" s="299">
        <v>2.2394742442282667E-4</v>
      </c>
      <c r="CN229" s="299">
        <v>3.1844741166825318E-3</v>
      </c>
      <c r="CO229" s="299">
        <v>1.9713360671202887E-3</v>
      </c>
      <c r="CP229" s="299">
        <v>7.1991130713719162E-3</v>
      </c>
      <c r="CQ229" s="299">
        <v>1.6639534422708446E-3</v>
      </c>
      <c r="CR229" s="299">
        <v>5.5681479371327315E-3</v>
      </c>
      <c r="CS229" s="299">
        <v>4.6128899269026764E-3</v>
      </c>
      <c r="CT229" s="299">
        <v>5.1289150725397463E-3</v>
      </c>
      <c r="CU229" s="299">
        <v>4.421526399033017E-3</v>
      </c>
      <c r="CV229" s="299">
        <v>1.7947497908349908E-3</v>
      </c>
      <c r="CW229" s="299">
        <v>9.0591189255098258E-4</v>
      </c>
      <c r="CX229" s="299">
        <v>1.1761946976143309E-3</v>
      </c>
      <c r="CY229" s="299">
        <v>1.6123087445581868E-3</v>
      </c>
      <c r="CZ229" s="299">
        <v>3.1408102353517085E-4</v>
      </c>
      <c r="DA229" s="299">
        <v>1.019209133707057E-3</v>
      </c>
      <c r="DB229" s="299">
        <v>3.7447626175847811E-3</v>
      </c>
      <c r="DC229" s="299">
        <v>1.6041646863937751E-3</v>
      </c>
      <c r="DD229" s="299">
        <v>3.3066675017457306E-3</v>
      </c>
      <c r="DE229" s="299">
        <v>1.9746105977018827E-3</v>
      </c>
      <c r="DF229" s="299">
        <v>1</v>
      </c>
      <c r="DG229" s="300">
        <v>5.438824115544126E-4</v>
      </c>
    </row>
    <row r="230" spans="2:111" ht="15.75" thickBot="1">
      <c r="B230" s="193" t="s">
        <v>288</v>
      </c>
      <c r="C230" s="194" t="s">
        <v>289</v>
      </c>
      <c r="D230" s="302">
        <v>1.994509198148634E-3</v>
      </c>
      <c r="E230" s="302">
        <v>5.1412491261379045E-4</v>
      </c>
      <c r="F230" s="302">
        <v>1.6637150884204076E-3</v>
      </c>
      <c r="G230" s="302">
        <v>1.7237642870461086E-4</v>
      </c>
      <c r="H230" s="302">
        <v>3.074850005414187E-3</v>
      </c>
      <c r="I230" s="302">
        <v>0</v>
      </c>
      <c r="J230" s="302">
        <v>2.4002423437021684E-4</v>
      </c>
      <c r="K230" s="302">
        <v>1.0202581867033574E-3</v>
      </c>
      <c r="L230" s="302">
        <v>1.0688075683731972E-3</v>
      </c>
      <c r="M230" s="302">
        <v>1.6004463245435255E-3</v>
      </c>
      <c r="N230" s="302">
        <v>0</v>
      </c>
      <c r="O230" s="302">
        <v>4.9861423956535516E-4</v>
      </c>
      <c r="P230" s="302">
        <v>1.7711693990882924E-4</v>
      </c>
      <c r="Q230" s="302">
        <v>1.3913939165976755E-3</v>
      </c>
      <c r="R230" s="302">
        <v>2.8109183494659724E-4</v>
      </c>
      <c r="S230" s="302">
        <v>6.8594900428574845E-4</v>
      </c>
      <c r="T230" s="302">
        <v>9.845177555244959E-4</v>
      </c>
      <c r="U230" s="302">
        <v>9.9944798081856166E-4</v>
      </c>
      <c r="V230" s="302">
        <v>4.553535620309439E-4</v>
      </c>
      <c r="W230" s="302">
        <v>3.9064530165328136E-4</v>
      </c>
      <c r="X230" s="302">
        <v>1.0972408119676293E-4</v>
      </c>
      <c r="Y230" s="302">
        <v>1.5136136619773173E-4</v>
      </c>
      <c r="Z230" s="302">
        <v>1.1068126679617309E-4</v>
      </c>
      <c r="AA230" s="302">
        <v>1.0689596147145798E-3</v>
      </c>
      <c r="AB230" s="302">
        <v>3.4831081869468703E-4</v>
      </c>
      <c r="AC230" s="302">
        <v>1.4383124189926811E-4</v>
      </c>
      <c r="AD230" s="302">
        <v>1.5774259753995084E-4</v>
      </c>
      <c r="AE230" s="302">
        <v>2.6103848563863979E-3</v>
      </c>
      <c r="AF230" s="302">
        <v>6.8147350172821403E-4</v>
      </c>
      <c r="AG230" s="302">
        <v>9.4649146664092592E-4</v>
      </c>
      <c r="AH230" s="302">
        <v>4.118207615681759E-4</v>
      </c>
      <c r="AI230" s="302">
        <v>2.548855411738674E-3</v>
      </c>
      <c r="AJ230" s="302">
        <v>3.7912318905553009E-3</v>
      </c>
      <c r="AK230" s="302">
        <v>7.5160956465097873E-4</v>
      </c>
      <c r="AL230" s="302">
        <v>3.5484377151933102E-3</v>
      </c>
      <c r="AM230" s="302">
        <v>2.960768022941279E-3</v>
      </c>
      <c r="AN230" s="302">
        <v>2.2496973195550531E-3</v>
      </c>
      <c r="AO230" s="302">
        <v>4.2847873568272596E-3</v>
      </c>
      <c r="AP230" s="302">
        <v>4.6375625681254751E-3</v>
      </c>
      <c r="AQ230" s="302">
        <v>5.5384862579874194E-4</v>
      </c>
      <c r="AR230" s="302">
        <v>9.2806236638771683E-4</v>
      </c>
      <c r="AS230" s="302">
        <v>1.6692987824737677E-3</v>
      </c>
      <c r="AT230" s="302">
        <v>2.7712095872578831E-3</v>
      </c>
      <c r="AU230" s="302">
        <v>2.3738796363172053E-3</v>
      </c>
      <c r="AV230" s="302">
        <v>1.8669836510067659E-3</v>
      </c>
      <c r="AW230" s="302">
        <v>5.910029447538964E-4</v>
      </c>
      <c r="AX230" s="302">
        <v>1.3361614546284807E-4</v>
      </c>
      <c r="AY230" s="302">
        <v>1.8700020720872565E-4</v>
      </c>
      <c r="AZ230" s="302">
        <v>2.5537552157577676E-3</v>
      </c>
      <c r="BA230" s="302">
        <v>1.8048965169107357E-4</v>
      </c>
      <c r="BB230" s="302">
        <v>2.4719640524432593E-4</v>
      </c>
      <c r="BC230" s="302">
        <v>4.5266447548027644E-4</v>
      </c>
      <c r="BD230" s="302">
        <v>1.2760437391167676E-4</v>
      </c>
      <c r="BE230" s="302">
        <v>1.2898533607899409E-4</v>
      </c>
      <c r="BF230" s="302">
        <v>5.4401165506891974E-4</v>
      </c>
      <c r="BG230" s="302">
        <v>1.7474689795080373E-4</v>
      </c>
      <c r="BH230" s="302">
        <v>6.985859953614333E-4</v>
      </c>
      <c r="BI230" s="302">
        <v>6.4768748295042713E-4</v>
      </c>
      <c r="BJ230" s="302">
        <v>2.2271390531497224E-3</v>
      </c>
      <c r="BK230" s="302">
        <v>3.5878241692039722E-4</v>
      </c>
      <c r="BL230" s="302">
        <v>1.6994821058788682E-3</v>
      </c>
      <c r="BM230" s="302">
        <v>1.0628000347582373E-2</v>
      </c>
      <c r="BN230" s="302">
        <v>1.2791073381189491E-2</v>
      </c>
      <c r="BO230" s="302">
        <v>9.3445682441025638E-3</v>
      </c>
      <c r="BP230" s="302">
        <v>1.0581791032262398E-2</v>
      </c>
      <c r="BQ230" s="302">
        <v>2.2819359259952507E-3</v>
      </c>
      <c r="BR230" s="302">
        <v>2.4156825946652946E-3</v>
      </c>
      <c r="BS230" s="302">
        <v>6.1093742158690144E-3</v>
      </c>
      <c r="BT230" s="302">
        <v>1.6165860874234931E-3</v>
      </c>
      <c r="BU230" s="302">
        <v>3.2701778020568259E-3</v>
      </c>
      <c r="BV230" s="302">
        <v>5.8357627214311392E-3</v>
      </c>
      <c r="BW230" s="302">
        <v>5.2944080666230391E-3</v>
      </c>
      <c r="BX230" s="302">
        <v>6.2710345410960005E-3</v>
      </c>
      <c r="BY230" s="302">
        <v>8.1000165551167345E-4</v>
      </c>
      <c r="BZ230" s="302">
        <v>5.1214492961956159E-3</v>
      </c>
      <c r="CA230" s="302">
        <v>1.0548925482581288E-3</v>
      </c>
      <c r="CB230" s="302">
        <v>2.7685269291271436E-3</v>
      </c>
      <c r="CC230" s="302">
        <v>4.8768789569507177E-3</v>
      </c>
      <c r="CD230" s="302">
        <v>2.2334263339218352E-3</v>
      </c>
      <c r="CE230" s="302">
        <v>3.8022359319988984E-3</v>
      </c>
      <c r="CF230" s="302">
        <v>1.8193611095741588E-3</v>
      </c>
      <c r="CG230" s="302">
        <v>3.3721926067855172E-3</v>
      </c>
      <c r="CH230" s="302">
        <v>1.0255446438013542E-3</v>
      </c>
      <c r="CI230" s="302">
        <v>3.7847785772083965E-3</v>
      </c>
      <c r="CJ230" s="302">
        <v>3.4415709238108418E-3</v>
      </c>
      <c r="CK230" s="302">
        <v>6.0750976149105749E-4</v>
      </c>
      <c r="CL230" s="302">
        <v>2.823446097598185E-4</v>
      </c>
      <c r="CM230" s="302">
        <v>2.6339848752045584E-4</v>
      </c>
      <c r="CN230" s="302">
        <v>9.4652484252996606E-4</v>
      </c>
      <c r="CO230" s="302">
        <v>5.8953568581432605E-3</v>
      </c>
      <c r="CP230" s="302">
        <v>1.3418142628880574E-3</v>
      </c>
      <c r="CQ230" s="302">
        <v>1.745289791745255E-3</v>
      </c>
      <c r="CR230" s="302">
        <v>1.2692729700093714E-2</v>
      </c>
      <c r="CS230" s="302">
        <v>4.9634833367795134E-3</v>
      </c>
      <c r="CT230" s="302">
        <v>2.6761584427837603E-3</v>
      </c>
      <c r="CU230" s="302">
        <v>8.1877832721494771E-3</v>
      </c>
      <c r="CV230" s="302">
        <v>3.1143937239692409E-3</v>
      </c>
      <c r="CW230" s="302">
        <v>6.8753178267157644E-4</v>
      </c>
      <c r="CX230" s="302">
        <v>3.203920024262185E-3</v>
      </c>
      <c r="CY230" s="302">
        <v>2.2692092622012311E-3</v>
      </c>
      <c r="CZ230" s="302">
        <v>1.4824464205442063E-3</v>
      </c>
      <c r="DA230" s="302">
        <v>2.0417408404848248E-3</v>
      </c>
      <c r="DB230" s="302">
        <v>5.6859664911024406E-3</v>
      </c>
      <c r="DC230" s="302">
        <v>1.1436266557233702E-3</v>
      </c>
      <c r="DD230" s="302">
        <v>1.6970214646216525E-3</v>
      </c>
      <c r="DE230" s="302">
        <v>3.0888830904588754E-3</v>
      </c>
      <c r="DF230" s="302">
        <v>1.7528379137340244E-3</v>
      </c>
      <c r="DG230" s="303">
        <v>0.65945140895683607</v>
      </c>
    </row>
    <row r="231" spans="2:111">
      <c r="B231" s="270"/>
      <c r="C231" s="271"/>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row>
  </sheetData>
  <mergeCells count="2">
    <mergeCell ref="B5:C6"/>
    <mergeCell ref="B121:C122"/>
  </mergeCells>
  <phoneticPr fontId="8"/>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M115"/>
  <sheetViews>
    <sheetView zoomScale="90" zoomScaleNormal="90" workbookViewId="0"/>
  </sheetViews>
  <sheetFormatPr defaultColWidth="8.796875" defaultRowHeight="15.95" customHeight="1"/>
  <cols>
    <col min="1" max="1" width="5.09765625" style="312" customWidth="1"/>
    <col min="2" max="2" width="6.3984375" style="313" customWidth="1"/>
    <col min="3" max="3" width="28.19921875" style="314" customWidth="1"/>
    <col min="4" max="13" width="10.69921875" style="315" customWidth="1"/>
    <col min="14" max="16384" width="8.796875" style="316"/>
  </cols>
  <sheetData>
    <row r="1" spans="1:13" ht="16.5" customHeight="1"/>
    <row r="2" spans="1:13" ht="3.95" customHeight="1"/>
    <row r="3" spans="1:13" ht="3.95" customHeight="1"/>
    <row r="4" spans="1:13" ht="3.95" customHeight="1"/>
    <row r="5" spans="1:13" ht="26.1" customHeight="1" thickBot="1">
      <c r="C5" s="317"/>
    </row>
    <row r="6" spans="1:13" ht="43.5" customHeight="1" thickBot="1">
      <c r="B6" s="1088" t="s">
        <v>291</v>
      </c>
      <c r="C6" s="1089"/>
      <c r="D6" s="318" t="s">
        <v>31</v>
      </c>
      <c r="E6" s="319" t="s">
        <v>32</v>
      </c>
      <c r="F6" s="319" t="s">
        <v>33</v>
      </c>
      <c r="G6" s="320" t="s">
        <v>54</v>
      </c>
      <c r="H6" s="321" t="s">
        <v>35</v>
      </c>
      <c r="I6" s="321" t="s">
        <v>34</v>
      </c>
      <c r="J6" s="321" t="s">
        <v>50</v>
      </c>
      <c r="K6" s="321" t="s">
        <v>51</v>
      </c>
      <c r="L6" s="321" t="s">
        <v>52</v>
      </c>
      <c r="M6" s="322" t="s">
        <v>53</v>
      </c>
    </row>
    <row r="7" spans="1:13" ht="15.95" customHeight="1">
      <c r="A7" s="262">
        <v>1</v>
      </c>
      <c r="B7" s="323" t="s">
        <v>290</v>
      </c>
      <c r="C7" s="324" t="s">
        <v>89</v>
      </c>
      <c r="D7" s="325">
        <v>79366</v>
      </c>
      <c r="E7" s="165">
        <v>30341</v>
      </c>
      <c r="F7" s="165">
        <v>18152</v>
      </c>
      <c r="G7" s="165">
        <v>30873</v>
      </c>
      <c r="H7" s="165">
        <v>3639</v>
      </c>
      <c r="I7" s="165">
        <v>27234</v>
      </c>
      <c r="J7" s="165">
        <v>22580</v>
      </c>
      <c r="K7" s="165">
        <v>15938</v>
      </c>
      <c r="L7" s="165">
        <v>6642</v>
      </c>
      <c r="M7" s="326">
        <v>4654</v>
      </c>
    </row>
    <row r="8" spans="1:13" ht="15.95" customHeight="1">
      <c r="A8" s="262">
        <v>2</v>
      </c>
      <c r="B8" s="327" t="s">
        <v>90</v>
      </c>
      <c r="C8" s="324" t="s">
        <v>91</v>
      </c>
      <c r="D8" s="328">
        <v>5505</v>
      </c>
      <c r="E8" s="183">
        <v>924</v>
      </c>
      <c r="F8" s="183">
        <v>703</v>
      </c>
      <c r="G8" s="183">
        <v>3878</v>
      </c>
      <c r="H8" s="183">
        <v>991</v>
      </c>
      <c r="I8" s="183">
        <v>2887</v>
      </c>
      <c r="J8" s="183">
        <v>2686</v>
      </c>
      <c r="K8" s="183">
        <v>2327</v>
      </c>
      <c r="L8" s="183">
        <v>359</v>
      </c>
      <c r="M8" s="329">
        <v>201</v>
      </c>
    </row>
    <row r="9" spans="1:13" ht="15.95" customHeight="1">
      <c r="A9" s="262">
        <v>3</v>
      </c>
      <c r="B9" s="327" t="s">
        <v>92</v>
      </c>
      <c r="C9" s="324" t="s">
        <v>93</v>
      </c>
      <c r="D9" s="328">
        <v>725</v>
      </c>
      <c r="E9" s="183">
        <v>4</v>
      </c>
      <c r="F9" s="183">
        <v>2</v>
      </c>
      <c r="G9" s="183">
        <v>719</v>
      </c>
      <c r="H9" s="183">
        <v>138</v>
      </c>
      <c r="I9" s="183">
        <v>581</v>
      </c>
      <c r="J9" s="183">
        <v>438</v>
      </c>
      <c r="K9" s="183">
        <v>170</v>
      </c>
      <c r="L9" s="183">
        <v>268</v>
      </c>
      <c r="M9" s="329">
        <v>143</v>
      </c>
    </row>
    <row r="10" spans="1:13" ht="15.95" customHeight="1">
      <c r="A10" s="262">
        <v>4</v>
      </c>
      <c r="B10" s="327" t="s">
        <v>94</v>
      </c>
      <c r="C10" s="324" t="s">
        <v>95</v>
      </c>
      <c r="D10" s="328">
        <v>937</v>
      </c>
      <c r="E10" s="183">
        <v>175</v>
      </c>
      <c r="F10" s="183">
        <v>34</v>
      </c>
      <c r="G10" s="183">
        <v>728</v>
      </c>
      <c r="H10" s="183">
        <v>98</v>
      </c>
      <c r="I10" s="183">
        <v>630</v>
      </c>
      <c r="J10" s="183">
        <v>571</v>
      </c>
      <c r="K10" s="183">
        <v>477</v>
      </c>
      <c r="L10" s="183">
        <v>94</v>
      </c>
      <c r="M10" s="329">
        <v>59</v>
      </c>
    </row>
    <row r="11" spans="1:13" ht="15.95" customHeight="1">
      <c r="A11" s="262">
        <v>5</v>
      </c>
      <c r="B11" s="327" t="s">
        <v>96</v>
      </c>
      <c r="C11" s="324" t="s">
        <v>97</v>
      </c>
      <c r="D11" s="328">
        <v>2817</v>
      </c>
      <c r="E11" s="183">
        <v>1699</v>
      </c>
      <c r="F11" s="183">
        <v>178</v>
      </c>
      <c r="G11" s="183">
        <v>940</v>
      </c>
      <c r="H11" s="183">
        <v>171</v>
      </c>
      <c r="I11" s="183">
        <v>769</v>
      </c>
      <c r="J11" s="183">
        <v>743</v>
      </c>
      <c r="K11" s="183">
        <v>666</v>
      </c>
      <c r="L11" s="183">
        <v>77</v>
      </c>
      <c r="M11" s="329">
        <v>26</v>
      </c>
    </row>
    <row r="12" spans="1:13" ht="15.95" customHeight="1">
      <c r="A12" s="262">
        <v>6</v>
      </c>
      <c r="B12" s="327" t="s">
        <v>98</v>
      </c>
      <c r="C12" s="324" t="s">
        <v>99</v>
      </c>
      <c r="D12" s="328">
        <v>0</v>
      </c>
      <c r="E12" s="183">
        <v>0</v>
      </c>
      <c r="F12" s="183">
        <v>0</v>
      </c>
      <c r="G12" s="183">
        <v>0</v>
      </c>
      <c r="H12" s="183">
        <v>0</v>
      </c>
      <c r="I12" s="183">
        <v>0</v>
      </c>
      <c r="J12" s="183">
        <v>0</v>
      </c>
      <c r="K12" s="183">
        <v>0</v>
      </c>
      <c r="L12" s="183">
        <v>0</v>
      </c>
      <c r="M12" s="329">
        <v>0</v>
      </c>
    </row>
    <row r="13" spans="1:13" ht="15.95" customHeight="1">
      <c r="A13" s="262">
        <v>7</v>
      </c>
      <c r="B13" s="327" t="s">
        <v>100</v>
      </c>
      <c r="C13" s="324" t="s">
        <v>101</v>
      </c>
      <c r="D13" s="328">
        <v>536</v>
      </c>
      <c r="E13" s="183">
        <v>14</v>
      </c>
      <c r="F13" s="183">
        <v>9</v>
      </c>
      <c r="G13" s="183">
        <v>513</v>
      </c>
      <c r="H13" s="183">
        <v>114</v>
      </c>
      <c r="I13" s="183">
        <v>399</v>
      </c>
      <c r="J13" s="183">
        <v>394</v>
      </c>
      <c r="K13" s="183">
        <v>361</v>
      </c>
      <c r="L13" s="183">
        <v>33</v>
      </c>
      <c r="M13" s="329">
        <v>5</v>
      </c>
    </row>
    <row r="14" spans="1:13" ht="15.95" customHeight="1">
      <c r="A14" s="262">
        <v>8</v>
      </c>
      <c r="B14" s="327" t="s">
        <v>102</v>
      </c>
      <c r="C14" s="324" t="s">
        <v>103</v>
      </c>
      <c r="D14" s="328">
        <v>73883</v>
      </c>
      <c r="E14" s="183">
        <v>1622</v>
      </c>
      <c r="F14" s="183">
        <v>442</v>
      </c>
      <c r="G14" s="183">
        <v>71819</v>
      </c>
      <c r="H14" s="183">
        <v>2617</v>
      </c>
      <c r="I14" s="183">
        <v>69202</v>
      </c>
      <c r="J14" s="183">
        <v>67618</v>
      </c>
      <c r="K14" s="183">
        <v>32094</v>
      </c>
      <c r="L14" s="183">
        <v>35524</v>
      </c>
      <c r="M14" s="329">
        <v>1584</v>
      </c>
    </row>
    <row r="15" spans="1:13" ht="15.95" customHeight="1">
      <c r="A15" s="262">
        <v>9</v>
      </c>
      <c r="B15" s="327" t="s">
        <v>104</v>
      </c>
      <c r="C15" s="324" t="s">
        <v>105</v>
      </c>
      <c r="D15" s="328">
        <v>4518</v>
      </c>
      <c r="E15" s="183">
        <v>38</v>
      </c>
      <c r="F15" s="183">
        <v>29</v>
      </c>
      <c r="G15" s="183">
        <v>4451</v>
      </c>
      <c r="H15" s="183">
        <v>254</v>
      </c>
      <c r="I15" s="183">
        <v>4197</v>
      </c>
      <c r="J15" s="183">
        <v>3976</v>
      </c>
      <c r="K15" s="183">
        <v>2827</v>
      </c>
      <c r="L15" s="183">
        <v>1149</v>
      </c>
      <c r="M15" s="329">
        <v>221</v>
      </c>
    </row>
    <row r="16" spans="1:13" ht="15.95" customHeight="1">
      <c r="A16" s="262">
        <v>10</v>
      </c>
      <c r="B16" s="327" t="s">
        <v>106</v>
      </c>
      <c r="C16" s="324" t="s">
        <v>107</v>
      </c>
      <c r="D16" s="328">
        <v>1323</v>
      </c>
      <c r="E16" s="183">
        <v>17</v>
      </c>
      <c r="F16" s="183">
        <v>7</v>
      </c>
      <c r="G16" s="183">
        <v>1299</v>
      </c>
      <c r="H16" s="183">
        <v>88</v>
      </c>
      <c r="I16" s="183">
        <v>1211</v>
      </c>
      <c r="J16" s="183">
        <v>1179</v>
      </c>
      <c r="K16" s="183">
        <v>806</v>
      </c>
      <c r="L16" s="183">
        <v>373</v>
      </c>
      <c r="M16" s="329">
        <v>32</v>
      </c>
    </row>
    <row r="17" spans="1:13" ht="15.95" customHeight="1">
      <c r="A17" s="262">
        <v>11</v>
      </c>
      <c r="B17" s="327" t="s">
        <v>108</v>
      </c>
      <c r="C17" s="324" t="s">
        <v>109</v>
      </c>
      <c r="D17" s="328">
        <v>0</v>
      </c>
      <c r="E17" s="183">
        <v>0</v>
      </c>
      <c r="F17" s="183">
        <v>0</v>
      </c>
      <c r="G17" s="183">
        <v>0</v>
      </c>
      <c r="H17" s="183">
        <v>0</v>
      </c>
      <c r="I17" s="183">
        <v>0</v>
      </c>
      <c r="J17" s="183">
        <v>0</v>
      </c>
      <c r="K17" s="183">
        <v>0</v>
      </c>
      <c r="L17" s="183">
        <v>0</v>
      </c>
      <c r="M17" s="329">
        <v>0</v>
      </c>
    </row>
    <row r="18" spans="1:13" ht="15.95" customHeight="1">
      <c r="A18" s="262">
        <v>12</v>
      </c>
      <c r="B18" s="327" t="s">
        <v>110</v>
      </c>
      <c r="C18" s="324" t="s">
        <v>111</v>
      </c>
      <c r="D18" s="328">
        <v>15160</v>
      </c>
      <c r="E18" s="183">
        <v>2749</v>
      </c>
      <c r="F18" s="183">
        <v>1077</v>
      </c>
      <c r="G18" s="183">
        <v>11334</v>
      </c>
      <c r="H18" s="183">
        <v>1597</v>
      </c>
      <c r="I18" s="183">
        <v>9737</v>
      </c>
      <c r="J18" s="183">
        <v>9649</v>
      </c>
      <c r="K18" s="183">
        <v>6183</v>
      </c>
      <c r="L18" s="183">
        <v>3466</v>
      </c>
      <c r="M18" s="329">
        <v>88</v>
      </c>
    </row>
    <row r="19" spans="1:13" ht="15.95" customHeight="1">
      <c r="A19" s="262">
        <v>13</v>
      </c>
      <c r="B19" s="327" t="s">
        <v>112</v>
      </c>
      <c r="C19" s="324" t="s">
        <v>113</v>
      </c>
      <c r="D19" s="328">
        <v>8338</v>
      </c>
      <c r="E19" s="183">
        <v>1393</v>
      </c>
      <c r="F19" s="183">
        <v>436</v>
      </c>
      <c r="G19" s="183">
        <v>6509</v>
      </c>
      <c r="H19" s="183">
        <v>771</v>
      </c>
      <c r="I19" s="183">
        <v>5738</v>
      </c>
      <c r="J19" s="183">
        <v>5684</v>
      </c>
      <c r="K19" s="183">
        <v>3362</v>
      </c>
      <c r="L19" s="183">
        <v>2322</v>
      </c>
      <c r="M19" s="329">
        <v>54</v>
      </c>
    </row>
    <row r="20" spans="1:13" ht="15.95" customHeight="1">
      <c r="A20" s="262">
        <v>14</v>
      </c>
      <c r="B20" s="327" t="s">
        <v>114</v>
      </c>
      <c r="C20" s="324" t="s">
        <v>115</v>
      </c>
      <c r="D20" s="328">
        <v>6661</v>
      </c>
      <c r="E20" s="183">
        <v>588</v>
      </c>
      <c r="F20" s="183">
        <v>280</v>
      </c>
      <c r="G20" s="183">
        <v>5793</v>
      </c>
      <c r="H20" s="183">
        <v>768</v>
      </c>
      <c r="I20" s="183">
        <v>5025</v>
      </c>
      <c r="J20" s="183">
        <v>4979</v>
      </c>
      <c r="K20" s="183">
        <v>3603</v>
      </c>
      <c r="L20" s="183">
        <v>1376</v>
      </c>
      <c r="M20" s="329">
        <v>46</v>
      </c>
    </row>
    <row r="21" spans="1:13" ht="15.95" customHeight="1">
      <c r="A21" s="262">
        <v>15</v>
      </c>
      <c r="B21" s="327" t="s">
        <v>116</v>
      </c>
      <c r="C21" s="324" t="s">
        <v>117</v>
      </c>
      <c r="D21" s="328">
        <v>11326</v>
      </c>
      <c r="E21" s="183">
        <v>1869</v>
      </c>
      <c r="F21" s="183">
        <v>545</v>
      </c>
      <c r="G21" s="183">
        <v>8912</v>
      </c>
      <c r="H21" s="183">
        <v>1257</v>
      </c>
      <c r="I21" s="183">
        <v>7655</v>
      </c>
      <c r="J21" s="183">
        <v>7593</v>
      </c>
      <c r="K21" s="183">
        <v>5488</v>
      </c>
      <c r="L21" s="183">
        <v>2105</v>
      </c>
      <c r="M21" s="329">
        <v>62</v>
      </c>
    </row>
    <row r="22" spans="1:13" ht="15.95" customHeight="1">
      <c r="A22" s="262">
        <v>16</v>
      </c>
      <c r="B22" s="327" t="s">
        <v>118</v>
      </c>
      <c r="C22" s="324" t="s">
        <v>119</v>
      </c>
      <c r="D22" s="328">
        <v>2438</v>
      </c>
      <c r="E22" s="183">
        <v>38</v>
      </c>
      <c r="F22" s="183">
        <v>12</v>
      </c>
      <c r="G22" s="183">
        <v>2388</v>
      </c>
      <c r="H22" s="183">
        <v>92</v>
      </c>
      <c r="I22" s="183">
        <v>2296</v>
      </c>
      <c r="J22" s="183">
        <v>2287</v>
      </c>
      <c r="K22" s="183">
        <v>1725</v>
      </c>
      <c r="L22" s="183">
        <v>562</v>
      </c>
      <c r="M22" s="329">
        <v>9</v>
      </c>
    </row>
    <row r="23" spans="1:13" ht="15.95" customHeight="1">
      <c r="A23" s="262">
        <v>17</v>
      </c>
      <c r="B23" s="327" t="s">
        <v>120</v>
      </c>
      <c r="C23" s="324" t="s">
        <v>121</v>
      </c>
      <c r="D23" s="328">
        <v>13061</v>
      </c>
      <c r="E23" s="183">
        <v>419</v>
      </c>
      <c r="F23" s="183">
        <v>119</v>
      </c>
      <c r="G23" s="183">
        <v>12523</v>
      </c>
      <c r="H23" s="183">
        <v>1126</v>
      </c>
      <c r="I23" s="183">
        <v>11397</v>
      </c>
      <c r="J23" s="183">
        <v>11336</v>
      </c>
      <c r="K23" s="183">
        <v>7885</v>
      </c>
      <c r="L23" s="183">
        <v>3451</v>
      </c>
      <c r="M23" s="329">
        <v>61</v>
      </c>
    </row>
    <row r="24" spans="1:13" ht="15.95" customHeight="1">
      <c r="A24" s="262">
        <v>18</v>
      </c>
      <c r="B24" s="327" t="s">
        <v>122</v>
      </c>
      <c r="C24" s="324" t="s">
        <v>123</v>
      </c>
      <c r="D24" s="328">
        <v>20534</v>
      </c>
      <c r="E24" s="183">
        <v>782</v>
      </c>
      <c r="F24" s="183">
        <v>234</v>
      </c>
      <c r="G24" s="183">
        <v>19518</v>
      </c>
      <c r="H24" s="183">
        <v>2129</v>
      </c>
      <c r="I24" s="183">
        <v>17389</v>
      </c>
      <c r="J24" s="183">
        <v>17116</v>
      </c>
      <c r="K24" s="183">
        <v>13214</v>
      </c>
      <c r="L24" s="183">
        <v>3902</v>
      </c>
      <c r="M24" s="329">
        <v>273</v>
      </c>
    </row>
    <row r="25" spans="1:13" ht="15.95" customHeight="1">
      <c r="A25" s="262">
        <v>19</v>
      </c>
      <c r="B25" s="327" t="s">
        <v>124</v>
      </c>
      <c r="C25" s="324" t="s">
        <v>125</v>
      </c>
      <c r="D25" s="328">
        <v>288</v>
      </c>
      <c r="E25" s="183">
        <v>1</v>
      </c>
      <c r="F25" s="183">
        <v>0</v>
      </c>
      <c r="G25" s="183">
        <v>287</v>
      </c>
      <c r="H25" s="183">
        <v>18</v>
      </c>
      <c r="I25" s="183">
        <v>269</v>
      </c>
      <c r="J25" s="183">
        <v>266</v>
      </c>
      <c r="K25" s="183">
        <v>225</v>
      </c>
      <c r="L25" s="183">
        <v>41</v>
      </c>
      <c r="M25" s="329">
        <v>3</v>
      </c>
    </row>
    <row r="26" spans="1:13" ht="15.95" customHeight="1">
      <c r="A26" s="262">
        <v>20</v>
      </c>
      <c r="B26" s="327" t="s">
        <v>126</v>
      </c>
      <c r="C26" s="324" t="s">
        <v>127</v>
      </c>
      <c r="D26" s="328">
        <v>2012</v>
      </c>
      <c r="E26" s="183">
        <v>12</v>
      </c>
      <c r="F26" s="183">
        <v>3</v>
      </c>
      <c r="G26" s="183">
        <v>1997</v>
      </c>
      <c r="H26" s="183">
        <v>72</v>
      </c>
      <c r="I26" s="183">
        <v>1925</v>
      </c>
      <c r="J26" s="183">
        <v>1919</v>
      </c>
      <c r="K26" s="183">
        <v>1661</v>
      </c>
      <c r="L26" s="183">
        <v>258</v>
      </c>
      <c r="M26" s="329">
        <v>6</v>
      </c>
    </row>
    <row r="27" spans="1:13" ht="15.95" customHeight="1">
      <c r="A27" s="262">
        <v>21</v>
      </c>
      <c r="B27" s="327" t="s">
        <v>128</v>
      </c>
      <c r="C27" s="324" t="s">
        <v>129</v>
      </c>
      <c r="D27" s="328">
        <v>175</v>
      </c>
      <c r="E27" s="183">
        <v>0</v>
      </c>
      <c r="F27" s="183">
        <v>0</v>
      </c>
      <c r="G27" s="183">
        <v>175</v>
      </c>
      <c r="H27" s="183">
        <v>1</v>
      </c>
      <c r="I27" s="183">
        <v>174</v>
      </c>
      <c r="J27" s="183">
        <v>174</v>
      </c>
      <c r="K27" s="183">
        <v>152</v>
      </c>
      <c r="L27" s="183">
        <v>22</v>
      </c>
      <c r="M27" s="329">
        <v>0</v>
      </c>
    </row>
    <row r="28" spans="1:13" ht="15.95" customHeight="1">
      <c r="A28" s="262">
        <v>22</v>
      </c>
      <c r="B28" s="327" t="s">
        <v>130</v>
      </c>
      <c r="C28" s="324" t="s">
        <v>131</v>
      </c>
      <c r="D28" s="328">
        <v>2174</v>
      </c>
      <c r="E28" s="183">
        <v>10</v>
      </c>
      <c r="F28" s="183">
        <v>2</v>
      </c>
      <c r="G28" s="183">
        <v>2162</v>
      </c>
      <c r="H28" s="183">
        <v>36</v>
      </c>
      <c r="I28" s="183">
        <v>2126</v>
      </c>
      <c r="J28" s="183">
        <v>2124</v>
      </c>
      <c r="K28" s="183">
        <v>1838</v>
      </c>
      <c r="L28" s="183">
        <v>286</v>
      </c>
      <c r="M28" s="329">
        <v>2</v>
      </c>
    </row>
    <row r="29" spans="1:13" ht="15.95" customHeight="1">
      <c r="A29" s="262">
        <v>23</v>
      </c>
      <c r="B29" s="327" t="s">
        <v>132</v>
      </c>
      <c r="C29" s="324" t="s">
        <v>133</v>
      </c>
      <c r="D29" s="328">
        <v>1179</v>
      </c>
      <c r="E29" s="183">
        <v>2</v>
      </c>
      <c r="F29" s="183">
        <v>1</v>
      </c>
      <c r="G29" s="183">
        <v>1176</v>
      </c>
      <c r="H29" s="183">
        <v>13</v>
      </c>
      <c r="I29" s="183">
        <v>1163</v>
      </c>
      <c r="J29" s="183">
        <v>1162</v>
      </c>
      <c r="K29" s="183">
        <v>984</v>
      </c>
      <c r="L29" s="183">
        <v>178</v>
      </c>
      <c r="M29" s="329">
        <v>1</v>
      </c>
    </row>
    <row r="30" spans="1:13" ht="15.95" customHeight="1">
      <c r="A30" s="262">
        <v>24</v>
      </c>
      <c r="B30" s="327" t="s">
        <v>134</v>
      </c>
      <c r="C30" s="324" t="s">
        <v>135</v>
      </c>
      <c r="D30" s="328">
        <v>2159</v>
      </c>
      <c r="E30" s="183">
        <v>0</v>
      </c>
      <c r="F30" s="183">
        <v>0</v>
      </c>
      <c r="G30" s="183">
        <v>2159</v>
      </c>
      <c r="H30" s="183">
        <v>37</v>
      </c>
      <c r="I30" s="183">
        <v>2122</v>
      </c>
      <c r="J30" s="183">
        <v>2112</v>
      </c>
      <c r="K30" s="183">
        <v>1552</v>
      </c>
      <c r="L30" s="183">
        <v>560</v>
      </c>
      <c r="M30" s="329">
        <v>10</v>
      </c>
    </row>
    <row r="31" spans="1:13" ht="15.95" customHeight="1">
      <c r="A31" s="262">
        <v>25</v>
      </c>
      <c r="B31" s="327" t="s">
        <v>136</v>
      </c>
      <c r="C31" s="324" t="s">
        <v>137</v>
      </c>
      <c r="D31" s="328">
        <v>6471</v>
      </c>
      <c r="E31" s="183">
        <v>7</v>
      </c>
      <c r="F31" s="183">
        <v>2</v>
      </c>
      <c r="G31" s="183">
        <v>6462</v>
      </c>
      <c r="H31" s="183">
        <v>159</v>
      </c>
      <c r="I31" s="183">
        <v>6303</v>
      </c>
      <c r="J31" s="183">
        <v>6284</v>
      </c>
      <c r="K31" s="183">
        <v>5552</v>
      </c>
      <c r="L31" s="183">
        <v>732</v>
      </c>
      <c r="M31" s="329">
        <v>19</v>
      </c>
    </row>
    <row r="32" spans="1:13" ht="15.95" customHeight="1">
      <c r="A32" s="262">
        <v>26</v>
      </c>
      <c r="B32" s="327" t="s">
        <v>138</v>
      </c>
      <c r="C32" s="324" t="s">
        <v>139</v>
      </c>
      <c r="D32" s="328">
        <v>6610</v>
      </c>
      <c r="E32" s="183">
        <v>29</v>
      </c>
      <c r="F32" s="183">
        <v>5</v>
      </c>
      <c r="G32" s="183">
        <v>6576</v>
      </c>
      <c r="H32" s="183">
        <v>262</v>
      </c>
      <c r="I32" s="183">
        <v>6314</v>
      </c>
      <c r="J32" s="183">
        <v>6260</v>
      </c>
      <c r="K32" s="183">
        <v>5178</v>
      </c>
      <c r="L32" s="183">
        <v>1082</v>
      </c>
      <c r="M32" s="329">
        <v>54</v>
      </c>
    </row>
    <row r="33" spans="1:13" ht="15.95" customHeight="1">
      <c r="A33" s="262">
        <v>27</v>
      </c>
      <c r="B33" s="327" t="s">
        <v>140</v>
      </c>
      <c r="C33" s="324" t="s">
        <v>141</v>
      </c>
      <c r="D33" s="328">
        <v>892</v>
      </c>
      <c r="E33" s="183">
        <v>0</v>
      </c>
      <c r="F33" s="183">
        <v>0</v>
      </c>
      <c r="G33" s="183">
        <v>892</v>
      </c>
      <c r="H33" s="183">
        <v>45</v>
      </c>
      <c r="I33" s="183">
        <v>847</v>
      </c>
      <c r="J33" s="183">
        <v>843</v>
      </c>
      <c r="K33" s="183">
        <v>751</v>
      </c>
      <c r="L33" s="183">
        <v>92</v>
      </c>
      <c r="M33" s="329">
        <v>4</v>
      </c>
    </row>
    <row r="34" spans="1:13" ht="15.95" customHeight="1">
      <c r="A34" s="262">
        <v>28</v>
      </c>
      <c r="B34" s="327" t="s">
        <v>142</v>
      </c>
      <c r="C34" s="324" t="s">
        <v>143</v>
      </c>
      <c r="D34" s="328">
        <v>531</v>
      </c>
      <c r="E34" s="183">
        <v>0</v>
      </c>
      <c r="F34" s="183">
        <v>0</v>
      </c>
      <c r="G34" s="183">
        <v>531</v>
      </c>
      <c r="H34" s="183">
        <v>60</v>
      </c>
      <c r="I34" s="183">
        <v>471</v>
      </c>
      <c r="J34" s="183">
        <v>465</v>
      </c>
      <c r="K34" s="183">
        <v>404</v>
      </c>
      <c r="L34" s="183">
        <v>61</v>
      </c>
      <c r="M34" s="329">
        <v>6</v>
      </c>
    </row>
    <row r="35" spans="1:13" ht="15.95" customHeight="1">
      <c r="A35" s="262">
        <v>29</v>
      </c>
      <c r="B35" s="327" t="s">
        <v>144</v>
      </c>
      <c r="C35" s="324" t="s">
        <v>65</v>
      </c>
      <c r="D35" s="328">
        <v>63083</v>
      </c>
      <c r="E35" s="183">
        <v>1618</v>
      </c>
      <c r="F35" s="183">
        <v>512</v>
      </c>
      <c r="G35" s="183">
        <v>60953</v>
      </c>
      <c r="H35" s="183">
        <v>3565</v>
      </c>
      <c r="I35" s="183">
        <v>57388</v>
      </c>
      <c r="J35" s="183">
        <v>56728</v>
      </c>
      <c r="K35" s="183">
        <v>39379</v>
      </c>
      <c r="L35" s="183">
        <v>17349</v>
      </c>
      <c r="M35" s="329">
        <v>660</v>
      </c>
    </row>
    <row r="36" spans="1:13" ht="15.95" customHeight="1">
      <c r="A36" s="262">
        <v>30</v>
      </c>
      <c r="B36" s="327" t="s">
        <v>145</v>
      </c>
      <c r="C36" s="324" t="s">
        <v>66</v>
      </c>
      <c r="D36" s="328">
        <v>14933</v>
      </c>
      <c r="E36" s="183">
        <v>596</v>
      </c>
      <c r="F36" s="183">
        <v>129</v>
      </c>
      <c r="G36" s="183">
        <v>14208</v>
      </c>
      <c r="H36" s="183">
        <v>497</v>
      </c>
      <c r="I36" s="183">
        <v>13711</v>
      </c>
      <c r="J36" s="183">
        <v>13667</v>
      </c>
      <c r="K36" s="183">
        <v>9360</v>
      </c>
      <c r="L36" s="183">
        <v>4307</v>
      </c>
      <c r="M36" s="329">
        <v>44</v>
      </c>
    </row>
    <row r="37" spans="1:13" ht="15.95" customHeight="1">
      <c r="A37" s="262">
        <v>31</v>
      </c>
      <c r="B37" s="327" t="s">
        <v>146</v>
      </c>
      <c r="C37" s="324" t="s">
        <v>147</v>
      </c>
      <c r="D37" s="328">
        <v>1621</v>
      </c>
      <c r="E37" s="183">
        <v>272</v>
      </c>
      <c r="F37" s="183">
        <v>70</v>
      </c>
      <c r="G37" s="183">
        <v>1279</v>
      </c>
      <c r="H37" s="183">
        <v>125</v>
      </c>
      <c r="I37" s="183">
        <v>1154</v>
      </c>
      <c r="J37" s="183">
        <v>1145</v>
      </c>
      <c r="K37" s="183">
        <v>757</v>
      </c>
      <c r="L37" s="183">
        <v>388</v>
      </c>
      <c r="M37" s="329">
        <v>9</v>
      </c>
    </row>
    <row r="38" spans="1:13" ht="15.95" customHeight="1">
      <c r="A38" s="262">
        <v>32</v>
      </c>
      <c r="B38" s="327" t="s">
        <v>148</v>
      </c>
      <c r="C38" s="324" t="s">
        <v>149</v>
      </c>
      <c r="D38" s="328">
        <v>3558</v>
      </c>
      <c r="E38" s="183">
        <v>109</v>
      </c>
      <c r="F38" s="183">
        <v>22</v>
      </c>
      <c r="G38" s="183">
        <v>3427</v>
      </c>
      <c r="H38" s="183">
        <v>109</v>
      </c>
      <c r="I38" s="183">
        <v>3318</v>
      </c>
      <c r="J38" s="183">
        <v>3310</v>
      </c>
      <c r="K38" s="183">
        <v>2675</v>
      </c>
      <c r="L38" s="183">
        <v>635</v>
      </c>
      <c r="M38" s="329">
        <v>8</v>
      </c>
    </row>
    <row r="39" spans="1:13" ht="15.95" customHeight="1">
      <c r="A39" s="262">
        <v>33</v>
      </c>
      <c r="B39" s="327" t="s">
        <v>150</v>
      </c>
      <c r="C39" s="324" t="s">
        <v>151</v>
      </c>
      <c r="D39" s="328">
        <v>5984</v>
      </c>
      <c r="E39" s="183">
        <v>50</v>
      </c>
      <c r="F39" s="183">
        <v>13</v>
      </c>
      <c r="G39" s="183">
        <v>5921</v>
      </c>
      <c r="H39" s="183">
        <v>489</v>
      </c>
      <c r="I39" s="183">
        <v>5432</v>
      </c>
      <c r="J39" s="183">
        <v>5368</v>
      </c>
      <c r="K39" s="183">
        <v>4264</v>
      </c>
      <c r="L39" s="183">
        <v>1104</v>
      </c>
      <c r="M39" s="329">
        <v>64</v>
      </c>
    </row>
    <row r="40" spans="1:13" ht="15.95" customHeight="1">
      <c r="A40" s="262">
        <v>34</v>
      </c>
      <c r="B40" s="327" t="s">
        <v>152</v>
      </c>
      <c r="C40" s="324" t="s">
        <v>67</v>
      </c>
      <c r="D40" s="328">
        <v>12060</v>
      </c>
      <c r="E40" s="183">
        <v>1523</v>
      </c>
      <c r="F40" s="183">
        <v>468</v>
      </c>
      <c r="G40" s="183">
        <v>10069</v>
      </c>
      <c r="H40" s="183">
        <v>679</v>
      </c>
      <c r="I40" s="183">
        <v>9390</v>
      </c>
      <c r="J40" s="183">
        <v>9345</v>
      </c>
      <c r="K40" s="183">
        <v>7486</v>
      </c>
      <c r="L40" s="183">
        <v>1859</v>
      </c>
      <c r="M40" s="329">
        <v>45</v>
      </c>
    </row>
    <row r="41" spans="1:13" ht="15.95" customHeight="1">
      <c r="A41" s="262">
        <v>35</v>
      </c>
      <c r="B41" s="327" t="s">
        <v>153</v>
      </c>
      <c r="C41" s="324" t="s">
        <v>68</v>
      </c>
      <c r="D41" s="328">
        <v>10231</v>
      </c>
      <c r="E41" s="183">
        <v>559</v>
      </c>
      <c r="F41" s="183">
        <v>112</v>
      </c>
      <c r="G41" s="183">
        <v>9560</v>
      </c>
      <c r="H41" s="183">
        <v>840</v>
      </c>
      <c r="I41" s="183">
        <v>8720</v>
      </c>
      <c r="J41" s="183">
        <v>8680</v>
      </c>
      <c r="K41" s="183">
        <v>6784</v>
      </c>
      <c r="L41" s="183">
        <v>1896</v>
      </c>
      <c r="M41" s="329">
        <v>40</v>
      </c>
    </row>
    <row r="42" spans="1:13" ht="15.95" customHeight="1">
      <c r="A42" s="262">
        <v>36</v>
      </c>
      <c r="B42" s="327" t="s">
        <v>154</v>
      </c>
      <c r="C42" s="324" t="s">
        <v>155</v>
      </c>
      <c r="D42" s="328">
        <v>1836</v>
      </c>
      <c r="E42" s="183">
        <v>0</v>
      </c>
      <c r="F42" s="183">
        <v>0</v>
      </c>
      <c r="G42" s="183">
        <v>1836</v>
      </c>
      <c r="H42" s="183">
        <v>18</v>
      </c>
      <c r="I42" s="183">
        <v>1818</v>
      </c>
      <c r="J42" s="183">
        <v>1804</v>
      </c>
      <c r="K42" s="183">
        <v>1655</v>
      </c>
      <c r="L42" s="183">
        <v>149</v>
      </c>
      <c r="M42" s="329">
        <v>14</v>
      </c>
    </row>
    <row r="43" spans="1:13" ht="15.95" customHeight="1">
      <c r="A43" s="262">
        <v>37</v>
      </c>
      <c r="B43" s="327" t="s">
        <v>156</v>
      </c>
      <c r="C43" s="324" t="s">
        <v>157</v>
      </c>
      <c r="D43" s="328">
        <v>13646</v>
      </c>
      <c r="E43" s="183">
        <v>27</v>
      </c>
      <c r="F43" s="183">
        <v>4</v>
      </c>
      <c r="G43" s="183">
        <v>13615</v>
      </c>
      <c r="H43" s="183">
        <v>116</v>
      </c>
      <c r="I43" s="183">
        <v>13499</v>
      </c>
      <c r="J43" s="183">
        <v>13492</v>
      </c>
      <c r="K43" s="183">
        <v>11784</v>
      </c>
      <c r="L43" s="183">
        <v>1708</v>
      </c>
      <c r="M43" s="329">
        <v>7</v>
      </c>
    </row>
    <row r="44" spans="1:13" ht="15.95" customHeight="1">
      <c r="A44" s="262">
        <v>38</v>
      </c>
      <c r="B44" s="327" t="s">
        <v>158</v>
      </c>
      <c r="C44" s="324" t="s">
        <v>159</v>
      </c>
      <c r="D44" s="328">
        <v>13014</v>
      </c>
      <c r="E44" s="183">
        <v>332</v>
      </c>
      <c r="F44" s="183">
        <v>47</v>
      </c>
      <c r="G44" s="183">
        <v>12635</v>
      </c>
      <c r="H44" s="183">
        <v>663</v>
      </c>
      <c r="I44" s="183">
        <v>11972</v>
      </c>
      <c r="J44" s="183">
        <v>11920</v>
      </c>
      <c r="K44" s="183">
        <v>10411</v>
      </c>
      <c r="L44" s="183">
        <v>1509</v>
      </c>
      <c r="M44" s="329">
        <v>52</v>
      </c>
    </row>
    <row r="45" spans="1:13" ht="15.95" customHeight="1">
      <c r="A45" s="262">
        <v>39</v>
      </c>
      <c r="B45" s="327" t="s">
        <v>160</v>
      </c>
      <c r="C45" s="324" t="s">
        <v>161</v>
      </c>
      <c r="D45" s="328">
        <v>7759</v>
      </c>
      <c r="E45" s="183">
        <v>264</v>
      </c>
      <c r="F45" s="183">
        <v>47</v>
      </c>
      <c r="G45" s="183">
        <v>7448</v>
      </c>
      <c r="H45" s="183">
        <v>672</v>
      </c>
      <c r="I45" s="183">
        <v>6776</v>
      </c>
      <c r="J45" s="183">
        <v>6729</v>
      </c>
      <c r="K45" s="183">
        <v>5862</v>
      </c>
      <c r="L45" s="183">
        <v>867</v>
      </c>
      <c r="M45" s="329">
        <v>47</v>
      </c>
    </row>
    <row r="46" spans="1:13" ht="15.95" customHeight="1">
      <c r="A46" s="262">
        <v>40</v>
      </c>
      <c r="B46" s="327" t="s">
        <v>162</v>
      </c>
      <c r="C46" s="324" t="s">
        <v>163</v>
      </c>
      <c r="D46" s="328">
        <v>985</v>
      </c>
      <c r="E46" s="183">
        <v>11</v>
      </c>
      <c r="F46" s="183">
        <v>2</v>
      </c>
      <c r="G46" s="183">
        <v>972</v>
      </c>
      <c r="H46" s="183">
        <v>44</v>
      </c>
      <c r="I46" s="183">
        <v>928</v>
      </c>
      <c r="J46" s="183">
        <v>918</v>
      </c>
      <c r="K46" s="183">
        <v>741</v>
      </c>
      <c r="L46" s="183">
        <v>177</v>
      </c>
      <c r="M46" s="329">
        <v>10</v>
      </c>
    </row>
    <row r="47" spans="1:13" ht="15.95" customHeight="1">
      <c r="A47" s="262">
        <v>41</v>
      </c>
      <c r="B47" s="327" t="s">
        <v>164</v>
      </c>
      <c r="C47" s="324" t="s">
        <v>165</v>
      </c>
      <c r="D47" s="328">
        <v>10621</v>
      </c>
      <c r="E47" s="183">
        <v>223</v>
      </c>
      <c r="F47" s="183">
        <v>38</v>
      </c>
      <c r="G47" s="183">
        <v>10360</v>
      </c>
      <c r="H47" s="183">
        <v>521</v>
      </c>
      <c r="I47" s="183">
        <v>9839</v>
      </c>
      <c r="J47" s="183">
        <v>9751</v>
      </c>
      <c r="K47" s="183">
        <v>7902</v>
      </c>
      <c r="L47" s="183">
        <v>1849</v>
      </c>
      <c r="M47" s="329">
        <v>88</v>
      </c>
    </row>
    <row r="48" spans="1:13" ht="15.95" customHeight="1">
      <c r="A48" s="262">
        <v>42</v>
      </c>
      <c r="B48" s="327" t="s">
        <v>166</v>
      </c>
      <c r="C48" s="324" t="s">
        <v>167</v>
      </c>
      <c r="D48" s="328">
        <v>9405</v>
      </c>
      <c r="E48" s="183">
        <v>534</v>
      </c>
      <c r="F48" s="183">
        <v>81</v>
      </c>
      <c r="G48" s="183">
        <v>8790</v>
      </c>
      <c r="H48" s="183">
        <v>904</v>
      </c>
      <c r="I48" s="183">
        <v>7886</v>
      </c>
      <c r="J48" s="183">
        <v>7779</v>
      </c>
      <c r="K48" s="183">
        <v>5996</v>
      </c>
      <c r="L48" s="183">
        <v>1783</v>
      </c>
      <c r="M48" s="329">
        <v>107</v>
      </c>
    </row>
    <row r="49" spans="1:13" ht="15.95" customHeight="1">
      <c r="A49" s="262">
        <v>43</v>
      </c>
      <c r="B49" s="327" t="s">
        <v>168</v>
      </c>
      <c r="C49" s="324" t="s">
        <v>169</v>
      </c>
      <c r="D49" s="328">
        <v>71902</v>
      </c>
      <c r="E49" s="183">
        <v>4139</v>
      </c>
      <c r="F49" s="183">
        <v>683</v>
      </c>
      <c r="G49" s="183">
        <v>67080</v>
      </c>
      <c r="H49" s="183">
        <v>6693</v>
      </c>
      <c r="I49" s="183">
        <v>60387</v>
      </c>
      <c r="J49" s="183">
        <v>59483</v>
      </c>
      <c r="K49" s="183">
        <v>45853</v>
      </c>
      <c r="L49" s="183">
        <v>13630</v>
      </c>
      <c r="M49" s="329">
        <v>904</v>
      </c>
    </row>
    <row r="50" spans="1:13" ht="16.7" customHeight="1">
      <c r="A50" s="330">
        <v>44</v>
      </c>
      <c r="B50" s="327" t="s">
        <v>170</v>
      </c>
      <c r="C50" s="324" t="s">
        <v>0</v>
      </c>
      <c r="D50" s="328">
        <v>33523</v>
      </c>
      <c r="E50" s="183">
        <v>1047</v>
      </c>
      <c r="F50" s="183">
        <v>196</v>
      </c>
      <c r="G50" s="183">
        <v>32280</v>
      </c>
      <c r="H50" s="183">
        <v>2038</v>
      </c>
      <c r="I50" s="183">
        <v>30242</v>
      </c>
      <c r="J50" s="183">
        <v>30107</v>
      </c>
      <c r="K50" s="183">
        <v>23677</v>
      </c>
      <c r="L50" s="183">
        <v>6430</v>
      </c>
      <c r="M50" s="329">
        <v>135</v>
      </c>
    </row>
    <row r="51" spans="1:13" ht="15.95" customHeight="1">
      <c r="A51" s="330">
        <v>45</v>
      </c>
      <c r="B51" s="327" t="s">
        <v>171</v>
      </c>
      <c r="C51" s="324" t="s">
        <v>1</v>
      </c>
      <c r="D51" s="328">
        <v>84932</v>
      </c>
      <c r="E51" s="183">
        <v>2481</v>
      </c>
      <c r="F51" s="183">
        <v>455</v>
      </c>
      <c r="G51" s="183">
        <v>81996</v>
      </c>
      <c r="H51" s="183">
        <v>7531</v>
      </c>
      <c r="I51" s="183">
        <v>74465</v>
      </c>
      <c r="J51" s="183">
        <v>73997</v>
      </c>
      <c r="K51" s="183">
        <v>59528</v>
      </c>
      <c r="L51" s="183">
        <v>14469</v>
      </c>
      <c r="M51" s="329">
        <v>468</v>
      </c>
    </row>
    <row r="52" spans="1:13" ht="15.95" customHeight="1">
      <c r="A52" s="330">
        <v>46</v>
      </c>
      <c r="B52" s="327" t="s">
        <v>172</v>
      </c>
      <c r="C52" s="324" t="s">
        <v>2</v>
      </c>
      <c r="D52" s="328">
        <v>18080</v>
      </c>
      <c r="E52" s="183">
        <v>178</v>
      </c>
      <c r="F52" s="183">
        <v>61</v>
      </c>
      <c r="G52" s="183">
        <v>17841</v>
      </c>
      <c r="H52" s="183">
        <v>883</v>
      </c>
      <c r="I52" s="183">
        <v>16958</v>
      </c>
      <c r="J52" s="183">
        <v>16831</v>
      </c>
      <c r="K52" s="183">
        <v>13130</v>
      </c>
      <c r="L52" s="183">
        <v>3701</v>
      </c>
      <c r="M52" s="329">
        <v>127</v>
      </c>
    </row>
    <row r="53" spans="1:13" ht="15.95" customHeight="1">
      <c r="A53" s="330">
        <v>47</v>
      </c>
      <c r="B53" s="327" t="s">
        <v>173</v>
      </c>
      <c r="C53" s="324" t="s">
        <v>174</v>
      </c>
      <c r="D53" s="328">
        <v>3334</v>
      </c>
      <c r="E53" s="183">
        <v>2</v>
      </c>
      <c r="F53" s="183">
        <v>0</v>
      </c>
      <c r="G53" s="183">
        <v>3332</v>
      </c>
      <c r="H53" s="183">
        <v>23</v>
      </c>
      <c r="I53" s="183">
        <v>3309</v>
      </c>
      <c r="J53" s="183">
        <v>3302</v>
      </c>
      <c r="K53" s="183">
        <v>2123</v>
      </c>
      <c r="L53" s="183">
        <v>1179</v>
      </c>
      <c r="M53" s="329">
        <v>7</v>
      </c>
    </row>
    <row r="54" spans="1:13" ht="15.95" customHeight="1">
      <c r="A54" s="330">
        <v>48</v>
      </c>
      <c r="B54" s="327" t="s">
        <v>175</v>
      </c>
      <c r="C54" s="324" t="s">
        <v>176</v>
      </c>
      <c r="D54" s="328">
        <v>12794</v>
      </c>
      <c r="E54" s="183">
        <v>195</v>
      </c>
      <c r="F54" s="183">
        <v>49</v>
      </c>
      <c r="G54" s="183">
        <v>12550</v>
      </c>
      <c r="H54" s="183">
        <v>601</v>
      </c>
      <c r="I54" s="183">
        <v>11949</v>
      </c>
      <c r="J54" s="183">
        <v>11695</v>
      </c>
      <c r="K54" s="183">
        <v>7554</v>
      </c>
      <c r="L54" s="183">
        <v>4141</v>
      </c>
      <c r="M54" s="329">
        <v>254</v>
      </c>
    </row>
    <row r="55" spans="1:13" ht="15.95" customHeight="1">
      <c r="A55" s="330">
        <v>49</v>
      </c>
      <c r="B55" s="327" t="s">
        <v>177</v>
      </c>
      <c r="C55" s="324" t="s">
        <v>178</v>
      </c>
      <c r="D55" s="328">
        <v>53954</v>
      </c>
      <c r="E55" s="183">
        <v>1017</v>
      </c>
      <c r="F55" s="183">
        <v>183</v>
      </c>
      <c r="G55" s="183">
        <v>52754</v>
      </c>
      <c r="H55" s="183">
        <v>1954</v>
      </c>
      <c r="I55" s="183">
        <v>50800</v>
      </c>
      <c r="J55" s="183">
        <v>50390</v>
      </c>
      <c r="K55" s="183">
        <v>40223</v>
      </c>
      <c r="L55" s="183">
        <v>10167</v>
      </c>
      <c r="M55" s="329">
        <v>410</v>
      </c>
    </row>
    <row r="56" spans="1:13" ht="15.95" customHeight="1">
      <c r="A56" s="330">
        <v>50</v>
      </c>
      <c r="B56" s="327" t="s">
        <v>179</v>
      </c>
      <c r="C56" s="324" t="s">
        <v>180</v>
      </c>
      <c r="D56" s="328">
        <v>5365</v>
      </c>
      <c r="E56" s="183">
        <v>59</v>
      </c>
      <c r="F56" s="183">
        <v>11</v>
      </c>
      <c r="G56" s="183">
        <v>5295</v>
      </c>
      <c r="H56" s="183">
        <v>161</v>
      </c>
      <c r="I56" s="183">
        <v>5134</v>
      </c>
      <c r="J56" s="183">
        <v>5058</v>
      </c>
      <c r="K56" s="183">
        <v>4243</v>
      </c>
      <c r="L56" s="183">
        <v>815</v>
      </c>
      <c r="M56" s="329">
        <v>76</v>
      </c>
    </row>
    <row r="57" spans="1:13" ht="15.95" customHeight="1">
      <c r="A57" s="330">
        <v>51</v>
      </c>
      <c r="B57" s="327" t="s">
        <v>181</v>
      </c>
      <c r="C57" s="324" t="s">
        <v>182</v>
      </c>
      <c r="D57" s="328">
        <v>1896</v>
      </c>
      <c r="E57" s="183">
        <v>16</v>
      </c>
      <c r="F57" s="183">
        <v>2</v>
      </c>
      <c r="G57" s="183">
        <v>1878</v>
      </c>
      <c r="H57" s="183">
        <v>78</v>
      </c>
      <c r="I57" s="183">
        <v>1800</v>
      </c>
      <c r="J57" s="183">
        <v>1793</v>
      </c>
      <c r="K57" s="183">
        <v>1458</v>
      </c>
      <c r="L57" s="183">
        <v>335</v>
      </c>
      <c r="M57" s="329">
        <v>7</v>
      </c>
    </row>
    <row r="58" spans="1:13" ht="15.95" customHeight="1">
      <c r="A58" s="330">
        <v>52</v>
      </c>
      <c r="B58" s="327" t="s">
        <v>183</v>
      </c>
      <c r="C58" s="324" t="s">
        <v>184</v>
      </c>
      <c r="D58" s="328">
        <v>1817</v>
      </c>
      <c r="E58" s="183">
        <v>23</v>
      </c>
      <c r="F58" s="183">
        <v>5</v>
      </c>
      <c r="G58" s="183">
        <v>1789</v>
      </c>
      <c r="H58" s="183">
        <v>45</v>
      </c>
      <c r="I58" s="183">
        <v>1744</v>
      </c>
      <c r="J58" s="183">
        <v>1735</v>
      </c>
      <c r="K58" s="183">
        <v>1447</v>
      </c>
      <c r="L58" s="183">
        <v>288</v>
      </c>
      <c r="M58" s="329">
        <v>9</v>
      </c>
    </row>
    <row r="59" spans="1:13" ht="15.95" customHeight="1">
      <c r="A59" s="330">
        <v>53</v>
      </c>
      <c r="B59" s="327" t="s">
        <v>185</v>
      </c>
      <c r="C59" s="324" t="s">
        <v>186</v>
      </c>
      <c r="D59" s="328">
        <v>2797</v>
      </c>
      <c r="E59" s="183">
        <v>8</v>
      </c>
      <c r="F59" s="183">
        <v>1</v>
      </c>
      <c r="G59" s="183">
        <v>2788</v>
      </c>
      <c r="H59" s="183">
        <v>51</v>
      </c>
      <c r="I59" s="183">
        <v>2737</v>
      </c>
      <c r="J59" s="183">
        <v>2735</v>
      </c>
      <c r="K59" s="183">
        <v>2403</v>
      </c>
      <c r="L59" s="183">
        <v>332</v>
      </c>
      <c r="M59" s="329">
        <v>2</v>
      </c>
    </row>
    <row r="60" spans="1:13" ht="15.95" customHeight="1">
      <c r="A60" s="330">
        <v>54</v>
      </c>
      <c r="B60" s="327" t="s">
        <v>187</v>
      </c>
      <c r="C60" s="324" t="s">
        <v>188</v>
      </c>
      <c r="D60" s="328">
        <v>4653</v>
      </c>
      <c r="E60" s="183">
        <v>10</v>
      </c>
      <c r="F60" s="183">
        <v>2</v>
      </c>
      <c r="G60" s="183">
        <v>4641</v>
      </c>
      <c r="H60" s="183">
        <v>78</v>
      </c>
      <c r="I60" s="183">
        <v>4563</v>
      </c>
      <c r="J60" s="183">
        <v>4561</v>
      </c>
      <c r="K60" s="183">
        <v>3997</v>
      </c>
      <c r="L60" s="183">
        <v>564</v>
      </c>
      <c r="M60" s="329">
        <v>2</v>
      </c>
    </row>
    <row r="61" spans="1:13" ht="15.95" customHeight="1">
      <c r="A61" s="330">
        <v>55</v>
      </c>
      <c r="B61" s="327" t="s">
        <v>189</v>
      </c>
      <c r="C61" s="324" t="s">
        <v>190</v>
      </c>
      <c r="D61" s="328">
        <v>58808</v>
      </c>
      <c r="E61" s="183">
        <v>0</v>
      </c>
      <c r="F61" s="183">
        <v>0</v>
      </c>
      <c r="G61" s="183">
        <v>58808</v>
      </c>
      <c r="H61" s="183">
        <v>20</v>
      </c>
      <c r="I61" s="183">
        <v>58788</v>
      </c>
      <c r="J61" s="183">
        <v>58503</v>
      </c>
      <c r="K61" s="183">
        <v>50065</v>
      </c>
      <c r="L61" s="183">
        <v>8438</v>
      </c>
      <c r="M61" s="329">
        <v>285</v>
      </c>
    </row>
    <row r="62" spans="1:13" ht="15.95" customHeight="1">
      <c r="A62" s="330">
        <v>56</v>
      </c>
      <c r="B62" s="327" t="s">
        <v>191</v>
      </c>
      <c r="C62" s="324" t="s">
        <v>192</v>
      </c>
      <c r="D62" s="328">
        <v>2852</v>
      </c>
      <c r="E62" s="183">
        <v>0</v>
      </c>
      <c r="F62" s="183">
        <v>0</v>
      </c>
      <c r="G62" s="183">
        <v>2852</v>
      </c>
      <c r="H62" s="183">
        <v>27</v>
      </c>
      <c r="I62" s="183">
        <v>2825</v>
      </c>
      <c r="J62" s="183">
        <v>2822</v>
      </c>
      <c r="K62" s="183">
        <v>2415</v>
      </c>
      <c r="L62" s="183">
        <v>407</v>
      </c>
      <c r="M62" s="329">
        <v>3</v>
      </c>
    </row>
    <row r="63" spans="1:13" ht="15.95" customHeight="1">
      <c r="A63" s="330">
        <v>57</v>
      </c>
      <c r="B63" s="327" t="s">
        <v>193</v>
      </c>
      <c r="C63" s="324" t="s">
        <v>194</v>
      </c>
      <c r="D63" s="328">
        <v>236912</v>
      </c>
      <c r="E63" s="183">
        <v>1742</v>
      </c>
      <c r="F63" s="183">
        <v>323</v>
      </c>
      <c r="G63" s="183">
        <v>234847</v>
      </c>
      <c r="H63" s="183">
        <v>3602</v>
      </c>
      <c r="I63" s="183">
        <v>231245</v>
      </c>
      <c r="J63" s="183">
        <v>230393</v>
      </c>
      <c r="K63" s="183">
        <v>197164</v>
      </c>
      <c r="L63" s="183">
        <v>33229</v>
      </c>
      <c r="M63" s="329">
        <v>852</v>
      </c>
    </row>
    <row r="64" spans="1:13" ht="15.95" customHeight="1">
      <c r="A64" s="330">
        <v>58</v>
      </c>
      <c r="B64" s="327" t="s">
        <v>195</v>
      </c>
      <c r="C64" s="324" t="s">
        <v>196</v>
      </c>
      <c r="D64" s="328">
        <v>758</v>
      </c>
      <c r="E64" s="183">
        <v>14</v>
      </c>
      <c r="F64" s="183">
        <v>3</v>
      </c>
      <c r="G64" s="183">
        <v>741</v>
      </c>
      <c r="H64" s="183">
        <v>32</v>
      </c>
      <c r="I64" s="183">
        <v>709</v>
      </c>
      <c r="J64" s="183">
        <v>704</v>
      </c>
      <c r="K64" s="183">
        <v>611</v>
      </c>
      <c r="L64" s="183">
        <v>93</v>
      </c>
      <c r="M64" s="329">
        <v>5</v>
      </c>
    </row>
    <row r="65" spans="1:13" ht="15.95" customHeight="1">
      <c r="A65" s="330">
        <v>59</v>
      </c>
      <c r="B65" s="327" t="s">
        <v>197</v>
      </c>
      <c r="C65" s="324" t="s">
        <v>198</v>
      </c>
      <c r="D65" s="328">
        <v>21110</v>
      </c>
      <c r="E65" s="183">
        <v>182</v>
      </c>
      <c r="F65" s="183">
        <v>34</v>
      </c>
      <c r="G65" s="183">
        <v>20894</v>
      </c>
      <c r="H65" s="183">
        <v>576</v>
      </c>
      <c r="I65" s="183">
        <v>20318</v>
      </c>
      <c r="J65" s="183">
        <v>20256</v>
      </c>
      <c r="K65" s="183">
        <v>17381</v>
      </c>
      <c r="L65" s="183">
        <v>2875</v>
      </c>
      <c r="M65" s="329">
        <v>62</v>
      </c>
    </row>
    <row r="66" spans="1:13" ht="15.95" customHeight="1">
      <c r="A66" s="330">
        <v>60</v>
      </c>
      <c r="B66" s="327" t="s">
        <v>199</v>
      </c>
      <c r="C66" s="324" t="s">
        <v>3</v>
      </c>
      <c r="D66" s="328">
        <v>21813</v>
      </c>
      <c r="E66" s="183">
        <v>4383</v>
      </c>
      <c r="F66" s="183">
        <v>733</v>
      </c>
      <c r="G66" s="183">
        <v>16697</v>
      </c>
      <c r="H66" s="183">
        <v>1814</v>
      </c>
      <c r="I66" s="183">
        <v>14883</v>
      </c>
      <c r="J66" s="183">
        <v>14713</v>
      </c>
      <c r="K66" s="183">
        <v>10805</v>
      </c>
      <c r="L66" s="183">
        <v>3908</v>
      </c>
      <c r="M66" s="329">
        <v>170</v>
      </c>
    </row>
    <row r="67" spans="1:13" ht="15.95" customHeight="1">
      <c r="A67" s="330">
        <v>61</v>
      </c>
      <c r="B67" s="327" t="s">
        <v>200</v>
      </c>
      <c r="C67" s="324" t="s">
        <v>201</v>
      </c>
      <c r="D67" s="328">
        <v>2488</v>
      </c>
      <c r="E67" s="183">
        <v>347</v>
      </c>
      <c r="F67" s="183">
        <v>83</v>
      </c>
      <c r="G67" s="183">
        <v>2058</v>
      </c>
      <c r="H67" s="183">
        <v>297</v>
      </c>
      <c r="I67" s="183">
        <v>1761</v>
      </c>
      <c r="J67" s="183">
        <v>1730</v>
      </c>
      <c r="K67" s="183">
        <v>1459</v>
      </c>
      <c r="L67" s="183">
        <v>271</v>
      </c>
      <c r="M67" s="329">
        <v>31</v>
      </c>
    </row>
    <row r="68" spans="1:13" ht="15.95" customHeight="1">
      <c r="A68" s="330">
        <v>62</v>
      </c>
      <c r="B68" s="327" t="s">
        <v>202</v>
      </c>
      <c r="C68" s="324" t="s">
        <v>203</v>
      </c>
      <c r="D68" s="328">
        <v>139062</v>
      </c>
      <c r="E68" s="183">
        <v>19834</v>
      </c>
      <c r="F68" s="183">
        <v>4046</v>
      </c>
      <c r="G68" s="183">
        <v>115182</v>
      </c>
      <c r="H68" s="183">
        <v>20268</v>
      </c>
      <c r="I68" s="183">
        <v>94914</v>
      </c>
      <c r="J68" s="183">
        <v>92967</v>
      </c>
      <c r="K68" s="183">
        <v>81760</v>
      </c>
      <c r="L68" s="183">
        <v>11207</v>
      </c>
      <c r="M68" s="329">
        <v>1947</v>
      </c>
    </row>
    <row r="69" spans="1:13" ht="15.95" customHeight="1">
      <c r="A69" s="330">
        <v>63</v>
      </c>
      <c r="B69" s="327" t="s">
        <v>204</v>
      </c>
      <c r="C69" s="324" t="s">
        <v>205</v>
      </c>
      <c r="D69" s="328">
        <v>68439</v>
      </c>
      <c r="E69" s="183">
        <v>11532</v>
      </c>
      <c r="F69" s="183">
        <v>2268</v>
      </c>
      <c r="G69" s="183">
        <v>54639</v>
      </c>
      <c r="H69" s="183">
        <v>9810</v>
      </c>
      <c r="I69" s="183">
        <v>44829</v>
      </c>
      <c r="J69" s="183">
        <v>43895</v>
      </c>
      <c r="K69" s="183">
        <v>36127</v>
      </c>
      <c r="L69" s="183">
        <v>7768</v>
      </c>
      <c r="M69" s="329">
        <v>934</v>
      </c>
    </row>
    <row r="70" spans="1:13" ht="15.95" customHeight="1">
      <c r="A70" s="330">
        <v>64</v>
      </c>
      <c r="B70" s="327" t="s">
        <v>206</v>
      </c>
      <c r="C70" s="324" t="s">
        <v>207</v>
      </c>
      <c r="D70" s="328">
        <v>40544</v>
      </c>
      <c r="E70" s="183">
        <v>7284</v>
      </c>
      <c r="F70" s="183">
        <v>1313</v>
      </c>
      <c r="G70" s="183">
        <v>31947</v>
      </c>
      <c r="H70" s="183">
        <v>5628</v>
      </c>
      <c r="I70" s="183">
        <v>26319</v>
      </c>
      <c r="J70" s="183">
        <v>25781</v>
      </c>
      <c r="K70" s="183">
        <v>21882</v>
      </c>
      <c r="L70" s="183">
        <v>3899</v>
      </c>
      <c r="M70" s="329">
        <v>538</v>
      </c>
    </row>
    <row r="71" spans="1:13" ht="15.95" customHeight="1">
      <c r="A71" s="330">
        <v>65</v>
      </c>
      <c r="B71" s="327" t="s">
        <v>208</v>
      </c>
      <c r="C71" s="324" t="s">
        <v>209</v>
      </c>
      <c r="D71" s="328">
        <v>45567</v>
      </c>
      <c r="E71" s="183">
        <v>6067</v>
      </c>
      <c r="F71" s="183">
        <v>1205</v>
      </c>
      <c r="G71" s="183">
        <v>38295</v>
      </c>
      <c r="H71" s="183">
        <v>6734</v>
      </c>
      <c r="I71" s="183">
        <v>31561</v>
      </c>
      <c r="J71" s="183">
        <v>30910</v>
      </c>
      <c r="K71" s="183">
        <v>27089</v>
      </c>
      <c r="L71" s="183">
        <v>3821</v>
      </c>
      <c r="M71" s="329">
        <v>651</v>
      </c>
    </row>
    <row r="72" spans="1:13" ht="15.95" customHeight="1">
      <c r="A72" s="330">
        <v>66</v>
      </c>
      <c r="B72" s="327" t="s">
        <v>210</v>
      </c>
      <c r="C72" s="324" t="s">
        <v>211</v>
      </c>
      <c r="D72" s="328">
        <v>7580</v>
      </c>
      <c r="E72" s="183">
        <v>0</v>
      </c>
      <c r="F72" s="183">
        <v>0</v>
      </c>
      <c r="G72" s="183">
        <v>7580</v>
      </c>
      <c r="H72" s="183">
        <v>115</v>
      </c>
      <c r="I72" s="183">
        <v>7465</v>
      </c>
      <c r="J72" s="183">
        <v>7448</v>
      </c>
      <c r="K72" s="183">
        <v>7069</v>
      </c>
      <c r="L72" s="183">
        <v>379</v>
      </c>
      <c r="M72" s="329">
        <v>17</v>
      </c>
    </row>
    <row r="73" spans="1:13" ht="15.95" customHeight="1">
      <c r="A73" s="330">
        <v>67</v>
      </c>
      <c r="B73" s="327" t="s">
        <v>212</v>
      </c>
      <c r="C73" s="324" t="s">
        <v>213</v>
      </c>
      <c r="D73" s="328">
        <v>5359</v>
      </c>
      <c r="E73" s="183">
        <v>0</v>
      </c>
      <c r="F73" s="183">
        <v>0</v>
      </c>
      <c r="G73" s="183">
        <v>5359</v>
      </c>
      <c r="H73" s="183">
        <v>144</v>
      </c>
      <c r="I73" s="183">
        <v>5215</v>
      </c>
      <c r="J73" s="183">
        <v>5213</v>
      </c>
      <c r="K73" s="183">
        <v>4286</v>
      </c>
      <c r="L73" s="183">
        <v>927</v>
      </c>
      <c r="M73" s="329">
        <v>2</v>
      </c>
    </row>
    <row r="74" spans="1:13" ht="15.95" customHeight="1">
      <c r="A74" s="330">
        <v>68</v>
      </c>
      <c r="B74" s="327" t="s">
        <v>214</v>
      </c>
      <c r="C74" s="324" t="s">
        <v>4</v>
      </c>
      <c r="D74" s="328">
        <v>5691</v>
      </c>
      <c r="E74" s="183">
        <v>0</v>
      </c>
      <c r="F74" s="183">
        <v>0</v>
      </c>
      <c r="G74" s="183">
        <v>5691</v>
      </c>
      <c r="H74" s="183">
        <v>9</v>
      </c>
      <c r="I74" s="183">
        <v>5682</v>
      </c>
      <c r="J74" s="183">
        <v>5670</v>
      </c>
      <c r="K74" s="183">
        <v>4667</v>
      </c>
      <c r="L74" s="183">
        <v>1003</v>
      </c>
      <c r="M74" s="329">
        <v>12</v>
      </c>
    </row>
    <row r="75" spans="1:13" ht="15.95" customHeight="1">
      <c r="A75" s="330">
        <v>69</v>
      </c>
      <c r="B75" s="327" t="s">
        <v>215</v>
      </c>
      <c r="C75" s="324" t="s">
        <v>5</v>
      </c>
      <c r="D75" s="328">
        <v>28776</v>
      </c>
      <c r="E75" s="183">
        <v>806</v>
      </c>
      <c r="F75" s="183">
        <v>113</v>
      </c>
      <c r="G75" s="183">
        <v>27857</v>
      </c>
      <c r="H75" s="183">
        <v>1806</v>
      </c>
      <c r="I75" s="183">
        <v>26051</v>
      </c>
      <c r="J75" s="183">
        <v>25700</v>
      </c>
      <c r="K75" s="183">
        <v>19025</v>
      </c>
      <c r="L75" s="183">
        <v>6675</v>
      </c>
      <c r="M75" s="329">
        <v>351</v>
      </c>
    </row>
    <row r="76" spans="1:13" ht="15.95" customHeight="1">
      <c r="A76" s="330">
        <v>70</v>
      </c>
      <c r="B76" s="327" t="s">
        <v>216</v>
      </c>
      <c r="C76" s="324" t="s">
        <v>29</v>
      </c>
      <c r="D76" s="328">
        <v>735287</v>
      </c>
      <c r="E76" s="183">
        <v>31526</v>
      </c>
      <c r="F76" s="183">
        <v>10652</v>
      </c>
      <c r="G76" s="183">
        <v>693109</v>
      </c>
      <c r="H76" s="183">
        <v>50790</v>
      </c>
      <c r="I76" s="183">
        <v>642319</v>
      </c>
      <c r="J76" s="183">
        <v>631223</v>
      </c>
      <c r="K76" s="183">
        <v>343156</v>
      </c>
      <c r="L76" s="183">
        <v>288067</v>
      </c>
      <c r="M76" s="329">
        <v>11096</v>
      </c>
    </row>
    <row r="77" spans="1:13" ht="15.95" customHeight="1">
      <c r="A77" s="330">
        <v>71</v>
      </c>
      <c r="B77" s="327" t="s">
        <v>217</v>
      </c>
      <c r="C77" s="324" t="s">
        <v>6</v>
      </c>
      <c r="D77" s="331">
        <v>85765</v>
      </c>
      <c r="E77" s="183">
        <v>2062</v>
      </c>
      <c r="F77" s="183">
        <v>167</v>
      </c>
      <c r="G77" s="183">
        <v>83536</v>
      </c>
      <c r="H77" s="183">
        <v>3120</v>
      </c>
      <c r="I77" s="183">
        <v>80416</v>
      </c>
      <c r="J77" s="183">
        <v>80081</v>
      </c>
      <c r="K77" s="183">
        <v>66965</v>
      </c>
      <c r="L77" s="183">
        <v>13116</v>
      </c>
      <c r="M77" s="329">
        <v>335</v>
      </c>
    </row>
    <row r="78" spans="1:13" ht="15.95" customHeight="1">
      <c r="A78" s="330">
        <v>72</v>
      </c>
      <c r="B78" s="327" t="s">
        <v>218</v>
      </c>
      <c r="C78" s="324" t="s">
        <v>219</v>
      </c>
      <c r="D78" s="331">
        <v>51714</v>
      </c>
      <c r="E78" s="183">
        <v>3671</v>
      </c>
      <c r="F78" s="183">
        <v>1072</v>
      </c>
      <c r="G78" s="183">
        <v>46971</v>
      </c>
      <c r="H78" s="183">
        <v>13796</v>
      </c>
      <c r="I78" s="183">
        <v>33175</v>
      </c>
      <c r="J78" s="183">
        <v>32695</v>
      </c>
      <c r="K78" s="183">
        <v>22645</v>
      </c>
      <c r="L78" s="183">
        <v>10050</v>
      </c>
      <c r="M78" s="329">
        <v>480</v>
      </c>
    </row>
    <row r="79" spans="1:13" ht="15.95" customHeight="1">
      <c r="A79" s="330">
        <v>73</v>
      </c>
      <c r="B79" s="327" t="s">
        <v>220</v>
      </c>
      <c r="C79" s="324" t="s">
        <v>221</v>
      </c>
      <c r="D79" s="328">
        <v>22694</v>
      </c>
      <c r="E79" s="183">
        <v>6177</v>
      </c>
      <c r="F79" s="183">
        <v>1537</v>
      </c>
      <c r="G79" s="183">
        <v>14980</v>
      </c>
      <c r="H79" s="183">
        <v>6586</v>
      </c>
      <c r="I79" s="183">
        <v>8394</v>
      </c>
      <c r="J79" s="183">
        <v>8214</v>
      </c>
      <c r="K79" s="183">
        <v>4758</v>
      </c>
      <c r="L79" s="183">
        <v>3456</v>
      </c>
      <c r="M79" s="329">
        <v>180</v>
      </c>
    </row>
    <row r="80" spans="1:13" ht="15.95" customHeight="1">
      <c r="A80" s="330">
        <v>74</v>
      </c>
      <c r="B80" s="327" t="s">
        <v>222</v>
      </c>
      <c r="C80" s="324" t="s">
        <v>223</v>
      </c>
      <c r="D80" s="328">
        <v>0</v>
      </c>
      <c r="E80" s="183"/>
      <c r="F80" s="183"/>
      <c r="G80" s="183">
        <v>0</v>
      </c>
      <c r="H80" s="183"/>
      <c r="I80" s="183">
        <v>0</v>
      </c>
      <c r="J80" s="183">
        <v>0</v>
      </c>
      <c r="K80" s="183"/>
      <c r="L80" s="183"/>
      <c r="M80" s="329"/>
    </row>
    <row r="81" spans="1:13" ht="15.95" customHeight="1">
      <c r="A81" s="330">
        <v>75</v>
      </c>
      <c r="B81" s="327" t="s">
        <v>224</v>
      </c>
      <c r="C81" s="324" t="s">
        <v>225</v>
      </c>
      <c r="D81" s="331">
        <v>11592</v>
      </c>
      <c r="E81" s="183">
        <v>0</v>
      </c>
      <c r="F81" s="183">
        <v>0</v>
      </c>
      <c r="G81" s="183">
        <v>11592</v>
      </c>
      <c r="H81" s="183">
        <v>45</v>
      </c>
      <c r="I81" s="183">
        <v>11547</v>
      </c>
      <c r="J81" s="183">
        <v>11545</v>
      </c>
      <c r="K81" s="183">
        <v>11294</v>
      </c>
      <c r="L81" s="183">
        <v>251</v>
      </c>
      <c r="M81" s="329">
        <v>2</v>
      </c>
    </row>
    <row r="82" spans="1:13" ht="15.95" customHeight="1">
      <c r="A82" s="330">
        <v>76</v>
      </c>
      <c r="B82" s="327" t="s">
        <v>226</v>
      </c>
      <c r="C82" s="324" t="s">
        <v>227</v>
      </c>
      <c r="D82" s="328">
        <v>140897</v>
      </c>
      <c r="E82" s="183">
        <v>5649</v>
      </c>
      <c r="F82" s="183">
        <v>654</v>
      </c>
      <c r="G82" s="183">
        <v>134594</v>
      </c>
      <c r="H82" s="183">
        <v>5130</v>
      </c>
      <c r="I82" s="183">
        <v>129464</v>
      </c>
      <c r="J82" s="183">
        <v>127879</v>
      </c>
      <c r="K82" s="183">
        <v>90383</v>
      </c>
      <c r="L82" s="183">
        <v>37496</v>
      </c>
      <c r="M82" s="329">
        <v>1585</v>
      </c>
    </row>
    <row r="83" spans="1:13" ht="15.95" customHeight="1">
      <c r="A83" s="330">
        <v>77</v>
      </c>
      <c r="B83" s="327" t="s">
        <v>228</v>
      </c>
      <c r="C83" s="324" t="s">
        <v>229</v>
      </c>
      <c r="D83" s="328">
        <v>0</v>
      </c>
      <c r="E83" s="183"/>
      <c r="F83" s="183"/>
      <c r="G83" s="183">
        <v>0</v>
      </c>
      <c r="H83" s="183"/>
      <c r="I83" s="183">
        <v>0</v>
      </c>
      <c r="J83" s="183">
        <v>0</v>
      </c>
      <c r="K83" s="183"/>
      <c r="L83" s="183"/>
      <c r="M83" s="329"/>
    </row>
    <row r="84" spans="1:13" ht="15.95" customHeight="1">
      <c r="A84" s="330">
        <v>78</v>
      </c>
      <c r="B84" s="327" t="s">
        <v>230</v>
      </c>
      <c r="C84" s="324" t="s">
        <v>231</v>
      </c>
      <c r="D84" s="328">
        <v>5183</v>
      </c>
      <c r="E84" s="183">
        <v>63</v>
      </c>
      <c r="F84" s="183">
        <v>16</v>
      </c>
      <c r="G84" s="183">
        <v>5104</v>
      </c>
      <c r="H84" s="183">
        <v>243</v>
      </c>
      <c r="I84" s="183">
        <v>4861</v>
      </c>
      <c r="J84" s="183">
        <v>4718</v>
      </c>
      <c r="K84" s="183">
        <v>3570</v>
      </c>
      <c r="L84" s="183">
        <v>1148</v>
      </c>
      <c r="M84" s="329">
        <v>143</v>
      </c>
    </row>
    <row r="85" spans="1:13" ht="15.95" customHeight="1">
      <c r="A85" s="330">
        <v>79</v>
      </c>
      <c r="B85" s="327" t="s">
        <v>232</v>
      </c>
      <c r="C85" s="324" t="s">
        <v>233</v>
      </c>
      <c r="D85" s="328">
        <v>1531</v>
      </c>
      <c r="E85" s="183">
        <v>0</v>
      </c>
      <c r="F85" s="183">
        <v>0</v>
      </c>
      <c r="G85" s="183">
        <v>1531</v>
      </c>
      <c r="H85" s="183">
        <v>9</v>
      </c>
      <c r="I85" s="183">
        <v>1522</v>
      </c>
      <c r="J85" s="183">
        <v>1522</v>
      </c>
      <c r="K85" s="183">
        <v>1372</v>
      </c>
      <c r="L85" s="183">
        <v>150</v>
      </c>
      <c r="M85" s="329">
        <v>0</v>
      </c>
    </row>
    <row r="86" spans="1:13" ht="15.95" customHeight="1">
      <c r="A86" s="330">
        <v>80</v>
      </c>
      <c r="B86" s="327" t="s">
        <v>234</v>
      </c>
      <c r="C86" s="324" t="s">
        <v>235</v>
      </c>
      <c r="D86" s="328">
        <v>5697</v>
      </c>
      <c r="E86" s="183">
        <v>84</v>
      </c>
      <c r="F86" s="183">
        <v>19</v>
      </c>
      <c r="G86" s="183">
        <v>5594</v>
      </c>
      <c r="H86" s="183">
        <v>167</v>
      </c>
      <c r="I86" s="183">
        <v>5427</v>
      </c>
      <c r="J86" s="183">
        <v>5334</v>
      </c>
      <c r="K86" s="183">
        <v>3530</v>
      </c>
      <c r="L86" s="183">
        <v>1804</v>
      </c>
      <c r="M86" s="329">
        <v>93</v>
      </c>
    </row>
    <row r="87" spans="1:13" ht="15.95" customHeight="1">
      <c r="A87" s="330">
        <v>81</v>
      </c>
      <c r="B87" s="327" t="s">
        <v>236</v>
      </c>
      <c r="C87" s="324" t="s">
        <v>237</v>
      </c>
      <c r="D87" s="328">
        <v>14913</v>
      </c>
      <c r="E87" s="183">
        <v>118</v>
      </c>
      <c r="F87" s="183">
        <v>0</v>
      </c>
      <c r="G87" s="183">
        <v>14795</v>
      </c>
      <c r="H87" s="183">
        <v>327</v>
      </c>
      <c r="I87" s="183">
        <v>14468</v>
      </c>
      <c r="J87" s="183">
        <v>14344</v>
      </c>
      <c r="K87" s="183">
        <v>9707</v>
      </c>
      <c r="L87" s="183">
        <v>4637</v>
      </c>
      <c r="M87" s="329">
        <v>124</v>
      </c>
    </row>
    <row r="88" spans="1:13" ht="15.95" customHeight="1">
      <c r="A88" s="330">
        <v>82</v>
      </c>
      <c r="B88" s="327" t="s">
        <v>238</v>
      </c>
      <c r="C88" s="324" t="s">
        <v>239</v>
      </c>
      <c r="D88" s="328">
        <v>30990</v>
      </c>
      <c r="E88" s="183">
        <v>5375</v>
      </c>
      <c r="F88" s="183">
        <v>1634</v>
      </c>
      <c r="G88" s="183">
        <v>23981</v>
      </c>
      <c r="H88" s="183">
        <v>1285</v>
      </c>
      <c r="I88" s="183">
        <v>22696</v>
      </c>
      <c r="J88" s="183">
        <v>22505</v>
      </c>
      <c r="K88" s="183">
        <v>14690</v>
      </c>
      <c r="L88" s="183">
        <v>7815</v>
      </c>
      <c r="M88" s="329">
        <v>191</v>
      </c>
    </row>
    <row r="89" spans="1:13" ht="15.95" customHeight="1">
      <c r="A89" s="330">
        <v>83</v>
      </c>
      <c r="B89" s="327" t="s">
        <v>240</v>
      </c>
      <c r="C89" s="324" t="s">
        <v>241</v>
      </c>
      <c r="D89" s="328">
        <v>10067</v>
      </c>
      <c r="E89" s="183">
        <v>31</v>
      </c>
      <c r="F89" s="183">
        <v>15</v>
      </c>
      <c r="G89" s="183">
        <v>10021</v>
      </c>
      <c r="H89" s="183">
        <v>4</v>
      </c>
      <c r="I89" s="183">
        <v>10017</v>
      </c>
      <c r="J89" s="183">
        <v>9972</v>
      </c>
      <c r="K89" s="183">
        <v>5233</v>
      </c>
      <c r="L89" s="183">
        <v>4739</v>
      </c>
      <c r="M89" s="329">
        <v>45</v>
      </c>
    </row>
    <row r="90" spans="1:13" ht="15.95" customHeight="1">
      <c r="A90" s="330">
        <v>84</v>
      </c>
      <c r="B90" s="327" t="s">
        <v>242</v>
      </c>
      <c r="C90" s="324" t="s">
        <v>243</v>
      </c>
      <c r="D90" s="328">
        <v>7562</v>
      </c>
      <c r="E90" s="183">
        <v>118</v>
      </c>
      <c r="F90" s="183">
        <v>0</v>
      </c>
      <c r="G90" s="183">
        <v>7444</v>
      </c>
      <c r="H90" s="183">
        <v>199</v>
      </c>
      <c r="I90" s="183">
        <v>7245</v>
      </c>
      <c r="J90" s="183">
        <v>7242</v>
      </c>
      <c r="K90" s="183">
        <v>6203</v>
      </c>
      <c r="L90" s="183">
        <v>1039</v>
      </c>
      <c r="M90" s="329">
        <v>3</v>
      </c>
    </row>
    <row r="91" spans="1:13" ht="15.95" customHeight="1">
      <c r="A91" s="330">
        <v>85</v>
      </c>
      <c r="B91" s="327" t="s">
        <v>244</v>
      </c>
      <c r="C91" s="324" t="s">
        <v>245</v>
      </c>
      <c r="D91" s="328">
        <v>4612</v>
      </c>
      <c r="E91" s="183">
        <v>0</v>
      </c>
      <c r="F91" s="183">
        <v>0</v>
      </c>
      <c r="G91" s="183">
        <v>4612</v>
      </c>
      <c r="H91" s="183">
        <v>162</v>
      </c>
      <c r="I91" s="183">
        <v>4450</v>
      </c>
      <c r="J91" s="183">
        <v>4412</v>
      </c>
      <c r="K91" s="183">
        <v>3263</v>
      </c>
      <c r="L91" s="183">
        <v>1149</v>
      </c>
      <c r="M91" s="329">
        <v>38</v>
      </c>
    </row>
    <row r="92" spans="1:13" ht="15.95" customHeight="1">
      <c r="A92" s="330">
        <v>86</v>
      </c>
      <c r="B92" s="327" t="s">
        <v>246</v>
      </c>
      <c r="C92" s="324" t="s">
        <v>247</v>
      </c>
      <c r="D92" s="328">
        <v>67367</v>
      </c>
      <c r="E92" s="183">
        <v>1935</v>
      </c>
      <c r="F92" s="183">
        <v>41</v>
      </c>
      <c r="G92" s="183">
        <v>65391</v>
      </c>
      <c r="H92" s="183">
        <v>3919</v>
      </c>
      <c r="I92" s="183">
        <v>61472</v>
      </c>
      <c r="J92" s="183">
        <v>60497</v>
      </c>
      <c r="K92" s="183">
        <v>52817</v>
      </c>
      <c r="L92" s="183">
        <v>7680</v>
      </c>
      <c r="M92" s="329">
        <v>975</v>
      </c>
    </row>
    <row r="93" spans="1:13" ht="15.95" customHeight="1">
      <c r="A93" s="330">
        <v>87</v>
      </c>
      <c r="B93" s="327" t="s">
        <v>248</v>
      </c>
      <c r="C93" s="324" t="s">
        <v>249</v>
      </c>
      <c r="D93" s="328">
        <v>7826</v>
      </c>
      <c r="E93" s="183">
        <v>1553</v>
      </c>
      <c r="F93" s="183">
        <v>65</v>
      </c>
      <c r="G93" s="183">
        <v>6208</v>
      </c>
      <c r="H93" s="183">
        <v>743</v>
      </c>
      <c r="I93" s="183">
        <v>5465</v>
      </c>
      <c r="J93" s="183">
        <v>5337</v>
      </c>
      <c r="K93" s="183">
        <v>4380</v>
      </c>
      <c r="L93" s="183">
        <v>957</v>
      </c>
      <c r="M93" s="329">
        <v>128</v>
      </c>
    </row>
    <row r="94" spans="1:13" ht="15.95" customHeight="1">
      <c r="A94" s="330">
        <v>88</v>
      </c>
      <c r="B94" s="327" t="s">
        <v>250</v>
      </c>
      <c r="C94" s="324" t="s">
        <v>251</v>
      </c>
      <c r="D94" s="328">
        <v>10003</v>
      </c>
      <c r="E94" s="183">
        <v>1703</v>
      </c>
      <c r="F94" s="183">
        <v>30</v>
      </c>
      <c r="G94" s="183">
        <v>8270</v>
      </c>
      <c r="H94" s="183">
        <v>826</v>
      </c>
      <c r="I94" s="183">
        <v>7444</v>
      </c>
      <c r="J94" s="183">
        <v>7318</v>
      </c>
      <c r="K94" s="183">
        <v>5919</v>
      </c>
      <c r="L94" s="183">
        <v>1399</v>
      </c>
      <c r="M94" s="329">
        <v>126</v>
      </c>
    </row>
    <row r="95" spans="1:13" ht="15.95" customHeight="1">
      <c r="A95" s="330">
        <v>89</v>
      </c>
      <c r="B95" s="327" t="s">
        <v>252</v>
      </c>
      <c r="C95" s="324" t="s">
        <v>7</v>
      </c>
      <c r="D95" s="328">
        <v>87565</v>
      </c>
      <c r="E95" s="183">
        <v>0</v>
      </c>
      <c r="F95" s="183">
        <v>0</v>
      </c>
      <c r="G95" s="183">
        <v>87565</v>
      </c>
      <c r="H95" s="183">
        <v>0</v>
      </c>
      <c r="I95" s="183">
        <v>87565</v>
      </c>
      <c r="J95" s="183">
        <v>87355</v>
      </c>
      <c r="K95" s="183">
        <v>72955</v>
      </c>
      <c r="L95" s="183">
        <v>14400</v>
      </c>
      <c r="M95" s="329">
        <v>210</v>
      </c>
    </row>
    <row r="96" spans="1:13" ht="15.95" customHeight="1">
      <c r="A96" s="330">
        <v>90</v>
      </c>
      <c r="B96" s="327" t="s">
        <v>253</v>
      </c>
      <c r="C96" s="324" t="s">
        <v>254</v>
      </c>
      <c r="D96" s="328">
        <v>147881</v>
      </c>
      <c r="E96" s="183">
        <v>282</v>
      </c>
      <c r="F96" s="183">
        <v>56</v>
      </c>
      <c r="G96" s="183">
        <v>147543</v>
      </c>
      <c r="H96" s="183">
        <v>1152</v>
      </c>
      <c r="I96" s="183">
        <v>146391</v>
      </c>
      <c r="J96" s="183">
        <v>144179</v>
      </c>
      <c r="K96" s="183">
        <v>101688</v>
      </c>
      <c r="L96" s="183">
        <v>42491</v>
      </c>
      <c r="M96" s="329">
        <v>2212</v>
      </c>
    </row>
    <row r="97" spans="1:13" ht="15.95" customHeight="1">
      <c r="A97" s="330">
        <v>91</v>
      </c>
      <c r="B97" s="327" t="s">
        <v>255</v>
      </c>
      <c r="C97" s="324" t="s">
        <v>256</v>
      </c>
      <c r="D97" s="328">
        <v>51657</v>
      </c>
      <c r="E97" s="183">
        <v>23</v>
      </c>
      <c r="F97" s="183">
        <v>0</v>
      </c>
      <c r="G97" s="183">
        <v>51634</v>
      </c>
      <c r="H97" s="183">
        <v>434</v>
      </c>
      <c r="I97" s="183">
        <v>51200</v>
      </c>
      <c r="J97" s="183">
        <v>50974</v>
      </c>
      <c r="K97" s="183">
        <v>41843</v>
      </c>
      <c r="L97" s="183">
        <v>9131</v>
      </c>
      <c r="M97" s="329">
        <v>226</v>
      </c>
    </row>
    <row r="98" spans="1:13" ht="15.95" customHeight="1">
      <c r="A98" s="330">
        <v>92</v>
      </c>
      <c r="B98" s="327" t="s">
        <v>257</v>
      </c>
      <c r="C98" s="324" t="s">
        <v>258</v>
      </c>
      <c r="D98" s="328">
        <v>231953</v>
      </c>
      <c r="E98" s="183">
        <v>12181</v>
      </c>
      <c r="F98" s="183">
        <v>4149</v>
      </c>
      <c r="G98" s="183">
        <v>215623</v>
      </c>
      <c r="H98" s="183">
        <v>9394</v>
      </c>
      <c r="I98" s="183">
        <v>206229</v>
      </c>
      <c r="J98" s="183">
        <v>202011</v>
      </c>
      <c r="K98" s="183">
        <v>147041</v>
      </c>
      <c r="L98" s="183">
        <v>54970</v>
      </c>
      <c r="M98" s="329">
        <v>4218</v>
      </c>
    </row>
    <row r="99" spans="1:13" ht="15.95" customHeight="1">
      <c r="A99" s="330">
        <v>93</v>
      </c>
      <c r="B99" s="327" t="s">
        <v>259</v>
      </c>
      <c r="C99" s="324" t="s">
        <v>260</v>
      </c>
      <c r="D99" s="328">
        <v>9822</v>
      </c>
      <c r="E99" s="183">
        <v>187</v>
      </c>
      <c r="F99" s="183">
        <v>15</v>
      </c>
      <c r="G99" s="183">
        <v>9620</v>
      </c>
      <c r="H99" s="183">
        <v>136</v>
      </c>
      <c r="I99" s="183">
        <v>9484</v>
      </c>
      <c r="J99" s="183">
        <v>8843</v>
      </c>
      <c r="K99" s="183">
        <v>5028</v>
      </c>
      <c r="L99" s="183">
        <v>3815</v>
      </c>
      <c r="M99" s="329">
        <v>641</v>
      </c>
    </row>
    <row r="100" spans="1:13" ht="15.95" customHeight="1">
      <c r="A100" s="330">
        <v>94</v>
      </c>
      <c r="B100" s="327" t="s">
        <v>261</v>
      </c>
      <c r="C100" s="324" t="s">
        <v>262</v>
      </c>
      <c r="D100" s="328">
        <v>107581</v>
      </c>
      <c r="E100" s="183">
        <v>228</v>
      </c>
      <c r="F100" s="183">
        <v>50</v>
      </c>
      <c r="G100" s="183">
        <v>107303</v>
      </c>
      <c r="H100" s="183">
        <v>2343</v>
      </c>
      <c r="I100" s="183">
        <v>104960</v>
      </c>
      <c r="J100" s="183">
        <v>102512</v>
      </c>
      <c r="K100" s="183">
        <v>54441</v>
      </c>
      <c r="L100" s="183">
        <v>48071</v>
      </c>
      <c r="M100" s="329">
        <v>2448</v>
      </c>
    </row>
    <row r="101" spans="1:13" ht="15.95" customHeight="1">
      <c r="A101" s="330">
        <v>95</v>
      </c>
      <c r="B101" s="327" t="s">
        <v>263</v>
      </c>
      <c r="C101" s="324" t="s">
        <v>264</v>
      </c>
      <c r="D101" s="328">
        <v>95160</v>
      </c>
      <c r="E101" s="183">
        <v>0</v>
      </c>
      <c r="F101" s="183">
        <v>0</v>
      </c>
      <c r="G101" s="183">
        <v>95160</v>
      </c>
      <c r="H101" s="183">
        <v>2542</v>
      </c>
      <c r="I101" s="183">
        <v>92618</v>
      </c>
      <c r="J101" s="183">
        <v>90847</v>
      </c>
      <c r="K101" s="183">
        <v>52189</v>
      </c>
      <c r="L101" s="183">
        <v>38658</v>
      </c>
      <c r="M101" s="329">
        <v>1771</v>
      </c>
    </row>
    <row r="102" spans="1:13" ht="15.95" customHeight="1">
      <c r="A102" s="330">
        <v>96</v>
      </c>
      <c r="B102" s="327" t="s">
        <v>265</v>
      </c>
      <c r="C102" s="324" t="s">
        <v>36</v>
      </c>
      <c r="D102" s="328">
        <v>29289</v>
      </c>
      <c r="E102" s="183">
        <v>1316</v>
      </c>
      <c r="F102" s="183">
        <v>720</v>
      </c>
      <c r="G102" s="183">
        <v>27253</v>
      </c>
      <c r="H102" s="183">
        <v>7405</v>
      </c>
      <c r="I102" s="183">
        <v>19848</v>
      </c>
      <c r="J102" s="183">
        <v>18847</v>
      </c>
      <c r="K102" s="183">
        <v>12715</v>
      </c>
      <c r="L102" s="183">
        <v>6132</v>
      </c>
      <c r="M102" s="329">
        <v>1001</v>
      </c>
    </row>
    <row r="103" spans="1:13" ht="15.95" customHeight="1">
      <c r="A103" s="330">
        <v>97</v>
      </c>
      <c r="B103" s="327" t="s">
        <v>266</v>
      </c>
      <c r="C103" s="324" t="s">
        <v>267</v>
      </c>
      <c r="D103" s="328">
        <v>17044</v>
      </c>
      <c r="E103" s="183">
        <v>311</v>
      </c>
      <c r="F103" s="183">
        <v>79</v>
      </c>
      <c r="G103" s="183">
        <v>16654</v>
      </c>
      <c r="H103" s="183">
        <v>1240</v>
      </c>
      <c r="I103" s="183">
        <v>15414</v>
      </c>
      <c r="J103" s="183">
        <v>14889</v>
      </c>
      <c r="K103" s="183">
        <v>9793</v>
      </c>
      <c r="L103" s="183">
        <v>5096</v>
      </c>
      <c r="M103" s="329">
        <v>525</v>
      </c>
    </row>
    <row r="104" spans="1:13" ht="15.95" customHeight="1">
      <c r="A104" s="330">
        <v>98</v>
      </c>
      <c r="B104" s="327" t="s">
        <v>268</v>
      </c>
      <c r="C104" s="324" t="s">
        <v>269</v>
      </c>
      <c r="D104" s="328">
        <v>8407</v>
      </c>
      <c r="E104" s="183">
        <v>736</v>
      </c>
      <c r="F104" s="183">
        <v>13</v>
      </c>
      <c r="G104" s="183">
        <v>7658</v>
      </c>
      <c r="H104" s="183">
        <v>1049</v>
      </c>
      <c r="I104" s="183">
        <v>6609</v>
      </c>
      <c r="J104" s="183">
        <v>6464</v>
      </c>
      <c r="K104" s="183">
        <v>4665</v>
      </c>
      <c r="L104" s="183">
        <v>1799</v>
      </c>
      <c r="M104" s="329">
        <v>145</v>
      </c>
    </row>
    <row r="105" spans="1:13" ht="15.95" customHeight="1">
      <c r="A105" s="330">
        <v>99</v>
      </c>
      <c r="B105" s="327" t="s">
        <v>270</v>
      </c>
      <c r="C105" s="324" t="s">
        <v>271</v>
      </c>
      <c r="D105" s="328">
        <v>52679</v>
      </c>
      <c r="E105" s="183">
        <v>4866</v>
      </c>
      <c r="F105" s="183">
        <v>1463</v>
      </c>
      <c r="G105" s="183">
        <v>46350</v>
      </c>
      <c r="H105" s="183">
        <v>6567</v>
      </c>
      <c r="I105" s="183">
        <v>39783</v>
      </c>
      <c r="J105" s="183">
        <v>38914</v>
      </c>
      <c r="K105" s="183">
        <v>32506</v>
      </c>
      <c r="L105" s="183">
        <v>6408</v>
      </c>
      <c r="M105" s="329">
        <v>869</v>
      </c>
    </row>
    <row r="106" spans="1:13" ht="15.95" customHeight="1">
      <c r="A106" s="330">
        <v>100</v>
      </c>
      <c r="B106" s="327" t="s">
        <v>272</v>
      </c>
      <c r="C106" s="324" t="s">
        <v>273</v>
      </c>
      <c r="D106" s="328">
        <v>456966</v>
      </c>
      <c r="E106" s="183">
        <v>48461</v>
      </c>
      <c r="F106" s="183">
        <v>3742</v>
      </c>
      <c r="G106" s="183">
        <v>404763</v>
      </c>
      <c r="H106" s="183">
        <v>16932</v>
      </c>
      <c r="I106" s="183">
        <v>387831</v>
      </c>
      <c r="J106" s="183">
        <v>369065</v>
      </c>
      <c r="K106" s="183">
        <v>181489</v>
      </c>
      <c r="L106" s="183">
        <v>187576</v>
      </c>
      <c r="M106" s="329">
        <v>18766</v>
      </c>
    </row>
    <row r="107" spans="1:13" ht="15.95" customHeight="1">
      <c r="A107" s="330">
        <v>101</v>
      </c>
      <c r="B107" s="327" t="s">
        <v>274</v>
      </c>
      <c r="C107" s="324" t="s">
        <v>275</v>
      </c>
      <c r="D107" s="328">
        <v>14866</v>
      </c>
      <c r="E107" s="183">
        <v>329</v>
      </c>
      <c r="F107" s="183">
        <v>188</v>
      </c>
      <c r="G107" s="183">
        <v>14349</v>
      </c>
      <c r="H107" s="183">
        <v>788</v>
      </c>
      <c r="I107" s="183">
        <v>13561</v>
      </c>
      <c r="J107" s="183">
        <v>12713</v>
      </c>
      <c r="K107" s="183">
        <v>5526</v>
      </c>
      <c r="L107" s="183">
        <v>7187</v>
      </c>
      <c r="M107" s="329">
        <v>848</v>
      </c>
    </row>
    <row r="108" spans="1:13" ht="15.95" customHeight="1">
      <c r="A108" s="330">
        <v>102</v>
      </c>
      <c r="B108" s="327" t="s">
        <v>276</v>
      </c>
      <c r="C108" s="324" t="s">
        <v>277</v>
      </c>
      <c r="D108" s="328">
        <v>243487</v>
      </c>
      <c r="E108" s="183">
        <v>16227</v>
      </c>
      <c r="F108" s="183">
        <v>6281</v>
      </c>
      <c r="G108" s="183">
        <v>220979</v>
      </c>
      <c r="H108" s="183">
        <v>7105</v>
      </c>
      <c r="I108" s="183">
        <v>213874</v>
      </c>
      <c r="J108" s="183">
        <v>204828</v>
      </c>
      <c r="K108" s="183">
        <v>43875</v>
      </c>
      <c r="L108" s="183">
        <v>160953</v>
      </c>
      <c r="M108" s="329">
        <v>9046</v>
      </c>
    </row>
    <row r="109" spans="1:13" ht="15.95" customHeight="1">
      <c r="A109" s="330">
        <v>103</v>
      </c>
      <c r="B109" s="327" t="s">
        <v>278</v>
      </c>
      <c r="C109" s="324" t="s">
        <v>279</v>
      </c>
      <c r="D109" s="328">
        <v>60701</v>
      </c>
      <c r="E109" s="183">
        <v>18328</v>
      </c>
      <c r="F109" s="183">
        <v>5263</v>
      </c>
      <c r="G109" s="183">
        <v>37110</v>
      </c>
      <c r="H109" s="183">
        <v>2826</v>
      </c>
      <c r="I109" s="183">
        <v>34284</v>
      </c>
      <c r="J109" s="183">
        <v>33197</v>
      </c>
      <c r="K109" s="183">
        <v>23169</v>
      </c>
      <c r="L109" s="183">
        <v>10028</v>
      </c>
      <c r="M109" s="329">
        <v>1087</v>
      </c>
    </row>
    <row r="110" spans="1:13" ht="15.95" customHeight="1">
      <c r="A110" s="330">
        <v>104</v>
      </c>
      <c r="B110" s="327" t="s">
        <v>280</v>
      </c>
      <c r="C110" s="324" t="s">
        <v>281</v>
      </c>
      <c r="D110" s="328">
        <v>47877</v>
      </c>
      <c r="E110" s="183">
        <v>4733</v>
      </c>
      <c r="F110" s="183">
        <v>270</v>
      </c>
      <c r="G110" s="183">
        <v>42874</v>
      </c>
      <c r="H110" s="183">
        <v>1571</v>
      </c>
      <c r="I110" s="183">
        <v>41303</v>
      </c>
      <c r="J110" s="183">
        <v>39186</v>
      </c>
      <c r="K110" s="183">
        <v>13392</v>
      </c>
      <c r="L110" s="183">
        <v>25794</v>
      </c>
      <c r="M110" s="329">
        <v>2117</v>
      </c>
    </row>
    <row r="111" spans="1:13" ht="15.95" customHeight="1">
      <c r="A111" s="330">
        <v>105</v>
      </c>
      <c r="B111" s="327" t="s">
        <v>282</v>
      </c>
      <c r="C111" s="324" t="s">
        <v>283</v>
      </c>
      <c r="D111" s="328">
        <v>4143</v>
      </c>
      <c r="E111" s="183">
        <v>537</v>
      </c>
      <c r="F111" s="183">
        <v>215</v>
      </c>
      <c r="G111" s="183">
        <v>3391</v>
      </c>
      <c r="H111" s="183">
        <v>455</v>
      </c>
      <c r="I111" s="183">
        <v>2936</v>
      </c>
      <c r="J111" s="183">
        <v>2858</v>
      </c>
      <c r="K111" s="183">
        <v>2142</v>
      </c>
      <c r="L111" s="183">
        <v>716</v>
      </c>
      <c r="M111" s="329">
        <v>78</v>
      </c>
    </row>
    <row r="112" spans="1:13" ht="15.95" customHeight="1">
      <c r="A112" s="330">
        <v>106</v>
      </c>
      <c r="B112" s="327" t="s">
        <v>284</v>
      </c>
      <c r="C112" s="324" t="s">
        <v>285</v>
      </c>
      <c r="D112" s="328">
        <v>86971</v>
      </c>
      <c r="E112" s="183">
        <v>24209</v>
      </c>
      <c r="F112" s="183">
        <v>1845</v>
      </c>
      <c r="G112" s="183">
        <v>60917</v>
      </c>
      <c r="H112" s="183">
        <v>2942</v>
      </c>
      <c r="I112" s="183">
        <v>57975</v>
      </c>
      <c r="J112" s="183">
        <v>54488</v>
      </c>
      <c r="K112" s="183">
        <v>20332</v>
      </c>
      <c r="L112" s="183">
        <v>34156</v>
      </c>
      <c r="M112" s="329">
        <v>3487</v>
      </c>
    </row>
    <row r="113" spans="1:13" ht="15.95" customHeight="1">
      <c r="A113" s="330">
        <v>107</v>
      </c>
      <c r="B113" s="327" t="s">
        <v>286</v>
      </c>
      <c r="C113" s="324" t="s">
        <v>287</v>
      </c>
      <c r="D113" s="331">
        <v>0</v>
      </c>
      <c r="E113" s="183"/>
      <c r="F113" s="183"/>
      <c r="G113" s="183">
        <v>0</v>
      </c>
      <c r="H113" s="183"/>
      <c r="I113" s="183">
        <v>0</v>
      </c>
      <c r="J113" s="183">
        <v>0</v>
      </c>
      <c r="K113" s="183"/>
      <c r="L113" s="183"/>
      <c r="M113" s="329"/>
    </row>
    <row r="114" spans="1:13" ht="15.95" customHeight="1" thickBot="1">
      <c r="A114" s="330">
        <v>108</v>
      </c>
      <c r="B114" s="327" t="s">
        <v>288</v>
      </c>
      <c r="C114" s="324" t="s">
        <v>289</v>
      </c>
      <c r="D114" s="332">
        <v>656</v>
      </c>
      <c r="E114" s="204">
        <v>16</v>
      </c>
      <c r="F114" s="204">
        <v>2</v>
      </c>
      <c r="G114" s="204">
        <v>638</v>
      </c>
      <c r="H114" s="204">
        <v>16</v>
      </c>
      <c r="I114" s="204">
        <v>622</v>
      </c>
      <c r="J114" s="204">
        <v>609</v>
      </c>
      <c r="K114" s="204">
        <v>234</v>
      </c>
      <c r="L114" s="204">
        <v>375</v>
      </c>
      <c r="M114" s="333">
        <v>13</v>
      </c>
    </row>
    <row r="115" spans="1:13" ht="27.6" customHeight="1" thickBot="1">
      <c r="B115" s="334"/>
      <c r="C115" s="335" t="s">
        <v>55</v>
      </c>
      <c r="D115" s="336">
        <f>SUM(D7:D114)</f>
        <v>4387566</v>
      </c>
      <c r="E115" s="337">
        <f t="shared" ref="E115:M115" si="0">SUM(E7:E114)</f>
        <v>303252</v>
      </c>
      <c r="F115" s="337">
        <f t="shared" si="0"/>
        <v>75839</v>
      </c>
      <c r="G115" s="337">
        <f t="shared" si="0"/>
        <v>4008475</v>
      </c>
      <c r="H115" s="337">
        <f t="shared" si="0"/>
        <v>249061</v>
      </c>
      <c r="I115" s="337">
        <f t="shared" si="0"/>
        <v>3759414</v>
      </c>
      <c r="J115" s="337">
        <f t="shared" si="0"/>
        <v>3677083</v>
      </c>
      <c r="K115" s="337">
        <f t="shared" si="0"/>
        <v>2392828</v>
      </c>
      <c r="L115" s="337">
        <f t="shared" si="0"/>
        <v>1284255</v>
      </c>
      <c r="M115" s="338">
        <f t="shared" si="0"/>
        <v>82331</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39" customWidth="1"/>
    <col min="2" max="2" width="4.796875" style="225" customWidth="1"/>
    <col min="3" max="3" width="28.59765625" style="224" customWidth="1"/>
    <col min="4" max="111" width="7.8984375" style="225" customWidth="1"/>
    <col min="112" max="16384" width="12.59765625" style="225"/>
  </cols>
  <sheetData>
    <row r="1" spans="1:111" s="340" customFormat="1" ht="21.6" customHeight="1">
      <c r="A1" s="339"/>
      <c r="C1" s="341"/>
      <c r="D1" s="340">
        <v>1</v>
      </c>
      <c r="E1" s="340">
        <v>2</v>
      </c>
      <c r="F1" s="340">
        <v>3</v>
      </c>
      <c r="G1" s="340">
        <v>4</v>
      </c>
      <c r="H1" s="340">
        <v>5</v>
      </c>
      <c r="I1" s="340">
        <v>6</v>
      </c>
      <c r="J1" s="340">
        <v>7</v>
      </c>
      <c r="K1" s="340">
        <v>8</v>
      </c>
      <c r="L1" s="340">
        <v>9</v>
      </c>
      <c r="M1" s="340">
        <v>10</v>
      </c>
      <c r="N1" s="340">
        <v>11</v>
      </c>
      <c r="O1" s="340">
        <v>12</v>
      </c>
      <c r="P1" s="340">
        <v>13</v>
      </c>
      <c r="Q1" s="340">
        <v>14</v>
      </c>
      <c r="R1" s="340">
        <v>15</v>
      </c>
      <c r="S1" s="340">
        <v>16</v>
      </c>
      <c r="T1" s="340">
        <v>17</v>
      </c>
      <c r="U1" s="340">
        <v>18</v>
      </c>
      <c r="V1" s="340">
        <v>19</v>
      </c>
      <c r="W1" s="340">
        <v>20</v>
      </c>
      <c r="X1" s="340">
        <v>21</v>
      </c>
      <c r="Y1" s="340">
        <v>22</v>
      </c>
      <c r="Z1" s="340">
        <v>23</v>
      </c>
      <c r="AA1" s="340">
        <v>24</v>
      </c>
      <c r="AB1" s="340">
        <v>25</v>
      </c>
      <c r="AC1" s="340">
        <v>26</v>
      </c>
      <c r="AD1" s="340">
        <v>27</v>
      </c>
      <c r="AE1" s="340">
        <v>28</v>
      </c>
      <c r="AF1" s="340">
        <v>29</v>
      </c>
      <c r="AG1" s="340">
        <v>30</v>
      </c>
      <c r="AH1" s="340">
        <v>31</v>
      </c>
      <c r="AI1" s="340">
        <v>32</v>
      </c>
      <c r="AJ1" s="340">
        <v>33</v>
      </c>
      <c r="AK1" s="340">
        <v>34</v>
      </c>
      <c r="AL1" s="340">
        <v>35</v>
      </c>
      <c r="AM1" s="340">
        <v>36</v>
      </c>
      <c r="AN1" s="340">
        <v>37</v>
      </c>
      <c r="AO1" s="340">
        <v>38</v>
      </c>
      <c r="AP1" s="340">
        <v>39</v>
      </c>
      <c r="AQ1" s="340">
        <v>40</v>
      </c>
      <c r="AR1" s="340">
        <v>41</v>
      </c>
      <c r="AS1" s="340">
        <v>42</v>
      </c>
      <c r="AT1" s="340">
        <v>43</v>
      </c>
      <c r="AU1" s="340">
        <v>44</v>
      </c>
      <c r="AV1" s="340">
        <v>45</v>
      </c>
      <c r="AW1" s="340">
        <v>46</v>
      </c>
      <c r="AX1" s="340">
        <v>47</v>
      </c>
      <c r="AY1" s="340">
        <v>48</v>
      </c>
      <c r="AZ1" s="340">
        <v>49</v>
      </c>
      <c r="BA1" s="340">
        <v>50</v>
      </c>
      <c r="BB1" s="340">
        <v>51</v>
      </c>
      <c r="BC1" s="340">
        <v>52</v>
      </c>
      <c r="BD1" s="340">
        <v>53</v>
      </c>
      <c r="BE1" s="340">
        <v>54</v>
      </c>
      <c r="BF1" s="340">
        <v>55</v>
      </c>
      <c r="BG1" s="340">
        <v>56</v>
      </c>
      <c r="BH1" s="340">
        <v>57</v>
      </c>
      <c r="BI1" s="340">
        <v>58</v>
      </c>
      <c r="BJ1" s="340">
        <v>59</v>
      </c>
      <c r="BK1" s="340">
        <v>60</v>
      </c>
      <c r="BL1" s="340">
        <v>61</v>
      </c>
      <c r="BM1" s="340">
        <v>62</v>
      </c>
      <c r="BN1" s="340">
        <v>63</v>
      </c>
      <c r="BO1" s="340">
        <v>64</v>
      </c>
      <c r="BP1" s="340">
        <v>65</v>
      </c>
      <c r="BQ1" s="340">
        <v>66</v>
      </c>
      <c r="BR1" s="340">
        <v>67</v>
      </c>
      <c r="BS1" s="340">
        <v>68</v>
      </c>
      <c r="BT1" s="340">
        <v>69</v>
      </c>
      <c r="BU1" s="340">
        <v>70</v>
      </c>
      <c r="BV1" s="340">
        <v>71</v>
      </c>
      <c r="BW1" s="340">
        <v>72</v>
      </c>
      <c r="BX1" s="340">
        <v>73</v>
      </c>
      <c r="BY1" s="340">
        <v>74</v>
      </c>
      <c r="BZ1" s="340">
        <v>75</v>
      </c>
      <c r="CA1" s="340">
        <v>76</v>
      </c>
      <c r="CB1" s="340">
        <v>77</v>
      </c>
      <c r="CC1" s="340">
        <v>78</v>
      </c>
      <c r="CD1" s="340">
        <v>79</v>
      </c>
      <c r="CE1" s="340">
        <v>80</v>
      </c>
      <c r="CF1" s="340">
        <v>81</v>
      </c>
      <c r="CG1" s="340">
        <v>82</v>
      </c>
      <c r="CH1" s="340">
        <v>83</v>
      </c>
      <c r="CI1" s="340">
        <v>84</v>
      </c>
      <c r="CJ1" s="340">
        <v>85</v>
      </c>
      <c r="CK1" s="340">
        <v>86</v>
      </c>
      <c r="CL1" s="340">
        <v>87</v>
      </c>
      <c r="CM1" s="340">
        <v>88</v>
      </c>
      <c r="CN1" s="340">
        <v>89</v>
      </c>
      <c r="CO1" s="340">
        <v>90</v>
      </c>
      <c r="CP1" s="340">
        <v>91</v>
      </c>
      <c r="CQ1" s="340">
        <v>92</v>
      </c>
      <c r="CR1" s="340">
        <v>93</v>
      </c>
      <c r="CS1" s="340">
        <v>94</v>
      </c>
      <c r="CT1" s="340">
        <v>95</v>
      </c>
      <c r="CU1" s="340">
        <v>96</v>
      </c>
      <c r="CV1" s="340">
        <v>97</v>
      </c>
      <c r="CW1" s="340">
        <v>98</v>
      </c>
      <c r="CX1" s="340">
        <v>99</v>
      </c>
      <c r="CY1" s="340">
        <v>100</v>
      </c>
      <c r="CZ1" s="340">
        <v>101</v>
      </c>
      <c r="DA1" s="340">
        <v>102</v>
      </c>
      <c r="DB1" s="340">
        <v>103</v>
      </c>
      <c r="DC1" s="340">
        <v>104</v>
      </c>
      <c r="DD1" s="340">
        <v>105</v>
      </c>
      <c r="DE1" s="340">
        <v>106</v>
      </c>
      <c r="DF1" s="340">
        <v>107</v>
      </c>
      <c r="DG1" s="340">
        <v>108</v>
      </c>
    </row>
    <row r="2" spans="1:111" ht="6" customHeight="1"/>
    <row r="3" spans="1:111" s="227" customFormat="1" ht="6" customHeight="1">
      <c r="A3" s="339"/>
      <c r="B3" s="228"/>
      <c r="D3" s="228"/>
      <c r="E3" s="228"/>
      <c r="F3" s="228"/>
      <c r="G3" s="228"/>
      <c r="H3" s="228"/>
      <c r="I3" s="228"/>
      <c r="J3" s="228"/>
      <c r="K3" s="228"/>
      <c r="L3" s="228"/>
      <c r="M3" s="228"/>
      <c r="N3" s="228"/>
      <c r="O3" s="228"/>
      <c r="P3" s="228"/>
    </row>
    <row r="4" spans="1:111" ht="6" customHeight="1" thickBot="1">
      <c r="B4" s="230"/>
      <c r="C4" s="229"/>
      <c r="D4" s="230"/>
      <c r="E4" s="230"/>
      <c r="F4" s="230"/>
      <c r="G4" s="230"/>
      <c r="H4" s="230"/>
      <c r="I4" s="230"/>
      <c r="J4" s="230"/>
      <c r="K4" s="230"/>
      <c r="L4" s="230"/>
      <c r="M4" s="230"/>
      <c r="N4" s="230"/>
      <c r="O4" s="230"/>
      <c r="P4" s="230"/>
    </row>
    <row r="5" spans="1:111" s="239" customFormat="1">
      <c r="A5" s="342"/>
      <c r="B5" s="1090" t="s">
        <v>295</v>
      </c>
      <c r="C5" s="1091"/>
      <c r="D5" s="343" t="s">
        <v>88</v>
      </c>
      <c r="E5" s="233" t="s">
        <v>90</v>
      </c>
      <c r="F5" s="233" t="s">
        <v>92</v>
      </c>
      <c r="G5" s="233" t="s">
        <v>94</v>
      </c>
      <c r="H5" s="233" t="s">
        <v>96</v>
      </c>
      <c r="I5" s="233" t="s">
        <v>98</v>
      </c>
      <c r="J5" s="233" t="s">
        <v>100</v>
      </c>
      <c r="K5" s="233" t="s">
        <v>102</v>
      </c>
      <c r="L5" s="233" t="s">
        <v>104</v>
      </c>
      <c r="M5" s="233" t="s">
        <v>106</v>
      </c>
      <c r="N5" s="233" t="s">
        <v>108</v>
      </c>
      <c r="O5" s="233" t="s">
        <v>110</v>
      </c>
      <c r="P5" s="233" t="s">
        <v>112</v>
      </c>
      <c r="Q5" s="233" t="s">
        <v>114</v>
      </c>
      <c r="R5" s="233" t="s">
        <v>116</v>
      </c>
      <c r="S5" s="233" t="s">
        <v>118</v>
      </c>
      <c r="T5" s="233" t="s">
        <v>120</v>
      </c>
      <c r="U5" s="233" t="s">
        <v>122</v>
      </c>
      <c r="V5" s="233" t="s">
        <v>124</v>
      </c>
      <c r="W5" s="233" t="s">
        <v>126</v>
      </c>
      <c r="X5" s="233" t="s">
        <v>128</v>
      </c>
      <c r="Y5" s="233" t="s">
        <v>130</v>
      </c>
      <c r="Z5" s="233" t="s">
        <v>132</v>
      </c>
      <c r="AA5" s="233" t="s">
        <v>134</v>
      </c>
      <c r="AB5" s="233" t="s">
        <v>136</v>
      </c>
      <c r="AC5" s="233" t="s">
        <v>138</v>
      </c>
      <c r="AD5" s="233" t="s">
        <v>140</v>
      </c>
      <c r="AE5" s="233" t="s">
        <v>142</v>
      </c>
      <c r="AF5" s="233" t="s">
        <v>144</v>
      </c>
      <c r="AG5" s="233" t="s">
        <v>145</v>
      </c>
      <c r="AH5" s="233" t="s">
        <v>146</v>
      </c>
      <c r="AI5" s="233" t="s">
        <v>148</v>
      </c>
      <c r="AJ5" s="233" t="s">
        <v>150</v>
      </c>
      <c r="AK5" s="233" t="s">
        <v>152</v>
      </c>
      <c r="AL5" s="233" t="s">
        <v>153</v>
      </c>
      <c r="AM5" s="233" t="s">
        <v>154</v>
      </c>
      <c r="AN5" s="233" t="s">
        <v>156</v>
      </c>
      <c r="AO5" s="233" t="s">
        <v>158</v>
      </c>
      <c r="AP5" s="233" t="s">
        <v>160</v>
      </c>
      <c r="AQ5" s="233" t="s">
        <v>162</v>
      </c>
      <c r="AR5" s="233" t="s">
        <v>164</v>
      </c>
      <c r="AS5" s="233" t="s">
        <v>166</v>
      </c>
      <c r="AT5" s="233" t="s">
        <v>168</v>
      </c>
      <c r="AU5" s="233" t="s">
        <v>170</v>
      </c>
      <c r="AV5" s="233" t="s">
        <v>171</v>
      </c>
      <c r="AW5" s="233" t="s">
        <v>172</v>
      </c>
      <c r="AX5" s="233" t="s">
        <v>173</v>
      </c>
      <c r="AY5" s="233" t="s">
        <v>175</v>
      </c>
      <c r="AZ5" s="233" t="s">
        <v>177</v>
      </c>
      <c r="BA5" s="233" t="s">
        <v>179</v>
      </c>
      <c r="BB5" s="233" t="s">
        <v>181</v>
      </c>
      <c r="BC5" s="233" t="s">
        <v>183</v>
      </c>
      <c r="BD5" s="233" t="s">
        <v>185</v>
      </c>
      <c r="BE5" s="233" t="s">
        <v>187</v>
      </c>
      <c r="BF5" s="233" t="s">
        <v>189</v>
      </c>
      <c r="BG5" s="233" t="s">
        <v>191</v>
      </c>
      <c r="BH5" s="233" t="s">
        <v>193</v>
      </c>
      <c r="BI5" s="233" t="s">
        <v>195</v>
      </c>
      <c r="BJ5" s="233" t="s">
        <v>197</v>
      </c>
      <c r="BK5" s="233" t="s">
        <v>199</v>
      </c>
      <c r="BL5" s="233" t="s">
        <v>200</v>
      </c>
      <c r="BM5" s="233" t="s">
        <v>202</v>
      </c>
      <c r="BN5" s="233" t="s">
        <v>204</v>
      </c>
      <c r="BO5" s="233" t="s">
        <v>206</v>
      </c>
      <c r="BP5" s="233" t="s">
        <v>208</v>
      </c>
      <c r="BQ5" s="233" t="s">
        <v>210</v>
      </c>
      <c r="BR5" s="233" t="s">
        <v>212</v>
      </c>
      <c r="BS5" s="233" t="s">
        <v>214</v>
      </c>
      <c r="BT5" s="233" t="s">
        <v>215</v>
      </c>
      <c r="BU5" s="233" t="s">
        <v>216</v>
      </c>
      <c r="BV5" s="233" t="s">
        <v>217</v>
      </c>
      <c r="BW5" s="233" t="s">
        <v>218</v>
      </c>
      <c r="BX5" s="233" t="s">
        <v>220</v>
      </c>
      <c r="BY5" s="233" t="s">
        <v>222</v>
      </c>
      <c r="BZ5" s="233" t="s">
        <v>224</v>
      </c>
      <c r="CA5" s="233" t="s">
        <v>226</v>
      </c>
      <c r="CB5" s="233" t="s">
        <v>228</v>
      </c>
      <c r="CC5" s="233" t="s">
        <v>230</v>
      </c>
      <c r="CD5" s="233" t="s">
        <v>232</v>
      </c>
      <c r="CE5" s="233" t="s">
        <v>234</v>
      </c>
      <c r="CF5" s="233" t="s">
        <v>236</v>
      </c>
      <c r="CG5" s="233" t="s">
        <v>238</v>
      </c>
      <c r="CH5" s="233" t="s">
        <v>240</v>
      </c>
      <c r="CI5" s="233" t="s">
        <v>242</v>
      </c>
      <c r="CJ5" s="233" t="s">
        <v>244</v>
      </c>
      <c r="CK5" s="233" t="s">
        <v>246</v>
      </c>
      <c r="CL5" s="233" t="s">
        <v>248</v>
      </c>
      <c r="CM5" s="233" t="s">
        <v>250</v>
      </c>
      <c r="CN5" s="233" t="s">
        <v>252</v>
      </c>
      <c r="CO5" s="233" t="s">
        <v>253</v>
      </c>
      <c r="CP5" s="233" t="s">
        <v>255</v>
      </c>
      <c r="CQ5" s="233" t="s">
        <v>257</v>
      </c>
      <c r="CR5" s="233" t="s">
        <v>259</v>
      </c>
      <c r="CS5" s="233" t="s">
        <v>261</v>
      </c>
      <c r="CT5" s="233" t="s">
        <v>263</v>
      </c>
      <c r="CU5" s="233" t="s">
        <v>265</v>
      </c>
      <c r="CV5" s="233" t="s">
        <v>266</v>
      </c>
      <c r="CW5" s="233" t="s">
        <v>268</v>
      </c>
      <c r="CX5" s="233" t="s">
        <v>270</v>
      </c>
      <c r="CY5" s="233" t="s">
        <v>272</v>
      </c>
      <c r="CZ5" s="233" t="s">
        <v>274</v>
      </c>
      <c r="DA5" s="233" t="s">
        <v>276</v>
      </c>
      <c r="DB5" s="233" t="s">
        <v>278</v>
      </c>
      <c r="DC5" s="233" t="s">
        <v>280</v>
      </c>
      <c r="DD5" s="233" t="s">
        <v>282</v>
      </c>
      <c r="DE5" s="233" t="s">
        <v>284</v>
      </c>
      <c r="DF5" s="233" t="s">
        <v>286</v>
      </c>
      <c r="DG5" s="282" t="s">
        <v>288</v>
      </c>
    </row>
    <row r="6" spans="1:111" s="245" customFormat="1" ht="60.75" thickBot="1">
      <c r="A6" s="339"/>
      <c r="B6" s="1092"/>
      <c r="C6" s="1093"/>
      <c r="D6" s="344" t="s">
        <v>89</v>
      </c>
      <c r="E6" s="240" t="s">
        <v>91</v>
      </c>
      <c r="F6" s="240" t="s">
        <v>93</v>
      </c>
      <c r="G6" s="240" t="s">
        <v>95</v>
      </c>
      <c r="H6" s="240" t="s">
        <v>97</v>
      </c>
      <c r="I6" s="240" t="s">
        <v>99</v>
      </c>
      <c r="J6" s="240" t="s">
        <v>101</v>
      </c>
      <c r="K6" s="240" t="s">
        <v>103</v>
      </c>
      <c r="L6" s="240" t="s">
        <v>105</v>
      </c>
      <c r="M6" s="240" t="s">
        <v>107</v>
      </c>
      <c r="N6" s="240" t="s">
        <v>109</v>
      </c>
      <c r="O6" s="240" t="s">
        <v>111</v>
      </c>
      <c r="P6" s="240" t="s">
        <v>113</v>
      </c>
      <c r="Q6" s="240" t="s">
        <v>115</v>
      </c>
      <c r="R6" s="240" t="s">
        <v>117</v>
      </c>
      <c r="S6" s="240" t="s">
        <v>119</v>
      </c>
      <c r="T6" s="240" t="s">
        <v>121</v>
      </c>
      <c r="U6" s="240" t="s">
        <v>123</v>
      </c>
      <c r="V6" s="240" t="s">
        <v>125</v>
      </c>
      <c r="W6" s="240" t="s">
        <v>127</v>
      </c>
      <c r="X6" s="240" t="s">
        <v>129</v>
      </c>
      <c r="Y6" s="240" t="s">
        <v>131</v>
      </c>
      <c r="Z6" s="240" t="s">
        <v>133</v>
      </c>
      <c r="AA6" s="240" t="s">
        <v>135</v>
      </c>
      <c r="AB6" s="240" t="s">
        <v>137</v>
      </c>
      <c r="AC6" s="240" t="s">
        <v>139</v>
      </c>
      <c r="AD6" s="240" t="s">
        <v>141</v>
      </c>
      <c r="AE6" s="240" t="s">
        <v>143</v>
      </c>
      <c r="AF6" s="240" t="s">
        <v>65</v>
      </c>
      <c r="AG6" s="240" t="s">
        <v>66</v>
      </c>
      <c r="AH6" s="240" t="s">
        <v>147</v>
      </c>
      <c r="AI6" s="240" t="s">
        <v>149</v>
      </c>
      <c r="AJ6" s="240" t="s">
        <v>151</v>
      </c>
      <c r="AK6" s="240" t="s">
        <v>67</v>
      </c>
      <c r="AL6" s="240" t="s">
        <v>68</v>
      </c>
      <c r="AM6" s="240" t="s">
        <v>155</v>
      </c>
      <c r="AN6" s="240" t="s">
        <v>157</v>
      </c>
      <c r="AO6" s="240" t="s">
        <v>159</v>
      </c>
      <c r="AP6" s="240" t="s">
        <v>161</v>
      </c>
      <c r="AQ6" s="240" t="s">
        <v>163</v>
      </c>
      <c r="AR6" s="240" t="s">
        <v>165</v>
      </c>
      <c r="AS6" s="240" t="s">
        <v>167</v>
      </c>
      <c r="AT6" s="240" t="s">
        <v>169</v>
      </c>
      <c r="AU6" s="240" t="s">
        <v>0</v>
      </c>
      <c r="AV6" s="240" t="s">
        <v>1</v>
      </c>
      <c r="AW6" s="240" t="s">
        <v>2</v>
      </c>
      <c r="AX6" s="240" t="s">
        <v>174</v>
      </c>
      <c r="AY6" s="240" t="s">
        <v>176</v>
      </c>
      <c r="AZ6" s="240" t="s">
        <v>178</v>
      </c>
      <c r="BA6" s="240" t="s">
        <v>180</v>
      </c>
      <c r="BB6" s="240" t="s">
        <v>182</v>
      </c>
      <c r="BC6" s="240" t="s">
        <v>184</v>
      </c>
      <c r="BD6" s="240" t="s">
        <v>186</v>
      </c>
      <c r="BE6" s="240" t="s">
        <v>188</v>
      </c>
      <c r="BF6" s="240" t="s">
        <v>190</v>
      </c>
      <c r="BG6" s="240" t="s">
        <v>192</v>
      </c>
      <c r="BH6" s="240" t="s">
        <v>194</v>
      </c>
      <c r="BI6" s="240" t="s">
        <v>196</v>
      </c>
      <c r="BJ6" s="240" t="s">
        <v>198</v>
      </c>
      <c r="BK6" s="240" t="s">
        <v>3</v>
      </c>
      <c r="BL6" s="240" t="s">
        <v>201</v>
      </c>
      <c r="BM6" s="240" t="s">
        <v>203</v>
      </c>
      <c r="BN6" s="240" t="s">
        <v>205</v>
      </c>
      <c r="BO6" s="240" t="s">
        <v>207</v>
      </c>
      <c r="BP6" s="240" t="s">
        <v>209</v>
      </c>
      <c r="BQ6" s="240" t="s">
        <v>211</v>
      </c>
      <c r="BR6" s="240" t="s">
        <v>213</v>
      </c>
      <c r="BS6" s="240" t="s">
        <v>4</v>
      </c>
      <c r="BT6" s="240" t="s">
        <v>5</v>
      </c>
      <c r="BU6" s="240" t="s">
        <v>29</v>
      </c>
      <c r="BV6" s="240" t="s">
        <v>6</v>
      </c>
      <c r="BW6" s="240" t="s">
        <v>219</v>
      </c>
      <c r="BX6" s="240" t="s">
        <v>221</v>
      </c>
      <c r="BY6" s="240" t="s">
        <v>223</v>
      </c>
      <c r="BZ6" s="240" t="s">
        <v>225</v>
      </c>
      <c r="CA6" s="240" t="s">
        <v>227</v>
      </c>
      <c r="CB6" s="240" t="s">
        <v>229</v>
      </c>
      <c r="CC6" s="240" t="s">
        <v>231</v>
      </c>
      <c r="CD6" s="240" t="s">
        <v>233</v>
      </c>
      <c r="CE6" s="240" t="s">
        <v>235</v>
      </c>
      <c r="CF6" s="240" t="s">
        <v>237</v>
      </c>
      <c r="CG6" s="240" t="s">
        <v>239</v>
      </c>
      <c r="CH6" s="240" t="s">
        <v>241</v>
      </c>
      <c r="CI6" s="240" t="s">
        <v>243</v>
      </c>
      <c r="CJ6" s="240" t="s">
        <v>245</v>
      </c>
      <c r="CK6" s="240" t="s">
        <v>247</v>
      </c>
      <c r="CL6" s="240" t="s">
        <v>249</v>
      </c>
      <c r="CM6" s="240" t="s">
        <v>251</v>
      </c>
      <c r="CN6" s="240" t="s">
        <v>7</v>
      </c>
      <c r="CO6" s="240" t="s">
        <v>254</v>
      </c>
      <c r="CP6" s="240" t="s">
        <v>256</v>
      </c>
      <c r="CQ6" s="240" t="s">
        <v>258</v>
      </c>
      <c r="CR6" s="240" t="s">
        <v>260</v>
      </c>
      <c r="CS6" s="240" t="s">
        <v>262</v>
      </c>
      <c r="CT6" s="240" t="s">
        <v>264</v>
      </c>
      <c r="CU6" s="240" t="s">
        <v>36</v>
      </c>
      <c r="CV6" s="240" t="s">
        <v>267</v>
      </c>
      <c r="CW6" s="240" t="s">
        <v>269</v>
      </c>
      <c r="CX6" s="240" t="s">
        <v>271</v>
      </c>
      <c r="CY6" s="240" t="s">
        <v>273</v>
      </c>
      <c r="CZ6" s="240" t="s">
        <v>275</v>
      </c>
      <c r="DA6" s="240" t="s">
        <v>277</v>
      </c>
      <c r="DB6" s="240" t="s">
        <v>279</v>
      </c>
      <c r="DC6" s="240" t="s">
        <v>281</v>
      </c>
      <c r="DD6" s="240" t="s">
        <v>283</v>
      </c>
      <c r="DE6" s="240" t="s">
        <v>285</v>
      </c>
      <c r="DF6" s="240" t="s">
        <v>287</v>
      </c>
      <c r="DG6" s="287" t="s">
        <v>289</v>
      </c>
    </row>
    <row r="7" spans="1:111" ht="15" customHeight="1">
      <c r="A7" s="345">
        <v>1</v>
      </c>
      <c r="B7" s="346" t="s">
        <v>293</v>
      </c>
      <c r="C7" s="347" t="s">
        <v>89</v>
      </c>
      <c r="D7" s="348">
        <v>1</v>
      </c>
      <c r="E7" s="349" t="s">
        <v>306</v>
      </c>
      <c r="F7" s="349" t="s">
        <v>306</v>
      </c>
      <c r="G7" s="349" t="s">
        <v>306</v>
      </c>
      <c r="H7" s="349" t="s">
        <v>306</v>
      </c>
      <c r="I7" s="349" t="s">
        <v>306</v>
      </c>
      <c r="J7" s="349" t="s">
        <v>306</v>
      </c>
      <c r="K7" s="349" t="s">
        <v>306</v>
      </c>
      <c r="L7" s="349" t="s">
        <v>306</v>
      </c>
      <c r="M7" s="349" t="s">
        <v>306</v>
      </c>
      <c r="N7" s="349" t="s">
        <v>306</v>
      </c>
      <c r="O7" s="349" t="s">
        <v>306</v>
      </c>
      <c r="P7" s="349" t="s">
        <v>306</v>
      </c>
      <c r="Q7" s="349" t="s">
        <v>306</v>
      </c>
      <c r="R7" s="349" t="s">
        <v>306</v>
      </c>
      <c r="S7" s="349" t="s">
        <v>306</v>
      </c>
      <c r="T7" s="349" t="s">
        <v>306</v>
      </c>
      <c r="U7" s="349" t="s">
        <v>306</v>
      </c>
      <c r="V7" s="349" t="s">
        <v>306</v>
      </c>
      <c r="W7" s="349" t="s">
        <v>306</v>
      </c>
      <c r="X7" s="349" t="s">
        <v>306</v>
      </c>
      <c r="Y7" s="349" t="s">
        <v>306</v>
      </c>
      <c r="Z7" s="349" t="s">
        <v>306</v>
      </c>
      <c r="AA7" s="349" t="s">
        <v>306</v>
      </c>
      <c r="AB7" s="349" t="s">
        <v>306</v>
      </c>
      <c r="AC7" s="349" t="s">
        <v>306</v>
      </c>
      <c r="AD7" s="349" t="s">
        <v>306</v>
      </c>
      <c r="AE7" s="349" t="s">
        <v>306</v>
      </c>
      <c r="AF7" s="349" t="s">
        <v>306</v>
      </c>
      <c r="AG7" s="349" t="s">
        <v>306</v>
      </c>
      <c r="AH7" s="349" t="s">
        <v>306</v>
      </c>
      <c r="AI7" s="349" t="s">
        <v>306</v>
      </c>
      <c r="AJ7" s="349" t="s">
        <v>306</v>
      </c>
      <c r="AK7" s="349" t="s">
        <v>306</v>
      </c>
      <c r="AL7" s="349" t="s">
        <v>306</v>
      </c>
      <c r="AM7" s="349" t="s">
        <v>306</v>
      </c>
      <c r="AN7" s="349" t="s">
        <v>306</v>
      </c>
      <c r="AO7" s="349" t="s">
        <v>306</v>
      </c>
      <c r="AP7" s="349" t="s">
        <v>306</v>
      </c>
      <c r="AQ7" s="349" t="s">
        <v>306</v>
      </c>
      <c r="AR7" s="349" t="s">
        <v>306</v>
      </c>
      <c r="AS7" s="349" t="s">
        <v>306</v>
      </c>
      <c r="AT7" s="349" t="s">
        <v>306</v>
      </c>
      <c r="AU7" s="349" t="s">
        <v>306</v>
      </c>
      <c r="AV7" s="349" t="s">
        <v>306</v>
      </c>
      <c r="AW7" s="349" t="s">
        <v>306</v>
      </c>
      <c r="AX7" s="349" t="s">
        <v>306</v>
      </c>
      <c r="AY7" s="349" t="s">
        <v>306</v>
      </c>
      <c r="AZ7" s="349" t="s">
        <v>306</v>
      </c>
      <c r="BA7" s="349" t="s">
        <v>306</v>
      </c>
      <c r="BB7" s="349" t="s">
        <v>306</v>
      </c>
      <c r="BC7" s="349" t="s">
        <v>306</v>
      </c>
      <c r="BD7" s="349" t="s">
        <v>306</v>
      </c>
      <c r="BE7" s="349" t="s">
        <v>306</v>
      </c>
      <c r="BF7" s="349" t="s">
        <v>306</v>
      </c>
      <c r="BG7" s="349" t="s">
        <v>306</v>
      </c>
      <c r="BH7" s="349" t="s">
        <v>306</v>
      </c>
      <c r="BI7" s="349" t="s">
        <v>306</v>
      </c>
      <c r="BJ7" s="349" t="s">
        <v>306</v>
      </c>
      <c r="BK7" s="349" t="s">
        <v>306</v>
      </c>
      <c r="BL7" s="349" t="s">
        <v>306</v>
      </c>
      <c r="BM7" s="349" t="s">
        <v>306</v>
      </c>
      <c r="BN7" s="349" t="s">
        <v>306</v>
      </c>
      <c r="BO7" s="349" t="s">
        <v>306</v>
      </c>
      <c r="BP7" s="349" t="s">
        <v>306</v>
      </c>
      <c r="BQ7" s="349" t="s">
        <v>306</v>
      </c>
      <c r="BR7" s="349" t="s">
        <v>306</v>
      </c>
      <c r="BS7" s="349" t="s">
        <v>306</v>
      </c>
      <c r="BT7" s="349" t="s">
        <v>306</v>
      </c>
      <c r="BU7" s="349" t="s">
        <v>306</v>
      </c>
      <c r="BV7" s="349" t="s">
        <v>306</v>
      </c>
      <c r="BW7" s="349" t="s">
        <v>306</v>
      </c>
      <c r="BX7" s="349" t="s">
        <v>306</v>
      </c>
      <c r="BY7" s="349" t="s">
        <v>306</v>
      </c>
      <c r="BZ7" s="349" t="s">
        <v>306</v>
      </c>
      <c r="CA7" s="349" t="s">
        <v>306</v>
      </c>
      <c r="CB7" s="349" t="s">
        <v>306</v>
      </c>
      <c r="CC7" s="349" t="s">
        <v>306</v>
      </c>
      <c r="CD7" s="349" t="s">
        <v>306</v>
      </c>
      <c r="CE7" s="349" t="s">
        <v>306</v>
      </c>
      <c r="CF7" s="349" t="s">
        <v>306</v>
      </c>
      <c r="CG7" s="349" t="s">
        <v>306</v>
      </c>
      <c r="CH7" s="349" t="s">
        <v>306</v>
      </c>
      <c r="CI7" s="349" t="s">
        <v>306</v>
      </c>
      <c r="CJ7" s="349" t="s">
        <v>306</v>
      </c>
      <c r="CK7" s="349" t="s">
        <v>306</v>
      </c>
      <c r="CL7" s="349" t="s">
        <v>306</v>
      </c>
      <c r="CM7" s="349" t="s">
        <v>306</v>
      </c>
      <c r="CN7" s="349" t="s">
        <v>306</v>
      </c>
      <c r="CO7" s="349" t="s">
        <v>306</v>
      </c>
      <c r="CP7" s="349" t="s">
        <v>306</v>
      </c>
      <c r="CQ7" s="349" t="s">
        <v>306</v>
      </c>
      <c r="CR7" s="349" t="s">
        <v>306</v>
      </c>
      <c r="CS7" s="349" t="s">
        <v>306</v>
      </c>
      <c r="CT7" s="349" t="s">
        <v>306</v>
      </c>
      <c r="CU7" s="349" t="s">
        <v>306</v>
      </c>
      <c r="CV7" s="349" t="s">
        <v>306</v>
      </c>
      <c r="CW7" s="349" t="s">
        <v>306</v>
      </c>
      <c r="CX7" s="349" t="s">
        <v>306</v>
      </c>
      <c r="CY7" s="349" t="s">
        <v>306</v>
      </c>
      <c r="CZ7" s="349" t="s">
        <v>306</v>
      </c>
      <c r="DA7" s="349" t="s">
        <v>306</v>
      </c>
      <c r="DB7" s="349" t="s">
        <v>306</v>
      </c>
      <c r="DC7" s="349" t="s">
        <v>306</v>
      </c>
      <c r="DD7" s="349" t="s">
        <v>306</v>
      </c>
      <c r="DE7" s="349" t="s">
        <v>306</v>
      </c>
      <c r="DF7" s="349" t="s">
        <v>306</v>
      </c>
      <c r="DG7" s="350" t="s">
        <v>306</v>
      </c>
    </row>
    <row r="8" spans="1:111" ht="15" customHeight="1">
      <c r="A8" s="345">
        <v>2</v>
      </c>
      <c r="B8" s="98" t="s">
        <v>90</v>
      </c>
      <c r="C8" s="95" t="s">
        <v>91</v>
      </c>
      <c r="D8" s="351" t="s">
        <v>306</v>
      </c>
      <c r="E8" s="352">
        <v>1</v>
      </c>
      <c r="F8" s="352" t="s">
        <v>306</v>
      </c>
      <c r="G8" s="352" t="s">
        <v>306</v>
      </c>
      <c r="H8" s="352" t="s">
        <v>306</v>
      </c>
      <c r="I8" s="352" t="s">
        <v>306</v>
      </c>
      <c r="J8" s="352" t="s">
        <v>306</v>
      </c>
      <c r="K8" s="352" t="s">
        <v>306</v>
      </c>
      <c r="L8" s="352" t="s">
        <v>306</v>
      </c>
      <c r="M8" s="352" t="s">
        <v>306</v>
      </c>
      <c r="N8" s="352" t="s">
        <v>306</v>
      </c>
      <c r="O8" s="352" t="s">
        <v>306</v>
      </c>
      <c r="P8" s="352" t="s">
        <v>306</v>
      </c>
      <c r="Q8" s="352" t="s">
        <v>306</v>
      </c>
      <c r="R8" s="352" t="s">
        <v>306</v>
      </c>
      <c r="S8" s="352" t="s">
        <v>306</v>
      </c>
      <c r="T8" s="352" t="s">
        <v>306</v>
      </c>
      <c r="U8" s="352" t="s">
        <v>306</v>
      </c>
      <c r="V8" s="352" t="s">
        <v>306</v>
      </c>
      <c r="W8" s="352" t="s">
        <v>306</v>
      </c>
      <c r="X8" s="352" t="s">
        <v>306</v>
      </c>
      <c r="Y8" s="352" t="s">
        <v>306</v>
      </c>
      <c r="Z8" s="352" t="s">
        <v>306</v>
      </c>
      <c r="AA8" s="352" t="s">
        <v>306</v>
      </c>
      <c r="AB8" s="352" t="s">
        <v>306</v>
      </c>
      <c r="AC8" s="352" t="s">
        <v>306</v>
      </c>
      <c r="AD8" s="352" t="s">
        <v>306</v>
      </c>
      <c r="AE8" s="352" t="s">
        <v>306</v>
      </c>
      <c r="AF8" s="352" t="s">
        <v>306</v>
      </c>
      <c r="AG8" s="352" t="s">
        <v>306</v>
      </c>
      <c r="AH8" s="352" t="s">
        <v>306</v>
      </c>
      <c r="AI8" s="352" t="s">
        <v>306</v>
      </c>
      <c r="AJ8" s="352" t="s">
        <v>306</v>
      </c>
      <c r="AK8" s="352" t="s">
        <v>306</v>
      </c>
      <c r="AL8" s="352" t="s">
        <v>306</v>
      </c>
      <c r="AM8" s="352" t="s">
        <v>306</v>
      </c>
      <c r="AN8" s="352" t="s">
        <v>306</v>
      </c>
      <c r="AO8" s="352" t="s">
        <v>306</v>
      </c>
      <c r="AP8" s="352" t="s">
        <v>306</v>
      </c>
      <c r="AQ8" s="352" t="s">
        <v>306</v>
      </c>
      <c r="AR8" s="352" t="s">
        <v>306</v>
      </c>
      <c r="AS8" s="352" t="s">
        <v>306</v>
      </c>
      <c r="AT8" s="352" t="s">
        <v>306</v>
      </c>
      <c r="AU8" s="352" t="s">
        <v>306</v>
      </c>
      <c r="AV8" s="352" t="s">
        <v>306</v>
      </c>
      <c r="AW8" s="352" t="s">
        <v>306</v>
      </c>
      <c r="AX8" s="352" t="s">
        <v>306</v>
      </c>
      <c r="AY8" s="352" t="s">
        <v>306</v>
      </c>
      <c r="AZ8" s="352" t="s">
        <v>306</v>
      </c>
      <c r="BA8" s="352" t="s">
        <v>306</v>
      </c>
      <c r="BB8" s="352" t="s">
        <v>306</v>
      </c>
      <c r="BC8" s="352" t="s">
        <v>306</v>
      </c>
      <c r="BD8" s="352" t="s">
        <v>306</v>
      </c>
      <c r="BE8" s="352" t="s">
        <v>306</v>
      </c>
      <c r="BF8" s="352" t="s">
        <v>306</v>
      </c>
      <c r="BG8" s="352" t="s">
        <v>306</v>
      </c>
      <c r="BH8" s="352" t="s">
        <v>306</v>
      </c>
      <c r="BI8" s="352" t="s">
        <v>306</v>
      </c>
      <c r="BJ8" s="352" t="s">
        <v>306</v>
      </c>
      <c r="BK8" s="352" t="s">
        <v>306</v>
      </c>
      <c r="BL8" s="352" t="s">
        <v>306</v>
      </c>
      <c r="BM8" s="352" t="s">
        <v>306</v>
      </c>
      <c r="BN8" s="352" t="s">
        <v>306</v>
      </c>
      <c r="BO8" s="352" t="s">
        <v>306</v>
      </c>
      <c r="BP8" s="352" t="s">
        <v>306</v>
      </c>
      <c r="BQ8" s="352" t="s">
        <v>306</v>
      </c>
      <c r="BR8" s="352" t="s">
        <v>306</v>
      </c>
      <c r="BS8" s="352" t="s">
        <v>306</v>
      </c>
      <c r="BT8" s="352" t="s">
        <v>306</v>
      </c>
      <c r="BU8" s="352" t="s">
        <v>306</v>
      </c>
      <c r="BV8" s="352" t="s">
        <v>306</v>
      </c>
      <c r="BW8" s="352" t="s">
        <v>306</v>
      </c>
      <c r="BX8" s="352" t="s">
        <v>306</v>
      </c>
      <c r="BY8" s="352" t="s">
        <v>306</v>
      </c>
      <c r="BZ8" s="352" t="s">
        <v>306</v>
      </c>
      <c r="CA8" s="352" t="s">
        <v>306</v>
      </c>
      <c r="CB8" s="352" t="s">
        <v>306</v>
      </c>
      <c r="CC8" s="352" t="s">
        <v>306</v>
      </c>
      <c r="CD8" s="352" t="s">
        <v>306</v>
      </c>
      <c r="CE8" s="352" t="s">
        <v>306</v>
      </c>
      <c r="CF8" s="352" t="s">
        <v>306</v>
      </c>
      <c r="CG8" s="352" t="s">
        <v>306</v>
      </c>
      <c r="CH8" s="352" t="s">
        <v>306</v>
      </c>
      <c r="CI8" s="352" t="s">
        <v>306</v>
      </c>
      <c r="CJ8" s="352" t="s">
        <v>306</v>
      </c>
      <c r="CK8" s="352" t="s">
        <v>306</v>
      </c>
      <c r="CL8" s="352" t="s">
        <v>306</v>
      </c>
      <c r="CM8" s="352" t="s">
        <v>306</v>
      </c>
      <c r="CN8" s="352" t="s">
        <v>306</v>
      </c>
      <c r="CO8" s="352" t="s">
        <v>306</v>
      </c>
      <c r="CP8" s="352" t="s">
        <v>306</v>
      </c>
      <c r="CQ8" s="352" t="s">
        <v>306</v>
      </c>
      <c r="CR8" s="352" t="s">
        <v>306</v>
      </c>
      <c r="CS8" s="352" t="s">
        <v>306</v>
      </c>
      <c r="CT8" s="352" t="s">
        <v>306</v>
      </c>
      <c r="CU8" s="352" t="s">
        <v>306</v>
      </c>
      <c r="CV8" s="352" t="s">
        <v>306</v>
      </c>
      <c r="CW8" s="352" t="s">
        <v>306</v>
      </c>
      <c r="CX8" s="352" t="s">
        <v>306</v>
      </c>
      <c r="CY8" s="352" t="s">
        <v>306</v>
      </c>
      <c r="CZ8" s="352" t="s">
        <v>306</v>
      </c>
      <c r="DA8" s="352" t="s">
        <v>306</v>
      </c>
      <c r="DB8" s="352" t="s">
        <v>306</v>
      </c>
      <c r="DC8" s="352" t="s">
        <v>306</v>
      </c>
      <c r="DD8" s="352" t="s">
        <v>306</v>
      </c>
      <c r="DE8" s="352" t="s">
        <v>306</v>
      </c>
      <c r="DF8" s="352" t="s">
        <v>306</v>
      </c>
      <c r="DG8" s="353" t="s">
        <v>306</v>
      </c>
    </row>
    <row r="9" spans="1:111" ht="15" customHeight="1">
      <c r="A9" s="345">
        <v>3</v>
      </c>
      <c r="B9" s="98" t="s">
        <v>92</v>
      </c>
      <c r="C9" s="95" t="s">
        <v>93</v>
      </c>
      <c r="D9" s="351" t="s">
        <v>306</v>
      </c>
      <c r="E9" s="352" t="s">
        <v>306</v>
      </c>
      <c r="F9" s="352">
        <v>1</v>
      </c>
      <c r="G9" s="352" t="s">
        <v>306</v>
      </c>
      <c r="H9" s="352" t="s">
        <v>306</v>
      </c>
      <c r="I9" s="352" t="s">
        <v>306</v>
      </c>
      <c r="J9" s="352" t="s">
        <v>306</v>
      </c>
      <c r="K9" s="352" t="s">
        <v>306</v>
      </c>
      <c r="L9" s="352" t="s">
        <v>306</v>
      </c>
      <c r="M9" s="352" t="s">
        <v>306</v>
      </c>
      <c r="N9" s="352" t="s">
        <v>306</v>
      </c>
      <c r="O9" s="352" t="s">
        <v>306</v>
      </c>
      <c r="P9" s="352" t="s">
        <v>306</v>
      </c>
      <c r="Q9" s="352" t="s">
        <v>306</v>
      </c>
      <c r="R9" s="352" t="s">
        <v>306</v>
      </c>
      <c r="S9" s="352" t="s">
        <v>306</v>
      </c>
      <c r="T9" s="352" t="s">
        <v>306</v>
      </c>
      <c r="U9" s="352" t="s">
        <v>306</v>
      </c>
      <c r="V9" s="352" t="s">
        <v>306</v>
      </c>
      <c r="W9" s="352" t="s">
        <v>306</v>
      </c>
      <c r="X9" s="352" t="s">
        <v>306</v>
      </c>
      <c r="Y9" s="352" t="s">
        <v>306</v>
      </c>
      <c r="Z9" s="352" t="s">
        <v>306</v>
      </c>
      <c r="AA9" s="352" t="s">
        <v>306</v>
      </c>
      <c r="AB9" s="352" t="s">
        <v>306</v>
      </c>
      <c r="AC9" s="352" t="s">
        <v>306</v>
      </c>
      <c r="AD9" s="352" t="s">
        <v>306</v>
      </c>
      <c r="AE9" s="352" t="s">
        <v>306</v>
      </c>
      <c r="AF9" s="352" t="s">
        <v>306</v>
      </c>
      <c r="AG9" s="352" t="s">
        <v>306</v>
      </c>
      <c r="AH9" s="352" t="s">
        <v>306</v>
      </c>
      <c r="AI9" s="352" t="s">
        <v>306</v>
      </c>
      <c r="AJ9" s="352" t="s">
        <v>306</v>
      </c>
      <c r="AK9" s="352" t="s">
        <v>306</v>
      </c>
      <c r="AL9" s="352" t="s">
        <v>306</v>
      </c>
      <c r="AM9" s="352" t="s">
        <v>306</v>
      </c>
      <c r="AN9" s="352" t="s">
        <v>306</v>
      </c>
      <c r="AO9" s="352" t="s">
        <v>306</v>
      </c>
      <c r="AP9" s="352" t="s">
        <v>306</v>
      </c>
      <c r="AQ9" s="352" t="s">
        <v>306</v>
      </c>
      <c r="AR9" s="352" t="s">
        <v>306</v>
      </c>
      <c r="AS9" s="352" t="s">
        <v>306</v>
      </c>
      <c r="AT9" s="352" t="s">
        <v>306</v>
      </c>
      <c r="AU9" s="352" t="s">
        <v>306</v>
      </c>
      <c r="AV9" s="352" t="s">
        <v>306</v>
      </c>
      <c r="AW9" s="352" t="s">
        <v>306</v>
      </c>
      <c r="AX9" s="352" t="s">
        <v>306</v>
      </c>
      <c r="AY9" s="352" t="s">
        <v>306</v>
      </c>
      <c r="AZ9" s="352" t="s">
        <v>306</v>
      </c>
      <c r="BA9" s="352" t="s">
        <v>306</v>
      </c>
      <c r="BB9" s="352" t="s">
        <v>306</v>
      </c>
      <c r="BC9" s="352" t="s">
        <v>306</v>
      </c>
      <c r="BD9" s="352" t="s">
        <v>306</v>
      </c>
      <c r="BE9" s="352" t="s">
        <v>306</v>
      </c>
      <c r="BF9" s="352" t="s">
        <v>306</v>
      </c>
      <c r="BG9" s="352" t="s">
        <v>306</v>
      </c>
      <c r="BH9" s="352" t="s">
        <v>306</v>
      </c>
      <c r="BI9" s="352" t="s">
        <v>306</v>
      </c>
      <c r="BJ9" s="352" t="s">
        <v>306</v>
      </c>
      <c r="BK9" s="352" t="s">
        <v>306</v>
      </c>
      <c r="BL9" s="352" t="s">
        <v>306</v>
      </c>
      <c r="BM9" s="352" t="s">
        <v>306</v>
      </c>
      <c r="BN9" s="352" t="s">
        <v>306</v>
      </c>
      <c r="BO9" s="352" t="s">
        <v>306</v>
      </c>
      <c r="BP9" s="352" t="s">
        <v>306</v>
      </c>
      <c r="BQ9" s="352" t="s">
        <v>306</v>
      </c>
      <c r="BR9" s="352" t="s">
        <v>306</v>
      </c>
      <c r="BS9" s="352" t="s">
        <v>306</v>
      </c>
      <c r="BT9" s="352" t="s">
        <v>306</v>
      </c>
      <c r="BU9" s="352" t="s">
        <v>306</v>
      </c>
      <c r="BV9" s="352" t="s">
        <v>306</v>
      </c>
      <c r="BW9" s="352" t="s">
        <v>306</v>
      </c>
      <c r="BX9" s="352" t="s">
        <v>306</v>
      </c>
      <c r="BY9" s="352" t="s">
        <v>306</v>
      </c>
      <c r="BZ9" s="352" t="s">
        <v>306</v>
      </c>
      <c r="CA9" s="352" t="s">
        <v>306</v>
      </c>
      <c r="CB9" s="352" t="s">
        <v>306</v>
      </c>
      <c r="CC9" s="352" t="s">
        <v>306</v>
      </c>
      <c r="CD9" s="352" t="s">
        <v>306</v>
      </c>
      <c r="CE9" s="352" t="s">
        <v>306</v>
      </c>
      <c r="CF9" s="352" t="s">
        <v>306</v>
      </c>
      <c r="CG9" s="352" t="s">
        <v>306</v>
      </c>
      <c r="CH9" s="352" t="s">
        <v>306</v>
      </c>
      <c r="CI9" s="352" t="s">
        <v>306</v>
      </c>
      <c r="CJ9" s="352" t="s">
        <v>306</v>
      </c>
      <c r="CK9" s="352" t="s">
        <v>306</v>
      </c>
      <c r="CL9" s="352" t="s">
        <v>306</v>
      </c>
      <c r="CM9" s="352" t="s">
        <v>306</v>
      </c>
      <c r="CN9" s="352" t="s">
        <v>306</v>
      </c>
      <c r="CO9" s="352" t="s">
        <v>306</v>
      </c>
      <c r="CP9" s="352" t="s">
        <v>306</v>
      </c>
      <c r="CQ9" s="352" t="s">
        <v>306</v>
      </c>
      <c r="CR9" s="352" t="s">
        <v>306</v>
      </c>
      <c r="CS9" s="352" t="s">
        <v>306</v>
      </c>
      <c r="CT9" s="352" t="s">
        <v>306</v>
      </c>
      <c r="CU9" s="352" t="s">
        <v>306</v>
      </c>
      <c r="CV9" s="352" t="s">
        <v>306</v>
      </c>
      <c r="CW9" s="352" t="s">
        <v>306</v>
      </c>
      <c r="CX9" s="352" t="s">
        <v>306</v>
      </c>
      <c r="CY9" s="352" t="s">
        <v>306</v>
      </c>
      <c r="CZ9" s="352" t="s">
        <v>306</v>
      </c>
      <c r="DA9" s="352" t="s">
        <v>306</v>
      </c>
      <c r="DB9" s="352" t="s">
        <v>306</v>
      </c>
      <c r="DC9" s="352" t="s">
        <v>306</v>
      </c>
      <c r="DD9" s="352" t="s">
        <v>306</v>
      </c>
      <c r="DE9" s="352" t="s">
        <v>306</v>
      </c>
      <c r="DF9" s="352" t="s">
        <v>306</v>
      </c>
      <c r="DG9" s="353" t="s">
        <v>306</v>
      </c>
    </row>
    <row r="10" spans="1:111" ht="15" customHeight="1">
      <c r="A10" s="345">
        <v>4</v>
      </c>
      <c r="B10" s="98" t="s">
        <v>94</v>
      </c>
      <c r="C10" s="95" t="s">
        <v>95</v>
      </c>
      <c r="D10" s="351" t="s">
        <v>306</v>
      </c>
      <c r="E10" s="352" t="s">
        <v>306</v>
      </c>
      <c r="F10" s="352" t="s">
        <v>306</v>
      </c>
      <c r="G10" s="352">
        <v>1</v>
      </c>
      <c r="H10" s="352" t="s">
        <v>306</v>
      </c>
      <c r="I10" s="352" t="s">
        <v>306</v>
      </c>
      <c r="J10" s="352" t="s">
        <v>306</v>
      </c>
      <c r="K10" s="352" t="s">
        <v>306</v>
      </c>
      <c r="L10" s="352" t="s">
        <v>306</v>
      </c>
      <c r="M10" s="352" t="s">
        <v>306</v>
      </c>
      <c r="N10" s="352" t="s">
        <v>306</v>
      </c>
      <c r="O10" s="352" t="s">
        <v>306</v>
      </c>
      <c r="P10" s="352" t="s">
        <v>306</v>
      </c>
      <c r="Q10" s="352" t="s">
        <v>306</v>
      </c>
      <c r="R10" s="352" t="s">
        <v>306</v>
      </c>
      <c r="S10" s="352" t="s">
        <v>306</v>
      </c>
      <c r="T10" s="352" t="s">
        <v>306</v>
      </c>
      <c r="U10" s="352" t="s">
        <v>306</v>
      </c>
      <c r="V10" s="352" t="s">
        <v>306</v>
      </c>
      <c r="W10" s="352" t="s">
        <v>306</v>
      </c>
      <c r="X10" s="352" t="s">
        <v>306</v>
      </c>
      <c r="Y10" s="352" t="s">
        <v>306</v>
      </c>
      <c r="Z10" s="352" t="s">
        <v>306</v>
      </c>
      <c r="AA10" s="352" t="s">
        <v>306</v>
      </c>
      <c r="AB10" s="352" t="s">
        <v>306</v>
      </c>
      <c r="AC10" s="352" t="s">
        <v>306</v>
      </c>
      <c r="AD10" s="352" t="s">
        <v>306</v>
      </c>
      <c r="AE10" s="352" t="s">
        <v>306</v>
      </c>
      <c r="AF10" s="352" t="s">
        <v>306</v>
      </c>
      <c r="AG10" s="352" t="s">
        <v>306</v>
      </c>
      <c r="AH10" s="352" t="s">
        <v>306</v>
      </c>
      <c r="AI10" s="352" t="s">
        <v>306</v>
      </c>
      <c r="AJ10" s="352" t="s">
        <v>306</v>
      </c>
      <c r="AK10" s="352" t="s">
        <v>306</v>
      </c>
      <c r="AL10" s="352" t="s">
        <v>306</v>
      </c>
      <c r="AM10" s="352" t="s">
        <v>306</v>
      </c>
      <c r="AN10" s="352" t="s">
        <v>306</v>
      </c>
      <c r="AO10" s="352" t="s">
        <v>306</v>
      </c>
      <c r="AP10" s="352" t="s">
        <v>306</v>
      </c>
      <c r="AQ10" s="352" t="s">
        <v>306</v>
      </c>
      <c r="AR10" s="352" t="s">
        <v>306</v>
      </c>
      <c r="AS10" s="352" t="s">
        <v>306</v>
      </c>
      <c r="AT10" s="352" t="s">
        <v>306</v>
      </c>
      <c r="AU10" s="352" t="s">
        <v>306</v>
      </c>
      <c r="AV10" s="352" t="s">
        <v>306</v>
      </c>
      <c r="AW10" s="352" t="s">
        <v>306</v>
      </c>
      <c r="AX10" s="352" t="s">
        <v>306</v>
      </c>
      <c r="AY10" s="352" t="s">
        <v>306</v>
      </c>
      <c r="AZ10" s="352" t="s">
        <v>306</v>
      </c>
      <c r="BA10" s="352" t="s">
        <v>306</v>
      </c>
      <c r="BB10" s="352" t="s">
        <v>306</v>
      </c>
      <c r="BC10" s="352" t="s">
        <v>306</v>
      </c>
      <c r="BD10" s="352" t="s">
        <v>306</v>
      </c>
      <c r="BE10" s="352" t="s">
        <v>306</v>
      </c>
      <c r="BF10" s="352" t="s">
        <v>306</v>
      </c>
      <c r="BG10" s="352" t="s">
        <v>306</v>
      </c>
      <c r="BH10" s="352" t="s">
        <v>306</v>
      </c>
      <c r="BI10" s="352" t="s">
        <v>306</v>
      </c>
      <c r="BJ10" s="352" t="s">
        <v>306</v>
      </c>
      <c r="BK10" s="352" t="s">
        <v>306</v>
      </c>
      <c r="BL10" s="352" t="s">
        <v>306</v>
      </c>
      <c r="BM10" s="352" t="s">
        <v>306</v>
      </c>
      <c r="BN10" s="352" t="s">
        <v>306</v>
      </c>
      <c r="BO10" s="352" t="s">
        <v>306</v>
      </c>
      <c r="BP10" s="352" t="s">
        <v>306</v>
      </c>
      <c r="BQ10" s="352" t="s">
        <v>306</v>
      </c>
      <c r="BR10" s="352" t="s">
        <v>306</v>
      </c>
      <c r="BS10" s="352" t="s">
        <v>306</v>
      </c>
      <c r="BT10" s="352" t="s">
        <v>306</v>
      </c>
      <c r="BU10" s="352" t="s">
        <v>306</v>
      </c>
      <c r="BV10" s="352" t="s">
        <v>306</v>
      </c>
      <c r="BW10" s="352" t="s">
        <v>306</v>
      </c>
      <c r="BX10" s="352" t="s">
        <v>306</v>
      </c>
      <c r="BY10" s="352" t="s">
        <v>306</v>
      </c>
      <c r="BZ10" s="352" t="s">
        <v>306</v>
      </c>
      <c r="CA10" s="352" t="s">
        <v>306</v>
      </c>
      <c r="CB10" s="352" t="s">
        <v>306</v>
      </c>
      <c r="CC10" s="352" t="s">
        <v>306</v>
      </c>
      <c r="CD10" s="352" t="s">
        <v>306</v>
      </c>
      <c r="CE10" s="352" t="s">
        <v>306</v>
      </c>
      <c r="CF10" s="352" t="s">
        <v>306</v>
      </c>
      <c r="CG10" s="352" t="s">
        <v>306</v>
      </c>
      <c r="CH10" s="352" t="s">
        <v>306</v>
      </c>
      <c r="CI10" s="352" t="s">
        <v>306</v>
      </c>
      <c r="CJ10" s="352" t="s">
        <v>306</v>
      </c>
      <c r="CK10" s="352" t="s">
        <v>306</v>
      </c>
      <c r="CL10" s="352" t="s">
        <v>306</v>
      </c>
      <c r="CM10" s="352" t="s">
        <v>306</v>
      </c>
      <c r="CN10" s="352" t="s">
        <v>306</v>
      </c>
      <c r="CO10" s="352" t="s">
        <v>306</v>
      </c>
      <c r="CP10" s="352" t="s">
        <v>306</v>
      </c>
      <c r="CQ10" s="352" t="s">
        <v>306</v>
      </c>
      <c r="CR10" s="352" t="s">
        <v>306</v>
      </c>
      <c r="CS10" s="352" t="s">
        <v>306</v>
      </c>
      <c r="CT10" s="352" t="s">
        <v>306</v>
      </c>
      <c r="CU10" s="352" t="s">
        <v>306</v>
      </c>
      <c r="CV10" s="352" t="s">
        <v>306</v>
      </c>
      <c r="CW10" s="352" t="s">
        <v>306</v>
      </c>
      <c r="CX10" s="352" t="s">
        <v>306</v>
      </c>
      <c r="CY10" s="352" t="s">
        <v>306</v>
      </c>
      <c r="CZ10" s="352" t="s">
        <v>306</v>
      </c>
      <c r="DA10" s="352" t="s">
        <v>306</v>
      </c>
      <c r="DB10" s="352" t="s">
        <v>306</v>
      </c>
      <c r="DC10" s="352" t="s">
        <v>306</v>
      </c>
      <c r="DD10" s="352" t="s">
        <v>306</v>
      </c>
      <c r="DE10" s="352" t="s">
        <v>306</v>
      </c>
      <c r="DF10" s="352" t="s">
        <v>306</v>
      </c>
      <c r="DG10" s="353" t="s">
        <v>306</v>
      </c>
    </row>
    <row r="11" spans="1:111" ht="15" customHeight="1">
      <c r="A11" s="345">
        <v>5</v>
      </c>
      <c r="B11" s="98" t="s">
        <v>96</v>
      </c>
      <c r="C11" s="95" t="s">
        <v>97</v>
      </c>
      <c r="D11" s="351" t="s">
        <v>306</v>
      </c>
      <c r="E11" s="352" t="s">
        <v>306</v>
      </c>
      <c r="F11" s="352" t="s">
        <v>306</v>
      </c>
      <c r="G11" s="352" t="s">
        <v>306</v>
      </c>
      <c r="H11" s="352">
        <v>1</v>
      </c>
      <c r="I11" s="352" t="s">
        <v>306</v>
      </c>
      <c r="J11" s="352" t="s">
        <v>306</v>
      </c>
      <c r="K11" s="352" t="s">
        <v>306</v>
      </c>
      <c r="L11" s="352" t="s">
        <v>306</v>
      </c>
      <c r="M11" s="352" t="s">
        <v>306</v>
      </c>
      <c r="N11" s="352" t="s">
        <v>306</v>
      </c>
      <c r="O11" s="352" t="s">
        <v>306</v>
      </c>
      <c r="P11" s="352" t="s">
        <v>306</v>
      </c>
      <c r="Q11" s="352" t="s">
        <v>306</v>
      </c>
      <c r="R11" s="352" t="s">
        <v>306</v>
      </c>
      <c r="S11" s="352" t="s">
        <v>306</v>
      </c>
      <c r="T11" s="352" t="s">
        <v>306</v>
      </c>
      <c r="U11" s="352" t="s">
        <v>306</v>
      </c>
      <c r="V11" s="352" t="s">
        <v>306</v>
      </c>
      <c r="W11" s="352" t="s">
        <v>306</v>
      </c>
      <c r="X11" s="352" t="s">
        <v>306</v>
      </c>
      <c r="Y11" s="352" t="s">
        <v>306</v>
      </c>
      <c r="Z11" s="352" t="s">
        <v>306</v>
      </c>
      <c r="AA11" s="352" t="s">
        <v>306</v>
      </c>
      <c r="AB11" s="352" t="s">
        <v>306</v>
      </c>
      <c r="AC11" s="352" t="s">
        <v>306</v>
      </c>
      <c r="AD11" s="352" t="s">
        <v>306</v>
      </c>
      <c r="AE11" s="352" t="s">
        <v>306</v>
      </c>
      <c r="AF11" s="352" t="s">
        <v>306</v>
      </c>
      <c r="AG11" s="352" t="s">
        <v>306</v>
      </c>
      <c r="AH11" s="352" t="s">
        <v>306</v>
      </c>
      <c r="AI11" s="352" t="s">
        <v>306</v>
      </c>
      <c r="AJ11" s="352" t="s">
        <v>306</v>
      </c>
      <c r="AK11" s="352" t="s">
        <v>306</v>
      </c>
      <c r="AL11" s="352" t="s">
        <v>306</v>
      </c>
      <c r="AM11" s="352" t="s">
        <v>306</v>
      </c>
      <c r="AN11" s="352" t="s">
        <v>306</v>
      </c>
      <c r="AO11" s="352" t="s">
        <v>306</v>
      </c>
      <c r="AP11" s="352" t="s">
        <v>306</v>
      </c>
      <c r="AQ11" s="352" t="s">
        <v>306</v>
      </c>
      <c r="AR11" s="352" t="s">
        <v>306</v>
      </c>
      <c r="AS11" s="352" t="s">
        <v>306</v>
      </c>
      <c r="AT11" s="352" t="s">
        <v>306</v>
      </c>
      <c r="AU11" s="352" t="s">
        <v>306</v>
      </c>
      <c r="AV11" s="352" t="s">
        <v>306</v>
      </c>
      <c r="AW11" s="352" t="s">
        <v>306</v>
      </c>
      <c r="AX11" s="352" t="s">
        <v>306</v>
      </c>
      <c r="AY11" s="352" t="s">
        <v>306</v>
      </c>
      <c r="AZ11" s="352" t="s">
        <v>306</v>
      </c>
      <c r="BA11" s="352" t="s">
        <v>306</v>
      </c>
      <c r="BB11" s="352" t="s">
        <v>306</v>
      </c>
      <c r="BC11" s="352" t="s">
        <v>306</v>
      </c>
      <c r="BD11" s="352" t="s">
        <v>306</v>
      </c>
      <c r="BE11" s="352" t="s">
        <v>306</v>
      </c>
      <c r="BF11" s="352" t="s">
        <v>306</v>
      </c>
      <c r="BG11" s="352" t="s">
        <v>306</v>
      </c>
      <c r="BH11" s="352" t="s">
        <v>306</v>
      </c>
      <c r="BI11" s="352" t="s">
        <v>306</v>
      </c>
      <c r="BJ11" s="352" t="s">
        <v>306</v>
      </c>
      <c r="BK11" s="352" t="s">
        <v>306</v>
      </c>
      <c r="BL11" s="352" t="s">
        <v>306</v>
      </c>
      <c r="BM11" s="352" t="s">
        <v>306</v>
      </c>
      <c r="BN11" s="352" t="s">
        <v>306</v>
      </c>
      <c r="BO11" s="352" t="s">
        <v>306</v>
      </c>
      <c r="BP11" s="352" t="s">
        <v>306</v>
      </c>
      <c r="BQ11" s="352" t="s">
        <v>306</v>
      </c>
      <c r="BR11" s="352" t="s">
        <v>306</v>
      </c>
      <c r="BS11" s="352" t="s">
        <v>306</v>
      </c>
      <c r="BT11" s="352" t="s">
        <v>306</v>
      </c>
      <c r="BU11" s="352" t="s">
        <v>306</v>
      </c>
      <c r="BV11" s="352" t="s">
        <v>306</v>
      </c>
      <c r="BW11" s="352" t="s">
        <v>306</v>
      </c>
      <c r="BX11" s="352" t="s">
        <v>306</v>
      </c>
      <c r="BY11" s="352" t="s">
        <v>306</v>
      </c>
      <c r="BZ11" s="352" t="s">
        <v>306</v>
      </c>
      <c r="CA11" s="352" t="s">
        <v>306</v>
      </c>
      <c r="CB11" s="352" t="s">
        <v>306</v>
      </c>
      <c r="CC11" s="352" t="s">
        <v>306</v>
      </c>
      <c r="CD11" s="352" t="s">
        <v>306</v>
      </c>
      <c r="CE11" s="352" t="s">
        <v>306</v>
      </c>
      <c r="CF11" s="352" t="s">
        <v>306</v>
      </c>
      <c r="CG11" s="352" t="s">
        <v>306</v>
      </c>
      <c r="CH11" s="352" t="s">
        <v>306</v>
      </c>
      <c r="CI11" s="352" t="s">
        <v>306</v>
      </c>
      <c r="CJ11" s="352" t="s">
        <v>306</v>
      </c>
      <c r="CK11" s="352" t="s">
        <v>306</v>
      </c>
      <c r="CL11" s="352" t="s">
        <v>306</v>
      </c>
      <c r="CM11" s="352" t="s">
        <v>306</v>
      </c>
      <c r="CN11" s="352" t="s">
        <v>306</v>
      </c>
      <c r="CO11" s="352" t="s">
        <v>306</v>
      </c>
      <c r="CP11" s="352" t="s">
        <v>306</v>
      </c>
      <c r="CQ11" s="352" t="s">
        <v>306</v>
      </c>
      <c r="CR11" s="352" t="s">
        <v>306</v>
      </c>
      <c r="CS11" s="352" t="s">
        <v>306</v>
      </c>
      <c r="CT11" s="352" t="s">
        <v>306</v>
      </c>
      <c r="CU11" s="352" t="s">
        <v>306</v>
      </c>
      <c r="CV11" s="352" t="s">
        <v>306</v>
      </c>
      <c r="CW11" s="352" t="s">
        <v>306</v>
      </c>
      <c r="CX11" s="352" t="s">
        <v>306</v>
      </c>
      <c r="CY11" s="352" t="s">
        <v>306</v>
      </c>
      <c r="CZ11" s="352" t="s">
        <v>306</v>
      </c>
      <c r="DA11" s="352" t="s">
        <v>306</v>
      </c>
      <c r="DB11" s="352" t="s">
        <v>306</v>
      </c>
      <c r="DC11" s="352" t="s">
        <v>306</v>
      </c>
      <c r="DD11" s="352" t="s">
        <v>306</v>
      </c>
      <c r="DE11" s="352" t="s">
        <v>306</v>
      </c>
      <c r="DF11" s="352" t="s">
        <v>306</v>
      </c>
      <c r="DG11" s="353" t="s">
        <v>306</v>
      </c>
    </row>
    <row r="12" spans="1:111" ht="15" customHeight="1">
      <c r="A12" s="345">
        <v>6</v>
      </c>
      <c r="B12" s="98" t="s">
        <v>98</v>
      </c>
      <c r="C12" s="95" t="s">
        <v>99</v>
      </c>
      <c r="D12" s="351" t="s">
        <v>306</v>
      </c>
      <c r="E12" s="352" t="s">
        <v>306</v>
      </c>
      <c r="F12" s="352" t="s">
        <v>306</v>
      </c>
      <c r="G12" s="352" t="s">
        <v>306</v>
      </c>
      <c r="H12" s="352" t="s">
        <v>306</v>
      </c>
      <c r="I12" s="352">
        <v>1</v>
      </c>
      <c r="J12" s="352" t="s">
        <v>306</v>
      </c>
      <c r="K12" s="352" t="s">
        <v>306</v>
      </c>
      <c r="L12" s="352" t="s">
        <v>306</v>
      </c>
      <c r="M12" s="352" t="s">
        <v>306</v>
      </c>
      <c r="N12" s="352" t="s">
        <v>306</v>
      </c>
      <c r="O12" s="352" t="s">
        <v>306</v>
      </c>
      <c r="P12" s="352" t="s">
        <v>306</v>
      </c>
      <c r="Q12" s="352" t="s">
        <v>306</v>
      </c>
      <c r="R12" s="352" t="s">
        <v>306</v>
      </c>
      <c r="S12" s="352" t="s">
        <v>306</v>
      </c>
      <c r="T12" s="352" t="s">
        <v>306</v>
      </c>
      <c r="U12" s="352" t="s">
        <v>306</v>
      </c>
      <c r="V12" s="352" t="s">
        <v>306</v>
      </c>
      <c r="W12" s="352" t="s">
        <v>306</v>
      </c>
      <c r="X12" s="352" t="s">
        <v>306</v>
      </c>
      <c r="Y12" s="352" t="s">
        <v>306</v>
      </c>
      <c r="Z12" s="352" t="s">
        <v>306</v>
      </c>
      <c r="AA12" s="352" t="s">
        <v>306</v>
      </c>
      <c r="AB12" s="352" t="s">
        <v>306</v>
      </c>
      <c r="AC12" s="352" t="s">
        <v>306</v>
      </c>
      <c r="AD12" s="352" t="s">
        <v>306</v>
      </c>
      <c r="AE12" s="352" t="s">
        <v>306</v>
      </c>
      <c r="AF12" s="352" t="s">
        <v>306</v>
      </c>
      <c r="AG12" s="352" t="s">
        <v>306</v>
      </c>
      <c r="AH12" s="352" t="s">
        <v>306</v>
      </c>
      <c r="AI12" s="352" t="s">
        <v>306</v>
      </c>
      <c r="AJ12" s="352" t="s">
        <v>306</v>
      </c>
      <c r="AK12" s="352" t="s">
        <v>306</v>
      </c>
      <c r="AL12" s="352" t="s">
        <v>306</v>
      </c>
      <c r="AM12" s="352" t="s">
        <v>306</v>
      </c>
      <c r="AN12" s="352" t="s">
        <v>306</v>
      </c>
      <c r="AO12" s="352" t="s">
        <v>306</v>
      </c>
      <c r="AP12" s="352" t="s">
        <v>306</v>
      </c>
      <c r="AQ12" s="352" t="s">
        <v>306</v>
      </c>
      <c r="AR12" s="352" t="s">
        <v>306</v>
      </c>
      <c r="AS12" s="352" t="s">
        <v>306</v>
      </c>
      <c r="AT12" s="352" t="s">
        <v>306</v>
      </c>
      <c r="AU12" s="352" t="s">
        <v>306</v>
      </c>
      <c r="AV12" s="352" t="s">
        <v>306</v>
      </c>
      <c r="AW12" s="352" t="s">
        <v>306</v>
      </c>
      <c r="AX12" s="352" t="s">
        <v>306</v>
      </c>
      <c r="AY12" s="352" t="s">
        <v>306</v>
      </c>
      <c r="AZ12" s="352" t="s">
        <v>306</v>
      </c>
      <c r="BA12" s="352" t="s">
        <v>306</v>
      </c>
      <c r="BB12" s="352" t="s">
        <v>306</v>
      </c>
      <c r="BC12" s="352" t="s">
        <v>306</v>
      </c>
      <c r="BD12" s="352" t="s">
        <v>306</v>
      </c>
      <c r="BE12" s="352" t="s">
        <v>306</v>
      </c>
      <c r="BF12" s="352" t="s">
        <v>306</v>
      </c>
      <c r="BG12" s="352" t="s">
        <v>306</v>
      </c>
      <c r="BH12" s="352" t="s">
        <v>306</v>
      </c>
      <c r="BI12" s="352" t="s">
        <v>306</v>
      </c>
      <c r="BJ12" s="352" t="s">
        <v>306</v>
      </c>
      <c r="BK12" s="352" t="s">
        <v>306</v>
      </c>
      <c r="BL12" s="352" t="s">
        <v>306</v>
      </c>
      <c r="BM12" s="352" t="s">
        <v>306</v>
      </c>
      <c r="BN12" s="352" t="s">
        <v>306</v>
      </c>
      <c r="BO12" s="352" t="s">
        <v>306</v>
      </c>
      <c r="BP12" s="352" t="s">
        <v>306</v>
      </c>
      <c r="BQ12" s="352" t="s">
        <v>306</v>
      </c>
      <c r="BR12" s="352" t="s">
        <v>306</v>
      </c>
      <c r="BS12" s="352" t="s">
        <v>306</v>
      </c>
      <c r="BT12" s="352" t="s">
        <v>306</v>
      </c>
      <c r="BU12" s="352" t="s">
        <v>306</v>
      </c>
      <c r="BV12" s="352" t="s">
        <v>306</v>
      </c>
      <c r="BW12" s="352" t="s">
        <v>306</v>
      </c>
      <c r="BX12" s="352" t="s">
        <v>306</v>
      </c>
      <c r="BY12" s="352" t="s">
        <v>306</v>
      </c>
      <c r="BZ12" s="352" t="s">
        <v>306</v>
      </c>
      <c r="CA12" s="352" t="s">
        <v>306</v>
      </c>
      <c r="CB12" s="352" t="s">
        <v>306</v>
      </c>
      <c r="CC12" s="352" t="s">
        <v>306</v>
      </c>
      <c r="CD12" s="352" t="s">
        <v>306</v>
      </c>
      <c r="CE12" s="352" t="s">
        <v>306</v>
      </c>
      <c r="CF12" s="352" t="s">
        <v>306</v>
      </c>
      <c r="CG12" s="352" t="s">
        <v>306</v>
      </c>
      <c r="CH12" s="352" t="s">
        <v>306</v>
      </c>
      <c r="CI12" s="352" t="s">
        <v>306</v>
      </c>
      <c r="CJ12" s="352" t="s">
        <v>306</v>
      </c>
      <c r="CK12" s="352" t="s">
        <v>306</v>
      </c>
      <c r="CL12" s="352" t="s">
        <v>306</v>
      </c>
      <c r="CM12" s="352" t="s">
        <v>306</v>
      </c>
      <c r="CN12" s="352" t="s">
        <v>306</v>
      </c>
      <c r="CO12" s="352" t="s">
        <v>306</v>
      </c>
      <c r="CP12" s="352" t="s">
        <v>306</v>
      </c>
      <c r="CQ12" s="352" t="s">
        <v>306</v>
      </c>
      <c r="CR12" s="352" t="s">
        <v>306</v>
      </c>
      <c r="CS12" s="352" t="s">
        <v>306</v>
      </c>
      <c r="CT12" s="352" t="s">
        <v>306</v>
      </c>
      <c r="CU12" s="352" t="s">
        <v>306</v>
      </c>
      <c r="CV12" s="352" t="s">
        <v>306</v>
      </c>
      <c r="CW12" s="352" t="s">
        <v>306</v>
      </c>
      <c r="CX12" s="352" t="s">
        <v>306</v>
      </c>
      <c r="CY12" s="352" t="s">
        <v>306</v>
      </c>
      <c r="CZ12" s="352" t="s">
        <v>306</v>
      </c>
      <c r="DA12" s="352" t="s">
        <v>306</v>
      </c>
      <c r="DB12" s="352" t="s">
        <v>306</v>
      </c>
      <c r="DC12" s="352" t="s">
        <v>306</v>
      </c>
      <c r="DD12" s="352" t="s">
        <v>306</v>
      </c>
      <c r="DE12" s="352" t="s">
        <v>306</v>
      </c>
      <c r="DF12" s="352" t="s">
        <v>306</v>
      </c>
      <c r="DG12" s="353" t="s">
        <v>306</v>
      </c>
    </row>
    <row r="13" spans="1:111" ht="15" customHeight="1">
      <c r="A13" s="345">
        <v>7</v>
      </c>
      <c r="B13" s="98" t="s">
        <v>100</v>
      </c>
      <c r="C13" s="95" t="s">
        <v>101</v>
      </c>
      <c r="D13" s="351" t="s">
        <v>306</v>
      </c>
      <c r="E13" s="352" t="s">
        <v>306</v>
      </c>
      <c r="F13" s="352" t="s">
        <v>306</v>
      </c>
      <c r="G13" s="352" t="s">
        <v>306</v>
      </c>
      <c r="H13" s="352" t="s">
        <v>306</v>
      </c>
      <c r="I13" s="352" t="s">
        <v>306</v>
      </c>
      <c r="J13" s="352">
        <v>1</v>
      </c>
      <c r="K13" s="352" t="s">
        <v>306</v>
      </c>
      <c r="L13" s="352" t="s">
        <v>306</v>
      </c>
      <c r="M13" s="352" t="s">
        <v>306</v>
      </c>
      <c r="N13" s="352" t="s">
        <v>306</v>
      </c>
      <c r="O13" s="352" t="s">
        <v>306</v>
      </c>
      <c r="P13" s="352" t="s">
        <v>306</v>
      </c>
      <c r="Q13" s="352" t="s">
        <v>306</v>
      </c>
      <c r="R13" s="352" t="s">
        <v>306</v>
      </c>
      <c r="S13" s="352" t="s">
        <v>306</v>
      </c>
      <c r="T13" s="352" t="s">
        <v>306</v>
      </c>
      <c r="U13" s="352" t="s">
        <v>306</v>
      </c>
      <c r="V13" s="352" t="s">
        <v>306</v>
      </c>
      <c r="W13" s="352" t="s">
        <v>306</v>
      </c>
      <c r="X13" s="352" t="s">
        <v>306</v>
      </c>
      <c r="Y13" s="352" t="s">
        <v>306</v>
      </c>
      <c r="Z13" s="352" t="s">
        <v>306</v>
      </c>
      <c r="AA13" s="352" t="s">
        <v>306</v>
      </c>
      <c r="AB13" s="352" t="s">
        <v>306</v>
      </c>
      <c r="AC13" s="352" t="s">
        <v>306</v>
      </c>
      <c r="AD13" s="352" t="s">
        <v>306</v>
      </c>
      <c r="AE13" s="352" t="s">
        <v>306</v>
      </c>
      <c r="AF13" s="352" t="s">
        <v>306</v>
      </c>
      <c r="AG13" s="352" t="s">
        <v>306</v>
      </c>
      <c r="AH13" s="352" t="s">
        <v>306</v>
      </c>
      <c r="AI13" s="352" t="s">
        <v>306</v>
      </c>
      <c r="AJ13" s="352" t="s">
        <v>306</v>
      </c>
      <c r="AK13" s="352" t="s">
        <v>306</v>
      </c>
      <c r="AL13" s="352" t="s">
        <v>306</v>
      </c>
      <c r="AM13" s="352" t="s">
        <v>306</v>
      </c>
      <c r="AN13" s="352" t="s">
        <v>306</v>
      </c>
      <c r="AO13" s="352" t="s">
        <v>306</v>
      </c>
      <c r="AP13" s="352" t="s">
        <v>306</v>
      </c>
      <c r="AQ13" s="352" t="s">
        <v>306</v>
      </c>
      <c r="AR13" s="352" t="s">
        <v>306</v>
      </c>
      <c r="AS13" s="352" t="s">
        <v>306</v>
      </c>
      <c r="AT13" s="352" t="s">
        <v>306</v>
      </c>
      <c r="AU13" s="352" t="s">
        <v>306</v>
      </c>
      <c r="AV13" s="352" t="s">
        <v>306</v>
      </c>
      <c r="AW13" s="352" t="s">
        <v>306</v>
      </c>
      <c r="AX13" s="352" t="s">
        <v>306</v>
      </c>
      <c r="AY13" s="352" t="s">
        <v>306</v>
      </c>
      <c r="AZ13" s="352" t="s">
        <v>306</v>
      </c>
      <c r="BA13" s="352" t="s">
        <v>306</v>
      </c>
      <c r="BB13" s="352" t="s">
        <v>306</v>
      </c>
      <c r="BC13" s="352" t="s">
        <v>306</v>
      </c>
      <c r="BD13" s="352" t="s">
        <v>306</v>
      </c>
      <c r="BE13" s="352" t="s">
        <v>306</v>
      </c>
      <c r="BF13" s="352" t="s">
        <v>306</v>
      </c>
      <c r="BG13" s="352" t="s">
        <v>306</v>
      </c>
      <c r="BH13" s="352" t="s">
        <v>306</v>
      </c>
      <c r="BI13" s="352" t="s">
        <v>306</v>
      </c>
      <c r="BJ13" s="352" t="s">
        <v>306</v>
      </c>
      <c r="BK13" s="352" t="s">
        <v>306</v>
      </c>
      <c r="BL13" s="352" t="s">
        <v>306</v>
      </c>
      <c r="BM13" s="352" t="s">
        <v>306</v>
      </c>
      <c r="BN13" s="352" t="s">
        <v>306</v>
      </c>
      <c r="BO13" s="352" t="s">
        <v>306</v>
      </c>
      <c r="BP13" s="352" t="s">
        <v>306</v>
      </c>
      <c r="BQ13" s="352" t="s">
        <v>306</v>
      </c>
      <c r="BR13" s="352" t="s">
        <v>306</v>
      </c>
      <c r="BS13" s="352" t="s">
        <v>306</v>
      </c>
      <c r="BT13" s="352" t="s">
        <v>306</v>
      </c>
      <c r="BU13" s="352" t="s">
        <v>306</v>
      </c>
      <c r="BV13" s="352" t="s">
        <v>306</v>
      </c>
      <c r="BW13" s="352" t="s">
        <v>306</v>
      </c>
      <c r="BX13" s="352" t="s">
        <v>306</v>
      </c>
      <c r="BY13" s="352" t="s">
        <v>306</v>
      </c>
      <c r="BZ13" s="352" t="s">
        <v>306</v>
      </c>
      <c r="CA13" s="352" t="s">
        <v>306</v>
      </c>
      <c r="CB13" s="352" t="s">
        <v>306</v>
      </c>
      <c r="CC13" s="352" t="s">
        <v>306</v>
      </c>
      <c r="CD13" s="352" t="s">
        <v>306</v>
      </c>
      <c r="CE13" s="352" t="s">
        <v>306</v>
      </c>
      <c r="CF13" s="352" t="s">
        <v>306</v>
      </c>
      <c r="CG13" s="352" t="s">
        <v>306</v>
      </c>
      <c r="CH13" s="352" t="s">
        <v>306</v>
      </c>
      <c r="CI13" s="352" t="s">
        <v>306</v>
      </c>
      <c r="CJ13" s="352" t="s">
        <v>306</v>
      </c>
      <c r="CK13" s="352" t="s">
        <v>306</v>
      </c>
      <c r="CL13" s="352" t="s">
        <v>306</v>
      </c>
      <c r="CM13" s="352" t="s">
        <v>306</v>
      </c>
      <c r="CN13" s="352" t="s">
        <v>306</v>
      </c>
      <c r="CO13" s="352" t="s">
        <v>306</v>
      </c>
      <c r="CP13" s="352" t="s">
        <v>306</v>
      </c>
      <c r="CQ13" s="352" t="s">
        <v>306</v>
      </c>
      <c r="CR13" s="352" t="s">
        <v>306</v>
      </c>
      <c r="CS13" s="352" t="s">
        <v>306</v>
      </c>
      <c r="CT13" s="352" t="s">
        <v>306</v>
      </c>
      <c r="CU13" s="352" t="s">
        <v>306</v>
      </c>
      <c r="CV13" s="352" t="s">
        <v>306</v>
      </c>
      <c r="CW13" s="352" t="s">
        <v>306</v>
      </c>
      <c r="CX13" s="352" t="s">
        <v>306</v>
      </c>
      <c r="CY13" s="352" t="s">
        <v>306</v>
      </c>
      <c r="CZ13" s="352" t="s">
        <v>306</v>
      </c>
      <c r="DA13" s="352" t="s">
        <v>306</v>
      </c>
      <c r="DB13" s="352" t="s">
        <v>306</v>
      </c>
      <c r="DC13" s="352" t="s">
        <v>306</v>
      </c>
      <c r="DD13" s="352" t="s">
        <v>306</v>
      </c>
      <c r="DE13" s="352" t="s">
        <v>306</v>
      </c>
      <c r="DF13" s="352" t="s">
        <v>306</v>
      </c>
      <c r="DG13" s="353" t="s">
        <v>306</v>
      </c>
    </row>
    <row r="14" spans="1:111" ht="15" customHeight="1">
      <c r="A14" s="345">
        <v>8</v>
      </c>
      <c r="B14" s="98" t="s">
        <v>102</v>
      </c>
      <c r="C14" s="95" t="s">
        <v>103</v>
      </c>
      <c r="D14" s="351" t="s">
        <v>306</v>
      </c>
      <c r="E14" s="352" t="s">
        <v>306</v>
      </c>
      <c r="F14" s="352" t="s">
        <v>306</v>
      </c>
      <c r="G14" s="352" t="s">
        <v>306</v>
      </c>
      <c r="H14" s="352" t="s">
        <v>306</v>
      </c>
      <c r="I14" s="352" t="s">
        <v>306</v>
      </c>
      <c r="J14" s="352" t="s">
        <v>306</v>
      </c>
      <c r="K14" s="352">
        <v>1</v>
      </c>
      <c r="L14" s="352" t="s">
        <v>306</v>
      </c>
      <c r="M14" s="352" t="s">
        <v>306</v>
      </c>
      <c r="N14" s="352" t="s">
        <v>306</v>
      </c>
      <c r="O14" s="352" t="s">
        <v>306</v>
      </c>
      <c r="P14" s="352" t="s">
        <v>306</v>
      </c>
      <c r="Q14" s="352" t="s">
        <v>306</v>
      </c>
      <c r="R14" s="352" t="s">
        <v>306</v>
      </c>
      <c r="S14" s="352" t="s">
        <v>306</v>
      </c>
      <c r="T14" s="352" t="s">
        <v>306</v>
      </c>
      <c r="U14" s="352" t="s">
        <v>306</v>
      </c>
      <c r="V14" s="352" t="s">
        <v>306</v>
      </c>
      <c r="W14" s="352" t="s">
        <v>306</v>
      </c>
      <c r="X14" s="352" t="s">
        <v>306</v>
      </c>
      <c r="Y14" s="352" t="s">
        <v>306</v>
      </c>
      <c r="Z14" s="352" t="s">
        <v>306</v>
      </c>
      <c r="AA14" s="352" t="s">
        <v>306</v>
      </c>
      <c r="AB14" s="352" t="s">
        <v>306</v>
      </c>
      <c r="AC14" s="352" t="s">
        <v>306</v>
      </c>
      <c r="AD14" s="352" t="s">
        <v>306</v>
      </c>
      <c r="AE14" s="352" t="s">
        <v>306</v>
      </c>
      <c r="AF14" s="352" t="s">
        <v>306</v>
      </c>
      <c r="AG14" s="352" t="s">
        <v>306</v>
      </c>
      <c r="AH14" s="352" t="s">
        <v>306</v>
      </c>
      <c r="AI14" s="352" t="s">
        <v>306</v>
      </c>
      <c r="AJ14" s="352" t="s">
        <v>306</v>
      </c>
      <c r="AK14" s="352" t="s">
        <v>306</v>
      </c>
      <c r="AL14" s="352" t="s">
        <v>306</v>
      </c>
      <c r="AM14" s="352" t="s">
        <v>306</v>
      </c>
      <c r="AN14" s="352" t="s">
        <v>306</v>
      </c>
      <c r="AO14" s="352" t="s">
        <v>306</v>
      </c>
      <c r="AP14" s="352" t="s">
        <v>306</v>
      </c>
      <c r="AQ14" s="352" t="s">
        <v>306</v>
      </c>
      <c r="AR14" s="352" t="s">
        <v>306</v>
      </c>
      <c r="AS14" s="352" t="s">
        <v>306</v>
      </c>
      <c r="AT14" s="352" t="s">
        <v>306</v>
      </c>
      <c r="AU14" s="352" t="s">
        <v>306</v>
      </c>
      <c r="AV14" s="352" t="s">
        <v>306</v>
      </c>
      <c r="AW14" s="352" t="s">
        <v>306</v>
      </c>
      <c r="AX14" s="352" t="s">
        <v>306</v>
      </c>
      <c r="AY14" s="352" t="s">
        <v>306</v>
      </c>
      <c r="AZ14" s="352" t="s">
        <v>306</v>
      </c>
      <c r="BA14" s="352" t="s">
        <v>306</v>
      </c>
      <c r="BB14" s="352" t="s">
        <v>306</v>
      </c>
      <c r="BC14" s="352" t="s">
        <v>306</v>
      </c>
      <c r="BD14" s="352" t="s">
        <v>306</v>
      </c>
      <c r="BE14" s="352" t="s">
        <v>306</v>
      </c>
      <c r="BF14" s="352" t="s">
        <v>306</v>
      </c>
      <c r="BG14" s="352" t="s">
        <v>306</v>
      </c>
      <c r="BH14" s="352" t="s">
        <v>306</v>
      </c>
      <c r="BI14" s="352" t="s">
        <v>306</v>
      </c>
      <c r="BJ14" s="352" t="s">
        <v>306</v>
      </c>
      <c r="BK14" s="352" t="s">
        <v>306</v>
      </c>
      <c r="BL14" s="352" t="s">
        <v>306</v>
      </c>
      <c r="BM14" s="352" t="s">
        <v>306</v>
      </c>
      <c r="BN14" s="352" t="s">
        <v>306</v>
      </c>
      <c r="BO14" s="352" t="s">
        <v>306</v>
      </c>
      <c r="BP14" s="352" t="s">
        <v>306</v>
      </c>
      <c r="BQ14" s="352" t="s">
        <v>306</v>
      </c>
      <c r="BR14" s="352" t="s">
        <v>306</v>
      </c>
      <c r="BS14" s="352" t="s">
        <v>306</v>
      </c>
      <c r="BT14" s="352" t="s">
        <v>306</v>
      </c>
      <c r="BU14" s="352" t="s">
        <v>306</v>
      </c>
      <c r="BV14" s="352" t="s">
        <v>306</v>
      </c>
      <c r="BW14" s="352" t="s">
        <v>306</v>
      </c>
      <c r="BX14" s="352" t="s">
        <v>306</v>
      </c>
      <c r="BY14" s="352" t="s">
        <v>306</v>
      </c>
      <c r="BZ14" s="352" t="s">
        <v>306</v>
      </c>
      <c r="CA14" s="352" t="s">
        <v>306</v>
      </c>
      <c r="CB14" s="352" t="s">
        <v>306</v>
      </c>
      <c r="CC14" s="352" t="s">
        <v>306</v>
      </c>
      <c r="CD14" s="352" t="s">
        <v>306</v>
      </c>
      <c r="CE14" s="352" t="s">
        <v>306</v>
      </c>
      <c r="CF14" s="352" t="s">
        <v>306</v>
      </c>
      <c r="CG14" s="352" t="s">
        <v>306</v>
      </c>
      <c r="CH14" s="352" t="s">
        <v>306</v>
      </c>
      <c r="CI14" s="352" t="s">
        <v>306</v>
      </c>
      <c r="CJ14" s="352" t="s">
        <v>306</v>
      </c>
      <c r="CK14" s="352" t="s">
        <v>306</v>
      </c>
      <c r="CL14" s="352" t="s">
        <v>306</v>
      </c>
      <c r="CM14" s="352" t="s">
        <v>306</v>
      </c>
      <c r="CN14" s="352" t="s">
        <v>306</v>
      </c>
      <c r="CO14" s="352" t="s">
        <v>306</v>
      </c>
      <c r="CP14" s="352" t="s">
        <v>306</v>
      </c>
      <c r="CQ14" s="352" t="s">
        <v>306</v>
      </c>
      <c r="CR14" s="352" t="s">
        <v>306</v>
      </c>
      <c r="CS14" s="352" t="s">
        <v>306</v>
      </c>
      <c r="CT14" s="352" t="s">
        <v>306</v>
      </c>
      <c r="CU14" s="352" t="s">
        <v>306</v>
      </c>
      <c r="CV14" s="352" t="s">
        <v>306</v>
      </c>
      <c r="CW14" s="352" t="s">
        <v>306</v>
      </c>
      <c r="CX14" s="352" t="s">
        <v>306</v>
      </c>
      <c r="CY14" s="352" t="s">
        <v>306</v>
      </c>
      <c r="CZ14" s="352" t="s">
        <v>306</v>
      </c>
      <c r="DA14" s="352" t="s">
        <v>306</v>
      </c>
      <c r="DB14" s="352" t="s">
        <v>306</v>
      </c>
      <c r="DC14" s="352" t="s">
        <v>306</v>
      </c>
      <c r="DD14" s="352" t="s">
        <v>306</v>
      </c>
      <c r="DE14" s="352" t="s">
        <v>306</v>
      </c>
      <c r="DF14" s="352" t="s">
        <v>306</v>
      </c>
      <c r="DG14" s="353" t="s">
        <v>306</v>
      </c>
    </row>
    <row r="15" spans="1:111" ht="15" customHeight="1">
      <c r="A15" s="345">
        <v>9</v>
      </c>
      <c r="B15" s="98" t="s">
        <v>104</v>
      </c>
      <c r="C15" s="95" t="s">
        <v>105</v>
      </c>
      <c r="D15" s="351" t="s">
        <v>306</v>
      </c>
      <c r="E15" s="352" t="s">
        <v>306</v>
      </c>
      <c r="F15" s="352" t="s">
        <v>306</v>
      </c>
      <c r="G15" s="352" t="s">
        <v>306</v>
      </c>
      <c r="H15" s="352" t="s">
        <v>306</v>
      </c>
      <c r="I15" s="352" t="s">
        <v>306</v>
      </c>
      <c r="J15" s="352" t="s">
        <v>306</v>
      </c>
      <c r="K15" s="352" t="s">
        <v>306</v>
      </c>
      <c r="L15" s="352">
        <v>1</v>
      </c>
      <c r="M15" s="352" t="s">
        <v>306</v>
      </c>
      <c r="N15" s="352" t="s">
        <v>306</v>
      </c>
      <c r="O15" s="352" t="s">
        <v>306</v>
      </c>
      <c r="P15" s="352" t="s">
        <v>306</v>
      </c>
      <c r="Q15" s="352" t="s">
        <v>306</v>
      </c>
      <c r="R15" s="352" t="s">
        <v>306</v>
      </c>
      <c r="S15" s="352" t="s">
        <v>306</v>
      </c>
      <c r="T15" s="352" t="s">
        <v>306</v>
      </c>
      <c r="U15" s="352" t="s">
        <v>306</v>
      </c>
      <c r="V15" s="352" t="s">
        <v>306</v>
      </c>
      <c r="W15" s="352" t="s">
        <v>306</v>
      </c>
      <c r="X15" s="352" t="s">
        <v>306</v>
      </c>
      <c r="Y15" s="352" t="s">
        <v>306</v>
      </c>
      <c r="Z15" s="352" t="s">
        <v>306</v>
      </c>
      <c r="AA15" s="352" t="s">
        <v>306</v>
      </c>
      <c r="AB15" s="352" t="s">
        <v>306</v>
      </c>
      <c r="AC15" s="352" t="s">
        <v>306</v>
      </c>
      <c r="AD15" s="352" t="s">
        <v>306</v>
      </c>
      <c r="AE15" s="352" t="s">
        <v>306</v>
      </c>
      <c r="AF15" s="352" t="s">
        <v>306</v>
      </c>
      <c r="AG15" s="352" t="s">
        <v>306</v>
      </c>
      <c r="AH15" s="352" t="s">
        <v>306</v>
      </c>
      <c r="AI15" s="352" t="s">
        <v>306</v>
      </c>
      <c r="AJ15" s="352" t="s">
        <v>306</v>
      </c>
      <c r="AK15" s="352" t="s">
        <v>306</v>
      </c>
      <c r="AL15" s="352" t="s">
        <v>306</v>
      </c>
      <c r="AM15" s="352" t="s">
        <v>306</v>
      </c>
      <c r="AN15" s="352" t="s">
        <v>306</v>
      </c>
      <c r="AO15" s="352" t="s">
        <v>306</v>
      </c>
      <c r="AP15" s="352" t="s">
        <v>306</v>
      </c>
      <c r="AQ15" s="352" t="s">
        <v>306</v>
      </c>
      <c r="AR15" s="352" t="s">
        <v>306</v>
      </c>
      <c r="AS15" s="352" t="s">
        <v>306</v>
      </c>
      <c r="AT15" s="352" t="s">
        <v>306</v>
      </c>
      <c r="AU15" s="352" t="s">
        <v>306</v>
      </c>
      <c r="AV15" s="352" t="s">
        <v>306</v>
      </c>
      <c r="AW15" s="352" t="s">
        <v>306</v>
      </c>
      <c r="AX15" s="352" t="s">
        <v>306</v>
      </c>
      <c r="AY15" s="352" t="s">
        <v>306</v>
      </c>
      <c r="AZ15" s="352" t="s">
        <v>306</v>
      </c>
      <c r="BA15" s="352" t="s">
        <v>306</v>
      </c>
      <c r="BB15" s="352" t="s">
        <v>306</v>
      </c>
      <c r="BC15" s="352" t="s">
        <v>306</v>
      </c>
      <c r="BD15" s="352" t="s">
        <v>306</v>
      </c>
      <c r="BE15" s="352" t="s">
        <v>306</v>
      </c>
      <c r="BF15" s="352" t="s">
        <v>306</v>
      </c>
      <c r="BG15" s="352" t="s">
        <v>306</v>
      </c>
      <c r="BH15" s="352" t="s">
        <v>306</v>
      </c>
      <c r="BI15" s="352" t="s">
        <v>306</v>
      </c>
      <c r="BJ15" s="352" t="s">
        <v>306</v>
      </c>
      <c r="BK15" s="352" t="s">
        <v>306</v>
      </c>
      <c r="BL15" s="352" t="s">
        <v>306</v>
      </c>
      <c r="BM15" s="352" t="s">
        <v>306</v>
      </c>
      <c r="BN15" s="352" t="s">
        <v>306</v>
      </c>
      <c r="BO15" s="352" t="s">
        <v>306</v>
      </c>
      <c r="BP15" s="352" t="s">
        <v>306</v>
      </c>
      <c r="BQ15" s="352" t="s">
        <v>306</v>
      </c>
      <c r="BR15" s="352" t="s">
        <v>306</v>
      </c>
      <c r="BS15" s="352" t="s">
        <v>306</v>
      </c>
      <c r="BT15" s="352" t="s">
        <v>306</v>
      </c>
      <c r="BU15" s="352" t="s">
        <v>306</v>
      </c>
      <c r="BV15" s="352" t="s">
        <v>306</v>
      </c>
      <c r="BW15" s="352" t="s">
        <v>306</v>
      </c>
      <c r="BX15" s="352" t="s">
        <v>306</v>
      </c>
      <c r="BY15" s="352" t="s">
        <v>306</v>
      </c>
      <c r="BZ15" s="352" t="s">
        <v>306</v>
      </c>
      <c r="CA15" s="352" t="s">
        <v>306</v>
      </c>
      <c r="CB15" s="352" t="s">
        <v>306</v>
      </c>
      <c r="CC15" s="352" t="s">
        <v>306</v>
      </c>
      <c r="CD15" s="352" t="s">
        <v>306</v>
      </c>
      <c r="CE15" s="352" t="s">
        <v>306</v>
      </c>
      <c r="CF15" s="352" t="s">
        <v>306</v>
      </c>
      <c r="CG15" s="352" t="s">
        <v>306</v>
      </c>
      <c r="CH15" s="352" t="s">
        <v>306</v>
      </c>
      <c r="CI15" s="352" t="s">
        <v>306</v>
      </c>
      <c r="CJ15" s="352" t="s">
        <v>306</v>
      </c>
      <c r="CK15" s="352" t="s">
        <v>306</v>
      </c>
      <c r="CL15" s="352" t="s">
        <v>306</v>
      </c>
      <c r="CM15" s="352" t="s">
        <v>306</v>
      </c>
      <c r="CN15" s="352" t="s">
        <v>306</v>
      </c>
      <c r="CO15" s="352" t="s">
        <v>306</v>
      </c>
      <c r="CP15" s="352" t="s">
        <v>306</v>
      </c>
      <c r="CQ15" s="352" t="s">
        <v>306</v>
      </c>
      <c r="CR15" s="352" t="s">
        <v>306</v>
      </c>
      <c r="CS15" s="352" t="s">
        <v>306</v>
      </c>
      <c r="CT15" s="352" t="s">
        <v>306</v>
      </c>
      <c r="CU15" s="352" t="s">
        <v>306</v>
      </c>
      <c r="CV15" s="352" t="s">
        <v>306</v>
      </c>
      <c r="CW15" s="352" t="s">
        <v>306</v>
      </c>
      <c r="CX15" s="352" t="s">
        <v>306</v>
      </c>
      <c r="CY15" s="352" t="s">
        <v>306</v>
      </c>
      <c r="CZ15" s="352" t="s">
        <v>306</v>
      </c>
      <c r="DA15" s="352" t="s">
        <v>306</v>
      </c>
      <c r="DB15" s="352" t="s">
        <v>306</v>
      </c>
      <c r="DC15" s="352" t="s">
        <v>306</v>
      </c>
      <c r="DD15" s="352" t="s">
        <v>306</v>
      </c>
      <c r="DE15" s="352" t="s">
        <v>306</v>
      </c>
      <c r="DF15" s="352" t="s">
        <v>306</v>
      </c>
      <c r="DG15" s="353" t="s">
        <v>306</v>
      </c>
    </row>
    <row r="16" spans="1:111" ht="15" customHeight="1">
      <c r="A16" s="345">
        <v>10</v>
      </c>
      <c r="B16" s="98" t="s">
        <v>106</v>
      </c>
      <c r="C16" s="95" t="s">
        <v>107</v>
      </c>
      <c r="D16" s="351" t="s">
        <v>306</v>
      </c>
      <c r="E16" s="352" t="s">
        <v>306</v>
      </c>
      <c r="F16" s="352" t="s">
        <v>306</v>
      </c>
      <c r="G16" s="352" t="s">
        <v>306</v>
      </c>
      <c r="H16" s="352" t="s">
        <v>306</v>
      </c>
      <c r="I16" s="352" t="s">
        <v>306</v>
      </c>
      <c r="J16" s="352" t="s">
        <v>306</v>
      </c>
      <c r="K16" s="352" t="s">
        <v>306</v>
      </c>
      <c r="L16" s="352" t="s">
        <v>306</v>
      </c>
      <c r="M16" s="352">
        <v>1</v>
      </c>
      <c r="N16" s="352" t="s">
        <v>306</v>
      </c>
      <c r="O16" s="352" t="s">
        <v>306</v>
      </c>
      <c r="P16" s="352" t="s">
        <v>306</v>
      </c>
      <c r="Q16" s="352" t="s">
        <v>306</v>
      </c>
      <c r="R16" s="352" t="s">
        <v>306</v>
      </c>
      <c r="S16" s="352" t="s">
        <v>306</v>
      </c>
      <c r="T16" s="352" t="s">
        <v>306</v>
      </c>
      <c r="U16" s="352" t="s">
        <v>306</v>
      </c>
      <c r="V16" s="352" t="s">
        <v>306</v>
      </c>
      <c r="W16" s="352" t="s">
        <v>306</v>
      </c>
      <c r="X16" s="352" t="s">
        <v>306</v>
      </c>
      <c r="Y16" s="352" t="s">
        <v>306</v>
      </c>
      <c r="Z16" s="352" t="s">
        <v>306</v>
      </c>
      <c r="AA16" s="352" t="s">
        <v>306</v>
      </c>
      <c r="AB16" s="352" t="s">
        <v>306</v>
      </c>
      <c r="AC16" s="352" t="s">
        <v>306</v>
      </c>
      <c r="AD16" s="352" t="s">
        <v>306</v>
      </c>
      <c r="AE16" s="352" t="s">
        <v>306</v>
      </c>
      <c r="AF16" s="352" t="s">
        <v>306</v>
      </c>
      <c r="AG16" s="352" t="s">
        <v>306</v>
      </c>
      <c r="AH16" s="352" t="s">
        <v>306</v>
      </c>
      <c r="AI16" s="352" t="s">
        <v>306</v>
      </c>
      <c r="AJ16" s="352" t="s">
        <v>306</v>
      </c>
      <c r="AK16" s="352" t="s">
        <v>306</v>
      </c>
      <c r="AL16" s="352" t="s">
        <v>306</v>
      </c>
      <c r="AM16" s="352" t="s">
        <v>306</v>
      </c>
      <c r="AN16" s="352" t="s">
        <v>306</v>
      </c>
      <c r="AO16" s="352" t="s">
        <v>306</v>
      </c>
      <c r="AP16" s="352" t="s">
        <v>306</v>
      </c>
      <c r="AQ16" s="352" t="s">
        <v>306</v>
      </c>
      <c r="AR16" s="352" t="s">
        <v>306</v>
      </c>
      <c r="AS16" s="352" t="s">
        <v>306</v>
      </c>
      <c r="AT16" s="352" t="s">
        <v>306</v>
      </c>
      <c r="AU16" s="352" t="s">
        <v>306</v>
      </c>
      <c r="AV16" s="352" t="s">
        <v>306</v>
      </c>
      <c r="AW16" s="352" t="s">
        <v>306</v>
      </c>
      <c r="AX16" s="352" t="s">
        <v>306</v>
      </c>
      <c r="AY16" s="352" t="s">
        <v>306</v>
      </c>
      <c r="AZ16" s="352" t="s">
        <v>306</v>
      </c>
      <c r="BA16" s="352" t="s">
        <v>306</v>
      </c>
      <c r="BB16" s="352" t="s">
        <v>306</v>
      </c>
      <c r="BC16" s="352" t="s">
        <v>306</v>
      </c>
      <c r="BD16" s="352" t="s">
        <v>306</v>
      </c>
      <c r="BE16" s="352" t="s">
        <v>306</v>
      </c>
      <c r="BF16" s="352" t="s">
        <v>306</v>
      </c>
      <c r="BG16" s="352" t="s">
        <v>306</v>
      </c>
      <c r="BH16" s="352" t="s">
        <v>306</v>
      </c>
      <c r="BI16" s="352" t="s">
        <v>306</v>
      </c>
      <c r="BJ16" s="352" t="s">
        <v>306</v>
      </c>
      <c r="BK16" s="352" t="s">
        <v>306</v>
      </c>
      <c r="BL16" s="352" t="s">
        <v>306</v>
      </c>
      <c r="BM16" s="352" t="s">
        <v>306</v>
      </c>
      <c r="BN16" s="352" t="s">
        <v>306</v>
      </c>
      <c r="BO16" s="352" t="s">
        <v>306</v>
      </c>
      <c r="BP16" s="352" t="s">
        <v>306</v>
      </c>
      <c r="BQ16" s="352" t="s">
        <v>306</v>
      </c>
      <c r="BR16" s="352" t="s">
        <v>306</v>
      </c>
      <c r="BS16" s="352" t="s">
        <v>306</v>
      </c>
      <c r="BT16" s="352" t="s">
        <v>306</v>
      </c>
      <c r="BU16" s="352" t="s">
        <v>306</v>
      </c>
      <c r="BV16" s="352" t="s">
        <v>306</v>
      </c>
      <c r="BW16" s="352" t="s">
        <v>306</v>
      </c>
      <c r="BX16" s="352" t="s">
        <v>306</v>
      </c>
      <c r="BY16" s="352" t="s">
        <v>306</v>
      </c>
      <c r="BZ16" s="352" t="s">
        <v>306</v>
      </c>
      <c r="CA16" s="352" t="s">
        <v>306</v>
      </c>
      <c r="CB16" s="352" t="s">
        <v>306</v>
      </c>
      <c r="CC16" s="352" t="s">
        <v>306</v>
      </c>
      <c r="CD16" s="352" t="s">
        <v>306</v>
      </c>
      <c r="CE16" s="352" t="s">
        <v>306</v>
      </c>
      <c r="CF16" s="352" t="s">
        <v>306</v>
      </c>
      <c r="CG16" s="352" t="s">
        <v>306</v>
      </c>
      <c r="CH16" s="352" t="s">
        <v>306</v>
      </c>
      <c r="CI16" s="352" t="s">
        <v>306</v>
      </c>
      <c r="CJ16" s="352" t="s">
        <v>306</v>
      </c>
      <c r="CK16" s="352" t="s">
        <v>306</v>
      </c>
      <c r="CL16" s="352" t="s">
        <v>306</v>
      </c>
      <c r="CM16" s="352" t="s">
        <v>306</v>
      </c>
      <c r="CN16" s="352" t="s">
        <v>306</v>
      </c>
      <c r="CO16" s="352" t="s">
        <v>306</v>
      </c>
      <c r="CP16" s="352" t="s">
        <v>306</v>
      </c>
      <c r="CQ16" s="352" t="s">
        <v>306</v>
      </c>
      <c r="CR16" s="352" t="s">
        <v>306</v>
      </c>
      <c r="CS16" s="352" t="s">
        <v>306</v>
      </c>
      <c r="CT16" s="352" t="s">
        <v>306</v>
      </c>
      <c r="CU16" s="352" t="s">
        <v>306</v>
      </c>
      <c r="CV16" s="352" t="s">
        <v>306</v>
      </c>
      <c r="CW16" s="352" t="s">
        <v>306</v>
      </c>
      <c r="CX16" s="352" t="s">
        <v>306</v>
      </c>
      <c r="CY16" s="352" t="s">
        <v>306</v>
      </c>
      <c r="CZ16" s="352" t="s">
        <v>306</v>
      </c>
      <c r="DA16" s="352" t="s">
        <v>306</v>
      </c>
      <c r="DB16" s="352" t="s">
        <v>306</v>
      </c>
      <c r="DC16" s="352" t="s">
        <v>306</v>
      </c>
      <c r="DD16" s="352" t="s">
        <v>306</v>
      </c>
      <c r="DE16" s="352" t="s">
        <v>306</v>
      </c>
      <c r="DF16" s="352" t="s">
        <v>306</v>
      </c>
      <c r="DG16" s="353" t="s">
        <v>306</v>
      </c>
    </row>
    <row r="17" spans="1:111" ht="15" customHeight="1">
      <c r="A17" s="345">
        <v>11</v>
      </c>
      <c r="B17" s="98" t="s">
        <v>108</v>
      </c>
      <c r="C17" s="95" t="s">
        <v>109</v>
      </c>
      <c r="D17" s="351" t="s">
        <v>306</v>
      </c>
      <c r="E17" s="352" t="s">
        <v>306</v>
      </c>
      <c r="F17" s="352" t="s">
        <v>306</v>
      </c>
      <c r="G17" s="352" t="s">
        <v>306</v>
      </c>
      <c r="H17" s="352" t="s">
        <v>306</v>
      </c>
      <c r="I17" s="352" t="s">
        <v>306</v>
      </c>
      <c r="J17" s="352" t="s">
        <v>306</v>
      </c>
      <c r="K17" s="352" t="s">
        <v>306</v>
      </c>
      <c r="L17" s="352" t="s">
        <v>306</v>
      </c>
      <c r="M17" s="352" t="s">
        <v>306</v>
      </c>
      <c r="N17" s="352">
        <v>1</v>
      </c>
      <c r="O17" s="352" t="s">
        <v>306</v>
      </c>
      <c r="P17" s="352" t="s">
        <v>306</v>
      </c>
      <c r="Q17" s="352" t="s">
        <v>306</v>
      </c>
      <c r="R17" s="352" t="s">
        <v>306</v>
      </c>
      <c r="S17" s="352" t="s">
        <v>306</v>
      </c>
      <c r="T17" s="352" t="s">
        <v>306</v>
      </c>
      <c r="U17" s="352" t="s">
        <v>306</v>
      </c>
      <c r="V17" s="352" t="s">
        <v>306</v>
      </c>
      <c r="W17" s="352" t="s">
        <v>306</v>
      </c>
      <c r="X17" s="352" t="s">
        <v>306</v>
      </c>
      <c r="Y17" s="352" t="s">
        <v>306</v>
      </c>
      <c r="Z17" s="352" t="s">
        <v>306</v>
      </c>
      <c r="AA17" s="352" t="s">
        <v>306</v>
      </c>
      <c r="AB17" s="352" t="s">
        <v>306</v>
      </c>
      <c r="AC17" s="352" t="s">
        <v>306</v>
      </c>
      <c r="AD17" s="352" t="s">
        <v>306</v>
      </c>
      <c r="AE17" s="352" t="s">
        <v>306</v>
      </c>
      <c r="AF17" s="352" t="s">
        <v>306</v>
      </c>
      <c r="AG17" s="352" t="s">
        <v>306</v>
      </c>
      <c r="AH17" s="352" t="s">
        <v>306</v>
      </c>
      <c r="AI17" s="352" t="s">
        <v>306</v>
      </c>
      <c r="AJ17" s="352" t="s">
        <v>306</v>
      </c>
      <c r="AK17" s="352" t="s">
        <v>306</v>
      </c>
      <c r="AL17" s="352" t="s">
        <v>306</v>
      </c>
      <c r="AM17" s="352" t="s">
        <v>306</v>
      </c>
      <c r="AN17" s="352" t="s">
        <v>306</v>
      </c>
      <c r="AO17" s="352" t="s">
        <v>306</v>
      </c>
      <c r="AP17" s="352" t="s">
        <v>306</v>
      </c>
      <c r="AQ17" s="352" t="s">
        <v>306</v>
      </c>
      <c r="AR17" s="352" t="s">
        <v>306</v>
      </c>
      <c r="AS17" s="352" t="s">
        <v>306</v>
      </c>
      <c r="AT17" s="352" t="s">
        <v>306</v>
      </c>
      <c r="AU17" s="352" t="s">
        <v>306</v>
      </c>
      <c r="AV17" s="352" t="s">
        <v>306</v>
      </c>
      <c r="AW17" s="352" t="s">
        <v>306</v>
      </c>
      <c r="AX17" s="352" t="s">
        <v>306</v>
      </c>
      <c r="AY17" s="352" t="s">
        <v>306</v>
      </c>
      <c r="AZ17" s="352" t="s">
        <v>306</v>
      </c>
      <c r="BA17" s="352" t="s">
        <v>306</v>
      </c>
      <c r="BB17" s="352" t="s">
        <v>306</v>
      </c>
      <c r="BC17" s="352" t="s">
        <v>306</v>
      </c>
      <c r="BD17" s="352" t="s">
        <v>306</v>
      </c>
      <c r="BE17" s="352" t="s">
        <v>306</v>
      </c>
      <c r="BF17" s="352" t="s">
        <v>306</v>
      </c>
      <c r="BG17" s="352" t="s">
        <v>306</v>
      </c>
      <c r="BH17" s="352" t="s">
        <v>306</v>
      </c>
      <c r="BI17" s="352" t="s">
        <v>306</v>
      </c>
      <c r="BJ17" s="352" t="s">
        <v>306</v>
      </c>
      <c r="BK17" s="352" t="s">
        <v>306</v>
      </c>
      <c r="BL17" s="352" t="s">
        <v>306</v>
      </c>
      <c r="BM17" s="352" t="s">
        <v>306</v>
      </c>
      <c r="BN17" s="352" t="s">
        <v>306</v>
      </c>
      <c r="BO17" s="352" t="s">
        <v>306</v>
      </c>
      <c r="BP17" s="352" t="s">
        <v>306</v>
      </c>
      <c r="BQ17" s="352" t="s">
        <v>306</v>
      </c>
      <c r="BR17" s="352" t="s">
        <v>306</v>
      </c>
      <c r="BS17" s="352" t="s">
        <v>306</v>
      </c>
      <c r="BT17" s="352" t="s">
        <v>306</v>
      </c>
      <c r="BU17" s="352" t="s">
        <v>306</v>
      </c>
      <c r="BV17" s="352" t="s">
        <v>306</v>
      </c>
      <c r="BW17" s="352" t="s">
        <v>306</v>
      </c>
      <c r="BX17" s="352" t="s">
        <v>306</v>
      </c>
      <c r="BY17" s="352" t="s">
        <v>306</v>
      </c>
      <c r="BZ17" s="352" t="s">
        <v>306</v>
      </c>
      <c r="CA17" s="352" t="s">
        <v>306</v>
      </c>
      <c r="CB17" s="352" t="s">
        <v>306</v>
      </c>
      <c r="CC17" s="352" t="s">
        <v>306</v>
      </c>
      <c r="CD17" s="352" t="s">
        <v>306</v>
      </c>
      <c r="CE17" s="352" t="s">
        <v>306</v>
      </c>
      <c r="CF17" s="352" t="s">
        <v>306</v>
      </c>
      <c r="CG17" s="352" t="s">
        <v>306</v>
      </c>
      <c r="CH17" s="352" t="s">
        <v>306</v>
      </c>
      <c r="CI17" s="352" t="s">
        <v>306</v>
      </c>
      <c r="CJ17" s="352" t="s">
        <v>306</v>
      </c>
      <c r="CK17" s="352" t="s">
        <v>306</v>
      </c>
      <c r="CL17" s="352" t="s">
        <v>306</v>
      </c>
      <c r="CM17" s="352" t="s">
        <v>306</v>
      </c>
      <c r="CN17" s="352" t="s">
        <v>306</v>
      </c>
      <c r="CO17" s="352" t="s">
        <v>306</v>
      </c>
      <c r="CP17" s="352" t="s">
        <v>306</v>
      </c>
      <c r="CQ17" s="352" t="s">
        <v>306</v>
      </c>
      <c r="CR17" s="352" t="s">
        <v>306</v>
      </c>
      <c r="CS17" s="352" t="s">
        <v>306</v>
      </c>
      <c r="CT17" s="352" t="s">
        <v>306</v>
      </c>
      <c r="CU17" s="352" t="s">
        <v>306</v>
      </c>
      <c r="CV17" s="352" t="s">
        <v>306</v>
      </c>
      <c r="CW17" s="352" t="s">
        <v>306</v>
      </c>
      <c r="CX17" s="352" t="s">
        <v>306</v>
      </c>
      <c r="CY17" s="352" t="s">
        <v>306</v>
      </c>
      <c r="CZ17" s="352" t="s">
        <v>306</v>
      </c>
      <c r="DA17" s="352" t="s">
        <v>306</v>
      </c>
      <c r="DB17" s="352" t="s">
        <v>306</v>
      </c>
      <c r="DC17" s="352" t="s">
        <v>306</v>
      </c>
      <c r="DD17" s="352" t="s">
        <v>306</v>
      </c>
      <c r="DE17" s="352" t="s">
        <v>306</v>
      </c>
      <c r="DF17" s="352" t="s">
        <v>306</v>
      </c>
      <c r="DG17" s="353" t="s">
        <v>306</v>
      </c>
    </row>
    <row r="18" spans="1:111" ht="15" customHeight="1">
      <c r="A18" s="345">
        <v>12</v>
      </c>
      <c r="B18" s="98" t="s">
        <v>110</v>
      </c>
      <c r="C18" s="95" t="s">
        <v>111</v>
      </c>
      <c r="D18" s="351" t="s">
        <v>306</v>
      </c>
      <c r="E18" s="352" t="s">
        <v>306</v>
      </c>
      <c r="F18" s="352" t="s">
        <v>306</v>
      </c>
      <c r="G18" s="352" t="s">
        <v>306</v>
      </c>
      <c r="H18" s="352" t="s">
        <v>306</v>
      </c>
      <c r="I18" s="352" t="s">
        <v>306</v>
      </c>
      <c r="J18" s="352" t="s">
        <v>306</v>
      </c>
      <c r="K18" s="352" t="s">
        <v>306</v>
      </c>
      <c r="L18" s="352" t="s">
        <v>306</v>
      </c>
      <c r="M18" s="352" t="s">
        <v>306</v>
      </c>
      <c r="N18" s="352" t="s">
        <v>306</v>
      </c>
      <c r="O18" s="352">
        <v>1</v>
      </c>
      <c r="P18" s="352" t="s">
        <v>306</v>
      </c>
      <c r="Q18" s="352" t="s">
        <v>306</v>
      </c>
      <c r="R18" s="352" t="s">
        <v>306</v>
      </c>
      <c r="S18" s="352" t="s">
        <v>306</v>
      </c>
      <c r="T18" s="352" t="s">
        <v>306</v>
      </c>
      <c r="U18" s="352" t="s">
        <v>306</v>
      </c>
      <c r="V18" s="352" t="s">
        <v>306</v>
      </c>
      <c r="W18" s="352" t="s">
        <v>306</v>
      </c>
      <c r="X18" s="352" t="s">
        <v>306</v>
      </c>
      <c r="Y18" s="352" t="s">
        <v>306</v>
      </c>
      <c r="Z18" s="352" t="s">
        <v>306</v>
      </c>
      <c r="AA18" s="352" t="s">
        <v>306</v>
      </c>
      <c r="AB18" s="352" t="s">
        <v>306</v>
      </c>
      <c r="AC18" s="352" t="s">
        <v>306</v>
      </c>
      <c r="AD18" s="352" t="s">
        <v>306</v>
      </c>
      <c r="AE18" s="352" t="s">
        <v>306</v>
      </c>
      <c r="AF18" s="352" t="s">
        <v>306</v>
      </c>
      <c r="AG18" s="352" t="s">
        <v>306</v>
      </c>
      <c r="AH18" s="352" t="s">
        <v>306</v>
      </c>
      <c r="AI18" s="352" t="s">
        <v>306</v>
      </c>
      <c r="AJ18" s="352" t="s">
        <v>306</v>
      </c>
      <c r="AK18" s="352" t="s">
        <v>306</v>
      </c>
      <c r="AL18" s="352" t="s">
        <v>306</v>
      </c>
      <c r="AM18" s="352" t="s">
        <v>306</v>
      </c>
      <c r="AN18" s="352" t="s">
        <v>306</v>
      </c>
      <c r="AO18" s="352" t="s">
        <v>306</v>
      </c>
      <c r="AP18" s="352" t="s">
        <v>306</v>
      </c>
      <c r="AQ18" s="352" t="s">
        <v>306</v>
      </c>
      <c r="AR18" s="352" t="s">
        <v>306</v>
      </c>
      <c r="AS18" s="352" t="s">
        <v>306</v>
      </c>
      <c r="AT18" s="352" t="s">
        <v>306</v>
      </c>
      <c r="AU18" s="352" t="s">
        <v>306</v>
      </c>
      <c r="AV18" s="352" t="s">
        <v>306</v>
      </c>
      <c r="AW18" s="352" t="s">
        <v>306</v>
      </c>
      <c r="AX18" s="352" t="s">
        <v>306</v>
      </c>
      <c r="AY18" s="352" t="s">
        <v>306</v>
      </c>
      <c r="AZ18" s="352" t="s">
        <v>306</v>
      </c>
      <c r="BA18" s="352" t="s">
        <v>306</v>
      </c>
      <c r="BB18" s="352" t="s">
        <v>306</v>
      </c>
      <c r="BC18" s="352" t="s">
        <v>306</v>
      </c>
      <c r="BD18" s="352" t="s">
        <v>306</v>
      </c>
      <c r="BE18" s="352" t="s">
        <v>306</v>
      </c>
      <c r="BF18" s="352" t="s">
        <v>306</v>
      </c>
      <c r="BG18" s="352" t="s">
        <v>306</v>
      </c>
      <c r="BH18" s="352" t="s">
        <v>306</v>
      </c>
      <c r="BI18" s="352" t="s">
        <v>306</v>
      </c>
      <c r="BJ18" s="352" t="s">
        <v>306</v>
      </c>
      <c r="BK18" s="352" t="s">
        <v>306</v>
      </c>
      <c r="BL18" s="352" t="s">
        <v>306</v>
      </c>
      <c r="BM18" s="352" t="s">
        <v>306</v>
      </c>
      <c r="BN18" s="352" t="s">
        <v>306</v>
      </c>
      <c r="BO18" s="352" t="s">
        <v>306</v>
      </c>
      <c r="BP18" s="352" t="s">
        <v>306</v>
      </c>
      <c r="BQ18" s="352" t="s">
        <v>306</v>
      </c>
      <c r="BR18" s="352" t="s">
        <v>306</v>
      </c>
      <c r="BS18" s="352" t="s">
        <v>306</v>
      </c>
      <c r="BT18" s="352" t="s">
        <v>306</v>
      </c>
      <c r="BU18" s="352" t="s">
        <v>306</v>
      </c>
      <c r="BV18" s="352" t="s">
        <v>306</v>
      </c>
      <c r="BW18" s="352" t="s">
        <v>306</v>
      </c>
      <c r="BX18" s="352" t="s">
        <v>306</v>
      </c>
      <c r="BY18" s="352" t="s">
        <v>306</v>
      </c>
      <c r="BZ18" s="352" t="s">
        <v>306</v>
      </c>
      <c r="CA18" s="352" t="s">
        <v>306</v>
      </c>
      <c r="CB18" s="352" t="s">
        <v>306</v>
      </c>
      <c r="CC18" s="352" t="s">
        <v>306</v>
      </c>
      <c r="CD18" s="352" t="s">
        <v>306</v>
      </c>
      <c r="CE18" s="352" t="s">
        <v>306</v>
      </c>
      <c r="CF18" s="352" t="s">
        <v>306</v>
      </c>
      <c r="CG18" s="352" t="s">
        <v>306</v>
      </c>
      <c r="CH18" s="352" t="s">
        <v>306</v>
      </c>
      <c r="CI18" s="352" t="s">
        <v>306</v>
      </c>
      <c r="CJ18" s="352" t="s">
        <v>306</v>
      </c>
      <c r="CK18" s="352" t="s">
        <v>306</v>
      </c>
      <c r="CL18" s="352" t="s">
        <v>306</v>
      </c>
      <c r="CM18" s="352" t="s">
        <v>306</v>
      </c>
      <c r="CN18" s="352" t="s">
        <v>306</v>
      </c>
      <c r="CO18" s="352" t="s">
        <v>306</v>
      </c>
      <c r="CP18" s="352" t="s">
        <v>306</v>
      </c>
      <c r="CQ18" s="352" t="s">
        <v>306</v>
      </c>
      <c r="CR18" s="352" t="s">
        <v>306</v>
      </c>
      <c r="CS18" s="352" t="s">
        <v>306</v>
      </c>
      <c r="CT18" s="352" t="s">
        <v>306</v>
      </c>
      <c r="CU18" s="352" t="s">
        <v>306</v>
      </c>
      <c r="CV18" s="352" t="s">
        <v>306</v>
      </c>
      <c r="CW18" s="352" t="s">
        <v>306</v>
      </c>
      <c r="CX18" s="352" t="s">
        <v>306</v>
      </c>
      <c r="CY18" s="352" t="s">
        <v>306</v>
      </c>
      <c r="CZ18" s="352" t="s">
        <v>306</v>
      </c>
      <c r="DA18" s="352" t="s">
        <v>306</v>
      </c>
      <c r="DB18" s="352" t="s">
        <v>306</v>
      </c>
      <c r="DC18" s="352" t="s">
        <v>306</v>
      </c>
      <c r="DD18" s="352" t="s">
        <v>306</v>
      </c>
      <c r="DE18" s="352" t="s">
        <v>306</v>
      </c>
      <c r="DF18" s="352" t="s">
        <v>306</v>
      </c>
      <c r="DG18" s="353" t="s">
        <v>306</v>
      </c>
    </row>
    <row r="19" spans="1:111" ht="15" customHeight="1">
      <c r="A19" s="345">
        <v>13</v>
      </c>
      <c r="B19" s="98" t="s">
        <v>112</v>
      </c>
      <c r="C19" s="95" t="s">
        <v>113</v>
      </c>
      <c r="D19" s="351" t="s">
        <v>306</v>
      </c>
      <c r="E19" s="352" t="s">
        <v>306</v>
      </c>
      <c r="F19" s="352" t="s">
        <v>306</v>
      </c>
      <c r="G19" s="352" t="s">
        <v>306</v>
      </c>
      <c r="H19" s="352" t="s">
        <v>306</v>
      </c>
      <c r="I19" s="352" t="s">
        <v>306</v>
      </c>
      <c r="J19" s="352" t="s">
        <v>306</v>
      </c>
      <c r="K19" s="352" t="s">
        <v>306</v>
      </c>
      <c r="L19" s="352" t="s">
        <v>306</v>
      </c>
      <c r="M19" s="352" t="s">
        <v>306</v>
      </c>
      <c r="N19" s="352" t="s">
        <v>306</v>
      </c>
      <c r="O19" s="352" t="s">
        <v>306</v>
      </c>
      <c r="P19" s="352">
        <v>1</v>
      </c>
      <c r="Q19" s="352" t="s">
        <v>306</v>
      </c>
      <c r="R19" s="352" t="s">
        <v>306</v>
      </c>
      <c r="S19" s="352" t="s">
        <v>306</v>
      </c>
      <c r="T19" s="352" t="s">
        <v>306</v>
      </c>
      <c r="U19" s="352" t="s">
        <v>306</v>
      </c>
      <c r="V19" s="352" t="s">
        <v>306</v>
      </c>
      <c r="W19" s="352" t="s">
        <v>306</v>
      </c>
      <c r="X19" s="352" t="s">
        <v>306</v>
      </c>
      <c r="Y19" s="352" t="s">
        <v>306</v>
      </c>
      <c r="Z19" s="352" t="s">
        <v>306</v>
      </c>
      <c r="AA19" s="352" t="s">
        <v>306</v>
      </c>
      <c r="AB19" s="352" t="s">
        <v>306</v>
      </c>
      <c r="AC19" s="352" t="s">
        <v>306</v>
      </c>
      <c r="AD19" s="352" t="s">
        <v>306</v>
      </c>
      <c r="AE19" s="352" t="s">
        <v>306</v>
      </c>
      <c r="AF19" s="352" t="s">
        <v>306</v>
      </c>
      <c r="AG19" s="352" t="s">
        <v>306</v>
      </c>
      <c r="AH19" s="352" t="s">
        <v>306</v>
      </c>
      <c r="AI19" s="352" t="s">
        <v>306</v>
      </c>
      <c r="AJ19" s="352" t="s">
        <v>306</v>
      </c>
      <c r="AK19" s="352" t="s">
        <v>306</v>
      </c>
      <c r="AL19" s="352" t="s">
        <v>306</v>
      </c>
      <c r="AM19" s="352" t="s">
        <v>306</v>
      </c>
      <c r="AN19" s="352" t="s">
        <v>306</v>
      </c>
      <c r="AO19" s="352" t="s">
        <v>306</v>
      </c>
      <c r="AP19" s="352" t="s">
        <v>306</v>
      </c>
      <c r="AQ19" s="352" t="s">
        <v>306</v>
      </c>
      <c r="AR19" s="352" t="s">
        <v>306</v>
      </c>
      <c r="AS19" s="352" t="s">
        <v>306</v>
      </c>
      <c r="AT19" s="352" t="s">
        <v>306</v>
      </c>
      <c r="AU19" s="352" t="s">
        <v>306</v>
      </c>
      <c r="AV19" s="352" t="s">
        <v>306</v>
      </c>
      <c r="AW19" s="352" t="s">
        <v>306</v>
      </c>
      <c r="AX19" s="352" t="s">
        <v>306</v>
      </c>
      <c r="AY19" s="352" t="s">
        <v>306</v>
      </c>
      <c r="AZ19" s="352" t="s">
        <v>306</v>
      </c>
      <c r="BA19" s="352" t="s">
        <v>306</v>
      </c>
      <c r="BB19" s="352" t="s">
        <v>306</v>
      </c>
      <c r="BC19" s="352" t="s">
        <v>306</v>
      </c>
      <c r="BD19" s="352" t="s">
        <v>306</v>
      </c>
      <c r="BE19" s="352" t="s">
        <v>306</v>
      </c>
      <c r="BF19" s="352" t="s">
        <v>306</v>
      </c>
      <c r="BG19" s="352" t="s">
        <v>306</v>
      </c>
      <c r="BH19" s="352" t="s">
        <v>306</v>
      </c>
      <c r="BI19" s="352" t="s">
        <v>306</v>
      </c>
      <c r="BJ19" s="352" t="s">
        <v>306</v>
      </c>
      <c r="BK19" s="352" t="s">
        <v>306</v>
      </c>
      <c r="BL19" s="352" t="s">
        <v>306</v>
      </c>
      <c r="BM19" s="352" t="s">
        <v>306</v>
      </c>
      <c r="BN19" s="352" t="s">
        <v>306</v>
      </c>
      <c r="BO19" s="352" t="s">
        <v>306</v>
      </c>
      <c r="BP19" s="352" t="s">
        <v>306</v>
      </c>
      <c r="BQ19" s="352" t="s">
        <v>306</v>
      </c>
      <c r="BR19" s="352" t="s">
        <v>306</v>
      </c>
      <c r="BS19" s="352" t="s">
        <v>306</v>
      </c>
      <c r="BT19" s="352" t="s">
        <v>306</v>
      </c>
      <c r="BU19" s="352" t="s">
        <v>306</v>
      </c>
      <c r="BV19" s="352" t="s">
        <v>306</v>
      </c>
      <c r="BW19" s="352" t="s">
        <v>306</v>
      </c>
      <c r="BX19" s="352" t="s">
        <v>306</v>
      </c>
      <c r="BY19" s="352" t="s">
        <v>306</v>
      </c>
      <c r="BZ19" s="352" t="s">
        <v>306</v>
      </c>
      <c r="CA19" s="352" t="s">
        <v>306</v>
      </c>
      <c r="CB19" s="352" t="s">
        <v>306</v>
      </c>
      <c r="CC19" s="352" t="s">
        <v>306</v>
      </c>
      <c r="CD19" s="352" t="s">
        <v>306</v>
      </c>
      <c r="CE19" s="352" t="s">
        <v>306</v>
      </c>
      <c r="CF19" s="352" t="s">
        <v>306</v>
      </c>
      <c r="CG19" s="352" t="s">
        <v>306</v>
      </c>
      <c r="CH19" s="352" t="s">
        <v>306</v>
      </c>
      <c r="CI19" s="352" t="s">
        <v>306</v>
      </c>
      <c r="CJ19" s="352" t="s">
        <v>306</v>
      </c>
      <c r="CK19" s="352" t="s">
        <v>306</v>
      </c>
      <c r="CL19" s="352" t="s">
        <v>306</v>
      </c>
      <c r="CM19" s="352" t="s">
        <v>306</v>
      </c>
      <c r="CN19" s="352" t="s">
        <v>306</v>
      </c>
      <c r="CO19" s="352" t="s">
        <v>306</v>
      </c>
      <c r="CP19" s="352" t="s">
        <v>306</v>
      </c>
      <c r="CQ19" s="352" t="s">
        <v>306</v>
      </c>
      <c r="CR19" s="352" t="s">
        <v>306</v>
      </c>
      <c r="CS19" s="352" t="s">
        <v>306</v>
      </c>
      <c r="CT19" s="352" t="s">
        <v>306</v>
      </c>
      <c r="CU19" s="352" t="s">
        <v>306</v>
      </c>
      <c r="CV19" s="352" t="s">
        <v>306</v>
      </c>
      <c r="CW19" s="352" t="s">
        <v>306</v>
      </c>
      <c r="CX19" s="352" t="s">
        <v>306</v>
      </c>
      <c r="CY19" s="352" t="s">
        <v>306</v>
      </c>
      <c r="CZ19" s="352" t="s">
        <v>306</v>
      </c>
      <c r="DA19" s="352" t="s">
        <v>306</v>
      </c>
      <c r="DB19" s="352" t="s">
        <v>306</v>
      </c>
      <c r="DC19" s="352" t="s">
        <v>306</v>
      </c>
      <c r="DD19" s="352" t="s">
        <v>306</v>
      </c>
      <c r="DE19" s="352" t="s">
        <v>306</v>
      </c>
      <c r="DF19" s="352" t="s">
        <v>306</v>
      </c>
      <c r="DG19" s="353" t="s">
        <v>306</v>
      </c>
    </row>
    <row r="20" spans="1:111" ht="15" customHeight="1">
      <c r="A20" s="345">
        <v>14</v>
      </c>
      <c r="B20" s="98" t="s">
        <v>114</v>
      </c>
      <c r="C20" s="95" t="s">
        <v>115</v>
      </c>
      <c r="D20" s="351" t="s">
        <v>306</v>
      </c>
      <c r="E20" s="352" t="s">
        <v>306</v>
      </c>
      <c r="F20" s="352" t="s">
        <v>306</v>
      </c>
      <c r="G20" s="352" t="s">
        <v>306</v>
      </c>
      <c r="H20" s="352" t="s">
        <v>306</v>
      </c>
      <c r="I20" s="352" t="s">
        <v>306</v>
      </c>
      <c r="J20" s="352" t="s">
        <v>306</v>
      </c>
      <c r="K20" s="352" t="s">
        <v>306</v>
      </c>
      <c r="L20" s="352" t="s">
        <v>306</v>
      </c>
      <c r="M20" s="352" t="s">
        <v>306</v>
      </c>
      <c r="N20" s="352" t="s">
        <v>306</v>
      </c>
      <c r="O20" s="352" t="s">
        <v>306</v>
      </c>
      <c r="P20" s="352" t="s">
        <v>306</v>
      </c>
      <c r="Q20" s="352">
        <v>1</v>
      </c>
      <c r="R20" s="352" t="s">
        <v>306</v>
      </c>
      <c r="S20" s="352" t="s">
        <v>306</v>
      </c>
      <c r="T20" s="352" t="s">
        <v>306</v>
      </c>
      <c r="U20" s="352" t="s">
        <v>306</v>
      </c>
      <c r="V20" s="352" t="s">
        <v>306</v>
      </c>
      <c r="W20" s="352" t="s">
        <v>306</v>
      </c>
      <c r="X20" s="352" t="s">
        <v>306</v>
      </c>
      <c r="Y20" s="352" t="s">
        <v>306</v>
      </c>
      <c r="Z20" s="352" t="s">
        <v>306</v>
      </c>
      <c r="AA20" s="352" t="s">
        <v>306</v>
      </c>
      <c r="AB20" s="352" t="s">
        <v>306</v>
      </c>
      <c r="AC20" s="352" t="s">
        <v>306</v>
      </c>
      <c r="AD20" s="352" t="s">
        <v>306</v>
      </c>
      <c r="AE20" s="352" t="s">
        <v>306</v>
      </c>
      <c r="AF20" s="352" t="s">
        <v>306</v>
      </c>
      <c r="AG20" s="352" t="s">
        <v>306</v>
      </c>
      <c r="AH20" s="352" t="s">
        <v>306</v>
      </c>
      <c r="AI20" s="352" t="s">
        <v>306</v>
      </c>
      <c r="AJ20" s="352" t="s">
        <v>306</v>
      </c>
      <c r="AK20" s="352" t="s">
        <v>306</v>
      </c>
      <c r="AL20" s="352" t="s">
        <v>306</v>
      </c>
      <c r="AM20" s="352" t="s">
        <v>306</v>
      </c>
      <c r="AN20" s="352" t="s">
        <v>306</v>
      </c>
      <c r="AO20" s="352" t="s">
        <v>306</v>
      </c>
      <c r="AP20" s="352" t="s">
        <v>306</v>
      </c>
      <c r="AQ20" s="352" t="s">
        <v>306</v>
      </c>
      <c r="AR20" s="352" t="s">
        <v>306</v>
      </c>
      <c r="AS20" s="352" t="s">
        <v>306</v>
      </c>
      <c r="AT20" s="352" t="s">
        <v>306</v>
      </c>
      <c r="AU20" s="352" t="s">
        <v>306</v>
      </c>
      <c r="AV20" s="352" t="s">
        <v>306</v>
      </c>
      <c r="AW20" s="352" t="s">
        <v>306</v>
      </c>
      <c r="AX20" s="352" t="s">
        <v>306</v>
      </c>
      <c r="AY20" s="352" t="s">
        <v>306</v>
      </c>
      <c r="AZ20" s="352" t="s">
        <v>306</v>
      </c>
      <c r="BA20" s="352" t="s">
        <v>306</v>
      </c>
      <c r="BB20" s="352" t="s">
        <v>306</v>
      </c>
      <c r="BC20" s="352" t="s">
        <v>306</v>
      </c>
      <c r="BD20" s="352" t="s">
        <v>306</v>
      </c>
      <c r="BE20" s="352" t="s">
        <v>306</v>
      </c>
      <c r="BF20" s="352" t="s">
        <v>306</v>
      </c>
      <c r="BG20" s="352" t="s">
        <v>306</v>
      </c>
      <c r="BH20" s="352" t="s">
        <v>306</v>
      </c>
      <c r="BI20" s="352" t="s">
        <v>306</v>
      </c>
      <c r="BJ20" s="352" t="s">
        <v>306</v>
      </c>
      <c r="BK20" s="352" t="s">
        <v>306</v>
      </c>
      <c r="BL20" s="352" t="s">
        <v>306</v>
      </c>
      <c r="BM20" s="352" t="s">
        <v>306</v>
      </c>
      <c r="BN20" s="352" t="s">
        <v>306</v>
      </c>
      <c r="BO20" s="352" t="s">
        <v>306</v>
      </c>
      <c r="BP20" s="352" t="s">
        <v>306</v>
      </c>
      <c r="BQ20" s="352" t="s">
        <v>306</v>
      </c>
      <c r="BR20" s="352" t="s">
        <v>306</v>
      </c>
      <c r="BS20" s="352" t="s">
        <v>306</v>
      </c>
      <c r="BT20" s="352" t="s">
        <v>306</v>
      </c>
      <c r="BU20" s="352" t="s">
        <v>306</v>
      </c>
      <c r="BV20" s="352" t="s">
        <v>306</v>
      </c>
      <c r="BW20" s="352" t="s">
        <v>306</v>
      </c>
      <c r="BX20" s="352" t="s">
        <v>306</v>
      </c>
      <c r="BY20" s="352" t="s">
        <v>306</v>
      </c>
      <c r="BZ20" s="352" t="s">
        <v>306</v>
      </c>
      <c r="CA20" s="352" t="s">
        <v>306</v>
      </c>
      <c r="CB20" s="352" t="s">
        <v>306</v>
      </c>
      <c r="CC20" s="352" t="s">
        <v>306</v>
      </c>
      <c r="CD20" s="352" t="s">
        <v>306</v>
      </c>
      <c r="CE20" s="352" t="s">
        <v>306</v>
      </c>
      <c r="CF20" s="352" t="s">
        <v>306</v>
      </c>
      <c r="CG20" s="352" t="s">
        <v>306</v>
      </c>
      <c r="CH20" s="352" t="s">
        <v>306</v>
      </c>
      <c r="CI20" s="352" t="s">
        <v>306</v>
      </c>
      <c r="CJ20" s="352" t="s">
        <v>306</v>
      </c>
      <c r="CK20" s="352" t="s">
        <v>306</v>
      </c>
      <c r="CL20" s="352" t="s">
        <v>306</v>
      </c>
      <c r="CM20" s="352" t="s">
        <v>306</v>
      </c>
      <c r="CN20" s="352" t="s">
        <v>306</v>
      </c>
      <c r="CO20" s="352" t="s">
        <v>306</v>
      </c>
      <c r="CP20" s="352" t="s">
        <v>306</v>
      </c>
      <c r="CQ20" s="352" t="s">
        <v>306</v>
      </c>
      <c r="CR20" s="352" t="s">
        <v>306</v>
      </c>
      <c r="CS20" s="352" t="s">
        <v>306</v>
      </c>
      <c r="CT20" s="352" t="s">
        <v>306</v>
      </c>
      <c r="CU20" s="352" t="s">
        <v>306</v>
      </c>
      <c r="CV20" s="352" t="s">
        <v>306</v>
      </c>
      <c r="CW20" s="352" t="s">
        <v>306</v>
      </c>
      <c r="CX20" s="352" t="s">
        <v>306</v>
      </c>
      <c r="CY20" s="352" t="s">
        <v>306</v>
      </c>
      <c r="CZ20" s="352" t="s">
        <v>306</v>
      </c>
      <c r="DA20" s="352" t="s">
        <v>306</v>
      </c>
      <c r="DB20" s="352" t="s">
        <v>306</v>
      </c>
      <c r="DC20" s="352" t="s">
        <v>306</v>
      </c>
      <c r="DD20" s="352" t="s">
        <v>306</v>
      </c>
      <c r="DE20" s="352" t="s">
        <v>306</v>
      </c>
      <c r="DF20" s="352" t="s">
        <v>306</v>
      </c>
      <c r="DG20" s="353" t="s">
        <v>306</v>
      </c>
    </row>
    <row r="21" spans="1:111" ht="15" customHeight="1">
      <c r="A21" s="345">
        <v>15</v>
      </c>
      <c r="B21" s="98" t="s">
        <v>116</v>
      </c>
      <c r="C21" s="95" t="s">
        <v>117</v>
      </c>
      <c r="D21" s="351" t="s">
        <v>306</v>
      </c>
      <c r="E21" s="352" t="s">
        <v>306</v>
      </c>
      <c r="F21" s="352" t="s">
        <v>306</v>
      </c>
      <c r="G21" s="352" t="s">
        <v>306</v>
      </c>
      <c r="H21" s="352" t="s">
        <v>306</v>
      </c>
      <c r="I21" s="352" t="s">
        <v>306</v>
      </c>
      <c r="J21" s="352" t="s">
        <v>306</v>
      </c>
      <c r="K21" s="352" t="s">
        <v>306</v>
      </c>
      <c r="L21" s="352" t="s">
        <v>306</v>
      </c>
      <c r="M21" s="352" t="s">
        <v>306</v>
      </c>
      <c r="N21" s="352" t="s">
        <v>306</v>
      </c>
      <c r="O21" s="352" t="s">
        <v>306</v>
      </c>
      <c r="P21" s="352" t="s">
        <v>306</v>
      </c>
      <c r="Q21" s="352" t="s">
        <v>306</v>
      </c>
      <c r="R21" s="352">
        <v>1</v>
      </c>
      <c r="S21" s="352" t="s">
        <v>306</v>
      </c>
      <c r="T21" s="352" t="s">
        <v>306</v>
      </c>
      <c r="U21" s="352" t="s">
        <v>306</v>
      </c>
      <c r="V21" s="352" t="s">
        <v>306</v>
      </c>
      <c r="W21" s="352" t="s">
        <v>306</v>
      </c>
      <c r="X21" s="352" t="s">
        <v>306</v>
      </c>
      <c r="Y21" s="352" t="s">
        <v>306</v>
      </c>
      <c r="Z21" s="352" t="s">
        <v>306</v>
      </c>
      <c r="AA21" s="352" t="s">
        <v>306</v>
      </c>
      <c r="AB21" s="352" t="s">
        <v>306</v>
      </c>
      <c r="AC21" s="352" t="s">
        <v>306</v>
      </c>
      <c r="AD21" s="352" t="s">
        <v>306</v>
      </c>
      <c r="AE21" s="352" t="s">
        <v>306</v>
      </c>
      <c r="AF21" s="352" t="s">
        <v>306</v>
      </c>
      <c r="AG21" s="352" t="s">
        <v>306</v>
      </c>
      <c r="AH21" s="352" t="s">
        <v>306</v>
      </c>
      <c r="AI21" s="352" t="s">
        <v>306</v>
      </c>
      <c r="AJ21" s="352" t="s">
        <v>306</v>
      </c>
      <c r="AK21" s="352" t="s">
        <v>306</v>
      </c>
      <c r="AL21" s="352" t="s">
        <v>306</v>
      </c>
      <c r="AM21" s="352" t="s">
        <v>306</v>
      </c>
      <c r="AN21" s="352" t="s">
        <v>306</v>
      </c>
      <c r="AO21" s="352" t="s">
        <v>306</v>
      </c>
      <c r="AP21" s="352" t="s">
        <v>306</v>
      </c>
      <c r="AQ21" s="352" t="s">
        <v>306</v>
      </c>
      <c r="AR21" s="352" t="s">
        <v>306</v>
      </c>
      <c r="AS21" s="352" t="s">
        <v>306</v>
      </c>
      <c r="AT21" s="352" t="s">
        <v>306</v>
      </c>
      <c r="AU21" s="352" t="s">
        <v>306</v>
      </c>
      <c r="AV21" s="352" t="s">
        <v>306</v>
      </c>
      <c r="AW21" s="352" t="s">
        <v>306</v>
      </c>
      <c r="AX21" s="352" t="s">
        <v>306</v>
      </c>
      <c r="AY21" s="352" t="s">
        <v>306</v>
      </c>
      <c r="AZ21" s="352" t="s">
        <v>306</v>
      </c>
      <c r="BA21" s="352" t="s">
        <v>306</v>
      </c>
      <c r="BB21" s="352" t="s">
        <v>306</v>
      </c>
      <c r="BC21" s="352" t="s">
        <v>306</v>
      </c>
      <c r="BD21" s="352" t="s">
        <v>306</v>
      </c>
      <c r="BE21" s="352" t="s">
        <v>306</v>
      </c>
      <c r="BF21" s="352" t="s">
        <v>306</v>
      </c>
      <c r="BG21" s="352" t="s">
        <v>306</v>
      </c>
      <c r="BH21" s="352" t="s">
        <v>306</v>
      </c>
      <c r="BI21" s="352" t="s">
        <v>306</v>
      </c>
      <c r="BJ21" s="352" t="s">
        <v>306</v>
      </c>
      <c r="BK21" s="352" t="s">
        <v>306</v>
      </c>
      <c r="BL21" s="352" t="s">
        <v>306</v>
      </c>
      <c r="BM21" s="352" t="s">
        <v>306</v>
      </c>
      <c r="BN21" s="352" t="s">
        <v>306</v>
      </c>
      <c r="BO21" s="352" t="s">
        <v>306</v>
      </c>
      <c r="BP21" s="352" t="s">
        <v>306</v>
      </c>
      <c r="BQ21" s="352" t="s">
        <v>306</v>
      </c>
      <c r="BR21" s="352" t="s">
        <v>306</v>
      </c>
      <c r="BS21" s="352" t="s">
        <v>306</v>
      </c>
      <c r="BT21" s="352" t="s">
        <v>306</v>
      </c>
      <c r="BU21" s="352" t="s">
        <v>306</v>
      </c>
      <c r="BV21" s="352" t="s">
        <v>306</v>
      </c>
      <c r="BW21" s="352" t="s">
        <v>306</v>
      </c>
      <c r="BX21" s="352" t="s">
        <v>306</v>
      </c>
      <c r="BY21" s="352" t="s">
        <v>306</v>
      </c>
      <c r="BZ21" s="352" t="s">
        <v>306</v>
      </c>
      <c r="CA21" s="352" t="s">
        <v>306</v>
      </c>
      <c r="CB21" s="352" t="s">
        <v>306</v>
      </c>
      <c r="CC21" s="352" t="s">
        <v>306</v>
      </c>
      <c r="CD21" s="352" t="s">
        <v>306</v>
      </c>
      <c r="CE21" s="352" t="s">
        <v>306</v>
      </c>
      <c r="CF21" s="352" t="s">
        <v>306</v>
      </c>
      <c r="CG21" s="352" t="s">
        <v>306</v>
      </c>
      <c r="CH21" s="352" t="s">
        <v>306</v>
      </c>
      <c r="CI21" s="352" t="s">
        <v>306</v>
      </c>
      <c r="CJ21" s="352" t="s">
        <v>306</v>
      </c>
      <c r="CK21" s="352" t="s">
        <v>306</v>
      </c>
      <c r="CL21" s="352" t="s">
        <v>306</v>
      </c>
      <c r="CM21" s="352" t="s">
        <v>306</v>
      </c>
      <c r="CN21" s="352" t="s">
        <v>306</v>
      </c>
      <c r="CO21" s="352" t="s">
        <v>306</v>
      </c>
      <c r="CP21" s="352" t="s">
        <v>306</v>
      </c>
      <c r="CQ21" s="352" t="s">
        <v>306</v>
      </c>
      <c r="CR21" s="352" t="s">
        <v>306</v>
      </c>
      <c r="CS21" s="352" t="s">
        <v>306</v>
      </c>
      <c r="CT21" s="352" t="s">
        <v>306</v>
      </c>
      <c r="CU21" s="352" t="s">
        <v>306</v>
      </c>
      <c r="CV21" s="352" t="s">
        <v>306</v>
      </c>
      <c r="CW21" s="352" t="s">
        <v>306</v>
      </c>
      <c r="CX21" s="352" t="s">
        <v>306</v>
      </c>
      <c r="CY21" s="352" t="s">
        <v>306</v>
      </c>
      <c r="CZ21" s="352" t="s">
        <v>306</v>
      </c>
      <c r="DA21" s="352" t="s">
        <v>306</v>
      </c>
      <c r="DB21" s="352" t="s">
        <v>306</v>
      </c>
      <c r="DC21" s="352" t="s">
        <v>306</v>
      </c>
      <c r="DD21" s="352" t="s">
        <v>306</v>
      </c>
      <c r="DE21" s="352" t="s">
        <v>306</v>
      </c>
      <c r="DF21" s="352" t="s">
        <v>306</v>
      </c>
      <c r="DG21" s="353" t="s">
        <v>306</v>
      </c>
    </row>
    <row r="22" spans="1:111" ht="15" customHeight="1">
      <c r="A22" s="345">
        <v>16</v>
      </c>
      <c r="B22" s="98" t="s">
        <v>118</v>
      </c>
      <c r="C22" s="95" t="s">
        <v>119</v>
      </c>
      <c r="D22" s="351" t="s">
        <v>306</v>
      </c>
      <c r="E22" s="352" t="s">
        <v>306</v>
      </c>
      <c r="F22" s="352" t="s">
        <v>306</v>
      </c>
      <c r="G22" s="352" t="s">
        <v>306</v>
      </c>
      <c r="H22" s="352" t="s">
        <v>306</v>
      </c>
      <c r="I22" s="352" t="s">
        <v>306</v>
      </c>
      <c r="J22" s="352" t="s">
        <v>306</v>
      </c>
      <c r="K22" s="352" t="s">
        <v>306</v>
      </c>
      <c r="L22" s="352" t="s">
        <v>306</v>
      </c>
      <c r="M22" s="352" t="s">
        <v>306</v>
      </c>
      <c r="N22" s="352" t="s">
        <v>306</v>
      </c>
      <c r="O22" s="352" t="s">
        <v>306</v>
      </c>
      <c r="P22" s="352" t="s">
        <v>306</v>
      </c>
      <c r="Q22" s="352" t="s">
        <v>306</v>
      </c>
      <c r="R22" s="352" t="s">
        <v>306</v>
      </c>
      <c r="S22" s="352">
        <v>1</v>
      </c>
      <c r="T22" s="352" t="s">
        <v>306</v>
      </c>
      <c r="U22" s="352" t="s">
        <v>306</v>
      </c>
      <c r="V22" s="352" t="s">
        <v>306</v>
      </c>
      <c r="W22" s="352" t="s">
        <v>306</v>
      </c>
      <c r="X22" s="352" t="s">
        <v>306</v>
      </c>
      <c r="Y22" s="352" t="s">
        <v>306</v>
      </c>
      <c r="Z22" s="352" t="s">
        <v>306</v>
      </c>
      <c r="AA22" s="352" t="s">
        <v>306</v>
      </c>
      <c r="AB22" s="352" t="s">
        <v>306</v>
      </c>
      <c r="AC22" s="352" t="s">
        <v>306</v>
      </c>
      <c r="AD22" s="352" t="s">
        <v>306</v>
      </c>
      <c r="AE22" s="352" t="s">
        <v>306</v>
      </c>
      <c r="AF22" s="352" t="s">
        <v>306</v>
      </c>
      <c r="AG22" s="352" t="s">
        <v>306</v>
      </c>
      <c r="AH22" s="352" t="s">
        <v>306</v>
      </c>
      <c r="AI22" s="352" t="s">
        <v>306</v>
      </c>
      <c r="AJ22" s="352" t="s">
        <v>306</v>
      </c>
      <c r="AK22" s="352" t="s">
        <v>306</v>
      </c>
      <c r="AL22" s="352" t="s">
        <v>306</v>
      </c>
      <c r="AM22" s="352" t="s">
        <v>306</v>
      </c>
      <c r="AN22" s="352" t="s">
        <v>306</v>
      </c>
      <c r="AO22" s="352" t="s">
        <v>306</v>
      </c>
      <c r="AP22" s="352" t="s">
        <v>306</v>
      </c>
      <c r="AQ22" s="352" t="s">
        <v>306</v>
      </c>
      <c r="AR22" s="352" t="s">
        <v>306</v>
      </c>
      <c r="AS22" s="352" t="s">
        <v>306</v>
      </c>
      <c r="AT22" s="352" t="s">
        <v>306</v>
      </c>
      <c r="AU22" s="352" t="s">
        <v>306</v>
      </c>
      <c r="AV22" s="352" t="s">
        <v>306</v>
      </c>
      <c r="AW22" s="352" t="s">
        <v>306</v>
      </c>
      <c r="AX22" s="352" t="s">
        <v>306</v>
      </c>
      <c r="AY22" s="352" t="s">
        <v>306</v>
      </c>
      <c r="AZ22" s="352" t="s">
        <v>306</v>
      </c>
      <c r="BA22" s="352" t="s">
        <v>306</v>
      </c>
      <c r="BB22" s="352" t="s">
        <v>306</v>
      </c>
      <c r="BC22" s="352" t="s">
        <v>306</v>
      </c>
      <c r="BD22" s="352" t="s">
        <v>306</v>
      </c>
      <c r="BE22" s="352" t="s">
        <v>306</v>
      </c>
      <c r="BF22" s="352" t="s">
        <v>306</v>
      </c>
      <c r="BG22" s="352" t="s">
        <v>306</v>
      </c>
      <c r="BH22" s="352" t="s">
        <v>306</v>
      </c>
      <c r="BI22" s="352" t="s">
        <v>306</v>
      </c>
      <c r="BJ22" s="352" t="s">
        <v>306</v>
      </c>
      <c r="BK22" s="352" t="s">
        <v>306</v>
      </c>
      <c r="BL22" s="352" t="s">
        <v>306</v>
      </c>
      <c r="BM22" s="352" t="s">
        <v>306</v>
      </c>
      <c r="BN22" s="352" t="s">
        <v>306</v>
      </c>
      <c r="BO22" s="352" t="s">
        <v>306</v>
      </c>
      <c r="BP22" s="352" t="s">
        <v>306</v>
      </c>
      <c r="BQ22" s="352" t="s">
        <v>306</v>
      </c>
      <c r="BR22" s="352" t="s">
        <v>306</v>
      </c>
      <c r="BS22" s="352" t="s">
        <v>306</v>
      </c>
      <c r="BT22" s="352" t="s">
        <v>306</v>
      </c>
      <c r="BU22" s="352" t="s">
        <v>306</v>
      </c>
      <c r="BV22" s="352" t="s">
        <v>306</v>
      </c>
      <c r="BW22" s="352" t="s">
        <v>306</v>
      </c>
      <c r="BX22" s="352" t="s">
        <v>306</v>
      </c>
      <c r="BY22" s="352" t="s">
        <v>306</v>
      </c>
      <c r="BZ22" s="352" t="s">
        <v>306</v>
      </c>
      <c r="CA22" s="352" t="s">
        <v>306</v>
      </c>
      <c r="CB22" s="352" t="s">
        <v>306</v>
      </c>
      <c r="CC22" s="352" t="s">
        <v>306</v>
      </c>
      <c r="CD22" s="352" t="s">
        <v>306</v>
      </c>
      <c r="CE22" s="352" t="s">
        <v>306</v>
      </c>
      <c r="CF22" s="352" t="s">
        <v>306</v>
      </c>
      <c r="CG22" s="352" t="s">
        <v>306</v>
      </c>
      <c r="CH22" s="352" t="s">
        <v>306</v>
      </c>
      <c r="CI22" s="352" t="s">
        <v>306</v>
      </c>
      <c r="CJ22" s="352" t="s">
        <v>306</v>
      </c>
      <c r="CK22" s="352" t="s">
        <v>306</v>
      </c>
      <c r="CL22" s="352" t="s">
        <v>306</v>
      </c>
      <c r="CM22" s="352" t="s">
        <v>306</v>
      </c>
      <c r="CN22" s="352" t="s">
        <v>306</v>
      </c>
      <c r="CO22" s="352" t="s">
        <v>306</v>
      </c>
      <c r="CP22" s="352" t="s">
        <v>306</v>
      </c>
      <c r="CQ22" s="352" t="s">
        <v>306</v>
      </c>
      <c r="CR22" s="352" t="s">
        <v>306</v>
      </c>
      <c r="CS22" s="352" t="s">
        <v>306</v>
      </c>
      <c r="CT22" s="352" t="s">
        <v>306</v>
      </c>
      <c r="CU22" s="352" t="s">
        <v>306</v>
      </c>
      <c r="CV22" s="352" t="s">
        <v>306</v>
      </c>
      <c r="CW22" s="352" t="s">
        <v>306</v>
      </c>
      <c r="CX22" s="352" t="s">
        <v>306</v>
      </c>
      <c r="CY22" s="352" t="s">
        <v>306</v>
      </c>
      <c r="CZ22" s="352" t="s">
        <v>306</v>
      </c>
      <c r="DA22" s="352" t="s">
        <v>306</v>
      </c>
      <c r="DB22" s="352" t="s">
        <v>306</v>
      </c>
      <c r="DC22" s="352" t="s">
        <v>306</v>
      </c>
      <c r="DD22" s="352" t="s">
        <v>306</v>
      </c>
      <c r="DE22" s="352" t="s">
        <v>306</v>
      </c>
      <c r="DF22" s="352" t="s">
        <v>306</v>
      </c>
      <c r="DG22" s="353" t="s">
        <v>306</v>
      </c>
    </row>
    <row r="23" spans="1:111" ht="15" customHeight="1">
      <c r="A23" s="345">
        <v>17</v>
      </c>
      <c r="B23" s="98" t="s">
        <v>120</v>
      </c>
      <c r="C23" s="95" t="s">
        <v>121</v>
      </c>
      <c r="D23" s="351" t="s">
        <v>306</v>
      </c>
      <c r="E23" s="352" t="s">
        <v>306</v>
      </c>
      <c r="F23" s="352" t="s">
        <v>306</v>
      </c>
      <c r="G23" s="352" t="s">
        <v>306</v>
      </c>
      <c r="H23" s="352" t="s">
        <v>306</v>
      </c>
      <c r="I23" s="352" t="s">
        <v>306</v>
      </c>
      <c r="J23" s="352" t="s">
        <v>306</v>
      </c>
      <c r="K23" s="352" t="s">
        <v>306</v>
      </c>
      <c r="L23" s="352" t="s">
        <v>306</v>
      </c>
      <c r="M23" s="352" t="s">
        <v>306</v>
      </c>
      <c r="N23" s="352" t="s">
        <v>306</v>
      </c>
      <c r="O23" s="352" t="s">
        <v>306</v>
      </c>
      <c r="P23" s="352" t="s">
        <v>306</v>
      </c>
      <c r="Q23" s="352" t="s">
        <v>306</v>
      </c>
      <c r="R23" s="352" t="s">
        <v>306</v>
      </c>
      <c r="S23" s="352" t="s">
        <v>306</v>
      </c>
      <c r="T23" s="352">
        <v>1</v>
      </c>
      <c r="U23" s="352" t="s">
        <v>306</v>
      </c>
      <c r="V23" s="352" t="s">
        <v>306</v>
      </c>
      <c r="W23" s="352" t="s">
        <v>306</v>
      </c>
      <c r="X23" s="352" t="s">
        <v>306</v>
      </c>
      <c r="Y23" s="352" t="s">
        <v>306</v>
      </c>
      <c r="Z23" s="352" t="s">
        <v>306</v>
      </c>
      <c r="AA23" s="352" t="s">
        <v>306</v>
      </c>
      <c r="AB23" s="352" t="s">
        <v>306</v>
      </c>
      <c r="AC23" s="352" t="s">
        <v>306</v>
      </c>
      <c r="AD23" s="352" t="s">
        <v>306</v>
      </c>
      <c r="AE23" s="352" t="s">
        <v>306</v>
      </c>
      <c r="AF23" s="352" t="s">
        <v>306</v>
      </c>
      <c r="AG23" s="352" t="s">
        <v>306</v>
      </c>
      <c r="AH23" s="352" t="s">
        <v>306</v>
      </c>
      <c r="AI23" s="352" t="s">
        <v>306</v>
      </c>
      <c r="AJ23" s="352" t="s">
        <v>306</v>
      </c>
      <c r="AK23" s="352" t="s">
        <v>306</v>
      </c>
      <c r="AL23" s="352" t="s">
        <v>306</v>
      </c>
      <c r="AM23" s="352" t="s">
        <v>306</v>
      </c>
      <c r="AN23" s="352" t="s">
        <v>306</v>
      </c>
      <c r="AO23" s="352" t="s">
        <v>306</v>
      </c>
      <c r="AP23" s="352" t="s">
        <v>306</v>
      </c>
      <c r="AQ23" s="352" t="s">
        <v>306</v>
      </c>
      <c r="AR23" s="352" t="s">
        <v>306</v>
      </c>
      <c r="AS23" s="352" t="s">
        <v>306</v>
      </c>
      <c r="AT23" s="352" t="s">
        <v>306</v>
      </c>
      <c r="AU23" s="352" t="s">
        <v>306</v>
      </c>
      <c r="AV23" s="352" t="s">
        <v>306</v>
      </c>
      <c r="AW23" s="352" t="s">
        <v>306</v>
      </c>
      <c r="AX23" s="352" t="s">
        <v>306</v>
      </c>
      <c r="AY23" s="352" t="s">
        <v>306</v>
      </c>
      <c r="AZ23" s="352" t="s">
        <v>306</v>
      </c>
      <c r="BA23" s="352" t="s">
        <v>306</v>
      </c>
      <c r="BB23" s="352" t="s">
        <v>306</v>
      </c>
      <c r="BC23" s="352" t="s">
        <v>306</v>
      </c>
      <c r="BD23" s="352" t="s">
        <v>306</v>
      </c>
      <c r="BE23" s="352" t="s">
        <v>306</v>
      </c>
      <c r="BF23" s="352" t="s">
        <v>306</v>
      </c>
      <c r="BG23" s="352" t="s">
        <v>306</v>
      </c>
      <c r="BH23" s="352" t="s">
        <v>306</v>
      </c>
      <c r="BI23" s="352" t="s">
        <v>306</v>
      </c>
      <c r="BJ23" s="352" t="s">
        <v>306</v>
      </c>
      <c r="BK23" s="352" t="s">
        <v>306</v>
      </c>
      <c r="BL23" s="352" t="s">
        <v>306</v>
      </c>
      <c r="BM23" s="352" t="s">
        <v>306</v>
      </c>
      <c r="BN23" s="352" t="s">
        <v>306</v>
      </c>
      <c r="BO23" s="352" t="s">
        <v>306</v>
      </c>
      <c r="BP23" s="352" t="s">
        <v>306</v>
      </c>
      <c r="BQ23" s="352" t="s">
        <v>306</v>
      </c>
      <c r="BR23" s="352" t="s">
        <v>306</v>
      </c>
      <c r="BS23" s="352" t="s">
        <v>306</v>
      </c>
      <c r="BT23" s="352" t="s">
        <v>306</v>
      </c>
      <c r="BU23" s="352" t="s">
        <v>306</v>
      </c>
      <c r="BV23" s="352" t="s">
        <v>306</v>
      </c>
      <c r="BW23" s="352" t="s">
        <v>306</v>
      </c>
      <c r="BX23" s="352" t="s">
        <v>306</v>
      </c>
      <c r="BY23" s="352" t="s">
        <v>306</v>
      </c>
      <c r="BZ23" s="352" t="s">
        <v>306</v>
      </c>
      <c r="CA23" s="352" t="s">
        <v>306</v>
      </c>
      <c r="CB23" s="352" t="s">
        <v>306</v>
      </c>
      <c r="CC23" s="352" t="s">
        <v>306</v>
      </c>
      <c r="CD23" s="352" t="s">
        <v>306</v>
      </c>
      <c r="CE23" s="352" t="s">
        <v>306</v>
      </c>
      <c r="CF23" s="352" t="s">
        <v>306</v>
      </c>
      <c r="CG23" s="352" t="s">
        <v>306</v>
      </c>
      <c r="CH23" s="352" t="s">
        <v>306</v>
      </c>
      <c r="CI23" s="352" t="s">
        <v>306</v>
      </c>
      <c r="CJ23" s="352" t="s">
        <v>306</v>
      </c>
      <c r="CK23" s="352" t="s">
        <v>306</v>
      </c>
      <c r="CL23" s="352" t="s">
        <v>306</v>
      </c>
      <c r="CM23" s="352" t="s">
        <v>306</v>
      </c>
      <c r="CN23" s="352" t="s">
        <v>306</v>
      </c>
      <c r="CO23" s="352" t="s">
        <v>306</v>
      </c>
      <c r="CP23" s="352" t="s">
        <v>306</v>
      </c>
      <c r="CQ23" s="352" t="s">
        <v>306</v>
      </c>
      <c r="CR23" s="352" t="s">
        <v>306</v>
      </c>
      <c r="CS23" s="352" t="s">
        <v>306</v>
      </c>
      <c r="CT23" s="352" t="s">
        <v>306</v>
      </c>
      <c r="CU23" s="352" t="s">
        <v>306</v>
      </c>
      <c r="CV23" s="352" t="s">
        <v>306</v>
      </c>
      <c r="CW23" s="352" t="s">
        <v>306</v>
      </c>
      <c r="CX23" s="352" t="s">
        <v>306</v>
      </c>
      <c r="CY23" s="352" t="s">
        <v>306</v>
      </c>
      <c r="CZ23" s="352" t="s">
        <v>306</v>
      </c>
      <c r="DA23" s="352" t="s">
        <v>306</v>
      </c>
      <c r="DB23" s="352" t="s">
        <v>306</v>
      </c>
      <c r="DC23" s="352" t="s">
        <v>306</v>
      </c>
      <c r="DD23" s="352" t="s">
        <v>306</v>
      </c>
      <c r="DE23" s="352" t="s">
        <v>306</v>
      </c>
      <c r="DF23" s="352" t="s">
        <v>306</v>
      </c>
      <c r="DG23" s="353" t="s">
        <v>306</v>
      </c>
    </row>
    <row r="24" spans="1:111" ht="15" customHeight="1">
      <c r="A24" s="345">
        <v>18</v>
      </c>
      <c r="B24" s="98" t="s">
        <v>122</v>
      </c>
      <c r="C24" s="95" t="s">
        <v>123</v>
      </c>
      <c r="D24" s="351" t="s">
        <v>306</v>
      </c>
      <c r="E24" s="352" t="s">
        <v>306</v>
      </c>
      <c r="F24" s="352" t="s">
        <v>306</v>
      </c>
      <c r="G24" s="352" t="s">
        <v>306</v>
      </c>
      <c r="H24" s="352" t="s">
        <v>306</v>
      </c>
      <c r="I24" s="352" t="s">
        <v>306</v>
      </c>
      <c r="J24" s="352" t="s">
        <v>306</v>
      </c>
      <c r="K24" s="352" t="s">
        <v>306</v>
      </c>
      <c r="L24" s="352" t="s">
        <v>306</v>
      </c>
      <c r="M24" s="352" t="s">
        <v>306</v>
      </c>
      <c r="N24" s="352" t="s">
        <v>306</v>
      </c>
      <c r="O24" s="352" t="s">
        <v>306</v>
      </c>
      <c r="P24" s="352" t="s">
        <v>306</v>
      </c>
      <c r="Q24" s="352" t="s">
        <v>306</v>
      </c>
      <c r="R24" s="352" t="s">
        <v>306</v>
      </c>
      <c r="S24" s="352" t="s">
        <v>306</v>
      </c>
      <c r="T24" s="352" t="s">
        <v>306</v>
      </c>
      <c r="U24" s="352">
        <v>1</v>
      </c>
      <c r="V24" s="352" t="s">
        <v>306</v>
      </c>
      <c r="W24" s="352" t="s">
        <v>306</v>
      </c>
      <c r="X24" s="352" t="s">
        <v>306</v>
      </c>
      <c r="Y24" s="352" t="s">
        <v>306</v>
      </c>
      <c r="Z24" s="352" t="s">
        <v>306</v>
      </c>
      <c r="AA24" s="352" t="s">
        <v>306</v>
      </c>
      <c r="AB24" s="352" t="s">
        <v>306</v>
      </c>
      <c r="AC24" s="352" t="s">
        <v>306</v>
      </c>
      <c r="AD24" s="352" t="s">
        <v>306</v>
      </c>
      <c r="AE24" s="352" t="s">
        <v>306</v>
      </c>
      <c r="AF24" s="352" t="s">
        <v>306</v>
      </c>
      <c r="AG24" s="352" t="s">
        <v>306</v>
      </c>
      <c r="AH24" s="352" t="s">
        <v>306</v>
      </c>
      <c r="AI24" s="352" t="s">
        <v>306</v>
      </c>
      <c r="AJ24" s="352" t="s">
        <v>306</v>
      </c>
      <c r="AK24" s="352" t="s">
        <v>306</v>
      </c>
      <c r="AL24" s="352" t="s">
        <v>306</v>
      </c>
      <c r="AM24" s="352" t="s">
        <v>306</v>
      </c>
      <c r="AN24" s="352" t="s">
        <v>306</v>
      </c>
      <c r="AO24" s="352" t="s">
        <v>306</v>
      </c>
      <c r="AP24" s="352" t="s">
        <v>306</v>
      </c>
      <c r="AQ24" s="352" t="s">
        <v>306</v>
      </c>
      <c r="AR24" s="352" t="s">
        <v>306</v>
      </c>
      <c r="AS24" s="352" t="s">
        <v>306</v>
      </c>
      <c r="AT24" s="352" t="s">
        <v>306</v>
      </c>
      <c r="AU24" s="352" t="s">
        <v>306</v>
      </c>
      <c r="AV24" s="352" t="s">
        <v>306</v>
      </c>
      <c r="AW24" s="352" t="s">
        <v>306</v>
      </c>
      <c r="AX24" s="352" t="s">
        <v>306</v>
      </c>
      <c r="AY24" s="352" t="s">
        <v>306</v>
      </c>
      <c r="AZ24" s="352" t="s">
        <v>306</v>
      </c>
      <c r="BA24" s="352" t="s">
        <v>306</v>
      </c>
      <c r="BB24" s="352" t="s">
        <v>306</v>
      </c>
      <c r="BC24" s="352" t="s">
        <v>306</v>
      </c>
      <c r="BD24" s="352" t="s">
        <v>306</v>
      </c>
      <c r="BE24" s="352" t="s">
        <v>306</v>
      </c>
      <c r="BF24" s="352" t="s">
        <v>306</v>
      </c>
      <c r="BG24" s="352" t="s">
        <v>306</v>
      </c>
      <c r="BH24" s="352" t="s">
        <v>306</v>
      </c>
      <c r="BI24" s="352" t="s">
        <v>306</v>
      </c>
      <c r="BJ24" s="352" t="s">
        <v>306</v>
      </c>
      <c r="BK24" s="352" t="s">
        <v>306</v>
      </c>
      <c r="BL24" s="352" t="s">
        <v>306</v>
      </c>
      <c r="BM24" s="352" t="s">
        <v>306</v>
      </c>
      <c r="BN24" s="352" t="s">
        <v>306</v>
      </c>
      <c r="BO24" s="352" t="s">
        <v>306</v>
      </c>
      <c r="BP24" s="352" t="s">
        <v>306</v>
      </c>
      <c r="BQ24" s="352" t="s">
        <v>306</v>
      </c>
      <c r="BR24" s="352" t="s">
        <v>306</v>
      </c>
      <c r="BS24" s="352" t="s">
        <v>306</v>
      </c>
      <c r="BT24" s="352" t="s">
        <v>306</v>
      </c>
      <c r="BU24" s="352" t="s">
        <v>306</v>
      </c>
      <c r="BV24" s="352" t="s">
        <v>306</v>
      </c>
      <c r="BW24" s="352" t="s">
        <v>306</v>
      </c>
      <c r="BX24" s="352" t="s">
        <v>306</v>
      </c>
      <c r="BY24" s="352" t="s">
        <v>306</v>
      </c>
      <c r="BZ24" s="352" t="s">
        <v>306</v>
      </c>
      <c r="CA24" s="352" t="s">
        <v>306</v>
      </c>
      <c r="CB24" s="352" t="s">
        <v>306</v>
      </c>
      <c r="CC24" s="352" t="s">
        <v>306</v>
      </c>
      <c r="CD24" s="352" t="s">
        <v>306</v>
      </c>
      <c r="CE24" s="352" t="s">
        <v>306</v>
      </c>
      <c r="CF24" s="352" t="s">
        <v>306</v>
      </c>
      <c r="CG24" s="352" t="s">
        <v>306</v>
      </c>
      <c r="CH24" s="352" t="s">
        <v>306</v>
      </c>
      <c r="CI24" s="352" t="s">
        <v>306</v>
      </c>
      <c r="CJ24" s="352" t="s">
        <v>306</v>
      </c>
      <c r="CK24" s="352" t="s">
        <v>306</v>
      </c>
      <c r="CL24" s="352" t="s">
        <v>306</v>
      </c>
      <c r="CM24" s="352" t="s">
        <v>306</v>
      </c>
      <c r="CN24" s="352" t="s">
        <v>306</v>
      </c>
      <c r="CO24" s="352" t="s">
        <v>306</v>
      </c>
      <c r="CP24" s="352" t="s">
        <v>306</v>
      </c>
      <c r="CQ24" s="352" t="s">
        <v>306</v>
      </c>
      <c r="CR24" s="352" t="s">
        <v>306</v>
      </c>
      <c r="CS24" s="352" t="s">
        <v>306</v>
      </c>
      <c r="CT24" s="352" t="s">
        <v>306</v>
      </c>
      <c r="CU24" s="352" t="s">
        <v>306</v>
      </c>
      <c r="CV24" s="352" t="s">
        <v>306</v>
      </c>
      <c r="CW24" s="352" t="s">
        <v>306</v>
      </c>
      <c r="CX24" s="352" t="s">
        <v>306</v>
      </c>
      <c r="CY24" s="352" t="s">
        <v>306</v>
      </c>
      <c r="CZ24" s="352" t="s">
        <v>306</v>
      </c>
      <c r="DA24" s="352" t="s">
        <v>306</v>
      </c>
      <c r="DB24" s="352" t="s">
        <v>306</v>
      </c>
      <c r="DC24" s="352" t="s">
        <v>306</v>
      </c>
      <c r="DD24" s="352" t="s">
        <v>306</v>
      </c>
      <c r="DE24" s="352" t="s">
        <v>306</v>
      </c>
      <c r="DF24" s="352" t="s">
        <v>306</v>
      </c>
      <c r="DG24" s="353" t="s">
        <v>306</v>
      </c>
    </row>
    <row r="25" spans="1:111" ht="15" customHeight="1">
      <c r="A25" s="345">
        <v>19</v>
      </c>
      <c r="B25" s="98" t="s">
        <v>124</v>
      </c>
      <c r="C25" s="95" t="s">
        <v>125</v>
      </c>
      <c r="D25" s="351" t="s">
        <v>306</v>
      </c>
      <c r="E25" s="352" t="s">
        <v>306</v>
      </c>
      <c r="F25" s="352" t="s">
        <v>306</v>
      </c>
      <c r="G25" s="352" t="s">
        <v>306</v>
      </c>
      <c r="H25" s="352" t="s">
        <v>306</v>
      </c>
      <c r="I25" s="352" t="s">
        <v>306</v>
      </c>
      <c r="J25" s="352" t="s">
        <v>306</v>
      </c>
      <c r="K25" s="352" t="s">
        <v>306</v>
      </c>
      <c r="L25" s="352" t="s">
        <v>306</v>
      </c>
      <c r="M25" s="352" t="s">
        <v>306</v>
      </c>
      <c r="N25" s="352" t="s">
        <v>306</v>
      </c>
      <c r="O25" s="352" t="s">
        <v>306</v>
      </c>
      <c r="P25" s="352" t="s">
        <v>306</v>
      </c>
      <c r="Q25" s="352" t="s">
        <v>306</v>
      </c>
      <c r="R25" s="352" t="s">
        <v>306</v>
      </c>
      <c r="S25" s="352" t="s">
        <v>306</v>
      </c>
      <c r="T25" s="352" t="s">
        <v>306</v>
      </c>
      <c r="U25" s="352" t="s">
        <v>306</v>
      </c>
      <c r="V25" s="352">
        <v>1</v>
      </c>
      <c r="W25" s="352" t="s">
        <v>306</v>
      </c>
      <c r="X25" s="352" t="s">
        <v>306</v>
      </c>
      <c r="Y25" s="352" t="s">
        <v>306</v>
      </c>
      <c r="Z25" s="352" t="s">
        <v>306</v>
      </c>
      <c r="AA25" s="352" t="s">
        <v>306</v>
      </c>
      <c r="AB25" s="352" t="s">
        <v>306</v>
      </c>
      <c r="AC25" s="352" t="s">
        <v>306</v>
      </c>
      <c r="AD25" s="352" t="s">
        <v>306</v>
      </c>
      <c r="AE25" s="352" t="s">
        <v>306</v>
      </c>
      <c r="AF25" s="352" t="s">
        <v>306</v>
      </c>
      <c r="AG25" s="352" t="s">
        <v>306</v>
      </c>
      <c r="AH25" s="352" t="s">
        <v>306</v>
      </c>
      <c r="AI25" s="352" t="s">
        <v>306</v>
      </c>
      <c r="AJ25" s="352" t="s">
        <v>306</v>
      </c>
      <c r="AK25" s="352" t="s">
        <v>306</v>
      </c>
      <c r="AL25" s="352" t="s">
        <v>306</v>
      </c>
      <c r="AM25" s="352" t="s">
        <v>306</v>
      </c>
      <c r="AN25" s="352" t="s">
        <v>306</v>
      </c>
      <c r="AO25" s="352" t="s">
        <v>306</v>
      </c>
      <c r="AP25" s="352" t="s">
        <v>306</v>
      </c>
      <c r="AQ25" s="352" t="s">
        <v>306</v>
      </c>
      <c r="AR25" s="352" t="s">
        <v>306</v>
      </c>
      <c r="AS25" s="352" t="s">
        <v>306</v>
      </c>
      <c r="AT25" s="352" t="s">
        <v>306</v>
      </c>
      <c r="AU25" s="352" t="s">
        <v>306</v>
      </c>
      <c r="AV25" s="352" t="s">
        <v>306</v>
      </c>
      <c r="AW25" s="352" t="s">
        <v>306</v>
      </c>
      <c r="AX25" s="352" t="s">
        <v>306</v>
      </c>
      <c r="AY25" s="352" t="s">
        <v>306</v>
      </c>
      <c r="AZ25" s="352" t="s">
        <v>306</v>
      </c>
      <c r="BA25" s="352" t="s">
        <v>306</v>
      </c>
      <c r="BB25" s="352" t="s">
        <v>306</v>
      </c>
      <c r="BC25" s="352" t="s">
        <v>306</v>
      </c>
      <c r="BD25" s="352" t="s">
        <v>306</v>
      </c>
      <c r="BE25" s="352" t="s">
        <v>306</v>
      </c>
      <c r="BF25" s="352" t="s">
        <v>306</v>
      </c>
      <c r="BG25" s="352" t="s">
        <v>306</v>
      </c>
      <c r="BH25" s="352" t="s">
        <v>306</v>
      </c>
      <c r="BI25" s="352" t="s">
        <v>306</v>
      </c>
      <c r="BJ25" s="352" t="s">
        <v>306</v>
      </c>
      <c r="BK25" s="352" t="s">
        <v>306</v>
      </c>
      <c r="BL25" s="352" t="s">
        <v>306</v>
      </c>
      <c r="BM25" s="352" t="s">
        <v>306</v>
      </c>
      <c r="BN25" s="352" t="s">
        <v>306</v>
      </c>
      <c r="BO25" s="352" t="s">
        <v>306</v>
      </c>
      <c r="BP25" s="352" t="s">
        <v>306</v>
      </c>
      <c r="BQ25" s="352" t="s">
        <v>306</v>
      </c>
      <c r="BR25" s="352" t="s">
        <v>306</v>
      </c>
      <c r="BS25" s="352" t="s">
        <v>306</v>
      </c>
      <c r="BT25" s="352" t="s">
        <v>306</v>
      </c>
      <c r="BU25" s="352" t="s">
        <v>306</v>
      </c>
      <c r="BV25" s="352" t="s">
        <v>306</v>
      </c>
      <c r="BW25" s="352" t="s">
        <v>306</v>
      </c>
      <c r="BX25" s="352" t="s">
        <v>306</v>
      </c>
      <c r="BY25" s="352" t="s">
        <v>306</v>
      </c>
      <c r="BZ25" s="352" t="s">
        <v>306</v>
      </c>
      <c r="CA25" s="352" t="s">
        <v>306</v>
      </c>
      <c r="CB25" s="352" t="s">
        <v>306</v>
      </c>
      <c r="CC25" s="352" t="s">
        <v>306</v>
      </c>
      <c r="CD25" s="352" t="s">
        <v>306</v>
      </c>
      <c r="CE25" s="352" t="s">
        <v>306</v>
      </c>
      <c r="CF25" s="352" t="s">
        <v>306</v>
      </c>
      <c r="CG25" s="352" t="s">
        <v>306</v>
      </c>
      <c r="CH25" s="352" t="s">
        <v>306</v>
      </c>
      <c r="CI25" s="352" t="s">
        <v>306</v>
      </c>
      <c r="CJ25" s="352" t="s">
        <v>306</v>
      </c>
      <c r="CK25" s="352" t="s">
        <v>306</v>
      </c>
      <c r="CL25" s="352" t="s">
        <v>306</v>
      </c>
      <c r="CM25" s="352" t="s">
        <v>306</v>
      </c>
      <c r="CN25" s="352" t="s">
        <v>306</v>
      </c>
      <c r="CO25" s="352" t="s">
        <v>306</v>
      </c>
      <c r="CP25" s="352" t="s">
        <v>306</v>
      </c>
      <c r="CQ25" s="352" t="s">
        <v>306</v>
      </c>
      <c r="CR25" s="352" t="s">
        <v>306</v>
      </c>
      <c r="CS25" s="352" t="s">
        <v>306</v>
      </c>
      <c r="CT25" s="352" t="s">
        <v>306</v>
      </c>
      <c r="CU25" s="352" t="s">
        <v>306</v>
      </c>
      <c r="CV25" s="352" t="s">
        <v>306</v>
      </c>
      <c r="CW25" s="352" t="s">
        <v>306</v>
      </c>
      <c r="CX25" s="352" t="s">
        <v>306</v>
      </c>
      <c r="CY25" s="352" t="s">
        <v>306</v>
      </c>
      <c r="CZ25" s="352" t="s">
        <v>306</v>
      </c>
      <c r="DA25" s="352" t="s">
        <v>306</v>
      </c>
      <c r="DB25" s="352" t="s">
        <v>306</v>
      </c>
      <c r="DC25" s="352" t="s">
        <v>306</v>
      </c>
      <c r="DD25" s="352" t="s">
        <v>306</v>
      </c>
      <c r="DE25" s="352" t="s">
        <v>306</v>
      </c>
      <c r="DF25" s="352" t="s">
        <v>306</v>
      </c>
      <c r="DG25" s="353" t="s">
        <v>306</v>
      </c>
    </row>
    <row r="26" spans="1:111" ht="15" customHeight="1">
      <c r="A26" s="345">
        <v>20</v>
      </c>
      <c r="B26" s="98" t="s">
        <v>126</v>
      </c>
      <c r="C26" s="95" t="s">
        <v>127</v>
      </c>
      <c r="D26" s="351" t="s">
        <v>306</v>
      </c>
      <c r="E26" s="352" t="s">
        <v>306</v>
      </c>
      <c r="F26" s="352" t="s">
        <v>306</v>
      </c>
      <c r="G26" s="352" t="s">
        <v>306</v>
      </c>
      <c r="H26" s="352" t="s">
        <v>306</v>
      </c>
      <c r="I26" s="352" t="s">
        <v>306</v>
      </c>
      <c r="J26" s="352" t="s">
        <v>306</v>
      </c>
      <c r="K26" s="352" t="s">
        <v>306</v>
      </c>
      <c r="L26" s="352" t="s">
        <v>306</v>
      </c>
      <c r="M26" s="352" t="s">
        <v>306</v>
      </c>
      <c r="N26" s="352" t="s">
        <v>306</v>
      </c>
      <c r="O26" s="352" t="s">
        <v>306</v>
      </c>
      <c r="P26" s="352" t="s">
        <v>306</v>
      </c>
      <c r="Q26" s="352" t="s">
        <v>306</v>
      </c>
      <c r="R26" s="352" t="s">
        <v>306</v>
      </c>
      <c r="S26" s="352" t="s">
        <v>306</v>
      </c>
      <c r="T26" s="352" t="s">
        <v>306</v>
      </c>
      <c r="U26" s="352" t="s">
        <v>306</v>
      </c>
      <c r="V26" s="352" t="s">
        <v>306</v>
      </c>
      <c r="W26" s="352">
        <v>1</v>
      </c>
      <c r="X26" s="352" t="s">
        <v>306</v>
      </c>
      <c r="Y26" s="352" t="s">
        <v>306</v>
      </c>
      <c r="Z26" s="352" t="s">
        <v>306</v>
      </c>
      <c r="AA26" s="352" t="s">
        <v>306</v>
      </c>
      <c r="AB26" s="352" t="s">
        <v>306</v>
      </c>
      <c r="AC26" s="352" t="s">
        <v>306</v>
      </c>
      <c r="AD26" s="352" t="s">
        <v>306</v>
      </c>
      <c r="AE26" s="352" t="s">
        <v>306</v>
      </c>
      <c r="AF26" s="352" t="s">
        <v>306</v>
      </c>
      <c r="AG26" s="352" t="s">
        <v>306</v>
      </c>
      <c r="AH26" s="352" t="s">
        <v>306</v>
      </c>
      <c r="AI26" s="352" t="s">
        <v>306</v>
      </c>
      <c r="AJ26" s="352" t="s">
        <v>306</v>
      </c>
      <c r="AK26" s="352" t="s">
        <v>306</v>
      </c>
      <c r="AL26" s="352" t="s">
        <v>306</v>
      </c>
      <c r="AM26" s="352" t="s">
        <v>306</v>
      </c>
      <c r="AN26" s="352" t="s">
        <v>306</v>
      </c>
      <c r="AO26" s="352" t="s">
        <v>306</v>
      </c>
      <c r="AP26" s="352" t="s">
        <v>306</v>
      </c>
      <c r="AQ26" s="352" t="s">
        <v>306</v>
      </c>
      <c r="AR26" s="352" t="s">
        <v>306</v>
      </c>
      <c r="AS26" s="352" t="s">
        <v>306</v>
      </c>
      <c r="AT26" s="352" t="s">
        <v>306</v>
      </c>
      <c r="AU26" s="352" t="s">
        <v>306</v>
      </c>
      <c r="AV26" s="352" t="s">
        <v>306</v>
      </c>
      <c r="AW26" s="352" t="s">
        <v>306</v>
      </c>
      <c r="AX26" s="352" t="s">
        <v>306</v>
      </c>
      <c r="AY26" s="352" t="s">
        <v>306</v>
      </c>
      <c r="AZ26" s="352" t="s">
        <v>306</v>
      </c>
      <c r="BA26" s="352" t="s">
        <v>306</v>
      </c>
      <c r="BB26" s="352" t="s">
        <v>306</v>
      </c>
      <c r="BC26" s="352" t="s">
        <v>306</v>
      </c>
      <c r="BD26" s="352" t="s">
        <v>306</v>
      </c>
      <c r="BE26" s="352" t="s">
        <v>306</v>
      </c>
      <c r="BF26" s="352" t="s">
        <v>306</v>
      </c>
      <c r="BG26" s="352" t="s">
        <v>306</v>
      </c>
      <c r="BH26" s="352" t="s">
        <v>306</v>
      </c>
      <c r="BI26" s="352" t="s">
        <v>306</v>
      </c>
      <c r="BJ26" s="352" t="s">
        <v>306</v>
      </c>
      <c r="BK26" s="352" t="s">
        <v>306</v>
      </c>
      <c r="BL26" s="352" t="s">
        <v>306</v>
      </c>
      <c r="BM26" s="352" t="s">
        <v>306</v>
      </c>
      <c r="BN26" s="352" t="s">
        <v>306</v>
      </c>
      <c r="BO26" s="352" t="s">
        <v>306</v>
      </c>
      <c r="BP26" s="352" t="s">
        <v>306</v>
      </c>
      <c r="BQ26" s="352" t="s">
        <v>306</v>
      </c>
      <c r="BR26" s="352" t="s">
        <v>306</v>
      </c>
      <c r="BS26" s="352" t="s">
        <v>306</v>
      </c>
      <c r="BT26" s="352" t="s">
        <v>306</v>
      </c>
      <c r="BU26" s="352" t="s">
        <v>306</v>
      </c>
      <c r="BV26" s="352" t="s">
        <v>306</v>
      </c>
      <c r="BW26" s="352" t="s">
        <v>306</v>
      </c>
      <c r="BX26" s="352" t="s">
        <v>306</v>
      </c>
      <c r="BY26" s="352" t="s">
        <v>306</v>
      </c>
      <c r="BZ26" s="352" t="s">
        <v>306</v>
      </c>
      <c r="CA26" s="352" t="s">
        <v>306</v>
      </c>
      <c r="CB26" s="352" t="s">
        <v>306</v>
      </c>
      <c r="CC26" s="352" t="s">
        <v>306</v>
      </c>
      <c r="CD26" s="352" t="s">
        <v>306</v>
      </c>
      <c r="CE26" s="352" t="s">
        <v>306</v>
      </c>
      <c r="CF26" s="352" t="s">
        <v>306</v>
      </c>
      <c r="CG26" s="352" t="s">
        <v>306</v>
      </c>
      <c r="CH26" s="352" t="s">
        <v>306</v>
      </c>
      <c r="CI26" s="352" t="s">
        <v>306</v>
      </c>
      <c r="CJ26" s="352" t="s">
        <v>306</v>
      </c>
      <c r="CK26" s="352" t="s">
        <v>306</v>
      </c>
      <c r="CL26" s="352" t="s">
        <v>306</v>
      </c>
      <c r="CM26" s="352" t="s">
        <v>306</v>
      </c>
      <c r="CN26" s="352" t="s">
        <v>306</v>
      </c>
      <c r="CO26" s="352" t="s">
        <v>306</v>
      </c>
      <c r="CP26" s="352" t="s">
        <v>306</v>
      </c>
      <c r="CQ26" s="352" t="s">
        <v>306</v>
      </c>
      <c r="CR26" s="352" t="s">
        <v>306</v>
      </c>
      <c r="CS26" s="352" t="s">
        <v>306</v>
      </c>
      <c r="CT26" s="352" t="s">
        <v>306</v>
      </c>
      <c r="CU26" s="352" t="s">
        <v>306</v>
      </c>
      <c r="CV26" s="352" t="s">
        <v>306</v>
      </c>
      <c r="CW26" s="352" t="s">
        <v>306</v>
      </c>
      <c r="CX26" s="352" t="s">
        <v>306</v>
      </c>
      <c r="CY26" s="352" t="s">
        <v>306</v>
      </c>
      <c r="CZ26" s="352" t="s">
        <v>306</v>
      </c>
      <c r="DA26" s="352" t="s">
        <v>306</v>
      </c>
      <c r="DB26" s="352" t="s">
        <v>306</v>
      </c>
      <c r="DC26" s="352" t="s">
        <v>306</v>
      </c>
      <c r="DD26" s="352" t="s">
        <v>306</v>
      </c>
      <c r="DE26" s="352" t="s">
        <v>306</v>
      </c>
      <c r="DF26" s="352" t="s">
        <v>306</v>
      </c>
      <c r="DG26" s="353" t="s">
        <v>306</v>
      </c>
    </row>
    <row r="27" spans="1:111" ht="15" customHeight="1">
      <c r="A27" s="345">
        <v>21</v>
      </c>
      <c r="B27" s="98" t="s">
        <v>128</v>
      </c>
      <c r="C27" s="95" t="s">
        <v>129</v>
      </c>
      <c r="D27" s="351" t="s">
        <v>306</v>
      </c>
      <c r="E27" s="352" t="s">
        <v>306</v>
      </c>
      <c r="F27" s="352" t="s">
        <v>306</v>
      </c>
      <c r="G27" s="352" t="s">
        <v>306</v>
      </c>
      <c r="H27" s="352" t="s">
        <v>306</v>
      </c>
      <c r="I27" s="352" t="s">
        <v>306</v>
      </c>
      <c r="J27" s="352" t="s">
        <v>306</v>
      </c>
      <c r="K27" s="352" t="s">
        <v>306</v>
      </c>
      <c r="L27" s="352" t="s">
        <v>306</v>
      </c>
      <c r="M27" s="352" t="s">
        <v>306</v>
      </c>
      <c r="N27" s="352" t="s">
        <v>306</v>
      </c>
      <c r="O27" s="352" t="s">
        <v>306</v>
      </c>
      <c r="P27" s="352" t="s">
        <v>306</v>
      </c>
      <c r="Q27" s="352" t="s">
        <v>306</v>
      </c>
      <c r="R27" s="352" t="s">
        <v>306</v>
      </c>
      <c r="S27" s="352" t="s">
        <v>306</v>
      </c>
      <c r="T27" s="352" t="s">
        <v>306</v>
      </c>
      <c r="U27" s="352" t="s">
        <v>306</v>
      </c>
      <c r="V27" s="352" t="s">
        <v>306</v>
      </c>
      <c r="W27" s="352" t="s">
        <v>306</v>
      </c>
      <c r="X27" s="352">
        <v>1</v>
      </c>
      <c r="Y27" s="352" t="s">
        <v>306</v>
      </c>
      <c r="Z27" s="352" t="s">
        <v>306</v>
      </c>
      <c r="AA27" s="352" t="s">
        <v>306</v>
      </c>
      <c r="AB27" s="352" t="s">
        <v>306</v>
      </c>
      <c r="AC27" s="352" t="s">
        <v>306</v>
      </c>
      <c r="AD27" s="352" t="s">
        <v>306</v>
      </c>
      <c r="AE27" s="352" t="s">
        <v>306</v>
      </c>
      <c r="AF27" s="352" t="s">
        <v>306</v>
      </c>
      <c r="AG27" s="352" t="s">
        <v>306</v>
      </c>
      <c r="AH27" s="352" t="s">
        <v>306</v>
      </c>
      <c r="AI27" s="352" t="s">
        <v>306</v>
      </c>
      <c r="AJ27" s="352" t="s">
        <v>306</v>
      </c>
      <c r="AK27" s="352" t="s">
        <v>306</v>
      </c>
      <c r="AL27" s="352" t="s">
        <v>306</v>
      </c>
      <c r="AM27" s="352" t="s">
        <v>306</v>
      </c>
      <c r="AN27" s="352" t="s">
        <v>306</v>
      </c>
      <c r="AO27" s="352" t="s">
        <v>306</v>
      </c>
      <c r="AP27" s="352" t="s">
        <v>306</v>
      </c>
      <c r="AQ27" s="352" t="s">
        <v>306</v>
      </c>
      <c r="AR27" s="352" t="s">
        <v>306</v>
      </c>
      <c r="AS27" s="352" t="s">
        <v>306</v>
      </c>
      <c r="AT27" s="352" t="s">
        <v>306</v>
      </c>
      <c r="AU27" s="352" t="s">
        <v>306</v>
      </c>
      <c r="AV27" s="352" t="s">
        <v>306</v>
      </c>
      <c r="AW27" s="352" t="s">
        <v>306</v>
      </c>
      <c r="AX27" s="352" t="s">
        <v>306</v>
      </c>
      <c r="AY27" s="352" t="s">
        <v>306</v>
      </c>
      <c r="AZ27" s="352" t="s">
        <v>306</v>
      </c>
      <c r="BA27" s="352" t="s">
        <v>306</v>
      </c>
      <c r="BB27" s="352" t="s">
        <v>306</v>
      </c>
      <c r="BC27" s="352" t="s">
        <v>306</v>
      </c>
      <c r="BD27" s="352" t="s">
        <v>306</v>
      </c>
      <c r="BE27" s="352" t="s">
        <v>306</v>
      </c>
      <c r="BF27" s="352" t="s">
        <v>306</v>
      </c>
      <c r="BG27" s="352" t="s">
        <v>306</v>
      </c>
      <c r="BH27" s="352" t="s">
        <v>306</v>
      </c>
      <c r="BI27" s="352" t="s">
        <v>306</v>
      </c>
      <c r="BJ27" s="352" t="s">
        <v>306</v>
      </c>
      <c r="BK27" s="352" t="s">
        <v>306</v>
      </c>
      <c r="BL27" s="352" t="s">
        <v>306</v>
      </c>
      <c r="BM27" s="352" t="s">
        <v>306</v>
      </c>
      <c r="BN27" s="352" t="s">
        <v>306</v>
      </c>
      <c r="BO27" s="352" t="s">
        <v>306</v>
      </c>
      <c r="BP27" s="352" t="s">
        <v>306</v>
      </c>
      <c r="BQ27" s="352" t="s">
        <v>306</v>
      </c>
      <c r="BR27" s="352" t="s">
        <v>306</v>
      </c>
      <c r="BS27" s="352" t="s">
        <v>306</v>
      </c>
      <c r="BT27" s="352" t="s">
        <v>306</v>
      </c>
      <c r="BU27" s="352" t="s">
        <v>306</v>
      </c>
      <c r="BV27" s="352" t="s">
        <v>306</v>
      </c>
      <c r="BW27" s="352" t="s">
        <v>306</v>
      </c>
      <c r="BX27" s="352" t="s">
        <v>306</v>
      </c>
      <c r="BY27" s="352" t="s">
        <v>306</v>
      </c>
      <c r="BZ27" s="352" t="s">
        <v>306</v>
      </c>
      <c r="CA27" s="352" t="s">
        <v>306</v>
      </c>
      <c r="CB27" s="352" t="s">
        <v>306</v>
      </c>
      <c r="CC27" s="352" t="s">
        <v>306</v>
      </c>
      <c r="CD27" s="352" t="s">
        <v>306</v>
      </c>
      <c r="CE27" s="352" t="s">
        <v>306</v>
      </c>
      <c r="CF27" s="352" t="s">
        <v>306</v>
      </c>
      <c r="CG27" s="352" t="s">
        <v>306</v>
      </c>
      <c r="CH27" s="352" t="s">
        <v>306</v>
      </c>
      <c r="CI27" s="352" t="s">
        <v>306</v>
      </c>
      <c r="CJ27" s="352" t="s">
        <v>306</v>
      </c>
      <c r="CK27" s="352" t="s">
        <v>306</v>
      </c>
      <c r="CL27" s="352" t="s">
        <v>306</v>
      </c>
      <c r="CM27" s="352" t="s">
        <v>306</v>
      </c>
      <c r="CN27" s="352" t="s">
        <v>306</v>
      </c>
      <c r="CO27" s="352" t="s">
        <v>306</v>
      </c>
      <c r="CP27" s="352" t="s">
        <v>306</v>
      </c>
      <c r="CQ27" s="352" t="s">
        <v>306</v>
      </c>
      <c r="CR27" s="352" t="s">
        <v>306</v>
      </c>
      <c r="CS27" s="352" t="s">
        <v>306</v>
      </c>
      <c r="CT27" s="352" t="s">
        <v>306</v>
      </c>
      <c r="CU27" s="352" t="s">
        <v>306</v>
      </c>
      <c r="CV27" s="352" t="s">
        <v>306</v>
      </c>
      <c r="CW27" s="352" t="s">
        <v>306</v>
      </c>
      <c r="CX27" s="352" t="s">
        <v>306</v>
      </c>
      <c r="CY27" s="352" t="s">
        <v>306</v>
      </c>
      <c r="CZ27" s="352" t="s">
        <v>306</v>
      </c>
      <c r="DA27" s="352" t="s">
        <v>306</v>
      </c>
      <c r="DB27" s="352" t="s">
        <v>306</v>
      </c>
      <c r="DC27" s="352" t="s">
        <v>306</v>
      </c>
      <c r="DD27" s="352" t="s">
        <v>306</v>
      </c>
      <c r="DE27" s="352" t="s">
        <v>306</v>
      </c>
      <c r="DF27" s="352" t="s">
        <v>306</v>
      </c>
      <c r="DG27" s="353" t="s">
        <v>306</v>
      </c>
    </row>
    <row r="28" spans="1:111" ht="15" customHeight="1">
      <c r="A28" s="345">
        <v>22</v>
      </c>
      <c r="B28" s="98" t="s">
        <v>130</v>
      </c>
      <c r="C28" s="95" t="s">
        <v>131</v>
      </c>
      <c r="D28" s="351" t="s">
        <v>306</v>
      </c>
      <c r="E28" s="352" t="s">
        <v>306</v>
      </c>
      <c r="F28" s="352" t="s">
        <v>306</v>
      </c>
      <c r="G28" s="352" t="s">
        <v>306</v>
      </c>
      <c r="H28" s="352" t="s">
        <v>306</v>
      </c>
      <c r="I28" s="352" t="s">
        <v>306</v>
      </c>
      <c r="J28" s="352" t="s">
        <v>306</v>
      </c>
      <c r="K28" s="352" t="s">
        <v>306</v>
      </c>
      <c r="L28" s="352" t="s">
        <v>306</v>
      </c>
      <c r="M28" s="352" t="s">
        <v>306</v>
      </c>
      <c r="N28" s="352" t="s">
        <v>306</v>
      </c>
      <c r="O28" s="352" t="s">
        <v>306</v>
      </c>
      <c r="P28" s="352" t="s">
        <v>306</v>
      </c>
      <c r="Q28" s="352" t="s">
        <v>306</v>
      </c>
      <c r="R28" s="352" t="s">
        <v>306</v>
      </c>
      <c r="S28" s="352" t="s">
        <v>306</v>
      </c>
      <c r="T28" s="352" t="s">
        <v>306</v>
      </c>
      <c r="U28" s="352" t="s">
        <v>306</v>
      </c>
      <c r="V28" s="352" t="s">
        <v>306</v>
      </c>
      <c r="W28" s="352" t="s">
        <v>306</v>
      </c>
      <c r="X28" s="352" t="s">
        <v>306</v>
      </c>
      <c r="Y28" s="352">
        <v>1</v>
      </c>
      <c r="Z28" s="352" t="s">
        <v>306</v>
      </c>
      <c r="AA28" s="352" t="s">
        <v>306</v>
      </c>
      <c r="AB28" s="352" t="s">
        <v>306</v>
      </c>
      <c r="AC28" s="352" t="s">
        <v>306</v>
      </c>
      <c r="AD28" s="352" t="s">
        <v>306</v>
      </c>
      <c r="AE28" s="352" t="s">
        <v>306</v>
      </c>
      <c r="AF28" s="352" t="s">
        <v>306</v>
      </c>
      <c r="AG28" s="352" t="s">
        <v>306</v>
      </c>
      <c r="AH28" s="352" t="s">
        <v>306</v>
      </c>
      <c r="AI28" s="352" t="s">
        <v>306</v>
      </c>
      <c r="AJ28" s="352" t="s">
        <v>306</v>
      </c>
      <c r="AK28" s="352" t="s">
        <v>306</v>
      </c>
      <c r="AL28" s="352" t="s">
        <v>306</v>
      </c>
      <c r="AM28" s="352" t="s">
        <v>306</v>
      </c>
      <c r="AN28" s="352" t="s">
        <v>306</v>
      </c>
      <c r="AO28" s="352" t="s">
        <v>306</v>
      </c>
      <c r="AP28" s="352" t="s">
        <v>306</v>
      </c>
      <c r="AQ28" s="352" t="s">
        <v>306</v>
      </c>
      <c r="AR28" s="352" t="s">
        <v>306</v>
      </c>
      <c r="AS28" s="352" t="s">
        <v>306</v>
      </c>
      <c r="AT28" s="352" t="s">
        <v>306</v>
      </c>
      <c r="AU28" s="352" t="s">
        <v>306</v>
      </c>
      <c r="AV28" s="352" t="s">
        <v>306</v>
      </c>
      <c r="AW28" s="352" t="s">
        <v>306</v>
      </c>
      <c r="AX28" s="352" t="s">
        <v>306</v>
      </c>
      <c r="AY28" s="352" t="s">
        <v>306</v>
      </c>
      <c r="AZ28" s="352" t="s">
        <v>306</v>
      </c>
      <c r="BA28" s="352" t="s">
        <v>306</v>
      </c>
      <c r="BB28" s="352" t="s">
        <v>306</v>
      </c>
      <c r="BC28" s="352" t="s">
        <v>306</v>
      </c>
      <c r="BD28" s="352" t="s">
        <v>306</v>
      </c>
      <c r="BE28" s="352" t="s">
        <v>306</v>
      </c>
      <c r="BF28" s="352" t="s">
        <v>306</v>
      </c>
      <c r="BG28" s="352" t="s">
        <v>306</v>
      </c>
      <c r="BH28" s="352" t="s">
        <v>306</v>
      </c>
      <c r="BI28" s="352" t="s">
        <v>306</v>
      </c>
      <c r="BJ28" s="352" t="s">
        <v>306</v>
      </c>
      <c r="BK28" s="352" t="s">
        <v>306</v>
      </c>
      <c r="BL28" s="352" t="s">
        <v>306</v>
      </c>
      <c r="BM28" s="352" t="s">
        <v>306</v>
      </c>
      <c r="BN28" s="352" t="s">
        <v>306</v>
      </c>
      <c r="BO28" s="352" t="s">
        <v>306</v>
      </c>
      <c r="BP28" s="352" t="s">
        <v>306</v>
      </c>
      <c r="BQ28" s="352" t="s">
        <v>306</v>
      </c>
      <c r="BR28" s="352" t="s">
        <v>306</v>
      </c>
      <c r="BS28" s="352" t="s">
        <v>306</v>
      </c>
      <c r="BT28" s="352" t="s">
        <v>306</v>
      </c>
      <c r="BU28" s="352" t="s">
        <v>306</v>
      </c>
      <c r="BV28" s="352" t="s">
        <v>306</v>
      </c>
      <c r="BW28" s="352" t="s">
        <v>306</v>
      </c>
      <c r="BX28" s="352" t="s">
        <v>306</v>
      </c>
      <c r="BY28" s="352" t="s">
        <v>306</v>
      </c>
      <c r="BZ28" s="352" t="s">
        <v>306</v>
      </c>
      <c r="CA28" s="352" t="s">
        <v>306</v>
      </c>
      <c r="CB28" s="352" t="s">
        <v>306</v>
      </c>
      <c r="CC28" s="352" t="s">
        <v>306</v>
      </c>
      <c r="CD28" s="352" t="s">
        <v>306</v>
      </c>
      <c r="CE28" s="352" t="s">
        <v>306</v>
      </c>
      <c r="CF28" s="352" t="s">
        <v>306</v>
      </c>
      <c r="CG28" s="352" t="s">
        <v>306</v>
      </c>
      <c r="CH28" s="352" t="s">
        <v>306</v>
      </c>
      <c r="CI28" s="352" t="s">
        <v>306</v>
      </c>
      <c r="CJ28" s="352" t="s">
        <v>306</v>
      </c>
      <c r="CK28" s="352" t="s">
        <v>306</v>
      </c>
      <c r="CL28" s="352" t="s">
        <v>306</v>
      </c>
      <c r="CM28" s="352" t="s">
        <v>306</v>
      </c>
      <c r="CN28" s="352" t="s">
        <v>306</v>
      </c>
      <c r="CO28" s="352" t="s">
        <v>306</v>
      </c>
      <c r="CP28" s="352" t="s">
        <v>306</v>
      </c>
      <c r="CQ28" s="352" t="s">
        <v>306</v>
      </c>
      <c r="CR28" s="352" t="s">
        <v>306</v>
      </c>
      <c r="CS28" s="352" t="s">
        <v>306</v>
      </c>
      <c r="CT28" s="352" t="s">
        <v>306</v>
      </c>
      <c r="CU28" s="352" t="s">
        <v>306</v>
      </c>
      <c r="CV28" s="352" t="s">
        <v>306</v>
      </c>
      <c r="CW28" s="352" t="s">
        <v>306</v>
      </c>
      <c r="CX28" s="352" t="s">
        <v>306</v>
      </c>
      <c r="CY28" s="352" t="s">
        <v>306</v>
      </c>
      <c r="CZ28" s="352" t="s">
        <v>306</v>
      </c>
      <c r="DA28" s="352" t="s">
        <v>306</v>
      </c>
      <c r="DB28" s="352" t="s">
        <v>306</v>
      </c>
      <c r="DC28" s="352" t="s">
        <v>306</v>
      </c>
      <c r="DD28" s="352" t="s">
        <v>306</v>
      </c>
      <c r="DE28" s="352" t="s">
        <v>306</v>
      </c>
      <c r="DF28" s="352" t="s">
        <v>306</v>
      </c>
      <c r="DG28" s="353" t="s">
        <v>306</v>
      </c>
    </row>
    <row r="29" spans="1:111" ht="15" customHeight="1">
      <c r="A29" s="345">
        <v>23</v>
      </c>
      <c r="B29" s="98" t="s">
        <v>132</v>
      </c>
      <c r="C29" s="95" t="s">
        <v>133</v>
      </c>
      <c r="D29" s="351" t="s">
        <v>306</v>
      </c>
      <c r="E29" s="352" t="s">
        <v>306</v>
      </c>
      <c r="F29" s="352" t="s">
        <v>306</v>
      </c>
      <c r="G29" s="352" t="s">
        <v>306</v>
      </c>
      <c r="H29" s="352" t="s">
        <v>306</v>
      </c>
      <c r="I29" s="352" t="s">
        <v>306</v>
      </c>
      <c r="J29" s="352" t="s">
        <v>306</v>
      </c>
      <c r="K29" s="352" t="s">
        <v>306</v>
      </c>
      <c r="L29" s="352" t="s">
        <v>306</v>
      </c>
      <c r="M29" s="352" t="s">
        <v>306</v>
      </c>
      <c r="N29" s="352" t="s">
        <v>306</v>
      </c>
      <c r="O29" s="352" t="s">
        <v>306</v>
      </c>
      <c r="P29" s="352" t="s">
        <v>306</v>
      </c>
      <c r="Q29" s="352" t="s">
        <v>306</v>
      </c>
      <c r="R29" s="352" t="s">
        <v>306</v>
      </c>
      <c r="S29" s="352" t="s">
        <v>306</v>
      </c>
      <c r="T29" s="352" t="s">
        <v>306</v>
      </c>
      <c r="U29" s="352" t="s">
        <v>306</v>
      </c>
      <c r="V29" s="352" t="s">
        <v>306</v>
      </c>
      <c r="W29" s="352" t="s">
        <v>306</v>
      </c>
      <c r="X29" s="352" t="s">
        <v>306</v>
      </c>
      <c r="Y29" s="352" t="s">
        <v>306</v>
      </c>
      <c r="Z29" s="352">
        <v>1</v>
      </c>
      <c r="AA29" s="352" t="s">
        <v>306</v>
      </c>
      <c r="AB29" s="352" t="s">
        <v>306</v>
      </c>
      <c r="AC29" s="352" t="s">
        <v>306</v>
      </c>
      <c r="AD29" s="352" t="s">
        <v>306</v>
      </c>
      <c r="AE29" s="352" t="s">
        <v>306</v>
      </c>
      <c r="AF29" s="352" t="s">
        <v>306</v>
      </c>
      <c r="AG29" s="352" t="s">
        <v>306</v>
      </c>
      <c r="AH29" s="352" t="s">
        <v>306</v>
      </c>
      <c r="AI29" s="352" t="s">
        <v>306</v>
      </c>
      <c r="AJ29" s="352" t="s">
        <v>306</v>
      </c>
      <c r="AK29" s="352" t="s">
        <v>306</v>
      </c>
      <c r="AL29" s="352" t="s">
        <v>306</v>
      </c>
      <c r="AM29" s="352" t="s">
        <v>306</v>
      </c>
      <c r="AN29" s="352" t="s">
        <v>306</v>
      </c>
      <c r="AO29" s="352" t="s">
        <v>306</v>
      </c>
      <c r="AP29" s="352" t="s">
        <v>306</v>
      </c>
      <c r="AQ29" s="352" t="s">
        <v>306</v>
      </c>
      <c r="AR29" s="352" t="s">
        <v>306</v>
      </c>
      <c r="AS29" s="352" t="s">
        <v>306</v>
      </c>
      <c r="AT29" s="352" t="s">
        <v>306</v>
      </c>
      <c r="AU29" s="352" t="s">
        <v>306</v>
      </c>
      <c r="AV29" s="352" t="s">
        <v>306</v>
      </c>
      <c r="AW29" s="352" t="s">
        <v>306</v>
      </c>
      <c r="AX29" s="352" t="s">
        <v>306</v>
      </c>
      <c r="AY29" s="352" t="s">
        <v>306</v>
      </c>
      <c r="AZ29" s="352" t="s">
        <v>306</v>
      </c>
      <c r="BA29" s="352" t="s">
        <v>306</v>
      </c>
      <c r="BB29" s="352" t="s">
        <v>306</v>
      </c>
      <c r="BC29" s="352" t="s">
        <v>306</v>
      </c>
      <c r="BD29" s="352" t="s">
        <v>306</v>
      </c>
      <c r="BE29" s="352" t="s">
        <v>306</v>
      </c>
      <c r="BF29" s="352" t="s">
        <v>306</v>
      </c>
      <c r="BG29" s="352" t="s">
        <v>306</v>
      </c>
      <c r="BH29" s="352" t="s">
        <v>306</v>
      </c>
      <c r="BI29" s="352" t="s">
        <v>306</v>
      </c>
      <c r="BJ29" s="352" t="s">
        <v>306</v>
      </c>
      <c r="BK29" s="352" t="s">
        <v>306</v>
      </c>
      <c r="BL29" s="352" t="s">
        <v>306</v>
      </c>
      <c r="BM29" s="352" t="s">
        <v>306</v>
      </c>
      <c r="BN29" s="352" t="s">
        <v>306</v>
      </c>
      <c r="BO29" s="352" t="s">
        <v>306</v>
      </c>
      <c r="BP29" s="352" t="s">
        <v>306</v>
      </c>
      <c r="BQ29" s="352" t="s">
        <v>306</v>
      </c>
      <c r="BR29" s="352" t="s">
        <v>306</v>
      </c>
      <c r="BS29" s="352" t="s">
        <v>306</v>
      </c>
      <c r="BT29" s="352" t="s">
        <v>306</v>
      </c>
      <c r="BU29" s="352" t="s">
        <v>306</v>
      </c>
      <c r="BV29" s="352" t="s">
        <v>306</v>
      </c>
      <c r="BW29" s="352" t="s">
        <v>306</v>
      </c>
      <c r="BX29" s="352" t="s">
        <v>306</v>
      </c>
      <c r="BY29" s="352" t="s">
        <v>306</v>
      </c>
      <c r="BZ29" s="352" t="s">
        <v>306</v>
      </c>
      <c r="CA29" s="352" t="s">
        <v>306</v>
      </c>
      <c r="CB29" s="352" t="s">
        <v>306</v>
      </c>
      <c r="CC29" s="352" t="s">
        <v>306</v>
      </c>
      <c r="CD29" s="352" t="s">
        <v>306</v>
      </c>
      <c r="CE29" s="352" t="s">
        <v>306</v>
      </c>
      <c r="CF29" s="352" t="s">
        <v>306</v>
      </c>
      <c r="CG29" s="352" t="s">
        <v>306</v>
      </c>
      <c r="CH29" s="352" t="s">
        <v>306</v>
      </c>
      <c r="CI29" s="352" t="s">
        <v>306</v>
      </c>
      <c r="CJ29" s="352" t="s">
        <v>306</v>
      </c>
      <c r="CK29" s="352" t="s">
        <v>306</v>
      </c>
      <c r="CL29" s="352" t="s">
        <v>306</v>
      </c>
      <c r="CM29" s="352" t="s">
        <v>306</v>
      </c>
      <c r="CN29" s="352" t="s">
        <v>306</v>
      </c>
      <c r="CO29" s="352" t="s">
        <v>306</v>
      </c>
      <c r="CP29" s="352" t="s">
        <v>306</v>
      </c>
      <c r="CQ29" s="352" t="s">
        <v>306</v>
      </c>
      <c r="CR29" s="352" t="s">
        <v>306</v>
      </c>
      <c r="CS29" s="352" t="s">
        <v>306</v>
      </c>
      <c r="CT29" s="352" t="s">
        <v>306</v>
      </c>
      <c r="CU29" s="352" t="s">
        <v>306</v>
      </c>
      <c r="CV29" s="352" t="s">
        <v>306</v>
      </c>
      <c r="CW29" s="352" t="s">
        <v>306</v>
      </c>
      <c r="CX29" s="352" t="s">
        <v>306</v>
      </c>
      <c r="CY29" s="352" t="s">
        <v>306</v>
      </c>
      <c r="CZ29" s="352" t="s">
        <v>306</v>
      </c>
      <c r="DA29" s="352" t="s">
        <v>306</v>
      </c>
      <c r="DB29" s="352" t="s">
        <v>306</v>
      </c>
      <c r="DC29" s="352" t="s">
        <v>306</v>
      </c>
      <c r="DD29" s="352" t="s">
        <v>306</v>
      </c>
      <c r="DE29" s="352" t="s">
        <v>306</v>
      </c>
      <c r="DF29" s="352" t="s">
        <v>306</v>
      </c>
      <c r="DG29" s="353" t="s">
        <v>306</v>
      </c>
    </row>
    <row r="30" spans="1:111" ht="15" customHeight="1">
      <c r="A30" s="345">
        <v>24</v>
      </c>
      <c r="B30" s="98" t="s">
        <v>134</v>
      </c>
      <c r="C30" s="95" t="s">
        <v>135</v>
      </c>
      <c r="D30" s="351" t="s">
        <v>306</v>
      </c>
      <c r="E30" s="352" t="s">
        <v>306</v>
      </c>
      <c r="F30" s="352" t="s">
        <v>306</v>
      </c>
      <c r="G30" s="352" t="s">
        <v>306</v>
      </c>
      <c r="H30" s="352" t="s">
        <v>306</v>
      </c>
      <c r="I30" s="352" t="s">
        <v>306</v>
      </c>
      <c r="J30" s="352" t="s">
        <v>306</v>
      </c>
      <c r="K30" s="352" t="s">
        <v>306</v>
      </c>
      <c r="L30" s="352" t="s">
        <v>306</v>
      </c>
      <c r="M30" s="352" t="s">
        <v>306</v>
      </c>
      <c r="N30" s="352" t="s">
        <v>306</v>
      </c>
      <c r="O30" s="352" t="s">
        <v>306</v>
      </c>
      <c r="P30" s="352" t="s">
        <v>306</v>
      </c>
      <c r="Q30" s="352" t="s">
        <v>306</v>
      </c>
      <c r="R30" s="352" t="s">
        <v>306</v>
      </c>
      <c r="S30" s="352" t="s">
        <v>306</v>
      </c>
      <c r="T30" s="352" t="s">
        <v>306</v>
      </c>
      <c r="U30" s="352" t="s">
        <v>306</v>
      </c>
      <c r="V30" s="352" t="s">
        <v>306</v>
      </c>
      <c r="W30" s="352" t="s">
        <v>306</v>
      </c>
      <c r="X30" s="352" t="s">
        <v>306</v>
      </c>
      <c r="Y30" s="352" t="s">
        <v>306</v>
      </c>
      <c r="Z30" s="352" t="s">
        <v>306</v>
      </c>
      <c r="AA30" s="352">
        <v>1</v>
      </c>
      <c r="AB30" s="352" t="s">
        <v>306</v>
      </c>
      <c r="AC30" s="352" t="s">
        <v>306</v>
      </c>
      <c r="AD30" s="352" t="s">
        <v>306</v>
      </c>
      <c r="AE30" s="352" t="s">
        <v>306</v>
      </c>
      <c r="AF30" s="352" t="s">
        <v>306</v>
      </c>
      <c r="AG30" s="352" t="s">
        <v>306</v>
      </c>
      <c r="AH30" s="352" t="s">
        <v>306</v>
      </c>
      <c r="AI30" s="352" t="s">
        <v>306</v>
      </c>
      <c r="AJ30" s="352" t="s">
        <v>306</v>
      </c>
      <c r="AK30" s="352" t="s">
        <v>306</v>
      </c>
      <c r="AL30" s="352" t="s">
        <v>306</v>
      </c>
      <c r="AM30" s="352" t="s">
        <v>306</v>
      </c>
      <c r="AN30" s="352" t="s">
        <v>306</v>
      </c>
      <c r="AO30" s="352" t="s">
        <v>306</v>
      </c>
      <c r="AP30" s="352" t="s">
        <v>306</v>
      </c>
      <c r="AQ30" s="352" t="s">
        <v>306</v>
      </c>
      <c r="AR30" s="352" t="s">
        <v>306</v>
      </c>
      <c r="AS30" s="352" t="s">
        <v>306</v>
      </c>
      <c r="AT30" s="352" t="s">
        <v>306</v>
      </c>
      <c r="AU30" s="352" t="s">
        <v>306</v>
      </c>
      <c r="AV30" s="352" t="s">
        <v>306</v>
      </c>
      <c r="AW30" s="352" t="s">
        <v>306</v>
      </c>
      <c r="AX30" s="352" t="s">
        <v>306</v>
      </c>
      <c r="AY30" s="352" t="s">
        <v>306</v>
      </c>
      <c r="AZ30" s="352" t="s">
        <v>306</v>
      </c>
      <c r="BA30" s="352" t="s">
        <v>306</v>
      </c>
      <c r="BB30" s="352" t="s">
        <v>306</v>
      </c>
      <c r="BC30" s="352" t="s">
        <v>306</v>
      </c>
      <c r="BD30" s="352" t="s">
        <v>306</v>
      </c>
      <c r="BE30" s="352" t="s">
        <v>306</v>
      </c>
      <c r="BF30" s="352" t="s">
        <v>306</v>
      </c>
      <c r="BG30" s="352" t="s">
        <v>306</v>
      </c>
      <c r="BH30" s="352" t="s">
        <v>306</v>
      </c>
      <c r="BI30" s="352" t="s">
        <v>306</v>
      </c>
      <c r="BJ30" s="352" t="s">
        <v>306</v>
      </c>
      <c r="BK30" s="352" t="s">
        <v>306</v>
      </c>
      <c r="BL30" s="352" t="s">
        <v>306</v>
      </c>
      <c r="BM30" s="352" t="s">
        <v>306</v>
      </c>
      <c r="BN30" s="352" t="s">
        <v>306</v>
      </c>
      <c r="BO30" s="352" t="s">
        <v>306</v>
      </c>
      <c r="BP30" s="352" t="s">
        <v>306</v>
      </c>
      <c r="BQ30" s="352" t="s">
        <v>306</v>
      </c>
      <c r="BR30" s="352" t="s">
        <v>306</v>
      </c>
      <c r="BS30" s="352" t="s">
        <v>306</v>
      </c>
      <c r="BT30" s="352" t="s">
        <v>306</v>
      </c>
      <c r="BU30" s="352" t="s">
        <v>306</v>
      </c>
      <c r="BV30" s="352" t="s">
        <v>306</v>
      </c>
      <c r="BW30" s="352" t="s">
        <v>306</v>
      </c>
      <c r="BX30" s="352" t="s">
        <v>306</v>
      </c>
      <c r="BY30" s="352" t="s">
        <v>306</v>
      </c>
      <c r="BZ30" s="352" t="s">
        <v>306</v>
      </c>
      <c r="CA30" s="352" t="s">
        <v>306</v>
      </c>
      <c r="CB30" s="352" t="s">
        <v>306</v>
      </c>
      <c r="CC30" s="352" t="s">
        <v>306</v>
      </c>
      <c r="CD30" s="352" t="s">
        <v>306</v>
      </c>
      <c r="CE30" s="352" t="s">
        <v>306</v>
      </c>
      <c r="CF30" s="352" t="s">
        <v>306</v>
      </c>
      <c r="CG30" s="352" t="s">
        <v>306</v>
      </c>
      <c r="CH30" s="352" t="s">
        <v>306</v>
      </c>
      <c r="CI30" s="352" t="s">
        <v>306</v>
      </c>
      <c r="CJ30" s="352" t="s">
        <v>306</v>
      </c>
      <c r="CK30" s="352" t="s">
        <v>306</v>
      </c>
      <c r="CL30" s="352" t="s">
        <v>306</v>
      </c>
      <c r="CM30" s="352" t="s">
        <v>306</v>
      </c>
      <c r="CN30" s="352" t="s">
        <v>306</v>
      </c>
      <c r="CO30" s="352" t="s">
        <v>306</v>
      </c>
      <c r="CP30" s="352" t="s">
        <v>306</v>
      </c>
      <c r="CQ30" s="352" t="s">
        <v>306</v>
      </c>
      <c r="CR30" s="352" t="s">
        <v>306</v>
      </c>
      <c r="CS30" s="352" t="s">
        <v>306</v>
      </c>
      <c r="CT30" s="352" t="s">
        <v>306</v>
      </c>
      <c r="CU30" s="352" t="s">
        <v>306</v>
      </c>
      <c r="CV30" s="352" t="s">
        <v>306</v>
      </c>
      <c r="CW30" s="352" t="s">
        <v>306</v>
      </c>
      <c r="CX30" s="352" t="s">
        <v>306</v>
      </c>
      <c r="CY30" s="352" t="s">
        <v>306</v>
      </c>
      <c r="CZ30" s="352" t="s">
        <v>306</v>
      </c>
      <c r="DA30" s="352" t="s">
        <v>306</v>
      </c>
      <c r="DB30" s="352" t="s">
        <v>306</v>
      </c>
      <c r="DC30" s="352" t="s">
        <v>306</v>
      </c>
      <c r="DD30" s="352" t="s">
        <v>306</v>
      </c>
      <c r="DE30" s="352" t="s">
        <v>306</v>
      </c>
      <c r="DF30" s="352" t="s">
        <v>306</v>
      </c>
      <c r="DG30" s="353" t="s">
        <v>306</v>
      </c>
    </row>
    <row r="31" spans="1:111" ht="15" customHeight="1">
      <c r="A31" s="345">
        <v>25</v>
      </c>
      <c r="B31" s="98" t="s">
        <v>136</v>
      </c>
      <c r="C31" s="95" t="s">
        <v>137</v>
      </c>
      <c r="D31" s="351" t="s">
        <v>306</v>
      </c>
      <c r="E31" s="352" t="s">
        <v>306</v>
      </c>
      <c r="F31" s="352" t="s">
        <v>306</v>
      </c>
      <c r="G31" s="352" t="s">
        <v>306</v>
      </c>
      <c r="H31" s="352" t="s">
        <v>306</v>
      </c>
      <c r="I31" s="352" t="s">
        <v>306</v>
      </c>
      <c r="J31" s="352" t="s">
        <v>306</v>
      </c>
      <c r="K31" s="352" t="s">
        <v>306</v>
      </c>
      <c r="L31" s="352" t="s">
        <v>306</v>
      </c>
      <c r="M31" s="352" t="s">
        <v>306</v>
      </c>
      <c r="N31" s="352" t="s">
        <v>306</v>
      </c>
      <c r="O31" s="352" t="s">
        <v>306</v>
      </c>
      <c r="P31" s="352" t="s">
        <v>306</v>
      </c>
      <c r="Q31" s="352" t="s">
        <v>306</v>
      </c>
      <c r="R31" s="352" t="s">
        <v>306</v>
      </c>
      <c r="S31" s="352" t="s">
        <v>306</v>
      </c>
      <c r="T31" s="352" t="s">
        <v>306</v>
      </c>
      <c r="U31" s="352" t="s">
        <v>306</v>
      </c>
      <c r="V31" s="352" t="s">
        <v>306</v>
      </c>
      <c r="W31" s="352" t="s">
        <v>306</v>
      </c>
      <c r="X31" s="352" t="s">
        <v>306</v>
      </c>
      <c r="Y31" s="352" t="s">
        <v>306</v>
      </c>
      <c r="Z31" s="352" t="s">
        <v>306</v>
      </c>
      <c r="AA31" s="352" t="s">
        <v>306</v>
      </c>
      <c r="AB31" s="352">
        <v>1</v>
      </c>
      <c r="AC31" s="352" t="s">
        <v>306</v>
      </c>
      <c r="AD31" s="352" t="s">
        <v>306</v>
      </c>
      <c r="AE31" s="352" t="s">
        <v>306</v>
      </c>
      <c r="AF31" s="352" t="s">
        <v>306</v>
      </c>
      <c r="AG31" s="352" t="s">
        <v>306</v>
      </c>
      <c r="AH31" s="352" t="s">
        <v>306</v>
      </c>
      <c r="AI31" s="352" t="s">
        <v>306</v>
      </c>
      <c r="AJ31" s="352" t="s">
        <v>306</v>
      </c>
      <c r="AK31" s="352" t="s">
        <v>306</v>
      </c>
      <c r="AL31" s="352" t="s">
        <v>306</v>
      </c>
      <c r="AM31" s="352" t="s">
        <v>306</v>
      </c>
      <c r="AN31" s="352" t="s">
        <v>306</v>
      </c>
      <c r="AO31" s="352" t="s">
        <v>306</v>
      </c>
      <c r="AP31" s="352" t="s">
        <v>306</v>
      </c>
      <c r="AQ31" s="352" t="s">
        <v>306</v>
      </c>
      <c r="AR31" s="352" t="s">
        <v>306</v>
      </c>
      <c r="AS31" s="352" t="s">
        <v>306</v>
      </c>
      <c r="AT31" s="352" t="s">
        <v>306</v>
      </c>
      <c r="AU31" s="352" t="s">
        <v>306</v>
      </c>
      <c r="AV31" s="352" t="s">
        <v>306</v>
      </c>
      <c r="AW31" s="352" t="s">
        <v>306</v>
      </c>
      <c r="AX31" s="352" t="s">
        <v>306</v>
      </c>
      <c r="AY31" s="352" t="s">
        <v>306</v>
      </c>
      <c r="AZ31" s="352" t="s">
        <v>306</v>
      </c>
      <c r="BA31" s="352" t="s">
        <v>306</v>
      </c>
      <c r="BB31" s="352" t="s">
        <v>306</v>
      </c>
      <c r="BC31" s="352" t="s">
        <v>306</v>
      </c>
      <c r="BD31" s="352" t="s">
        <v>306</v>
      </c>
      <c r="BE31" s="352" t="s">
        <v>306</v>
      </c>
      <c r="BF31" s="352" t="s">
        <v>306</v>
      </c>
      <c r="BG31" s="352" t="s">
        <v>306</v>
      </c>
      <c r="BH31" s="352" t="s">
        <v>306</v>
      </c>
      <c r="BI31" s="352" t="s">
        <v>306</v>
      </c>
      <c r="BJ31" s="352" t="s">
        <v>306</v>
      </c>
      <c r="BK31" s="352" t="s">
        <v>306</v>
      </c>
      <c r="BL31" s="352" t="s">
        <v>306</v>
      </c>
      <c r="BM31" s="352" t="s">
        <v>306</v>
      </c>
      <c r="BN31" s="352" t="s">
        <v>306</v>
      </c>
      <c r="BO31" s="352" t="s">
        <v>306</v>
      </c>
      <c r="BP31" s="352" t="s">
        <v>306</v>
      </c>
      <c r="BQ31" s="352" t="s">
        <v>306</v>
      </c>
      <c r="BR31" s="352" t="s">
        <v>306</v>
      </c>
      <c r="BS31" s="352" t="s">
        <v>306</v>
      </c>
      <c r="BT31" s="352" t="s">
        <v>306</v>
      </c>
      <c r="BU31" s="352" t="s">
        <v>306</v>
      </c>
      <c r="BV31" s="352" t="s">
        <v>306</v>
      </c>
      <c r="BW31" s="352" t="s">
        <v>306</v>
      </c>
      <c r="BX31" s="352" t="s">
        <v>306</v>
      </c>
      <c r="BY31" s="352" t="s">
        <v>306</v>
      </c>
      <c r="BZ31" s="352" t="s">
        <v>306</v>
      </c>
      <c r="CA31" s="352" t="s">
        <v>306</v>
      </c>
      <c r="CB31" s="352" t="s">
        <v>306</v>
      </c>
      <c r="CC31" s="352" t="s">
        <v>306</v>
      </c>
      <c r="CD31" s="352" t="s">
        <v>306</v>
      </c>
      <c r="CE31" s="352" t="s">
        <v>306</v>
      </c>
      <c r="CF31" s="352" t="s">
        <v>306</v>
      </c>
      <c r="CG31" s="352" t="s">
        <v>306</v>
      </c>
      <c r="CH31" s="352" t="s">
        <v>306</v>
      </c>
      <c r="CI31" s="352" t="s">
        <v>306</v>
      </c>
      <c r="CJ31" s="352" t="s">
        <v>306</v>
      </c>
      <c r="CK31" s="352" t="s">
        <v>306</v>
      </c>
      <c r="CL31" s="352" t="s">
        <v>306</v>
      </c>
      <c r="CM31" s="352" t="s">
        <v>306</v>
      </c>
      <c r="CN31" s="352" t="s">
        <v>306</v>
      </c>
      <c r="CO31" s="352" t="s">
        <v>306</v>
      </c>
      <c r="CP31" s="352" t="s">
        <v>306</v>
      </c>
      <c r="CQ31" s="352" t="s">
        <v>306</v>
      </c>
      <c r="CR31" s="352" t="s">
        <v>306</v>
      </c>
      <c r="CS31" s="352" t="s">
        <v>306</v>
      </c>
      <c r="CT31" s="352" t="s">
        <v>306</v>
      </c>
      <c r="CU31" s="352" t="s">
        <v>306</v>
      </c>
      <c r="CV31" s="352" t="s">
        <v>306</v>
      </c>
      <c r="CW31" s="352" t="s">
        <v>306</v>
      </c>
      <c r="CX31" s="352" t="s">
        <v>306</v>
      </c>
      <c r="CY31" s="352" t="s">
        <v>306</v>
      </c>
      <c r="CZ31" s="352" t="s">
        <v>306</v>
      </c>
      <c r="DA31" s="352" t="s">
        <v>306</v>
      </c>
      <c r="DB31" s="352" t="s">
        <v>306</v>
      </c>
      <c r="DC31" s="352" t="s">
        <v>306</v>
      </c>
      <c r="DD31" s="352" t="s">
        <v>306</v>
      </c>
      <c r="DE31" s="352" t="s">
        <v>306</v>
      </c>
      <c r="DF31" s="352" t="s">
        <v>306</v>
      </c>
      <c r="DG31" s="353" t="s">
        <v>306</v>
      </c>
    </row>
    <row r="32" spans="1:111" ht="15" customHeight="1">
      <c r="A32" s="345">
        <v>26</v>
      </c>
      <c r="B32" s="98" t="s">
        <v>138</v>
      </c>
      <c r="C32" s="95" t="s">
        <v>139</v>
      </c>
      <c r="D32" s="351" t="s">
        <v>306</v>
      </c>
      <c r="E32" s="352" t="s">
        <v>306</v>
      </c>
      <c r="F32" s="352" t="s">
        <v>306</v>
      </c>
      <c r="G32" s="352" t="s">
        <v>306</v>
      </c>
      <c r="H32" s="352" t="s">
        <v>306</v>
      </c>
      <c r="I32" s="352" t="s">
        <v>306</v>
      </c>
      <c r="J32" s="352" t="s">
        <v>306</v>
      </c>
      <c r="K32" s="352" t="s">
        <v>306</v>
      </c>
      <c r="L32" s="352" t="s">
        <v>306</v>
      </c>
      <c r="M32" s="352" t="s">
        <v>306</v>
      </c>
      <c r="N32" s="352" t="s">
        <v>306</v>
      </c>
      <c r="O32" s="352" t="s">
        <v>306</v>
      </c>
      <c r="P32" s="352" t="s">
        <v>306</v>
      </c>
      <c r="Q32" s="352" t="s">
        <v>306</v>
      </c>
      <c r="R32" s="352" t="s">
        <v>306</v>
      </c>
      <c r="S32" s="352" t="s">
        <v>306</v>
      </c>
      <c r="T32" s="352" t="s">
        <v>306</v>
      </c>
      <c r="U32" s="352" t="s">
        <v>306</v>
      </c>
      <c r="V32" s="352" t="s">
        <v>306</v>
      </c>
      <c r="W32" s="352" t="s">
        <v>306</v>
      </c>
      <c r="X32" s="352" t="s">
        <v>306</v>
      </c>
      <c r="Y32" s="352" t="s">
        <v>306</v>
      </c>
      <c r="Z32" s="352" t="s">
        <v>306</v>
      </c>
      <c r="AA32" s="352" t="s">
        <v>306</v>
      </c>
      <c r="AB32" s="352" t="s">
        <v>306</v>
      </c>
      <c r="AC32" s="352">
        <v>1</v>
      </c>
      <c r="AD32" s="352" t="s">
        <v>306</v>
      </c>
      <c r="AE32" s="352" t="s">
        <v>306</v>
      </c>
      <c r="AF32" s="352" t="s">
        <v>306</v>
      </c>
      <c r="AG32" s="352" t="s">
        <v>306</v>
      </c>
      <c r="AH32" s="352" t="s">
        <v>306</v>
      </c>
      <c r="AI32" s="352" t="s">
        <v>306</v>
      </c>
      <c r="AJ32" s="352" t="s">
        <v>306</v>
      </c>
      <c r="AK32" s="352" t="s">
        <v>306</v>
      </c>
      <c r="AL32" s="352" t="s">
        <v>306</v>
      </c>
      <c r="AM32" s="352" t="s">
        <v>306</v>
      </c>
      <c r="AN32" s="352" t="s">
        <v>306</v>
      </c>
      <c r="AO32" s="352" t="s">
        <v>306</v>
      </c>
      <c r="AP32" s="352" t="s">
        <v>306</v>
      </c>
      <c r="AQ32" s="352" t="s">
        <v>306</v>
      </c>
      <c r="AR32" s="352" t="s">
        <v>306</v>
      </c>
      <c r="AS32" s="352" t="s">
        <v>306</v>
      </c>
      <c r="AT32" s="352" t="s">
        <v>306</v>
      </c>
      <c r="AU32" s="352" t="s">
        <v>306</v>
      </c>
      <c r="AV32" s="352" t="s">
        <v>306</v>
      </c>
      <c r="AW32" s="352" t="s">
        <v>306</v>
      </c>
      <c r="AX32" s="352" t="s">
        <v>306</v>
      </c>
      <c r="AY32" s="352" t="s">
        <v>306</v>
      </c>
      <c r="AZ32" s="352" t="s">
        <v>306</v>
      </c>
      <c r="BA32" s="352" t="s">
        <v>306</v>
      </c>
      <c r="BB32" s="352" t="s">
        <v>306</v>
      </c>
      <c r="BC32" s="352" t="s">
        <v>306</v>
      </c>
      <c r="BD32" s="352" t="s">
        <v>306</v>
      </c>
      <c r="BE32" s="352" t="s">
        <v>306</v>
      </c>
      <c r="BF32" s="352" t="s">
        <v>306</v>
      </c>
      <c r="BG32" s="352" t="s">
        <v>306</v>
      </c>
      <c r="BH32" s="352" t="s">
        <v>306</v>
      </c>
      <c r="BI32" s="352" t="s">
        <v>306</v>
      </c>
      <c r="BJ32" s="352" t="s">
        <v>306</v>
      </c>
      <c r="BK32" s="352" t="s">
        <v>306</v>
      </c>
      <c r="BL32" s="352" t="s">
        <v>306</v>
      </c>
      <c r="BM32" s="352" t="s">
        <v>306</v>
      </c>
      <c r="BN32" s="352" t="s">
        <v>306</v>
      </c>
      <c r="BO32" s="352" t="s">
        <v>306</v>
      </c>
      <c r="BP32" s="352" t="s">
        <v>306</v>
      </c>
      <c r="BQ32" s="352" t="s">
        <v>306</v>
      </c>
      <c r="BR32" s="352" t="s">
        <v>306</v>
      </c>
      <c r="BS32" s="352" t="s">
        <v>306</v>
      </c>
      <c r="BT32" s="352" t="s">
        <v>306</v>
      </c>
      <c r="BU32" s="352" t="s">
        <v>306</v>
      </c>
      <c r="BV32" s="352" t="s">
        <v>306</v>
      </c>
      <c r="BW32" s="352" t="s">
        <v>306</v>
      </c>
      <c r="BX32" s="352" t="s">
        <v>306</v>
      </c>
      <c r="BY32" s="352" t="s">
        <v>306</v>
      </c>
      <c r="BZ32" s="352" t="s">
        <v>306</v>
      </c>
      <c r="CA32" s="352" t="s">
        <v>306</v>
      </c>
      <c r="CB32" s="352" t="s">
        <v>306</v>
      </c>
      <c r="CC32" s="352" t="s">
        <v>306</v>
      </c>
      <c r="CD32" s="352" t="s">
        <v>306</v>
      </c>
      <c r="CE32" s="352" t="s">
        <v>306</v>
      </c>
      <c r="CF32" s="352" t="s">
        <v>306</v>
      </c>
      <c r="CG32" s="352" t="s">
        <v>306</v>
      </c>
      <c r="CH32" s="352" t="s">
        <v>306</v>
      </c>
      <c r="CI32" s="352" t="s">
        <v>306</v>
      </c>
      <c r="CJ32" s="352" t="s">
        <v>306</v>
      </c>
      <c r="CK32" s="352" t="s">
        <v>306</v>
      </c>
      <c r="CL32" s="352" t="s">
        <v>306</v>
      </c>
      <c r="CM32" s="352" t="s">
        <v>306</v>
      </c>
      <c r="CN32" s="352" t="s">
        <v>306</v>
      </c>
      <c r="CO32" s="352" t="s">
        <v>306</v>
      </c>
      <c r="CP32" s="352" t="s">
        <v>306</v>
      </c>
      <c r="CQ32" s="352" t="s">
        <v>306</v>
      </c>
      <c r="CR32" s="352" t="s">
        <v>306</v>
      </c>
      <c r="CS32" s="352" t="s">
        <v>306</v>
      </c>
      <c r="CT32" s="352" t="s">
        <v>306</v>
      </c>
      <c r="CU32" s="352" t="s">
        <v>306</v>
      </c>
      <c r="CV32" s="352" t="s">
        <v>306</v>
      </c>
      <c r="CW32" s="352" t="s">
        <v>306</v>
      </c>
      <c r="CX32" s="352" t="s">
        <v>306</v>
      </c>
      <c r="CY32" s="352" t="s">
        <v>306</v>
      </c>
      <c r="CZ32" s="352" t="s">
        <v>306</v>
      </c>
      <c r="DA32" s="352" t="s">
        <v>306</v>
      </c>
      <c r="DB32" s="352" t="s">
        <v>306</v>
      </c>
      <c r="DC32" s="352" t="s">
        <v>306</v>
      </c>
      <c r="DD32" s="352" t="s">
        <v>306</v>
      </c>
      <c r="DE32" s="352" t="s">
        <v>306</v>
      </c>
      <c r="DF32" s="352" t="s">
        <v>306</v>
      </c>
      <c r="DG32" s="353" t="s">
        <v>306</v>
      </c>
    </row>
    <row r="33" spans="1:111" ht="15" customHeight="1">
      <c r="A33" s="345">
        <v>27</v>
      </c>
      <c r="B33" s="98" t="s">
        <v>140</v>
      </c>
      <c r="C33" s="95" t="s">
        <v>141</v>
      </c>
      <c r="D33" s="351" t="s">
        <v>306</v>
      </c>
      <c r="E33" s="352" t="s">
        <v>306</v>
      </c>
      <c r="F33" s="352" t="s">
        <v>306</v>
      </c>
      <c r="G33" s="352" t="s">
        <v>306</v>
      </c>
      <c r="H33" s="352" t="s">
        <v>306</v>
      </c>
      <c r="I33" s="352" t="s">
        <v>306</v>
      </c>
      <c r="J33" s="352" t="s">
        <v>306</v>
      </c>
      <c r="K33" s="352" t="s">
        <v>306</v>
      </c>
      <c r="L33" s="352" t="s">
        <v>306</v>
      </c>
      <c r="M33" s="352" t="s">
        <v>306</v>
      </c>
      <c r="N33" s="352" t="s">
        <v>306</v>
      </c>
      <c r="O33" s="352" t="s">
        <v>306</v>
      </c>
      <c r="P33" s="352" t="s">
        <v>306</v>
      </c>
      <c r="Q33" s="352" t="s">
        <v>306</v>
      </c>
      <c r="R33" s="352" t="s">
        <v>306</v>
      </c>
      <c r="S33" s="352" t="s">
        <v>306</v>
      </c>
      <c r="T33" s="352" t="s">
        <v>306</v>
      </c>
      <c r="U33" s="352" t="s">
        <v>306</v>
      </c>
      <c r="V33" s="352" t="s">
        <v>306</v>
      </c>
      <c r="W33" s="352" t="s">
        <v>306</v>
      </c>
      <c r="X33" s="352" t="s">
        <v>306</v>
      </c>
      <c r="Y33" s="352" t="s">
        <v>306</v>
      </c>
      <c r="Z33" s="352" t="s">
        <v>306</v>
      </c>
      <c r="AA33" s="352" t="s">
        <v>306</v>
      </c>
      <c r="AB33" s="352" t="s">
        <v>306</v>
      </c>
      <c r="AC33" s="352" t="s">
        <v>306</v>
      </c>
      <c r="AD33" s="352">
        <v>1</v>
      </c>
      <c r="AE33" s="352" t="s">
        <v>306</v>
      </c>
      <c r="AF33" s="352" t="s">
        <v>306</v>
      </c>
      <c r="AG33" s="352" t="s">
        <v>306</v>
      </c>
      <c r="AH33" s="352" t="s">
        <v>306</v>
      </c>
      <c r="AI33" s="352" t="s">
        <v>306</v>
      </c>
      <c r="AJ33" s="352" t="s">
        <v>306</v>
      </c>
      <c r="AK33" s="352" t="s">
        <v>306</v>
      </c>
      <c r="AL33" s="352" t="s">
        <v>306</v>
      </c>
      <c r="AM33" s="352" t="s">
        <v>306</v>
      </c>
      <c r="AN33" s="352" t="s">
        <v>306</v>
      </c>
      <c r="AO33" s="352" t="s">
        <v>306</v>
      </c>
      <c r="AP33" s="352" t="s">
        <v>306</v>
      </c>
      <c r="AQ33" s="352" t="s">
        <v>306</v>
      </c>
      <c r="AR33" s="352" t="s">
        <v>306</v>
      </c>
      <c r="AS33" s="352" t="s">
        <v>306</v>
      </c>
      <c r="AT33" s="352" t="s">
        <v>306</v>
      </c>
      <c r="AU33" s="352" t="s">
        <v>306</v>
      </c>
      <c r="AV33" s="352" t="s">
        <v>306</v>
      </c>
      <c r="AW33" s="352" t="s">
        <v>306</v>
      </c>
      <c r="AX33" s="352" t="s">
        <v>306</v>
      </c>
      <c r="AY33" s="352" t="s">
        <v>306</v>
      </c>
      <c r="AZ33" s="352" t="s">
        <v>306</v>
      </c>
      <c r="BA33" s="352" t="s">
        <v>306</v>
      </c>
      <c r="BB33" s="352" t="s">
        <v>306</v>
      </c>
      <c r="BC33" s="352" t="s">
        <v>306</v>
      </c>
      <c r="BD33" s="352" t="s">
        <v>306</v>
      </c>
      <c r="BE33" s="352" t="s">
        <v>306</v>
      </c>
      <c r="BF33" s="352" t="s">
        <v>306</v>
      </c>
      <c r="BG33" s="352" t="s">
        <v>306</v>
      </c>
      <c r="BH33" s="352" t="s">
        <v>306</v>
      </c>
      <c r="BI33" s="352" t="s">
        <v>306</v>
      </c>
      <c r="BJ33" s="352" t="s">
        <v>306</v>
      </c>
      <c r="BK33" s="352" t="s">
        <v>306</v>
      </c>
      <c r="BL33" s="352" t="s">
        <v>306</v>
      </c>
      <c r="BM33" s="352" t="s">
        <v>306</v>
      </c>
      <c r="BN33" s="352" t="s">
        <v>306</v>
      </c>
      <c r="BO33" s="352" t="s">
        <v>306</v>
      </c>
      <c r="BP33" s="352" t="s">
        <v>306</v>
      </c>
      <c r="BQ33" s="352" t="s">
        <v>306</v>
      </c>
      <c r="BR33" s="352" t="s">
        <v>306</v>
      </c>
      <c r="BS33" s="352" t="s">
        <v>306</v>
      </c>
      <c r="BT33" s="352" t="s">
        <v>306</v>
      </c>
      <c r="BU33" s="352" t="s">
        <v>306</v>
      </c>
      <c r="BV33" s="352" t="s">
        <v>306</v>
      </c>
      <c r="BW33" s="352" t="s">
        <v>306</v>
      </c>
      <c r="BX33" s="352" t="s">
        <v>306</v>
      </c>
      <c r="BY33" s="352" t="s">
        <v>306</v>
      </c>
      <c r="BZ33" s="352" t="s">
        <v>306</v>
      </c>
      <c r="CA33" s="352" t="s">
        <v>306</v>
      </c>
      <c r="CB33" s="352" t="s">
        <v>306</v>
      </c>
      <c r="CC33" s="352" t="s">
        <v>306</v>
      </c>
      <c r="CD33" s="352" t="s">
        <v>306</v>
      </c>
      <c r="CE33" s="352" t="s">
        <v>306</v>
      </c>
      <c r="CF33" s="352" t="s">
        <v>306</v>
      </c>
      <c r="CG33" s="352" t="s">
        <v>306</v>
      </c>
      <c r="CH33" s="352" t="s">
        <v>306</v>
      </c>
      <c r="CI33" s="352" t="s">
        <v>306</v>
      </c>
      <c r="CJ33" s="352" t="s">
        <v>306</v>
      </c>
      <c r="CK33" s="352" t="s">
        <v>306</v>
      </c>
      <c r="CL33" s="352" t="s">
        <v>306</v>
      </c>
      <c r="CM33" s="352" t="s">
        <v>306</v>
      </c>
      <c r="CN33" s="352" t="s">
        <v>306</v>
      </c>
      <c r="CO33" s="352" t="s">
        <v>306</v>
      </c>
      <c r="CP33" s="352" t="s">
        <v>306</v>
      </c>
      <c r="CQ33" s="352" t="s">
        <v>306</v>
      </c>
      <c r="CR33" s="352" t="s">
        <v>306</v>
      </c>
      <c r="CS33" s="352" t="s">
        <v>306</v>
      </c>
      <c r="CT33" s="352" t="s">
        <v>306</v>
      </c>
      <c r="CU33" s="352" t="s">
        <v>306</v>
      </c>
      <c r="CV33" s="352" t="s">
        <v>306</v>
      </c>
      <c r="CW33" s="352" t="s">
        <v>306</v>
      </c>
      <c r="CX33" s="352" t="s">
        <v>306</v>
      </c>
      <c r="CY33" s="352" t="s">
        <v>306</v>
      </c>
      <c r="CZ33" s="352" t="s">
        <v>306</v>
      </c>
      <c r="DA33" s="352" t="s">
        <v>306</v>
      </c>
      <c r="DB33" s="352" t="s">
        <v>306</v>
      </c>
      <c r="DC33" s="352" t="s">
        <v>306</v>
      </c>
      <c r="DD33" s="352" t="s">
        <v>306</v>
      </c>
      <c r="DE33" s="352" t="s">
        <v>306</v>
      </c>
      <c r="DF33" s="352" t="s">
        <v>306</v>
      </c>
      <c r="DG33" s="353" t="s">
        <v>306</v>
      </c>
    </row>
    <row r="34" spans="1:111" ht="15" customHeight="1">
      <c r="A34" s="345">
        <v>28</v>
      </c>
      <c r="B34" s="98" t="s">
        <v>142</v>
      </c>
      <c r="C34" s="95" t="s">
        <v>143</v>
      </c>
      <c r="D34" s="351" t="s">
        <v>306</v>
      </c>
      <c r="E34" s="352" t="s">
        <v>306</v>
      </c>
      <c r="F34" s="352" t="s">
        <v>306</v>
      </c>
      <c r="G34" s="352" t="s">
        <v>306</v>
      </c>
      <c r="H34" s="352" t="s">
        <v>306</v>
      </c>
      <c r="I34" s="352" t="s">
        <v>306</v>
      </c>
      <c r="J34" s="352" t="s">
        <v>306</v>
      </c>
      <c r="K34" s="352" t="s">
        <v>306</v>
      </c>
      <c r="L34" s="352" t="s">
        <v>306</v>
      </c>
      <c r="M34" s="352" t="s">
        <v>306</v>
      </c>
      <c r="N34" s="352" t="s">
        <v>306</v>
      </c>
      <c r="O34" s="352" t="s">
        <v>306</v>
      </c>
      <c r="P34" s="352" t="s">
        <v>306</v>
      </c>
      <c r="Q34" s="352" t="s">
        <v>306</v>
      </c>
      <c r="R34" s="352" t="s">
        <v>306</v>
      </c>
      <c r="S34" s="352" t="s">
        <v>306</v>
      </c>
      <c r="T34" s="352" t="s">
        <v>306</v>
      </c>
      <c r="U34" s="352" t="s">
        <v>306</v>
      </c>
      <c r="V34" s="352" t="s">
        <v>306</v>
      </c>
      <c r="W34" s="352" t="s">
        <v>306</v>
      </c>
      <c r="X34" s="352" t="s">
        <v>306</v>
      </c>
      <c r="Y34" s="352" t="s">
        <v>306</v>
      </c>
      <c r="Z34" s="352" t="s">
        <v>306</v>
      </c>
      <c r="AA34" s="352" t="s">
        <v>306</v>
      </c>
      <c r="AB34" s="352" t="s">
        <v>306</v>
      </c>
      <c r="AC34" s="352" t="s">
        <v>306</v>
      </c>
      <c r="AD34" s="352" t="s">
        <v>306</v>
      </c>
      <c r="AE34" s="352">
        <v>1</v>
      </c>
      <c r="AF34" s="352" t="s">
        <v>306</v>
      </c>
      <c r="AG34" s="352" t="s">
        <v>306</v>
      </c>
      <c r="AH34" s="352" t="s">
        <v>306</v>
      </c>
      <c r="AI34" s="352" t="s">
        <v>306</v>
      </c>
      <c r="AJ34" s="352" t="s">
        <v>306</v>
      </c>
      <c r="AK34" s="352" t="s">
        <v>306</v>
      </c>
      <c r="AL34" s="352" t="s">
        <v>306</v>
      </c>
      <c r="AM34" s="352" t="s">
        <v>306</v>
      </c>
      <c r="AN34" s="352" t="s">
        <v>306</v>
      </c>
      <c r="AO34" s="352" t="s">
        <v>306</v>
      </c>
      <c r="AP34" s="352" t="s">
        <v>306</v>
      </c>
      <c r="AQ34" s="352" t="s">
        <v>306</v>
      </c>
      <c r="AR34" s="352" t="s">
        <v>306</v>
      </c>
      <c r="AS34" s="352" t="s">
        <v>306</v>
      </c>
      <c r="AT34" s="352" t="s">
        <v>306</v>
      </c>
      <c r="AU34" s="352" t="s">
        <v>306</v>
      </c>
      <c r="AV34" s="352" t="s">
        <v>306</v>
      </c>
      <c r="AW34" s="352" t="s">
        <v>306</v>
      </c>
      <c r="AX34" s="352" t="s">
        <v>306</v>
      </c>
      <c r="AY34" s="352" t="s">
        <v>306</v>
      </c>
      <c r="AZ34" s="352" t="s">
        <v>306</v>
      </c>
      <c r="BA34" s="352" t="s">
        <v>306</v>
      </c>
      <c r="BB34" s="352" t="s">
        <v>306</v>
      </c>
      <c r="BC34" s="352" t="s">
        <v>306</v>
      </c>
      <c r="BD34" s="352" t="s">
        <v>306</v>
      </c>
      <c r="BE34" s="352" t="s">
        <v>306</v>
      </c>
      <c r="BF34" s="352" t="s">
        <v>306</v>
      </c>
      <c r="BG34" s="352" t="s">
        <v>306</v>
      </c>
      <c r="BH34" s="352" t="s">
        <v>306</v>
      </c>
      <c r="BI34" s="352" t="s">
        <v>306</v>
      </c>
      <c r="BJ34" s="352" t="s">
        <v>306</v>
      </c>
      <c r="BK34" s="352" t="s">
        <v>306</v>
      </c>
      <c r="BL34" s="352" t="s">
        <v>306</v>
      </c>
      <c r="BM34" s="352" t="s">
        <v>306</v>
      </c>
      <c r="BN34" s="352" t="s">
        <v>306</v>
      </c>
      <c r="BO34" s="352" t="s">
        <v>306</v>
      </c>
      <c r="BP34" s="352" t="s">
        <v>306</v>
      </c>
      <c r="BQ34" s="352" t="s">
        <v>306</v>
      </c>
      <c r="BR34" s="352" t="s">
        <v>306</v>
      </c>
      <c r="BS34" s="352" t="s">
        <v>306</v>
      </c>
      <c r="BT34" s="352" t="s">
        <v>306</v>
      </c>
      <c r="BU34" s="352" t="s">
        <v>306</v>
      </c>
      <c r="BV34" s="352" t="s">
        <v>306</v>
      </c>
      <c r="BW34" s="352" t="s">
        <v>306</v>
      </c>
      <c r="BX34" s="352" t="s">
        <v>306</v>
      </c>
      <c r="BY34" s="352" t="s">
        <v>306</v>
      </c>
      <c r="BZ34" s="352" t="s">
        <v>306</v>
      </c>
      <c r="CA34" s="352" t="s">
        <v>306</v>
      </c>
      <c r="CB34" s="352" t="s">
        <v>306</v>
      </c>
      <c r="CC34" s="352" t="s">
        <v>306</v>
      </c>
      <c r="CD34" s="352" t="s">
        <v>306</v>
      </c>
      <c r="CE34" s="352" t="s">
        <v>306</v>
      </c>
      <c r="CF34" s="352" t="s">
        <v>306</v>
      </c>
      <c r="CG34" s="352" t="s">
        <v>306</v>
      </c>
      <c r="CH34" s="352" t="s">
        <v>306</v>
      </c>
      <c r="CI34" s="352" t="s">
        <v>306</v>
      </c>
      <c r="CJ34" s="352" t="s">
        <v>306</v>
      </c>
      <c r="CK34" s="352" t="s">
        <v>306</v>
      </c>
      <c r="CL34" s="352" t="s">
        <v>306</v>
      </c>
      <c r="CM34" s="352" t="s">
        <v>306</v>
      </c>
      <c r="CN34" s="352" t="s">
        <v>306</v>
      </c>
      <c r="CO34" s="352" t="s">
        <v>306</v>
      </c>
      <c r="CP34" s="352" t="s">
        <v>306</v>
      </c>
      <c r="CQ34" s="352" t="s">
        <v>306</v>
      </c>
      <c r="CR34" s="352" t="s">
        <v>306</v>
      </c>
      <c r="CS34" s="352" t="s">
        <v>306</v>
      </c>
      <c r="CT34" s="352" t="s">
        <v>306</v>
      </c>
      <c r="CU34" s="352" t="s">
        <v>306</v>
      </c>
      <c r="CV34" s="352" t="s">
        <v>306</v>
      </c>
      <c r="CW34" s="352" t="s">
        <v>306</v>
      </c>
      <c r="CX34" s="352" t="s">
        <v>306</v>
      </c>
      <c r="CY34" s="352" t="s">
        <v>306</v>
      </c>
      <c r="CZ34" s="352" t="s">
        <v>306</v>
      </c>
      <c r="DA34" s="352" t="s">
        <v>306</v>
      </c>
      <c r="DB34" s="352" t="s">
        <v>306</v>
      </c>
      <c r="DC34" s="352" t="s">
        <v>306</v>
      </c>
      <c r="DD34" s="352" t="s">
        <v>306</v>
      </c>
      <c r="DE34" s="352" t="s">
        <v>306</v>
      </c>
      <c r="DF34" s="352" t="s">
        <v>306</v>
      </c>
      <c r="DG34" s="353" t="s">
        <v>306</v>
      </c>
    </row>
    <row r="35" spans="1:111" ht="15" customHeight="1">
      <c r="A35" s="345">
        <v>29</v>
      </c>
      <c r="B35" s="98" t="s">
        <v>144</v>
      </c>
      <c r="C35" s="95" t="s">
        <v>65</v>
      </c>
      <c r="D35" s="351" t="s">
        <v>306</v>
      </c>
      <c r="E35" s="352" t="s">
        <v>306</v>
      </c>
      <c r="F35" s="352" t="s">
        <v>306</v>
      </c>
      <c r="G35" s="352" t="s">
        <v>306</v>
      </c>
      <c r="H35" s="352" t="s">
        <v>306</v>
      </c>
      <c r="I35" s="352" t="s">
        <v>306</v>
      </c>
      <c r="J35" s="352" t="s">
        <v>306</v>
      </c>
      <c r="K35" s="352" t="s">
        <v>306</v>
      </c>
      <c r="L35" s="352" t="s">
        <v>306</v>
      </c>
      <c r="M35" s="352" t="s">
        <v>306</v>
      </c>
      <c r="N35" s="352" t="s">
        <v>306</v>
      </c>
      <c r="O35" s="352" t="s">
        <v>306</v>
      </c>
      <c r="P35" s="352" t="s">
        <v>306</v>
      </c>
      <c r="Q35" s="352" t="s">
        <v>306</v>
      </c>
      <c r="R35" s="352" t="s">
        <v>306</v>
      </c>
      <c r="S35" s="352" t="s">
        <v>306</v>
      </c>
      <c r="T35" s="352" t="s">
        <v>306</v>
      </c>
      <c r="U35" s="352" t="s">
        <v>306</v>
      </c>
      <c r="V35" s="352" t="s">
        <v>306</v>
      </c>
      <c r="W35" s="352" t="s">
        <v>306</v>
      </c>
      <c r="X35" s="352" t="s">
        <v>306</v>
      </c>
      <c r="Y35" s="352" t="s">
        <v>306</v>
      </c>
      <c r="Z35" s="352" t="s">
        <v>306</v>
      </c>
      <c r="AA35" s="352" t="s">
        <v>306</v>
      </c>
      <c r="AB35" s="352" t="s">
        <v>306</v>
      </c>
      <c r="AC35" s="352" t="s">
        <v>306</v>
      </c>
      <c r="AD35" s="352" t="s">
        <v>306</v>
      </c>
      <c r="AE35" s="352" t="s">
        <v>306</v>
      </c>
      <c r="AF35" s="352">
        <v>1</v>
      </c>
      <c r="AG35" s="352" t="s">
        <v>306</v>
      </c>
      <c r="AH35" s="352" t="s">
        <v>306</v>
      </c>
      <c r="AI35" s="352" t="s">
        <v>306</v>
      </c>
      <c r="AJ35" s="352" t="s">
        <v>306</v>
      </c>
      <c r="AK35" s="352" t="s">
        <v>306</v>
      </c>
      <c r="AL35" s="352" t="s">
        <v>306</v>
      </c>
      <c r="AM35" s="352" t="s">
        <v>306</v>
      </c>
      <c r="AN35" s="352" t="s">
        <v>306</v>
      </c>
      <c r="AO35" s="352" t="s">
        <v>306</v>
      </c>
      <c r="AP35" s="352" t="s">
        <v>306</v>
      </c>
      <c r="AQ35" s="352" t="s">
        <v>306</v>
      </c>
      <c r="AR35" s="352" t="s">
        <v>306</v>
      </c>
      <c r="AS35" s="352" t="s">
        <v>306</v>
      </c>
      <c r="AT35" s="352" t="s">
        <v>306</v>
      </c>
      <c r="AU35" s="352" t="s">
        <v>306</v>
      </c>
      <c r="AV35" s="352" t="s">
        <v>306</v>
      </c>
      <c r="AW35" s="352" t="s">
        <v>306</v>
      </c>
      <c r="AX35" s="352" t="s">
        <v>306</v>
      </c>
      <c r="AY35" s="352" t="s">
        <v>306</v>
      </c>
      <c r="AZ35" s="352" t="s">
        <v>306</v>
      </c>
      <c r="BA35" s="352" t="s">
        <v>306</v>
      </c>
      <c r="BB35" s="352" t="s">
        <v>306</v>
      </c>
      <c r="BC35" s="352" t="s">
        <v>306</v>
      </c>
      <c r="BD35" s="352" t="s">
        <v>306</v>
      </c>
      <c r="BE35" s="352" t="s">
        <v>306</v>
      </c>
      <c r="BF35" s="352" t="s">
        <v>306</v>
      </c>
      <c r="BG35" s="352" t="s">
        <v>306</v>
      </c>
      <c r="BH35" s="352" t="s">
        <v>306</v>
      </c>
      <c r="BI35" s="352" t="s">
        <v>306</v>
      </c>
      <c r="BJ35" s="352" t="s">
        <v>306</v>
      </c>
      <c r="BK35" s="352" t="s">
        <v>306</v>
      </c>
      <c r="BL35" s="352" t="s">
        <v>306</v>
      </c>
      <c r="BM35" s="352" t="s">
        <v>306</v>
      </c>
      <c r="BN35" s="352" t="s">
        <v>306</v>
      </c>
      <c r="BO35" s="352" t="s">
        <v>306</v>
      </c>
      <c r="BP35" s="352" t="s">
        <v>306</v>
      </c>
      <c r="BQ35" s="352" t="s">
        <v>306</v>
      </c>
      <c r="BR35" s="352" t="s">
        <v>306</v>
      </c>
      <c r="BS35" s="352" t="s">
        <v>306</v>
      </c>
      <c r="BT35" s="352" t="s">
        <v>306</v>
      </c>
      <c r="BU35" s="352" t="s">
        <v>306</v>
      </c>
      <c r="BV35" s="352" t="s">
        <v>306</v>
      </c>
      <c r="BW35" s="352" t="s">
        <v>306</v>
      </c>
      <c r="BX35" s="352" t="s">
        <v>306</v>
      </c>
      <c r="BY35" s="352" t="s">
        <v>306</v>
      </c>
      <c r="BZ35" s="352" t="s">
        <v>306</v>
      </c>
      <c r="CA35" s="352" t="s">
        <v>306</v>
      </c>
      <c r="CB35" s="352" t="s">
        <v>306</v>
      </c>
      <c r="CC35" s="352" t="s">
        <v>306</v>
      </c>
      <c r="CD35" s="352" t="s">
        <v>306</v>
      </c>
      <c r="CE35" s="352" t="s">
        <v>306</v>
      </c>
      <c r="CF35" s="352" t="s">
        <v>306</v>
      </c>
      <c r="CG35" s="352" t="s">
        <v>306</v>
      </c>
      <c r="CH35" s="352" t="s">
        <v>306</v>
      </c>
      <c r="CI35" s="352" t="s">
        <v>306</v>
      </c>
      <c r="CJ35" s="352" t="s">
        <v>306</v>
      </c>
      <c r="CK35" s="352" t="s">
        <v>306</v>
      </c>
      <c r="CL35" s="352" t="s">
        <v>306</v>
      </c>
      <c r="CM35" s="352" t="s">
        <v>306</v>
      </c>
      <c r="CN35" s="352" t="s">
        <v>306</v>
      </c>
      <c r="CO35" s="352" t="s">
        <v>306</v>
      </c>
      <c r="CP35" s="352" t="s">
        <v>306</v>
      </c>
      <c r="CQ35" s="352" t="s">
        <v>306</v>
      </c>
      <c r="CR35" s="352" t="s">
        <v>306</v>
      </c>
      <c r="CS35" s="352" t="s">
        <v>306</v>
      </c>
      <c r="CT35" s="352" t="s">
        <v>306</v>
      </c>
      <c r="CU35" s="352" t="s">
        <v>306</v>
      </c>
      <c r="CV35" s="352" t="s">
        <v>306</v>
      </c>
      <c r="CW35" s="352" t="s">
        <v>306</v>
      </c>
      <c r="CX35" s="352" t="s">
        <v>306</v>
      </c>
      <c r="CY35" s="352" t="s">
        <v>306</v>
      </c>
      <c r="CZ35" s="352" t="s">
        <v>306</v>
      </c>
      <c r="DA35" s="352" t="s">
        <v>306</v>
      </c>
      <c r="DB35" s="352" t="s">
        <v>306</v>
      </c>
      <c r="DC35" s="352" t="s">
        <v>306</v>
      </c>
      <c r="DD35" s="352" t="s">
        <v>306</v>
      </c>
      <c r="DE35" s="352" t="s">
        <v>306</v>
      </c>
      <c r="DF35" s="352" t="s">
        <v>306</v>
      </c>
      <c r="DG35" s="353" t="s">
        <v>306</v>
      </c>
    </row>
    <row r="36" spans="1:111" ht="15" customHeight="1">
      <c r="A36" s="345">
        <v>30</v>
      </c>
      <c r="B36" s="98" t="s">
        <v>145</v>
      </c>
      <c r="C36" s="95" t="s">
        <v>66</v>
      </c>
      <c r="D36" s="351" t="s">
        <v>306</v>
      </c>
      <c r="E36" s="352" t="s">
        <v>306</v>
      </c>
      <c r="F36" s="352" t="s">
        <v>306</v>
      </c>
      <c r="G36" s="352" t="s">
        <v>306</v>
      </c>
      <c r="H36" s="352" t="s">
        <v>306</v>
      </c>
      <c r="I36" s="352" t="s">
        <v>306</v>
      </c>
      <c r="J36" s="352" t="s">
        <v>306</v>
      </c>
      <c r="K36" s="352" t="s">
        <v>306</v>
      </c>
      <c r="L36" s="352" t="s">
        <v>306</v>
      </c>
      <c r="M36" s="352" t="s">
        <v>306</v>
      </c>
      <c r="N36" s="352" t="s">
        <v>306</v>
      </c>
      <c r="O36" s="352" t="s">
        <v>306</v>
      </c>
      <c r="P36" s="352" t="s">
        <v>306</v>
      </c>
      <c r="Q36" s="352" t="s">
        <v>306</v>
      </c>
      <c r="R36" s="352" t="s">
        <v>306</v>
      </c>
      <c r="S36" s="352" t="s">
        <v>306</v>
      </c>
      <c r="T36" s="352" t="s">
        <v>306</v>
      </c>
      <c r="U36" s="352" t="s">
        <v>306</v>
      </c>
      <c r="V36" s="352" t="s">
        <v>306</v>
      </c>
      <c r="W36" s="352" t="s">
        <v>306</v>
      </c>
      <c r="X36" s="352" t="s">
        <v>306</v>
      </c>
      <c r="Y36" s="352" t="s">
        <v>306</v>
      </c>
      <c r="Z36" s="352" t="s">
        <v>306</v>
      </c>
      <c r="AA36" s="352" t="s">
        <v>306</v>
      </c>
      <c r="AB36" s="352" t="s">
        <v>306</v>
      </c>
      <c r="AC36" s="352" t="s">
        <v>306</v>
      </c>
      <c r="AD36" s="352" t="s">
        <v>306</v>
      </c>
      <c r="AE36" s="352" t="s">
        <v>306</v>
      </c>
      <c r="AF36" s="352" t="s">
        <v>306</v>
      </c>
      <c r="AG36" s="352">
        <v>1</v>
      </c>
      <c r="AH36" s="352" t="s">
        <v>306</v>
      </c>
      <c r="AI36" s="352" t="s">
        <v>306</v>
      </c>
      <c r="AJ36" s="352" t="s">
        <v>306</v>
      </c>
      <c r="AK36" s="352" t="s">
        <v>306</v>
      </c>
      <c r="AL36" s="352" t="s">
        <v>306</v>
      </c>
      <c r="AM36" s="352" t="s">
        <v>306</v>
      </c>
      <c r="AN36" s="352" t="s">
        <v>306</v>
      </c>
      <c r="AO36" s="352" t="s">
        <v>306</v>
      </c>
      <c r="AP36" s="352" t="s">
        <v>306</v>
      </c>
      <c r="AQ36" s="352" t="s">
        <v>306</v>
      </c>
      <c r="AR36" s="352" t="s">
        <v>306</v>
      </c>
      <c r="AS36" s="352" t="s">
        <v>306</v>
      </c>
      <c r="AT36" s="352" t="s">
        <v>306</v>
      </c>
      <c r="AU36" s="352" t="s">
        <v>306</v>
      </c>
      <c r="AV36" s="352" t="s">
        <v>306</v>
      </c>
      <c r="AW36" s="352" t="s">
        <v>306</v>
      </c>
      <c r="AX36" s="352" t="s">
        <v>306</v>
      </c>
      <c r="AY36" s="352" t="s">
        <v>306</v>
      </c>
      <c r="AZ36" s="352" t="s">
        <v>306</v>
      </c>
      <c r="BA36" s="352" t="s">
        <v>306</v>
      </c>
      <c r="BB36" s="352" t="s">
        <v>306</v>
      </c>
      <c r="BC36" s="352" t="s">
        <v>306</v>
      </c>
      <c r="BD36" s="352" t="s">
        <v>306</v>
      </c>
      <c r="BE36" s="352" t="s">
        <v>306</v>
      </c>
      <c r="BF36" s="352" t="s">
        <v>306</v>
      </c>
      <c r="BG36" s="352" t="s">
        <v>306</v>
      </c>
      <c r="BH36" s="352" t="s">
        <v>306</v>
      </c>
      <c r="BI36" s="352" t="s">
        <v>306</v>
      </c>
      <c r="BJ36" s="352" t="s">
        <v>306</v>
      </c>
      <c r="BK36" s="352" t="s">
        <v>306</v>
      </c>
      <c r="BL36" s="352" t="s">
        <v>306</v>
      </c>
      <c r="BM36" s="352" t="s">
        <v>306</v>
      </c>
      <c r="BN36" s="352" t="s">
        <v>306</v>
      </c>
      <c r="BO36" s="352" t="s">
        <v>306</v>
      </c>
      <c r="BP36" s="352" t="s">
        <v>306</v>
      </c>
      <c r="BQ36" s="352" t="s">
        <v>306</v>
      </c>
      <c r="BR36" s="352" t="s">
        <v>306</v>
      </c>
      <c r="BS36" s="352" t="s">
        <v>306</v>
      </c>
      <c r="BT36" s="352" t="s">
        <v>306</v>
      </c>
      <c r="BU36" s="352" t="s">
        <v>306</v>
      </c>
      <c r="BV36" s="352" t="s">
        <v>306</v>
      </c>
      <c r="BW36" s="352" t="s">
        <v>306</v>
      </c>
      <c r="BX36" s="352" t="s">
        <v>306</v>
      </c>
      <c r="BY36" s="352" t="s">
        <v>306</v>
      </c>
      <c r="BZ36" s="352" t="s">
        <v>306</v>
      </c>
      <c r="CA36" s="352" t="s">
        <v>306</v>
      </c>
      <c r="CB36" s="352" t="s">
        <v>306</v>
      </c>
      <c r="CC36" s="352" t="s">
        <v>306</v>
      </c>
      <c r="CD36" s="352" t="s">
        <v>306</v>
      </c>
      <c r="CE36" s="352" t="s">
        <v>306</v>
      </c>
      <c r="CF36" s="352" t="s">
        <v>306</v>
      </c>
      <c r="CG36" s="352" t="s">
        <v>306</v>
      </c>
      <c r="CH36" s="352" t="s">
        <v>306</v>
      </c>
      <c r="CI36" s="352" t="s">
        <v>306</v>
      </c>
      <c r="CJ36" s="352" t="s">
        <v>306</v>
      </c>
      <c r="CK36" s="352" t="s">
        <v>306</v>
      </c>
      <c r="CL36" s="352" t="s">
        <v>306</v>
      </c>
      <c r="CM36" s="352" t="s">
        <v>306</v>
      </c>
      <c r="CN36" s="352" t="s">
        <v>306</v>
      </c>
      <c r="CO36" s="352" t="s">
        <v>306</v>
      </c>
      <c r="CP36" s="352" t="s">
        <v>306</v>
      </c>
      <c r="CQ36" s="352" t="s">
        <v>306</v>
      </c>
      <c r="CR36" s="352" t="s">
        <v>306</v>
      </c>
      <c r="CS36" s="352" t="s">
        <v>306</v>
      </c>
      <c r="CT36" s="352" t="s">
        <v>306</v>
      </c>
      <c r="CU36" s="352" t="s">
        <v>306</v>
      </c>
      <c r="CV36" s="352" t="s">
        <v>306</v>
      </c>
      <c r="CW36" s="352" t="s">
        <v>306</v>
      </c>
      <c r="CX36" s="352" t="s">
        <v>306</v>
      </c>
      <c r="CY36" s="352" t="s">
        <v>306</v>
      </c>
      <c r="CZ36" s="352" t="s">
        <v>306</v>
      </c>
      <c r="DA36" s="352" t="s">
        <v>306</v>
      </c>
      <c r="DB36" s="352" t="s">
        <v>306</v>
      </c>
      <c r="DC36" s="352" t="s">
        <v>306</v>
      </c>
      <c r="DD36" s="352" t="s">
        <v>306</v>
      </c>
      <c r="DE36" s="352" t="s">
        <v>306</v>
      </c>
      <c r="DF36" s="352" t="s">
        <v>306</v>
      </c>
      <c r="DG36" s="353" t="s">
        <v>306</v>
      </c>
    </row>
    <row r="37" spans="1:111" ht="15" customHeight="1">
      <c r="A37" s="345">
        <v>31</v>
      </c>
      <c r="B37" s="98" t="s">
        <v>146</v>
      </c>
      <c r="C37" s="95" t="s">
        <v>147</v>
      </c>
      <c r="D37" s="351" t="s">
        <v>306</v>
      </c>
      <c r="E37" s="352" t="s">
        <v>306</v>
      </c>
      <c r="F37" s="352" t="s">
        <v>306</v>
      </c>
      <c r="G37" s="352" t="s">
        <v>306</v>
      </c>
      <c r="H37" s="352" t="s">
        <v>306</v>
      </c>
      <c r="I37" s="352" t="s">
        <v>306</v>
      </c>
      <c r="J37" s="352" t="s">
        <v>306</v>
      </c>
      <c r="K37" s="352" t="s">
        <v>306</v>
      </c>
      <c r="L37" s="352" t="s">
        <v>306</v>
      </c>
      <c r="M37" s="352" t="s">
        <v>306</v>
      </c>
      <c r="N37" s="352" t="s">
        <v>306</v>
      </c>
      <c r="O37" s="352" t="s">
        <v>306</v>
      </c>
      <c r="P37" s="352" t="s">
        <v>306</v>
      </c>
      <c r="Q37" s="352" t="s">
        <v>306</v>
      </c>
      <c r="R37" s="352" t="s">
        <v>306</v>
      </c>
      <c r="S37" s="352" t="s">
        <v>306</v>
      </c>
      <c r="T37" s="352" t="s">
        <v>306</v>
      </c>
      <c r="U37" s="352" t="s">
        <v>306</v>
      </c>
      <c r="V37" s="352" t="s">
        <v>306</v>
      </c>
      <c r="W37" s="352" t="s">
        <v>306</v>
      </c>
      <c r="X37" s="352" t="s">
        <v>306</v>
      </c>
      <c r="Y37" s="352" t="s">
        <v>306</v>
      </c>
      <c r="Z37" s="352" t="s">
        <v>306</v>
      </c>
      <c r="AA37" s="352" t="s">
        <v>306</v>
      </c>
      <c r="AB37" s="352" t="s">
        <v>306</v>
      </c>
      <c r="AC37" s="352" t="s">
        <v>306</v>
      </c>
      <c r="AD37" s="352" t="s">
        <v>306</v>
      </c>
      <c r="AE37" s="352" t="s">
        <v>306</v>
      </c>
      <c r="AF37" s="352" t="s">
        <v>306</v>
      </c>
      <c r="AG37" s="352" t="s">
        <v>306</v>
      </c>
      <c r="AH37" s="352">
        <v>1</v>
      </c>
      <c r="AI37" s="352" t="s">
        <v>306</v>
      </c>
      <c r="AJ37" s="352" t="s">
        <v>306</v>
      </c>
      <c r="AK37" s="352" t="s">
        <v>306</v>
      </c>
      <c r="AL37" s="352" t="s">
        <v>306</v>
      </c>
      <c r="AM37" s="352" t="s">
        <v>306</v>
      </c>
      <c r="AN37" s="352" t="s">
        <v>306</v>
      </c>
      <c r="AO37" s="352" t="s">
        <v>306</v>
      </c>
      <c r="AP37" s="352" t="s">
        <v>306</v>
      </c>
      <c r="AQ37" s="352" t="s">
        <v>306</v>
      </c>
      <c r="AR37" s="352" t="s">
        <v>306</v>
      </c>
      <c r="AS37" s="352" t="s">
        <v>306</v>
      </c>
      <c r="AT37" s="352" t="s">
        <v>306</v>
      </c>
      <c r="AU37" s="352" t="s">
        <v>306</v>
      </c>
      <c r="AV37" s="352" t="s">
        <v>306</v>
      </c>
      <c r="AW37" s="352" t="s">
        <v>306</v>
      </c>
      <c r="AX37" s="352" t="s">
        <v>306</v>
      </c>
      <c r="AY37" s="352" t="s">
        <v>306</v>
      </c>
      <c r="AZ37" s="352" t="s">
        <v>306</v>
      </c>
      <c r="BA37" s="352" t="s">
        <v>306</v>
      </c>
      <c r="BB37" s="352" t="s">
        <v>306</v>
      </c>
      <c r="BC37" s="352" t="s">
        <v>306</v>
      </c>
      <c r="BD37" s="352" t="s">
        <v>306</v>
      </c>
      <c r="BE37" s="352" t="s">
        <v>306</v>
      </c>
      <c r="BF37" s="352" t="s">
        <v>306</v>
      </c>
      <c r="BG37" s="352" t="s">
        <v>306</v>
      </c>
      <c r="BH37" s="352" t="s">
        <v>306</v>
      </c>
      <c r="BI37" s="352" t="s">
        <v>306</v>
      </c>
      <c r="BJ37" s="352" t="s">
        <v>306</v>
      </c>
      <c r="BK37" s="352" t="s">
        <v>306</v>
      </c>
      <c r="BL37" s="352" t="s">
        <v>306</v>
      </c>
      <c r="BM37" s="352" t="s">
        <v>306</v>
      </c>
      <c r="BN37" s="352" t="s">
        <v>306</v>
      </c>
      <c r="BO37" s="352" t="s">
        <v>306</v>
      </c>
      <c r="BP37" s="352" t="s">
        <v>306</v>
      </c>
      <c r="BQ37" s="352" t="s">
        <v>306</v>
      </c>
      <c r="BR37" s="352" t="s">
        <v>306</v>
      </c>
      <c r="BS37" s="352" t="s">
        <v>306</v>
      </c>
      <c r="BT37" s="352" t="s">
        <v>306</v>
      </c>
      <c r="BU37" s="352" t="s">
        <v>306</v>
      </c>
      <c r="BV37" s="352" t="s">
        <v>306</v>
      </c>
      <c r="BW37" s="352" t="s">
        <v>306</v>
      </c>
      <c r="BX37" s="352" t="s">
        <v>306</v>
      </c>
      <c r="BY37" s="352" t="s">
        <v>306</v>
      </c>
      <c r="BZ37" s="352" t="s">
        <v>306</v>
      </c>
      <c r="CA37" s="352" t="s">
        <v>306</v>
      </c>
      <c r="CB37" s="352" t="s">
        <v>306</v>
      </c>
      <c r="CC37" s="352" t="s">
        <v>306</v>
      </c>
      <c r="CD37" s="352" t="s">
        <v>306</v>
      </c>
      <c r="CE37" s="352" t="s">
        <v>306</v>
      </c>
      <c r="CF37" s="352" t="s">
        <v>306</v>
      </c>
      <c r="CG37" s="352" t="s">
        <v>306</v>
      </c>
      <c r="CH37" s="352" t="s">
        <v>306</v>
      </c>
      <c r="CI37" s="352" t="s">
        <v>306</v>
      </c>
      <c r="CJ37" s="352" t="s">
        <v>306</v>
      </c>
      <c r="CK37" s="352" t="s">
        <v>306</v>
      </c>
      <c r="CL37" s="352" t="s">
        <v>306</v>
      </c>
      <c r="CM37" s="352" t="s">
        <v>306</v>
      </c>
      <c r="CN37" s="352" t="s">
        <v>306</v>
      </c>
      <c r="CO37" s="352" t="s">
        <v>306</v>
      </c>
      <c r="CP37" s="352" t="s">
        <v>306</v>
      </c>
      <c r="CQ37" s="352" t="s">
        <v>306</v>
      </c>
      <c r="CR37" s="352" t="s">
        <v>306</v>
      </c>
      <c r="CS37" s="352" t="s">
        <v>306</v>
      </c>
      <c r="CT37" s="352" t="s">
        <v>306</v>
      </c>
      <c r="CU37" s="352" t="s">
        <v>306</v>
      </c>
      <c r="CV37" s="352" t="s">
        <v>306</v>
      </c>
      <c r="CW37" s="352" t="s">
        <v>306</v>
      </c>
      <c r="CX37" s="352" t="s">
        <v>306</v>
      </c>
      <c r="CY37" s="352" t="s">
        <v>306</v>
      </c>
      <c r="CZ37" s="352" t="s">
        <v>306</v>
      </c>
      <c r="DA37" s="352" t="s">
        <v>306</v>
      </c>
      <c r="DB37" s="352" t="s">
        <v>306</v>
      </c>
      <c r="DC37" s="352" t="s">
        <v>306</v>
      </c>
      <c r="DD37" s="352" t="s">
        <v>306</v>
      </c>
      <c r="DE37" s="352" t="s">
        <v>306</v>
      </c>
      <c r="DF37" s="352" t="s">
        <v>306</v>
      </c>
      <c r="DG37" s="353" t="s">
        <v>306</v>
      </c>
    </row>
    <row r="38" spans="1:111" ht="15" customHeight="1">
      <c r="A38" s="345">
        <v>32</v>
      </c>
      <c r="B38" s="98" t="s">
        <v>148</v>
      </c>
      <c r="C38" s="95" t="s">
        <v>149</v>
      </c>
      <c r="D38" s="351" t="s">
        <v>306</v>
      </c>
      <c r="E38" s="352" t="s">
        <v>306</v>
      </c>
      <c r="F38" s="352" t="s">
        <v>306</v>
      </c>
      <c r="G38" s="352" t="s">
        <v>306</v>
      </c>
      <c r="H38" s="352" t="s">
        <v>306</v>
      </c>
      <c r="I38" s="352" t="s">
        <v>306</v>
      </c>
      <c r="J38" s="352" t="s">
        <v>306</v>
      </c>
      <c r="K38" s="352" t="s">
        <v>306</v>
      </c>
      <c r="L38" s="352" t="s">
        <v>306</v>
      </c>
      <c r="M38" s="352" t="s">
        <v>306</v>
      </c>
      <c r="N38" s="352" t="s">
        <v>306</v>
      </c>
      <c r="O38" s="352" t="s">
        <v>306</v>
      </c>
      <c r="P38" s="352" t="s">
        <v>306</v>
      </c>
      <c r="Q38" s="352" t="s">
        <v>306</v>
      </c>
      <c r="R38" s="352" t="s">
        <v>306</v>
      </c>
      <c r="S38" s="352" t="s">
        <v>306</v>
      </c>
      <c r="T38" s="352" t="s">
        <v>306</v>
      </c>
      <c r="U38" s="352" t="s">
        <v>306</v>
      </c>
      <c r="V38" s="352" t="s">
        <v>306</v>
      </c>
      <c r="W38" s="352" t="s">
        <v>306</v>
      </c>
      <c r="X38" s="352" t="s">
        <v>306</v>
      </c>
      <c r="Y38" s="352" t="s">
        <v>306</v>
      </c>
      <c r="Z38" s="352" t="s">
        <v>306</v>
      </c>
      <c r="AA38" s="352" t="s">
        <v>306</v>
      </c>
      <c r="AB38" s="352" t="s">
        <v>306</v>
      </c>
      <c r="AC38" s="352" t="s">
        <v>306</v>
      </c>
      <c r="AD38" s="352" t="s">
        <v>306</v>
      </c>
      <c r="AE38" s="352" t="s">
        <v>306</v>
      </c>
      <c r="AF38" s="352" t="s">
        <v>306</v>
      </c>
      <c r="AG38" s="352" t="s">
        <v>306</v>
      </c>
      <c r="AH38" s="352" t="s">
        <v>306</v>
      </c>
      <c r="AI38" s="352">
        <v>1</v>
      </c>
      <c r="AJ38" s="352" t="s">
        <v>306</v>
      </c>
      <c r="AK38" s="352" t="s">
        <v>306</v>
      </c>
      <c r="AL38" s="352" t="s">
        <v>306</v>
      </c>
      <c r="AM38" s="352" t="s">
        <v>306</v>
      </c>
      <c r="AN38" s="352" t="s">
        <v>306</v>
      </c>
      <c r="AO38" s="352" t="s">
        <v>306</v>
      </c>
      <c r="AP38" s="352" t="s">
        <v>306</v>
      </c>
      <c r="AQ38" s="352" t="s">
        <v>306</v>
      </c>
      <c r="AR38" s="352" t="s">
        <v>306</v>
      </c>
      <c r="AS38" s="352" t="s">
        <v>306</v>
      </c>
      <c r="AT38" s="352" t="s">
        <v>306</v>
      </c>
      <c r="AU38" s="352" t="s">
        <v>306</v>
      </c>
      <c r="AV38" s="352" t="s">
        <v>306</v>
      </c>
      <c r="AW38" s="352" t="s">
        <v>306</v>
      </c>
      <c r="AX38" s="352" t="s">
        <v>306</v>
      </c>
      <c r="AY38" s="352" t="s">
        <v>306</v>
      </c>
      <c r="AZ38" s="352" t="s">
        <v>306</v>
      </c>
      <c r="BA38" s="352" t="s">
        <v>306</v>
      </c>
      <c r="BB38" s="352" t="s">
        <v>306</v>
      </c>
      <c r="BC38" s="352" t="s">
        <v>306</v>
      </c>
      <c r="BD38" s="352" t="s">
        <v>306</v>
      </c>
      <c r="BE38" s="352" t="s">
        <v>306</v>
      </c>
      <c r="BF38" s="352" t="s">
        <v>306</v>
      </c>
      <c r="BG38" s="352" t="s">
        <v>306</v>
      </c>
      <c r="BH38" s="352" t="s">
        <v>306</v>
      </c>
      <c r="BI38" s="352" t="s">
        <v>306</v>
      </c>
      <c r="BJ38" s="352" t="s">
        <v>306</v>
      </c>
      <c r="BK38" s="352" t="s">
        <v>306</v>
      </c>
      <c r="BL38" s="352" t="s">
        <v>306</v>
      </c>
      <c r="BM38" s="352" t="s">
        <v>306</v>
      </c>
      <c r="BN38" s="352" t="s">
        <v>306</v>
      </c>
      <c r="BO38" s="352" t="s">
        <v>306</v>
      </c>
      <c r="BP38" s="352" t="s">
        <v>306</v>
      </c>
      <c r="BQ38" s="352" t="s">
        <v>306</v>
      </c>
      <c r="BR38" s="352" t="s">
        <v>306</v>
      </c>
      <c r="BS38" s="352" t="s">
        <v>306</v>
      </c>
      <c r="BT38" s="352" t="s">
        <v>306</v>
      </c>
      <c r="BU38" s="352" t="s">
        <v>306</v>
      </c>
      <c r="BV38" s="352" t="s">
        <v>306</v>
      </c>
      <c r="BW38" s="352" t="s">
        <v>306</v>
      </c>
      <c r="BX38" s="352" t="s">
        <v>306</v>
      </c>
      <c r="BY38" s="352" t="s">
        <v>306</v>
      </c>
      <c r="BZ38" s="352" t="s">
        <v>306</v>
      </c>
      <c r="CA38" s="352" t="s">
        <v>306</v>
      </c>
      <c r="CB38" s="352" t="s">
        <v>306</v>
      </c>
      <c r="CC38" s="352" t="s">
        <v>306</v>
      </c>
      <c r="CD38" s="352" t="s">
        <v>306</v>
      </c>
      <c r="CE38" s="352" t="s">
        <v>306</v>
      </c>
      <c r="CF38" s="352" t="s">
        <v>306</v>
      </c>
      <c r="CG38" s="352" t="s">
        <v>306</v>
      </c>
      <c r="CH38" s="352" t="s">
        <v>306</v>
      </c>
      <c r="CI38" s="352" t="s">
        <v>306</v>
      </c>
      <c r="CJ38" s="352" t="s">
        <v>306</v>
      </c>
      <c r="CK38" s="352" t="s">
        <v>306</v>
      </c>
      <c r="CL38" s="352" t="s">
        <v>306</v>
      </c>
      <c r="CM38" s="352" t="s">
        <v>306</v>
      </c>
      <c r="CN38" s="352" t="s">
        <v>306</v>
      </c>
      <c r="CO38" s="352" t="s">
        <v>306</v>
      </c>
      <c r="CP38" s="352" t="s">
        <v>306</v>
      </c>
      <c r="CQ38" s="352" t="s">
        <v>306</v>
      </c>
      <c r="CR38" s="352" t="s">
        <v>306</v>
      </c>
      <c r="CS38" s="352" t="s">
        <v>306</v>
      </c>
      <c r="CT38" s="352" t="s">
        <v>306</v>
      </c>
      <c r="CU38" s="352" t="s">
        <v>306</v>
      </c>
      <c r="CV38" s="352" t="s">
        <v>306</v>
      </c>
      <c r="CW38" s="352" t="s">
        <v>306</v>
      </c>
      <c r="CX38" s="352" t="s">
        <v>306</v>
      </c>
      <c r="CY38" s="352" t="s">
        <v>306</v>
      </c>
      <c r="CZ38" s="352" t="s">
        <v>306</v>
      </c>
      <c r="DA38" s="352" t="s">
        <v>306</v>
      </c>
      <c r="DB38" s="352" t="s">
        <v>306</v>
      </c>
      <c r="DC38" s="352" t="s">
        <v>306</v>
      </c>
      <c r="DD38" s="352" t="s">
        <v>306</v>
      </c>
      <c r="DE38" s="352" t="s">
        <v>306</v>
      </c>
      <c r="DF38" s="352" t="s">
        <v>306</v>
      </c>
      <c r="DG38" s="353" t="s">
        <v>306</v>
      </c>
    </row>
    <row r="39" spans="1:111" ht="15" customHeight="1">
      <c r="A39" s="345">
        <v>33</v>
      </c>
      <c r="B39" s="98" t="s">
        <v>150</v>
      </c>
      <c r="C39" s="95" t="s">
        <v>151</v>
      </c>
      <c r="D39" s="351" t="s">
        <v>306</v>
      </c>
      <c r="E39" s="352" t="s">
        <v>306</v>
      </c>
      <c r="F39" s="352" t="s">
        <v>306</v>
      </c>
      <c r="G39" s="352" t="s">
        <v>306</v>
      </c>
      <c r="H39" s="352" t="s">
        <v>306</v>
      </c>
      <c r="I39" s="352" t="s">
        <v>306</v>
      </c>
      <c r="J39" s="352" t="s">
        <v>306</v>
      </c>
      <c r="K39" s="352" t="s">
        <v>306</v>
      </c>
      <c r="L39" s="352" t="s">
        <v>306</v>
      </c>
      <c r="M39" s="352" t="s">
        <v>306</v>
      </c>
      <c r="N39" s="352" t="s">
        <v>306</v>
      </c>
      <c r="O39" s="352" t="s">
        <v>306</v>
      </c>
      <c r="P39" s="352" t="s">
        <v>306</v>
      </c>
      <c r="Q39" s="352" t="s">
        <v>306</v>
      </c>
      <c r="R39" s="352" t="s">
        <v>306</v>
      </c>
      <c r="S39" s="352" t="s">
        <v>306</v>
      </c>
      <c r="T39" s="352" t="s">
        <v>306</v>
      </c>
      <c r="U39" s="352" t="s">
        <v>306</v>
      </c>
      <c r="V39" s="352" t="s">
        <v>306</v>
      </c>
      <c r="W39" s="352" t="s">
        <v>306</v>
      </c>
      <c r="X39" s="352" t="s">
        <v>306</v>
      </c>
      <c r="Y39" s="352" t="s">
        <v>306</v>
      </c>
      <c r="Z39" s="352" t="s">
        <v>306</v>
      </c>
      <c r="AA39" s="352" t="s">
        <v>306</v>
      </c>
      <c r="AB39" s="352" t="s">
        <v>306</v>
      </c>
      <c r="AC39" s="352" t="s">
        <v>306</v>
      </c>
      <c r="AD39" s="352" t="s">
        <v>306</v>
      </c>
      <c r="AE39" s="352" t="s">
        <v>306</v>
      </c>
      <c r="AF39" s="352" t="s">
        <v>306</v>
      </c>
      <c r="AG39" s="352" t="s">
        <v>306</v>
      </c>
      <c r="AH39" s="352" t="s">
        <v>306</v>
      </c>
      <c r="AI39" s="352" t="s">
        <v>306</v>
      </c>
      <c r="AJ39" s="352">
        <v>1</v>
      </c>
      <c r="AK39" s="352" t="s">
        <v>306</v>
      </c>
      <c r="AL39" s="352" t="s">
        <v>306</v>
      </c>
      <c r="AM39" s="352" t="s">
        <v>306</v>
      </c>
      <c r="AN39" s="352" t="s">
        <v>306</v>
      </c>
      <c r="AO39" s="352" t="s">
        <v>306</v>
      </c>
      <c r="AP39" s="352" t="s">
        <v>306</v>
      </c>
      <c r="AQ39" s="352" t="s">
        <v>306</v>
      </c>
      <c r="AR39" s="352" t="s">
        <v>306</v>
      </c>
      <c r="AS39" s="352" t="s">
        <v>306</v>
      </c>
      <c r="AT39" s="352" t="s">
        <v>306</v>
      </c>
      <c r="AU39" s="352" t="s">
        <v>306</v>
      </c>
      <c r="AV39" s="352" t="s">
        <v>306</v>
      </c>
      <c r="AW39" s="352" t="s">
        <v>306</v>
      </c>
      <c r="AX39" s="352" t="s">
        <v>306</v>
      </c>
      <c r="AY39" s="352" t="s">
        <v>306</v>
      </c>
      <c r="AZ39" s="352" t="s">
        <v>306</v>
      </c>
      <c r="BA39" s="352" t="s">
        <v>306</v>
      </c>
      <c r="BB39" s="352" t="s">
        <v>306</v>
      </c>
      <c r="BC39" s="352" t="s">
        <v>306</v>
      </c>
      <c r="BD39" s="352" t="s">
        <v>306</v>
      </c>
      <c r="BE39" s="352" t="s">
        <v>306</v>
      </c>
      <c r="BF39" s="352" t="s">
        <v>306</v>
      </c>
      <c r="BG39" s="352" t="s">
        <v>306</v>
      </c>
      <c r="BH39" s="352" t="s">
        <v>306</v>
      </c>
      <c r="BI39" s="352" t="s">
        <v>306</v>
      </c>
      <c r="BJ39" s="352" t="s">
        <v>306</v>
      </c>
      <c r="BK39" s="352" t="s">
        <v>306</v>
      </c>
      <c r="BL39" s="352" t="s">
        <v>306</v>
      </c>
      <c r="BM39" s="352" t="s">
        <v>306</v>
      </c>
      <c r="BN39" s="352" t="s">
        <v>306</v>
      </c>
      <c r="BO39" s="352" t="s">
        <v>306</v>
      </c>
      <c r="BP39" s="352" t="s">
        <v>306</v>
      </c>
      <c r="BQ39" s="352" t="s">
        <v>306</v>
      </c>
      <c r="BR39" s="352" t="s">
        <v>306</v>
      </c>
      <c r="BS39" s="352" t="s">
        <v>306</v>
      </c>
      <c r="BT39" s="352" t="s">
        <v>306</v>
      </c>
      <c r="BU39" s="352" t="s">
        <v>306</v>
      </c>
      <c r="BV39" s="352" t="s">
        <v>306</v>
      </c>
      <c r="BW39" s="352" t="s">
        <v>306</v>
      </c>
      <c r="BX39" s="352" t="s">
        <v>306</v>
      </c>
      <c r="BY39" s="352" t="s">
        <v>306</v>
      </c>
      <c r="BZ39" s="352" t="s">
        <v>306</v>
      </c>
      <c r="CA39" s="352" t="s">
        <v>306</v>
      </c>
      <c r="CB39" s="352" t="s">
        <v>306</v>
      </c>
      <c r="CC39" s="352" t="s">
        <v>306</v>
      </c>
      <c r="CD39" s="352" t="s">
        <v>306</v>
      </c>
      <c r="CE39" s="352" t="s">
        <v>306</v>
      </c>
      <c r="CF39" s="352" t="s">
        <v>306</v>
      </c>
      <c r="CG39" s="352" t="s">
        <v>306</v>
      </c>
      <c r="CH39" s="352" t="s">
        <v>306</v>
      </c>
      <c r="CI39" s="352" t="s">
        <v>306</v>
      </c>
      <c r="CJ39" s="352" t="s">
        <v>306</v>
      </c>
      <c r="CK39" s="352" t="s">
        <v>306</v>
      </c>
      <c r="CL39" s="352" t="s">
        <v>306</v>
      </c>
      <c r="CM39" s="352" t="s">
        <v>306</v>
      </c>
      <c r="CN39" s="352" t="s">
        <v>306</v>
      </c>
      <c r="CO39" s="352" t="s">
        <v>306</v>
      </c>
      <c r="CP39" s="352" t="s">
        <v>306</v>
      </c>
      <c r="CQ39" s="352" t="s">
        <v>306</v>
      </c>
      <c r="CR39" s="352" t="s">
        <v>306</v>
      </c>
      <c r="CS39" s="352" t="s">
        <v>306</v>
      </c>
      <c r="CT39" s="352" t="s">
        <v>306</v>
      </c>
      <c r="CU39" s="352" t="s">
        <v>306</v>
      </c>
      <c r="CV39" s="352" t="s">
        <v>306</v>
      </c>
      <c r="CW39" s="352" t="s">
        <v>306</v>
      </c>
      <c r="CX39" s="352" t="s">
        <v>306</v>
      </c>
      <c r="CY39" s="352" t="s">
        <v>306</v>
      </c>
      <c r="CZ39" s="352" t="s">
        <v>306</v>
      </c>
      <c r="DA39" s="352" t="s">
        <v>306</v>
      </c>
      <c r="DB39" s="352" t="s">
        <v>306</v>
      </c>
      <c r="DC39" s="352" t="s">
        <v>306</v>
      </c>
      <c r="DD39" s="352" t="s">
        <v>306</v>
      </c>
      <c r="DE39" s="352" t="s">
        <v>306</v>
      </c>
      <c r="DF39" s="352" t="s">
        <v>306</v>
      </c>
      <c r="DG39" s="353" t="s">
        <v>306</v>
      </c>
    </row>
    <row r="40" spans="1:111" ht="15" customHeight="1">
      <c r="A40" s="345">
        <v>34</v>
      </c>
      <c r="B40" s="98" t="s">
        <v>152</v>
      </c>
      <c r="C40" s="95" t="s">
        <v>67</v>
      </c>
      <c r="D40" s="351" t="s">
        <v>306</v>
      </c>
      <c r="E40" s="352" t="s">
        <v>306</v>
      </c>
      <c r="F40" s="352" t="s">
        <v>306</v>
      </c>
      <c r="G40" s="352" t="s">
        <v>306</v>
      </c>
      <c r="H40" s="352" t="s">
        <v>306</v>
      </c>
      <c r="I40" s="352" t="s">
        <v>306</v>
      </c>
      <c r="J40" s="352" t="s">
        <v>306</v>
      </c>
      <c r="K40" s="352" t="s">
        <v>306</v>
      </c>
      <c r="L40" s="352" t="s">
        <v>306</v>
      </c>
      <c r="M40" s="352" t="s">
        <v>306</v>
      </c>
      <c r="N40" s="352" t="s">
        <v>306</v>
      </c>
      <c r="O40" s="352" t="s">
        <v>306</v>
      </c>
      <c r="P40" s="352" t="s">
        <v>306</v>
      </c>
      <c r="Q40" s="352" t="s">
        <v>306</v>
      </c>
      <c r="R40" s="352" t="s">
        <v>306</v>
      </c>
      <c r="S40" s="352" t="s">
        <v>306</v>
      </c>
      <c r="T40" s="352" t="s">
        <v>306</v>
      </c>
      <c r="U40" s="352" t="s">
        <v>306</v>
      </c>
      <c r="V40" s="352" t="s">
        <v>306</v>
      </c>
      <c r="W40" s="352" t="s">
        <v>306</v>
      </c>
      <c r="X40" s="352" t="s">
        <v>306</v>
      </c>
      <c r="Y40" s="352" t="s">
        <v>306</v>
      </c>
      <c r="Z40" s="352" t="s">
        <v>306</v>
      </c>
      <c r="AA40" s="352" t="s">
        <v>306</v>
      </c>
      <c r="AB40" s="352" t="s">
        <v>306</v>
      </c>
      <c r="AC40" s="352" t="s">
        <v>306</v>
      </c>
      <c r="AD40" s="352" t="s">
        <v>306</v>
      </c>
      <c r="AE40" s="352" t="s">
        <v>306</v>
      </c>
      <c r="AF40" s="352" t="s">
        <v>306</v>
      </c>
      <c r="AG40" s="352" t="s">
        <v>306</v>
      </c>
      <c r="AH40" s="352" t="s">
        <v>306</v>
      </c>
      <c r="AI40" s="352" t="s">
        <v>306</v>
      </c>
      <c r="AJ40" s="352" t="s">
        <v>306</v>
      </c>
      <c r="AK40" s="352">
        <v>1</v>
      </c>
      <c r="AL40" s="352" t="s">
        <v>306</v>
      </c>
      <c r="AM40" s="352" t="s">
        <v>306</v>
      </c>
      <c r="AN40" s="352" t="s">
        <v>306</v>
      </c>
      <c r="AO40" s="352" t="s">
        <v>306</v>
      </c>
      <c r="AP40" s="352" t="s">
        <v>306</v>
      </c>
      <c r="AQ40" s="352" t="s">
        <v>306</v>
      </c>
      <c r="AR40" s="352" t="s">
        <v>306</v>
      </c>
      <c r="AS40" s="352" t="s">
        <v>306</v>
      </c>
      <c r="AT40" s="352" t="s">
        <v>306</v>
      </c>
      <c r="AU40" s="352" t="s">
        <v>306</v>
      </c>
      <c r="AV40" s="352" t="s">
        <v>306</v>
      </c>
      <c r="AW40" s="352" t="s">
        <v>306</v>
      </c>
      <c r="AX40" s="352" t="s">
        <v>306</v>
      </c>
      <c r="AY40" s="352" t="s">
        <v>306</v>
      </c>
      <c r="AZ40" s="352" t="s">
        <v>306</v>
      </c>
      <c r="BA40" s="352" t="s">
        <v>306</v>
      </c>
      <c r="BB40" s="352" t="s">
        <v>306</v>
      </c>
      <c r="BC40" s="352" t="s">
        <v>306</v>
      </c>
      <c r="BD40" s="352" t="s">
        <v>306</v>
      </c>
      <c r="BE40" s="352" t="s">
        <v>306</v>
      </c>
      <c r="BF40" s="352" t="s">
        <v>306</v>
      </c>
      <c r="BG40" s="352" t="s">
        <v>306</v>
      </c>
      <c r="BH40" s="352" t="s">
        <v>306</v>
      </c>
      <c r="BI40" s="352" t="s">
        <v>306</v>
      </c>
      <c r="BJ40" s="352" t="s">
        <v>306</v>
      </c>
      <c r="BK40" s="352" t="s">
        <v>306</v>
      </c>
      <c r="BL40" s="352" t="s">
        <v>306</v>
      </c>
      <c r="BM40" s="352" t="s">
        <v>306</v>
      </c>
      <c r="BN40" s="352" t="s">
        <v>306</v>
      </c>
      <c r="BO40" s="352" t="s">
        <v>306</v>
      </c>
      <c r="BP40" s="352" t="s">
        <v>306</v>
      </c>
      <c r="BQ40" s="352" t="s">
        <v>306</v>
      </c>
      <c r="BR40" s="352" t="s">
        <v>306</v>
      </c>
      <c r="BS40" s="352" t="s">
        <v>306</v>
      </c>
      <c r="BT40" s="352" t="s">
        <v>306</v>
      </c>
      <c r="BU40" s="352" t="s">
        <v>306</v>
      </c>
      <c r="BV40" s="352" t="s">
        <v>306</v>
      </c>
      <c r="BW40" s="352" t="s">
        <v>306</v>
      </c>
      <c r="BX40" s="352" t="s">
        <v>306</v>
      </c>
      <c r="BY40" s="352" t="s">
        <v>306</v>
      </c>
      <c r="BZ40" s="352" t="s">
        <v>306</v>
      </c>
      <c r="CA40" s="352" t="s">
        <v>306</v>
      </c>
      <c r="CB40" s="352" t="s">
        <v>306</v>
      </c>
      <c r="CC40" s="352" t="s">
        <v>306</v>
      </c>
      <c r="CD40" s="352" t="s">
        <v>306</v>
      </c>
      <c r="CE40" s="352" t="s">
        <v>306</v>
      </c>
      <c r="CF40" s="352" t="s">
        <v>306</v>
      </c>
      <c r="CG40" s="352" t="s">
        <v>306</v>
      </c>
      <c r="CH40" s="352" t="s">
        <v>306</v>
      </c>
      <c r="CI40" s="352" t="s">
        <v>306</v>
      </c>
      <c r="CJ40" s="352" t="s">
        <v>306</v>
      </c>
      <c r="CK40" s="352" t="s">
        <v>306</v>
      </c>
      <c r="CL40" s="352" t="s">
        <v>306</v>
      </c>
      <c r="CM40" s="352" t="s">
        <v>306</v>
      </c>
      <c r="CN40" s="352" t="s">
        <v>306</v>
      </c>
      <c r="CO40" s="352" t="s">
        <v>306</v>
      </c>
      <c r="CP40" s="352" t="s">
        <v>306</v>
      </c>
      <c r="CQ40" s="352" t="s">
        <v>306</v>
      </c>
      <c r="CR40" s="352" t="s">
        <v>306</v>
      </c>
      <c r="CS40" s="352" t="s">
        <v>306</v>
      </c>
      <c r="CT40" s="352" t="s">
        <v>306</v>
      </c>
      <c r="CU40" s="352" t="s">
        <v>306</v>
      </c>
      <c r="CV40" s="352" t="s">
        <v>306</v>
      </c>
      <c r="CW40" s="352" t="s">
        <v>306</v>
      </c>
      <c r="CX40" s="352" t="s">
        <v>306</v>
      </c>
      <c r="CY40" s="352" t="s">
        <v>306</v>
      </c>
      <c r="CZ40" s="352" t="s">
        <v>306</v>
      </c>
      <c r="DA40" s="352" t="s">
        <v>306</v>
      </c>
      <c r="DB40" s="352" t="s">
        <v>306</v>
      </c>
      <c r="DC40" s="352" t="s">
        <v>306</v>
      </c>
      <c r="DD40" s="352" t="s">
        <v>306</v>
      </c>
      <c r="DE40" s="352" t="s">
        <v>306</v>
      </c>
      <c r="DF40" s="352" t="s">
        <v>306</v>
      </c>
      <c r="DG40" s="353" t="s">
        <v>306</v>
      </c>
    </row>
    <row r="41" spans="1:111" ht="15" customHeight="1">
      <c r="A41" s="345">
        <v>35</v>
      </c>
      <c r="B41" s="98" t="s">
        <v>153</v>
      </c>
      <c r="C41" s="95" t="s">
        <v>68</v>
      </c>
      <c r="D41" s="351" t="s">
        <v>306</v>
      </c>
      <c r="E41" s="352" t="s">
        <v>306</v>
      </c>
      <c r="F41" s="352" t="s">
        <v>306</v>
      </c>
      <c r="G41" s="352" t="s">
        <v>306</v>
      </c>
      <c r="H41" s="352" t="s">
        <v>306</v>
      </c>
      <c r="I41" s="352" t="s">
        <v>306</v>
      </c>
      <c r="J41" s="352" t="s">
        <v>306</v>
      </c>
      <c r="K41" s="352" t="s">
        <v>306</v>
      </c>
      <c r="L41" s="352" t="s">
        <v>306</v>
      </c>
      <c r="M41" s="352" t="s">
        <v>306</v>
      </c>
      <c r="N41" s="352" t="s">
        <v>306</v>
      </c>
      <c r="O41" s="352" t="s">
        <v>306</v>
      </c>
      <c r="P41" s="352" t="s">
        <v>306</v>
      </c>
      <c r="Q41" s="352" t="s">
        <v>306</v>
      </c>
      <c r="R41" s="352" t="s">
        <v>306</v>
      </c>
      <c r="S41" s="352" t="s">
        <v>306</v>
      </c>
      <c r="T41" s="352" t="s">
        <v>306</v>
      </c>
      <c r="U41" s="352" t="s">
        <v>306</v>
      </c>
      <c r="V41" s="352" t="s">
        <v>306</v>
      </c>
      <c r="W41" s="352" t="s">
        <v>306</v>
      </c>
      <c r="X41" s="352" t="s">
        <v>306</v>
      </c>
      <c r="Y41" s="352" t="s">
        <v>306</v>
      </c>
      <c r="Z41" s="352" t="s">
        <v>306</v>
      </c>
      <c r="AA41" s="352" t="s">
        <v>306</v>
      </c>
      <c r="AB41" s="352" t="s">
        <v>306</v>
      </c>
      <c r="AC41" s="352" t="s">
        <v>306</v>
      </c>
      <c r="AD41" s="352" t="s">
        <v>306</v>
      </c>
      <c r="AE41" s="352" t="s">
        <v>306</v>
      </c>
      <c r="AF41" s="352" t="s">
        <v>306</v>
      </c>
      <c r="AG41" s="352" t="s">
        <v>306</v>
      </c>
      <c r="AH41" s="352" t="s">
        <v>306</v>
      </c>
      <c r="AI41" s="352" t="s">
        <v>306</v>
      </c>
      <c r="AJ41" s="352" t="s">
        <v>306</v>
      </c>
      <c r="AK41" s="352" t="s">
        <v>306</v>
      </c>
      <c r="AL41" s="352">
        <v>1</v>
      </c>
      <c r="AM41" s="352" t="s">
        <v>306</v>
      </c>
      <c r="AN41" s="352" t="s">
        <v>306</v>
      </c>
      <c r="AO41" s="352" t="s">
        <v>306</v>
      </c>
      <c r="AP41" s="352" t="s">
        <v>306</v>
      </c>
      <c r="AQ41" s="352" t="s">
        <v>306</v>
      </c>
      <c r="AR41" s="352" t="s">
        <v>306</v>
      </c>
      <c r="AS41" s="352" t="s">
        <v>306</v>
      </c>
      <c r="AT41" s="352" t="s">
        <v>306</v>
      </c>
      <c r="AU41" s="352" t="s">
        <v>306</v>
      </c>
      <c r="AV41" s="352" t="s">
        <v>306</v>
      </c>
      <c r="AW41" s="352" t="s">
        <v>306</v>
      </c>
      <c r="AX41" s="352" t="s">
        <v>306</v>
      </c>
      <c r="AY41" s="352" t="s">
        <v>306</v>
      </c>
      <c r="AZ41" s="352" t="s">
        <v>306</v>
      </c>
      <c r="BA41" s="352" t="s">
        <v>306</v>
      </c>
      <c r="BB41" s="352" t="s">
        <v>306</v>
      </c>
      <c r="BC41" s="352" t="s">
        <v>306</v>
      </c>
      <c r="BD41" s="352" t="s">
        <v>306</v>
      </c>
      <c r="BE41" s="352" t="s">
        <v>306</v>
      </c>
      <c r="BF41" s="352" t="s">
        <v>306</v>
      </c>
      <c r="BG41" s="352" t="s">
        <v>306</v>
      </c>
      <c r="BH41" s="352" t="s">
        <v>306</v>
      </c>
      <c r="BI41" s="352" t="s">
        <v>306</v>
      </c>
      <c r="BJ41" s="352" t="s">
        <v>306</v>
      </c>
      <c r="BK41" s="352" t="s">
        <v>306</v>
      </c>
      <c r="BL41" s="352" t="s">
        <v>306</v>
      </c>
      <c r="BM41" s="352" t="s">
        <v>306</v>
      </c>
      <c r="BN41" s="352" t="s">
        <v>306</v>
      </c>
      <c r="BO41" s="352" t="s">
        <v>306</v>
      </c>
      <c r="BP41" s="352" t="s">
        <v>306</v>
      </c>
      <c r="BQ41" s="352" t="s">
        <v>306</v>
      </c>
      <c r="BR41" s="352" t="s">
        <v>306</v>
      </c>
      <c r="BS41" s="352" t="s">
        <v>306</v>
      </c>
      <c r="BT41" s="352" t="s">
        <v>306</v>
      </c>
      <c r="BU41" s="352" t="s">
        <v>306</v>
      </c>
      <c r="BV41" s="352" t="s">
        <v>306</v>
      </c>
      <c r="BW41" s="352" t="s">
        <v>306</v>
      </c>
      <c r="BX41" s="352" t="s">
        <v>306</v>
      </c>
      <c r="BY41" s="352" t="s">
        <v>306</v>
      </c>
      <c r="BZ41" s="352" t="s">
        <v>306</v>
      </c>
      <c r="CA41" s="352" t="s">
        <v>306</v>
      </c>
      <c r="CB41" s="352" t="s">
        <v>306</v>
      </c>
      <c r="CC41" s="352" t="s">
        <v>306</v>
      </c>
      <c r="CD41" s="352" t="s">
        <v>306</v>
      </c>
      <c r="CE41" s="352" t="s">
        <v>306</v>
      </c>
      <c r="CF41" s="352" t="s">
        <v>306</v>
      </c>
      <c r="CG41" s="352" t="s">
        <v>306</v>
      </c>
      <c r="CH41" s="352" t="s">
        <v>306</v>
      </c>
      <c r="CI41" s="352" t="s">
        <v>306</v>
      </c>
      <c r="CJ41" s="352" t="s">
        <v>306</v>
      </c>
      <c r="CK41" s="352" t="s">
        <v>306</v>
      </c>
      <c r="CL41" s="352" t="s">
        <v>306</v>
      </c>
      <c r="CM41" s="352" t="s">
        <v>306</v>
      </c>
      <c r="CN41" s="352" t="s">
        <v>306</v>
      </c>
      <c r="CO41" s="352" t="s">
        <v>306</v>
      </c>
      <c r="CP41" s="352" t="s">
        <v>306</v>
      </c>
      <c r="CQ41" s="352" t="s">
        <v>306</v>
      </c>
      <c r="CR41" s="352" t="s">
        <v>306</v>
      </c>
      <c r="CS41" s="352" t="s">
        <v>306</v>
      </c>
      <c r="CT41" s="352" t="s">
        <v>306</v>
      </c>
      <c r="CU41" s="352" t="s">
        <v>306</v>
      </c>
      <c r="CV41" s="352" t="s">
        <v>306</v>
      </c>
      <c r="CW41" s="352" t="s">
        <v>306</v>
      </c>
      <c r="CX41" s="352" t="s">
        <v>306</v>
      </c>
      <c r="CY41" s="352" t="s">
        <v>306</v>
      </c>
      <c r="CZ41" s="352" t="s">
        <v>306</v>
      </c>
      <c r="DA41" s="352" t="s">
        <v>306</v>
      </c>
      <c r="DB41" s="352" t="s">
        <v>306</v>
      </c>
      <c r="DC41" s="352" t="s">
        <v>306</v>
      </c>
      <c r="DD41" s="352" t="s">
        <v>306</v>
      </c>
      <c r="DE41" s="352" t="s">
        <v>306</v>
      </c>
      <c r="DF41" s="352" t="s">
        <v>306</v>
      </c>
      <c r="DG41" s="353" t="s">
        <v>306</v>
      </c>
    </row>
    <row r="42" spans="1:111" ht="15" customHeight="1">
      <c r="A42" s="345">
        <v>36</v>
      </c>
      <c r="B42" s="98" t="s">
        <v>154</v>
      </c>
      <c r="C42" s="95" t="s">
        <v>155</v>
      </c>
      <c r="D42" s="351" t="s">
        <v>306</v>
      </c>
      <c r="E42" s="352" t="s">
        <v>306</v>
      </c>
      <c r="F42" s="352" t="s">
        <v>306</v>
      </c>
      <c r="G42" s="352" t="s">
        <v>306</v>
      </c>
      <c r="H42" s="352" t="s">
        <v>306</v>
      </c>
      <c r="I42" s="352" t="s">
        <v>306</v>
      </c>
      <c r="J42" s="352" t="s">
        <v>306</v>
      </c>
      <c r="K42" s="352" t="s">
        <v>306</v>
      </c>
      <c r="L42" s="352" t="s">
        <v>306</v>
      </c>
      <c r="M42" s="352" t="s">
        <v>306</v>
      </c>
      <c r="N42" s="352" t="s">
        <v>306</v>
      </c>
      <c r="O42" s="352" t="s">
        <v>306</v>
      </c>
      <c r="P42" s="352" t="s">
        <v>306</v>
      </c>
      <c r="Q42" s="352" t="s">
        <v>306</v>
      </c>
      <c r="R42" s="352" t="s">
        <v>306</v>
      </c>
      <c r="S42" s="352" t="s">
        <v>306</v>
      </c>
      <c r="T42" s="352" t="s">
        <v>306</v>
      </c>
      <c r="U42" s="352" t="s">
        <v>306</v>
      </c>
      <c r="V42" s="352" t="s">
        <v>306</v>
      </c>
      <c r="W42" s="352" t="s">
        <v>306</v>
      </c>
      <c r="X42" s="352" t="s">
        <v>306</v>
      </c>
      <c r="Y42" s="352" t="s">
        <v>306</v>
      </c>
      <c r="Z42" s="352" t="s">
        <v>306</v>
      </c>
      <c r="AA42" s="352" t="s">
        <v>306</v>
      </c>
      <c r="AB42" s="352" t="s">
        <v>306</v>
      </c>
      <c r="AC42" s="352" t="s">
        <v>306</v>
      </c>
      <c r="AD42" s="352" t="s">
        <v>306</v>
      </c>
      <c r="AE42" s="352" t="s">
        <v>306</v>
      </c>
      <c r="AF42" s="352" t="s">
        <v>306</v>
      </c>
      <c r="AG42" s="352" t="s">
        <v>306</v>
      </c>
      <c r="AH42" s="352" t="s">
        <v>306</v>
      </c>
      <c r="AI42" s="352" t="s">
        <v>306</v>
      </c>
      <c r="AJ42" s="352" t="s">
        <v>306</v>
      </c>
      <c r="AK42" s="352" t="s">
        <v>306</v>
      </c>
      <c r="AL42" s="352" t="s">
        <v>306</v>
      </c>
      <c r="AM42" s="352">
        <v>1</v>
      </c>
      <c r="AN42" s="352" t="s">
        <v>306</v>
      </c>
      <c r="AO42" s="352" t="s">
        <v>306</v>
      </c>
      <c r="AP42" s="352" t="s">
        <v>306</v>
      </c>
      <c r="AQ42" s="352" t="s">
        <v>306</v>
      </c>
      <c r="AR42" s="352" t="s">
        <v>306</v>
      </c>
      <c r="AS42" s="352" t="s">
        <v>306</v>
      </c>
      <c r="AT42" s="352" t="s">
        <v>306</v>
      </c>
      <c r="AU42" s="352" t="s">
        <v>306</v>
      </c>
      <c r="AV42" s="352" t="s">
        <v>306</v>
      </c>
      <c r="AW42" s="352" t="s">
        <v>306</v>
      </c>
      <c r="AX42" s="352" t="s">
        <v>306</v>
      </c>
      <c r="AY42" s="352" t="s">
        <v>306</v>
      </c>
      <c r="AZ42" s="352" t="s">
        <v>306</v>
      </c>
      <c r="BA42" s="352" t="s">
        <v>306</v>
      </c>
      <c r="BB42" s="352" t="s">
        <v>306</v>
      </c>
      <c r="BC42" s="352" t="s">
        <v>306</v>
      </c>
      <c r="BD42" s="352" t="s">
        <v>306</v>
      </c>
      <c r="BE42" s="352" t="s">
        <v>306</v>
      </c>
      <c r="BF42" s="352" t="s">
        <v>306</v>
      </c>
      <c r="BG42" s="352" t="s">
        <v>306</v>
      </c>
      <c r="BH42" s="352" t="s">
        <v>306</v>
      </c>
      <c r="BI42" s="352" t="s">
        <v>306</v>
      </c>
      <c r="BJ42" s="352" t="s">
        <v>306</v>
      </c>
      <c r="BK42" s="352" t="s">
        <v>306</v>
      </c>
      <c r="BL42" s="352" t="s">
        <v>306</v>
      </c>
      <c r="BM42" s="352" t="s">
        <v>306</v>
      </c>
      <c r="BN42" s="352" t="s">
        <v>306</v>
      </c>
      <c r="BO42" s="352" t="s">
        <v>306</v>
      </c>
      <c r="BP42" s="352" t="s">
        <v>306</v>
      </c>
      <c r="BQ42" s="352" t="s">
        <v>306</v>
      </c>
      <c r="BR42" s="352" t="s">
        <v>306</v>
      </c>
      <c r="BS42" s="352" t="s">
        <v>306</v>
      </c>
      <c r="BT42" s="352" t="s">
        <v>306</v>
      </c>
      <c r="BU42" s="352" t="s">
        <v>306</v>
      </c>
      <c r="BV42" s="352" t="s">
        <v>306</v>
      </c>
      <c r="BW42" s="352" t="s">
        <v>306</v>
      </c>
      <c r="BX42" s="352" t="s">
        <v>306</v>
      </c>
      <c r="BY42" s="352" t="s">
        <v>306</v>
      </c>
      <c r="BZ42" s="352" t="s">
        <v>306</v>
      </c>
      <c r="CA42" s="352" t="s">
        <v>306</v>
      </c>
      <c r="CB42" s="352" t="s">
        <v>306</v>
      </c>
      <c r="CC42" s="352" t="s">
        <v>306</v>
      </c>
      <c r="CD42" s="352" t="s">
        <v>306</v>
      </c>
      <c r="CE42" s="352" t="s">
        <v>306</v>
      </c>
      <c r="CF42" s="352" t="s">
        <v>306</v>
      </c>
      <c r="CG42" s="352" t="s">
        <v>306</v>
      </c>
      <c r="CH42" s="352" t="s">
        <v>306</v>
      </c>
      <c r="CI42" s="352" t="s">
        <v>306</v>
      </c>
      <c r="CJ42" s="352" t="s">
        <v>306</v>
      </c>
      <c r="CK42" s="352" t="s">
        <v>306</v>
      </c>
      <c r="CL42" s="352" t="s">
        <v>306</v>
      </c>
      <c r="CM42" s="352" t="s">
        <v>306</v>
      </c>
      <c r="CN42" s="352" t="s">
        <v>306</v>
      </c>
      <c r="CO42" s="352" t="s">
        <v>306</v>
      </c>
      <c r="CP42" s="352" t="s">
        <v>306</v>
      </c>
      <c r="CQ42" s="352" t="s">
        <v>306</v>
      </c>
      <c r="CR42" s="352" t="s">
        <v>306</v>
      </c>
      <c r="CS42" s="352" t="s">
        <v>306</v>
      </c>
      <c r="CT42" s="352" t="s">
        <v>306</v>
      </c>
      <c r="CU42" s="352" t="s">
        <v>306</v>
      </c>
      <c r="CV42" s="352" t="s">
        <v>306</v>
      </c>
      <c r="CW42" s="352" t="s">
        <v>306</v>
      </c>
      <c r="CX42" s="352" t="s">
        <v>306</v>
      </c>
      <c r="CY42" s="352" t="s">
        <v>306</v>
      </c>
      <c r="CZ42" s="352" t="s">
        <v>306</v>
      </c>
      <c r="DA42" s="352" t="s">
        <v>306</v>
      </c>
      <c r="DB42" s="352" t="s">
        <v>306</v>
      </c>
      <c r="DC42" s="352" t="s">
        <v>306</v>
      </c>
      <c r="DD42" s="352" t="s">
        <v>306</v>
      </c>
      <c r="DE42" s="352" t="s">
        <v>306</v>
      </c>
      <c r="DF42" s="352" t="s">
        <v>306</v>
      </c>
      <c r="DG42" s="353" t="s">
        <v>306</v>
      </c>
    </row>
    <row r="43" spans="1:111" ht="15" customHeight="1">
      <c r="A43" s="345">
        <v>37</v>
      </c>
      <c r="B43" s="98" t="s">
        <v>156</v>
      </c>
      <c r="C43" s="95" t="s">
        <v>157</v>
      </c>
      <c r="D43" s="351" t="s">
        <v>306</v>
      </c>
      <c r="E43" s="352" t="s">
        <v>306</v>
      </c>
      <c r="F43" s="352" t="s">
        <v>306</v>
      </c>
      <c r="G43" s="352" t="s">
        <v>306</v>
      </c>
      <c r="H43" s="352" t="s">
        <v>306</v>
      </c>
      <c r="I43" s="352" t="s">
        <v>306</v>
      </c>
      <c r="J43" s="352" t="s">
        <v>306</v>
      </c>
      <c r="K43" s="352" t="s">
        <v>306</v>
      </c>
      <c r="L43" s="352" t="s">
        <v>306</v>
      </c>
      <c r="M43" s="352" t="s">
        <v>306</v>
      </c>
      <c r="N43" s="352" t="s">
        <v>306</v>
      </c>
      <c r="O43" s="352" t="s">
        <v>306</v>
      </c>
      <c r="P43" s="352" t="s">
        <v>306</v>
      </c>
      <c r="Q43" s="352" t="s">
        <v>306</v>
      </c>
      <c r="R43" s="352" t="s">
        <v>306</v>
      </c>
      <c r="S43" s="352" t="s">
        <v>306</v>
      </c>
      <c r="T43" s="352" t="s">
        <v>306</v>
      </c>
      <c r="U43" s="352" t="s">
        <v>306</v>
      </c>
      <c r="V43" s="352" t="s">
        <v>306</v>
      </c>
      <c r="W43" s="352" t="s">
        <v>306</v>
      </c>
      <c r="X43" s="352" t="s">
        <v>306</v>
      </c>
      <c r="Y43" s="352" t="s">
        <v>306</v>
      </c>
      <c r="Z43" s="352" t="s">
        <v>306</v>
      </c>
      <c r="AA43" s="352" t="s">
        <v>306</v>
      </c>
      <c r="AB43" s="352" t="s">
        <v>306</v>
      </c>
      <c r="AC43" s="352" t="s">
        <v>306</v>
      </c>
      <c r="AD43" s="352" t="s">
        <v>306</v>
      </c>
      <c r="AE43" s="352" t="s">
        <v>306</v>
      </c>
      <c r="AF43" s="352" t="s">
        <v>306</v>
      </c>
      <c r="AG43" s="352" t="s">
        <v>306</v>
      </c>
      <c r="AH43" s="352" t="s">
        <v>306</v>
      </c>
      <c r="AI43" s="352" t="s">
        <v>306</v>
      </c>
      <c r="AJ43" s="352" t="s">
        <v>306</v>
      </c>
      <c r="AK43" s="352" t="s">
        <v>306</v>
      </c>
      <c r="AL43" s="352" t="s">
        <v>306</v>
      </c>
      <c r="AM43" s="352" t="s">
        <v>306</v>
      </c>
      <c r="AN43" s="352">
        <v>1</v>
      </c>
      <c r="AO43" s="352" t="s">
        <v>306</v>
      </c>
      <c r="AP43" s="352" t="s">
        <v>306</v>
      </c>
      <c r="AQ43" s="352" t="s">
        <v>306</v>
      </c>
      <c r="AR43" s="352" t="s">
        <v>306</v>
      </c>
      <c r="AS43" s="352" t="s">
        <v>306</v>
      </c>
      <c r="AT43" s="352" t="s">
        <v>306</v>
      </c>
      <c r="AU43" s="352" t="s">
        <v>306</v>
      </c>
      <c r="AV43" s="352" t="s">
        <v>306</v>
      </c>
      <c r="AW43" s="352" t="s">
        <v>306</v>
      </c>
      <c r="AX43" s="352" t="s">
        <v>306</v>
      </c>
      <c r="AY43" s="352" t="s">
        <v>306</v>
      </c>
      <c r="AZ43" s="352" t="s">
        <v>306</v>
      </c>
      <c r="BA43" s="352" t="s">
        <v>306</v>
      </c>
      <c r="BB43" s="352" t="s">
        <v>306</v>
      </c>
      <c r="BC43" s="352" t="s">
        <v>306</v>
      </c>
      <c r="BD43" s="352" t="s">
        <v>306</v>
      </c>
      <c r="BE43" s="352" t="s">
        <v>306</v>
      </c>
      <c r="BF43" s="352" t="s">
        <v>306</v>
      </c>
      <c r="BG43" s="352" t="s">
        <v>306</v>
      </c>
      <c r="BH43" s="352" t="s">
        <v>306</v>
      </c>
      <c r="BI43" s="352" t="s">
        <v>306</v>
      </c>
      <c r="BJ43" s="352" t="s">
        <v>306</v>
      </c>
      <c r="BK43" s="352" t="s">
        <v>306</v>
      </c>
      <c r="BL43" s="352" t="s">
        <v>306</v>
      </c>
      <c r="BM43" s="352" t="s">
        <v>306</v>
      </c>
      <c r="BN43" s="352" t="s">
        <v>306</v>
      </c>
      <c r="BO43" s="352" t="s">
        <v>306</v>
      </c>
      <c r="BP43" s="352" t="s">
        <v>306</v>
      </c>
      <c r="BQ43" s="352" t="s">
        <v>306</v>
      </c>
      <c r="BR43" s="352" t="s">
        <v>306</v>
      </c>
      <c r="BS43" s="352" t="s">
        <v>306</v>
      </c>
      <c r="BT43" s="352" t="s">
        <v>306</v>
      </c>
      <c r="BU43" s="352" t="s">
        <v>306</v>
      </c>
      <c r="BV43" s="352" t="s">
        <v>306</v>
      </c>
      <c r="BW43" s="352" t="s">
        <v>306</v>
      </c>
      <c r="BX43" s="352" t="s">
        <v>306</v>
      </c>
      <c r="BY43" s="352" t="s">
        <v>306</v>
      </c>
      <c r="BZ43" s="352" t="s">
        <v>306</v>
      </c>
      <c r="CA43" s="352" t="s">
        <v>306</v>
      </c>
      <c r="CB43" s="352" t="s">
        <v>306</v>
      </c>
      <c r="CC43" s="352" t="s">
        <v>306</v>
      </c>
      <c r="CD43" s="352" t="s">
        <v>306</v>
      </c>
      <c r="CE43" s="352" t="s">
        <v>306</v>
      </c>
      <c r="CF43" s="352" t="s">
        <v>306</v>
      </c>
      <c r="CG43" s="352" t="s">
        <v>306</v>
      </c>
      <c r="CH43" s="352" t="s">
        <v>306</v>
      </c>
      <c r="CI43" s="352" t="s">
        <v>306</v>
      </c>
      <c r="CJ43" s="352" t="s">
        <v>306</v>
      </c>
      <c r="CK43" s="352" t="s">
        <v>306</v>
      </c>
      <c r="CL43" s="352" t="s">
        <v>306</v>
      </c>
      <c r="CM43" s="352" t="s">
        <v>306</v>
      </c>
      <c r="CN43" s="352" t="s">
        <v>306</v>
      </c>
      <c r="CO43" s="352" t="s">
        <v>306</v>
      </c>
      <c r="CP43" s="352" t="s">
        <v>306</v>
      </c>
      <c r="CQ43" s="352" t="s">
        <v>306</v>
      </c>
      <c r="CR43" s="352" t="s">
        <v>306</v>
      </c>
      <c r="CS43" s="352" t="s">
        <v>306</v>
      </c>
      <c r="CT43" s="352" t="s">
        <v>306</v>
      </c>
      <c r="CU43" s="352" t="s">
        <v>306</v>
      </c>
      <c r="CV43" s="352" t="s">
        <v>306</v>
      </c>
      <c r="CW43" s="352" t="s">
        <v>306</v>
      </c>
      <c r="CX43" s="352" t="s">
        <v>306</v>
      </c>
      <c r="CY43" s="352" t="s">
        <v>306</v>
      </c>
      <c r="CZ43" s="352" t="s">
        <v>306</v>
      </c>
      <c r="DA43" s="352" t="s">
        <v>306</v>
      </c>
      <c r="DB43" s="352" t="s">
        <v>306</v>
      </c>
      <c r="DC43" s="352" t="s">
        <v>306</v>
      </c>
      <c r="DD43" s="352" t="s">
        <v>306</v>
      </c>
      <c r="DE43" s="352" t="s">
        <v>306</v>
      </c>
      <c r="DF43" s="352" t="s">
        <v>306</v>
      </c>
      <c r="DG43" s="353" t="s">
        <v>306</v>
      </c>
    </row>
    <row r="44" spans="1:111" ht="15" customHeight="1">
      <c r="A44" s="345">
        <v>38</v>
      </c>
      <c r="B44" s="98" t="s">
        <v>158</v>
      </c>
      <c r="C44" s="95" t="s">
        <v>159</v>
      </c>
      <c r="D44" s="351" t="s">
        <v>306</v>
      </c>
      <c r="E44" s="352" t="s">
        <v>306</v>
      </c>
      <c r="F44" s="352" t="s">
        <v>306</v>
      </c>
      <c r="G44" s="352" t="s">
        <v>306</v>
      </c>
      <c r="H44" s="352" t="s">
        <v>306</v>
      </c>
      <c r="I44" s="352" t="s">
        <v>306</v>
      </c>
      <c r="J44" s="352" t="s">
        <v>306</v>
      </c>
      <c r="K44" s="352" t="s">
        <v>306</v>
      </c>
      <c r="L44" s="352" t="s">
        <v>306</v>
      </c>
      <c r="M44" s="352" t="s">
        <v>306</v>
      </c>
      <c r="N44" s="352" t="s">
        <v>306</v>
      </c>
      <c r="O44" s="352" t="s">
        <v>306</v>
      </c>
      <c r="P44" s="352" t="s">
        <v>306</v>
      </c>
      <c r="Q44" s="352" t="s">
        <v>306</v>
      </c>
      <c r="R44" s="352" t="s">
        <v>306</v>
      </c>
      <c r="S44" s="352" t="s">
        <v>306</v>
      </c>
      <c r="T44" s="352" t="s">
        <v>306</v>
      </c>
      <c r="U44" s="352" t="s">
        <v>306</v>
      </c>
      <c r="V44" s="352" t="s">
        <v>306</v>
      </c>
      <c r="W44" s="352" t="s">
        <v>306</v>
      </c>
      <c r="X44" s="352" t="s">
        <v>306</v>
      </c>
      <c r="Y44" s="352" t="s">
        <v>306</v>
      </c>
      <c r="Z44" s="352" t="s">
        <v>306</v>
      </c>
      <c r="AA44" s="352" t="s">
        <v>306</v>
      </c>
      <c r="AB44" s="352" t="s">
        <v>306</v>
      </c>
      <c r="AC44" s="352" t="s">
        <v>306</v>
      </c>
      <c r="AD44" s="352" t="s">
        <v>306</v>
      </c>
      <c r="AE44" s="352" t="s">
        <v>306</v>
      </c>
      <c r="AF44" s="352" t="s">
        <v>306</v>
      </c>
      <c r="AG44" s="352" t="s">
        <v>306</v>
      </c>
      <c r="AH44" s="352" t="s">
        <v>306</v>
      </c>
      <c r="AI44" s="352" t="s">
        <v>306</v>
      </c>
      <c r="AJ44" s="352" t="s">
        <v>306</v>
      </c>
      <c r="AK44" s="352" t="s">
        <v>306</v>
      </c>
      <c r="AL44" s="352" t="s">
        <v>306</v>
      </c>
      <c r="AM44" s="352" t="s">
        <v>306</v>
      </c>
      <c r="AN44" s="352" t="s">
        <v>306</v>
      </c>
      <c r="AO44" s="352">
        <v>1</v>
      </c>
      <c r="AP44" s="352" t="s">
        <v>306</v>
      </c>
      <c r="AQ44" s="352" t="s">
        <v>306</v>
      </c>
      <c r="AR44" s="352" t="s">
        <v>306</v>
      </c>
      <c r="AS44" s="352" t="s">
        <v>306</v>
      </c>
      <c r="AT44" s="352" t="s">
        <v>306</v>
      </c>
      <c r="AU44" s="352" t="s">
        <v>306</v>
      </c>
      <c r="AV44" s="352" t="s">
        <v>306</v>
      </c>
      <c r="AW44" s="352" t="s">
        <v>306</v>
      </c>
      <c r="AX44" s="352" t="s">
        <v>306</v>
      </c>
      <c r="AY44" s="352" t="s">
        <v>306</v>
      </c>
      <c r="AZ44" s="352" t="s">
        <v>306</v>
      </c>
      <c r="BA44" s="352" t="s">
        <v>306</v>
      </c>
      <c r="BB44" s="352" t="s">
        <v>306</v>
      </c>
      <c r="BC44" s="352" t="s">
        <v>306</v>
      </c>
      <c r="BD44" s="352" t="s">
        <v>306</v>
      </c>
      <c r="BE44" s="352" t="s">
        <v>306</v>
      </c>
      <c r="BF44" s="352" t="s">
        <v>306</v>
      </c>
      <c r="BG44" s="352" t="s">
        <v>306</v>
      </c>
      <c r="BH44" s="352" t="s">
        <v>306</v>
      </c>
      <c r="BI44" s="352" t="s">
        <v>306</v>
      </c>
      <c r="BJ44" s="352" t="s">
        <v>306</v>
      </c>
      <c r="BK44" s="352" t="s">
        <v>306</v>
      </c>
      <c r="BL44" s="352" t="s">
        <v>306</v>
      </c>
      <c r="BM44" s="352" t="s">
        <v>306</v>
      </c>
      <c r="BN44" s="352" t="s">
        <v>306</v>
      </c>
      <c r="BO44" s="352" t="s">
        <v>306</v>
      </c>
      <c r="BP44" s="352" t="s">
        <v>306</v>
      </c>
      <c r="BQ44" s="352" t="s">
        <v>306</v>
      </c>
      <c r="BR44" s="352" t="s">
        <v>306</v>
      </c>
      <c r="BS44" s="352" t="s">
        <v>306</v>
      </c>
      <c r="BT44" s="352" t="s">
        <v>306</v>
      </c>
      <c r="BU44" s="352" t="s">
        <v>306</v>
      </c>
      <c r="BV44" s="352" t="s">
        <v>306</v>
      </c>
      <c r="BW44" s="352" t="s">
        <v>306</v>
      </c>
      <c r="BX44" s="352" t="s">
        <v>306</v>
      </c>
      <c r="BY44" s="352" t="s">
        <v>306</v>
      </c>
      <c r="BZ44" s="352" t="s">
        <v>306</v>
      </c>
      <c r="CA44" s="352" t="s">
        <v>306</v>
      </c>
      <c r="CB44" s="352" t="s">
        <v>306</v>
      </c>
      <c r="CC44" s="352" t="s">
        <v>306</v>
      </c>
      <c r="CD44" s="352" t="s">
        <v>306</v>
      </c>
      <c r="CE44" s="352" t="s">
        <v>306</v>
      </c>
      <c r="CF44" s="352" t="s">
        <v>306</v>
      </c>
      <c r="CG44" s="352" t="s">
        <v>306</v>
      </c>
      <c r="CH44" s="352" t="s">
        <v>306</v>
      </c>
      <c r="CI44" s="352" t="s">
        <v>306</v>
      </c>
      <c r="CJ44" s="352" t="s">
        <v>306</v>
      </c>
      <c r="CK44" s="352" t="s">
        <v>306</v>
      </c>
      <c r="CL44" s="352" t="s">
        <v>306</v>
      </c>
      <c r="CM44" s="352" t="s">
        <v>306</v>
      </c>
      <c r="CN44" s="352" t="s">
        <v>306</v>
      </c>
      <c r="CO44" s="352" t="s">
        <v>306</v>
      </c>
      <c r="CP44" s="352" t="s">
        <v>306</v>
      </c>
      <c r="CQ44" s="352" t="s">
        <v>306</v>
      </c>
      <c r="CR44" s="352" t="s">
        <v>306</v>
      </c>
      <c r="CS44" s="352" t="s">
        <v>306</v>
      </c>
      <c r="CT44" s="352" t="s">
        <v>306</v>
      </c>
      <c r="CU44" s="352" t="s">
        <v>306</v>
      </c>
      <c r="CV44" s="352" t="s">
        <v>306</v>
      </c>
      <c r="CW44" s="352" t="s">
        <v>306</v>
      </c>
      <c r="CX44" s="352" t="s">
        <v>306</v>
      </c>
      <c r="CY44" s="352" t="s">
        <v>306</v>
      </c>
      <c r="CZ44" s="352" t="s">
        <v>306</v>
      </c>
      <c r="DA44" s="352" t="s">
        <v>306</v>
      </c>
      <c r="DB44" s="352" t="s">
        <v>306</v>
      </c>
      <c r="DC44" s="352" t="s">
        <v>306</v>
      </c>
      <c r="DD44" s="352" t="s">
        <v>306</v>
      </c>
      <c r="DE44" s="352" t="s">
        <v>306</v>
      </c>
      <c r="DF44" s="352" t="s">
        <v>306</v>
      </c>
      <c r="DG44" s="353" t="s">
        <v>306</v>
      </c>
    </row>
    <row r="45" spans="1:111" ht="15" customHeight="1">
      <c r="A45" s="345">
        <v>39</v>
      </c>
      <c r="B45" s="98" t="s">
        <v>160</v>
      </c>
      <c r="C45" s="95" t="s">
        <v>161</v>
      </c>
      <c r="D45" s="351" t="s">
        <v>306</v>
      </c>
      <c r="E45" s="352" t="s">
        <v>306</v>
      </c>
      <c r="F45" s="352" t="s">
        <v>306</v>
      </c>
      <c r="G45" s="352" t="s">
        <v>306</v>
      </c>
      <c r="H45" s="352" t="s">
        <v>306</v>
      </c>
      <c r="I45" s="352" t="s">
        <v>306</v>
      </c>
      <c r="J45" s="352" t="s">
        <v>306</v>
      </c>
      <c r="K45" s="352" t="s">
        <v>306</v>
      </c>
      <c r="L45" s="352" t="s">
        <v>306</v>
      </c>
      <c r="M45" s="352" t="s">
        <v>306</v>
      </c>
      <c r="N45" s="352" t="s">
        <v>306</v>
      </c>
      <c r="O45" s="352" t="s">
        <v>306</v>
      </c>
      <c r="P45" s="352" t="s">
        <v>306</v>
      </c>
      <c r="Q45" s="352" t="s">
        <v>306</v>
      </c>
      <c r="R45" s="352" t="s">
        <v>306</v>
      </c>
      <c r="S45" s="352" t="s">
        <v>306</v>
      </c>
      <c r="T45" s="352" t="s">
        <v>306</v>
      </c>
      <c r="U45" s="352" t="s">
        <v>306</v>
      </c>
      <c r="V45" s="352" t="s">
        <v>306</v>
      </c>
      <c r="W45" s="352" t="s">
        <v>306</v>
      </c>
      <c r="X45" s="352" t="s">
        <v>306</v>
      </c>
      <c r="Y45" s="352" t="s">
        <v>306</v>
      </c>
      <c r="Z45" s="352" t="s">
        <v>306</v>
      </c>
      <c r="AA45" s="352" t="s">
        <v>306</v>
      </c>
      <c r="AB45" s="352" t="s">
        <v>306</v>
      </c>
      <c r="AC45" s="352" t="s">
        <v>306</v>
      </c>
      <c r="AD45" s="352" t="s">
        <v>306</v>
      </c>
      <c r="AE45" s="352" t="s">
        <v>306</v>
      </c>
      <c r="AF45" s="352" t="s">
        <v>306</v>
      </c>
      <c r="AG45" s="352" t="s">
        <v>306</v>
      </c>
      <c r="AH45" s="352" t="s">
        <v>306</v>
      </c>
      <c r="AI45" s="352" t="s">
        <v>306</v>
      </c>
      <c r="AJ45" s="352" t="s">
        <v>306</v>
      </c>
      <c r="AK45" s="352" t="s">
        <v>306</v>
      </c>
      <c r="AL45" s="352" t="s">
        <v>306</v>
      </c>
      <c r="AM45" s="352" t="s">
        <v>306</v>
      </c>
      <c r="AN45" s="352" t="s">
        <v>306</v>
      </c>
      <c r="AO45" s="352" t="s">
        <v>306</v>
      </c>
      <c r="AP45" s="352">
        <v>1</v>
      </c>
      <c r="AQ45" s="352" t="s">
        <v>306</v>
      </c>
      <c r="AR45" s="352" t="s">
        <v>306</v>
      </c>
      <c r="AS45" s="352" t="s">
        <v>306</v>
      </c>
      <c r="AT45" s="352" t="s">
        <v>306</v>
      </c>
      <c r="AU45" s="352" t="s">
        <v>306</v>
      </c>
      <c r="AV45" s="352" t="s">
        <v>306</v>
      </c>
      <c r="AW45" s="352" t="s">
        <v>306</v>
      </c>
      <c r="AX45" s="352" t="s">
        <v>306</v>
      </c>
      <c r="AY45" s="352" t="s">
        <v>306</v>
      </c>
      <c r="AZ45" s="352" t="s">
        <v>306</v>
      </c>
      <c r="BA45" s="352" t="s">
        <v>306</v>
      </c>
      <c r="BB45" s="352" t="s">
        <v>306</v>
      </c>
      <c r="BC45" s="352" t="s">
        <v>306</v>
      </c>
      <c r="BD45" s="352" t="s">
        <v>306</v>
      </c>
      <c r="BE45" s="352" t="s">
        <v>306</v>
      </c>
      <c r="BF45" s="352" t="s">
        <v>306</v>
      </c>
      <c r="BG45" s="352" t="s">
        <v>306</v>
      </c>
      <c r="BH45" s="352" t="s">
        <v>306</v>
      </c>
      <c r="BI45" s="352" t="s">
        <v>306</v>
      </c>
      <c r="BJ45" s="352" t="s">
        <v>306</v>
      </c>
      <c r="BK45" s="352" t="s">
        <v>306</v>
      </c>
      <c r="BL45" s="352" t="s">
        <v>306</v>
      </c>
      <c r="BM45" s="352" t="s">
        <v>306</v>
      </c>
      <c r="BN45" s="352" t="s">
        <v>306</v>
      </c>
      <c r="BO45" s="352" t="s">
        <v>306</v>
      </c>
      <c r="BP45" s="352" t="s">
        <v>306</v>
      </c>
      <c r="BQ45" s="352" t="s">
        <v>306</v>
      </c>
      <c r="BR45" s="352" t="s">
        <v>306</v>
      </c>
      <c r="BS45" s="352" t="s">
        <v>306</v>
      </c>
      <c r="BT45" s="352" t="s">
        <v>306</v>
      </c>
      <c r="BU45" s="352" t="s">
        <v>306</v>
      </c>
      <c r="BV45" s="352" t="s">
        <v>306</v>
      </c>
      <c r="BW45" s="352" t="s">
        <v>306</v>
      </c>
      <c r="BX45" s="352" t="s">
        <v>306</v>
      </c>
      <c r="BY45" s="352" t="s">
        <v>306</v>
      </c>
      <c r="BZ45" s="352" t="s">
        <v>306</v>
      </c>
      <c r="CA45" s="352" t="s">
        <v>306</v>
      </c>
      <c r="CB45" s="352" t="s">
        <v>306</v>
      </c>
      <c r="CC45" s="352" t="s">
        <v>306</v>
      </c>
      <c r="CD45" s="352" t="s">
        <v>306</v>
      </c>
      <c r="CE45" s="352" t="s">
        <v>306</v>
      </c>
      <c r="CF45" s="352" t="s">
        <v>306</v>
      </c>
      <c r="CG45" s="352" t="s">
        <v>306</v>
      </c>
      <c r="CH45" s="352" t="s">
        <v>306</v>
      </c>
      <c r="CI45" s="352" t="s">
        <v>306</v>
      </c>
      <c r="CJ45" s="352" t="s">
        <v>306</v>
      </c>
      <c r="CK45" s="352" t="s">
        <v>306</v>
      </c>
      <c r="CL45" s="352" t="s">
        <v>306</v>
      </c>
      <c r="CM45" s="352" t="s">
        <v>306</v>
      </c>
      <c r="CN45" s="352" t="s">
        <v>306</v>
      </c>
      <c r="CO45" s="352" t="s">
        <v>306</v>
      </c>
      <c r="CP45" s="352" t="s">
        <v>306</v>
      </c>
      <c r="CQ45" s="352" t="s">
        <v>306</v>
      </c>
      <c r="CR45" s="352" t="s">
        <v>306</v>
      </c>
      <c r="CS45" s="352" t="s">
        <v>306</v>
      </c>
      <c r="CT45" s="352" t="s">
        <v>306</v>
      </c>
      <c r="CU45" s="352" t="s">
        <v>306</v>
      </c>
      <c r="CV45" s="352" t="s">
        <v>306</v>
      </c>
      <c r="CW45" s="352" t="s">
        <v>306</v>
      </c>
      <c r="CX45" s="352" t="s">
        <v>306</v>
      </c>
      <c r="CY45" s="352" t="s">
        <v>306</v>
      </c>
      <c r="CZ45" s="352" t="s">
        <v>306</v>
      </c>
      <c r="DA45" s="352" t="s">
        <v>306</v>
      </c>
      <c r="DB45" s="352" t="s">
        <v>306</v>
      </c>
      <c r="DC45" s="352" t="s">
        <v>306</v>
      </c>
      <c r="DD45" s="352" t="s">
        <v>306</v>
      </c>
      <c r="DE45" s="352" t="s">
        <v>306</v>
      </c>
      <c r="DF45" s="352" t="s">
        <v>306</v>
      </c>
      <c r="DG45" s="353" t="s">
        <v>306</v>
      </c>
    </row>
    <row r="46" spans="1:111" ht="15" customHeight="1">
      <c r="A46" s="345">
        <v>40</v>
      </c>
      <c r="B46" s="98" t="s">
        <v>162</v>
      </c>
      <c r="C46" s="95" t="s">
        <v>163</v>
      </c>
      <c r="D46" s="351" t="s">
        <v>306</v>
      </c>
      <c r="E46" s="352" t="s">
        <v>306</v>
      </c>
      <c r="F46" s="352" t="s">
        <v>306</v>
      </c>
      <c r="G46" s="352" t="s">
        <v>306</v>
      </c>
      <c r="H46" s="352" t="s">
        <v>306</v>
      </c>
      <c r="I46" s="352" t="s">
        <v>306</v>
      </c>
      <c r="J46" s="352" t="s">
        <v>306</v>
      </c>
      <c r="K46" s="352" t="s">
        <v>306</v>
      </c>
      <c r="L46" s="352" t="s">
        <v>306</v>
      </c>
      <c r="M46" s="352" t="s">
        <v>306</v>
      </c>
      <c r="N46" s="352" t="s">
        <v>306</v>
      </c>
      <c r="O46" s="352" t="s">
        <v>306</v>
      </c>
      <c r="P46" s="352" t="s">
        <v>306</v>
      </c>
      <c r="Q46" s="352" t="s">
        <v>306</v>
      </c>
      <c r="R46" s="352" t="s">
        <v>306</v>
      </c>
      <c r="S46" s="352" t="s">
        <v>306</v>
      </c>
      <c r="T46" s="352" t="s">
        <v>306</v>
      </c>
      <c r="U46" s="352" t="s">
        <v>306</v>
      </c>
      <c r="V46" s="352" t="s">
        <v>306</v>
      </c>
      <c r="W46" s="352" t="s">
        <v>306</v>
      </c>
      <c r="X46" s="352" t="s">
        <v>306</v>
      </c>
      <c r="Y46" s="352" t="s">
        <v>306</v>
      </c>
      <c r="Z46" s="352" t="s">
        <v>306</v>
      </c>
      <c r="AA46" s="352" t="s">
        <v>306</v>
      </c>
      <c r="AB46" s="352" t="s">
        <v>306</v>
      </c>
      <c r="AC46" s="352" t="s">
        <v>306</v>
      </c>
      <c r="AD46" s="352" t="s">
        <v>306</v>
      </c>
      <c r="AE46" s="352" t="s">
        <v>306</v>
      </c>
      <c r="AF46" s="352" t="s">
        <v>306</v>
      </c>
      <c r="AG46" s="352" t="s">
        <v>306</v>
      </c>
      <c r="AH46" s="352" t="s">
        <v>306</v>
      </c>
      <c r="AI46" s="352" t="s">
        <v>306</v>
      </c>
      <c r="AJ46" s="352" t="s">
        <v>306</v>
      </c>
      <c r="AK46" s="352" t="s">
        <v>306</v>
      </c>
      <c r="AL46" s="352" t="s">
        <v>306</v>
      </c>
      <c r="AM46" s="352" t="s">
        <v>306</v>
      </c>
      <c r="AN46" s="352" t="s">
        <v>306</v>
      </c>
      <c r="AO46" s="352" t="s">
        <v>306</v>
      </c>
      <c r="AP46" s="352" t="s">
        <v>306</v>
      </c>
      <c r="AQ46" s="352">
        <v>1</v>
      </c>
      <c r="AR46" s="352" t="s">
        <v>306</v>
      </c>
      <c r="AS46" s="352" t="s">
        <v>306</v>
      </c>
      <c r="AT46" s="352" t="s">
        <v>306</v>
      </c>
      <c r="AU46" s="352" t="s">
        <v>306</v>
      </c>
      <c r="AV46" s="352" t="s">
        <v>306</v>
      </c>
      <c r="AW46" s="352" t="s">
        <v>306</v>
      </c>
      <c r="AX46" s="352" t="s">
        <v>306</v>
      </c>
      <c r="AY46" s="352" t="s">
        <v>306</v>
      </c>
      <c r="AZ46" s="352" t="s">
        <v>306</v>
      </c>
      <c r="BA46" s="352" t="s">
        <v>306</v>
      </c>
      <c r="BB46" s="352" t="s">
        <v>306</v>
      </c>
      <c r="BC46" s="352" t="s">
        <v>306</v>
      </c>
      <c r="BD46" s="352" t="s">
        <v>306</v>
      </c>
      <c r="BE46" s="352" t="s">
        <v>306</v>
      </c>
      <c r="BF46" s="352" t="s">
        <v>306</v>
      </c>
      <c r="BG46" s="352" t="s">
        <v>306</v>
      </c>
      <c r="BH46" s="352" t="s">
        <v>306</v>
      </c>
      <c r="BI46" s="352" t="s">
        <v>306</v>
      </c>
      <c r="BJ46" s="352" t="s">
        <v>306</v>
      </c>
      <c r="BK46" s="352" t="s">
        <v>306</v>
      </c>
      <c r="BL46" s="352" t="s">
        <v>306</v>
      </c>
      <c r="BM46" s="352" t="s">
        <v>306</v>
      </c>
      <c r="BN46" s="352" t="s">
        <v>306</v>
      </c>
      <c r="BO46" s="352" t="s">
        <v>306</v>
      </c>
      <c r="BP46" s="352" t="s">
        <v>306</v>
      </c>
      <c r="BQ46" s="352" t="s">
        <v>306</v>
      </c>
      <c r="BR46" s="352" t="s">
        <v>306</v>
      </c>
      <c r="BS46" s="352" t="s">
        <v>306</v>
      </c>
      <c r="BT46" s="352" t="s">
        <v>306</v>
      </c>
      <c r="BU46" s="352" t="s">
        <v>306</v>
      </c>
      <c r="BV46" s="352" t="s">
        <v>306</v>
      </c>
      <c r="BW46" s="352" t="s">
        <v>306</v>
      </c>
      <c r="BX46" s="352" t="s">
        <v>306</v>
      </c>
      <c r="BY46" s="352" t="s">
        <v>306</v>
      </c>
      <c r="BZ46" s="352" t="s">
        <v>306</v>
      </c>
      <c r="CA46" s="352" t="s">
        <v>306</v>
      </c>
      <c r="CB46" s="352" t="s">
        <v>306</v>
      </c>
      <c r="CC46" s="352" t="s">
        <v>306</v>
      </c>
      <c r="CD46" s="352" t="s">
        <v>306</v>
      </c>
      <c r="CE46" s="352" t="s">
        <v>306</v>
      </c>
      <c r="CF46" s="352" t="s">
        <v>306</v>
      </c>
      <c r="CG46" s="352" t="s">
        <v>306</v>
      </c>
      <c r="CH46" s="352" t="s">
        <v>306</v>
      </c>
      <c r="CI46" s="352" t="s">
        <v>306</v>
      </c>
      <c r="CJ46" s="352" t="s">
        <v>306</v>
      </c>
      <c r="CK46" s="352" t="s">
        <v>306</v>
      </c>
      <c r="CL46" s="352" t="s">
        <v>306</v>
      </c>
      <c r="CM46" s="352" t="s">
        <v>306</v>
      </c>
      <c r="CN46" s="352" t="s">
        <v>306</v>
      </c>
      <c r="CO46" s="352" t="s">
        <v>306</v>
      </c>
      <c r="CP46" s="352" t="s">
        <v>306</v>
      </c>
      <c r="CQ46" s="352" t="s">
        <v>306</v>
      </c>
      <c r="CR46" s="352" t="s">
        <v>306</v>
      </c>
      <c r="CS46" s="352" t="s">
        <v>306</v>
      </c>
      <c r="CT46" s="352" t="s">
        <v>306</v>
      </c>
      <c r="CU46" s="352" t="s">
        <v>306</v>
      </c>
      <c r="CV46" s="352" t="s">
        <v>306</v>
      </c>
      <c r="CW46" s="352" t="s">
        <v>306</v>
      </c>
      <c r="CX46" s="352" t="s">
        <v>306</v>
      </c>
      <c r="CY46" s="352" t="s">
        <v>306</v>
      </c>
      <c r="CZ46" s="352" t="s">
        <v>306</v>
      </c>
      <c r="DA46" s="352" t="s">
        <v>306</v>
      </c>
      <c r="DB46" s="352" t="s">
        <v>306</v>
      </c>
      <c r="DC46" s="352" t="s">
        <v>306</v>
      </c>
      <c r="DD46" s="352" t="s">
        <v>306</v>
      </c>
      <c r="DE46" s="352" t="s">
        <v>306</v>
      </c>
      <c r="DF46" s="352" t="s">
        <v>306</v>
      </c>
      <c r="DG46" s="353" t="s">
        <v>306</v>
      </c>
    </row>
    <row r="47" spans="1:111" ht="15" customHeight="1">
      <c r="A47" s="345">
        <v>41</v>
      </c>
      <c r="B47" s="98" t="s">
        <v>164</v>
      </c>
      <c r="C47" s="95" t="s">
        <v>165</v>
      </c>
      <c r="D47" s="351" t="s">
        <v>306</v>
      </c>
      <c r="E47" s="352" t="s">
        <v>306</v>
      </c>
      <c r="F47" s="352" t="s">
        <v>306</v>
      </c>
      <c r="G47" s="352" t="s">
        <v>306</v>
      </c>
      <c r="H47" s="352" t="s">
        <v>306</v>
      </c>
      <c r="I47" s="352" t="s">
        <v>306</v>
      </c>
      <c r="J47" s="352" t="s">
        <v>306</v>
      </c>
      <c r="K47" s="352" t="s">
        <v>306</v>
      </c>
      <c r="L47" s="352" t="s">
        <v>306</v>
      </c>
      <c r="M47" s="352" t="s">
        <v>306</v>
      </c>
      <c r="N47" s="352" t="s">
        <v>306</v>
      </c>
      <c r="O47" s="352" t="s">
        <v>306</v>
      </c>
      <c r="P47" s="352" t="s">
        <v>306</v>
      </c>
      <c r="Q47" s="352" t="s">
        <v>306</v>
      </c>
      <c r="R47" s="352" t="s">
        <v>306</v>
      </c>
      <c r="S47" s="352" t="s">
        <v>306</v>
      </c>
      <c r="T47" s="352" t="s">
        <v>306</v>
      </c>
      <c r="U47" s="352" t="s">
        <v>306</v>
      </c>
      <c r="V47" s="352" t="s">
        <v>306</v>
      </c>
      <c r="W47" s="352" t="s">
        <v>306</v>
      </c>
      <c r="X47" s="352" t="s">
        <v>306</v>
      </c>
      <c r="Y47" s="352" t="s">
        <v>306</v>
      </c>
      <c r="Z47" s="352" t="s">
        <v>306</v>
      </c>
      <c r="AA47" s="352" t="s">
        <v>306</v>
      </c>
      <c r="AB47" s="352" t="s">
        <v>306</v>
      </c>
      <c r="AC47" s="352" t="s">
        <v>306</v>
      </c>
      <c r="AD47" s="352" t="s">
        <v>306</v>
      </c>
      <c r="AE47" s="352" t="s">
        <v>306</v>
      </c>
      <c r="AF47" s="352" t="s">
        <v>306</v>
      </c>
      <c r="AG47" s="352" t="s">
        <v>306</v>
      </c>
      <c r="AH47" s="352" t="s">
        <v>306</v>
      </c>
      <c r="AI47" s="352" t="s">
        <v>306</v>
      </c>
      <c r="AJ47" s="352" t="s">
        <v>306</v>
      </c>
      <c r="AK47" s="352" t="s">
        <v>306</v>
      </c>
      <c r="AL47" s="352" t="s">
        <v>306</v>
      </c>
      <c r="AM47" s="352" t="s">
        <v>306</v>
      </c>
      <c r="AN47" s="352" t="s">
        <v>306</v>
      </c>
      <c r="AO47" s="352" t="s">
        <v>306</v>
      </c>
      <c r="AP47" s="352" t="s">
        <v>306</v>
      </c>
      <c r="AQ47" s="352" t="s">
        <v>306</v>
      </c>
      <c r="AR47" s="352">
        <v>1</v>
      </c>
      <c r="AS47" s="352" t="s">
        <v>306</v>
      </c>
      <c r="AT47" s="352" t="s">
        <v>306</v>
      </c>
      <c r="AU47" s="352" t="s">
        <v>306</v>
      </c>
      <c r="AV47" s="352" t="s">
        <v>306</v>
      </c>
      <c r="AW47" s="352" t="s">
        <v>306</v>
      </c>
      <c r="AX47" s="352" t="s">
        <v>306</v>
      </c>
      <c r="AY47" s="352" t="s">
        <v>306</v>
      </c>
      <c r="AZ47" s="352" t="s">
        <v>306</v>
      </c>
      <c r="BA47" s="352" t="s">
        <v>306</v>
      </c>
      <c r="BB47" s="352" t="s">
        <v>306</v>
      </c>
      <c r="BC47" s="352" t="s">
        <v>306</v>
      </c>
      <c r="BD47" s="352" t="s">
        <v>306</v>
      </c>
      <c r="BE47" s="352" t="s">
        <v>306</v>
      </c>
      <c r="BF47" s="352" t="s">
        <v>306</v>
      </c>
      <c r="BG47" s="352" t="s">
        <v>306</v>
      </c>
      <c r="BH47" s="352" t="s">
        <v>306</v>
      </c>
      <c r="BI47" s="352" t="s">
        <v>306</v>
      </c>
      <c r="BJ47" s="352" t="s">
        <v>306</v>
      </c>
      <c r="BK47" s="352" t="s">
        <v>306</v>
      </c>
      <c r="BL47" s="352" t="s">
        <v>306</v>
      </c>
      <c r="BM47" s="352" t="s">
        <v>306</v>
      </c>
      <c r="BN47" s="352" t="s">
        <v>306</v>
      </c>
      <c r="BO47" s="352" t="s">
        <v>306</v>
      </c>
      <c r="BP47" s="352" t="s">
        <v>306</v>
      </c>
      <c r="BQ47" s="352" t="s">
        <v>306</v>
      </c>
      <c r="BR47" s="352" t="s">
        <v>306</v>
      </c>
      <c r="BS47" s="352" t="s">
        <v>306</v>
      </c>
      <c r="BT47" s="352" t="s">
        <v>306</v>
      </c>
      <c r="BU47" s="352" t="s">
        <v>306</v>
      </c>
      <c r="BV47" s="352" t="s">
        <v>306</v>
      </c>
      <c r="BW47" s="352" t="s">
        <v>306</v>
      </c>
      <c r="BX47" s="352" t="s">
        <v>306</v>
      </c>
      <c r="BY47" s="352" t="s">
        <v>306</v>
      </c>
      <c r="BZ47" s="352" t="s">
        <v>306</v>
      </c>
      <c r="CA47" s="352" t="s">
        <v>306</v>
      </c>
      <c r="CB47" s="352" t="s">
        <v>306</v>
      </c>
      <c r="CC47" s="352" t="s">
        <v>306</v>
      </c>
      <c r="CD47" s="352" t="s">
        <v>306</v>
      </c>
      <c r="CE47" s="352" t="s">
        <v>306</v>
      </c>
      <c r="CF47" s="352" t="s">
        <v>306</v>
      </c>
      <c r="CG47" s="352" t="s">
        <v>306</v>
      </c>
      <c r="CH47" s="352" t="s">
        <v>306</v>
      </c>
      <c r="CI47" s="352" t="s">
        <v>306</v>
      </c>
      <c r="CJ47" s="352" t="s">
        <v>306</v>
      </c>
      <c r="CK47" s="352" t="s">
        <v>306</v>
      </c>
      <c r="CL47" s="352" t="s">
        <v>306</v>
      </c>
      <c r="CM47" s="352" t="s">
        <v>306</v>
      </c>
      <c r="CN47" s="352" t="s">
        <v>306</v>
      </c>
      <c r="CO47" s="352" t="s">
        <v>306</v>
      </c>
      <c r="CP47" s="352" t="s">
        <v>306</v>
      </c>
      <c r="CQ47" s="352" t="s">
        <v>306</v>
      </c>
      <c r="CR47" s="352" t="s">
        <v>306</v>
      </c>
      <c r="CS47" s="352" t="s">
        <v>306</v>
      </c>
      <c r="CT47" s="352" t="s">
        <v>306</v>
      </c>
      <c r="CU47" s="352" t="s">
        <v>306</v>
      </c>
      <c r="CV47" s="352" t="s">
        <v>306</v>
      </c>
      <c r="CW47" s="352" t="s">
        <v>306</v>
      </c>
      <c r="CX47" s="352" t="s">
        <v>306</v>
      </c>
      <c r="CY47" s="352" t="s">
        <v>306</v>
      </c>
      <c r="CZ47" s="352" t="s">
        <v>306</v>
      </c>
      <c r="DA47" s="352" t="s">
        <v>306</v>
      </c>
      <c r="DB47" s="352" t="s">
        <v>306</v>
      </c>
      <c r="DC47" s="352" t="s">
        <v>306</v>
      </c>
      <c r="DD47" s="352" t="s">
        <v>306</v>
      </c>
      <c r="DE47" s="352" t="s">
        <v>306</v>
      </c>
      <c r="DF47" s="352" t="s">
        <v>306</v>
      </c>
      <c r="DG47" s="353" t="s">
        <v>306</v>
      </c>
    </row>
    <row r="48" spans="1:111" ht="15" customHeight="1">
      <c r="A48" s="345">
        <v>42</v>
      </c>
      <c r="B48" s="98" t="s">
        <v>166</v>
      </c>
      <c r="C48" s="95" t="s">
        <v>167</v>
      </c>
      <c r="D48" s="351" t="s">
        <v>306</v>
      </c>
      <c r="E48" s="352" t="s">
        <v>306</v>
      </c>
      <c r="F48" s="352" t="s">
        <v>306</v>
      </c>
      <c r="G48" s="352" t="s">
        <v>306</v>
      </c>
      <c r="H48" s="352" t="s">
        <v>306</v>
      </c>
      <c r="I48" s="352" t="s">
        <v>306</v>
      </c>
      <c r="J48" s="352" t="s">
        <v>306</v>
      </c>
      <c r="K48" s="352" t="s">
        <v>306</v>
      </c>
      <c r="L48" s="352" t="s">
        <v>306</v>
      </c>
      <c r="M48" s="352" t="s">
        <v>306</v>
      </c>
      <c r="N48" s="352" t="s">
        <v>306</v>
      </c>
      <c r="O48" s="352" t="s">
        <v>306</v>
      </c>
      <c r="P48" s="352" t="s">
        <v>306</v>
      </c>
      <c r="Q48" s="352" t="s">
        <v>306</v>
      </c>
      <c r="R48" s="352" t="s">
        <v>306</v>
      </c>
      <c r="S48" s="352" t="s">
        <v>306</v>
      </c>
      <c r="T48" s="352" t="s">
        <v>306</v>
      </c>
      <c r="U48" s="352" t="s">
        <v>306</v>
      </c>
      <c r="V48" s="352" t="s">
        <v>306</v>
      </c>
      <c r="W48" s="352" t="s">
        <v>306</v>
      </c>
      <c r="X48" s="352" t="s">
        <v>306</v>
      </c>
      <c r="Y48" s="352" t="s">
        <v>306</v>
      </c>
      <c r="Z48" s="352" t="s">
        <v>306</v>
      </c>
      <c r="AA48" s="352" t="s">
        <v>306</v>
      </c>
      <c r="AB48" s="352" t="s">
        <v>306</v>
      </c>
      <c r="AC48" s="352" t="s">
        <v>306</v>
      </c>
      <c r="AD48" s="352" t="s">
        <v>306</v>
      </c>
      <c r="AE48" s="352" t="s">
        <v>306</v>
      </c>
      <c r="AF48" s="352" t="s">
        <v>306</v>
      </c>
      <c r="AG48" s="352" t="s">
        <v>306</v>
      </c>
      <c r="AH48" s="352" t="s">
        <v>306</v>
      </c>
      <c r="AI48" s="352" t="s">
        <v>306</v>
      </c>
      <c r="AJ48" s="352" t="s">
        <v>306</v>
      </c>
      <c r="AK48" s="352" t="s">
        <v>306</v>
      </c>
      <c r="AL48" s="352" t="s">
        <v>306</v>
      </c>
      <c r="AM48" s="352" t="s">
        <v>306</v>
      </c>
      <c r="AN48" s="352" t="s">
        <v>306</v>
      </c>
      <c r="AO48" s="352" t="s">
        <v>306</v>
      </c>
      <c r="AP48" s="352" t="s">
        <v>306</v>
      </c>
      <c r="AQ48" s="352" t="s">
        <v>306</v>
      </c>
      <c r="AR48" s="352" t="s">
        <v>306</v>
      </c>
      <c r="AS48" s="352">
        <v>1</v>
      </c>
      <c r="AT48" s="352" t="s">
        <v>306</v>
      </c>
      <c r="AU48" s="352" t="s">
        <v>306</v>
      </c>
      <c r="AV48" s="352" t="s">
        <v>306</v>
      </c>
      <c r="AW48" s="352" t="s">
        <v>306</v>
      </c>
      <c r="AX48" s="352" t="s">
        <v>306</v>
      </c>
      <c r="AY48" s="352" t="s">
        <v>306</v>
      </c>
      <c r="AZ48" s="352" t="s">
        <v>306</v>
      </c>
      <c r="BA48" s="352" t="s">
        <v>306</v>
      </c>
      <c r="BB48" s="352" t="s">
        <v>306</v>
      </c>
      <c r="BC48" s="352" t="s">
        <v>306</v>
      </c>
      <c r="BD48" s="352" t="s">
        <v>306</v>
      </c>
      <c r="BE48" s="352" t="s">
        <v>306</v>
      </c>
      <c r="BF48" s="352" t="s">
        <v>306</v>
      </c>
      <c r="BG48" s="352" t="s">
        <v>306</v>
      </c>
      <c r="BH48" s="352" t="s">
        <v>306</v>
      </c>
      <c r="BI48" s="352" t="s">
        <v>306</v>
      </c>
      <c r="BJ48" s="352" t="s">
        <v>306</v>
      </c>
      <c r="BK48" s="352" t="s">
        <v>306</v>
      </c>
      <c r="BL48" s="352" t="s">
        <v>306</v>
      </c>
      <c r="BM48" s="352" t="s">
        <v>306</v>
      </c>
      <c r="BN48" s="352" t="s">
        <v>306</v>
      </c>
      <c r="BO48" s="352" t="s">
        <v>306</v>
      </c>
      <c r="BP48" s="352" t="s">
        <v>306</v>
      </c>
      <c r="BQ48" s="352" t="s">
        <v>306</v>
      </c>
      <c r="BR48" s="352" t="s">
        <v>306</v>
      </c>
      <c r="BS48" s="352" t="s">
        <v>306</v>
      </c>
      <c r="BT48" s="352" t="s">
        <v>306</v>
      </c>
      <c r="BU48" s="352" t="s">
        <v>306</v>
      </c>
      <c r="BV48" s="352" t="s">
        <v>306</v>
      </c>
      <c r="BW48" s="352" t="s">
        <v>306</v>
      </c>
      <c r="BX48" s="352" t="s">
        <v>306</v>
      </c>
      <c r="BY48" s="352" t="s">
        <v>306</v>
      </c>
      <c r="BZ48" s="352" t="s">
        <v>306</v>
      </c>
      <c r="CA48" s="352" t="s">
        <v>306</v>
      </c>
      <c r="CB48" s="352" t="s">
        <v>306</v>
      </c>
      <c r="CC48" s="352" t="s">
        <v>306</v>
      </c>
      <c r="CD48" s="352" t="s">
        <v>306</v>
      </c>
      <c r="CE48" s="352" t="s">
        <v>306</v>
      </c>
      <c r="CF48" s="352" t="s">
        <v>306</v>
      </c>
      <c r="CG48" s="352" t="s">
        <v>306</v>
      </c>
      <c r="CH48" s="352" t="s">
        <v>306</v>
      </c>
      <c r="CI48" s="352" t="s">
        <v>306</v>
      </c>
      <c r="CJ48" s="352" t="s">
        <v>306</v>
      </c>
      <c r="CK48" s="352" t="s">
        <v>306</v>
      </c>
      <c r="CL48" s="352" t="s">
        <v>306</v>
      </c>
      <c r="CM48" s="352" t="s">
        <v>306</v>
      </c>
      <c r="CN48" s="352" t="s">
        <v>306</v>
      </c>
      <c r="CO48" s="352" t="s">
        <v>306</v>
      </c>
      <c r="CP48" s="352" t="s">
        <v>306</v>
      </c>
      <c r="CQ48" s="352" t="s">
        <v>306</v>
      </c>
      <c r="CR48" s="352" t="s">
        <v>306</v>
      </c>
      <c r="CS48" s="352" t="s">
        <v>306</v>
      </c>
      <c r="CT48" s="352" t="s">
        <v>306</v>
      </c>
      <c r="CU48" s="352" t="s">
        <v>306</v>
      </c>
      <c r="CV48" s="352" t="s">
        <v>306</v>
      </c>
      <c r="CW48" s="352" t="s">
        <v>306</v>
      </c>
      <c r="CX48" s="352" t="s">
        <v>306</v>
      </c>
      <c r="CY48" s="352" t="s">
        <v>306</v>
      </c>
      <c r="CZ48" s="352" t="s">
        <v>306</v>
      </c>
      <c r="DA48" s="352" t="s">
        <v>306</v>
      </c>
      <c r="DB48" s="352" t="s">
        <v>306</v>
      </c>
      <c r="DC48" s="352" t="s">
        <v>306</v>
      </c>
      <c r="DD48" s="352" t="s">
        <v>306</v>
      </c>
      <c r="DE48" s="352" t="s">
        <v>306</v>
      </c>
      <c r="DF48" s="352" t="s">
        <v>306</v>
      </c>
      <c r="DG48" s="353" t="s">
        <v>306</v>
      </c>
    </row>
    <row r="49" spans="1:111" ht="15" customHeight="1">
      <c r="A49" s="345">
        <v>43</v>
      </c>
      <c r="B49" s="98" t="s">
        <v>168</v>
      </c>
      <c r="C49" s="95" t="s">
        <v>169</v>
      </c>
      <c r="D49" s="351" t="s">
        <v>306</v>
      </c>
      <c r="E49" s="352" t="s">
        <v>306</v>
      </c>
      <c r="F49" s="352" t="s">
        <v>306</v>
      </c>
      <c r="G49" s="352" t="s">
        <v>306</v>
      </c>
      <c r="H49" s="352" t="s">
        <v>306</v>
      </c>
      <c r="I49" s="352" t="s">
        <v>306</v>
      </c>
      <c r="J49" s="352" t="s">
        <v>306</v>
      </c>
      <c r="K49" s="352" t="s">
        <v>306</v>
      </c>
      <c r="L49" s="352" t="s">
        <v>306</v>
      </c>
      <c r="M49" s="352" t="s">
        <v>306</v>
      </c>
      <c r="N49" s="352" t="s">
        <v>306</v>
      </c>
      <c r="O49" s="352" t="s">
        <v>306</v>
      </c>
      <c r="P49" s="352" t="s">
        <v>306</v>
      </c>
      <c r="Q49" s="352" t="s">
        <v>306</v>
      </c>
      <c r="R49" s="352" t="s">
        <v>306</v>
      </c>
      <c r="S49" s="352" t="s">
        <v>306</v>
      </c>
      <c r="T49" s="352" t="s">
        <v>306</v>
      </c>
      <c r="U49" s="352" t="s">
        <v>306</v>
      </c>
      <c r="V49" s="352" t="s">
        <v>306</v>
      </c>
      <c r="W49" s="352" t="s">
        <v>306</v>
      </c>
      <c r="X49" s="352" t="s">
        <v>306</v>
      </c>
      <c r="Y49" s="352" t="s">
        <v>306</v>
      </c>
      <c r="Z49" s="352" t="s">
        <v>306</v>
      </c>
      <c r="AA49" s="352" t="s">
        <v>306</v>
      </c>
      <c r="AB49" s="352" t="s">
        <v>306</v>
      </c>
      <c r="AC49" s="352" t="s">
        <v>306</v>
      </c>
      <c r="AD49" s="352" t="s">
        <v>306</v>
      </c>
      <c r="AE49" s="352" t="s">
        <v>306</v>
      </c>
      <c r="AF49" s="352" t="s">
        <v>306</v>
      </c>
      <c r="AG49" s="352" t="s">
        <v>306</v>
      </c>
      <c r="AH49" s="352" t="s">
        <v>306</v>
      </c>
      <c r="AI49" s="352" t="s">
        <v>306</v>
      </c>
      <c r="AJ49" s="352" t="s">
        <v>306</v>
      </c>
      <c r="AK49" s="352" t="s">
        <v>306</v>
      </c>
      <c r="AL49" s="352" t="s">
        <v>306</v>
      </c>
      <c r="AM49" s="352" t="s">
        <v>306</v>
      </c>
      <c r="AN49" s="352" t="s">
        <v>306</v>
      </c>
      <c r="AO49" s="352" t="s">
        <v>306</v>
      </c>
      <c r="AP49" s="352" t="s">
        <v>306</v>
      </c>
      <c r="AQ49" s="352" t="s">
        <v>306</v>
      </c>
      <c r="AR49" s="352" t="s">
        <v>306</v>
      </c>
      <c r="AS49" s="352" t="s">
        <v>306</v>
      </c>
      <c r="AT49" s="352">
        <v>1</v>
      </c>
      <c r="AU49" s="352" t="s">
        <v>306</v>
      </c>
      <c r="AV49" s="352" t="s">
        <v>306</v>
      </c>
      <c r="AW49" s="352" t="s">
        <v>306</v>
      </c>
      <c r="AX49" s="352" t="s">
        <v>306</v>
      </c>
      <c r="AY49" s="352" t="s">
        <v>306</v>
      </c>
      <c r="AZ49" s="352" t="s">
        <v>306</v>
      </c>
      <c r="BA49" s="352" t="s">
        <v>306</v>
      </c>
      <c r="BB49" s="352" t="s">
        <v>306</v>
      </c>
      <c r="BC49" s="352" t="s">
        <v>306</v>
      </c>
      <c r="BD49" s="352" t="s">
        <v>306</v>
      </c>
      <c r="BE49" s="352" t="s">
        <v>306</v>
      </c>
      <c r="BF49" s="352" t="s">
        <v>306</v>
      </c>
      <c r="BG49" s="352" t="s">
        <v>306</v>
      </c>
      <c r="BH49" s="352" t="s">
        <v>306</v>
      </c>
      <c r="BI49" s="352" t="s">
        <v>306</v>
      </c>
      <c r="BJ49" s="352" t="s">
        <v>306</v>
      </c>
      <c r="BK49" s="352" t="s">
        <v>306</v>
      </c>
      <c r="BL49" s="352" t="s">
        <v>306</v>
      </c>
      <c r="BM49" s="352" t="s">
        <v>306</v>
      </c>
      <c r="BN49" s="352" t="s">
        <v>306</v>
      </c>
      <c r="BO49" s="352" t="s">
        <v>306</v>
      </c>
      <c r="BP49" s="352" t="s">
        <v>306</v>
      </c>
      <c r="BQ49" s="352" t="s">
        <v>306</v>
      </c>
      <c r="BR49" s="352" t="s">
        <v>306</v>
      </c>
      <c r="BS49" s="352" t="s">
        <v>306</v>
      </c>
      <c r="BT49" s="352" t="s">
        <v>306</v>
      </c>
      <c r="BU49" s="352" t="s">
        <v>306</v>
      </c>
      <c r="BV49" s="352" t="s">
        <v>306</v>
      </c>
      <c r="BW49" s="352" t="s">
        <v>306</v>
      </c>
      <c r="BX49" s="352" t="s">
        <v>306</v>
      </c>
      <c r="BY49" s="352" t="s">
        <v>306</v>
      </c>
      <c r="BZ49" s="352" t="s">
        <v>306</v>
      </c>
      <c r="CA49" s="352" t="s">
        <v>306</v>
      </c>
      <c r="CB49" s="352" t="s">
        <v>306</v>
      </c>
      <c r="CC49" s="352" t="s">
        <v>306</v>
      </c>
      <c r="CD49" s="352" t="s">
        <v>306</v>
      </c>
      <c r="CE49" s="352" t="s">
        <v>306</v>
      </c>
      <c r="CF49" s="352" t="s">
        <v>306</v>
      </c>
      <c r="CG49" s="352" t="s">
        <v>306</v>
      </c>
      <c r="CH49" s="352" t="s">
        <v>306</v>
      </c>
      <c r="CI49" s="352" t="s">
        <v>306</v>
      </c>
      <c r="CJ49" s="352" t="s">
        <v>306</v>
      </c>
      <c r="CK49" s="352" t="s">
        <v>306</v>
      </c>
      <c r="CL49" s="352" t="s">
        <v>306</v>
      </c>
      <c r="CM49" s="352" t="s">
        <v>306</v>
      </c>
      <c r="CN49" s="352" t="s">
        <v>306</v>
      </c>
      <c r="CO49" s="352" t="s">
        <v>306</v>
      </c>
      <c r="CP49" s="352" t="s">
        <v>306</v>
      </c>
      <c r="CQ49" s="352" t="s">
        <v>306</v>
      </c>
      <c r="CR49" s="352" t="s">
        <v>306</v>
      </c>
      <c r="CS49" s="352" t="s">
        <v>306</v>
      </c>
      <c r="CT49" s="352" t="s">
        <v>306</v>
      </c>
      <c r="CU49" s="352" t="s">
        <v>306</v>
      </c>
      <c r="CV49" s="352" t="s">
        <v>306</v>
      </c>
      <c r="CW49" s="352" t="s">
        <v>306</v>
      </c>
      <c r="CX49" s="352" t="s">
        <v>306</v>
      </c>
      <c r="CY49" s="352" t="s">
        <v>306</v>
      </c>
      <c r="CZ49" s="352" t="s">
        <v>306</v>
      </c>
      <c r="DA49" s="352" t="s">
        <v>306</v>
      </c>
      <c r="DB49" s="352" t="s">
        <v>306</v>
      </c>
      <c r="DC49" s="352" t="s">
        <v>306</v>
      </c>
      <c r="DD49" s="352" t="s">
        <v>306</v>
      </c>
      <c r="DE49" s="352" t="s">
        <v>306</v>
      </c>
      <c r="DF49" s="352" t="s">
        <v>306</v>
      </c>
      <c r="DG49" s="353" t="s">
        <v>306</v>
      </c>
    </row>
    <row r="50" spans="1:111" ht="15" customHeight="1">
      <c r="A50" s="345">
        <v>44</v>
      </c>
      <c r="B50" s="98" t="s">
        <v>170</v>
      </c>
      <c r="C50" s="95" t="s">
        <v>0</v>
      </c>
      <c r="D50" s="351" t="s">
        <v>306</v>
      </c>
      <c r="E50" s="352" t="s">
        <v>306</v>
      </c>
      <c r="F50" s="352" t="s">
        <v>306</v>
      </c>
      <c r="G50" s="352" t="s">
        <v>306</v>
      </c>
      <c r="H50" s="352" t="s">
        <v>306</v>
      </c>
      <c r="I50" s="352" t="s">
        <v>306</v>
      </c>
      <c r="J50" s="352" t="s">
        <v>306</v>
      </c>
      <c r="K50" s="352" t="s">
        <v>306</v>
      </c>
      <c r="L50" s="352" t="s">
        <v>306</v>
      </c>
      <c r="M50" s="352" t="s">
        <v>306</v>
      </c>
      <c r="N50" s="352" t="s">
        <v>306</v>
      </c>
      <c r="O50" s="352" t="s">
        <v>306</v>
      </c>
      <c r="P50" s="352" t="s">
        <v>306</v>
      </c>
      <c r="Q50" s="352" t="s">
        <v>306</v>
      </c>
      <c r="R50" s="352" t="s">
        <v>306</v>
      </c>
      <c r="S50" s="352" t="s">
        <v>306</v>
      </c>
      <c r="T50" s="352" t="s">
        <v>306</v>
      </c>
      <c r="U50" s="352" t="s">
        <v>306</v>
      </c>
      <c r="V50" s="352" t="s">
        <v>306</v>
      </c>
      <c r="W50" s="352" t="s">
        <v>306</v>
      </c>
      <c r="X50" s="352" t="s">
        <v>306</v>
      </c>
      <c r="Y50" s="352" t="s">
        <v>306</v>
      </c>
      <c r="Z50" s="352" t="s">
        <v>306</v>
      </c>
      <c r="AA50" s="352" t="s">
        <v>306</v>
      </c>
      <c r="AB50" s="352" t="s">
        <v>306</v>
      </c>
      <c r="AC50" s="352" t="s">
        <v>306</v>
      </c>
      <c r="AD50" s="352" t="s">
        <v>306</v>
      </c>
      <c r="AE50" s="352" t="s">
        <v>306</v>
      </c>
      <c r="AF50" s="352" t="s">
        <v>306</v>
      </c>
      <c r="AG50" s="352" t="s">
        <v>306</v>
      </c>
      <c r="AH50" s="352" t="s">
        <v>306</v>
      </c>
      <c r="AI50" s="352" t="s">
        <v>306</v>
      </c>
      <c r="AJ50" s="352" t="s">
        <v>306</v>
      </c>
      <c r="AK50" s="352" t="s">
        <v>306</v>
      </c>
      <c r="AL50" s="352" t="s">
        <v>306</v>
      </c>
      <c r="AM50" s="352" t="s">
        <v>306</v>
      </c>
      <c r="AN50" s="352" t="s">
        <v>306</v>
      </c>
      <c r="AO50" s="352" t="s">
        <v>306</v>
      </c>
      <c r="AP50" s="352" t="s">
        <v>306</v>
      </c>
      <c r="AQ50" s="352" t="s">
        <v>306</v>
      </c>
      <c r="AR50" s="352" t="s">
        <v>306</v>
      </c>
      <c r="AS50" s="352" t="s">
        <v>306</v>
      </c>
      <c r="AT50" s="352" t="s">
        <v>306</v>
      </c>
      <c r="AU50" s="352">
        <v>1</v>
      </c>
      <c r="AV50" s="352" t="s">
        <v>306</v>
      </c>
      <c r="AW50" s="352" t="s">
        <v>306</v>
      </c>
      <c r="AX50" s="352" t="s">
        <v>306</v>
      </c>
      <c r="AY50" s="352" t="s">
        <v>306</v>
      </c>
      <c r="AZ50" s="352" t="s">
        <v>306</v>
      </c>
      <c r="BA50" s="352" t="s">
        <v>306</v>
      </c>
      <c r="BB50" s="352" t="s">
        <v>306</v>
      </c>
      <c r="BC50" s="352" t="s">
        <v>306</v>
      </c>
      <c r="BD50" s="352" t="s">
        <v>306</v>
      </c>
      <c r="BE50" s="352" t="s">
        <v>306</v>
      </c>
      <c r="BF50" s="352" t="s">
        <v>306</v>
      </c>
      <c r="BG50" s="352" t="s">
        <v>306</v>
      </c>
      <c r="BH50" s="352" t="s">
        <v>306</v>
      </c>
      <c r="BI50" s="352" t="s">
        <v>306</v>
      </c>
      <c r="BJ50" s="352" t="s">
        <v>306</v>
      </c>
      <c r="BK50" s="352" t="s">
        <v>306</v>
      </c>
      <c r="BL50" s="352" t="s">
        <v>306</v>
      </c>
      <c r="BM50" s="352" t="s">
        <v>306</v>
      </c>
      <c r="BN50" s="352" t="s">
        <v>306</v>
      </c>
      <c r="BO50" s="352" t="s">
        <v>306</v>
      </c>
      <c r="BP50" s="352" t="s">
        <v>306</v>
      </c>
      <c r="BQ50" s="352" t="s">
        <v>306</v>
      </c>
      <c r="BR50" s="352" t="s">
        <v>306</v>
      </c>
      <c r="BS50" s="352" t="s">
        <v>306</v>
      </c>
      <c r="BT50" s="352" t="s">
        <v>306</v>
      </c>
      <c r="BU50" s="352" t="s">
        <v>306</v>
      </c>
      <c r="BV50" s="352" t="s">
        <v>306</v>
      </c>
      <c r="BW50" s="352" t="s">
        <v>306</v>
      </c>
      <c r="BX50" s="352" t="s">
        <v>306</v>
      </c>
      <c r="BY50" s="352" t="s">
        <v>306</v>
      </c>
      <c r="BZ50" s="352" t="s">
        <v>306</v>
      </c>
      <c r="CA50" s="352" t="s">
        <v>306</v>
      </c>
      <c r="CB50" s="352" t="s">
        <v>306</v>
      </c>
      <c r="CC50" s="352" t="s">
        <v>306</v>
      </c>
      <c r="CD50" s="352" t="s">
        <v>306</v>
      </c>
      <c r="CE50" s="352" t="s">
        <v>306</v>
      </c>
      <c r="CF50" s="352" t="s">
        <v>306</v>
      </c>
      <c r="CG50" s="352" t="s">
        <v>306</v>
      </c>
      <c r="CH50" s="352" t="s">
        <v>306</v>
      </c>
      <c r="CI50" s="352" t="s">
        <v>306</v>
      </c>
      <c r="CJ50" s="352" t="s">
        <v>306</v>
      </c>
      <c r="CK50" s="352" t="s">
        <v>306</v>
      </c>
      <c r="CL50" s="352" t="s">
        <v>306</v>
      </c>
      <c r="CM50" s="352" t="s">
        <v>306</v>
      </c>
      <c r="CN50" s="352" t="s">
        <v>306</v>
      </c>
      <c r="CO50" s="352" t="s">
        <v>306</v>
      </c>
      <c r="CP50" s="352" t="s">
        <v>306</v>
      </c>
      <c r="CQ50" s="352" t="s">
        <v>306</v>
      </c>
      <c r="CR50" s="352" t="s">
        <v>306</v>
      </c>
      <c r="CS50" s="352" t="s">
        <v>306</v>
      </c>
      <c r="CT50" s="352" t="s">
        <v>306</v>
      </c>
      <c r="CU50" s="352" t="s">
        <v>306</v>
      </c>
      <c r="CV50" s="352" t="s">
        <v>306</v>
      </c>
      <c r="CW50" s="352" t="s">
        <v>306</v>
      </c>
      <c r="CX50" s="352" t="s">
        <v>306</v>
      </c>
      <c r="CY50" s="352" t="s">
        <v>306</v>
      </c>
      <c r="CZ50" s="352" t="s">
        <v>306</v>
      </c>
      <c r="DA50" s="352" t="s">
        <v>306</v>
      </c>
      <c r="DB50" s="352" t="s">
        <v>306</v>
      </c>
      <c r="DC50" s="352" t="s">
        <v>306</v>
      </c>
      <c r="DD50" s="352" t="s">
        <v>306</v>
      </c>
      <c r="DE50" s="352" t="s">
        <v>306</v>
      </c>
      <c r="DF50" s="352" t="s">
        <v>306</v>
      </c>
      <c r="DG50" s="353" t="s">
        <v>306</v>
      </c>
    </row>
    <row r="51" spans="1:111" ht="15" customHeight="1">
      <c r="A51" s="345">
        <v>45</v>
      </c>
      <c r="B51" s="98" t="s">
        <v>171</v>
      </c>
      <c r="C51" s="95" t="s">
        <v>1</v>
      </c>
      <c r="D51" s="351" t="s">
        <v>306</v>
      </c>
      <c r="E51" s="352" t="s">
        <v>306</v>
      </c>
      <c r="F51" s="352" t="s">
        <v>306</v>
      </c>
      <c r="G51" s="352" t="s">
        <v>306</v>
      </c>
      <c r="H51" s="352" t="s">
        <v>306</v>
      </c>
      <c r="I51" s="352" t="s">
        <v>306</v>
      </c>
      <c r="J51" s="352" t="s">
        <v>306</v>
      </c>
      <c r="K51" s="352" t="s">
        <v>306</v>
      </c>
      <c r="L51" s="352" t="s">
        <v>306</v>
      </c>
      <c r="M51" s="352" t="s">
        <v>306</v>
      </c>
      <c r="N51" s="352" t="s">
        <v>306</v>
      </c>
      <c r="O51" s="352" t="s">
        <v>306</v>
      </c>
      <c r="P51" s="352" t="s">
        <v>306</v>
      </c>
      <c r="Q51" s="352" t="s">
        <v>306</v>
      </c>
      <c r="R51" s="352" t="s">
        <v>306</v>
      </c>
      <c r="S51" s="352" t="s">
        <v>306</v>
      </c>
      <c r="T51" s="352" t="s">
        <v>306</v>
      </c>
      <c r="U51" s="352" t="s">
        <v>306</v>
      </c>
      <c r="V51" s="352" t="s">
        <v>306</v>
      </c>
      <c r="W51" s="352" t="s">
        <v>306</v>
      </c>
      <c r="X51" s="352" t="s">
        <v>306</v>
      </c>
      <c r="Y51" s="352" t="s">
        <v>306</v>
      </c>
      <c r="Z51" s="352" t="s">
        <v>306</v>
      </c>
      <c r="AA51" s="352" t="s">
        <v>306</v>
      </c>
      <c r="AB51" s="352" t="s">
        <v>306</v>
      </c>
      <c r="AC51" s="352" t="s">
        <v>306</v>
      </c>
      <c r="AD51" s="352" t="s">
        <v>306</v>
      </c>
      <c r="AE51" s="352" t="s">
        <v>306</v>
      </c>
      <c r="AF51" s="352" t="s">
        <v>306</v>
      </c>
      <c r="AG51" s="352" t="s">
        <v>306</v>
      </c>
      <c r="AH51" s="352" t="s">
        <v>306</v>
      </c>
      <c r="AI51" s="352" t="s">
        <v>306</v>
      </c>
      <c r="AJ51" s="352" t="s">
        <v>306</v>
      </c>
      <c r="AK51" s="352" t="s">
        <v>306</v>
      </c>
      <c r="AL51" s="352" t="s">
        <v>306</v>
      </c>
      <c r="AM51" s="352" t="s">
        <v>306</v>
      </c>
      <c r="AN51" s="352" t="s">
        <v>306</v>
      </c>
      <c r="AO51" s="352" t="s">
        <v>306</v>
      </c>
      <c r="AP51" s="352" t="s">
        <v>306</v>
      </c>
      <c r="AQ51" s="352" t="s">
        <v>306</v>
      </c>
      <c r="AR51" s="352" t="s">
        <v>306</v>
      </c>
      <c r="AS51" s="352" t="s">
        <v>306</v>
      </c>
      <c r="AT51" s="352" t="s">
        <v>306</v>
      </c>
      <c r="AU51" s="352" t="s">
        <v>306</v>
      </c>
      <c r="AV51" s="352">
        <v>1</v>
      </c>
      <c r="AW51" s="352" t="s">
        <v>306</v>
      </c>
      <c r="AX51" s="352" t="s">
        <v>306</v>
      </c>
      <c r="AY51" s="352" t="s">
        <v>306</v>
      </c>
      <c r="AZ51" s="352" t="s">
        <v>306</v>
      </c>
      <c r="BA51" s="352" t="s">
        <v>306</v>
      </c>
      <c r="BB51" s="352" t="s">
        <v>306</v>
      </c>
      <c r="BC51" s="352" t="s">
        <v>306</v>
      </c>
      <c r="BD51" s="352" t="s">
        <v>306</v>
      </c>
      <c r="BE51" s="352" t="s">
        <v>306</v>
      </c>
      <c r="BF51" s="352" t="s">
        <v>306</v>
      </c>
      <c r="BG51" s="352" t="s">
        <v>306</v>
      </c>
      <c r="BH51" s="352" t="s">
        <v>306</v>
      </c>
      <c r="BI51" s="352" t="s">
        <v>306</v>
      </c>
      <c r="BJ51" s="352" t="s">
        <v>306</v>
      </c>
      <c r="BK51" s="352" t="s">
        <v>306</v>
      </c>
      <c r="BL51" s="352" t="s">
        <v>306</v>
      </c>
      <c r="BM51" s="352" t="s">
        <v>306</v>
      </c>
      <c r="BN51" s="352" t="s">
        <v>306</v>
      </c>
      <c r="BO51" s="352" t="s">
        <v>306</v>
      </c>
      <c r="BP51" s="352" t="s">
        <v>306</v>
      </c>
      <c r="BQ51" s="352" t="s">
        <v>306</v>
      </c>
      <c r="BR51" s="352" t="s">
        <v>306</v>
      </c>
      <c r="BS51" s="352" t="s">
        <v>306</v>
      </c>
      <c r="BT51" s="352" t="s">
        <v>306</v>
      </c>
      <c r="BU51" s="352" t="s">
        <v>306</v>
      </c>
      <c r="BV51" s="352" t="s">
        <v>306</v>
      </c>
      <c r="BW51" s="352" t="s">
        <v>306</v>
      </c>
      <c r="BX51" s="352" t="s">
        <v>306</v>
      </c>
      <c r="BY51" s="352" t="s">
        <v>306</v>
      </c>
      <c r="BZ51" s="352" t="s">
        <v>306</v>
      </c>
      <c r="CA51" s="352" t="s">
        <v>306</v>
      </c>
      <c r="CB51" s="352" t="s">
        <v>306</v>
      </c>
      <c r="CC51" s="352" t="s">
        <v>306</v>
      </c>
      <c r="CD51" s="352" t="s">
        <v>306</v>
      </c>
      <c r="CE51" s="352" t="s">
        <v>306</v>
      </c>
      <c r="CF51" s="352" t="s">
        <v>306</v>
      </c>
      <c r="CG51" s="352" t="s">
        <v>306</v>
      </c>
      <c r="CH51" s="352" t="s">
        <v>306</v>
      </c>
      <c r="CI51" s="352" t="s">
        <v>306</v>
      </c>
      <c r="CJ51" s="352" t="s">
        <v>306</v>
      </c>
      <c r="CK51" s="352" t="s">
        <v>306</v>
      </c>
      <c r="CL51" s="352" t="s">
        <v>306</v>
      </c>
      <c r="CM51" s="352" t="s">
        <v>306</v>
      </c>
      <c r="CN51" s="352" t="s">
        <v>306</v>
      </c>
      <c r="CO51" s="352" t="s">
        <v>306</v>
      </c>
      <c r="CP51" s="352" t="s">
        <v>306</v>
      </c>
      <c r="CQ51" s="352" t="s">
        <v>306</v>
      </c>
      <c r="CR51" s="352" t="s">
        <v>306</v>
      </c>
      <c r="CS51" s="352" t="s">
        <v>306</v>
      </c>
      <c r="CT51" s="352" t="s">
        <v>306</v>
      </c>
      <c r="CU51" s="352" t="s">
        <v>306</v>
      </c>
      <c r="CV51" s="352" t="s">
        <v>306</v>
      </c>
      <c r="CW51" s="352" t="s">
        <v>306</v>
      </c>
      <c r="CX51" s="352" t="s">
        <v>306</v>
      </c>
      <c r="CY51" s="352" t="s">
        <v>306</v>
      </c>
      <c r="CZ51" s="352" t="s">
        <v>306</v>
      </c>
      <c r="DA51" s="352" t="s">
        <v>306</v>
      </c>
      <c r="DB51" s="352" t="s">
        <v>306</v>
      </c>
      <c r="DC51" s="352" t="s">
        <v>306</v>
      </c>
      <c r="DD51" s="352" t="s">
        <v>306</v>
      </c>
      <c r="DE51" s="352" t="s">
        <v>306</v>
      </c>
      <c r="DF51" s="352" t="s">
        <v>306</v>
      </c>
      <c r="DG51" s="353" t="s">
        <v>306</v>
      </c>
    </row>
    <row r="52" spans="1:111" ht="15" customHeight="1">
      <c r="A52" s="345">
        <v>46</v>
      </c>
      <c r="B52" s="98" t="s">
        <v>172</v>
      </c>
      <c r="C52" s="95" t="s">
        <v>2</v>
      </c>
      <c r="D52" s="351" t="s">
        <v>306</v>
      </c>
      <c r="E52" s="352" t="s">
        <v>306</v>
      </c>
      <c r="F52" s="352" t="s">
        <v>306</v>
      </c>
      <c r="G52" s="352" t="s">
        <v>306</v>
      </c>
      <c r="H52" s="352" t="s">
        <v>306</v>
      </c>
      <c r="I52" s="352" t="s">
        <v>306</v>
      </c>
      <c r="J52" s="352" t="s">
        <v>306</v>
      </c>
      <c r="K52" s="352" t="s">
        <v>306</v>
      </c>
      <c r="L52" s="352" t="s">
        <v>306</v>
      </c>
      <c r="M52" s="352" t="s">
        <v>306</v>
      </c>
      <c r="N52" s="352" t="s">
        <v>306</v>
      </c>
      <c r="O52" s="352" t="s">
        <v>306</v>
      </c>
      <c r="P52" s="352" t="s">
        <v>306</v>
      </c>
      <c r="Q52" s="352" t="s">
        <v>306</v>
      </c>
      <c r="R52" s="352" t="s">
        <v>306</v>
      </c>
      <c r="S52" s="352" t="s">
        <v>306</v>
      </c>
      <c r="T52" s="352" t="s">
        <v>306</v>
      </c>
      <c r="U52" s="352" t="s">
        <v>306</v>
      </c>
      <c r="V52" s="352" t="s">
        <v>306</v>
      </c>
      <c r="W52" s="352" t="s">
        <v>306</v>
      </c>
      <c r="X52" s="352" t="s">
        <v>306</v>
      </c>
      <c r="Y52" s="352" t="s">
        <v>306</v>
      </c>
      <c r="Z52" s="352" t="s">
        <v>306</v>
      </c>
      <c r="AA52" s="352" t="s">
        <v>306</v>
      </c>
      <c r="AB52" s="352" t="s">
        <v>306</v>
      </c>
      <c r="AC52" s="352" t="s">
        <v>306</v>
      </c>
      <c r="AD52" s="352" t="s">
        <v>306</v>
      </c>
      <c r="AE52" s="352" t="s">
        <v>306</v>
      </c>
      <c r="AF52" s="352" t="s">
        <v>306</v>
      </c>
      <c r="AG52" s="352" t="s">
        <v>306</v>
      </c>
      <c r="AH52" s="352" t="s">
        <v>306</v>
      </c>
      <c r="AI52" s="352" t="s">
        <v>306</v>
      </c>
      <c r="AJ52" s="352" t="s">
        <v>306</v>
      </c>
      <c r="AK52" s="352" t="s">
        <v>306</v>
      </c>
      <c r="AL52" s="352" t="s">
        <v>306</v>
      </c>
      <c r="AM52" s="352" t="s">
        <v>306</v>
      </c>
      <c r="AN52" s="352" t="s">
        <v>306</v>
      </c>
      <c r="AO52" s="352" t="s">
        <v>306</v>
      </c>
      <c r="AP52" s="352" t="s">
        <v>306</v>
      </c>
      <c r="AQ52" s="352" t="s">
        <v>306</v>
      </c>
      <c r="AR52" s="352" t="s">
        <v>306</v>
      </c>
      <c r="AS52" s="352" t="s">
        <v>306</v>
      </c>
      <c r="AT52" s="352" t="s">
        <v>306</v>
      </c>
      <c r="AU52" s="352" t="s">
        <v>306</v>
      </c>
      <c r="AV52" s="352" t="s">
        <v>306</v>
      </c>
      <c r="AW52" s="352">
        <v>1</v>
      </c>
      <c r="AX52" s="352" t="s">
        <v>306</v>
      </c>
      <c r="AY52" s="352" t="s">
        <v>306</v>
      </c>
      <c r="AZ52" s="352" t="s">
        <v>306</v>
      </c>
      <c r="BA52" s="352" t="s">
        <v>306</v>
      </c>
      <c r="BB52" s="352" t="s">
        <v>306</v>
      </c>
      <c r="BC52" s="352" t="s">
        <v>306</v>
      </c>
      <c r="BD52" s="352" t="s">
        <v>306</v>
      </c>
      <c r="BE52" s="352" t="s">
        <v>306</v>
      </c>
      <c r="BF52" s="352" t="s">
        <v>306</v>
      </c>
      <c r="BG52" s="352" t="s">
        <v>306</v>
      </c>
      <c r="BH52" s="352" t="s">
        <v>306</v>
      </c>
      <c r="BI52" s="352" t="s">
        <v>306</v>
      </c>
      <c r="BJ52" s="352" t="s">
        <v>306</v>
      </c>
      <c r="BK52" s="352" t="s">
        <v>306</v>
      </c>
      <c r="BL52" s="352" t="s">
        <v>306</v>
      </c>
      <c r="BM52" s="352" t="s">
        <v>306</v>
      </c>
      <c r="BN52" s="352" t="s">
        <v>306</v>
      </c>
      <c r="BO52" s="352" t="s">
        <v>306</v>
      </c>
      <c r="BP52" s="352" t="s">
        <v>306</v>
      </c>
      <c r="BQ52" s="352" t="s">
        <v>306</v>
      </c>
      <c r="BR52" s="352" t="s">
        <v>306</v>
      </c>
      <c r="BS52" s="352" t="s">
        <v>306</v>
      </c>
      <c r="BT52" s="352" t="s">
        <v>306</v>
      </c>
      <c r="BU52" s="352" t="s">
        <v>306</v>
      </c>
      <c r="BV52" s="352" t="s">
        <v>306</v>
      </c>
      <c r="BW52" s="352" t="s">
        <v>306</v>
      </c>
      <c r="BX52" s="352" t="s">
        <v>306</v>
      </c>
      <c r="BY52" s="352" t="s">
        <v>306</v>
      </c>
      <c r="BZ52" s="352" t="s">
        <v>306</v>
      </c>
      <c r="CA52" s="352" t="s">
        <v>306</v>
      </c>
      <c r="CB52" s="352" t="s">
        <v>306</v>
      </c>
      <c r="CC52" s="352" t="s">
        <v>306</v>
      </c>
      <c r="CD52" s="352" t="s">
        <v>306</v>
      </c>
      <c r="CE52" s="352" t="s">
        <v>306</v>
      </c>
      <c r="CF52" s="352" t="s">
        <v>306</v>
      </c>
      <c r="CG52" s="352" t="s">
        <v>306</v>
      </c>
      <c r="CH52" s="352" t="s">
        <v>306</v>
      </c>
      <c r="CI52" s="352" t="s">
        <v>306</v>
      </c>
      <c r="CJ52" s="352" t="s">
        <v>306</v>
      </c>
      <c r="CK52" s="352" t="s">
        <v>306</v>
      </c>
      <c r="CL52" s="352" t="s">
        <v>306</v>
      </c>
      <c r="CM52" s="352" t="s">
        <v>306</v>
      </c>
      <c r="CN52" s="352" t="s">
        <v>306</v>
      </c>
      <c r="CO52" s="352" t="s">
        <v>306</v>
      </c>
      <c r="CP52" s="352" t="s">
        <v>306</v>
      </c>
      <c r="CQ52" s="352" t="s">
        <v>306</v>
      </c>
      <c r="CR52" s="352" t="s">
        <v>306</v>
      </c>
      <c r="CS52" s="352" t="s">
        <v>306</v>
      </c>
      <c r="CT52" s="352" t="s">
        <v>306</v>
      </c>
      <c r="CU52" s="352" t="s">
        <v>306</v>
      </c>
      <c r="CV52" s="352" t="s">
        <v>306</v>
      </c>
      <c r="CW52" s="352" t="s">
        <v>306</v>
      </c>
      <c r="CX52" s="352" t="s">
        <v>306</v>
      </c>
      <c r="CY52" s="352" t="s">
        <v>306</v>
      </c>
      <c r="CZ52" s="352" t="s">
        <v>306</v>
      </c>
      <c r="DA52" s="352" t="s">
        <v>306</v>
      </c>
      <c r="DB52" s="352" t="s">
        <v>306</v>
      </c>
      <c r="DC52" s="352" t="s">
        <v>306</v>
      </c>
      <c r="DD52" s="352" t="s">
        <v>306</v>
      </c>
      <c r="DE52" s="352" t="s">
        <v>306</v>
      </c>
      <c r="DF52" s="352" t="s">
        <v>306</v>
      </c>
      <c r="DG52" s="353" t="s">
        <v>306</v>
      </c>
    </row>
    <row r="53" spans="1:111" ht="15" customHeight="1">
      <c r="A53" s="345">
        <v>47</v>
      </c>
      <c r="B53" s="98" t="s">
        <v>173</v>
      </c>
      <c r="C53" s="95" t="s">
        <v>174</v>
      </c>
      <c r="D53" s="351" t="s">
        <v>306</v>
      </c>
      <c r="E53" s="352" t="s">
        <v>306</v>
      </c>
      <c r="F53" s="352" t="s">
        <v>306</v>
      </c>
      <c r="G53" s="352" t="s">
        <v>306</v>
      </c>
      <c r="H53" s="352" t="s">
        <v>306</v>
      </c>
      <c r="I53" s="352" t="s">
        <v>306</v>
      </c>
      <c r="J53" s="352" t="s">
        <v>306</v>
      </c>
      <c r="K53" s="352" t="s">
        <v>306</v>
      </c>
      <c r="L53" s="352" t="s">
        <v>306</v>
      </c>
      <c r="M53" s="352" t="s">
        <v>306</v>
      </c>
      <c r="N53" s="352" t="s">
        <v>306</v>
      </c>
      <c r="O53" s="352" t="s">
        <v>306</v>
      </c>
      <c r="P53" s="352" t="s">
        <v>306</v>
      </c>
      <c r="Q53" s="352" t="s">
        <v>306</v>
      </c>
      <c r="R53" s="352" t="s">
        <v>306</v>
      </c>
      <c r="S53" s="352" t="s">
        <v>306</v>
      </c>
      <c r="T53" s="352" t="s">
        <v>306</v>
      </c>
      <c r="U53" s="352" t="s">
        <v>306</v>
      </c>
      <c r="V53" s="352" t="s">
        <v>306</v>
      </c>
      <c r="W53" s="352" t="s">
        <v>306</v>
      </c>
      <c r="X53" s="352" t="s">
        <v>306</v>
      </c>
      <c r="Y53" s="352" t="s">
        <v>306</v>
      </c>
      <c r="Z53" s="352" t="s">
        <v>306</v>
      </c>
      <c r="AA53" s="352" t="s">
        <v>306</v>
      </c>
      <c r="AB53" s="352" t="s">
        <v>306</v>
      </c>
      <c r="AC53" s="352" t="s">
        <v>306</v>
      </c>
      <c r="AD53" s="352" t="s">
        <v>306</v>
      </c>
      <c r="AE53" s="352" t="s">
        <v>306</v>
      </c>
      <c r="AF53" s="352" t="s">
        <v>306</v>
      </c>
      <c r="AG53" s="352" t="s">
        <v>306</v>
      </c>
      <c r="AH53" s="352" t="s">
        <v>306</v>
      </c>
      <c r="AI53" s="352" t="s">
        <v>306</v>
      </c>
      <c r="AJ53" s="352" t="s">
        <v>306</v>
      </c>
      <c r="AK53" s="352" t="s">
        <v>306</v>
      </c>
      <c r="AL53" s="352" t="s">
        <v>306</v>
      </c>
      <c r="AM53" s="352" t="s">
        <v>306</v>
      </c>
      <c r="AN53" s="352" t="s">
        <v>306</v>
      </c>
      <c r="AO53" s="352" t="s">
        <v>306</v>
      </c>
      <c r="AP53" s="352" t="s">
        <v>306</v>
      </c>
      <c r="AQ53" s="352" t="s">
        <v>306</v>
      </c>
      <c r="AR53" s="352" t="s">
        <v>306</v>
      </c>
      <c r="AS53" s="352" t="s">
        <v>306</v>
      </c>
      <c r="AT53" s="352" t="s">
        <v>306</v>
      </c>
      <c r="AU53" s="352" t="s">
        <v>306</v>
      </c>
      <c r="AV53" s="352" t="s">
        <v>306</v>
      </c>
      <c r="AW53" s="352" t="s">
        <v>306</v>
      </c>
      <c r="AX53" s="352">
        <v>1</v>
      </c>
      <c r="AY53" s="352" t="s">
        <v>306</v>
      </c>
      <c r="AZ53" s="352" t="s">
        <v>306</v>
      </c>
      <c r="BA53" s="352" t="s">
        <v>306</v>
      </c>
      <c r="BB53" s="352" t="s">
        <v>306</v>
      </c>
      <c r="BC53" s="352" t="s">
        <v>306</v>
      </c>
      <c r="BD53" s="352" t="s">
        <v>306</v>
      </c>
      <c r="BE53" s="352" t="s">
        <v>306</v>
      </c>
      <c r="BF53" s="352" t="s">
        <v>306</v>
      </c>
      <c r="BG53" s="352" t="s">
        <v>306</v>
      </c>
      <c r="BH53" s="352" t="s">
        <v>306</v>
      </c>
      <c r="BI53" s="352" t="s">
        <v>306</v>
      </c>
      <c r="BJ53" s="352" t="s">
        <v>306</v>
      </c>
      <c r="BK53" s="352" t="s">
        <v>306</v>
      </c>
      <c r="BL53" s="352" t="s">
        <v>306</v>
      </c>
      <c r="BM53" s="352" t="s">
        <v>306</v>
      </c>
      <c r="BN53" s="352" t="s">
        <v>306</v>
      </c>
      <c r="BO53" s="352" t="s">
        <v>306</v>
      </c>
      <c r="BP53" s="352" t="s">
        <v>306</v>
      </c>
      <c r="BQ53" s="352" t="s">
        <v>306</v>
      </c>
      <c r="BR53" s="352" t="s">
        <v>306</v>
      </c>
      <c r="BS53" s="352" t="s">
        <v>306</v>
      </c>
      <c r="BT53" s="352" t="s">
        <v>306</v>
      </c>
      <c r="BU53" s="352" t="s">
        <v>306</v>
      </c>
      <c r="BV53" s="352" t="s">
        <v>306</v>
      </c>
      <c r="BW53" s="352" t="s">
        <v>306</v>
      </c>
      <c r="BX53" s="352" t="s">
        <v>306</v>
      </c>
      <c r="BY53" s="352" t="s">
        <v>306</v>
      </c>
      <c r="BZ53" s="352" t="s">
        <v>306</v>
      </c>
      <c r="CA53" s="352" t="s">
        <v>306</v>
      </c>
      <c r="CB53" s="352" t="s">
        <v>306</v>
      </c>
      <c r="CC53" s="352" t="s">
        <v>306</v>
      </c>
      <c r="CD53" s="352" t="s">
        <v>306</v>
      </c>
      <c r="CE53" s="352" t="s">
        <v>306</v>
      </c>
      <c r="CF53" s="352" t="s">
        <v>306</v>
      </c>
      <c r="CG53" s="352" t="s">
        <v>306</v>
      </c>
      <c r="CH53" s="352" t="s">
        <v>306</v>
      </c>
      <c r="CI53" s="352" t="s">
        <v>306</v>
      </c>
      <c r="CJ53" s="352" t="s">
        <v>306</v>
      </c>
      <c r="CK53" s="352" t="s">
        <v>306</v>
      </c>
      <c r="CL53" s="352" t="s">
        <v>306</v>
      </c>
      <c r="CM53" s="352" t="s">
        <v>306</v>
      </c>
      <c r="CN53" s="352" t="s">
        <v>306</v>
      </c>
      <c r="CO53" s="352" t="s">
        <v>306</v>
      </c>
      <c r="CP53" s="352" t="s">
        <v>306</v>
      </c>
      <c r="CQ53" s="352" t="s">
        <v>306</v>
      </c>
      <c r="CR53" s="352" t="s">
        <v>306</v>
      </c>
      <c r="CS53" s="352" t="s">
        <v>306</v>
      </c>
      <c r="CT53" s="352" t="s">
        <v>306</v>
      </c>
      <c r="CU53" s="352" t="s">
        <v>306</v>
      </c>
      <c r="CV53" s="352" t="s">
        <v>306</v>
      </c>
      <c r="CW53" s="352" t="s">
        <v>306</v>
      </c>
      <c r="CX53" s="352" t="s">
        <v>306</v>
      </c>
      <c r="CY53" s="352" t="s">
        <v>306</v>
      </c>
      <c r="CZ53" s="352" t="s">
        <v>306</v>
      </c>
      <c r="DA53" s="352" t="s">
        <v>306</v>
      </c>
      <c r="DB53" s="352" t="s">
        <v>306</v>
      </c>
      <c r="DC53" s="352" t="s">
        <v>306</v>
      </c>
      <c r="DD53" s="352" t="s">
        <v>306</v>
      </c>
      <c r="DE53" s="352" t="s">
        <v>306</v>
      </c>
      <c r="DF53" s="352" t="s">
        <v>306</v>
      </c>
      <c r="DG53" s="353" t="s">
        <v>306</v>
      </c>
    </row>
    <row r="54" spans="1:111" ht="15" customHeight="1">
      <c r="A54" s="345">
        <v>48</v>
      </c>
      <c r="B54" s="98" t="s">
        <v>175</v>
      </c>
      <c r="C54" s="95" t="s">
        <v>176</v>
      </c>
      <c r="D54" s="351" t="s">
        <v>306</v>
      </c>
      <c r="E54" s="352" t="s">
        <v>306</v>
      </c>
      <c r="F54" s="352" t="s">
        <v>306</v>
      </c>
      <c r="G54" s="352" t="s">
        <v>306</v>
      </c>
      <c r="H54" s="352" t="s">
        <v>306</v>
      </c>
      <c r="I54" s="352" t="s">
        <v>306</v>
      </c>
      <c r="J54" s="352" t="s">
        <v>306</v>
      </c>
      <c r="K54" s="352" t="s">
        <v>306</v>
      </c>
      <c r="L54" s="352" t="s">
        <v>306</v>
      </c>
      <c r="M54" s="352" t="s">
        <v>306</v>
      </c>
      <c r="N54" s="352" t="s">
        <v>306</v>
      </c>
      <c r="O54" s="352" t="s">
        <v>306</v>
      </c>
      <c r="P54" s="352" t="s">
        <v>306</v>
      </c>
      <c r="Q54" s="352" t="s">
        <v>306</v>
      </c>
      <c r="R54" s="352" t="s">
        <v>306</v>
      </c>
      <c r="S54" s="352" t="s">
        <v>306</v>
      </c>
      <c r="T54" s="352" t="s">
        <v>306</v>
      </c>
      <c r="U54" s="352" t="s">
        <v>306</v>
      </c>
      <c r="V54" s="352" t="s">
        <v>306</v>
      </c>
      <c r="W54" s="352" t="s">
        <v>306</v>
      </c>
      <c r="X54" s="352" t="s">
        <v>306</v>
      </c>
      <c r="Y54" s="352" t="s">
        <v>306</v>
      </c>
      <c r="Z54" s="352" t="s">
        <v>306</v>
      </c>
      <c r="AA54" s="352" t="s">
        <v>306</v>
      </c>
      <c r="AB54" s="352" t="s">
        <v>306</v>
      </c>
      <c r="AC54" s="352" t="s">
        <v>306</v>
      </c>
      <c r="AD54" s="352" t="s">
        <v>306</v>
      </c>
      <c r="AE54" s="352" t="s">
        <v>306</v>
      </c>
      <c r="AF54" s="352" t="s">
        <v>306</v>
      </c>
      <c r="AG54" s="352" t="s">
        <v>306</v>
      </c>
      <c r="AH54" s="352" t="s">
        <v>306</v>
      </c>
      <c r="AI54" s="352" t="s">
        <v>306</v>
      </c>
      <c r="AJ54" s="352" t="s">
        <v>306</v>
      </c>
      <c r="AK54" s="352" t="s">
        <v>306</v>
      </c>
      <c r="AL54" s="352" t="s">
        <v>306</v>
      </c>
      <c r="AM54" s="352" t="s">
        <v>306</v>
      </c>
      <c r="AN54" s="352" t="s">
        <v>306</v>
      </c>
      <c r="AO54" s="352" t="s">
        <v>306</v>
      </c>
      <c r="AP54" s="352" t="s">
        <v>306</v>
      </c>
      <c r="AQ54" s="352" t="s">
        <v>306</v>
      </c>
      <c r="AR54" s="352" t="s">
        <v>306</v>
      </c>
      <c r="AS54" s="352" t="s">
        <v>306</v>
      </c>
      <c r="AT54" s="352" t="s">
        <v>306</v>
      </c>
      <c r="AU54" s="352" t="s">
        <v>306</v>
      </c>
      <c r="AV54" s="352" t="s">
        <v>306</v>
      </c>
      <c r="AW54" s="352" t="s">
        <v>306</v>
      </c>
      <c r="AX54" s="352" t="s">
        <v>306</v>
      </c>
      <c r="AY54" s="352">
        <v>1</v>
      </c>
      <c r="AZ54" s="352" t="s">
        <v>306</v>
      </c>
      <c r="BA54" s="352" t="s">
        <v>306</v>
      </c>
      <c r="BB54" s="352" t="s">
        <v>306</v>
      </c>
      <c r="BC54" s="352" t="s">
        <v>306</v>
      </c>
      <c r="BD54" s="352" t="s">
        <v>306</v>
      </c>
      <c r="BE54" s="352" t="s">
        <v>306</v>
      </c>
      <c r="BF54" s="352" t="s">
        <v>306</v>
      </c>
      <c r="BG54" s="352" t="s">
        <v>306</v>
      </c>
      <c r="BH54" s="352" t="s">
        <v>306</v>
      </c>
      <c r="BI54" s="352" t="s">
        <v>306</v>
      </c>
      <c r="BJ54" s="352" t="s">
        <v>306</v>
      </c>
      <c r="BK54" s="352" t="s">
        <v>306</v>
      </c>
      <c r="BL54" s="352" t="s">
        <v>306</v>
      </c>
      <c r="BM54" s="352" t="s">
        <v>306</v>
      </c>
      <c r="BN54" s="352" t="s">
        <v>306</v>
      </c>
      <c r="BO54" s="352" t="s">
        <v>306</v>
      </c>
      <c r="BP54" s="352" t="s">
        <v>306</v>
      </c>
      <c r="BQ54" s="352" t="s">
        <v>306</v>
      </c>
      <c r="BR54" s="352" t="s">
        <v>306</v>
      </c>
      <c r="BS54" s="352" t="s">
        <v>306</v>
      </c>
      <c r="BT54" s="352" t="s">
        <v>306</v>
      </c>
      <c r="BU54" s="352" t="s">
        <v>306</v>
      </c>
      <c r="BV54" s="352" t="s">
        <v>306</v>
      </c>
      <c r="BW54" s="352" t="s">
        <v>306</v>
      </c>
      <c r="BX54" s="352" t="s">
        <v>306</v>
      </c>
      <c r="BY54" s="352" t="s">
        <v>306</v>
      </c>
      <c r="BZ54" s="352" t="s">
        <v>306</v>
      </c>
      <c r="CA54" s="352" t="s">
        <v>306</v>
      </c>
      <c r="CB54" s="352" t="s">
        <v>306</v>
      </c>
      <c r="CC54" s="352" t="s">
        <v>306</v>
      </c>
      <c r="CD54" s="352" t="s">
        <v>306</v>
      </c>
      <c r="CE54" s="352" t="s">
        <v>306</v>
      </c>
      <c r="CF54" s="352" t="s">
        <v>306</v>
      </c>
      <c r="CG54" s="352" t="s">
        <v>306</v>
      </c>
      <c r="CH54" s="352" t="s">
        <v>306</v>
      </c>
      <c r="CI54" s="352" t="s">
        <v>306</v>
      </c>
      <c r="CJ54" s="352" t="s">
        <v>306</v>
      </c>
      <c r="CK54" s="352" t="s">
        <v>306</v>
      </c>
      <c r="CL54" s="352" t="s">
        <v>306</v>
      </c>
      <c r="CM54" s="352" t="s">
        <v>306</v>
      </c>
      <c r="CN54" s="352" t="s">
        <v>306</v>
      </c>
      <c r="CO54" s="352" t="s">
        <v>306</v>
      </c>
      <c r="CP54" s="352" t="s">
        <v>306</v>
      </c>
      <c r="CQ54" s="352" t="s">
        <v>306</v>
      </c>
      <c r="CR54" s="352" t="s">
        <v>306</v>
      </c>
      <c r="CS54" s="352" t="s">
        <v>306</v>
      </c>
      <c r="CT54" s="352" t="s">
        <v>306</v>
      </c>
      <c r="CU54" s="352" t="s">
        <v>306</v>
      </c>
      <c r="CV54" s="352" t="s">
        <v>306</v>
      </c>
      <c r="CW54" s="352" t="s">
        <v>306</v>
      </c>
      <c r="CX54" s="352" t="s">
        <v>306</v>
      </c>
      <c r="CY54" s="352" t="s">
        <v>306</v>
      </c>
      <c r="CZ54" s="352" t="s">
        <v>306</v>
      </c>
      <c r="DA54" s="352" t="s">
        <v>306</v>
      </c>
      <c r="DB54" s="352" t="s">
        <v>306</v>
      </c>
      <c r="DC54" s="352" t="s">
        <v>306</v>
      </c>
      <c r="DD54" s="352" t="s">
        <v>306</v>
      </c>
      <c r="DE54" s="352" t="s">
        <v>306</v>
      </c>
      <c r="DF54" s="352" t="s">
        <v>306</v>
      </c>
      <c r="DG54" s="353" t="s">
        <v>306</v>
      </c>
    </row>
    <row r="55" spans="1:111" ht="15" customHeight="1">
      <c r="A55" s="345">
        <v>49</v>
      </c>
      <c r="B55" s="98" t="s">
        <v>177</v>
      </c>
      <c r="C55" s="95" t="s">
        <v>178</v>
      </c>
      <c r="D55" s="351" t="s">
        <v>306</v>
      </c>
      <c r="E55" s="352" t="s">
        <v>306</v>
      </c>
      <c r="F55" s="352" t="s">
        <v>306</v>
      </c>
      <c r="G55" s="352" t="s">
        <v>306</v>
      </c>
      <c r="H55" s="352" t="s">
        <v>306</v>
      </c>
      <c r="I55" s="352" t="s">
        <v>306</v>
      </c>
      <c r="J55" s="352" t="s">
        <v>306</v>
      </c>
      <c r="K55" s="352" t="s">
        <v>306</v>
      </c>
      <c r="L55" s="352" t="s">
        <v>306</v>
      </c>
      <c r="M55" s="352" t="s">
        <v>306</v>
      </c>
      <c r="N55" s="352" t="s">
        <v>306</v>
      </c>
      <c r="O55" s="352" t="s">
        <v>306</v>
      </c>
      <c r="P55" s="352" t="s">
        <v>306</v>
      </c>
      <c r="Q55" s="352" t="s">
        <v>306</v>
      </c>
      <c r="R55" s="352" t="s">
        <v>306</v>
      </c>
      <c r="S55" s="352" t="s">
        <v>306</v>
      </c>
      <c r="T55" s="352" t="s">
        <v>306</v>
      </c>
      <c r="U55" s="352" t="s">
        <v>306</v>
      </c>
      <c r="V55" s="352" t="s">
        <v>306</v>
      </c>
      <c r="W55" s="352" t="s">
        <v>306</v>
      </c>
      <c r="X55" s="352" t="s">
        <v>306</v>
      </c>
      <c r="Y55" s="352" t="s">
        <v>306</v>
      </c>
      <c r="Z55" s="352" t="s">
        <v>306</v>
      </c>
      <c r="AA55" s="352" t="s">
        <v>306</v>
      </c>
      <c r="AB55" s="352" t="s">
        <v>306</v>
      </c>
      <c r="AC55" s="352" t="s">
        <v>306</v>
      </c>
      <c r="AD55" s="352" t="s">
        <v>306</v>
      </c>
      <c r="AE55" s="352" t="s">
        <v>306</v>
      </c>
      <c r="AF55" s="352" t="s">
        <v>306</v>
      </c>
      <c r="AG55" s="352" t="s">
        <v>306</v>
      </c>
      <c r="AH55" s="352" t="s">
        <v>306</v>
      </c>
      <c r="AI55" s="352" t="s">
        <v>306</v>
      </c>
      <c r="AJ55" s="352" t="s">
        <v>306</v>
      </c>
      <c r="AK55" s="352" t="s">
        <v>306</v>
      </c>
      <c r="AL55" s="352" t="s">
        <v>306</v>
      </c>
      <c r="AM55" s="352" t="s">
        <v>306</v>
      </c>
      <c r="AN55" s="352" t="s">
        <v>306</v>
      </c>
      <c r="AO55" s="352" t="s">
        <v>306</v>
      </c>
      <c r="AP55" s="352" t="s">
        <v>306</v>
      </c>
      <c r="AQ55" s="352" t="s">
        <v>306</v>
      </c>
      <c r="AR55" s="352" t="s">
        <v>306</v>
      </c>
      <c r="AS55" s="352" t="s">
        <v>306</v>
      </c>
      <c r="AT55" s="352" t="s">
        <v>306</v>
      </c>
      <c r="AU55" s="352" t="s">
        <v>306</v>
      </c>
      <c r="AV55" s="352" t="s">
        <v>306</v>
      </c>
      <c r="AW55" s="352" t="s">
        <v>306</v>
      </c>
      <c r="AX55" s="352" t="s">
        <v>306</v>
      </c>
      <c r="AY55" s="352" t="s">
        <v>306</v>
      </c>
      <c r="AZ55" s="352">
        <v>1</v>
      </c>
      <c r="BA55" s="352" t="s">
        <v>306</v>
      </c>
      <c r="BB55" s="352" t="s">
        <v>306</v>
      </c>
      <c r="BC55" s="352" t="s">
        <v>306</v>
      </c>
      <c r="BD55" s="352" t="s">
        <v>306</v>
      </c>
      <c r="BE55" s="352" t="s">
        <v>306</v>
      </c>
      <c r="BF55" s="352" t="s">
        <v>306</v>
      </c>
      <c r="BG55" s="352" t="s">
        <v>306</v>
      </c>
      <c r="BH55" s="352" t="s">
        <v>306</v>
      </c>
      <c r="BI55" s="352" t="s">
        <v>306</v>
      </c>
      <c r="BJ55" s="352" t="s">
        <v>306</v>
      </c>
      <c r="BK55" s="352" t="s">
        <v>306</v>
      </c>
      <c r="BL55" s="352" t="s">
        <v>306</v>
      </c>
      <c r="BM55" s="352" t="s">
        <v>306</v>
      </c>
      <c r="BN55" s="352" t="s">
        <v>306</v>
      </c>
      <c r="BO55" s="352" t="s">
        <v>306</v>
      </c>
      <c r="BP55" s="352" t="s">
        <v>306</v>
      </c>
      <c r="BQ55" s="352" t="s">
        <v>306</v>
      </c>
      <c r="BR55" s="352" t="s">
        <v>306</v>
      </c>
      <c r="BS55" s="352" t="s">
        <v>306</v>
      </c>
      <c r="BT55" s="352" t="s">
        <v>306</v>
      </c>
      <c r="BU55" s="352" t="s">
        <v>306</v>
      </c>
      <c r="BV55" s="352" t="s">
        <v>306</v>
      </c>
      <c r="BW55" s="352" t="s">
        <v>306</v>
      </c>
      <c r="BX55" s="352" t="s">
        <v>306</v>
      </c>
      <c r="BY55" s="352" t="s">
        <v>306</v>
      </c>
      <c r="BZ55" s="352" t="s">
        <v>306</v>
      </c>
      <c r="CA55" s="352" t="s">
        <v>306</v>
      </c>
      <c r="CB55" s="352" t="s">
        <v>306</v>
      </c>
      <c r="CC55" s="352" t="s">
        <v>306</v>
      </c>
      <c r="CD55" s="352" t="s">
        <v>306</v>
      </c>
      <c r="CE55" s="352" t="s">
        <v>306</v>
      </c>
      <c r="CF55" s="352" t="s">
        <v>306</v>
      </c>
      <c r="CG55" s="352" t="s">
        <v>306</v>
      </c>
      <c r="CH55" s="352" t="s">
        <v>306</v>
      </c>
      <c r="CI55" s="352" t="s">
        <v>306</v>
      </c>
      <c r="CJ55" s="352" t="s">
        <v>306</v>
      </c>
      <c r="CK55" s="352" t="s">
        <v>306</v>
      </c>
      <c r="CL55" s="352" t="s">
        <v>306</v>
      </c>
      <c r="CM55" s="352" t="s">
        <v>306</v>
      </c>
      <c r="CN55" s="352" t="s">
        <v>306</v>
      </c>
      <c r="CO55" s="352" t="s">
        <v>306</v>
      </c>
      <c r="CP55" s="352" t="s">
        <v>306</v>
      </c>
      <c r="CQ55" s="352" t="s">
        <v>306</v>
      </c>
      <c r="CR55" s="352" t="s">
        <v>306</v>
      </c>
      <c r="CS55" s="352" t="s">
        <v>306</v>
      </c>
      <c r="CT55" s="352" t="s">
        <v>306</v>
      </c>
      <c r="CU55" s="352" t="s">
        <v>306</v>
      </c>
      <c r="CV55" s="352" t="s">
        <v>306</v>
      </c>
      <c r="CW55" s="352" t="s">
        <v>306</v>
      </c>
      <c r="CX55" s="352" t="s">
        <v>306</v>
      </c>
      <c r="CY55" s="352" t="s">
        <v>306</v>
      </c>
      <c r="CZ55" s="352" t="s">
        <v>306</v>
      </c>
      <c r="DA55" s="352" t="s">
        <v>306</v>
      </c>
      <c r="DB55" s="352" t="s">
        <v>306</v>
      </c>
      <c r="DC55" s="352" t="s">
        <v>306</v>
      </c>
      <c r="DD55" s="352" t="s">
        <v>306</v>
      </c>
      <c r="DE55" s="352" t="s">
        <v>306</v>
      </c>
      <c r="DF55" s="352" t="s">
        <v>306</v>
      </c>
      <c r="DG55" s="353" t="s">
        <v>306</v>
      </c>
    </row>
    <row r="56" spans="1:111" ht="15" customHeight="1">
      <c r="A56" s="345">
        <v>50</v>
      </c>
      <c r="B56" s="98" t="s">
        <v>179</v>
      </c>
      <c r="C56" s="95" t="s">
        <v>180</v>
      </c>
      <c r="D56" s="351" t="s">
        <v>306</v>
      </c>
      <c r="E56" s="352" t="s">
        <v>306</v>
      </c>
      <c r="F56" s="352" t="s">
        <v>306</v>
      </c>
      <c r="G56" s="352" t="s">
        <v>306</v>
      </c>
      <c r="H56" s="352" t="s">
        <v>306</v>
      </c>
      <c r="I56" s="352" t="s">
        <v>306</v>
      </c>
      <c r="J56" s="352" t="s">
        <v>306</v>
      </c>
      <c r="K56" s="352" t="s">
        <v>306</v>
      </c>
      <c r="L56" s="352" t="s">
        <v>306</v>
      </c>
      <c r="M56" s="352" t="s">
        <v>306</v>
      </c>
      <c r="N56" s="352" t="s">
        <v>306</v>
      </c>
      <c r="O56" s="352" t="s">
        <v>306</v>
      </c>
      <c r="P56" s="352" t="s">
        <v>306</v>
      </c>
      <c r="Q56" s="352" t="s">
        <v>306</v>
      </c>
      <c r="R56" s="352" t="s">
        <v>306</v>
      </c>
      <c r="S56" s="352" t="s">
        <v>306</v>
      </c>
      <c r="T56" s="352" t="s">
        <v>306</v>
      </c>
      <c r="U56" s="352" t="s">
        <v>306</v>
      </c>
      <c r="V56" s="352" t="s">
        <v>306</v>
      </c>
      <c r="W56" s="352" t="s">
        <v>306</v>
      </c>
      <c r="X56" s="352" t="s">
        <v>306</v>
      </c>
      <c r="Y56" s="352" t="s">
        <v>306</v>
      </c>
      <c r="Z56" s="352" t="s">
        <v>306</v>
      </c>
      <c r="AA56" s="352" t="s">
        <v>306</v>
      </c>
      <c r="AB56" s="352" t="s">
        <v>306</v>
      </c>
      <c r="AC56" s="352" t="s">
        <v>306</v>
      </c>
      <c r="AD56" s="352" t="s">
        <v>306</v>
      </c>
      <c r="AE56" s="352" t="s">
        <v>306</v>
      </c>
      <c r="AF56" s="352" t="s">
        <v>306</v>
      </c>
      <c r="AG56" s="352" t="s">
        <v>306</v>
      </c>
      <c r="AH56" s="352" t="s">
        <v>306</v>
      </c>
      <c r="AI56" s="352" t="s">
        <v>306</v>
      </c>
      <c r="AJ56" s="352" t="s">
        <v>306</v>
      </c>
      <c r="AK56" s="352" t="s">
        <v>306</v>
      </c>
      <c r="AL56" s="352" t="s">
        <v>306</v>
      </c>
      <c r="AM56" s="352" t="s">
        <v>306</v>
      </c>
      <c r="AN56" s="352" t="s">
        <v>306</v>
      </c>
      <c r="AO56" s="352" t="s">
        <v>306</v>
      </c>
      <c r="AP56" s="352" t="s">
        <v>306</v>
      </c>
      <c r="AQ56" s="352" t="s">
        <v>306</v>
      </c>
      <c r="AR56" s="352" t="s">
        <v>306</v>
      </c>
      <c r="AS56" s="352" t="s">
        <v>306</v>
      </c>
      <c r="AT56" s="352" t="s">
        <v>306</v>
      </c>
      <c r="AU56" s="352" t="s">
        <v>306</v>
      </c>
      <c r="AV56" s="352" t="s">
        <v>306</v>
      </c>
      <c r="AW56" s="352" t="s">
        <v>306</v>
      </c>
      <c r="AX56" s="352" t="s">
        <v>306</v>
      </c>
      <c r="AY56" s="352" t="s">
        <v>306</v>
      </c>
      <c r="AZ56" s="352" t="s">
        <v>306</v>
      </c>
      <c r="BA56" s="352">
        <v>1</v>
      </c>
      <c r="BB56" s="352" t="s">
        <v>306</v>
      </c>
      <c r="BC56" s="352" t="s">
        <v>306</v>
      </c>
      <c r="BD56" s="352" t="s">
        <v>306</v>
      </c>
      <c r="BE56" s="352" t="s">
        <v>306</v>
      </c>
      <c r="BF56" s="352" t="s">
        <v>306</v>
      </c>
      <c r="BG56" s="352" t="s">
        <v>306</v>
      </c>
      <c r="BH56" s="352" t="s">
        <v>306</v>
      </c>
      <c r="BI56" s="352" t="s">
        <v>306</v>
      </c>
      <c r="BJ56" s="352" t="s">
        <v>306</v>
      </c>
      <c r="BK56" s="352" t="s">
        <v>306</v>
      </c>
      <c r="BL56" s="352" t="s">
        <v>306</v>
      </c>
      <c r="BM56" s="352" t="s">
        <v>306</v>
      </c>
      <c r="BN56" s="352" t="s">
        <v>306</v>
      </c>
      <c r="BO56" s="352" t="s">
        <v>306</v>
      </c>
      <c r="BP56" s="352" t="s">
        <v>306</v>
      </c>
      <c r="BQ56" s="352" t="s">
        <v>306</v>
      </c>
      <c r="BR56" s="352" t="s">
        <v>306</v>
      </c>
      <c r="BS56" s="352" t="s">
        <v>306</v>
      </c>
      <c r="BT56" s="352" t="s">
        <v>306</v>
      </c>
      <c r="BU56" s="352" t="s">
        <v>306</v>
      </c>
      <c r="BV56" s="352" t="s">
        <v>306</v>
      </c>
      <c r="BW56" s="352" t="s">
        <v>306</v>
      </c>
      <c r="BX56" s="352" t="s">
        <v>306</v>
      </c>
      <c r="BY56" s="352" t="s">
        <v>306</v>
      </c>
      <c r="BZ56" s="352" t="s">
        <v>306</v>
      </c>
      <c r="CA56" s="352" t="s">
        <v>306</v>
      </c>
      <c r="CB56" s="352" t="s">
        <v>306</v>
      </c>
      <c r="CC56" s="352" t="s">
        <v>306</v>
      </c>
      <c r="CD56" s="352" t="s">
        <v>306</v>
      </c>
      <c r="CE56" s="352" t="s">
        <v>306</v>
      </c>
      <c r="CF56" s="352" t="s">
        <v>306</v>
      </c>
      <c r="CG56" s="352" t="s">
        <v>306</v>
      </c>
      <c r="CH56" s="352" t="s">
        <v>306</v>
      </c>
      <c r="CI56" s="352" t="s">
        <v>306</v>
      </c>
      <c r="CJ56" s="352" t="s">
        <v>306</v>
      </c>
      <c r="CK56" s="352" t="s">
        <v>306</v>
      </c>
      <c r="CL56" s="352" t="s">
        <v>306</v>
      </c>
      <c r="CM56" s="352" t="s">
        <v>306</v>
      </c>
      <c r="CN56" s="352" t="s">
        <v>306</v>
      </c>
      <c r="CO56" s="352" t="s">
        <v>306</v>
      </c>
      <c r="CP56" s="352" t="s">
        <v>306</v>
      </c>
      <c r="CQ56" s="352" t="s">
        <v>306</v>
      </c>
      <c r="CR56" s="352" t="s">
        <v>306</v>
      </c>
      <c r="CS56" s="352" t="s">
        <v>306</v>
      </c>
      <c r="CT56" s="352" t="s">
        <v>306</v>
      </c>
      <c r="CU56" s="352" t="s">
        <v>306</v>
      </c>
      <c r="CV56" s="352" t="s">
        <v>306</v>
      </c>
      <c r="CW56" s="352" t="s">
        <v>306</v>
      </c>
      <c r="CX56" s="352" t="s">
        <v>306</v>
      </c>
      <c r="CY56" s="352" t="s">
        <v>306</v>
      </c>
      <c r="CZ56" s="352" t="s">
        <v>306</v>
      </c>
      <c r="DA56" s="352" t="s">
        <v>306</v>
      </c>
      <c r="DB56" s="352" t="s">
        <v>306</v>
      </c>
      <c r="DC56" s="352" t="s">
        <v>306</v>
      </c>
      <c r="DD56" s="352" t="s">
        <v>306</v>
      </c>
      <c r="DE56" s="352" t="s">
        <v>306</v>
      </c>
      <c r="DF56" s="352" t="s">
        <v>306</v>
      </c>
      <c r="DG56" s="353" t="s">
        <v>306</v>
      </c>
    </row>
    <row r="57" spans="1:111" ht="15" customHeight="1">
      <c r="A57" s="345">
        <v>51</v>
      </c>
      <c r="B57" s="98" t="s">
        <v>181</v>
      </c>
      <c r="C57" s="95" t="s">
        <v>182</v>
      </c>
      <c r="D57" s="351" t="s">
        <v>306</v>
      </c>
      <c r="E57" s="352" t="s">
        <v>306</v>
      </c>
      <c r="F57" s="352" t="s">
        <v>306</v>
      </c>
      <c r="G57" s="352" t="s">
        <v>306</v>
      </c>
      <c r="H57" s="352" t="s">
        <v>306</v>
      </c>
      <c r="I57" s="352" t="s">
        <v>306</v>
      </c>
      <c r="J57" s="352" t="s">
        <v>306</v>
      </c>
      <c r="K57" s="352" t="s">
        <v>306</v>
      </c>
      <c r="L57" s="352" t="s">
        <v>306</v>
      </c>
      <c r="M57" s="352" t="s">
        <v>306</v>
      </c>
      <c r="N57" s="352" t="s">
        <v>306</v>
      </c>
      <c r="O57" s="352" t="s">
        <v>306</v>
      </c>
      <c r="P57" s="352" t="s">
        <v>306</v>
      </c>
      <c r="Q57" s="352" t="s">
        <v>306</v>
      </c>
      <c r="R57" s="352" t="s">
        <v>306</v>
      </c>
      <c r="S57" s="352" t="s">
        <v>306</v>
      </c>
      <c r="T57" s="352" t="s">
        <v>306</v>
      </c>
      <c r="U57" s="352" t="s">
        <v>306</v>
      </c>
      <c r="V57" s="352" t="s">
        <v>306</v>
      </c>
      <c r="W57" s="352" t="s">
        <v>306</v>
      </c>
      <c r="X57" s="352" t="s">
        <v>306</v>
      </c>
      <c r="Y57" s="352" t="s">
        <v>306</v>
      </c>
      <c r="Z57" s="352" t="s">
        <v>306</v>
      </c>
      <c r="AA57" s="352" t="s">
        <v>306</v>
      </c>
      <c r="AB57" s="352" t="s">
        <v>306</v>
      </c>
      <c r="AC57" s="352" t="s">
        <v>306</v>
      </c>
      <c r="AD57" s="352" t="s">
        <v>306</v>
      </c>
      <c r="AE57" s="352" t="s">
        <v>306</v>
      </c>
      <c r="AF57" s="352" t="s">
        <v>306</v>
      </c>
      <c r="AG57" s="352" t="s">
        <v>306</v>
      </c>
      <c r="AH57" s="352" t="s">
        <v>306</v>
      </c>
      <c r="AI57" s="352" t="s">
        <v>306</v>
      </c>
      <c r="AJ57" s="352" t="s">
        <v>306</v>
      </c>
      <c r="AK57" s="352" t="s">
        <v>306</v>
      </c>
      <c r="AL57" s="352" t="s">
        <v>306</v>
      </c>
      <c r="AM57" s="352" t="s">
        <v>306</v>
      </c>
      <c r="AN57" s="352" t="s">
        <v>306</v>
      </c>
      <c r="AO57" s="352" t="s">
        <v>306</v>
      </c>
      <c r="AP57" s="352" t="s">
        <v>306</v>
      </c>
      <c r="AQ57" s="352" t="s">
        <v>306</v>
      </c>
      <c r="AR57" s="352" t="s">
        <v>306</v>
      </c>
      <c r="AS57" s="352" t="s">
        <v>306</v>
      </c>
      <c r="AT57" s="352" t="s">
        <v>306</v>
      </c>
      <c r="AU57" s="352" t="s">
        <v>306</v>
      </c>
      <c r="AV57" s="352" t="s">
        <v>306</v>
      </c>
      <c r="AW57" s="352" t="s">
        <v>306</v>
      </c>
      <c r="AX57" s="352" t="s">
        <v>306</v>
      </c>
      <c r="AY57" s="352" t="s">
        <v>306</v>
      </c>
      <c r="AZ57" s="352" t="s">
        <v>306</v>
      </c>
      <c r="BA57" s="352" t="s">
        <v>306</v>
      </c>
      <c r="BB57" s="352">
        <v>1</v>
      </c>
      <c r="BC57" s="352" t="s">
        <v>306</v>
      </c>
      <c r="BD57" s="352" t="s">
        <v>306</v>
      </c>
      <c r="BE57" s="352" t="s">
        <v>306</v>
      </c>
      <c r="BF57" s="352" t="s">
        <v>306</v>
      </c>
      <c r="BG57" s="352" t="s">
        <v>306</v>
      </c>
      <c r="BH57" s="352" t="s">
        <v>306</v>
      </c>
      <c r="BI57" s="352" t="s">
        <v>306</v>
      </c>
      <c r="BJ57" s="352" t="s">
        <v>306</v>
      </c>
      <c r="BK57" s="352" t="s">
        <v>306</v>
      </c>
      <c r="BL57" s="352" t="s">
        <v>306</v>
      </c>
      <c r="BM57" s="352" t="s">
        <v>306</v>
      </c>
      <c r="BN57" s="352" t="s">
        <v>306</v>
      </c>
      <c r="BO57" s="352" t="s">
        <v>306</v>
      </c>
      <c r="BP57" s="352" t="s">
        <v>306</v>
      </c>
      <c r="BQ57" s="352" t="s">
        <v>306</v>
      </c>
      <c r="BR57" s="352" t="s">
        <v>306</v>
      </c>
      <c r="BS57" s="352" t="s">
        <v>306</v>
      </c>
      <c r="BT57" s="352" t="s">
        <v>306</v>
      </c>
      <c r="BU57" s="352" t="s">
        <v>306</v>
      </c>
      <c r="BV57" s="352" t="s">
        <v>306</v>
      </c>
      <c r="BW57" s="352" t="s">
        <v>306</v>
      </c>
      <c r="BX57" s="352" t="s">
        <v>306</v>
      </c>
      <c r="BY57" s="352" t="s">
        <v>306</v>
      </c>
      <c r="BZ57" s="352" t="s">
        <v>306</v>
      </c>
      <c r="CA57" s="352" t="s">
        <v>306</v>
      </c>
      <c r="CB57" s="352" t="s">
        <v>306</v>
      </c>
      <c r="CC57" s="352" t="s">
        <v>306</v>
      </c>
      <c r="CD57" s="352" t="s">
        <v>306</v>
      </c>
      <c r="CE57" s="352" t="s">
        <v>306</v>
      </c>
      <c r="CF57" s="352" t="s">
        <v>306</v>
      </c>
      <c r="CG57" s="352" t="s">
        <v>306</v>
      </c>
      <c r="CH57" s="352" t="s">
        <v>306</v>
      </c>
      <c r="CI57" s="352" t="s">
        <v>306</v>
      </c>
      <c r="CJ57" s="352" t="s">
        <v>306</v>
      </c>
      <c r="CK57" s="352" t="s">
        <v>306</v>
      </c>
      <c r="CL57" s="352" t="s">
        <v>306</v>
      </c>
      <c r="CM57" s="352" t="s">
        <v>306</v>
      </c>
      <c r="CN57" s="352" t="s">
        <v>306</v>
      </c>
      <c r="CO57" s="352" t="s">
        <v>306</v>
      </c>
      <c r="CP57" s="352" t="s">
        <v>306</v>
      </c>
      <c r="CQ57" s="352" t="s">
        <v>306</v>
      </c>
      <c r="CR57" s="352" t="s">
        <v>306</v>
      </c>
      <c r="CS57" s="352" t="s">
        <v>306</v>
      </c>
      <c r="CT57" s="352" t="s">
        <v>306</v>
      </c>
      <c r="CU57" s="352" t="s">
        <v>306</v>
      </c>
      <c r="CV57" s="352" t="s">
        <v>306</v>
      </c>
      <c r="CW57" s="352" t="s">
        <v>306</v>
      </c>
      <c r="CX57" s="352" t="s">
        <v>306</v>
      </c>
      <c r="CY57" s="352" t="s">
        <v>306</v>
      </c>
      <c r="CZ57" s="352" t="s">
        <v>306</v>
      </c>
      <c r="DA57" s="352" t="s">
        <v>306</v>
      </c>
      <c r="DB57" s="352" t="s">
        <v>306</v>
      </c>
      <c r="DC57" s="352" t="s">
        <v>306</v>
      </c>
      <c r="DD57" s="352" t="s">
        <v>306</v>
      </c>
      <c r="DE57" s="352" t="s">
        <v>306</v>
      </c>
      <c r="DF57" s="352" t="s">
        <v>306</v>
      </c>
      <c r="DG57" s="353" t="s">
        <v>306</v>
      </c>
    </row>
    <row r="58" spans="1:111" ht="15" customHeight="1">
      <c r="A58" s="345">
        <v>52</v>
      </c>
      <c r="B58" s="98" t="s">
        <v>183</v>
      </c>
      <c r="C58" s="95" t="s">
        <v>184</v>
      </c>
      <c r="D58" s="351" t="s">
        <v>306</v>
      </c>
      <c r="E58" s="352" t="s">
        <v>306</v>
      </c>
      <c r="F58" s="352" t="s">
        <v>306</v>
      </c>
      <c r="G58" s="352" t="s">
        <v>306</v>
      </c>
      <c r="H58" s="352" t="s">
        <v>306</v>
      </c>
      <c r="I58" s="352" t="s">
        <v>306</v>
      </c>
      <c r="J58" s="352" t="s">
        <v>306</v>
      </c>
      <c r="K58" s="352" t="s">
        <v>306</v>
      </c>
      <c r="L58" s="352" t="s">
        <v>306</v>
      </c>
      <c r="M58" s="352" t="s">
        <v>306</v>
      </c>
      <c r="N58" s="352" t="s">
        <v>306</v>
      </c>
      <c r="O58" s="352" t="s">
        <v>306</v>
      </c>
      <c r="P58" s="352" t="s">
        <v>306</v>
      </c>
      <c r="Q58" s="352" t="s">
        <v>306</v>
      </c>
      <c r="R58" s="352" t="s">
        <v>306</v>
      </c>
      <c r="S58" s="352" t="s">
        <v>306</v>
      </c>
      <c r="T58" s="352" t="s">
        <v>306</v>
      </c>
      <c r="U58" s="352" t="s">
        <v>306</v>
      </c>
      <c r="V58" s="352" t="s">
        <v>306</v>
      </c>
      <c r="W58" s="352" t="s">
        <v>306</v>
      </c>
      <c r="X58" s="352" t="s">
        <v>306</v>
      </c>
      <c r="Y58" s="352" t="s">
        <v>306</v>
      </c>
      <c r="Z58" s="352" t="s">
        <v>306</v>
      </c>
      <c r="AA58" s="352" t="s">
        <v>306</v>
      </c>
      <c r="AB58" s="352" t="s">
        <v>306</v>
      </c>
      <c r="AC58" s="352" t="s">
        <v>306</v>
      </c>
      <c r="AD58" s="352" t="s">
        <v>306</v>
      </c>
      <c r="AE58" s="352" t="s">
        <v>306</v>
      </c>
      <c r="AF58" s="352" t="s">
        <v>306</v>
      </c>
      <c r="AG58" s="352" t="s">
        <v>306</v>
      </c>
      <c r="AH58" s="352" t="s">
        <v>306</v>
      </c>
      <c r="AI58" s="352" t="s">
        <v>306</v>
      </c>
      <c r="AJ58" s="352" t="s">
        <v>306</v>
      </c>
      <c r="AK58" s="352" t="s">
        <v>306</v>
      </c>
      <c r="AL58" s="352" t="s">
        <v>306</v>
      </c>
      <c r="AM58" s="352" t="s">
        <v>306</v>
      </c>
      <c r="AN58" s="352" t="s">
        <v>306</v>
      </c>
      <c r="AO58" s="352" t="s">
        <v>306</v>
      </c>
      <c r="AP58" s="352" t="s">
        <v>306</v>
      </c>
      <c r="AQ58" s="352" t="s">
        <v>306</v>
      </c>
      <c r="AR58" s="352" t="s">
        <v>306</v>
      </c>
      <c r="AS58" s="352" t="s">
        <v>306</v>
      </c>
      <c r="AT58" s="352" t="s">
        <v>306</v>
      </c>
      <c r="AU58" s="352" t="s">
        <v>306</v>
      </c>
      <c r="AV58" s="352" t="s">
        <v>306</v>
      </c>
      <c r="AW58" s="352" t="s">
        <v>306</v>
      </c>
      <c r="AX58" s="352" t="s">
        <v>306</v>
      </c>
      <c r="AY58" s="352" t="s">
        <v>306</v>
      </c>
      <c r="AZ58" s="352" t="s">
        <v>306</v>
      </c>
      <c r="BA58" s="352" t="s">
        <v>306</v>
      </c>
      <c r="BB58" s="352" t="s">
        <v>306</v>
      </c>
      <c r="BC58" s="352">
        <v>1</v>
      </c>
      <c r="BD58" s="352" t="s">
        <v>306</v>
      </c>
      <c r="BE58" s="352" t="s">
        <v>306</v>
      </c>
      <c r="BF58" s="352" t="s">
        <v>306</v>
      </c>
      <c r="BG58" s="352" t="s">
        <v>306</v>
      </c>
      <c r="BH58" s="352" t="s">
        <v>306</v>
      </c>
      <c r="BI58" s="352" t="s">
        <v>306</v>
      </c>
      <c r="BJ58" s="352" t="s">
        <v>306</v>
      </c>
      <c r="BK58" s="352" t="s">
        <v>306</v>
      </c>
      <c r="BL58" s="352" t="s">
        <v>306</v>
      </c>
      <c r="BM58" s="352" t="s">
        <v>306</v>
      </c>
      <c r="BN58" s="352" t="s">
        <v>306</v>
      </c>
      <c r="BO58" s="352" t="s">
        <v>306</v>
      </c>
      <c r="BP58" s="352" t="s">
        <v>306</v>
      </c>
      <c r="BQ58" s="352" t="s">
        <v>306</v>
      </c>
      <c r="BR58" s="352" t="s">
        <v>306</v>
      </c>
      <c r="BS58" s="352" t="s">
        <v>306</v>
      </c>
      <c r="BT58" s="352" t="s">
        <v>306</v>
      </c>
      <c r="BU58" s="352" t="s">
        <v>306</v>
      </c>
      <c r="BV58" s="352" t="s">
        <v>306</v>
      </c>
      <c r="BW58" s="352" t="s">
        <v>306</v>
      </c>
      <c r="BX58" s="352" t="s">
        <v>306</v>
      </c>
      <c r="BY58" s="352" t="s">
        <v>306</v>
      </c>
      <c r="BZ58" s="352" t="s">
        <v>306</v>
      </c>
      <c r="CA58" s="352" t="s">
        <v>306</v>
      </c>
      <c r="CB58" s="352" t="s">
        <v>306</v>
      </c>
      <c r="CC58" s="352" t="s">
        <v>306</v>
      </c>
      <c r="CD58" s="352" t="s">
        <v>306</v>
      </c>
      <c r="CE58" s="352" t="s">
        <v>306</v>
      </c>
      <c r="CF58" s="352" t="s">
        <v>306</v>
      </c>
      <c r="CG58" s="352" t="s">
        <v>306</v>
      </c>
      <c r="CH58" s="352" t="s">
        <v>306</v>
      </c>
      <c r="CI58" s="352" t="s">
        <v>306</v>
      </c>
      <c r="CJ58" s="352" t="s">
        <v>306</v>
      </c>
      <c r="CK58" s="352" t="s">
        <v>306</v>
      </c>
      <c r="CL58" s="352" t="s">
        <v>306</v>
      </c>
      <c r="CM58" s="352" t="s">
        <v>306</v>
      </c>
      <c r="CN58" s="352" t="s">
        <v>306</v>
      </c>
      <c r="CO58" s="352" t="s">
        <v>306</v>
      </c>
      <c r="CP58" s="352" t="s">
        <v>306</v>
      </c>
      <c r="CQ58" s="352" t="s">
        <v>306</v>
      </c>
      <c r="CR58" s="352" t="s">
        <v>306</v>
      </c>
      <c r="CS58" s="352" t="s">
        <v>306</v>
      </c>
      <c r="CT58" s="352" t="s">
        <v>306</v>
      </c>
      <c r="CU58" s="352" t="s">
        <v>306</v>
      </c>
      <c r="CV58" s="352" t="s">
        <v>306</v>
      </c>
      <c r="CW58" s="352" t="s">
        <v>306</v>
      </c>
      <c r="CX58" s="352" t="s">
        <v>306</v>
      </c>
      <c r="CY58" s="352" t="s">
        <v>306</v>
      </c>
      <c r="CZ58" s="352" t="s">
        <v>306</v>
      </c>
      <c r="DA58" s="352" t="s">
        <v>306</v>
      </c>
      <c r="DB58" s="352" t="s">
        <v>306</v>
      </c>
      <c r="DC58" s="352" t="s">
        <v>306</v>
      </c>
      <c r="DD58" s="352" t="s">
        <v>306</v>
      </c>
      <c r="DE58" s="352" t="s">
        <v>306</v>
      </c>
      <c r="DF58" s="352" t="s">
        <v>306</v>
      </c>
      <c r="DG58" s="353" t="s">
        <v>306</v>
      </c>
    </row>
    <row r="59" spans="1:111" ht="15" customHeight="1">
      <c r="A59" s="345">
        <v>53</v>
      </c>
      <c r="B59" s="98" t="s">
        <v>185</v>
      </c>
      <c r="C59" s="95" t="s">
        <v>186</v>
      </c>
      <c r="D59" s="351" t="s">
        <v>306</v>
      </c>
      <c r="E59" s="352" t="s">
        <v>306</v>
      </c>
      <c r="F59" s="352" t="s">
        <v>306</v>
      </c>
      <c r="G59" s="352" t="s">
        <v>306</v>
      </c>
      <c r="H59" s="352" t="s">
        <v>306</v>
      </c>
      <c r="I59" s="352" t="s">
        <v>306</v>
      </c>
      <c r="J59" s="352" t="s">
        <v>306</v>
      </c>
      <c r="K59" s="352" t="s">
        <v>306</v>
      </c>
      <c r="L59" s="352" t="s">
        <v>306</v>
      </c>
      <c r="M59" s="352" t="s">
        <v>306</v>
      </c>
      <c r="N59" s="352" t="s">
        <v>306</v>
      </c>
      <c r="O59" s="352" t="s">
        <v>306</v>
      </c>
      <c r="P59" s="352" t="s">
        <v>306</v>
      </c>
      <c r="Q59" s="352" t="s">
        <v>306</v>
      </c>
      <c r="R59" s="352" t="s">
        <v>306</v>
      </c>
      <c r="S59" s="352" t="s">
        <v>306</v>
      </c>
      <c r="T59" s="352" t="s">
        <v>306</v>
      </c>
      <c r="U59" s="352" t="s">
        <v>306</v>
      </c>
      <c r="V59" s="352" t="s">
        <v>306</v>
      </c>
      <c r="W59" s="352" t="s">
        <v>306</v>
      </c>
      <c r="X59" s="352" t="s">
        <v>306</v>
      </c>
      <c r="Y59" s="352" t="s">
        <v>306</v>
      </c>
      <c r="Z59" s="352" t="s">
        <v>306</v>
      </c>
      <c r="AA59" s="352" t="s">
        <v>306</v>
      </c>
      <c r="AB59" s="352" t="s">
        <v>306</v>
      </c>
      <c r="AC59" s="352" t="s">
        <v>306</v>
      </c>
      <c r="AD59" s="352" t="s">
        <v>306</v>
      </c>
      <c r="AE59" s="352" t="s">
        <v>306</v>
      </c>
      <c r="AF59" s="352" t="s">
        <v>306</v>
      </c>
      <c r="AG59" s="352" t="s">
        <v>306</v>
      </c>
      <c r="AH59" s="352" t="s">
        <v>306</v>
      </c>
      <c r="AI59" s="352" t="s">
        <v>306</v>
      </c>
      <c r="AJ59" s="352" t="s">
        <v>306</v>
      </c>
      <c r="AK59" s="352" t="s">
        <v>306</v>
      </c>
      <c r="AL59" s="352" t="s">
        <v>306</v>
      </c>
      <c r="AM59" s="352" t="s">
        <v>306</v>
      </c>
      <c r="AN59" s="352" t="s">
        <v>306</v>
      </c>
      <c r="AO59" s="352" t="s">
        <v>306</v>
      </c>
      <c r="AP59" s="352" t="s">
        <v>306</v>
      </c>
      <c r="AQ59" s="352" t="s">
        <v>306</v>
      </c>
      <c r="AR59" s="352" t="s">
        <v>306</v>
      </c>
      <c r="AS59" s="352" t="s">
        <v>306</v>
      </c>
      <c r="AT59" s="352" t="s">
        <v>306</v>
      </c>
      <c r="AU59" s="352" t="s">
        <v>306</v>
      </c>
      <c r="AV59" s="352" t="s">
        <v>306</v>
      </c>
      <c r="AW59" s="352" t="s">
        <v>306</v>
      </c>
      <c r="AX59" s="352" t="s">
        <v>306</v>
      </c>
      <c r="AY59" s="352" t="s">
        <v>306</v>
      </c>
      <c r="AZ59" s="352" t="s">
        <v>306</v>
      </c>
      <c r="BA59" s="352" t="s">
        <v>306</v>
      </c>
      <c r="BB59" s="352" t="s">
        <v>306</v>
      </c>
      <c r="BC59" s="352" t="s">
        <v>306</v>
      </c>
      <c r="BD59" s="352">
        <v>1</v>
      </c>
      <c r="BE59" s="352" t="s">
        <v>306</v>
      </c>
      <c r="BF59" s="352" t="s">
        <v>306</v>
      </c>
      <c r="BG59" s="352" t="s">
        <v>306</v>
      </c>
      <c r="BH59" s="352" t="s">
        <v>306</v>
      </c>
      <c r="BI59" s="352" t="s">
        <v>306</v>
      </c>
      <c r="BJ59" s="352" t="s">
        <v>306</v>
      </c>
      <c r="BK59" s="352" t="s">
        <v>306</v>
      </c>
      <c r="BL59" s="352" t="s">
        <v>306</v>
      </c>
      <c r="BM59" s="352" t="s">
        <v>306</v>
      </c>
      <c r="BN59" s="352" t="s">
        <v>306</v>
      </c>
      <c r="BO59" s="352" t="s">
        <v>306</v>
      </c>
      <c r="BP59" s="352" t="s">
        <v>306</v>
      </c>
      <c r="BQ59" s="352" t="s">
        <v>306</v>
      </c>
      <c r="BR59" s="352" t="s">
        <v>306</v>
      </c>
      <c r="BS59" s="352" t="s">
        <v>306</v>
      </c>
      <c r="BT59" s="352" t="s">
        <v>306</v>
      </c>
      <c r="BU59" s="352" t="s">
        <v>306</v>
      </c>
      <c r="BV59" s="352" t="s">
        <v>306</v>
      </c>
      <c r="BW59" s="352" t="s">
        <v>306</v>
      </c>
      <c r="BX59" s="352" t="s">
        <v>306</v>
      </c>
      <c r="BY59" s="352" t="s">
        <v>306</v>
      </c>
      <c r="BZ59" s="352" t="s">
        <v>306</v>
      </c>
      <c r="CA59" s="352" t="s">
        <v>306</v>
      </c>
      <c r="CB59" s="352" t="s">
        <v>306</v>
      </c>
      <c r="CC59" s="352" t="s">
        <v>306</v>
      </c>
      <c r="CD59" s="352" t="s">
        <v>306</v>
      </c>
      <c r="CE59" s="352" t="s">
        <v>306</v>
      </c>
      <c r="CF59" s="352" t="s">
        <v>306</v>
      </c>
      <c r="CG59" s="352" t="s">
        <v>306</v>
      </c>
      <c r="CH59" s="352" t="s">
        <v>306</v>
      </c>
      <c r="CI59" s="352" t="s">
        <v>306</v>
      </c>
      <c r="CJ59" s="352" t="s">
        <v>306</v>
      </c>
      <c r="CK59" s="352" t="s">
        <v>306</v>
      </c>
      <c r="CL59" s="352" t="s">
        <v>306</v>
      </c>
      <c r="CM59" s="352" t="s">
        <v>306</v>
      </c>
      <c r="CN59" s="352" t="s">
        <v>306</v>
      </c>
      <c r="CO59" s="352" t="s">
        <v>306</v>
      </c>
      <c r="CP59" s="352" t="s">
        <v>306</v>
      </c>
      <c r="CQ59" s="352" t="s">
        <v>306</v>
      </c>
      <c r="CR59" s="352" t="s">
        <v>306</v>
      </c>
      <c r="CS59" s="352" t="s">
        <v>306</v>
      </c>
      <c r="CT59" s="352" t="s">
        <v>306</v>
      </c>
      <c r="CU59" s="352" t="s">
        <v>306</v>
      </c>
      <c r="CV59" s="352" t="s">
        <v>306</v>
      </c>
      <c r="CW59" s="352" t="s">
        <v>306</v>
      </c>
      <c r="CX59" s="352" t="s">
        <v>306</v>
      </c>
      <c r="CY59" s="352" t="s">
        <v>306</v>
      </c>
      <c r="CZ59" s="352" t="s">
        <v>306</v>
      </c>
      <c r="DA59" s="352" t="s">
        <v>306</v>
      </c>
      <c r="DB59" s="352" t="s">
        <v>306</v>
      </c>
      <c r="DC59" s="352" t="s">
        <v>306</v>
      </c>
      <c r="DD59" s="352" t="s">
        <v>306</v>
      </c>
      <c r="DE59" s="352" t="s">
        <v>306</v>
      </c>
      <c r="DF59" s="352" t="s">
        <v>306</v>
      </c>
      <c r="DG59" s="353" t="s">
        <v>306</v>
      </c>
    </row>
    <row r="60" spans="1:111" ht="15" customHeight="1">
      <c r="A60" s="345">
        <v>54</v>
      </c>
      <c r="B60" s="98" t="s">
        <v>187</v>
      </c>
      <c r="C60" s="95" t="s">
        <v>188</v>
      </c>
      <c r="D60" s="351" t="s">
        <v>306</v>
      </c>
      <c r="E60" s="352" t="s">
        <v>306</v>
      </c>
      <c r="F60" s="352" t="s">
        <v>306</v>
      </c>
      <c r="G60" s="352" t="s">
        <v>306</v>
      </c>
      <c r="H60" s="352" t="s">
        <v>306</v>
      </c>
      <c r="I60" s="352" t="s">
        <v>306</v>
      </c>
      <c r="J60" s="352" t="s">
        <v>306</v>
      </c>
      <c r="K60" s="352" t="s">
        <v>306</v>
      </c>
      <c r="L60" s="352" t="s">
        <v>306</v>
      </c>
      <c r="M60" s="352" t="s">
        <v>306</v>
      </c>
      <c r="N60" s="352" t="s">
        <v>306</v>
      </c>
      <c r="O60" s="352" t="s">
        <v>306</v>
      </c>
      <c r="P60" s="352" t="s">
        <v>306</v>
      </c>
      <c r="Q60" s="352" t="s">
        <v>306</v>
      </c>
      <c r="R60" s="352" t="s">
        <v>306</v>
      </c>
      <c r="S60" s="352" t="s">
        <v>306</v>
      </c>
      <c r="T60" s="352" t="s">
        <v>306</v>
      </c>
      <c r="U60" s="352" t="s">
        <v>306</v>
      </c>
      <c r="V60" s="352" t="s">
        <v>306</v>
      </c>
      <c r="W60" s="352" t="s">
        <v>306</v>
      </c>
      <c r="X60" s="352" t="s">
        <v>306</v>
      </c>
      <c r="Y60" s="352" t="s">
        <v>306</v>
      </c>
      <c r="Z60" s="352" t="s">
        <v>306</v>
      </c>
      <c r="AA60" s="352" t="s">
        <v>306</v>
      </c>
      <c r="AB60" s="352" t="s">
        <v>306</v>
      </c>
      <c r="AC60" s="352" t="s">
        <v>306</v>
      </c>
      <c r="AD60" s="352" t="s">
        <v>306</v>
      </c>
      <c r="AE60" s="352" t="s">
        <v>306</v>
      </c>
      <c r="AF60" s="352" t="s">
        <v>306</v>
      </c>
      <c r="AG60" s="352" t="s">
        <v>306</v>
      </c>
      <c r="AH60" s="352" t="s">
        <v>306</v>
      </c>
      <c r="AI60" s="352" t="s">
        <v>306</v>
      </c>
      <c r="AJ60" s="352" t="s">
        <v>306</v>
      </c>
      <c r="AK60" s="352" t="s">
        <v>306</v>
      </c>
      <c r="AL60" s="352" t="s">
        <v>306</v>
      </c>
      <c r="AM60" s="352" t="s">
        <v>306</v>
      </c>
      <c r="AN60" s="352" t="s">
        <v>306</v>
      </c>
      <c r="AO60" s="352" t="s">
        <v>306</v>
      </c>
      <c r="AP60" s="352" t="s">
        <v>306</v>
      </c>
      <c r="AQ60" s="352" t="s">
        <v>306</v>
      </c>
      <c r="AR60" s="352" t="s">
        <v>306</v>
      </c>
      <c r="AS60" s="352" t="s">
        <v>306</v>
      </c>
      <c r="AT60" s="352" t="s">
        <v>306</v>
      </c>
      <c r="AU60" s="352" t="s">
        <v>306</v>
      </c>
      <c r="AV60" s="352" t="s">
        <v>306</v>
      </c>
      <c r="AW60" s="352" t="s">
        <v>306</v>
      </c>
      <c r="AX60" s="352" t="s">
        <v>306</v>
      </c>
      <c r="AY60" s="352" t="s">
        <v>306</v>
      </c>
      <c r="AZ60" s="352" t="s">
        <v>306</v>
      </c>
      <c r="BA60" s="352" t="s">
        <v>306</v>
      </c>
      <c r="BB60" s="352" t="s">
        <v>306</v>
      </c>
      <c r="BC60" s="352" t="s">
        <v>306</v>
      </c>
      <c r="BD60" s="352" t="s">
        <v>306</v>
      </c>
      <c r="BE60" s="352">
        <v>1</v>
      </c>
      <c r="BF60" s="352" t="s">
        <v>306</v>
      </c>
      <c r="BG60" s="352" t="s">
        <v>306</v>
      </c>
      <c r="BH60" s="352" t="s">
        <v>306</v>
      </c>
      <c r="BI60" s="352" t="s">
        <v>306</v>
      </c>
      <c r="BJ60" s="352" t="s">
        <v>306</v>
      </c>
      <c r="BK60" s="352" t="s">
        <v>306</v>
      </c>
      <c r="BL60" s="352" t="s">
        <v>306</v>
      </c>
      <c r="BM60" s="352" t="s">
        <v>306</v>
      </c>
      <c r="BN60" s="352" t="s">
        <v>306</v>
      </c>
      <c r="BO60" s="352" t="s">
        <v>306</v>
      </c>
      <c r="BP60" s="352" t="s">
        <v>306</v>
      </c>
      <c r="BQ60" s="352" t="s">
        <v>306</v>
      </c>
      <c r="BR60" s="352" t="s">
        <v>306</v>
      </c>
      <c r="BS60" s="352" t="s">
        <v>306</v>
      </c>
      <c r="BT60" s="352" t="s">
        <v>306</v>
      </c>
      <c r="BU60" s="352" t="s">
        <v>306</v>
      </c>
      <c r="BV60" s="352" t="s">
        <v>306</v>
      </c>
      <c r="BW60" s="352" t="s">
        <v>306</v>
      </c>
      <c r="BX60" s="352" t="s">
        <v>306</v>
      </c>
      <c r="BY60" s="352" t="s">
        <v>306</v>
      </c>
      <c r="BZ60" s="352" t="s">
        <v>306</v>
      </c>
      <c r="CA60" s="352" t="s">
        <v>306</v>
      </c>
      <c r="CB60" s="352" t="s">
        <v>306</v>
      </c>
      <c r="CC60" s="352" t="s">
        <v>306</v>
      </c>
      <c r="CD60" s="352" t="s">
        <v>306</v>
      </c>
      <c r="CE60" s="352" t="s">
        <v>306</v>
      </c>
      <c r="CF60" s="352" t="s">
        <v>306</v>
      </c>
      <c r="CG60" s="352" t="s">
        <v>306</v>
      </c>
      <c r="CH60" s="352" t="s">
        <v>306</v>
      </c>
      <c r="CI60" s="352" t="s">
        <v>306</v>
      </c>
      <c r="CJ60" s="352" t="s">
        <v>306</v>
      </c>
      <c r="CK60" s="352" t="s">
        <v>306</v>
      </c>
      <c r="CL60" s="352" t="s">
        <v>306</v>
      </c>
      <c r="CM60" s="352" t="s">
        <v>306</v>
      </c>
      <c r="CN60" s="352" t="s">
        <v>306</v>
      </c>
      <c r="CO60" s="352" t="s">
        <v>306</v>
      </c>
      <c r="CP60" s="352" t="s">
        <v>306</v>
      </c>
      <c r="CQ60" s="352" t="s">
        <v>306</v>
      </c>
      <c r="CR60" s="352" t="s">
        <v>306</v>
      </c>
      <c r="CS60" s="352" t="s">
        <v>306</v>
      </c>
      <c r="CT60" s="352" t="s">
        <v>306</v>
      </c>
      <c r="CU60" s="352" t="s">
        <v>306</v>
      </c>
      <c r="CV60" s="352" t="s">
        <v>306</v>
      </c>
      <c r="CW60" s="352" t="s">
        <v>306</v>
      </c>
      <c r="CX60" s="352" t="s">
        <v>306</v>
      </c>
      <c r="CY60" s="352" t="s">
        <v>306</v>
      </c>
      <c r="CZ60" s="352" t="s">
        <v>306</v>
      </c>
      <c r="DA60" s="352" t="s">
        <v>306</v>
      </c>
      <c r="DB60" s="352" t="s">
        <v>306</v>
      </c>
      <c r="DC60" s="352" t="s">
        <v>306</v>
      </c>
      <c r="DD60" s="352" t="s">
        <v>306</v>
      </c>
      <c r="DE60" s="352" t="s">
        <v>306</v>
      </c>
      <c r="DF60" s="352" t="s">
        <v>306</v>
      </c>
      <c r="DG60" s="353" t="s">
        <v>306</v>
      </c>
    </row>
    <row r="61" spans="1:111" ht="15" customHeight="1">
      <c r="A61" s="345">
        <v>55</v>
      </c>
      <c r="B61" s="98" t="s">
        <v>189</v>
      </c>
      <c r="C61" s="95" t="s">
        <v>190</v>
      </c>
      <c r="D61" s="351" t="s">
        <v>306</v>
      </c>
      <c r="E61" s="352" t="s">
        <v>306</v>
      </c>
      <c r="F61" s="352" t="s">
        <v>306</v>
      </c>
      <c r="G61" s="352" t="s">
        <v>306</v>
      </c>
      <c r="H61" s="352" t="s">
        <v>306</v>
      </c>
      <c r="I61" s="352" t="s">
        <v>306</v>
      </c>
      <c r="J61" s="352" t="s">
        <v>306</v>
      </c>
      <c r="K61" s="352" t="s">
        <v>306</v>
      </c>
      <c r="L61" s="352" t="s">
        <v>306</v>
      </c>
      <c r="M61" s="352" t="s">
        <v>306</v>
      </c>
      <c r="N61" s="352" t="s">
        <v>306</v>
      </c>
      <c r="O61" s="352" t="s">
        <v>306</v>
      </c>
      <c r="P61" s="352" t="s">
        <v>306</v>
      </c>
      <c r="Q61" s="352" t="s">
        <v>306</v>
      </c>
      <c r="R61" s="352" t="s">
        <v>306</v>
      </c>
      <c r="S61" s="352" t="s">
        <v>306</v>
      </c>
      <c r="T61" s="352" t="s">
        <v>306</v>
      </c>
      <c r="U61" s="352" t="s">
        <v>306</v>
      </c>
      <c r="V61" s="352" t="s">
        <v>306</v>
      </c>
      <c r="W61" s="352" t="s">
        <v>306</v>
      </c>
      <c r="X61" s="352" t="s">
        <v>306</v>
      </c>
      <c r="Y61" s="352" t="s">
        <v>306</v>
      </c>
      <c r="Z61" s="352" t="s">
        <v>306</v>
      </c>
      <c r="AA61" s="352" t="s">
        <v>306</v>
      </c>
      <c r="AB61" s="352" t="s">
        <v>306</v>
      </c>
      <c r="AC61" s="352" t="s">
        <v>306</v>
      </c>
      <c r="AD61" s="352" t="s">
        <v>306</v>
      </c>
      <c r="AE61" s="352" t="s">
        <v>306</v>
      </c>
      <c r="AF61" s="352" t="s">
        <v>306</v>
      </c>
      <c r="AG61" s="352" t="s">
        <v>306</v>
      </c>
      <c r="AH61" s="352" t="s">
        <v>306</v>
      </c>
      <c r="AI61" s="352" t="s">
        <v>306</v>
      </c>
      <c r="AJ61" s="352" t="s">
        <v>306</v>
      </c>
      <c r="AK61" s="352" t="s">
        <v>306</v>
      </c>
      <c r="AL61" s="352" t="s">
        <v>306</v>
      </c>
      <c r="AM61" s="352" t="s">
        <v>306</v>
      </c>
      <c r="AN61" s="352" t="s">
        <v>306</v>
      </c>
      <c r="AO61" s="352" t="s">
        <v>306</v>
      </c>
      <c r="AP61" s="352" t="s">
        <v>306</v>
      </c>
      <c r="AQ61" s="352" t="s">
        <v>306</v>
      </c>
      <c r="AR61" s="352" t="s">
        <v>306</v>
      </c>
      <c r="AS61" s="352" t="s">
        <v>306</v>
      </c>
      <c r="AT61" s="352" t="s">
        <v>306</v>
      </c>
      <c r="AU61" s="352" t="s">
        <v>306</v>
      </c>
      <c r="AV61" s="352" t="s">
        <v>306</v>
      </c>
      <c r="AW61" s="352" t="s">
        <v>306</v>
      </c>
      <c r="AX61" s="352" t="s">
        <v>306</v>
      </c>
      <c r="AY61" s="352" t="s">
        <v>306</v>
      </c>
      <c r="AZ61" s="352" t="s">
        <v>306</v>
      </c>
      <c r="BA61" s="352" t="s">
        <v>306</v>
      </c>
      <c r="BB61" s="352" t="s">
        <v>306</v>
      </c>
      <c r="BC61" s="352" t="s">
        <v>306</v>
      </c>
      <c r="BD61" s="352" t="s">
        <v>306</v>
      </c>
      <c r="BE61" s="352" t="s">
        <v>306</v>
      </c>
      <c r="BF61" s="352">
        <v>1</v>
      </c>
      <c r="BG61" s="352" t="s">
        <v>306</v>
      </c>
      <c r="BH61" s="352" t="s">
        <v>306</v>
      </c>
      <c r="BI61" s="352" t="s">
        <v>306</v>
      </c>
      <c r="BJ61" s="352" t="s">
        <v>306</v>
      </c>
      <c r="BK61" s="352" t="s">
        <v>306</v>
      </c>
      <c r="BL61" s="352" t="s">
        <v>306</v>
      </c>
      <c r="BM61" s="352" t="s">
        <v>306</v>
      </c>
      <c r="BN61" s="352" t="s">
        <v>306</v>
      </c>
      <c r="BO61" s="352" t="s">
        <v>306</v>
      </c>
      <c r="BP61" s="352" t="s">
        <v>306</v>
      </c>
      <c r="BQ61" s="352" t="s">
        <v>306</v>
      </c>
      <c r="BR61" s="352" t="s">
        <v>306</v>
      </c>
      <c r="BS61" s="352" t="s">
        <v>306</v>
      </c>
      <c r="BT61" s="352" t="s">
        <v>306</v>
      </c>
      <c r="BU61" s="352" t="s">
        <v>306</v>
      </c>
      <c r="BV61" s="352" t="s">
        <v>306</v>
      </c>
      <c r="BW61" s="352" t="s">
        <v>306</v>
      </c>
      <c r="BX61" s="352" t="s">
        <v>306</v>
      </c>
      <c r="BY61" s="352" t="s">
        <v>306</v>
      </c>
      <c r="BZ61" s="352" t="s">
        <v>306</v>
      </c>
      <c r="CA61" s="352" t="s">
        <v>306</v>
      </c>
      <c r="CB61" s="352" t="s">
        <v>306</v>
      </c>
      <c r="CC61" s="352" t="s">
        <v>306</v>
      </c>
      <c r="CD61" s="352" t="s">
        <v>306</v>
      </c>
      <c r="CE61" s="352" t="s">
        <v>306</v>
      </c>
      <c r="CF61" s="352" t="s">
        <v>306</v>
      </c>
      <c r="CG61" s="352" t="s">
        <v>306</v>
      </c>
      <c r="CH61" s="352" t="s">
        <v>306</v>
      </c>
      <c r="CI61" s="352" t="s">
        <v>306</v>
      </c>
      <c r="CJ61" s="352" t="s">
        <v>306</v>
      </c>
      <c r="CK61" s="352" t="s">
        <v>306</v>
      </c>
      <c r="CL61" s="352" t="s">
        <v>306</v>
      </c>
      <c r="CM61" s="352" t="s">
        <v>306</v>
      </c>
      <c r="CN61" s="352" t="s">
        <v>306</v>
      </c>
      <c r="CO61" s="352" t="s">
        <v>306</v>
      </c>
      <c r="CP61" s="352" t="s">
        <v>306</v>
      </c>
      <c r="CQ61" s="352" t="s">
        <v>306</v>
      </c>
      <c r="CR61" s="352" t="s">
        <v>306</v>
      </c>
      <c r="CS61" s="352" t="s">
        <v>306</v>
      </c>
      <c r="CT61" s="352" t="s">
        <v>306</v>
      </c>
      <c r="CU61" s="352" t="s">
        <v>306</v>
      </c>
      <c r="CV61" s="352" t="s">
        <v>306</v>
      </c>
      <c r="CW61" s="352" t="s">
        <v>306</v>
      </c>
      <c r="CX61" s="352" t="s">
        <v>306</v>
      </c>
      <c r="CY61" s="352" t="s">
        <v>306</v>
      </c>
      <c r="CZ61" s="352" t="s">
        <v>306</v>
      </c>
      <c r="DA61" s="352" t="s">
        <v>306</v>
      </c>
      <c r="DB61" s="352" t="s">
        <v>306</v>
      </c>
      <c r="DC61" s="352" t="s">
        <v>306</v>
      </c>
      <c r="DD61" s="352" t="s">
        <v>306</v>
      </c>
      <c r="DE61" s="352" t="s">
        <v>306</v>
      </c>
      <c r="DF61" s="352" t="s">
        <v>306</v>
      </c>
      <c r="DG61" s="353" t="s">
        <v>306</v>
      </c>
    </row>
    <row r="62" spans="1:111" ht="15" customHeight="1">
      <c r="A62" s="345">
        <v>56</v>
      </c>
      <c r="B62" s="98" t="s">
        <v>191</v>
      </c>
      <c r="C62" s="95" t="s">
        <v>192</v>
      </c>
      <c r="D62" s="351" t="s">
        <v>306</v>
      </c>
      <c r="E62" s="352" t="s">
        <v>306</v>
      </c>
      <c r="F62" s="352" t="s">
        <v>306</v>
      </c>
      <c r="G62" s="352" t="s">
        <v>306</v>
      </c>
      <c r="H62" s="352" t="s">
        <v>306</v>
      </c>
      <c r="I62" s="352" t="s">
        <v>306</v>
      </c>
      <c r="J62" s="352" t="s">
        <v>306</v>
      </c>
      <c r="K62" s="352" t="s">
        <v>306</v>
      </c>
      <c r="L62" s="352" t="s">
        <v>306</v>
      </c>
      <c r="M62" s="352" t="s">
        <v>306</v>
      </c>
      <c r="N62" s="352" t="s">
        <v>306</v>
      </c>
      <c r="O62" s="352" t="s">
        <v>306</v>
      </c>
      <c r="P62" s="352" t="s">
        <v>306</v>
      </c>
      <c r="Q62" s="352" t="s">
        <v>306</v>
      </c>
      <c r="R62" s="352" t="s">
        <v>306</v>
      </c>
      <c r="S62" s="352" t="s">
        <v>306</v>
      </c>
      <c r="T62" s="352" t="s">
        <v>306</v>
      </c>
      <c r="U62" s="352" t="s">
        <v>306</v>
      </c>
      <c r="V62" s="352" t="s">
        <v>306</v>
      </c>
      <c r="W62" s="352" t="s">
        <v>306</v>
      </c>
      <c r="X62" s="352" t="s">
        <v>306</v>
      </c>
      <c r="Y62" s="352" t="s">
        <v>306</v>
      </c>
      <c r="Z62" s="352" t="s">
        <v>306</v>
      </c>
      <c r="AA62" s="352" t="s">
        <v>306</v>
      </c>
      <c r="AB62" s="352" t="s">
        <v>306</v>
      </c>
      <c r="AC62" s="352" t="s">
        <v>306</v>
      </c>
      <c r="AD62" s="352" t="s">
        <v>306</v>
      </c>
      <c r="AE62" s="352" t="s">
        <v>306</v>
      </c>
      <c r="AF62" s="352" t="s">
        <v>306</v>
      </c>
      <c r="AG62" s="352" t="s">
        <v>306</v>
      </c>
      <c r="AH62" s="352" t="s">
        <v>306</v>
      </c>
      <c r="AI62" s="352" t="s">
        <v>306</v>
      </c>
      <c r="AJ62" s="352" t="s">
        <v>306</v>
      </c>
      <c r="AK62" s="352" t="s">
        <v>306</v>
      </c>
      <c r="AL62" s="352" t="s">
        <v>306</v>
      </c>
      <c r="AM62" s="352" t="s">
        <v>306</v>
      </c>
      <c r="AN62" s="352" t="s">
        <v>306</v>
      </c>
      <c r="AO62" s="352" t="s">
        <v>306</v>
      </c>
      <c r="AP62" s="352" t="s">
        <v>306</v>
      </c>
      <c r="AQ62" s="352" t="s">
        <v>306</v>
      </c>
      <c r="AR62" s="352" t="s">
        <v>306</v>
      </c>
      <c r="AS62" s="352" t="s">
        <v>306</v>
      </c>
      <c r="AT62" s="352" t="s">
        <v>306</v>
      </c>
      <c r="AU62" s="352" t="s">
        <v>306</v>
      </c>
      <c r="AV62" s="352" t="s">
        <v>306</v>
      </c>
      <c r="AW62" s="352" t="s">
        <v>306</v>
      </c>
      <c r="AX62" s="352" t="s">
        <v>306</v>
      </c>
      <c r="AY62" s="352" t="s">
        <v>306</v>
      </c>
      <c r="AZ62" s="352" t="s">
        <v>306</v>
      </c>
      <c r="BA62" s="352" t="s">
        <v>306</v>
      </c>
      <c r="BB62" s="352" t="s">
        <v>306</v>
      </c>
      <c r="BC62" s="352" t="s">
        <v>306</v>
      </c>
      <c r="BD62" s="352" t="s">
        <v>306</v>
      </c>
      <c r="BE62" s="352" t="s">
        <v>306</v>
      </c>
      <c r="BF62" s="352" t="s">
        <v>306</v>
      </c>
      <c r="BG62" s="352">
        <v>1</v>
      </c>
      <c r="BH62" s="352" t="s">
        <v>306</v>
      </c>
      <c r="BI62" s="352" t="s">
        <v>306</v>
      </c>
      <c r="BJ62" s="352" t="s">
        <v>306</v>
      </c>
      <c r="BK62" s="352" t="s">
        <v>306</v>
      </c>
      <c r="BL62" s="352" t="s">
        <v>306</v>
      </c>
      <c r="BM62" s="352" t="s">
        <v>306</v>
      </c>
      <c r="BN62" s="352" t="s">
        <v>306</v>
      </c>
      <c r="BO62" s="352" t="s">
        <v>306</v>
      </c>
      <c r="BP62" s="352" t="s">
        <v>306</v>
      </c>
      <c r="BQ62" s="352" t="s">
        <v>306</v>
      </c>
      <c r="BR62" s="352" t="s">
        <v>306</v>
      </c>
      <c r="BS62" s="352" t="s">
        <v>306</v>
      </c>
      <c r="BT62" s="352" t="s">
        <v>306</v>
      </c>
      <c r="BU62" s="352" t="s">
        <v>306</v>
      </c>
      <c r="BV62" s="352" t="s">
        <v>306</v>
      </c>
      <c r="BW62" s="352" t="s">
        <v>306</v>
      </c>
      <c r="BX62" s="352" t="s">
        <v>306</v>
      </c>
      <c r="BY62" s="352" t="s">
        <v>306</v>
      </c>
      <c r="BZ62" s="352" t="s">
        <v>306</v>
      </c>
      <c r="CA62" s="352" t="s">
        <v>306</v>
      </c>
      <c r="CB62" s="352" t="s">
        <v>306</v>
      </c>
      <c r="CC62" s="352" t="s">
        <v>306</v>
      </c>
      <c r="CD62" s="352" t="s">
        <v>306</v>
      </c>
      <c r="CE62" s="352" t="s">
        <v>306</v>
      </c>
      <c r="CF62" s="352" t="s">
        <v>306</v>
      </c>
      <c r="CG62" s="352" t="s">
        <v>306</v>
      </c>
      <c r="CH62" s="352" t="s">
        <v>306</v>
      </c>
      <c r="CI62" s="352" t="s">
        <v>306</v>
      </c>
      <c r="CJ62" s="352" t="s">
        <v>306</v>
      </c>
      <c r="CK62" s="352" t="s">
        <v>306</v>
      </c>
      <c r="CL62" s="352" t="s">
        <v>306</v>
      </c>
      <c r="CM62" s="352" t="s">
        <v>306</v>
      </c>
      <c r="CN62" s="352" t="s">
        <v>306</v>
      </c>
      <c r="CO62" s="352" t="s">
        <v>306</v>
      </c>
      <c r="CP62" s="352" t="s">
        <v>306</v>
      </c>
      <c r="CQ62" s="352" t="s">
        <v>306</v>
      </c>
      <c r="CR62" s="352" t="s">
        <v>306</v>
      </c>
      <c r="CS62" s="352" t="s">
        <v>306</v>
      </c>
      <c r="CT62" s="352" t="s">
        <v>306</v>
      </c>
      <c r="CU62" s="352" t="s">
        <v>306</v>
      </c>
      <c r="CV62" s="352" t="s">
        <v>306</v>
      </c>
      <c r="CW62" s="352" t="s">
        <v>306</v>
      </c>
      <c r="CX62" s="352" t="s">
        <v>306</v>
      </c>
      <c r="CY62" s="352" t="s">
        <v>306</v>
      </c>
      <c r="CZ62" s="352" t="s">
        <v>306</v>
      </c>
      <c r="DA62" s="352" t="s">
        <v>306</v>
      </c>
      <c r="DB62" s="352" t="s">
        <v>306</v>
      </c>
      <c r="DC62" s="352" t="s">
        <v>306</v>
      </c>
      <c r="DD62" s="352" t="s">
        <v>306</v>
      </c>
      <c r="DE62" s="352" t="s">
        <v>306</v>
      </c>
      <c r="DF62" s="352" t="s">
        <v>306</v>
      </c>
      <c r="DG62" s="353" t="s">
        <v>306</v>
      </c>
    </row>
    <row r="63" spans="1:111" ht="15" customHeight="1">
      <c r="A63" s="345">
        <v>57</v>
      </c>
      <c r="B63" s="98" t="s">
        <v>193</v>
      </c>
      <c r="C63" s="95" t="s">
        <v>194</v>
      </c>
      <c r="D63" s="351" t="s">
        <v>306</v>
      </c>
      <c r="E63" s="352" t="s">
        <v>306</v>
      </c>
      <c r="F63" s="352" t="s">
        <v>306</v>
      </c>
      <c r="G63" s="352" t="s">
        <v>306</v>
      </c>
      <c r="H63" s="352" t="s">
        <v>306</v>
      </c>
      <c r="I63" s="352" t="s">
        <v>306</v>
      </c>
      <c r="J63" s="352" t="s">
        <v>306</v>
      </c>
      <c r="K63" s="352" t="s">
        <v>306</v>
      </c>
      <c r="L63" s="352" t="s">
        <v>306</v>
      </c>
      <c r="M63" s="352" t="s">
        <v>306</v>
      </c>
      <c r="N63" s="352" t="s">
        <v>306</v>
      </c>
      <c r="O63" s="352" t="s">
        <v>306</v>
      </c>
      <c r="P63" s="352" t="s">
        <v>306</v>
      </c>
      <c r="Q63" s="352" t="s">
        <v>306</v>
      </c>
      <c r="R63" s="352" t="s">
        <v>306</v>
      </c>
      <c r="S63" s="352" t="s">
        <v>306</v>
      </c>
      <c r="T63" s="352" t="s">
        <v>306</v>
      </c>
      <c r="U63" s="352" t="s">
        <v>306</v>
      </c>
      <c r="V63" s="352" t="s">
        <v>306</v>
      </c>
      <c r="W63" s="352" t="s">
        <v>306</v>
      </c>
      <c r="X63" s="352" t="s">
        <v>306</v>
      </c>
      <c r="Y63" s="352" t="s">
        <v>306</v>
      </c>
      <c r="Z63" s="352" t="s">
        <v>306</v>
      </c>
      <c r="AA63" s="352" t="s">
        <v>306</v>
      </c>
      <c r="AB63" s="352" t="s">
        <v>306</v>
      </c>
      <c r="AC63" s="352" t="s">
        <v>306</v>
      </c>
      <c r="AD63" s="352" t="s">
        <v>306</v>
      </c>
      <c r="AE63" s="352" t="s">
        <v>306</v>
      </c>
      <c r="AF63" s="352" t="s">
        <v>306</v>
      </c>
      <c r="AG63" s="352" t="s">
        <v>306</v>
      </c>
      <c r="AH63" s="352" t="s">
        <v>306</v>
      </c>
      <c r="AI63" s="352" t="s">
        <v>306</v>
      </c>
      <c r="AJ63" s="352" t="s">
        <v>306</v>
      </c>
      <c r="AK63" s="352" t="s">
        <v>306</v>
      </c>
      <c r="AL63" s="352" t="s">
        <v>306</v>
      </c>
      <c r="AM63" s="352" t="s">
        <v>306</v>
      </c>
      <c r="AN63" s="352" t="s">
        <v>306</v>
      </c>
      <c r="AO63" s="352" t="s">
        <v>306</v>
      </c>
      <c r="AP63" s="352" t="s">
        <v>306</v>
      </c>
      <c r="AQ63" s="352" t="s">
        <v>306</v>
      </c>
      <c r="AR63" s="352" t="s">
        <v>306</v>
      </c>
      <c r="AS63" s="352" t="s">
        <v>306</v>
      </c>
      <c r="AT63" s="352" t="s">
        <v>306</v>
      </c>
      <c r="AU63" s="352" t="s">
        <v>306</v>
      </c>
      <c r="AV63" s="352" t="s">
        <v>306</v>
      </c>
      <c r="AW63" s="352" t="s">
        <v>306</v>
      </c>
      <c r="AX63" s="352" t="s">
        <v>306</v>
      </c>
      <c r="AY63" s="352" t="s">
        <v>306</v>
      </c>
      <c r="AZ63" s="352" t="s">
        <v>306</v>
      </c>
      <c r="BA63" s="352" t="s">
        <v>306</v>
      </c>
      <c r="BB63" s="352" t="s">
        <v>306</v>
      </c>
      <c r="BC63" s="352" t="s">
        <v>306</v>
      </c>
      <c r="BD63" s="352" t="s">
        <v>306</v>
      </c>
      <c r="BE63" s="352" t="s">
        <v>306</v>
      </c>
      <c r="BF63" s="352" t="s">
        <v>306</v>
      </c>
      <c r="BG63" s="352" t="s">
        <v>306</v>
      </c>
      <c r="BH63" s="352">
        <v>1</v>
      </c>
      <c r="BI63" s="352" t="s">
        <v>306</v>
      </c>
      <c r="BJ63" s="352" t="s">
        <v>306</v>
      </c>
      <c r="BK63" s="352" t="s">
        <v>306</v>
      </c>
      <c r="BL63" s="352" t="s">
        <v>306</v>
      </c>
      <c r="BM63" s="352" t="s">
        <v>306</v>
      </c>
      <c r="BN63" s="352" t="s">
        <v>306</v>
      </c>
      <c r="BO63" s="352" t="s">
        <v>306</v>
      </c>
      <c r="BP63" s="352" t="s">
        <v>306</v>
      </c>
      <c r="BQ63" s="352" t="s">
        <v>306</v>
      </c>
      <c r="BR63" s="352" t="s">
        <v>306</v>
      </c>
      <c r="BS63" s="352" t="s">
        <v>306</v>
      </c>
      <c r="BT63" s="352" t="s">
        <v>306</v>
      </c>
      <c r="BU63" s="352" t="s">
        <v>306</v>
      </c>
      <c r="BV63" s="352" t="s">
        <v>306</v>
      </c>
      <c r="BW63" s="352" t="s">
        <v>306</v>
      </c>
      <c r="BX63" s="352" t="s">
        <v>306</v>
      </c>
      <c r="BY63" s="352" t="s">
        <v>306</v>
      </c>
      <c r="BZ63" s="352" t="s">
        <v>306</v>
      </c>
      <c r="CA63" s="352" t="s">
        <v>306</v>
      </c>
      <c r="CB63" s="352" t="s">
        <v>306</v>
      </c>
      <c r="CC63" s="352" t="s">
        <v>306</v>
      </c>
      <c r="CD63" s="352" t="s">
        <v>306</v>
      </c>
      <c r="CE63" s="352" t="s">
        <v>306</v>
      </c>
      <c r="CF63" s="352" t="s">
        <v>306</v>
      </c>
      <c r="CG63" s="352" t="s">
        <v>306</v>
      </c>
      <c r="CH63" s="352" t="s">
        <v>306</v>
      </c>
      <c r="CI63" s="352" t="s">
        <v>306</v>
      </c>
      <c r="CJ63" s="352" t="s">
        <v>306</v>
      </c>
      <c r="CK63" s="352" t="s">
        <v>306</v>
      </c>
      <c r="CL63" s="352" t="s">
        <v>306</v>
      </c>
      <c r="CM63" s="352" t="s">
        <v>306</v>
      </c>
      <c r="CN63" s="352" t="s">
        <v>306</v>
      </c>
      <c r="CO63" s="352" t="s">
        <v>306</v>
      </c>
      <c r="CP63" s="352" t="s">
        <v>306</v>
      </c>
      <c r="CQ63" s="352" t="s">
        <v>306</v>
      </c>
      <c r="CR63" s="352" t="s">
        <v>306</v>
      </c>
      <c r="CS63" s="352" t="s">
        <v>306</v>
      </c>
      <c r="CT63" s="352" t="s">
        <v>306</v>
      </c>
      <c r="CU63" s="352" t="s">
        <v>306</v>
      </c>
      <c r="CV63" s="352" t="s">
        <v>306</v>
      </c>
      <c r="CW63" s="352" t="s">
        <v>306</v>
      </c>
      <c r="CX63" s="352" t="s">
        <v>306</v>
      </c>
      <c r="CY63" s="352" t="s">
        <v>306</v>
      </c>
      <c r="CZ63" s="352" t="s">
        <v>306</v>
      </c>
      <c r="DA63" s="352" t="s">
        <v>306</v>
      </c>
      <c r="DB63" s="352" t="s">
        <v>306</v>
      </c>
      <c r="DC63" s="352" t="s">
        <v>306</v>
      </c>
      <c r="DD63" s="352" t="s">
        <v>306</v>
      </c>
      <c r="DE63" s="352" t="s">
        <v>306</v>
      </c>
      <c r="DF63" s="352" t="s">
        <v>306</v>
      </c>
      <c r="DG63" s="353" t="s">
        <v>306</v>
      </c>
    </row>
    <row r="64" spans="1:111" ht="15" customHeight="1">
      <c r="A64" s="345">
        <v>58</v>
      </c>
      <c r="B64" s="98" t="s">
        <v>195</v>
      </c>
      <c r="C64" s="95" t="s">
        <v>196</v>
      </c>
      <c r="D64" s="351" t="s">
        <v>306</v>
      </c>
      <c r="E64" s="352" t="s">
        <v>306</v>
      </c>
      <c r="F64" s="352" t="s">
        <v>306</v>
      </c>
      <c r="G64" s="352" t="s">
        <v>306</v>
      </c>
      <c r="H64" s="352" t="s">
        <v>306</v>
      </c>
      <c r="I64" s="352" t="s">
        <v>306</v>
      </c>
      <c r="J64" s="352" t="s">
        <v>306</v>
      </c>
      <c r="K64" s="352" t="s">
        <v>306</v>
      </c>
      <c r="L64" s="352" t="s">
        <v>306</v>
      </c>
      <c r="M64" s="352" t="s">
        <v>306</v>
      </c>
      <c r="N64" s="352" t="s">
        <v>306</v>
      </c>
      <c r="O64" s="352" t="s">
        <v>306</v>
      </c>
      <c r="P64" s="352" t="s">
        <v>306</v>
      </c>
      <c r="Q64" s="352" t="s">
        <v>306</v>
      </c>
      <c r="R64" s="352" t="s">
        <v>306</v>
      </c>
      <c r="S64" s="352" t="s">
        <v>306</v>
      </c>
      <c r="T64" s="352" t="s">
        <v>306</v>
      </c>
      <c r="U64" s="352" t="s">
        <v>306</v>
      </c>
      <c r="V64" s="352" t="s">
        <v>306</v>
      </c>
      <c r="W64" s="352" t="s">
        <v>306</v>
      </c>
      <c r="X64" s="352" t="s">
        <v>306</v>
      </c>
      <c r="Y64" s="352" t="s">
        <v>306</v>
      </c>
      <c r="Z64" s="352" t="s">
        <v>306</v>
      </c>
      <c r="AA64" s="352" t="s">
        <v>306</v>
      </c>
      <c r="AB64" s="352" t="s">
        <v>306</v>
      </c>
      <c r="AC64" s="352" t="s">
        <v>306</v>
      </c>
      <c r="AD64" s="352" t="s">
        <v>306</v>
      </c>
      <c r="AE64" s="352" t="s">
        <v>306</v>
      </c>
      <c r="AF64" s="352" t="s">
        <v>306</v>
      </c>
      <c r="AG64" s="352" t="s">
        <v>306</v>
      </c>
      <c r="AH64" s="352" t="s">
        <v>306</v>
      </c>
      <c r="AI64" s="352" t="s">
        <v>306</v>
      </c>
      <c r="AJ64" s="352" t="s">
        <v>306</v>
      </c>
      <c r="AK64" s="352" t="s">
        <v>306</v>
      </c>
      <c r="AL64" s="352" t="s">
        <v>306</v>
      </c>
      <c r="AM64" s="352" t="s">
        <v>306</v>
      </c>
      <c r="AN64" s="352" t="s">
        <v>306</v>
      </c>
      <c r="AO64" s="352" t="s">
        <v>306</v>
      </c>
      <c r="AP64" s="352" t="s">
        <v>306</v>
      </c>
      <c r="AQ64" s="352" t="s">
        <v>306</v>
      </c>
      <c r="AR64" s="352" t="s">
        <v>306</v>
      </c>
      <c r="AS64" s="352" t="s">
        <v>306</v>
      </c>
      <c r="AT64" s="352" t="s">
        <v>306</v>
      </c>
      <c r="AU64" s="352" t="s">
        <v>306</v>
      </c>
      <c r="AV64" s="352" t="s">
        <v>306</v>
      </c>
      <c r="AW64" s="352" t="s">
        <v>306</v>
      </c>
      <c r="AX64" s="352" t="s">
        <v>306</v>
      </c>
      <c r="AY64" s="352" t="s">
        <v>306</v>
      </c>
      <c r="AZ64" s="352" t="s">
        <v>306</v>
      </c>
      <c r="BA64" s="352" t="s">
        <v>306</v>
      </c>
      <c r="BB64" s="352" t="s">
        <v>306</v>
      </c>
      <c r="BC64" s="352" t="s">
        <v>306</v>
      </c>
      <c r="BD64" s="352" t="s">
        <v>306</v>
      </c>
      <c r="BE64" s="352" t="s">
        <v>306</v>
      </c>
      <c r="BF64" s="352" t="s">
        <v>306</v>
      </c>
      <c r="BG64" s="352" t="s">
        <v>306</v>
      </c>
      <c r="BH64" s="352" t="s">
        <v>306</v>
      </c>
      <c r="BI64" s="352">
        <v>1</v>
      </c>
      <c r="BJ64" s="352" t="s">
        <v>306</v>
      </c>
      <c r="BK64" s="352" t="s">
        <v>306</v>
      </c>
      <c r="BL64" s="352" t="s">
        <v>306</v>
      </c>
      <c r="BM64" s="352" t="s">
        <v>306</v>
      </c>
      <c r="BN64" s="352" t="s">
        <v>306</v>
      </c>
      <c r="BO64" s="352" t="s">
        <v>306</v>
      </c>
      <c r="BP64" s="352" t="s">
        <v>306</v>
      </c>
      <c r="BQ64" s="352" t="s">
        <v>306</v>
      </c>
      <c r="BR64" s="352" t="s">
        <v>306</v>
      </c>
      <c r="BS64" s="352" t="s">
        <v>306</v>
      </c>
      <c r="BT64" s="352" t="s">
        <v>306</v>
      </c>
      <c r="BU64" s="352" t="s">
        <v>306</v>
      </c>
      <c r="BV64" s="352" t="s">
        <v>306</v>
      </c>
      <c r="BW64" s="352" t="s">
        <v>306</v>
      </c>
      <c r="BX64" s="352" t="s">
        <v>306</v>
      </c>
      <c r="BY64" s="352" t="s">
        <v>306</v>
      </c>
      <c r="BZ64" s="352" t="s">
        <v>306</v>
      </c>
      <c r="CA64" s="352" t="s">
        <v>306</v>
      </c>
      <c r="CB64" s="352" t="s">
        <v>306</v>
      </c>
      <c r="CC64" s="352" t="s">
        <v>306</v>
      </c>
      <c r="CD64" s="352" t="s">
        <v>306</v>
      </c>
      <c r="CE64" s="352" t="s">
        <v>306</v>
      </c>
      <c r="CF64" s="352" t="s">
        <v>306</v>
      </c>
      <c r="CG64" s="352" t="s">
        <v>306</v>
      </c>
      <c r="CH64" s="352" t="s">
        <v>306</v>
      </c>
      <c r="CI64" s="352" t="s">
        <v>306</v>
      </c>
      <c r="CJ64" s="352" t="s">
        <v>306</v>
      </c>
      <c r="CK64" s="352" t="s">
        <v>306</v>
      </c>
      <c r="CL64" s="352" t="s">
        <v>306</v>
      </c>
      <c r="CM64" s="352" t="s">
        <v>306</v>
      </c>
      <c r="CN64" s="352" t="s">
        <v>306</v>
      </c>
      <c r="CO64" s="352" t="s">
        <v>306</v>
      </c>
      <c r="CP64" s="352" t="s">
        <v>306</v>
      </c>
      <c r="CQ64" s="352" t="s">
        <v>306</v>
      </c>
      <c r="CR64" s="352" t="s">
        <v>306</v>
      </c>
      <c r="CS64" s="352" t="s">
        <v>306</v>
      </c>
      <c r="CT64" s="352" t="s">
        <v>306</v>
      </c>
      <c r="CU64" s="352" t="s">
        <v>306</v>
      </c>
      <c r="CV64" s="352" t="s">
        <v>306</v>
      </c>
      <c r="CW64" s="352" t="s">
        <v>306</v>
      </c>
      <c r="CX64" s="352" t="s">
        <v>306</v>
      </c>
      <c r="CY64" s="352" t="s">
        <v>306</v>
      </c>
      <c r="CZ64" s="352" t="s">
        <v>306</v>
      </c>
      <c r="DA64" s="352" t="s">
        <v>306</v>
      </c>
      <c r="DB64" s="352" t="s">
        <v>306</v>
      </c>
      <c r="DC64" s="352" t="s">
        <v>306</v>
      </c>
      <c r="DD64" s="352" t="s">
        <v>306</v>
      </c>
      <c r="DE64" s="352" t="s">
        <v>306</v>
      </c>
      <c r="DF64" s="352" t="s">
        <v>306</v>
      </c>
      <c r="DG64" s="353" t="s">
        <v>306</v>
      </c>
    </row>
    <row r="65" spans="1:111" ht="15" customHeight="1">
      <c r="A65" s="345">
        <v>59</v>
      </c>
      <c r="B65" s="98" t="s">
        <v>197</v>
      </c>
      <c r="C65" s="95" t="s">
        <v>198</v>
      </c>
      <c r="D65" s="351" t="s">
        <v>306</v>
      </c>
      <c r="E65" s="352" t="s">
        <v>306</v>
      </c>
      <c r="F65" s="352" t="s">
        <v>306</v>
      </c>
      <c r="G65" s="352" t="s">
        <v>306</v>
      </c>
      <c r="H65" s="352" t="s">
        <v>306</v>
      </c>
      <c r="I65" s="352" t="s">
        <v>306</v>
      </c>
      <c r="J65" s="352" t="s">
        <v>306</v>
      </c>
      <c r="K65" s="352" t="s">
        <v>306</v>
      </c>
      <c r="L65" s="352" t="s">
        <v>306</v>
      </c>
      <c r="M65" s="352" t="s">
        <v>306</v>
      </c>
      <c r="N65" s="352" t="s">
        <v>306</v>
      </c>
      <c r="O65" s="352" t="s">
        <v>306</v>
      </c>
      <c r="P65" s="352" t="s">
        <v>306</v>
      </c>
      <c r="Q65" s="352" t="s">
        <v>306</v>
      </c>
      <c r="R65" s="352" t="s">
        <v>306</v>
      </c>
      <c r="S65" s="352" t="s">
        <v>306</v>
      </c>
      <c r="T65" s="352" t="s">
        <v>306</v>
      </c>
      <c r="U65" s="352" t="s">
        <v>306</v>
      </c>
      <c r="V65" s="352" t="s">
        <v>306</v>
      </c>
      <c r="W65" s="352" t="s">
        <v>306</v>
      </c>
      <c r="X65" s="352" t="s">
        <v>306</v>
      </c>
      <c r="Y65" s="352" t="s">
        <v>306</v>
      </c>
      <c r="Z65" s="352" t="s">
        <v>306</v>
      </c>
      <c r="AA65" s="352" t="s">
        <v>306</v>
      </c>
      <c r="AB65" s="352" t="s">
        <v>306</v>
      </c>
      <c r="AC65" s="352" t="s">
        <v>306</v>
      </c>
      <c r="AD65" s="352" t="s">
        <v>306</v>
      </c>
      <c r="AE65" s="352" t="s">
        <v>306</v>
      </c>
      <c r="AF65" s="352" t="s">
        <v>306</v>
      </c>
      <c r="AG65" s="352" t="s">
        <v>306</v>
      </c>
      <c r="AH65" s="352" t="s">
        <v>306</v>
      </c>
      <c r="AI65" s="352" t="s">
        <v>306</v>
      </c>
      <c r="AJ65" s="352" t="s">
        <v>306</v>
      </c>
      <c r="AK65" s="352" t="s">
        <v>306</v>
      </c>
      <c r="AL65" s="352" t="s">
        <v>306</v>
      </c>
      <c r="AM65" s="352" t="s">
        <v>306</v>
      </c>
      <c r="AN65" s="352" t="s">
        <v>306</v>
      </c>
      <c r="AO65" s="352" t="s">
        <v>306</v>
      </c>
      <c r="AP65" s="352" t="s">
        <v>306</v>
      </c>
      <c r="AQ65" s="352" t="s">
        <v>306</v>
      </c>
      <c r="AR65" s="352" t="s">
        <v>306</v>
      </c>
      <c r="AS65" s="352" t="s">
        <v>306</v>
      </c>
      <c r="AT65" s="352" t="s">
        <v>306</v>
      </c>
      <c r="AU65" s="352" t="s">
        <v>306</v>
      </c>
      <c r="AV65" s="352" t="s">
        <v>306</v>
      </c>
      <c r="AW65" s="352" t="s">
        <v>306</v>
      </c>
      <c r="AX65" s="352" t="s">
        <v>306</v>
      </c>
      <c r="AY65" s="352" t="s">
        <v>306</v>
      </c>
      <c r="AZ65" s="352" t="s">
        <v>306</v>
      </c>
      <c r="BA65" s="352" t="s">
        <v>306</v>
      </c>
      <c r="BB65" s="352" t="s">
        <v>306</v>
      </c>
      <c r="BC65" s="352" t="s">
        <v>306</v>
      </c>
      <c r="BD65" s="352" t="s">
        <v>306</v>
      </c>
      <c r="BE65" s="352" t="s">
        <v>306</v>
      </c>
      <c r="BF65" s="352" t="s">
        <v>306</v>
      </c>
      <c r="BG65" s="352" t="s">
        <v>306</v>
      </c>
      <c r="BH65" s="352" t="s">
        <v>306</v>
      </c>
      <c r="BI65" s="352" t="s">
        <v>306</v>
      </c>
      <c r="BJ65" s="352">
        <v>1</v>
      </c>
      <c r="BK65" s="352" t="s">
        <v>306</v>
      </c>
      <c r="BL65" s="352" t="s">
        <v>306</v>
      </c>
      <c r="BM65" s="352" t="s">
        <v>306</v>
      </c>
      <c r="BN65" s="352" t="s">
        <v>306</v>
      </c>
      <c r="BO65" s="352" t="s">
        <v>306</v>
      </c>
      <c r="BP65" s="352" t="s">
        <v>306</v>
      </c>
      <c r="BQ65" s="352" t="s">
        <v>306</v>
      </c>
      <c r="BR65" s="352" t="s">
        <v>306</v>
      </c>
      <c r="BS65" s="352" t="s">
        <v>306</v>
      </c>
      <c r="BT65" s="352" t="s">
        <v>306</v>
      </c>
      <c r="BU65" s="352" t="s">
        <v>306</v>
      </c>
      <c r="BV65" s="352" t="s">
        <v>306</v>
      </c>
      <c r="BW65" s="352" t="s">
        <v>306</v>
      </c>
      <c r="BX65" s="352" t="s">
        <v>306</v>
      </c>
      <c r="BY65" s="352" t="s">
        <v>306</v>
      </c>
      <c r="BZ65" s="352" t="s">
        <v>306</v>
      </c>
      <c r="CA65" s="352" t="s">
        <v>306</v>
      </c>
      <c r="CB65" s="352" t="s">
        <v>306</v>
      </c>
      <c r="CC65" s="352" t="s">
        <v>306</v>
      </c>
      <c r="CD65" s="352" t="s">
        <v>306</v>
      </c>
      <c r="CE65" s="352" t="s">
        <v>306</v>
      </c>
      <c r="CF65" s="352" t="s">
        <v>306</v>
      </c>
      <c r="CG65" s="352" t="s">
        <v>306</v>
      </c>
      <c r="CH65" s="352" t="s">
        <v>306</v>
      </c>
      <c r="CI65" s="352" t="s">
        <v>306</v>
      </c>
      <c r="CJ65" s="352" t="s">
        <v>306</v>
      </c>
      <c r="CK65" s="352" t="s">
        <v>306</v>
      </c>
      <c r="CL65" s="352" t="s">
        <v>306</v>
      </c>
      <c r="CM65" s="352" t="s">
        <v>306</v>
      </c>
      <c r="CN65" s="352" t="s">
        <v>306</v>
      </c>
      <c r="CO65" s="352" t="s">
        <v>306</v>
      </c>
      <c r="CP65" s="352" t="s">
        <v>306</v>
      </c>
      <c r="CQ65" s="352" t="s">
        <v>306</v>
      </c>
      <c r="CR65" s="352" t="s">
        <v>306</v>
      </c>
      <c r="CS65" s="352" t="s">
        <v>306</v>
      </c>
      <c r="CT65" s="352" t="s">
        <v>306</v>
      </c>
      <c r="CU65" s="352" t="s">
        <v>306</v>
      </c>
      <c r="CV65" s="352" t="s">
        <v>306</v>
      </c>
      <c r="CW65" s="352" t="s">
        <v>306</v>
      </c>
      <c r="CX65" s="352" t="s">
        <v>306</v>
      </c>
      <c r="CY65" s="352" t="s">
        <v>306</v>
      </c>
      <c r="CZ65" s="352" t="s">
        <v>306</v>
      </c>
      <c r="DA65" s="352" t="s">
        <v>306</v>
      </c>
      <c r="DB65" s="352" t="s">
        <v>306</v>
      </c>
      <c r="DC65" s="352" t="s">
        <v>306</v>
      </c>
      <c r="DD65" s="352" t="s">
        <v>306</v>
      </c>
      <c r="DE65" s="352" t="s">
        <v>306</v>
      </c>
      <c r="DF65" s="352" t="s">
        <v>306</v>
      </c>
      <c r="DG65" s="353" t="s">
        <v>306</v>
      </c>
    </row>
    <row r="66" spans="1:111" ht="15" customHeight="1">
      <c r="A66" s="345">
        <v>60</v>
      </c>
      <c r="B66" s="98" t="s">
        <v>199</v>
      </c>
      <c r="C66" s="95" t="s">
        <v>3</v>
      </c>
      <c r="D66" s="351" t="s">
        <v>306</v>
      </c>
      <c r="E66" s="352" t="s">
        <v>306</v>
      </c>
      <c r="F66" s="352" t="s">
        <v>306</v>
      </c>
      <c r="G66" s="352" t="s">
        <v>306</v>
      </c>
      <c r="H66" s="352" t="s">
        <v>306</v>
      </c>
      <c r="I66" s="352" t="s">
        <v>306</v>
      </c>
      <c r="J66" s="352" t="s">
        <v>306</v>
      </c>
      <c r="K66" s="352" t="s">
        <v>306</v>
      </c>
      <c r="L66" s="352" t="s">
        <v>306</v>
      </c>
      <c r="M66" s="352" t="s">
        <v>306</v>
      </c>
      <c r="N66" s="352" t="s">
        <v>306</v>
      </c>
      <c r="O66" s="352" t="s">
        <v>306</v>
      </c>
      <c r="P66" s="352" t="s">
        <v>306</v>
      </c>
      <c r="Q66" s="352" t="s">
        <v>306</v>
      </c>
      <c r="R66" s="352" t="s">
        <v>306</v>
      </c>
      <c r="S66" s="352" t="s">
        <v>306</v>
      </c>
      <c r="T66" s="352" t="s">
        <v>306</v>
      </c>
      <c r="U66" s="352" t="s">
        <v>306</v>
      </c>
      <c r="V66" s="352" t="s">
        <v>306</v>
      </c>
      <c r="W66" s="352" t="s">
        <v>306</v>
      </c>
      <c r="X66" s="352" t="s">
        <v>306</v>
      </c>
      <c r="Y66" s="352" t="s">
        <v>306</v>
      </c>
      <c r="Z66" s="352" t="s">
        <v>306</v>
      </c>
      <c r="AA66" s="352" t="s">
        <v>306</v>
      </c>
      <c r="AB66" s="352" t="s">
        <v>306</v>
      </c>
      <c r="AC66" s="352" t="s">
        <v>306</v>
      </c>
      <c r="AD66" s="352" t="s">
        <v>306</v>
      </c>
      <c r="AE66" s="352" t="s">
        <v>306</v>
      </c>
      <c r="AF66" s="352" t="s">
        <v>306</v>
      </c>
      <c r="AG66" s="352" t="s">
        <v>306</v>
      </c>
      <c r="AH66" s="352" t="s">
        <v>306</v>
      </c>
      <c r="AI66" s="352" t="s">
        <v>306</v>
      </c>
      <c r="AJ66" s="352" t="s">
        <v>306</v>
      </c>
      <c r="AK66" s="352" t="s">
        <v>306</v>
      </c>
      <c r="AL66" s="352" t="s">
        <v>306</v>
      </c>
      <c r="AM66" s="352" t="s">
        <v>306</v>
      </c>
      <c r="AN66" s="352" t="s">
        <v>306</v>
      </c>
      <c r="AO66" s="352" t="s">
        <v>306</v>
      </c>
      <c r="AP66" s="352" t="s">
        <v>306</v>
      </c>
      <c r="AQ66" s="352" t="s">
        <v>306</v>
      </c>
      <c r="AR66" s="352" t="s">
        <v>306</v>
      </c>
      <c r="AS66" s="352" t="s">
        <v>306</v>
      </c>
      <c r="AT66" s="352" t="s">
        <v>306</v>
      </c>
      <c r="AU66" s="352" t="s">
        <v>306</v>
      </c>
      <c r="AV66" s="352" t="s">
        <v>306</v>
      </c>
      <c r="AW66" s="352" t="s">
        <v>306</v>
      </c>
      <c r="AX66" s="352" t="s">
        <v>306</v>
      </c>
      <c r="AY66" s="352" t="s">
        <v>306</v>
      </c>
      <c r="AZ66" s="352" t="s">
        <v>306</v>
      </c>
      <c r="BA66" s="352" t="s">
        <v>306</v>
      </c>
      <c r="BB66" s="352" t="s">
        <v>306</v>
      </c>
      <c r="BC66" s="352" t="s">
        <v>306</v>
      </c>
      <c r="BD66" s="352" t="s">
        <v>306</v>
      </c>
      <c r="BE66" s="352" t="s">
        <v>306</v>
      </c>
      <c r="BF66" s="352" t="s">
        <v>306</v>
      </c>
      <c r="BG66" s="352" t="s">
        <v>306</v>
      </c>
      <c r="BH66" s="352" t="s">
        <v>306</v>
      </c>
      <c r="BI66" s="352" t="s">
        <v>306</v>
      </c>
      <c r="BJ66" s="352" t="s">
        <v>306</v>
      </c>
      <c r="BK66" s="352">
        <v>1</v>
      </c>
      <c r="BL66" s="352" t="s">
        <v>306</v>
      </c>
      <c r="BM66" s="352" t="s">
        <v>306</v>
      </c>
      <c r="BN66" s="352" t="s">
        <v>306</v>
      </c>
      <c r="BO66" s="352" t="s">
        <v>306</v>
      </c>
      <c r="BP66" s="352" t="s">
        <v>306</v>
      </c>
      <c r="BQ66" s="352" t="s">
        <v>306</v>
      </c>
      <c r="BR66" s="352" t="s">
        <v>306</v>
      </c>
      <c r="BS66" s="352" t="s">
        <v>306</v>
      </c>
      <c r="BT66" s="352" t="s">
        <v>306</v>
      </c>
      <c r="BU66" s="352" t="s">
        <v>306</v>
      </c>
      <c r="BV66" s="352" t="s">
        <v>306</v>
      </c>
      <c r="BW66" s="352" t="s">
        <v>306</v>
      </c>
      <c r="BX66" s="352" t="s">
        <v>306</v>
      </c>
      <c r="BY66" s="352" t="s">
        <v>306</v>
      </c>
      <c r="BZ66" s="352" t="s">
        <v>306</v>
      </c>
      <c r="CA66" s="352" t="s">
        <v>306</v>
      </c>
      <c r="CB66" s="352" t="s">
        <v>306</v>
      </c>
      <c r="CC66" s="352" t="s">
        <v>306</v>
      </c>
      <c r="CD66" s="352" t="s">
        <v>306</v>
      </c>
      <c r="CE66" s="352" t="s">
        <v>306</v>
      </c>
      <c r="CF66" s="352" t="s">
        <v>306</v>
      </c>
      <c r="CG66" s="352" t="s">
        <v>306</v>
      </c>
      <c r="CH66" s="352" t="s">
        <v>306</v>
      </c>
      <c r="CI66" s="352" t="s">
        <v>306</v>
      </c>
      <c r="CJ66" s="352" t="s">
        <v>306</v>
      </c>
      <c r="CK66" s="352" t="s">
        <v>306</v>
      </c>
      <c r="CL66" s="352" t="s">
        <v>306</v>
      </c>
      <c r="CM66" s="352" t="s">
        <v>306</v>
      </c>
      <c r="CN66" s="352" t="s">
        <v>306</v>
      </c>
      <c r="CO66" s="352" t="s">
        <v>306</v>
      </c>
      <c r="CP66" s="352" t="s">
        <v>306</v>
      </c>
      <c r="CQ66" s="352" t="s">
        <v>306</v>
      </c>
      <c r="CR66" s="352" t="s">
        <v>306</v>
      </c>
      <c r="CS66" s="352" t="s">
        <v>306</v>
      </c>
      <c r="CT66" s="352" t="s">
        <v>306</v>
      </c>
      <c r="CU66" s="352" t="s">
        <v>306</v>
      </c>
      <c r="CV66" s="352" t="s">
        <v>306</v>
      </c>
      <c r="CW66" s="352" t="s">
        <v>306</v>
      </c>
      <c r="CX66" s="352" t="s">
        <v>306</v>
      </c>
      <c r="CY66" s="352" t="s">
        <v>306</v>
      </c>
      <c r="CZ66" s="352" t="s">
        <v>306</v>
      </c>
      <c r="DA66" s="352" t="s">
        <v>306</v>
      </c>
      <c r="DB66" s="352" t="s">
        <v>306</v>
      </c>
      <c r="DC66" s="352" t="s">
        <v>306</v>
      </c>
      <c r="DD66" s="352" t="s">
        <v>306</v>
      </c>
      <c r="DE66" s="352" t="s">
        <v>306</v>
      </c>
      <c r="DF66" s="352" t="s">
        <v>306</v>
      </c>
      <c r="DG66" s="353" t="s">
        <v>306</v>
      </c>
    </row>
    <row r="67" spans="1:111" ht="15" customHeight="1">
      <c r="A67" s="345">
        <v>61</v>
      </c>
      <c r="B67" s="98" t="s">
        <v>200</v>
      </c>
      <c r="C67" s="95" t="s">
        <v>201</v>
      </c>
      <c r="D67" s="351" t="s">
        <v>306</v>
      </c>
      <c r="E67" s="352" t="s">
        <v>306</v>
      </c>
      <c r="F67" s="352" t="s">
        <v>306</v>
      </c>
      <c r="G67" s="352" t="s">
        <v>306</v>
      </c>
      <c r="H67" s="352" t="s">
        <v>306</v>
      </c>
      <c r="I67" s="352" t="s">
        <v>306</v>
      </c>
      <c r="J67" s="352" t="s">
        <v>306</v>
      </c>
      <c r="K67" s="352" t="s">
        <v>306</v>
      </c>
      <c r="L67" s="352" t="s">
        <v>306</v>
      </c>
      <c r="M67" s="352" t="s">
        <v>306</v>
      </c>
      <c r="N67" s="352" t="s">
        <v>306</v>
      </c>
      <c r="O67" s="352" t="s">
        <v>306</v>
      </c>
      <c r="P67" s="352" t="s">
        <v>306</v>
      </c>
      <c r="Q67" s="352" t="s">
        <v>306</v>
      </c>
      <c r="R67" s="352" t="s">
        <v>306</v>
      </c>
      <c r="S67" s="352" t="s">
        <v>306</v>
      </c>
      <c r="T67" s="352" t="s">
        <v>306</v>
      </c>
      <c r="U67" s="352" t="s">
        <v>306</v>
      </c>
      <c r="V67" s="352" t="s">
        <v>306</v>
      </c>
      <c r="W67" s="352" t="s">
        <v>306</v>
      </c>
      <c r="X67" s="352" t="s">
        <v>306</v>
      </c>
      <c r="Y67" s="352" t="s">
        <v>306</v>
      </c>
      <c r="Z67" s="352" t="s">
        <v>306</v>
      </c>
      <c r="AA67" s="352" t="s">
        <v>306</v>
      </c>
      <c r="AB67" s="352" t="s">
        <v>306</v>
      </c>
      <c r="AC67" s="352" t="s">
        <v>306</v>
      </c>
      <c r="AD67" s="352" t="s">
        <v>306</v>
      </c>
      <c r="AE67" s="352" t="s">
        <v>306</v>
      </c>
      <c r="AF67" s="352" t="s">
        <v>306</v>
      </c>
      <c r="AG67" s="352" t="s">
        <v>306</v>
      </c>
      <c r="AH67" s="352" t="s">
        <v>306</v>
      </c>
      <c r="AI67" s="352" t="s">
        <v>306</v>
      </c>
      <c r="AJ67" s="352" t="s">
        <v>306</v>
      </c>
      <c r="AK67" s="352" t="s">
        <v>306</v>
      </c>
      <c r="AL67" s="352" t="s">
        <v>306</v>
      </c>
      <c r="AM67" s="352" t="s">
        <v>306</v>
      </c>
      <c r="AN67" s="352" t="s">
        <v>306</v>
      </c>
      <c r="AO67" s="352" t="s">
        <v>306</v>
      </c>
      <c r="AP67" s="352" t="s">
        <v>306</v>
      </c>
      <c r="AQ67" s="352" t="s">
        <v>306</v>
      </c>
      <c r="AR67" s="352" t="s">
        <v>306</v>
      </c>
      <c r="AS67" s="352" t="s">
        <v>306</v>
      </c>
      <c r="AT67" s="352" t="s">
        <v>306</v>
      </c>
      <c r="AU67" s="352" t="s">
        <v>306</v>
      </c>
      <c r="AV67" s="352" t="s">
        <v>306</v>
      </c>
      <c r="AW67" s="352" t="s">
        <v>306</v>
      </c>
      <c r="AX67" s="352" t="s">
        <v>306</v>
      </c>
      <c r="AY67" s="352" t="s">
        <v>306</v>
      </c>
      <c r="AZ67" s="352" t="s">
        <v>306</v>
      </c>
      <c r="BA67" s="352" t="s">
        <v>306</v>
      </c>
      <c r="BB67" s="352" t="s">
        <v>306</v>
      </c>
      <c r="BC67" s="352" t="s">
        <v>306</v>
      </c>
      <c r="BD67" s="352" t="s">
        <v>306</v>
      </c>
      <c r="BE67" s="352" t="s">
        <v>306</v>
      </c>
      <c r="BF67" s="352" t="s">
        <v>306</v>
      </c>
      <c r="BG67" s="352" t="s">
        <v>306</v>
      </c>
      <c r="BH67" s="352" t="s">
        <v>306</v>
      </c>
      <c r="BI67" s="352" t="s">
        <v>306</v>
      </c>
      <c r="BJ67" s="352" t="s">
        <v>306</v>
      </c>
      <c r="BK67" s="352" t="s">
        <v>306</v>
      </c>
      <c r="BL67" s="352">
        <v>1</v>
      </c>
      <c r="BM67" s="352" t="s">
        <v>306</v>
      </c>
      <c r="BN67" s="352" t="s">
        <v>306</v>
      </c>
      <c r="BO67" s="352" t="s">
        <v>306</v>
      </c>
      <c r="BP67" s="352" t="s">
        <v>306</v>
      </c>
      <c r="BQ67" s="352" t="s">
        <v>306</v>
      </c>
      <c r="BR67" s="352" t="s">
        <v>306</v>
      </c>
      <c r="BS67" s="352" t="s">
        <v>306</v>
      </c>
      <c r="BT67" s="352" t="s">
        <v>306</v>
      </c>
      <c r="BU67" s="352" t="s">
        <v>306</v>
      </c>
      <c r="BV67" s="352" t="s">
        <v>306</v>
      </c>
      <c r="BW67" s="352" t="s">
        <v>306</v>
      </c>
      <c r="BX67" s="352" t="s">
        <v>306</v>
      </c>
      <c r="BY67" s="352" t="s">
        <v>306</v>
      </c>
      <c r="BZ67" s="352" t="s">
        <v>306</v>
      </c>
      <c r="CA67" s="352" t="s">
        <v>306</v>
      </c>
      <c r="CB67" s="352" t="s">
        <v>306</v>
      </c>
      <c r="CC67" s="352" t="s">
        <v>306</v>
      </c>
      <c r="CD67" s="352" t="s">
        <v>306</v>
      </c>
      <c r="CE67" s="352" t="s">
        <v>306</v>
      </c>
      <c r="CF67" s="352" t="s">
        <v>306</v>
      </c>
      <c r="CG67" s="352" t="s">
        <v>306</v>
      </c>
      <c r="CH67" s="352" t="s">
        <v>306</v>
      </c>
      <c r="CI67" s="352" t="s">
        <v>306</v>
      </c>
      <c r="CJ67" s="352" t="s">
        <v>306</v>
      </c>
      <c r="CK67" s="352" t="s">
        <v>306</v>
      </c>
      <c r="CL67" s="352" t="s">
        <v>306</v>
      </c>
      <c r="CM67" s="352" t="s">
        <v>306</v>
      </c>
      <c r="CN67" s="352" t="s">
        <v>306</v>
      </c>
      <c r="CO67" s="352" t="s">
        <v>306</v>
      </c>
      <c r="CP67" s="352" t="s">
        <v>306</v>
      </c>
      <c r="CQ67" s="352" t="s">
        <v>306</v>
      </c>
      <c r="CR67" s="352" t="s">
        <v>306</v>
      </c>
      <c r="CS67" s="352" t="s">
        <v>306</v>
      </c>
      <c r="CT67" s="352" t="s">
        <v>306</v>
      </c>
      <c r="CU67" s="352" t="s">
        <v>306</v>
      </c>
      <c r="CV67" s="352" t="s">
        <v>306</v>
      </c>
      <c r="CW67" s="352" t="s">
        <v>306</v>
      </c>
      <c r="CX67" s="352" t="s">
        <v>306</v>
      </c>
      <c r="CY67" s="352" t="s">
        <v>306</v>
      </c>
      <c r="CZ67" s="352" t="s">
        <v>306</v>
      </c>
      <c r="DA67" s="352" t="s">
        <v>306</v>
      </c>
      <c r="DB67" s="352" t="s">
        <v>306</v>
      </c>
      <c r="DC67" s="352" t="s">
        <v>306</v>
      </c>
      <c r="DD67" s="352" t="s">
        <v>306</v>
      </c>
      <c r="DE67" s="352" t="s">
        <v>306</v>
      </c>
      <c r="DF67" s="352" t="s">
        <v>306</v>
      </c>
      <c r="DG67" s="353" t="s">
        <v>306</v>
      </c>
    </row>
    <row r="68" spans="1:111" ht="15" customHeight="1">
      <c r="A68" s="345">
        <v>62</v>
      </c>
      <c r="B68" s="98" t="s">
        <v>202</v>
      </c>
      <c r="C68" s="95" t="s">
        <v>203</v>
      </c>
      <c r="D68" s="351" t="s">
        <v>306</v>
      </c>
      <c r="E68" s="352" t="s">
        <v>306</v>
      </c>
      <c r="F68" s="352" t="s">
        <v>306</v>
      </c>
      <c r="G68" s="352" t="s">
        <v>306</v>
      </c>
      <c r="H68" s="352" t="s">
        <v>306</v>
      </c>
      <c r="I68" s="352" t="s">
        <v>306</v>
      </c>
      <c r="J68" s="352" t="s">
        <v>306</v>
      </c>
      <c r="K68" s="352" t="s">
        <v>306</v>
      </c>
      <c r="L68" s="352" t="s">
        <v>306</v>
      </c>
      <c r="M68" s="352" t="s">
        <v>306</v>
      </c>
      <c r="N68" s="352" t="s">
        <v>306</v>
      </c>
      <c r="O68" s="352" t="s">
        <v>306</v>
      </c>
      <c r="P68" s="352" t="s">
        <v>306</v>
      </c>
      <c r="Q68" s="352" t="s">
        <v>306</v>
      </c>
      <c r="R68" s="352" t="s">
        <v>306</v>
      </c>
      <c r="S68" s="352" t="s">
        <v>306</v>
      </c>
      <c r="T68" s="352" t="s">
        <v>306</v>
      </c>
      <c r="U68" s="352" t="s">
        <v>306</v>
      </c>
      <c r="V68" s="352" t="s">
        <v>306</v>
      </c>
      <c r="W68" s="352" t="s">
        <v>306</v>
      </c>
      <c r="X68" s="352" t="s">
        <v>306</v>
      </c>
      <c r="Y68" s="352" t="s">
        <v>306</v>
      </c>
      <c r="Z68" s="352" t="s">
        <v>306</v>
      </c>
      <c r="AA68" s="352" t="s">
        <v>306</v>
      </c>
      <c r="AB68" s="352" t="s">
        <v>306</v>
      </c>
      <c r="AC68" s="352" t="s">
        <v>306</v>
      </c>
      <c r="AD68" s="352" t="s">
        <v>306</v>
      </c>
      <c r="AE68" s="352" t="s">
        <v>306</v>
      </c>
      <c r="AF68" s="352" t="s">
        <v>306</v>
      </c>
      <c r="AG68" s="352" t="s">
        <v>306</v>
      </c>
      <c r="AH68" s="352" t="s">
        <v>306</v>
      </c>
      <c r="AI68" s="352" t="s">
        <v>306</v>
      </c>
      <c r="AJ68" s="352" t="s">
        <v>306</v>
      </c>
      <c r="AK68" s="352" t="s">
        <v>306</v>
      </c>
      <c r="AL68" s="352" t="s">
        <v>306</v>
      </c>
      <c r="AM68" s="352" t="s">
        <v>306</v>
      </c>
      <c r="AN68" s="352" t="s">
        <v>306</v>
      </c>
      <c r="AO68" s="352" t="s">
        <v>306</v>
      </c>
      <c r="AP68" s="352" t="s">
        <v>306</v>
      </c>
      <c r="AQ68" s="352" t="s">
        <v>306</v>
      </c>
      <c r="AR68" s="352" t="s">
        <v>306</v>
      </c>
      <c r="AS68" s="352" t="s">
        <v>306</v>
      </c>
      <c r="AT68" s="352" t="s">
        <v>306</v>
      </c>
      <c r="AU68" s="352" t="s">
        <v>306</v>
      </c>
      <c r="AV68" s="352" t="s">
        <v>306</v>
      </c>
      <c r="AW68" s="352" t="s">
        <v>306</v>
      </c>
      <c r="AX68" s="352" t="s">
        <v>306</v>
      </c>
      <c r="AY68" s="352" t="s">
        <v>306</v>
      </c>
      <c r="AZ68" s="352" t="s">
        <v>306</v>
      </c>
      <c r="BA68" s="352" t="s">
        <v>306</v>
      </c>
      <c r="BB68" s="352" t="s">
        <v>306</v>
      </c>
      <c r="BC68" s="352" t="s">
        <v>306</v>
      </c>
      <c r="BD68" s="352" t="s">
        <v>306</v>
      </c>
      <c r="BE68" s="352" t="s">
        <v>306</v>
      </c>
      <c r="BF68" s="352" t="s">
        <v>306</v>
      </c>
      <c r="BG68" s="352" t="s">
        <v>306</v>
      </c>
      <c r="BH68" s="352" t="s">
        <v>306</v>
      </c>
      <c r="BI68" s="352" t="s">
        <v>306</v>
      </c>
      <c r="BJ68" s="352" t="s">
        <v>306</v>
      </c>
      <c r="BK68" s="352" t="s">
        <v>306</v>
      </c>
      <c r="BL68" s="352" t="s">
        <v>306</v>
      </c>
      <c r="BM68" s="352">
        <v>1</v>
      </c>
      <c r="BN68" s="352" t="s">
        <v>306</v>
      </c>
      <c r="BO68" s="352" t="s">
        <v>306</v>
      </c>
      <c r="BP68" s="352" t="s">
        <v>306</v>
      </c>
      <c r="BQ68" s="352" t="s">
        <v>306</v>
      </c>
      <c r="BR68" s="352" t="s">
        <v>306</v>
      </c>
      <c r="BS68" s="352" t="s">
        <v>306</v>
      </c>
      <c r="BT68" s="352" t="s">
        <v>306</v>
      </c>
      <c r="BU68" s="352" t="s">
        <v>306</v>
      </c>
      <c r="BV68" s="352" t="s">
        <v>306</v>
      </c>
      <c r="BW68" s="352" t="s">
        <v>306</v>
      </c>
      <c r="BX68" s="352" t="s">
        <v>306</v>
      </c>
      <c r="BY68" s="352" t="s">
        <v>306</v>
      </c>
      <c r="BZ68" s="352" t="s">
        <v>306</v>
      </c>
      <c r="CA68" s="352" t="s">
        <v>306</v>
      </c>
      <c r="CB68" s="352" t="s">
        <v>306</v>
      </c>
      <c r="CC68" s="352" t="s">
        <v>306</v>
      </c>
      <c r="CD68" s="352" t="s">
        <v>306</v>
      </c>
      <c r="CE68" s="352" t="s">
        <v>306</v>
      </c>
      <c r="CF68" s="352" t="s">
        <v>306</v>
      </c>
      <c r="CG68" s="352" t="s">
        <v>306</v>
      </c>
      <c r="CH68" s="352" t="s">
        <v>306</v>
      </c>
      <c r="CI68" s="352" t="s">
        <v>306</v>
      </c>
      <c r="CJ68" s="352" t="s">
        <v>306</v>
      </c>
      <c r="CK68" s="352" t="s">
        <v>306</v>
      </c>
      <c r="CL68" s="352" t="s">
        <v>306</v>
      </c>
      <c r="CM68" s="352" t="s">
        <v>306</v>
      </c>
      <c r="CN68" s="352" t="s">
        <v>306</v>
      </c>
      <c r="CO68" s="352" t="s">
        <v>306</v>
      </c>
      <c r="CP68" s="352" t="s">
        <v>306</v>
      </c>
      <c r="CQ68" s="352" t="s">
        <v>306</v>
      </c>
      <c r="CR68" s="352" t="s">
        <v>306</v>
      </c>
      <c r="CS68" s="352" t="s">
        <v>306</v>
      </c>
      <c r="CT68" s="352" t="s">
        <v>306</v>
      </c>
      <c r="CU68" s="352" t="s">
        <v>306</v>
      </c>
      <c r="CV68" s="352" t="s">
        <v>306</v>
      </c>
      <c r="CW68" s="352" t="s">
        <v>306</v>
      </c>
      <c r="CX68" s="352" t="s">
        <v>306</v>
      </c>
      <c r="CY68" s="352" t="s">
        <v>306</v>
      </c>
      <c r="CZ68" s="352" t="s">
        <v>306</v>
      </c>
      <c r="DA68" s="352" t="s">
        <v>306</v>
      </c>
      <c r="DB68" s="352" t="s">
        <v>306</v>
      </c>
      <c r="DC68" s="352" t="s">
        <v>306</v>
      </c>
      <c r="DD68" s="352" t="s">
        <v>306</v>
      </c>
      <c r="DE68" s="352" t="s">
        <v>306</v>
      </c>
      <c r="DF68" s="352" t="s">
        <v>306</v>
      </c>
      <c r="DG68" s="353" t="s">
        <v>306</v>
      </c>
    </row>
    <row r="69" spans="1:111" ht="15" customHeight="1">
      <c r="A69" s="345">
        <v>63</v>
      </c>
      <c r="B69" s="98" t="s">
        <v>204</v>
      </c>
      <c r="C69" s="95" t="s">
        <v>205</v>
      </c>
      <c r="D69" s="351" t="s">
        <v>306</v>
      </c>
      <c r="E69" s="352" t="s">
        <v>306</v>
      </c>
      <c r="F69" s="352" t="s">
        <v>306</v>
      </c>
      <c r="G69" s="352" t="s">
        <v>306</v>
      </c>
      <c r="H69" s="352" t="s">
        <v>306</v>
      </c>
      <c r="I69" s="352" t="s">
        <v>306</v>
      </c>
      <c r="J69" s="352" t="s">
        <v>306</v>
      </c>
      <c r="K69" s="352" t="s">
        <v>306</v>
      </c>
      <c r="L69" s="352" t="s">
        <v>306</v>
      </c>
      <c r="M69" s="352" t="s">
        <v>306</v>
      </c>
      <c r="N69" s="352" t="s">
        <v>306</v>
      </c>
      <c r="O69" s="352" t="s">
        <v>306</v>
      </c>
      <c r="P69" s="352" t="s">
        <v>306</v>
      </c>
      <c r="Q69" s="352" t="s">
        <v>306</v>
      </c>
      <c r="R69" s="352" t="s">
        <v>306</v>
      </c>
      <c r="S69" s="352" t="s">
        <v>306</v>
      </c>
      <c r="T69" s="352" t="s">
        <v>306</v>
      </c>
      <c r="U69" s="352" t="s">
        <v>306</v>
      </c>
      <c r="V69" s="352" t="s">
        <v>306</v>
      </c>
      <c r="W69" s="352" t="s">
        <v>306</v>
      </c>
      <c r="X69" s="352" t="s">
        <v>306</v>
      </c>
      <c r="Y69" s="352" t="s">
        <v>306</v>
      </c>
      <c r="Z69" s="352" t="s">
        <v>306</v>
      </c>
      <c r="AA69" s="352" t="s">
        <v>306</v>
      </c>
      <c r="AB69" s="352" t="s">
        <v>306</v>
      </c>
      <c r="AC69" s="352" t="s">
        <v>306</v>
      </c>
      <c r="AD69" s="352" t="s">
        <v>306</v>
      </c>
      <c r="AE69" s="352" t="s">
        <v>306</v>
      </c>
      <c r="AF69" s="352" t="s">
        <v>306</v>
      </c>
      <c r="AG69" s="352" t="s">
        <v>306</v>
      </c>
      <c r="AH69" s="352" t="s">
        <v>306</v>
      </c>
      <c r="AI69" s="352" t="s">
        <v>306</v>
      </c>
      <c r="AJ69" s="352" t="s">
        <v>306</v>
      </c>
      <c r="AK69" s="352" t="s">
        <v>306</v>
      </c>
      <c r="AL69" s="352" t="s">
        <v>306</v>
      </c>
      <c r="AM69" s="352" t="s">
        <v>306</v>
      </c>
      <c r="AN69" s="352" t="s">
        <v>306</v>
      </c>
      <c r="AO69" s="352" t="s">
        <v>306</v>
      </c>
      <c r="AP69" s="352" t="s">
        <v>306</v>
      </c>
      <c r="AQ69" s="352" t="s">
        <v>306</v>
      </c>
      <c r="AR69" s="352" t="s">
        <v>306</v>
      </c>
      <c r="AS69" s="352" t="s">
        <v>306</v>
      </c>
      <c r="AT69" s="352" t="s">
        <v>306</v>
      </c>
      <c r="AU69" s="352" t="s">
        <v>306</v>
      </c>
      <c r="AV69" s="352" t="s">
        <v>306</v>
      </c>
      <c r="AW69" s="352" t="s">
        <v>306</v>
      </c>
      <c r="AX69" s="352" t="s">
        <v>306</v>
      </c>
      <c r="AY69" s="352" t="s">
        <v>306</v>
      </c>
      <c r="AZ69" s="352" t="s">
        <v>306</v>
      </c>
      <c r="BA69" s="352" t="s">
        <v>306</v>
      </c>
      <c r="BB69" s="352" t="s">
        <v>306</v>
      </c>
      <c r="BC69" s="352" t="s">
        <v>306</v>
      </c>
      <c r="BD69" s="352" t="s">
        <v>306</v>
      </c>
      <c r="BE69" s="352" t="s">
        <v>306</v>
      </c>
      <c r="BF69" s="352" t="s">
        <v>306</v>
      </c>
      <c r="BG69" s="352" t="s">
        <v>306</v>
      </c>
      <c r="BH69" s="352" t="s">
        <v>306</v>
      </c>
      <c r="BI69" s="352" t="s">
        <v>306</v>
      </c>
      <c r="BJ69" s="352" t="s">
        <v>306</v>
      </c>
      <c r="BK69" s="352" t="s">
        <v>306</v>
      </c>
      <c r="BL69" s="352" t="s">
        <v>306</v>
      </c>
      <c r="BM69" s="352" t="s">
        <v>306</v>
      </c>
      <c r="BN69" s="352">
        <v>1</v>
      </c>
      <c r="BO69" s="352" t="s">
        <v>306</v>
      </c>
      <c r="BP69" s="352" t="s">
        <v>306</v>
      </c>
      <c r="BQ69" s="352" t="s">
        <v>306</v>
      </c>
      <c r="BR69" s="352" t="s">
        <v>306</v>
      </c>
      <c r="BS69" s="352" t="s">
        <v>306</v>
      </c>
      <c r="BT69" s="352" t="s">
        <v>306</v>
      </c>
      <c r="BU69" s="352" t="s">
        <v>306</v>
      </c>
      <c r="BV69" s="352" t="s">
        <v>306</v>
      </c>
      <c r="BW69" s="352" t="s">
        <v>306</v>
      </c>
      <c r="BX69" s="352" t="s">
        <v>306</v>
      </c>
      <c r="BY69" s="352" t="s">
        <v>306</v>
      </c>
      <c r="BZ69" s="352" t="s">
        <v>306</v>
      </c>
      <c r="CA69" s="352" t="s">
        <v>306</v>
      </c>
      <c r="CB69" s="352" t="s">
        <v>306</v>
      </c>
      <c r="CC69" s="352" t="s">
        <v>306</v>
      </c>
      <c r="CD69" s="352" t="s">
        <v>306</v>
      </c>
      <c r="CE69" s="352" t="s">
        <v>306</v>
      </c>
      <c r="CF69" s="352" t="s">
        <v>306</v>
      </c>
      <c r="CG69" s="352" t="s">
        <v>306</v>
      </c>
      <c r="CH69" s="352" t="s">
        <v>306</v>
      </c>
      <c r="CI69" s="352" t="s">
        <v>306</v>
      </c>
      <c r="CJ69" s="352" t="s">
        <v>306</v>
      </c>
      <c r="CK69" s="352" t="s">
        <v>306</v>
      </c>
      <c r="CL69" s="352" t="s">
        <v>306</v>
      </c>
      <c r="CM69" s="352" t="s">
        <v>306</v>
      </c>
      <c r="CN69" s="352" t="s">
        <v>306</v>
      </c>
      <c r="CO69" s="352" t="s">
        <v>306</v>
      </c>
      <c r="CP69" s="352" t="s">
        <v>306</v>
      </c>
      <c r="CQ69" s="352" t="s">
        <v>306</v>
      </c>
      <c r="CR69" s="352" t="s">
        <v>306</v>
      </c>
      <c r="CS69" s="352" t="s">
        <v>306</v>
      </c>
      <c r="CT69" s="352" t="s">
        <v>306</v>
      </c>
      <c r="CU69" s="352" t="s">
        <v>306</v>
      </c>
      <c r="CV69" s="352" t="s">
        <v>306</v>
      </c>
      <c r="CW69" s="352" t="s">
        <v>306</v>
      </c>
      <c r="CX69" s="352" t="s">
        <v>306</v>
      </c>
      <c r="CY69" s="352" t="s">
        <v>306</v>
      </c>
      <c r="CZ69" s="352" t="s">
        <v>306</v>
      </c>
      <c r="DA69" s="352" t="s">
        <v>306</v>
      </c>
      <c r="DB69" s="352" t="s">
        <v>306</v>
      </c>
      <c r="DC69" s="352" t="s">
        <v>306</v>
      </c>
      <c r="DD69" s="352" t="s">
        <v>306</v>
      </c>
      <c r="DE69" s="352" t="s">
        <v>306</v>
      </c>
      <c r="DF69" s="352" t="s">
        <v>306</v>
      </c>
      <c r="DG69" s="353" t="s">
        <v>306</v>
      </c>
    </row>
    <row r="70" spans="1:111" ht="15" customHeight="1">
      <c r="A70" s="345">
        <v>64</v>
      </c>
      <c r="B70" s="98" t="s">
        <v>206</v>
      </c>
      <c r="C70" s="95" t="s">
        <v>207</v>
      </c>
      <c r="D70" s="351" t="s">
        <v>306</v>
      </c>
      <c r="E70" s="352" t="s">
        <v>306</v>
      </c>
      <c r="F70" s="352" t="s">
        <v>306</v>
      </c>
      <c r="G70" s="352" t="s">
        <v>306</v>
      </c>
      <c r="H70" s="352" t="s">
        <v>306</v>
      </c>
      <c r="I70" s="352" t="s">
        <v>306</v>
      </c>
      <c r="J70" s="352" t="s">
        <v>306</v>
      </c>
      <c r="K70" s="352" t="s">
        <v>306</v>
      </c>
      <c r="L70" s="352" t="s">
        <v>306</v>
      </c>
      <c r="M70" s="352" t="s">
        <v>306</v>
      </c>
      <c r="N70" s="352" t="s">
        <v>306</v>
      </c>
      <c r="O70" s="352" t="s">
        <v>306</v>
      </c>
      <c r="P70" s="352" t="s">
        <v>306</v>
      </c>
      <c r="Q70" s="352" t="s">
        <v>306</v>
      </c>
      <c r="R70" s="352" t="s">
        <v>306</v>
      </c>
      <c r="S70" s="352" t="s">
        <v>306</v>
      </c>
      <c r="T70" s="352" t="s">
        <v>306</v>
      </c>
      <c r="U70" s="352" t="s">
        <v>306</v>
      </c>
      <c r="V70" s="352" t="s">
        <v>306</v>
      </c>
      <c r="W70" s="352" t="s">
        <v>306</v>
      </c>
      <c r="X70" s="352" t="s">
        <v>306</v>
      </c>
      <c r="Y70" s="352" t="s">
        <v>306</v>
      </c>
      <c r="Z70" s="352" t="s">
        <v>306</v>
      </c>
      <c r="AA70" s="352" t="s">
        <v>306</v>
      </c>
      <c r="AB70" s="352" t="s">
        <v>306</v>
      </c>
      <c r="AC70" s="352" t="s">
        <v>306</v>
      </c>
      <c r="AD70" s="352" t="s">
        <v>306</v>
      </c>
      <c r="AE70" s="352" t="s">
        <v>306</v>
      </c>
      <c r="AF70" s="352" t="s">
        <v>306</v>
      </c>
      <c r="AG70" s="352" t="s">
        <v>306</v>
      </c>
      <c r="AH70" s="352" t="s">
        <v>306</v>
      </c>
      <c r="AI70" s="352" t="s">
        <v>306</v>
      </c>
      <c r="AJ70" s="352" t="s">
        <v>306</v>
      </c>
      <c r="AK70" s="352" t="s">
        <v>306</v>
      </c>
      <c r="AL70" s="352" t="s">
        <v>306</v>
      </c>
      <c r="AM70" s="352" t="s">
        <v>306</v>
      </c>
      <c r="AN70" s="352" t="s">
        <v>306</v>
      </c>
      <c r="AO70" s="352" t="s">
        <v>306</v>
      </c>
      <c r="AP70" s="352" t="s">
        <v>306</v>
      </c>
      <c r="AQ70" s="352" t="s">
        <v>306</v>
      </c>
      <c r="AR70" s="352" t="s">
        <v>306</v>
      </c>
      <c r="AS70" s="352" t="s">
        <v>306</v>
      </c>
      <c r="AT70" s="352" t="s">
        <v>306</v>
      </c>
      <c r="AU70" s="352" t="s">
        <v>306</v>
      </c>
      <c r="AV70" s="352" t="s">
        <v>306</v>
      </c>
      <c r="AW70" s="352" t="s">
        <v>306</v>
      </c>
      <c r="AX70" s="352" t="s">
        <v>306</v>
      </c>
      <c r="AY70" s="352" t="s">
        <v>306</v>
      </c>
      <c r="AZ70" s="352" t="s">
        <v>306</v>
      </c>
      <c r="BA70" s="352" t="s">
        <v>306</v>
      </c>
      <c r="BB70" s="352" t="s">
        <v>306</v>
      </c>
      <c r="BC70" s="352" t="s">
        <v>306</v>
      </c>
      <c r="BD70" s="352" t="s">
        <v>306</v>
      </c>
      <c r="BE70" s="352" t="s">
        <v>306</v>
      </c>
      <c r="BF70" s="352" t="s">
        <v>306</v>
      </c>
      <c r="BG70" s="352" t="s">
        <v>306</v>
      </c>
      <c r="BH70" s="352" t="s">
        <v>306</v>
      </c>
      <c r="BI70" s="352" t="s">
        <v>306</v>
      </c>
      <c r="BJ70" s="352" t="s">
        <v>306</v>
      </c>
      <c r="BK70" s="352" t="s">
        <v>306</v>
      </c>
      <c r="BL70" s="352" t="s">
        <v>306</v>
      </c>
      <c r="BM70" s="352" t="s">
        <v>306</v>
      </c>
      <c r="BN70" s="352" t="s">
        <v>306</v>
      </c>
      <c r="BO70" s="352">
        <v>1</v>
      </c>
      <c r="BP70" s="352" t="s">
        <v>306</v>
      </c>
      <c r="BQ70" s="352" t="s">
        <v>306</v>
      </c>
      <c r="BR70" s="352" t="s">
        <v>306</v>
      </c>
      <c r="BS70" s="352" t="s">
        <v>306</v>
      </c>
      <c r="BT70" s="352" t="s">
        <v>306</v>
      </c>
      <c r="BU70" s="352" t="s">
        <v>306</v>
      </c>
      <c r="BV70" s="352" t="s">
        <v>306</v>
      </c>
      <c r="BW70" s="352" t="s">
        <v>306</v>
      </c>
      <c r="BX70" s="352" t="s">
        <v>306</v>
      </c>
      <c r="BY70" s="352" t="s">
        <v>306</v>
      </c>
      <c r="BZ70" s="352" t="s">
        <v>306</v>
      </c>
      <c r="CA70" s="352" t="s">
        <v>306</v>
      </c>
      <c r="CB70" s="352" t="s">
        <v>306</v>
      </c>
      <c r="CC70" s="352" t="s">
        <v>306</v>
      </c>
      <c r="CD70" s="352" t="s">
        <v>306</v>
      </c>
      <c r="CE70" s="352" t="s">
        <v>306</v>
      </c>
      <c r="CF70" s="352" t="s">
        <v>306</v>
      </c>
      <c r="CG70" s="352" t="s">
        <v>306</v>
      </c>
      <c r="CH70" s="352" t="s">
        <v>306</v>
      </c>
      <c r="CI70" s="352" t="s">
        <v>306</v>
      </c>
      <c r="CJ70" s="352" t="s">
        <v>306</v>
      </c>
      <c r="CK70" s="352" t="s">
        <v>306</v>
      </c>
      <c r="CL70" s="352" t="s">
        <v>306</v>
      </c>
      <c r="CM70" s="352" t="s">
        <v>306</v>
      </c>
      <c r="CN70" s="352" t="s">
        <v>306</v>
      </c>
      <c r="CO70" s="352" t="s">
        <v>306</v>
      </c>
      <c r="CP70" s="352" t="s">
        <v>306</v>
      </c>
      <c r="CQ70" s="352" t="s">
        <v>306</v>
      </c>
      <c r="CR70" s="352" t="s">
        <v>306</v>
      </c>
      <c r="CS70" s="352" t="s">
        <v>306</v>
      </c>
      <c r="CT70" s="352" t="s">
        <v>306</v>
      </c>
      <c r="CU70" s="352" t="s">
        <v>306</v>
      </c>
      <c r="CV70" s="352" t="s">
        <v>306</v>
      </c>
      <c r="CW70" s="352" t="s">
        <v>306</v>
      </c>
      <c r="CX70" s="352" t="s">
        <v>306</v>
      </c>
      <c r="CY70" s="352" t="s">
        <v>306</v>
      </c>
      <c r="CZ70" s="352" t="s">
        <v>306</v>
      </c>
      <c r="DA70" s="352" t="s">
        <v>306</v>
      </c>
      <c r="DB70" s="352" t="s">
        <v>306</v>
      </c>
      <c r="DC70" s="352" t="s">
        <v>306</v>
      </c>
      <c r="DD70" s="352" t="s">
        <v>306</v>
      </c>
      <c r="DE70" s="352" t="s">
        <v>306</v>
      </c>
      <c r="DF70" s="352" t="s">
        <v>306</v>
      </c>
      <c r="DG70" s="353" t="s">
        <v>306</v>
      </c>
    </row>
    <row r="71" spans="1:111" ht="15" customHeight="1">
      <c r="A71" s="345">
        <v>65</v>
      </c>
      <c r="B71" s="98" t="s">
        <v>208</v>
      </c>
      <c r="C71" s="95" t="s">
        <v>209</v>
      </c>
      <c r="D71" s="351" t="s">
        <v>306</v>
      </c>
      <c r="E71" s="352" t="s">
        <v>306</v>
      </c>
      <c r="F71" s="352" t="s">
        <v>306</v>
      </c>
      <c r="G71" s="352" t="s">
        <v>306</v>
      </c>
      <c r="H71" s="352" t="s">
        <v>306</v>
      </c>
      <c r="I71" s="352" t="s">
        <v>306</v>
      </c>
      <c r="J71" s="352" t="s">
        <v>306</v>
      </c>
      <c r="K71" s="352" t="s">
        <v>306</v>
      </c>
      <c r="L71" s="352" t="s">
        <v>306</v>
      </c>
      <c r="M71" s="352" t="s">
        <v>306</v>
      </c>
      <c r="N71" s="352" t="s">
        <v>306</v>
      </c>
      <c r="O71" s="352" t="s">
        <v>306</v>
      </c>
      <c r="P71" s="352" t="s">
        <v>306</v>
      </c>
      <c r="Q71" s="352" t="s">
        <v>306</v>
      </c>
      <c r="R71" s="352" t="s">
        <v>306</v>
      </c>
      <c r="S71" s="352" t="s">
        <v>306</v>
      </c>
      <c r="T71" s="352" t="s">
        <v>306</v>
      </c>
      <c r="U71" s="352" t="s">
        <v>306</v>
      </c>
      <c r="V71" s="352" t="s">
        <v>306</v>
      </c>
      <c r="W71" s="352" t="s">
        <v>306</v>
      </c>
      <c r="X71" s="352" t="s">
        <v>306</v>
      </c>
      <c r="Y71" s="352" t="s">
        <v>306</v>
      </c>
      <c r="Z71" s="352" t="s">
        <v>306</v>
      </c>
      <c r="AA71" s="352" t="s">
        <v>306</v>
      </c>
      <c r="AB71" s="352" t="s">
        <v>306</v>
      </c>
      <c r="AC71" s="352" t="s">
        <v>306</v>
      </c>
      <c r="AD71" s="352" t="s">
        <v>306</v>
      </c>
      <c r="AE71" s="352" t="s">
        <v>306</v>
      </c>
      <c r="AF71" s="352" t="s">
        <v>306</v>
      </c>
      <c r="AG71" s="352" t="s">
        <v>306</v>
      </c>
      <c r="AH71" s="352" t="s">
        <v>306</v>
      </c>
      <c r="AI71" s="352" t="s">
        <v>306</v>
      </c>
      <c r="AJ71" s="352" t="s">
        <v>306</v>
      </c>
      <c r="AK71" s="352" t="s">
        <v>306</v>
      </c>
      <c r="AL71" s="352" t="s">
        <v>306</v>
      </c>
      <c r="AM71" s="352" t="s">
        <v>306</v>
      </c>
      <c r="AN71" s="352" t="s">
        <v>306</v>
      </c>
      <c r="AO71" s="352" t="s">
        <v>306</v>
      </c>
      <c r="AP71" s="352" t="s">
        <v>306</v>
      </c>
      <c r="AQ71" s="352" t="s">
        <v>306</v>
      </c>
      <c r="AR71" s="352" t="s">
        <v>306</v>
      </c>
      <c r="AS71" s="352" t="s">
        <v>306</v>
      </c>
      <c r="AT71" s="352" t="s">
        <v>306</v>
      </c>
      <c r="AU71" s="352" t="s">
        <v>306</v>
      </c>
      <c r="AV71" s="352" t="s">
        <v>306</v>
      </c>
      <c r="AW71" s="352" t="s">
        <v>306</v>
      </c>
      <c r="AX71" s="352" t="s">
        <v>306</v>
      </c>
      <c r="AY71" s="352" t="s">
        <v>306</v>
      </c>
      <c r="AZ71" s="352" t="s">
        <v>306</v>
      </c>
      <c r="BA71" s="352" t="s">
        <v>306</v>
      </c>
      <c r="BB71" s="352" t="s">
        <v>306</v>
      </c>
      <c r="BC71" s="352" t="s">
        <v>306</v>
      </c>
      <c r="BD71" s="352" t="s">
        <v>306</v>
      </c>
      <c r="BE71" s="352" t="s">
        <v>306</v>
      </c>
      <c r="BF71" s="352" t="s">
        <v>306</v>
      </c>
      <c r="BG71" s="352" t="s">
        <v>306</v>
      </c>
      <c r="BH71" s="352" t="s">
        <v>306</v>
      </c>
      <c r="BI71" s="352" t="s">
        <v>306</v>
      </c>
      <c r="BJ71" s="352" t="s">
        <v>306</v>
      </c>
      <c r="BK71" s="352" t="s">
        <v>306</v>
      </c>
      <c r="BL71" s="352" t="s">
        <v>306</v>
      </c>
      <c r="BM71" s="352" t="s">
        <v>306</v>
      </c>
      <c r="BN71" s="352" t="s">
        <v>306</v>
      </c>
      <c r="BO71" s="352" t="s">
        <v>306</v>
      </c>
      <c r="BP71" s="352">
        <v>1</v>
      </c>
      <c r="BQ71" s="352" t="s">
        <v>306</v>
      </c>
      <c r="BR71" s="352" t="s">
        <v>306</v>
      </c>
      <c r="BS71" s="352" t="s">
        <v>306</v>
      </c>
      <c r="BT71" s="352" t="s">
        <v>306</v>
      </c>
      <c r="BU71" s="352" t="s">
        <v>306</v>
      </c>
      <c r="BV71" s="352" t="s">
        <v>306</v>
      </c>
      <c r="BW71" s="352" t="s">
        <v>306</v>
      </c>
      <c r="BX71" s="352" t="s">
        <v>306</v>
      </c>
      <c r="BY71" s="352" t="s">
        <v>306</v>
      </c>
      <c r="BZ71" s="352" t="s">
        <v>306</v>
      </c>
      <c r="CA71" s="352" t="s">
        <v>306</v>
      </c>
      <c r="CB71" s="352" t="s">
        <v>306</v>
      </c>
      <c r="CC71" s="352" t="s">
        <v>306</v>
      </c>
      <c r="CD71" s="352" t="s">
        <v>306</v>
      </c>
      <c r="CE71" s="352" t="s">
        <v>306</v>
      </c>
      <c r="CF71" s="352" t="s">
        <v>306</v>
      </c>
      <c r="CG71" s="352" t="s">
        <v>306</v>
      </c>
      <c r="CH71" s="352" t="s">
        <v>306</v>
      </c>
      <c r="CI71" s="352" t="s">
        <v>306</v>
      </c>
      <c r="CJ71" s="352" t="s">
        <v>306</v>
      </c>
      <c r="CK71" s="352" t="s">
        <v>306</v>
      </c>
      <c r="CL71" s="352" t="s">
        <v>306</v>
      </c>
      <c r="CM71" s="352" t="s">
        <v>306</v>
      </c>
      <c r="CN71" s="352" t="s">
        <v>306</v>
      </c>
      <c r="CO71" s="352" t="s">
        <v>306</v>
      </c>
      <c r="CP71" s="352" t="s">
        <v>306</v>
      </c>
      <c r="CQ71" s="352" t="s">
        <v>306</v>
      </c>
      <c r="CR71" s="352" t="s">
        <v>306</v>
      </c>
      <c r="CS71" s="352" t="s">
        <v>306</v>
      </c>
      <c r="CT71" s="352" t="s">
        <v>306</v>
      </c>
      <c r="CU71" s="352" t="s">
        <v>306</v>
      </c>
      <c r="CV71" s="352" t="s">
        <v>306</v>
      </c>
      <c r="CW71" s="352" t="s">
        <v>306</v>
      </c>
      <c r="CX71" s="352" t="s">
        <v>306</v>
      </c>
      <c r="CY71" s="352" t="s">
        <v>306</v>
      </c>
      <c r="CZ71" s="352" t="s">
        <v>306</v>
      </c>
      <c r="DA71" s="352" t="s">
        <v>306</v>
      </c>
      <c r="DB71" s="352" t="s">
        <v>306</v>
      </c>
      <c r="DC71" s="352" t="s">
        <v>306</v>
      </c>
      <c r="DD71" s="352" t="s">
        <v>306</v>
      </c>
      <c r="DE71" s="352" t="s">
        <v>306</v>
      </c>
      <c r="DF71" s="352" t="s">
        <v>306</v>
      </c>
      <c r="DG71" s="353" t="s">
        <v>306</v>
      </c>
    </row>
    <row r="72" spans="1:111" ht="15" customHeight="1">
      <c r="A72" s="345">
        <v>66</v>
      </c>
      <c r="B72" s="98" t="s">
        <v>210</v>
      </c>
      <c r="C72" s="95" t="s">
        <v>211</v>
      </c>
      <c r="D72" s="351" t="s">
        <v>306</v>
      </c>
      <c r="E72" s="352" t="s">
        <v>306</v>
      </c>
      <c r="F72" s="352" t="s">
        <v>306</v>
      </c>
      <c r="G72" s="352" t="s">
        <v>306</v>
      </c>
      <c r="H72" s="352" t="s">
        <v>306</v>
      </c>
      <c r="I72" s="352" t="s">
        <v>306</v>
      </c>
      <c r="J72" s="352" t="s">
        <v>306</v>
      </c>
      <c r="K72" s="352" t="s">
        <v>306</v>
      </c>
      <c r="L72" s="352" t="s">
        <v>306</v>
      </c>
      <c r="M72" s="352" t="s">
        <v>306</v>
      </c>
      <c r="N72" s="352" t="s">
        <v>306</v>
      </c>
      <c r="O72" s="352" t="s">
        <v>306</v>
      </c>
      <c r="P72" s="352" t="s">
        <v>306</v>
      </c>
      <c r="Q72" s="352" t="s">
        <v>306</v>
      </c>
      <c r="R72" s="352" t="s">
        <v>306</v>
      </c>
      <c r="S72" s="352" t="s">
        <v>306</v>
      </c>
      <c r="T72" s="352" t="s">
        <v>306</v>
      </c>
      <c r="U72" s="352" t="s">
        <v>306</v>
      </c>
      <c r="V72" s="352" t="s">
        <v>306</v>
      </c>
      <c r="W72" s="352" t="s">
        <v>306</v>
      </c>
      <c r="X72" s="352" t="s">
        <v>306</v>
      </c>
      <c r="Y72" s="352" t="s">
        <v>306</v>
      </c>
      <c r="Z72" s="352" t="s">
        <v>306</v>
      </c>
      <c r="AA72" s="352" t="s">
        <v>306</v>
      </c>
      <c r="AB72" s="352" t="s">
        <v>306</v>
      </c>
      <c r="AC72" s="352" t="s">
        <v>306</v>
      </c>
      <c r="AD72" s="352" t="s">
        <v>306</v>
      </c>
      <c r="AE72" s="352" t="s">
        <v>306</v>
      </c>
      <c r="AF72" s="352" t="s">
        <v>306</v>
      </c>
      <c r="AG72" s="352" t="s">
        <v>306</v>
      </c>
      <c r="AH72" s="352" t="s">
        <v>306</v>
      </c>
      <c r="AI72" s="352" t="s">
        <v>306</v>
      </c>
      <c r="AJ72" s="352" t="s">
        <v>306</v>
      </c>
      <c r="AK72" s="352" t="s">
        <v>306</v>
      </c>
      <c r="AL72" s="352" t="s">
        <v>306</v>
      </c>
      <c r="AM72" s="352" t="s">
        <v>306</v>
      </c>
      <c r="AN72" s="352" t="s">
        <v>306</v>
      </c>
      <c r="AO72" s="352" t="s">
        <v>306</v>
      </c>
      <c r="AP72" s="352" t="s">
        <v>306</v>
      </c>
      <c r="AQ72" s="352" t="s">
        <v>306</v>
      </c>
      <c r="AR72" s="352" t="s">
        <v>306</v>
      </c>
      <c r="AS72" s="352" t="s">
        <v>306</v>
      </c>
      <c r="AT72" s="352" t="s">
        <v>306</v>
      </c>
      <c r="AU72" s="352" t="s">
        <v>306</v>
      </c>
      <c r="AV72" s="352" t="s">
        <v>306</v>
      </c>
      <c r="AW72" s="352" t="s">
        <v>306</v>
      </c>
      <c r="AX72" s="352" t="s">
        <v>306</v>
      </c>
      <c r="AY72" s="352" t="s">
        <v>306</v>
      </c>
      <c r="AZ72" s="352" t="s">
        <v>306</v>
      </c>
      <c r="BA72" s="352" t="s">
        <v>306</v>
      </c>
      <c r="BB72" s="352" t="s">
        <v>306</v>
      </c>
      <c r="BC72" s="352" t="s">
        <v>306</v>
      </c>
      <c r="BD72" s="352" t="s">
        <v>306</v>
      </c>
      <c r="BE72" s="352" t="s">
        <v>306</v>
      </c>
      <c r="BF72" s="352" t="s">
        <v>306</v>
      </c>
      <c r="BG72" s="352" t="s">
        <v>306</v>
      </c>
      <c r="BH72" s="352" t="s">
        <v>306</v>
      </c>
      <c r="BI72" s="352" t="s">
        <v>306</v>
      </c>
      <c r="BJ72" s="352" t="s">
        <v>306</v>
      </c>
      <c r="BK72" s="352" t="s">
        <v>306</v>
      </c>
      <c r="BL72" s="352" t="s">
        <v>306</v>
      </c>
      <c r="BM72" s="352" t="s">
        <v>306</v>
      </c>
      <c r="BN72" s="352" t="s">
        <v>306</v>
      </c>
      <c r="BO72" s="352" t="s">
        <v>306</v>
      </c>
      <c r="BP72" s="352" t="s">
        <v>306</v>
      </c>
      <c r="BQ72" s="352">
        <v>1</v>
      </c>
      <c r="BR72" s="352" t="s">
        <v>306</v>
      </c>
      <c r="BS72" s="352" t="s">
        <v>306</v>
      </c>
      <c r="BT72" s="352" t="s">
        <v>306</v>
      </c>
      <c r="BU72" s="352" t="s">
        <v>306</v>
      </c>
      <c r="BV72" s="352" t="s">
        <v>306</v>
      </c>
      <c r="BW72" s="352" t="s">
        <v>306</v>
      </c>
      <c r="BX72" s="352" t="s">
        <v>306</v>
      </c>
      <c r="BY72" s="352" t="s">
        <v>306</v>
      </c>
      <c r="BZ72" s="352" t="s">
        <v>306</v>
      </c>
      <c r="CA72" s="352" t="s">
        <v>306</v>
      </c>
      <c r="CB72" s="352" t="s">
        <v>306</v>
      </c>
      <c r="CC72" s="352" t="s">
        <v>306</v>
      </c>
      <c r="CD72" s="352" t="s">
        <v>306</v>
      </c>
      <c r="CE72" s="352" t="s">
        <v>306</v>
      </c>
      <c r="CF72" s="352" t="s">
        <v>306</v>
      </c>
      <c r="CG72" s="352" t="s">
        <v>306</v>
      </c>
      <c r="CH72" s="352" t="s">
        <v>306</v>
      </c>
      <c r="CI72" s="352" t="s">
        <v>306</v>
      </c>
      <c r="CJ72" s="352" t="s">
        <v>306</v>
      </c>
      <c r="CK72" s="352" t="s">
        <v>306</v>
      </c>
      <c r="CL72" s="352" t="s">
        <v>306</v>
      </c>
      <c r="CM72" s="352" t="s">
        <v>306</v>
      </c>
      <c r="CN72" s="352" t="s">
        <v>306</v>
      </c>
      <c r="CO72" s="352" t="s">
        <v>306</v>
      </c>
      <c r="CP72" s="352" t="s">
        <v>306</v>
      </c>
      <c r="CQ72" s="352" t="s">
        <v>306</v>
      </c>
      <c r="CR72" s="352" t="s">
        <v>306</v>
      </c>
      <c r="CS72" s="352" t="s">
        <v>306</v>
      </c>
      <c r="CT72" s="352" t="s">
        <v>306</v>
      </c>
      <c r="CU72" s="352" t="s">
        <v>306</v>
      </c>
      <c r="CV72" s="352" t="s">
        <v>306</v>
      </c>
      <c r="CW72" s="352" t="s">
        <v>306</v>
      </c>
      <c r="CX72" s="352" t="s">
        <v>306</v>
      </c>
      <c r="CY72" s="352" t="s">
        <v>306</v>
      </c>
      <c r="CZ72" s="352" t="s">
        <v>306</v>
      </c>
      <c r="DA72" s="352" t="s">
        <v>306</v>
      </c>
      <c r="DB72" s="352" t="s">
        <v>306</v>
      </c>
      <c r="DC72" s="352" t="s">
        <v>306</v>
      </c>
      <c r="DD72" s="352" t="s">
        <v>306</v>
      </c>
      <c r="DE72" s="352" t="s">
        <v>306</v>
      </c>
      <c r="DF72" s="352" t="s">
        <v>306</v>
      </c>
      <c r="DG72" s="353" t="s">
        <v>306</v>
      </c>
    </row>
    <row r="73" spans="1:111" ht="15" customHeight="1">
      <c r="A73" s="345">
        <v>67</v>
      </c>
      <c r="B73" s="98" t="s">
        <v>212</v>
      </c>
      <c r="C73" s="95" t="s">
        <v>213</v>
      </c>
      <c r="D73" s="351" t="s">
        <v>306</v>
      </c>
      <c r="E73" s="352" t="s">
        <v>306</v>
      </c>
      <c r="F73" s="352" t="s">
        <v>306</v>
      </c>
      <c r="G73" s="352" t="s">
        <v>306</v>
      </c>
      <c r="H73" s="352" t="s">
        <v>306</v>
      </c>
      <c r="I73" s="352" t="s">
        <v>306</v>
      </c>
      <c r="J73" s="352" t="s">
        <v>306</v>
      </c>
      <c r="K73" s="352" t="s">
        <v>306</v>
      </c>
      <c r="L73" s="352" t="s">
        <v>306</v>
      </c>
      <c r="M73" s="352" t="s">
        <v>306</v>
      </c>
      <c r="N73" s="352" t="s">
        <v>306</v>
      </c>
      <c r="O73" s="352" t="s">
        <v>306</v>
      </c>
      <c r="P73" s="352" t="s">
        <v>306</v>
      </c>
      <c r="Q73" s="352" t="s">
        <v>306</v>
      </c>
      <c r="R73" s="352" t="s">
        <v>306</v>
      </c>
      <c r="S73" s="352" t="s">
        <v>306</v>
      </c>
      <c r="T73" s="352" t="s">
        <v>306</v>
      </c>
      <c r="U73" s="352" t="s">
        <v>306</v>
      </c>
      <c r="V73" s="352" t="s">
        <v>306</v>
      </c>
      <c r="W73" s="352" t="s">
        <v>306</v>
      </c>
      <c r="X73" s="352" t="s">
        <v>306</v>
      </c>
      <c r="Y73" s="352" t="s">
        <v>306</v>
      </c>
      <c r="Z73" s="352" t="s">
        <v>306</v>
      </c>
      <c r="AA73" s="352" t="s">
        <v>306</v>
      </c>
      <c r="AB73" s="352" t="s">
        <v>306</v>
      </c>
      <c r="AC73" s="352" t="s">
        <v>306</v>
      </c>
      <c r="AD73" s="352" t="s">
        <v>306</v>
      </c>
      <c r="AE73" s="352" t="s">
        <v>306</v>
      </c>
      <c r="AF73" s="352" t="s">
        <v>306</v>
      </c>
      <c r="AG73" s="352" t="s">
        <v>306</v>
      </c>
      <c r="AH73" s="352" t="s">
        <v>306</v>
      </c>
      <c r="AI73" s="352" t="s">
        <v>306</v>
      </c>
      <c r="AJ73" s="352" t="s">
        <v>306</v>
      </c>
      <c r="AK73" s="352" t="s">
        <v>306</v>
      </c>
      <c r="AL73" s="352" t="s">
        <v>306</v>
      </c>
      <c r="AM73" s="352" t="s">
        <v>306</v>
      </c>
      <c r="AN73" s="352" t="s">
        <v>306</v>
      </c>
      <c r="AO73" s="352" t="s">
        <v>306</v>
      </c>
      <c r="AP73" s="352" t="s">
        <v>306</v>
      </c>
      <c r="AQ73" s="352" t="s">
        <v>306</v>
      </c>
      <c r="AR73" s="352" t="s">
        <v>306</v>
      </c>
      <c r="AS73" s="352" t="s">
        <v>306</v>
      </c>
      <c r="AT73" s="352" t="s">
        <v>306</v>
      </c>
      <c r="AU73" s="352" t="s">
        <v>306</v>
      </c>
      <c r="AV73" s="352" t="s">
        <v>306</v>
      </c>
      <c r="AW73" s="352" t="s">
        <v>306</v>
      </c>
      <c r="AX73" s="352" t="s">
        <v>306</v>
      </c>
      <c r="AY73" s="352" t="s">
        <v>306</v>
      </c>
      <c r="AZ73" s="352" t="s">
        <v>306</v>
      </c>
      <c r="BA73" s="352" t="s">
        <v>306</v>
      </c>
      <c r="BB73" s="352" t="s">
        <v>306</v>
      </c>
      <c r="BC73" s="352" t="s">
        <v>306</v>
      </c>
      <c r="BD73" s="352" t="s">
        <v>306</v>
      </c>
      <c r="BE73" s="352" t="s">
        <v>306</v>
      </c>
      <c r="BF73" s="352" t="s">
        <v>306</v>
      </c>
      <c r="BG73" s="352" t="s">
        <v>306</v>
      </c>
      <c r="BH73" s="352" t="s">
        <v>306</v>
      </c>
      <c r="BI73" s="352" t="s">
        <v>306</v>
      </c>
      <c r="BJ73" s="352" t="s">
        <v>306</v>
      </c>
      <c r="BK73" s="352" t="s">
        <v>306</v>
      </c>
      <c r="BL73" s="352" t="s">
        <v>306</v>
      </c>
      <c r="BM73" s="352" t="s">
        <v>306</v>
      </c>
      <c r="BN73" s="352" t="s">
        <v>306</v>
      </c>
      <c r="BO73" s="352" t="s">
        <v>306</v>
      </c>
      <c r="BP73" s="352" t="s">
        <v>306</v>
      </c>
      <c r="BQ73" s="352" t="s">
        <v>306</v>
      </c>
      <c r="BR73" s="352">
        <v>1</v>
      </c>
      <c r="BS73" s="352" t="s">
        <v>306</v>
      </c>
      <c r="BT73" s="352" t="s">
        <v>306</v>
      </c>
      <c r="BU73" s="352" t="s">
        <v>306</v>
      </c>
      <c r="BV73" s="352" t="s">
        <v>306</v>
      </c>
      <c r="BW73" s="352" t="s">
        <v>306</v>
      </c>
      <c r="BX73" s="352" t="s">
        <v>306</v>
      </c>
      <c r="BY73" s="352" t="s">
        <v>306</v>
      </c>
      <c r="BZ73" s="352" t="s">
        <v>306</v>
      </c>
      <c r="CA73" s="352" t="s">
        <v>306</v>
      </c>
      <c r="CB73" s="352" t="s">
        <v>306</v>
      </c>
      <c r="CC73" s="352" t="s">
        <v>306</v>
      </c>
      <c r="CD73" s="352" t="s">
        <v>306</v>
      </c>
      <c r="CE73" s="352" t="s">
        <v>306</v>
      </c>
      <c r="CF73" s="352" t="s">
        <v>306</v>
      </c>
      <c r="CG73" s="352" t="s">
        <v>306</v>
      </c>
      <c r="CH73" s="352" t="s">
        <v>306</v>
      </c>
      <c r="CI73" s="352" t="s">
        <v>306</v>
      </c>
      <c r="CJ73" s="352" t="s">
        <v>306</v>
      </c>
      <c r="CK73" s="352" t="s">
        <v>306</v>
      </c>
      <c r="CL73" s="352" t="s">
        <v>306</v>
      </c>
      <c r="CM73" s="352" t="s">
        <v>306</v>
      </c>
      <c r="CN73" s="352" t="s">
        <v>306</v>
      </c>
      <c r="CO73" s="352" t="s">
        <v>306</v>
      </c>
      <c r="CP73" s="352" t="s">
        <v>306</v>
      </c>
      <c r="CQ73" s="352" t="s">
        <v>306</v>
      </c>
      <c r="CR73" s="352" t="s">
        <v>306</v>
      </c>
      <c r="CS73" s="352" t="s">
        <v>306</v>
      </c>
      <c r="CT73" s="352" t="s">
        <v>306</v>
      </c>
      <c r="CU73" s="352" t="s">
        <v>306</v>
      </c>
      <c r="CV73" s="352" t="s">
        <v>306</v>
      </c>
      <c r="CW73" s="352" t="s">
        <v>306</v>
      </c>
      <c r="CX73" s="352" t="s">
        <v>306</v>
      </c>
      <c r="CY73" s="352" t="s">
        <v>306</v>
      </c>
      <c r="CZ73" s="352" t="s">
        <v>306</v>
      </c>
      <c r="DA73" s="352" t="s">
        <v>306</v>
      </c>
      <c r="DB73" s="352" t="s">
        <v>306</v>
      </c>
      <c r="DC73" s="352" t="s">
        <v>306</v>
      </c>
      <c r="DD73" s="352" t="s">
        <v>306</v>
      </c>
      <c r="DE73" s="352" t="s">
        <v>306</v>
      </c>
      <c r="DF73" s="352" t="s">
        <v>306</v>
      </c>
      <c r="DG73" s="353" t="s">
        <v>306</v>
      </c>
    </row>
    <row r="74" spans="1:111" ht="15" customHeight="1">
      <c r="A74" s="345">
        <v>68</v>
      </c>
      <c r="B74" s="98" t="s">
        <v>214</v>
      </c>
      <c r="C74" s="95" t="s">
        <v>4</v>
      </c>
      <c r="D74" s="351" t="s">
        <v>306</v>
      </c>
      <c r="E74" s="352" t="s">
        <v>306</v>
      </c>
      <c r="F74" s="352" t="s">
        <v>306</v>
      </c>
      <c r="G74" s="352" t="s">
        <v>306</v>
      </c>
      <c r="H74" s="352" t="s">
        <v>306</v>
      </c>
      <c r="I74" s="352" t="s">
        <v>306</v>
      </c>
      <c r="J74" s="352" t="s">
        <v>306</v>
      </c>
      <c r="K74" s="352" t="s">
        <v>306</v>
      </c>
      <c r="L74" s="352" t="s">
        <v>306</v>
      </c>
      <c r="M74" s="352" t="s">
        <v>306</v>
      </c>
      <c r="N74" s="352" t="s">
        <v>306</v>
      </c>
      <c r="O74" s="352" t="s">
        <v>306</v>
      </c>
      <c r="P74" s="352" t="s">
        <v>306</v>
      </c>
      <c r="Q74" s="352" t="s">
        <v>306</v>
      </c>
      <c r="R74" s="352" t="s">
        <v>306</v>
      </c>
      <c r="S74" s="352" t="s">
        <v>306</v>
      </c>
      <c r="T74" s="352" t="s">
        <v>306</v>
      </c>
      <c r="U74" s="352" t="s">
        <v>306</v>
      </c>
      <c r="V74" s="352" t="s">
        <v>306</v>
      </c>
      <c r="W74" s="352" t="s">
        <v>306</v>
      </c>
      <c r="X74" s="352" t="s">
        <v>306</v>
      </c>
      <c r="Y74" s="352" t="s">
        <v>306</v>
      </c>
      <c r="Z74" s="352" t="s">
        <v>306</v>
      </c>
      <c r="AA74" s="352" t="s">
        <v>306</v>
      </c>
      <c r="AB74" s="352" t="s">
        <v>306</v>
      </c>
      <c r="AC74" s="352" t="s">
        <v>306</v>
      </c>
      <c r="AD74" s="352" t="s">
        <v>306</v>
      </c>
      <c r="AE74" s="352" t="s">
        <v>306</v>
      </c>
      <c r="AF74" s="352" t="s">
        <v>306</v>
      </c>
      <c r="AG74" s="352" t="s">
        <v>306</v>
      </c>
      <c r="AH74" s="352" t="s">
        <v>306</v>
      </c>
      <c r="AI74" s="352" t="s">
        <v>306</v>
      </c>
      <c r="AJ74" s="352" t="s">
        <v>306</v>
      </c>
      <c r="AK74" s="352" t="s">
        <v>306</v>
      </c>
      <c r="AL74" s="352" t="s">
        <v>306</v>
      </c>
      <c r="AM74" s="352" t="s">
        <v>306</v>
      </c>
      <c r="AN74" s="352" t="s">
        <v>306</v>
      </c>
      <c r="AO74" s="352" t="s">
        <v>306</v>
      </c>
      <c r="AP74" s="352" t="s">
        <v>306</v>
      </c>
      <c r="AQ74" s="352" t="s">
        <v>306</v>
      </c>
      <c r="AR74" s="352" t="s">
        <v>306</v>
      </c>
      <c r="AS74" s="352" t="s">
        <v>306</v>
      </c>
      <c r="AT74" s="352" t="s">
        <v>306</v>
      </c>
      <c r="AU74" s="352" t="s">
        <v>306</v>
      </c>
      <c r="AV74" s="352" t="s">
        <v>306</v>
      </c>
      <c r="AW74" s="352" t="s">
        <v>306</v>
      </c>
      <c r="AX74" s="352" t="s">
        <v>306</v>
      </c>
      <c r="AY74" s="352" t="s">
        <v>306</v>
      </c>
      <c r="AZ74" s="352" t="s">
        <v>306</v>
      </c>
      <c r="BA74" s="352" t="s">
        <v>306</v>
      </c>
      <c r="BB74" s="352" t="s">
        <v>306</v>
      </c>
      <c r="BC74" s="352" t="s">
        <v>306</v>
      </c>
      <c r="BD74" s="352" t="s">
        <v>306</v>
      </c>
      <c r="BE74" s="352" t="s">
        <v>306</v>
      </c>
      <c r="BF74" s="352" t="s">
        <v>306</v>
      </c>
      <c r="BG74" s="352" t="s">
        <v>306</v>
      </c>
      <c r="BH74" s="352" t="s">
        <v>306</v>
      </c>
      <c r="BI74" s="352" t="s">
        <v>306</v>
      </c>
      <c r="BJ74" s="352" t="s">
        <v>306</v>
      </c>
      <c r="BK74" s="352" t="s">
        <v>306</v>
      </c>
      <c r="BL74" s="352" t="s">
        <v>306</v>
      </c>
      <c r="BM74" s="352" t="s">
        <v>306</v>
      </c>
      <c r="BN74" s="352" t="s">
        <v>306</v>
      </c>
      <c r="BO74" s="352" t="s">
        <v>306</v>
      </c>
      <c r="BP74" s="352" t="s">
        <v>306</v>
      </c>
      <c r="BQ74" s="352" t="s">
        <v>306</v>
      </c>
      <c r="BR74" s="352" t="s">
        <v>306</v>
      </c>
      <c r="BS74" s="352">
        <v>1</v>
      </c>
      <c r="BT74" s="352" t="s">
        <v>306</v>
      </c>
      <c r="BU74" s="352" t="s">
        <v>306</v>
      </c>
      <c r="BV74" s="352" t="s">
        <v>306</v>
      </c>
      <c r="BW74" s="352" t="s">
        <v>306</v>
      </c>
      <c r="BX74" s="352" t="s">
        <v>306</v>
      </c>
      <c r="BY74" s="352" t="s">
        <v>306</v>
      </c>
      <c r="BZ74" s="352" t="s">
        <v>306</v>
      </c>
      <c r="CA74" s="352" t="s">
        <v>306</v>
      </c>
      <c r="CB74" s="352" t="s">
        <v>306</v>
      </c>
      <c r="CC74" s="352" t="s">
        <v>306</v>
      </c>
      <c r="CD74" s="352" t="s">
        <v>306</v>
      </c>
      <c r="CE74" s="352" t="s">
        <v>306</v>
      </c>
      <c r="CF74" s="352" t="s">
        <v>306</v>
      </c>
      <c r="CG74" s="352" t="s">
        <v>306</v>
      </c>
      <c r="CH74" s="352" t="s">
        <v>306</v>
      </c>
      <c r="CI74" s="352" t="s">
        <v>306</v>
      </c>
      <c r="CJ74" s="352" t="s">
        <v>306</v>
      </c>
      <c r="CK74" s="352" t="s">
        <v>306</v>
      </c>
      <c r="CL74" s="352" t="s">
        <v>306</v>
      </c>
      <c r="CM74" s="352" t="s">
        <v>306</v>
      </c>
      <c r="CN74" s="352" t="s">
        <v>306</v>
      </c>
      <c r="CO74" s="352" t="s">
        <v>306</v>
      </c>
      <c r="CP74" s="352" t="s">
        <v>306</v>
      </c>
      <c r="CQ74" s="352" t="s">
        <v>306</v>
      </c>
      <c r="CR74" s="352" t="s">
        <v>306</v>
      </c>
      <c r="CS74" s="352" t="s">
        <v>306</v>
      </c>
      <c r="CT74" s="352" t="s">
        <v>306</v>
      </c>
      <c r="CU74" s="352" t="s">
        <v>306</v>
      </c>
      <c r="CV74" s="352" t="s">
        <v>306</v>
      </c>
      <c r="CW74" s="352" t="s">
        <v>306</v>
      </c>
      <c r="CX74" s="352" t="s">
        <v>306</v>
      </c>
      <c r="CY74" s="352" t="s">
        <v>306</v>
      </c>
      <c r="CZ74" s="352" t="s">
        <v>306</v>
      </c>
      <c r="DA74" s="352" t="s">
        <v>306</v>
      </c>
      <c r="DB74" s="352" t="s">
        <v>306</v>
      </c>
      <c r="DC74" s="352" t="s">
        <v>306</v>
      </c>
      <c r="DD74" s="352" t="s">
        <v>306</v>
      </c>
      <c r="DE74" s="352" t="s">
        <v>306</v>
      </c>
      <c r="DF74" s="352" t="s">
        <v>306</v>
      </c>
      <c r="DG74" s="353" t="s">
        <v>306</v>
      </c>
    </row>
    <row r="75" spans="1:111" ht="15" customHeight="1">
      <c r="A75" s="345">
        <v>69</v>
      </c>
      <c r="B75" s="98" t="s">
        <v>215</v>
      </c>
      <c r="C75" s="95" t="s">
        <v>5</v>
      </c>
      <c r="D75" s="351" t="s">
        <v>306</v>
      </c>
      <c r="E75" s="352" t="s">
        <v>306</v>
      </c>
      <c r="F75" s="352" t="s">
        <v>306</v>
      </c>
      <c r="G75" s="352" t="s">
        <v>306</v>
      </c>
      <c r="H75" s="352" t="s">
        <v>306</v>
      </c>
      <c r="I75" s="352" t="s">
        <v>306</v>
      </c>
      <c r="J75" s="352" t="s">
        <v>306</v>
      </c>
      <c r="K75" s="352" t="s">
        <v>306</v>
      </c>
      <c r="L75" s="352" t="s">
        <v>306</v>
      </c>
      <c r="M75" s="352" t="s">
        <v>306</v>
      </c>
      <c r="N75" s="352" t="s">
        <v>306</v>
      </c>
      <c r="O75" s="352" t="s">
        <v>306</v>
      </c>
      <c r="P75" s="352" t="s">
        <v>306</v>
      </c>
      <c r="Q75" s="352" t="s">
        <v>306</v>
      </c>
      <c r="R75" s="352" t="s">
        <v>306</v>
      </c>
      <c r="S75" s="352" t="s">
        <v>306</v>
      </c>
      <c r="T75" s="352" t="s">
        <v>306</v>
      </c>
      <c r="U75" s="352" t="s">
        <v>306</v>
      </c>
      <c r="V75" s="352" t="s">
        <v>306</v>
      </c>
      <c r="W75" s="352" t="s">
        <v>306</v>
      </c>
      <c r="X75" s="352" t="s">
        <v>306</v>
      </c>
      <c r="Y75" s="352" t="s">
        <v>306</v>
      </c>
      <c r="Z75" s="352" t="s">
        <v>306</v>
      </c>
      <c r="AA75" s="352" t="s">
        <v>306</v>
      </c>
      <c r="AB75" s="352" t="s">
        <v>306</v>
      </c>
      <c r="AC75" s="352" t="s">
        <v>306</v>
      </c>
      <c r="AD75" s="352" t="s">
        <v>306</v>
      </c>
      <c r="AE75" s="352" t="s">
        <v>306</v>
      </c>
      <c r="AF75" s="352" t="s">
        <v>306</v>
      </c>
      <c r="AG75" s="352" t="s">
        <v>306</v>
      </c>
      <c r="AH75" s="352" t="s">
        <v>306</v>
      </c>
      <c r="AI75" s="352" t="s">
        <v>306</v>
      </c>
      <c r="AJ75" s="352" t="s">
        <v>306</v>
      </c>
      <c r="AK75" s="352" t="s">
        <v>306</v>
      </c>
      <c r="AL75" s="352" t="s">
        <v>306</v>
      </c>
      <c r="AM75" s="352" t="s">
        <v>306</v>
      </c>
      <c r="AN75" s="352" t="s">
        <v>306</v>
      </c>
      <c r="AO75" s="352" t="s">
        <v>306</v>
      </c>
      <c r="AP75" s="352" t="s">
        <v>306</v>
      </c>
      <c r="AQ75" s="352" t="s">
        <v>306</v>
      </c>
      <c r="AR75" s="352" t="s">
        <v>306</v>
      </c>
      <c r="AS75" s="352" t="s">
        <v>306</v>
      </c>
      <c r="AT75" s="352" t="s">
        <v>306</v>
      </c>
      <c r="AU75" s="352" t="s">
        <v>306</v>
      </c>
      <c r="AV75" s="352" t="s">
        <v>306</v>
      </c>
      <c r="AW75" s="352" t="s">
        <v>306</v>
      </c>
      <c r="AX75" s="352" t="s">
        <v>306</v>
      </c>
      <c r="AY75" s="352" t="s">
        <v>306</v>
      </c>
      <c r="AZ75" s="352" t="s">
        <v>306</v>
      </c>
      <c r="BA75" s="352" t="s">
        <v>306</v>
      </c>
      <c r="BB75" s="352" t="s">
        <v>306</v>
      </c>
      <c r="BC75" s="352" t="s">
        <v>306</v>
      </c>
      <c r="BD75" s="352" t="s">
        <v>306</v>
      </c>
      <c r="BE75" s="352" t="s">
        <v>306</v>
      </c>
      <c r="BF75" s="352" t="s">
        <v>306</v>
      </c>
      <c r="BG75" s="352" t="s">
        <v>306</v>
      </c>
      <c r="BH75" s="352" t="s">
        <v>306</v>
      </c>
      <c r="BI75" s="352" t="s">
        <v>306</v>
      </c>
      <c r="BJ75" s="352" t="s">
        <v>306</v>
      </c>
      <c r="BK75" s="352" t="s">
        <v>306</v>
      </c>
      <c r="BL75" s="352" t="s">
        <v>306</v>
      </c>
      <c r="BM75" s="352" t="s">
        <v>306</v>
      </c>
      <c r="BN75" s="352" t="s">
        <v>306</v>
      </c>
      <c r="BO75" s="352" t="s">
        <v>306</v>
      </c>
      <c r="BP75" s="352" t="s">
        <v>306</v>
      </c>
      <c r="BQ75" s="352" t="s">
        <v>306</v>
      </c>
      <c r="BR75" s="352" t="s">
        <v>306</v>
      </c>
      <c r="BS75" s="352" t="s">
        <v>306</v>
      </c>
      <c r="BT75" s="352">
        <v>1</v>
      </c>
      <c r="BU75" s="352" t="s">
        <v>306</v>
      </c>
      <c r="BV75" s="352" t="s">
        <v>306</v>
      </c>
      <c r="BW75" s="352" t="s">
        <v>306</v>
      </c>
      <c r="BX75" s="352" t="s">
        <v>306</v>
      </c>
      <c r="BY75" s="352" t="s">
        <v>306</v>
      </c>
      <c r="BZ75" s="352" t="s">
        <v>306</v>
      </c>
      <c r="CA75" s="352" t="s">
        <v>306</v>
      </c>
      <c r="CB75" s="352" t="s">
        <v>306</v>
      </c>
      <c r="CC75" s="352" t="s">
        <v>306</v>
      </c>
      <c r="CD75" s="352" t="s">
        <v>306</v>
      </c>
      <c r="CE75" s="352" t="s">
        <v>306</v>
      </c>
      <c r="CF75" s="352" t="s">
        <v>306</v>
      </c>
      <c r="CG75" s="352" t="s">
        <v>306</v>
      </c>
      <c r="CH75" s="352" t="s">
        <v>306</v>
      </c>
      <c r="CI75" s="352" t="s">
        <v>306</v>
      </c>
      <c r="CJ75" s="352" t="s">
        <v>306</v>
      </c>
      <c r="CK75" s="352" t="s">
        <v>306</v>
      </c>
      <c r="CL75" s="352" t="s">
        <v>306</v>
      </c>
      <c r="CM75" s="352" t="s">
        <v>306</v>
      </c>
      <c r="CN75" s="352" t="s">
        <v>306</v>
      </c>
      <c r="CO75" s="352" t="s">
        <v>306</v>
      </c>
      <c r="CP75" s="352" t="s">
        <v>306</v>
      </c>
      <c r="CQ75" s="352" t="s">
        <v>306</v>
      </c>
      <c r="CR75" s="352" t="s">
        <v>306</v>
      </c>
      <c r="CS75" s="352" t="s">
        <v>306</v>
      </c>
      <c r="CT75" s="352" t="s">
        <v>306</v>
      </c>
      <c r="CU75" s="352" t="s">
        <v>306</v>
      </c>
      <c r="CV75" s="352" t="s">
        <v>306</v>
      </c>
      <c r="CW75" s="352" t="s">
        <v>306</v>
      </c>
      <c r="CX75" s="352" t="s">
        <v>306</v>
      </c>
      <c r="CY75" s="352" t="s">
        <v>306</v>
      </c>
      <c r="CZ75" s="352" t="s">
        <v>306</v>
      </c>
      <c r="DA75" s="352" t="s">
        <v>306</v>
      </c>
      <c r="DB75" s="352" t="s">
        <v>306</v>
      </c>
      <c r="DC75" s="352" t="s">
        <v>306</v>
      </c>
      <c r="DD75" s="352" t="s">
        <v>306</v>
      </c>
      <c r="DE75" s="352" t="s">
        <v>306</v>
      </c>
      <c r="DF75" s="352" t="s">
        <v>306</v>
      </c>
      <c r="DG75" s="353" t="s">
        <v>306</v>
      </c>
    </row>
    <row r="76" spans="1:111" ht="15" customHeight="1">
      <c r="A76" s="345">
        <v>70</v>
      </c>
      <c r="B76" s="98" t="s">
        <v>216</v>
      </c>
      <c r="C76" s="95" t="s">
        <v>29</v>
      </c>
      <c r="D76" s="351" t="s">
        <v>306</v>
      </c>
      <c r="E76" s="352" t="s">
        <v>306</v>
      </c>
      <c r="F76" s="352" t="s">
        <v>306</v>
      </c>
      <c r="G76" s="352" t="s">
        <v>306</v>
      </c>
      <c r="H76" s="352" t="s">
        <v>306</v>
      </c>
      <c r="I76" s="352" t="s">
        <v>306</v>
      </c>
      <c r="J76" s="352" t="s">
        <v>306</v>
      </c>
      <c r="K76" s="352" t="s">
        <v>306</v>
      </c>
      <c r="L76" s="352" t="s">
        <v>306</v>
      </c>
      <c r="M76" s="352" t="s">
        <v>306</v>
      </c>
      <c r="N76" s="352" t="s">
        <v>306</v>
      </c>
      <c r="O76" s="352" t="s">
        <v>306</v>
      </c>
      <c r="P76" s="352" t="s">
        <v>306</v>
      </c>
      <c r="Q76" s="352" t="s">
        <v>306</v>
      </c>
      <c r="R76" s="352" t="s">
        <v>306</v>
      </c>
      <c r="S76" s="352" t="s">
        <v>306</v>
      </c>
      <c r="T76" s="352" t="s">
        <v>306</v>
      </c>
      <c r="U76" s="352" t="s">
        <v>306</v>
      </c>
      <c r="V76" s="352" t="s">
        <v>306</v>
      </c>
      <c r="W76" s="352" t="s">
        <v>306</v>
      </c>
      <c r="X76" s="352" t="s">
        <v>306</v>
      </c>
      <c r="Y76" s="352" t="s">
        <v>306</v>
      </c>
      <c r="Z76" s="352" t="s">
        <v>306</v>
      </c>
      <c r="AA76" s="352" t="s">
        <v>306</v>
      </c>
      <c r="AB76" s="352" t="s">
        <v>306</v>
      </c>
      <c r="AC76" s="352" t="s">
        <v>306</v>
      </c>
      <c r="AD76" s="352" t="s">
        <v>306</v>
      </c>
      <c r="AE76" s="352" t="s">
        <v>306</v>
      </c>
      <c r="AF76" s="352" t="s">
        <v>306</v>
      </c>
      <c r="AG76" s="352" t="s">
        <v>306</v>
      </c>
      <c r="AH76" s="352" t="s">
        <v>306</v>
      </c>
      <c r="AI76" s="352" t="s">
        <v>306</v>
      </c>
      <c r="AJ76" s="352" t="s">
        <v>306</v>
      </c>
      <c r="AK76" s="352" t="s">
        <v>306</v>
      </c>
      <c r="AL76" s="352" t="s">
        <v>306</v>
      </c>
      <c r="AM76" s="352" t="s">
        <v>306</v>
      </c>
      <c r="AN76" s="352" t="s">
        <v>306</v>
      </c>
      <c r="AO76" s="352" t="s">
        <v>306</v>
      </c>
      <c r="AP76" s="352" t="s">
        <v>306</v>
      </c>
      <c r="AQ76" s="352" t="s">
        <v>306</v>
      </c>
      <c r="AR76" s="352" t="s">
        <v>306</v>
      </c>
      <c r="AS76" s="352" t="s">
        <v>306</v>
      </c>
      <c r="AT76" s="352" t="s">
        <v>306</v>
      </c>
      <c r="AU76" s="352" t="s">
        <v>306</v>
      </c>
      <c r="AV76" s="352" t="s">
        <v>306</v>
      </c>
      <c r="AW76" s="352" t="s">
        <v>306</v>
      </c>
      <c r="AX76" s="352" t="s">
        <v>306</v>
      </c>
      <c r="AY76" s="352" t="s">
        <v>306</v>
      </c>
      <c r="AZ76" s="352" t="s">
        <v>306</v>
      </c>
      <c r="BA76" s="352" t="s">
        <v>306</v>
      </c>
      <c r="BB76" s="352" t="s">
        <v>306</v>
      </c>
      <c r="BC76" s="352" t="s">
        <v>306</v>
      </c>
      <c r="BD76" s="352" t="s">
        <v>306</v>
      </c>
      <c r="BE76" s="352" t="s">
        <v>306</v>
      </c>
      <c r="BF76" s="352" t="s">
        <v>306</v>
      </c>
      <c r="BG76" s="352" t="s">
        <v>306</v>
      </c>
      <c r="BH76" s="352" t="s">
        <v>306</v>
      </c>
      <c r="BI76" s="352" t="s">
        <v>306</v>
      </c>
      <c r="BJ76" s="352" t="s">
        <v>306</v>
      </c>
      <c r="BK76" s="352" t="s">
        <v>306</v>
      </c>
      <c r="BL76" s="352" t="s">
        <v>306</v>
      </c>
      <c r="BM76" s="352" t="s">
        <v>306</v>
      </c>
      <c r="BN76" s="352" t="s">
        <v>306</v>
      </c>
      <c r="BO76" s="352" t="s">
        <v>306</v>
      </c>
      <c r="BP76" s="352" t="s">
        <v>306</v>
      </c>
      <c r="BQ76" s="352" t="s">
        <v>306</v>
      </c>
      <c r="BR76" s="352" t="s">
        <v>306</v>
      </c>
      <c r="BS76" s="352" t="s">
        <v>306</v>
      </c>
      <c r="BT76" s="352" t="s">
        <v>306</v>
      </c>
      <c r="BU76" s="352">
        <v>1</v>
      </c>
      <c r="BV76" s="352" t="s">
        <v>306</v>
      </c>
      <c r="BW76" s="352" t="s">
        <v>306</v>
      </c>
      <c r="BX76" s="352" t="s">
        <v>306</v>
      </c>
      <c r="BY76" s="352" t="s">
        <v>306</v>
      </c>
      <c r="BZ76" s="352" t="s">
        <v>306</v>
      </c>
      <c r="CA76" s="352" t="s">
        <v>306</v>
      </c>
      <c r="CB76" s="352" t="s">
        <v>306</v>
      </c>
      <c r="CC76" s="352" t="s">
        <v>306</v>
      </c>
      <c r="CD76" s="352" t="s">
        <v>306</v>
      </c>
      <c r="CE76" s="352" t="s">
        <v>306</v>
      </c>
      <c r="CF76" s="352" t="s">
        <v>306</v>
      </c>
      <c r="CG76" s="352" t="s">
        <v>306</v>
      </c>
      <c r="CH76" s="352" t="s">
        <v>306</v>
      </c>
      <c r="CI76" s="352" t="s">
        <v>306</v>
      </c>
      <c r="CJ76" s="352" t="s">
        <v>306</v>
      </c>
      <c r="CK76" s="352" t="s">
        <v>306</v>
      </c>
      <c r="CL76" s="352" t="s">
        <v>306</v>
      </c>
      <c r="CM76" s="352" t="s">
        <v>306</v>
      </c>
      <c r="CN76" s="352" t="s">
        <v>306</v>
      </c>
      <c r="CO76" s="352" t="s">
        <v>306</v>
      </c>
      <c r="CP76" s="352" t="s">
        <v>306</v>
      </c>
      <c r="CQ76" s="352" t="s">
        <v>306</v>
      </c>
      <c r="CR76" s="352" t="s">
        <v>306</v>
      </c>
      <c r="CS76" s="352" t="s">
        <v>306</v>
      </c>
      <c r="CT76" s="352" t="s">
        <v>306</v>
      </c>
      <c r="CU76" s="352" t="s">
        <v>306</v>
      </c>
      <c r="CV76" s="352" t="s">
        <v>306</v>
      </c>
      <c r="CW76" s="352" t="s">
        <v>306</v>
      </c>
      <c r="CX76" s="352" t="s">
        <v>306</v>
      </c>
      <c r="CY76" s="352" t="s">
        <v>306</v>
      </c>
      <c r="CZ76" s="352" t="s">
        <v>306</v>
      </c>
      <c r="DA76" s="352" t="s">
        <v>306</v>
      </c>
      <c r="DB76" s="352" t="s">
        <v>306</v>
      </c>
      <c r="DC76" s="352" t="s">
        <v>306</v>
      </c>
      <c r="DD76" s="352" t="s">
        <v>306</v>
      </c>
      <c r="DE76" s="352" t="s">
        <v>306</v>
      </c>
      <c r="DF76" s="352" t="s">
        <v>306</v>
      </c>
      <c r="DG76" s="353" t="s">
        <v>306</v>
      </c>
    </row>
    <row r="77" spans="1:111" ht="15" customHeight="1">
      <c r="A77" s="345">
        <v>71</v>
      </c>
      <c r="B77" s="98" t="s">
        <v>217</v>
      </c>
      <c r="C77" s="95" t="s">
        <v>6</v>
      </c>
      <c r="D77" s="351" t="s">
        <v>306</v>
      </c>
      <c r="E77" s="352" t="s">
        <v>306</v>
      </c>
      <c r="F77" s="352" t="s">
        <v>306</v>
      </c>
      <c r="G77" s="352" t="s">
        <v>306</v>
      </c>
      <c r="H77" s="352" t="s">
        <v>306</v>
      </c>
      <c r="I77" s="352" t="s">
        <v>306</v>
      </c>
      <c r="J77" s="352" t="s">
        <v>306</v>
      </c>
      <c r="K77" s="352" t="s">
        <v>306</v>
      </c>
      <c r="L77" s="352" t="s">
        <v>306</v>
      </c>
      <c r="M77" s="352" t="s">
        <v>306</v>
      </c>
      <c r="N77" s="352" t="s">
        <v>306</v>
      </c>
      <c r="O77" s="352" t="s">
        <v>306</v>
      </c>
      <c r="P77" s="352" t="s">
        <v>306</v>
      </c>
      <c r="Q77" s="352" t="s">
        <v>306</v>
      </c>
      <c r="R77" s="352" t="s">
        <v>306</v>
      </c>
      <c r="S77" s="352" t="s">
        <v>306</v>
      </c>
      <c r="T77" s="352" t="s">
        <v>306</v>
      </c>
      <c r="U77" s="352" t="s">
        <v>306</v>
      </c>
      <c r="V77" s="352" t="s">
        <v>306</v>
      </c>
      <c r="W77" s="352" t="s">
        <v>306</v>
      </c>
      <c r="X77" s="352" t="s">
        <v>306</v>
      </c>
      <c r="Y77" s="352" t="s">
        <v>306</v>
      </c>
      <c r="Z77" s="352" t="s">
        <v>306</v>
      </c>
      <c r="AA77" s="352" t="s">
        <v>306</v>
      </c>
      <c r="AB77" s="352" t="s">
        <v>306</v>
      </c>
      <c r="AC77" s="352" t="s">
        <v>306</v>
      </c>
      <c r="AD77" s="352" t="s">
        <v>306</v>
      </c>
      <c r="AE77" s="352" t="s">
        <v>306</v>
      </c>
      <c r="AF77" s="352" t="s">
        <v>306</v>
      </c>
      <c r="AG77" s="352" t="s">
        <v>306</v>
      </c>
      <c r="AH77" s="352" t="s">
        <v>306</v>
      </c>
      <c r="AI77" s="352" t="s">
        <v>306</v>
      </c>
      <c r="AJ77" s="352" t="s">
        <v>306</v>
      </c>
      <c r="AK77" s="352" t="s">
        <v>306</v>
      </c>
      <c r="AL77" s="352" t="s">
        <v>306</v>
      </c>
      <c r="AM77" s="352" t="s">
        <v>306</v>
      </c>
      <c r="AN77" s="352" t="s">
        <v>306</v>
      </c>
      <c r="AO77" s="352" t="s">
        <v>306</v>
      </c>
      <c r="AP77" s="352" t="s">
        <v>306</v>
      </c>
      <c r="AQ77" s="352" t="s">
        <v>306</v>
      </c>
      <c r="AR77" s="352" t="s">
        <v>306</v>
      </c>
      <c r="AS77" s="352" t="s">
        <v>306</v>
      </c>
      <c r="AT77" s="352" t="s">
        <v>306</v>
      </c>
      <c r="AU77" s="352" t="s">
        <v>306</v>
      </c>
      <c r="AV77" s="352" t="s">
        <v>306</v>
      </c>
      <c r="AW77" s="352" t="s">
        <v>306</v>
      </c>
      <c r="AX77" s="352" t="s">
        <v>306</v>
      </c>
      <c r="AY77" s="352" t="s">
        <v>306</v>
      </c>
      <c r="AZ77" s="352" t="s">
        <v>306</v>
      </c>
      <c r="BA77" s="352" t="s">
        <v>306</v>
      </c>
      <c r="BB77" s="352" t="s">
        <v>306</v>
      </c>
      <c r="BC77" s="352" t="s">
        <v>306</v>
      </c>
      <c r="BD77" s="352" t="s">
        <v>306</v>
      </c>
      <c r="BE77" s="352" t="s">
        <v>306</v>
      </c>
      <c r="BF77" s="352" t="s">
        <v>306</v>
      </c>
      <c r="BG77" s="352" t="s">
        <v>306</v>
      </c>
      <c r="BH77" s="352" t="s">
        <v>306</v>
      </c>
      <c r="BI77" s="352" t="s">
        <v>306</v>
      </c>
      <c r="BJ77" s="352" t="s">
        <v>306</v>
      </c>
      <c r="BK77" s="352" t="s">
        <v>306</v>
      </c>
      <c r="BL77" s="352" t="s">
        <v>306</v>
      </c>
      <c r="BM77" s="352" t="s">
        <v>306</v>
      </c>
      <c r="BN77" s="352" t="s">
        <v>306</v>
      </c>
      <c r="BO77" s="352" t="s">
        <v>306</v>
      </c>
      <c r="BP77" s="352" t="s">
        <v>306</v>
      </c>
      <c r="BQ77" s="352" t="s">
        <v>306</v>
      </c>
      <c r="BR77" s="352" t="s">
        <v>306</v>
      </c>
      <c r="BS77" s="352" t="s">
        <v>306</v>
      </c>
      <c r="BT77" s="352" t="s">
        <v>306</v>
      </c>
      <c r="BU77" s="352" t="s">
        <v>306</v>
      </c>
      <c r="BV77" s="352">
        <v>1</v>
      </c>
      <c r="BW77" s="352" t="s">
        <v>306</v>
      </c>
      <c r="BX77" s="352" t="s">
        <v>306</v>
      </c>
      <c r="BY77" s="352" t="s">
        <v>306</v>
      </c>
      <c r="BZ77" s="352" t="s">
        <v>306</v>
      </c>
      <c r="CA77" s="352" t="s">
        <v>306</v>
      </c>
      <c r="CB77" s="352" t="s">
        <v>306</v>
      </c>
      <c r="CC77" s="352" t="s">
        <v>306</v>
      </c>
      <c r="CD77" s="352" t="s">
        <v>306</v>
      </c>
      <c r="CE77" s="352" t="s">
        <v>306</v>
      </c>
      <c r="CF77" s="352" t="s">
        <v>306</v>
      </c>
      <c r="CG77" s="352" t="s">
        <v>306</v>
      </c>
      <c r="CH77" s="352" t="s">
        <v>306</v>
      </c>
      <c r="CI77" s="352" t="s">
        <v>306</v>
      </c>
      <c r="CJ77" s="352" t="s">
        <v>306</v>
      </c>
      <c r="CK77" s="352" t="s">
        <v>306</v>
      </c>
      <c r="CL77" s="352" t="s">
        <v>306</v>
      </c>
      <c r="CM77" s="352" t="s">
        <v>306</v>
      </c>
      <c r="CN77" s="352" t="s">
        <v>306</v>
      </c>
      <c r="CO77" s="352" t="s">
        <v>306</v>
      </c>
      <c r="CP77" s="352" t="s">
        <v>306</v>
      </c>
      <c r="CQ77" s="352" t="s">
        <v>306</v>
      </c>
      <c r="CR77" s="352" t="s">
        <v>306</v>
      </c>
      <c r="CS77" s="352" t="s">
        <v>306</v>
      </c>
      <c r="CT77" s="352" t="s">
        <v>306</v>
      </c>
      <c r="CU77" s="352" t="s">
        <v>306</v>
      </c>
      <c r="CV77" s="352" t="s">
        <v>306</v>
      </c>
      <c r="CW77" s="352" t="s">
        <v>306</v>
      </c>
      <c r="CX77" s="352" t="s">
        <v>306</v>
      </c>
      <c r="CY77" s="352" t="s">
        <v>306</v>
      </c>
      <c r="CZ77" s="352" t="s">
        <v>306</v>
      </c>
      <c r="DA77" s="352" t="s">
        <v>306</v>
      </c>
      <c r="DB77" s="352" t="s">
        <v>306</v>
      </c>
      <c r="DC77" s="352" t="s">
        <v>306</v>
      </c>
      <c r="DD77" s="352" t="s">
        <v>306</v>
      </c>
      <c r="DE77" s="352" t="s">
        <v>306</v>
      </c>
      <c r="DF77" s="352" t="s">
        <v>306</v>
      </c>
      <c r="DG77" s="353" t="s">
        <v>306</v>
      </c>
    </row>
    <row r="78" spans="1:111" ht="15" customHeight="1">
      <c r="A78" s="345">
        <v>72</v>
      </c>
      <c r="B78" s="98" t="s">
        <v>218</v>
      </c>
      <c r="C78" s="95" t="s">
        <v>219</v>
      </c>
      <c r="D78" s="351" t="s">
        <v>306</v>
      </c>
      <c r="E78" s="352" t="s">
        <v>306</v>
      </c>
      <c r="F78" s="352" t="s">
        <v>306</v>
      </c>
      <c r="G78" s="352" t="s">
        <v>306</v>
      </c>
      <c r="H78" s="352" t="s">
        <v>306</v>
      </c>
      <c r="I78" s="352" t="s">
        <v>306</v>
      </c>
      <c r="J78" s="352" t="s">
        <v>306</v>
      </c>
      <c r="K78" s="352" t="s">
        <v>306</v>
      </c>
      <c r="L78" s="352" t="s">
        <v>306</v>
      </c>
      <c r="M78" s="352" t="s">
        <v>306</v>
      </c>
      <c r="N78" s="352" t="s">
        <v>306</v>
      </c>
      <c r="O78" s="352" t="s">
        <v>306</v>
      </c>
      <c r="P78" s="352" t="s">
        <v>306</v>
      </c>
      <c r="Q78" s="352" t="s">
        <v>306</v>
      </c>
      <c r="R78" s="352" t="s">
        <v>306</v>
      </c>
      <c r="S78" s="352" t="s">
        <v>306</v>
      </c>
      <c r="T78" s="352" t="s">
        <v>306</v>
      </c>
      <c r="U78" s="352" t="s">
        <v>306</v>
      </c>
      <c r="V78" s="352" t="s">
        <v>306</v>
      </c>
      <c r="W78" s="352" t="s">
        <v>306</v>
      </c>
      <c r="X78" s="352" t="s">
        <v>306</v>
      </c>
      <c r="Y78" s="352" t="s">
        <v>306</v>
      </c>
      <c r="Z78" s="352" t="s">
        <v>306</v>
      </c>
      <c r="AA78" s="352" t="s">
        <v>306</v>
      </c>
      <c r="AB78" s="352" t="s">
        <v>306</v>
      </c>
      <c r="AC78" s="352" t="s">
        <v>306</v>
      </c>
      <c r="AD78" s="352" t="s">
        <v>306</v>
      </c>
      <c r="AE78" s="352" t="s">
        <v>306</v>
      </c>
      <c r="AF78" s="352" t="s">
        <v>306</v>
      </c>
      <c r="AG78" s="352" t="s">
        <v>306</v>
      </c>
      <c r="AH78" s="352" t="s">
        <v>306</v>
      </c>
      <c r="AI78" s="352" t="s">
        <v>306</v>
      </c>
      <c r="AJ78" s="352" t="s">
        <v>306</v>
      </c>
      <c r="AK78" s="352" t="s">
        <v>306</v>
      </c>
      <c r="AL78" s="352" t="s">
        <v>306</v>
      </c>
      <c r="AM78" s="352" t="s">
        <v>306</v>
      </c>
      <c r="AN78" s="352" t="s">
        <v>306</v>
      </c>
      <c r="AO78" s="352" t="s">
        <v>306</v>
      </c>
      <c r="AP78" s="352" t="s">
        <v>306</v>
      </c>
      <c r="AQ78" s="352" t="s">
        <v>306</v>
      </c>
      <c r="AR78" s="352" t="s">
        <v>306</v>
      </c>
      <c r="AS78" s="352" t="s">
        <v>306</v>
      </c>
      <c r="AT78" s="352" t="s">
        <v>306</v>
      </c>
      <c r="AU78" s="352" t="s">
        <v>306</v>
      </c>
      <c r="AV78" s="352" t="s">
        <v>306</v>
      </c>
      <c r="AW78" s="352" t="s">
        <v>306</v>
      </c>
      <c r="AX78" s="352" t="s">
        <v>306</v>
      </c>
      <c r="AY78" s="352" t="s">
        <v>306</v>
      </c>
      <c r="AZ78" s="352" t="s">
        <v>306</v>
      </c>
      <c r="BA78" s="352" t="s">
        <v>306</v>
      </c>
      <c r="BB78" s="352" t="s">
        <v>306</v>
      </c>
      <c r="BC78" s="352" t="s">
        <v>306</v>
      </c>
      <c r="BD78" s="352" t="s">
        <v>306</v>
      </c>
      <c r="BE78" s="352" t="s">
        <v>306</v>
      </c>
      <c r="BF78" s="352" t="s">
        <v>306</v>
      </c>
      <c r="BG78" s="352" t="s">
        <v>306</v>
      </c>
      <c r="BH78" s="352" t="s">
        <v>306</v>
      </c>
      <c r="BI78" s="352" t="s">
        <v>306</v>
      </c>
      <c r="BJ78" s="352" t="s">
        <v>306</v>
      </c>
      <c r="BK78" s="352" t="s">
        <v>306</v>
      </c>
      <c r="BL78" s="352" t="s">
        <v>306</v>
      </c>
      <c r="BM78" s="352" t="s">
        <v>306</v>
      </c>
      <c r="BN78" s="352" t="s">
        <v>306</v>
      </c>
      <c r="BO78" s="352" t="s">
        <v>306</v>
      </c>
      <c r="BP78" s="352" t="s">
        <v>306</v>
      </c>
      <c r="BQ78" s="352" t="s">
        <v>306</v>
      </c>
      <c r="BR78" s="352" t="s">
        <v>306</v>
      </c>
      <c r="BS78" s="352" t="s">
        <v>306</v>
      </c>
      <c r="BT78" s="352" t="s">
        <v>306</v>
      </c>
      <c r="BU78" s="352" t="s">
        <v>306</v>
      </c>
      <c r="BV78" s="352" t="s">
        <v>306</v>
      </c>
      <c r="BW78" s="352">
        <v>1</v>
      </c>
      <c r="BX78" s="352" t="s">
        <v>306</v>
      </c>
      <c r="BY78" s="352" t="s">
        <v>306</v>
      </c>
      <c r="BZ78" s="352" t="s">
        <v>306</v>
      </c>
      <c r="CA78" s="352" t="s">
        <v>306</v>
      </c>
      <c r="CB78" s="352" t="s">
        <v>306</v>
      </c>
      <c r="CC78" s="352" t="s">
        <v>306</v>
      </c>
      <c r="CD78" s="352" t="s">
        <v>306</v>
      </c>
      <c r="CE78" s="352" t="s">
        <v>306</v>
      </c>
      <c r="CF78" s="352" t="s">
        <v>306</v>
      </c>
      <c r="CG78" s="352" t="s">
        <v>306</v>
      </c>
      <c r="CH78" s="352" t="s">
        <v>306</v>
      </c>
      <c r="CI78" s="352" t="s">
        <v>306</v>
      </c>
      <c r="CJ78" s="352" t="s">
        <v>306</v>
      </c>
      <c r="CK78" s="352" t="s">
        <v>306</v>
      </c>
      <c r="CL78" s="352" t="s">
        <v>306</v>
      </c>
      <c r="CM78" s="352" t="s">
        <v>306</v>
      </c>
      <c r="CN78" s="352" t="s">
        <v>306</v>
      </c>
      <c r="CO78" s="352" t="s">
        <v>306</v>
      </c>
      <c r="CP78" s="352" t="s">
        <v>306</v>
      </c>
      <c r="CQ78" s="352" t="s">
        <v>306</v>
      </c>
      <c r="CR78" s="352" t="s">
        <v>306</v>
      </c>
      <c r="CS78" s="352" t="s">
        <v>306</v>
      </c>
      <c r="CT78" s="352" t="s">
        <v>306</v>
      </c>
      <c r="CU78" s="352" t="s">
        <v>306</v>
      </c>
      <c r="CV78" s="352" t="s">
        <v>306</v>
      </c>
      <c r="CW78" s="352" t="s">
        <v>306</v>
      </c>
      <c r="CX78" s="352" t="s">
        <v>306</v>
      </c>
      <c r="CY78" s="352" t="s">
        <v>306</v>
      </c>
      <c r="CZ78" s="352" t="s">
        <v>306</v>
      </c>
      <c r="DA78" s="352" t="s">
        <v>306</v>
      </c>
      <c r="DB78" s="352" t="s">
        <v>306</v>
      </c>
      <c r="DC78" s="352" t="s">
        <v>306</v>
      </c>
      <c r="DD78" s="352" t="s">
        <v>306</v>
      </c>
      <c r="DE78" s="352" t="s">
        <v>306</v>
      </c>
      <c r="DF78" s="352" t="s">
        <v>306</v>
      </c>
      <c r="DG78" s="353" t="s">
        <v>306</v>
      </c>
    </row>
    <row r="79" spans="1:111" ht="15" customHeight="1">
      <c r="A79" s="345">
        <v>73</v>
      </c>
      <c r="B79" s="98" t="s">
        <v>220</v>
      </c>
      <c r="C79" s="95" t="s">
        <v>221</v>
      </c>
      <c r="D79" s="351" t="s">
        <v>306</v>
      </c>
      <c r="E79" s="352" t="s">
        <v>306</v>
      </c>
      <c r="F79" s="352" t="s">
        <v>306</v>
      </c>
      <c r="G79" s="352" t="s">
        <v>306</v>
      </c>
      <c r="H79" s="352" t="s">
        <v>306</v>
      </c>
      <c r="I79" s="352" t="s">
        <v>306</v>
      </c>
      <c r="J79" s="352" t="s">
        <v>306</v>
      </c>
      <c r="K79" s="352" t="s">
        <v>306</v>
      </c>
      <c r="L79" s="352" t="s">
        <v>306</v>
      </c>
      <c r="M79" s="352" t="s">
        <v>306</v>
      </c>
      <c r="N79" s="352" t="s">
        <v>306</v>
      </c>
      <c r="O79" s="352" t="s">
        <v>306</v>
      </c>
      <c r="P79" s="352" t="s">
        <v>306</v>
      </c>
      <c r="Q79" s="352" t="s">
        <v>306</v>
      </c>
      <c r="R79" s="352" t="s">
        <v>306</v>
      </c>
      <c r="S79" s="352" t="s">
        <v>306</v>
      </c>
      <c r="T79" s="352" t="s">
        <v>306</v>
      </c>
      <c r="U79" s="352" t="s">
        <v>306</v>
      </c>
      <c r="V79" s="352" t="s">
        <v>306</v>
      </c>
      <c r="W79" s="352" t="s">
        <v>306</v>
      </c>
      <c r="X79" s="352" t="s">
        <v>306</v>
      </c>
      <c r="Y79" s="352" t="s">
        <v>306</v>
      </c>
      <c r="Z79" s="352" t="s">
        <v>306</v>
      </c>
      <c r="AA79" s="352" t="s">
        <v>306</v>
      </c>
      <c r="AB79" s="352" t="s">
        <v>306</v>
      </c>
      <c r="AC79" s="352" t="s">
        <v>306</v>
      </c>
      <c r="AD79" s="352" t="s">
        <v>306</v>
      </c>
      <c r="AE79" s="352" t="s">
        <v>306</v>
      </c>
      <c r="AF79" s="352" t="s">
        <v>306</v>
      </c>
      <c r="AG79" s="352" t="s">
        <v>306</v>
      </c>
      <c r="AH79" s="352" t="s">
        <v>306</v>
      </c>
      <c r="AI79" s="352" t="s">
        <v>306</v>
      </c>
      <c r="AJ79" s="352" t="s">
        <v>306</v>
      </c>
      <c r="AK79" s="352" t="s">
        <v>306</v>
      </c>
      <c r="AL79" s="352" t="s">
        <v>306</v>
      </c>
      <c r="AM79" s="352" t="s">
        <v>306</v>
      </c>
      <c r="AN79" s="352" t="s">
        <v>306</v>
      </c>
      <c r="AO79" s="352" t="s">
        <v>306</v>
      </c>
      <c r="AP79" s="352" t="s">
        <v>306</v>
      </c>
      <c r="AQ79" s="352" t="s">
        <v>306</v>
      </c>
      <c r="AR79" s="352" t="s">
        <v>306</v>
      </c>
      <c r="AS79" s="352" t="s">
        <v>306</v>
      </c>
      <c r="AT79" s="352" t="s">
        <v>306</v>
      </c>
      <c r="AU79" s="352" t="s">
        <v>306</v>
      </c>
      <c r="AV79" s="352" t="s">
        <v>306</v>
      </c>
      <c r="AW79" s="352" t="s">
        <v>306</v>
      </c>
      <c r="AX79" s="352" t="s">
        <v>306</v>
      </c>
      <c r="AY79" s="352" t="s">
        <v>306</v>
      </c>
      <c r="AZ79" s="352" t="s">
        <v>306</v>
      </c>
      <c r="BA79" s="352" t="s">
        <v>306</v>
      </c>
      <c r="BB79" s="352" t="s">
        <v>306</v>
      </c>
      <c r="BC79" s="352" t="s">
        <v>306</v>
      </c>
      <c r="BD79" s="352" t="s">
        <v>306</v>
      </c>
      <c r="BE79" s="352" t="s">
        <v>306</v>
      </c>
      <c r="BF79" s="352" t="s">
        <v>306</v>
      </c>
      <c r="BG79" s="352" t="s">
        <v>306</v>
      </c>
      <c r="BH79" s="352" t="s">
        <v>306</v>
      </c>
      <c r="BI79" s="352" t="s">
        <v>306</v>
      </c>
      <c r="BJ79" s="352" t="s">
        <v>306</v>
      </c>
      <c r="BK79" s="352" t="s">
        <v>306</v>
      </c>
      <c r="BL79" s="352" t="s">
        <v>306</v>
      </c>
      <c r="BM79" s="352" t="s">
        <v>306</v>
      </c>
      <c r="BN79" s="352" t="s">
        <v>306</v>
      </c>
      <c r="BO79" s="352" t="s">
        <v>306</v>
      </c>
      <c r="BP79" s="352" t="s">
        <v>306</v>
      </c>
      <c r="BQ79" s="352" t="s">
        <v>306</v>
      </c>
      <c r="BR79" s="352" t="s">
        <v>306</v>
      </c>
      <c r="BS79" s="352" t="s">
        <v>306</v>
      </c>
      <c r="BT79" s="352" t="s">
        <v>306</v>
      </c>
      <c r="BU79" s="352" t="s">
        <v>306</v>
      </c>
      <c r="BV79" s="352" t="s">
        <v>306</v>
      </c>
      <c r="BW79" s="352" t="s">
        <v>306</v>
      </c>
      <c r="BX79" s="352">
        <v>1</v>
      </c>
      <c r="BY79" s="352" t="s">
        <v>306</v>
      </c>
      <c r="BZ79" s="352" t="s">
        <v>306</v>
      </c>
      <c r="CA79" s="352" t="s">
        <v>306</v>
      </c>
      <c r="CB79" s="352" t="s">
        <v>306</v>
      </c>
      <c r="CC79" s="352" t="s">
        <v>306</v>
      </c>
      <c r="CD79" s="352" t="s">
        <v>306</v>
      </c>
      <c r="CE79" s="352" t="s">
        <v>306</v>
      </c>
      <c r="CF79" s="352" t="s">
        <v>306</v>
      </c>
      <c r="CG79" s="352" t="s">
        <v>306</v>
      </c>
      <c r="CH79" s="352" t="s">
        <v>306</v>
      </c>
      <c r="CI79" s="352" t="s">
        <v>306</v>
      </c>
      <c r="CJ79" s="352" t="s">
        <v>306</v>
      </c>
      <c r="CK79" s="352" t="s">
        <v>306</v>
      </c>
      <c r="CL79" s="352" t="s">
        <v>306</v>
      </c>
      <c r="CM79" s="352" t="s">
        <v>306</v>
      </c>
      <c r="CN79" s="352" t="s">
        <v>306</v>
      </c>
      <c r="CO79" s="352" t="s">
        <v>306</v>
      </c>
      <c r="CP79" s="352" t="s">
        <v>306</v>
      </c>
      <c r="CQ79" s="352" t="s">
        <v>306</v>
      </c>
      <c r="CR79" s="352" t="s">
        <v>306</v>
      </c>
      <c r="CS79" s="352" t="s">
        <v>306</v>
      </c>
      <c r="CT79" s="352" t="s">
        <v>306</v>
      </c>
      <c r="CU79" s="352" t="s">
        <v>306</v>
      </c>
      <c r="CV79" s="352" t="s">
        <v>306</v>
      </c>
      <c r="CW79" s="352" t="s">
        <v>306</v>
      </c>
      <c r="CX79" s="352" t="s">
        <v>306</v>
      </c>
      <c r="CY79" s="352" t="s">
        <v>306</v>
      </c>
      <c r="CZ79" s="352" t="s">
        <v>306</v>
      </c>
      <c r="DA79" s="352" t="s">
        <v>306</v>
      </c>
      <c r="DB79" s="352" t="s">
        <v>306</v>
      </c>
      <c r="DC79" s="352" t="s">
        <v>306</v>
      </c>
      <c r="DD79" s="352" t="s">
        <v>306</v>
      </c>
      <c r="DE79" s="352" t="s">
        <v>306</v>
      </c>
      <c r="DF79" s="352" t="s">
        <v>306</v>
      </c>
      <c r="DG79" s="353" t="s">
        <v>306</v>
      </c>
    </row>
    <row r="80" spans="1:111" ht="15" customHeight="1">
      <c r="A80" s="345">
        <v>74</v>
      </c>
      <c r="B80" s="98" t="s">
        <v>222</v>
      </c>
      <c r="C80" s="95" t="s">
        <v>223</v>
      </c>
      <c r="D80" s="351" t="s">
        <v>306</v>
      </c>
      <c r="E80" s="352" t="s">
        <v>306</v>
      </c>
      <c r="F80" s="352" t="s">
        <v>306</v>
      </c>
      <c r="G80" s="352" t="s">
        <v>306</v>
      </c>
      <c r="H80" s="352" t="s">
        <v>306</v>
      </c>
      <c r="I80" s="352" t="s">
        <v>306</v>
      </c>
      <c r="J80" s="352" t="s">
        <v>306</v>
      </c>
      <c r="K80" s="352" t="s">
        <v>306</v>
      </c>
      <c r="L80" s="352" t="s">
        <v>306</v>
      </c>
      <c r="M80" s="352" t="s">
        <v>306</v>
      </c>
      <c r="N80" s="352" t="s">
        <v>306</v>
      </c>
      <c r="O80" s="352" t="s">
        <v>306</v>
      </c>
      <c r="P80" s="352" t="s">
        <v>306</v>
      </c>
      <c r="Q80" s="352" t="s">
        <v>306</v>
      </c>
      <c r="R80" s="352" t="s">
        <v>306</v>
      </c>
      <c r="S80" s="352" t="s">
        <v>306</v>
      </c>
      <c r="T80" s="352" t="s">
        <v>306</v>
      </c>
      <c r="U80" s="352" t="s">
        <v>306</v>
      </c>
      <c r="V80" s="352" t="s">
        <v>306</v>
      </c>
      <c r="W80" s="352" t="s">
        <v>306</v>
      </c>
      <c r="X80" s="352" t="s">
        <v>306</v>
      </c>
      <c r="Y80" s="352" t="s">
        <v>306</v>
      </c>
      <c r="Z80" s="352" t="s">
        <v>306</v>
      </c>
      <c r="AA80" s="352" t="s">
        <v>306</v>
      </c>
      <c r="AB80" s="352" t="s">
        <v>306</v>
      </c>
      <c r="AC80" s="352" t="s">
        <v>306</v>
      </c>
      <c r="AD80" s="352" t="s">
        <v>306</v>
      </c>
      <c r="AE80" s="352" t="s">
        <v>306</v>
      </c>
      <c r="AF80" s="352" t="s">
        <v>306</v>
      </c>
      <c r="AG80" s="352" t="s">
        <v>306</v>
      </c>
      <c r="AH80" s="352" t="s">
        <v>306</v>
      </c>
      <c r="AI80" s="352" t="s">
        <v>306</v>
      </c>
      <c r="AJ80" s="352" t="s">
        <v>306</v>
      </c>
      <c r="AK80" s="352" t="s">
        <v>306</v>
      </c>
      <c r="AL80" s="352" t="s">
        <v>306</v>
      </c>
      <c r="AM80" s="352" t="s">
        <v>306</v>
      </c>
      <c r="AN80" s="352" t="s">
        <v>306</v>
      </c>
      <c r="AO80" s="352" t="s">
        <v>306</v>
      </c>
      <c r="AP80" s="352" t="s">
        <v>306</v>
      </c>
      <c r="AQ80" s="352" t="s">
        <v>306</v>
      </c>
      <c r="AR80" s="352" t="s">
        <v>306</v>
      </c>
      <c r="AS80" s="352" t="s">
        <v>306</v>
      </c>
      <c r="AT80" s="352" t="s">
        <v>306</v>
      </c>
      <c r="AU80" s="352" t="s">
        <v>306</v>
      </c>
      <c r="AV80" s="352" t="s">
        <v>306</v>
      </c>
      <c r="AW80" s="352" t="s">
        <v>306</v>
      </c>
      <c r="AX80" s="352" t="s">
        <v>306</v>
      </c>
      <c r="AY80" s="352" t="s">
        <v>306</v>
      </c>
      <c r="AZ80" s="352" t="s">
        <v>306</v>
      </c>
      <c r="BA80" s="352" t="s">
        <v>306</v>
      </c>
      <c r="BB80" s="352" t="s">
        <v>306</v>
      </c>
      <c r="BC80" s="352" t="s">
        <v>306</v>
      </c>
      <c r="BD80" s="352" t="s">
        <v>306</v>
      </c>
      <c r="BE80" s="352" t="s">
        <v>306</v>
      </c>
      <c r="BF80" s="352" t="s">
        <v>306</v>
      </c>
      <c r="BG80" s="352" t="s">
        <v>306</v>
      </c>
      <c r="BH80" s="352" t="s">
        <v>306</v>
      </c>
      <c r="BI80" s="352" t="s">
        <v>306</v>
      </c>
      <c r="BJ80" s="352" t="s">
        <v>306</v>
      </c>
      <c r="BK80" s="352" t="s">
        <v>306</v>
      </c>
      <c r="BL80" s="352" t="s">
        <v>306</v>
      </c>
      <c r="BM80" s="352" t="s">
        <v>306</v>
      </c>
      <c r="BN80" s="352" t="s">
        <v>306</v>
      </c>
      <c r="BO80" s="352" t="s">
        <v>306</v>
      </c>
      <c r="BP80" s="352" t="s">
        <v>306</v>
      </c>
      <c r="BQ80" s="352" t="s">
        <v>306</v>
      </c>
      <c r="BR80" s="352" t="s">
        <v>306</v>
      </c>
      <c r="BS80" s="352" t="s">
        <v>306</v>
      </c>
      <c r="BT80" s="352" t="s">
        <v>306</v>
      </c>
      <c r="BU80" s="352" t="s">
        <v>306</v>
      </c>
      <c r="BV80" s="352" t="s">
        <v>306</v>
      </c>
      <c r="BW80" s="352" t="s">
        <v>306</v>
      </c>
      <c r="BX80" s="352" t="s">
        <v>306</v>
      </c>
      <c r="BY80" s="352">
        <v>1</v>
      </c>
      <c r="BZ80" s="352" t="s">
        <v>306</v>
      </c>
      <c r="CA80" s="352" t="s">
        <v>306</v>
      </c>
      <c r="CB80" s="352" t="s">
        <v>306</v>
      </c>
      <c r="CC80" s="352" t="s">
        <v>306</v>
      </c>
      <c r="CD80" s="352" t="s">
        <v>306</v>
      </c>
      <c r="CE80" s="352" t="s">
        <v>306</v>
      </c>
      <c r="CF80" s="352" t="s">
        <v>306</v>
      </c>
      <c r="CG80" s="352" t="s">
        <v>306</v>
      </c>
      <c r="CH80" s="352" t="s">
        <v>306</v>
      </c>
      <c r="CI80" s="352" t="s">
        <v>306</v>
      </c>
      <c r="CJ80" s="352" t="s">
        <v>306</v>
      </c>
      <c r="CK80" s="352" t="s">
        <v>306</v>
      </c>
      <c r="CL80" s="352" t="s">
        <v>306</v>
      </c>
      <c r="CM80" s="352" t="s">
        <v>306</v>
      </c>
      <c r="CN80" s="352" t="s">
        <v>306</v>
      </c>
      <c r="CO80" s="352" t="s">
        <v>306</v>
      </c>
      <c r="CP80" s="352" t="s">
        <v>306</v>
      </c>
      <c r="CQ80" s="352" t="s">
        <v>306</v>
      </c>
      <c r="CR80" s="352" t="s">
        <v>306</v>
      </c>
      <c r="CS80" s="352" t="s">
        <v>306</v>
      </c>
      <c r="CT80" s="352" t="s">
        <v>306</v>
      </c>
      <c r="CU80" s="352" t="s">
        <v>306</v>
      </c>
      <c r="CV80" s="352" t="s">
        <v>306</v>
      </c>
      <c r="CW80" s="352" t="s">
        <v>306</v>
      </c>
      <c r="CX80" s="352" t="s">
        <v>306</v>
      </c>
      <c r="CY80" s="352" t="s">
        <v>306</v>
      </c>
      <c r="CZ80" s="352" t="s">
        <v>306</v>
      </c>
      <c r="DA80" s="352" t="s">
        <v>306</v>
      </c>
      <c r="DB80" s="352" t="s">
        <v>306</v>
      </c>
      <c r="DC80" s="352" t="s">
        <v>306</v>
      </c>
      <c r="DD80" s="352" t="s">
        <v>306</v>
      </c>
      <c r="DE80" s="352" t="s">
        <v>306</v>
      </c>
      <c r="DF80" s="352" t="s">
        <v>306</v>
      </c>
      <c r="DG80" s="353" t="s">
        <v>306</v>
      </c>
    </row>
    <row r="81" spans="1:111" ht="15" customHeight="1">
      <c r="A81" s="345">
        <v>75</v>
      </c>
      <c r="B81" s="98" t="s">
        <v>224</v>
      </c>
      <c r="C81" s="95" t="s">
        <v>225</v>
      </c>
      <c r="D81" s="351" t="s">
        <v>306</v>
      </c>
      <c r="E81" s="352" t="s">
        <v>306</v>
      </c>
      <c r="F81" s="352" t="s">
        <v>306</v>
      </c>
      <c r="G81" s="352" t="s">
        <v>306</v>
      </c>
      <c r="H81" s="352" t="s">
        <v>306</v>
      </c>
      <c r="I81" s="352" t="s">
        <v>306</v>
      </c>
      <c r="J81" s="352" t="s">
        <v>306</v>
      </c>
      <c r="K81" s="352" t="s">
        <v>306</v>
      </c>
      <c r="L81" s="352" t="s">
        <v>306</v>
      </c>
      <c r="M81" s="352" t="s">
        <v>306</v>
      </c>
      <c r="N81" s="352" t="s">
        <v>306</v>
      </c>
      <c r="O81" s="352" t="s">
        <v>306</v>
      </c>
      <c r="P81" s="352" t="s">
        <v>306</v>
      </c>
      <c r="Q81" s="352" t="s">
        <v>306</v>
      </c>
      <c r="R81" s="352" t="s">
        <v>306</v>
      </c>
      <c r="S81" s="352" t="s">
        <v>306</v>
      </c>
      <c r="T81" s="352" t="s">
        <v>306</v>
      </c>
      <c r="U81" s="352" t="s">
        <v>306</v>
      </c>
      <c r="V81" s="352" t="s">
        <v>306</v>
      </c>
      <c r="W81" s="352" t="s">
        <v>306</v>
      </c>
      <c r="X81" s="352" t="s">
        <v>306</v>
      </c>
      <c r="Y81" s="352" t="s">
        <v>306</v>
      </c>
      <c r="Z81" s="352" t="s">
        <v>306</v>
      </c>
      <c r="AA81" s="352" t="s">
        <v>306</v>
      </c>
      <c r="AB81" s="352" t="s">
        <v>306</v>
      </c>
      <c r="AC81" s="352" t="s">
        <v>306</v>
      </c>
      <c r="AD81" s="352" t="s">
        <v>306</v>
      </c>
      <c r="AE81" s="352" t="s">
        <v>306</v>
      </c>
      <c r="AF81" s="352" t="s">
        <v>306</v>
      </c>
      <c r="AG81" s="352" t="s">
        <v>306</v>
      </c>
      <c r="AH81" s="352" t="s">
        <v>306</v>
      </c>
      <c r="AI81" s="352" t="s">
        <v>306</v>
      </c>
      <c r="AJ81" s="352" t="s">
        <v>306</v>
      </c>
      <c r="AK81" s="352" t="s">
        <v>306</v>
      </c>
      <c r="AL81" s="352" t="s">
        <v>306</v>
      </c>
      <c r="AM81" s="352" t="s">
        <v>306</v>
      </c>
      <c r="AN81" s="352" t="s">
        <v>306</v>
      </c>
      <c r="AO81" s="352" t="s">
        <v>306</v>
      </c>
      <c r="AP81" s="352" t="s">
        <v>306</v>
      </c>
      <c r="AQ81" s="352" t="s">
        <v>306</v>
      </c>
      <c r="AR81" s="352" t="s">
        <v>306</v>
      </c>
      <c r="AS81" s="352" t="s">
        <v>306</v>
      </c>
      <c r="AT81" s="352" t="s">
        <v>306</v>
      </c>
      <c r="AU81" s="352" t="s">
        <v>306</v>
      </c>
      <c r="AV81" s="352" t="s">
        <v>306</v>
      </c>
      <c r="AW81" s="352" t="s">
        <v>306</v>
      </c>
      <c r="AX81" s="352" t="s">
        <v>306</v>
      </c>
      <c r="AY81" s="352" t="s">
        <v>306</v>
      </c>
      <c r="AZ81" s="352" t="s">
        <v>306</v>
      </c>
      <c r="BA81" s="352" t="s">
        <v>306</v>
      </c>
      <c r="BB81" s="352" t="s">
        <v>306</v>
      </c>
      <c r="BC81" s="352" t="s">
        <v>306</v>
      </c>
      <c r="BD81" s="352" t="s">
        <v>306</v>
      </c>
      <c r="BE81" s="352" t="s">
        <v>306</v>
      </c>
      <c r="BF81" s="352" t="s">
        <v>306</v>
      </c>
      <c r="BG81" s="352" t="s">
        <v>306</v>
      </c>
      <c r="BH81" s="352" t="s">
        <v>306</v>
      </c>
      <c r="BI81" s="352" t="s">
        <v>306</v>
      </c>
      <c r="BJ81" s="352" t="s">
        <v>306</v>
      </c>
      <c r="BK81" s="352" t="s">
        <v>306</v>
      </c>
      <c r="BL81" s="352" t="s">
        <v>306</v>
      </c>
      <c r="BM81" s="352" t="s">
        <v>306</v>
      </c>
      <c r="BN81" s="352" t="s">
        <v>306</v>
      </c>
      <c r="BO81" s="352" t="s">
        <v>306</v>
      </c>
      <c r="BP81" s="352" t="s">
        <v>306</v>
      </c>
      <c r="BQ81" s="352" t="s">
        <v>306</v>
      </c>
      <c r="BR81" s="352" t="s">
        <v>306</v>
      </c>
      <c r="BS81" s="352" t="s">
        <v>306</v>
      </c>
      <c r="BT81" s="352" t="s">
        <v>306</v>
      </c>
      <c r="BU81" s="352" t="s">
        <v>306</v>
      </c>
      <c r="BV81" s="352" t="s">
        <v>306</v>
      </c>
      <c r="BW81" s="352" t="s">
        <v>306</v>
      </c>
      <c r="BX81" s="352" t="s">
        <v>306</v>
      </c>
      <c r="BY81" s="352" t="s">
        <v>306</v>
      </c>
      <c r="BZ81" s="352">
        <v>1</v>
      </c>
      <c r="CA81" s="352" t="s">
        <v>306</v>
      </c>
      <c r="CB81" s="352" t="s">
        <v>306</v>
      </c>
      <c r="CC81" s="352" t="s">
        <v>306</v>
      </c>
      <c r="CD81" s="352" t="s">
        <v>306</v>
      </c>
      <c r="CE81" s="352" t="s">
        <v>306</v>
      </c>
      <c r="CF81" s="352" t="s">
        <v>306</v>
      </c>
      <c r="CG81" s="352" t="s">
        <v>306</v>
      </c>
      <c r="CH81" s="352" t="s">
        <v>306</v>
      </c>
      <c r="CI81" s="352" t="s">
        <v>306</v>
      </c>
      <c r="CJ81" s="352" t="s">
        <v>306</v>
      </c>
      <c r="CK81" s="352" t="s">
        <v>306</v>
      </c>
      <c r="CL81" s="352" t="s">
        <v>306</v>
      </c>
      <c r="CM81" s="352" t="s">
        <v>306</v>
      </c>
      <c r="CN81" s="352" t="s">
        <v>306</v>
      </c>
      <c r="CO81" s="352" t="s">
        <v>306</v>
      </c>
      <c r="CP81" s="352" t="s">
        <v>306</v>
      </c>
      <c r="CQ81" s="352" t="s">
        <v>306</v>
      </c>
      <c r="CR81" s="352" t="s">
        <v>306</v>
      </c>
      <c r="CS81" s="352" t="s">
        <v>306</v>
      </c>
      <c r="CT81" s="352" t="s">
        <v>306</v>
      </c>
      <c r="CU81" s="352" t="s">
        <v>306</v>
      </c>
      <c r="CV81" s="352" t="s">
        <v>306</v>
      </c>
      <c r="CW81" s="352" t="s">
        <v>306</v>
      </c>
      <c r="CX81" s="352" t="s">
        <v>306</v>
      </c>
      <c r="CY81" s="352" t="s">
        <v>306</v>
      </c>
      <c r="CZ81" s="352" t="s">
        <v>306</v>
      </c>
      <c r="DA81" s="352" t="s">
        <v>306</v>
      </c>
      <c r="DB81" s="352" t="s">
        <v>306</v>
      </c>
      <c r="DC81" s="352" t="s">
        <v>306</v>
      </c>
      <c r="DD81" s="352" t="s">
        <v>306</v>
      </c>
      <c r="DE81" s="352" t="s">
        <v>306</v>
      </c>
      <c r="DF81" s="352" t="s">
        <v>306</v>
      </c>
      <c r="DG81" s="353" t="s">
        <v>306</v>
      </c>
    </row>
    <row r="82" spans="1:111" ht="15" customHeight="1">
      <c r="A82" s="345">
        <v>76</v>
      </c>
      <c r="B82" s="98" t="s">
        <v>226</v>
      </c>
      <c r="C82" s="95" t="s">
        <v>227</v>
      </c>
      <c r="D82" s="351" t="s">
        <v>306</v>
      </c>
      <c r="E82" s="352" t="s">
        <v>306</v>
      </c>
      <c r="F82" s="352" t="s">
        <v>306</v>
      </c>
      <c r="G82" s="352" t="s">
        <v>306</v>
      </c>
      <c r="H82" s="352" t="s">
        <v>306</v>
      </c>
      <c r="I82" s="352" t="s">
        <v>306</v>
      </c>
      <c r="J82" s="352" t="s">
        <v>306</v>
      </c>
      <c r="K82" s="352" t="s">
        <v>306</v>
      </c>
      <c r="L82" s="352" t="s">
        <v>306</v>
      </c>
      <c r="M82" s="352" t="s">
        <v>306</v>
      </c>
      <c r="N82" s="352" t="s">
        <v>306</v>
      </c>
      <c r="O82" s="352" t="s">
        <v>306</v>
      </c>
      <c r="P82" s="352" t="s">
        <v>306</v>
      </c>
      <c r="Q82" s="352" t="s">
        <v>306</v>
      </c>
      <c r="R82" s="352" t="s">
        <v>306</v>
      </c>
      <c r="S82" s="352" t="s">
        <v>306</v>
      </c>
      <c r="T82" s="352" t="s">
        <v>306</v>
      </c>
      <c r="U82" s="352" t="s">
        <v>306</v>
      </c>
      <c r="V82" s="352" t="s">
        <v>306</v>
      </c>
      <c r="W82" s="352" t="s">
        <v>306</v>
      </c>
      <c r="X82" s="352" t="s">
        <v>306</v>
      </c>
      <c r="Y82" s="352" t="s">
        <v>306</v>
      </c>
      <c r="Z82" s="352" t="s">
        <v>306</v>
      </c>
      <c r="AA82" s="352" t="s">
        <v>306</v>
      </c>
      <c r="AB82" s="352" t="s">
        <v>306</v>
      </c>
      <c r="AC82" s="352" t="s">
        <v>306</v>
      </c>
      <c r="AD82" s="352" t="s">
        <v>306</v>
      </c>
      <c r="AE82" s="352" t="s">
        <v>306</v>
      </c>
      <c r="AF82" s="352" t="s">
        <v>306</v>
      </c>
      <c r="AG82" s="352" t="s">
        <v>306</v>
      </c>
      <c r="AH82" s="352" t="s">
        <v>306</v>
      </c>
      <c r="AI82" s="352" t="s">
        <v>306</v>
      </c>
      <c r="AJ82" s="352" t="s">
        <v>306</v>
      </c>
      <c r="AK82" s="352" t="s">
        <v>306</v>
      </c>
      <c r="AL82" s="352" t="s">
        <v>306</v>
      </c>
      <c r="AM82" s="352" t="s">
        <v>306</v>
      </c>
      <c r="AN82" s="352" t="s">
        <v>306</v>
      </c>
      <c r="AO82" s="352" t="s">
        <v>306</v>
      </c>
      <c r="AP82" s="352" t="s">
        <v>306</v>
      </c>
      <c r="AQ82" s="352" t="s">
        <v>306</v>
      </c>
      <c r="AR82" s="352" t="s">
        <v>306</v>
      </c>
      <c r="AS82" s="352" t="s">
        <v>306</v>
      </c>
      <c r="AT82" s="352" t="s">
        <v>306</v>
      </c>
      <c r="AU82" s="352" t="s">
        <v>306</v>
      </c>
      <c r="AV82" s="352" t="s">
        <v>306</v>
      </c>
      <c r="AW82" s="352" t="s">
        <v>306</v>
      </c>
      <c r="AX82" s="352" t="s">
        <v>306</v>
      </c>
      <c r="AY82" s="352" t="s">
        <v>306</v>
      </c>
      <c r="AZ82" s="352" t="s">
        <v>306</v>
      </c>
      <c r="BA82" s="352" t="s">
        <v>306</v>
      </c>
      <c r="BB82" s="352" t="s">
        <v>306</v>
      </c>
      <c r="BC82" s="352" t="s">
        <v>306</v>
      </c>
      <c r="BD82" s="352" t="s">
        <v>306</v>
      </c>
      <c r="BE82" s="352" t="s">
        <v>306</v>
      </c>
      <c r="BF82" s="352" t="s">
        <v>306</v>
      </c>
      <c r="BG82" s="352" t="s">
        <v>306</v>
      </c>
      <c r="BH82" s="352" t="s">
        <v>306</v>
      </c>
      <c r="BI82" s="352" t="s">
        <v>306</v>
      </c>
      <c r="BJ82" s="352" t="s">
        <v>306</v>
      </c>
      <c r="BK82" s="352" t="s">
        <v>306</v>
      </c>
      <c r="BL82" s="352" t="s">
        <v>306</v>
      </c>
      <c r="BM82" s="352" t="s">
        <v>306</v>
      </c>
      <c r="BN82" s="352" t="s">
        <v>306</v>
      </c>
      <c r="BO82" s="352" t="s">
        <v>306</v>
      </c>
      <c r="BP82" s="352" t="s">
        <v>306</v>
      </c>
      <c r="BQ82" s="352" t="s">
        <v>306</v>
      </c>
      <c r="BR82" s="352" t="s">
        <v>306</v>
      </c>
      <c r="BS82" s="352" t="s">
        <v>306</v>
      </c>
      <c r="BT82" s="352" t="s">
        <v>306</v>
      </c>
      <c r="BU82" s="352" t="s">
        <v>306</v>
      </c>
      <c r="BV82" s="352" t="s">
        <v>306</v>
      </c>
      <c r="BW82" s="352" t="s">
        <v>306</v>
      </c>
      <c r="BX82" s="352" t="s">
        <v>306</v>
      </c>
      <c r="BY82" s="352" t="s">
        <v>306</v>
      </c>
      <c r="BZ82" s="352" t="s">
        <v>306</v>
      </c>
      <c r="CA82" s="352">
        <v>1</v>
      </c>
      <c r="CB82" s="352" t="s">
        <v>306</v>
      </c>
      <c r="CC82" s="352" t="s">
        <v>306</v>
      </c>
      <c r="CD82" s="352" t="s">
        <v>306</v>
      </c>
      <c r="CE82" s="352" t="s">
        <v>306</v>
      </c>
      <c r="CF82" s="352" t="s">
        <v>306</v>
      </c>
      <c r="CG82" s="352" t="s">
        <v>306</v>
      </c>
      <c r="CH82" s="352" t="s">
        <v>306</v>
      </c>
      <c r="CI82" s="352" t="s">
        <v>306</v>
      </c>
      <c r="CJ82" s="352" t="s">
        <v>306</v>
      </c>
      <c r="CK82" s="352" t="s">
        <v>306</v>
      </c>
      <c r="CL82" s="352" t="s">
        <v>306</v>
      </c>
      <c r="CM82" s="352" t="s">
        <v>306</v>
      </c>
      <c r="CN82" s="352" t="s">
        <v>306</v>
      </c>
      <c r="CO82" s="352" t="s">
        <v>306</v>
      </c>
      <c r="CP82" s="352" t="s">
        <v>306</v>
      </c>
      <c r="CQ82" s="352" t="s">
        <v>306</v>
      </c>
      <c r="CR82" s="352" t="s">
        <v>306</v>
      </c>
      <c r="CS82" s="352" t="s">
        <v>306</v>
      </c>
      <c r="CT82" s="352" t="s">
        <v>306</v>
      </c>
      <c r="CU82" s="352" t="s">
        <v>306</v>
      </c>
      <c r="CV82" s="352" t="s">
        <v>306</v>
      </c>
      <c r="CW82" s="352" t="s">
        <v>306</v>
      </c>
      <c r="CX82" s="352" t="s">
        <v>306</v>
      </c>
      <c r="CY82" s="352" t="s">
        <v>306</v>
      </c>
      <c r="CZ82" s="352" t="s">
        <v>306</v>
      </c>
      <c r="DA82" s="352" t="s">
        <v>306</v>
      </c>
      <c r="DB82" s="352" t="s">
        <v>306</v>
      </c>
      <c r="DC82" s="352" t="s">
        <v>306</v>
      </c>
      <c r="DD82" s="352" t="s">
        <v>306</v>
      </c>
      <c r="DE82" s="352" t="s">
        <v>306</v>
      </c>
      <c r="DF82" s="352" t="s">
        <v>306</v>
      </c>
      <c r="DG82" s="353" t="s">
        <v>306</v>
      </c>
    </row>
    <row r="83" spans="1:111" ht="15" customHeight="1">
      <c r="A83" s="345">
        <v>77</v>
      </c>
      <c r="B83" s="98" t="s">
        <v>228</v>
      </c>
      <c r="C83" s="95" t="s">
        <v>229</v>
      </c>
      <c r="D83" s="351" t="s">
        <v>306</v>
      </c>
      <c r="E83" s="352" t="s">
        <v>306</v>
      </c>
      <c r="F83" s="352" t="s">
        <v>306</v>
      </c>
      <c r="G83" s="352" t="s">
        <v>306</v>
      </c>
      <c r="H83" s="352" t="s">
        <v>306</v>
      </c>
      <c r="I83" s="352" t="s">
        <v>306</v>
      </c>
      <c r="J83" s="352" t="s">
        <v>306</v>
      </c>
      <c r="K83" s="352" t="s">
        <v>306</v>
      </c>
      <c r="L83" s="352" t="s">
        <v>306</v>
      </c>
      <c r="M83" s="352" t="s">
        <v>306</v>
      </c>
      <c r="N83" s="352" t="s">
        <v>306</v>
      </c>
      <c r="O83" s="352" t="s">
        <v>306</v>
      </c>
      <c r="P83" s="352" t="s">
        <v>306</v>
      </c>
      <c r="Q83" s="352" t="s">
        <v>306</v>
      </c>
      <c r="R83" s="352" t="s">
        <v>306</v>
      </c>
      <c r="S83" s="352" t="s">
        <v>306</v>
      </c>
      <c r="T83" s="352" t="s">
        <v>306</v>
      </c>
      <c r="U83" s="352" t="s">
        <v>306</v>
      </c>
      <c r="V83" s="352" t="s">
        <v>306</v>
      </c>
      <c r="W83" s="352" t="s">
        <v>306</v>
      </c>
      <c r="X83" s="352" t="s">
        <v>306</v>
      </c>
      <c r="Y83" s="352" t="s">
        <v>306</v>
      </c>
      <c r="Z83" s="352" t="s">
        <v>306</v>
      </c>
      <c r="AA83" s="352" t="s">
        <v>306</v>
      </c>
      <c r="AB83" s="352" t="s">
        <v>306</v>
      </c>
      <c r="AC83" s="352" t="s">
        <v>306</v>
      </c>
      <c r="AD83" s="352" t="s">
        <v>306</v>
      </c>
      <c r="AE83" s="352" t="s">
        <v>306</v>
      </c>
      <c r="AF83" s="352" t="s">
        <v>306</v>
      </c>
      <c r="AG83" s="352" t="s">
        <v>306</v>
      </c>
      <c r="AH83" s="352" t="s">
        <v>306</v>
      </c>
      <c r="AI83" s="352" t="s">
        <v>306</v>
      </c>
      <c r="AJ83" s="352" t="s">
        <v>306</v>
      </c>
      <c r="AK83" s="352" t="s">
        <v>306</v>
      </c>
      <c r="AL83" s="352" t="s">
        <v>306</v>
      </c>
      <c r="AM83" s="352" t="s">
        <v>306</v>
      </c>
      <c r="AN83" s="352" t="s">
        <v>306</v>
      </c>
      <c r="AO83" s="352" t="s">
        <v>306</v>
      </c>
      <c r="AP83" s="352" t="s">
        <v>306</v>
      </c>
      <c r="AQ83" s="352" t="s">
        <v>306</v>
      </c>
      <c r="AR83" s="352" t="s">
        <v>306</v>
      </c>
      <c r="AS83" s="352" t="s">
        <v>306</v>
      </c>
      <c r="AT83" s="352" t="s">
        <v>306</v>
      </c>
      <c r="AU83" s="352" t="s">
        <v>306</v>
      </c>
      <c r="AV83" s="352" t="s">
        <v>306</v>
      </c>
      <c r="AW83" s="352" t="s">
        <v>306</v>
      </c>
      <c r="AX83" s="352" t="s">
        <v>306</v>
      </c>
      <c r="AY83" s="352" t="s">
        <v>306</v>
      </c>
      <c r="AZ83" s="352" t="s">
        <v>306</v>
      </c>
      <c r="BA83" s="352" t="s">
        <v>306</v>
      </c>
      <c r="BB83" s="352" t="s">
        <v>306</v>
      </c>
      <c r="BC83" s="352" t="s">
        <v>306</v>
      </c>
      <c r="BD83" s="352" t="s">
        <v>306</v>
      </c>
      <c r="BE83" s="352" t="s">
        <v>306</v>
      </c>
      <c r="BF83" s="352" t="s">
        <v>306</v>
      </c>
      <c r="BG83" s="352" t="s">
        <v>306</v>
      </c>
      <c r="BH83" s="352" t="s">
        <v>306</v>
      </c>
      <c r="BI83" s="352" t="s">
        <v>306</v>
      </c>
      <c r="BJ83" s="352" t="s">
        <v>306</v>
      </c>
      <c r="BK83" s="352" t="s">
        <v>306</v>
      </c>
      <c r="BL83" s="352" t="s">
        <v>306</v>
      </c>
      <c r="BM83" s="352" t="s">
        <v>306</v>
      </c>
      <c r="BN83" s="352" t="s">
        <v>306</v>
      </c>
      <c r="BO83" s="352" t="s">
        <v>306</v>
      </c>
      <c r="BP83" s="352" t="s">
        <v>306</v>
      </c>
      <c r="BQ83" s="352" t="s">
        <v>306</v>
      </c>
      <c r="BR83" s="352" t="s">
        <v>306</v>
      </c>
      <c r="BS83" s="352" t="s">
        <v>306</v>
      </c>
      <c r="BT83" s="352" t="s">
        <v>306</v>
      </c>
      <c r="BU83" s="352" t="s">
        <v>306</v>
      </c>
      <c r="BV83" s="352" t="s">
        <v>306</v>
      </c>
      <c r="BW83" s="352" t="s">
        <v>306</v>
      </c>
      <c r="BX83" s="352" t="s">
        <v>306</v>
      </c>
      <c r="BY83" s="352" t="s">
        <v>306</v>
      </c>
      <c r="BZ83" s="352" t="s">
        <v>306</v>
      </c>
      <c r="CA83" s="352" t="s">
        <v>306</v>
      </c>
      <c r="CB83" s="352">
        <v>1</v>
      </c>
      <c r="CC83" s="352" t="s">
        <v>306</v>
      </c>
      <c r="CD83" s="352" t="s">
        <v>306</v>
      </c>
      <c r="CE83" s="352" t="s">
        <v>306</v>
      </c>
      <c r="CF83" s="352" t="s">
        <v>306</v>
      </c>
      <c r="CG83" s="352" t="s">
        <v>306</v>
      </c>
      <c r="CH83" s="352" t="s">
        <v>306</v>
      </c>
      <c r="CI83" s="352" t="s">
        <v>306</v>
      </c>
      <c r="CJ83" s="352" t="s">
        <v>306</v>
      </c>
      <c r="CK83" s="352" t="s">
        <v>306</v>
      </c>
      <c r="CL83" s="352" t="s">
        <v>306</v>
      </c>
      <c r="CM83" s="352" t="s">
        <v>306</v>
      </c>
      <c r="CN83" s="352" t="s">
        <v>306</v>
      </c>
      <c r="CO83" s="352" t="s">
        <v>306</v>
      </c>
      <c r="CP83" s="352" t="s">
        <v>306</v>
      </c>
      <c r="CQ83" s="352" t="s">
        <v>306</v>
      </c>
      <c r="CR83" s="352" t="s">
        <v>306</v>
      </c>
      <c r="CS83" s="352" t="s">
        <v>306</v>
      </c>
      <c r="CT83" s="352" t="s">
        <v>306</v>
      </c>
      <c r="CU83" s="352" t="s">
        <v>306</v>
      </c>
      <c r="CV83" s="352" t="s">
        <v>306</v>
      </c>
      <c r="CW83" s="352" t="s">
        <v>306</v>
      </c>
      <c r="CX83" s="352" t="s">
        <v>306</v>
      </c>
      <c r="CY83" s="352" t="s">
        <v>306</v>
      </c>
      <c r="CZ83" s="352" t="s">
        <v>306</v>
      </c>
      <c r="DA83" s="352" t="s">
        <v>306</v>
      </c>
      <c r="DB83" s="352" t="s">
        <v>306</v>
      </c>
      <c r="DC83" s="352" t="s">
        <v>306</v>
      </c>
      <c r="DD83" s="352" t="s">
        <v>306</v>
      </c>
      <c r="DE83" s="352" t="s">
        <v>306</v>
      </c>
      <c r="DF83" s="352" t="s">
        <v>306</v>
      </c>
      <c r="DG83" s="353" t="s">
        <v>306</v>
      </c>
    </row>
    <row r="84" spans="1:111" ht="15" customHeight="1">
      <c r="A84" s="345">
        <v>78</v>
      </c>
      <c r="B84" s="98" t="s">
        <v>230</v>
      </c>
      <c r="C84" s="95" t="s">
        <v>231</v>
      </c>
      <c r="D84" s="351" t="s">
        <v>306</v>
      </c>
      <c r="E84" s="352" t="s">
        <v>306</v>
      </c>
      <c r="F84" s="352" t="s">
        <v>306</v>
      </c>
      <c r="G84" s="352" t="s">
        <v>306</v>
      </c>
      <c r="H84" s="352" t="s">
        <v>306</v>
      </c>
      <c r="I84" s="352" t="s">
        <v>306</v>
      </c>
      <c r="J84" s="352" t="s">
        <v>306</v>
      </c>
      <c r="K84" s="352" t="s">
        <v>306</v>
      </c>
      <c r="L84" s="352" t="s">
        <v>306</v>
      </c>
      <c r="M84" s="352" t="s">
        <v>306</v>
      </c>
      <c r="N84" s="352" t="s">
        <v>306</v>
      </c>
      <c r="O84" s="352" t="s">
        <v>306</v>
      </c>
      <c r="P84" s="352" t="s">
        <v>306</v>
      </c>
      <c r="Q84" s="352" t="s">
        <v>306</v>
      </c>
      <c r="R84" s="352" t="s">
        <v>306</v>
      </c>
      <c r="S84" s="352" t="s">
        <v>306</v>
      </c>
      <c r="T84" s="352" t="s">
        <v>306</v>
      </c>
      <c r="U84" s="352" t="s">
        <v>306</v>
      </c>
      <c r="V84" s="352" t="s">
        <v>306</v>
      </c>
      <c r="W84" s="352" t="s">
        <v>306</v>
      </c>
      <c r="X84" s="352" t="s">
        <v>306</v>
      </c>
      <c r="Y84" s="352" t="s">
        <v>306</v>
      </c>
      <c r="Z84" s="352" t="s">
        <v>306</v>
      </c>
      <c r="AA84" s="352" t="s">
        <v>306</v>
      </c>
      <c r="AB84" s="352" t="s">
        <v>306</v>
      </c>
      <c r="AC84" s="352" t="s">
        <v>306</v>
      </c>
      <c r="AD84" s="352" t="s">
        <v>306</v>
      </c>
      <c r="AE84" s="352" t="s">
        <v>306</v>
      </c>
      <c r="AF84" s="352" t="s">
        <v>306</v>
      </c>
      <c r="AG84" s="352" t="s">
        <v>306</v>
      </c>
      <c r="AH84" s="352" t="s">
        <v>306</v>
      </c>
      <c r="AI84" s="352" t="s">
        <v>306</v>
      </c>
      <c r="AJ84" s="352" t="s">
        <v>306</v>
      </c>
      <c r="AK84" s="352" t="s">
        <v>306</v>
      </c>
      <c r="AL84" s="352" t="s">
        <v>306</v>
      </c>
      <c r="AM84" s="352" t="s">
        <v>306</v>
      </c>
      <c r="AN84" s="352" t="s">
        <v>306</v>
      </c>
      <c r="AO84" s="352" t="s">
        <v>306</v>
      </c>
      <c r="AP84" s="352" t="s">
        <v>306</v>
      </c>
      <c r="AQ84" s="352" t="s">
        <v>306</v>
      </c>
      <c r="AR84" s="352" t="s">
        <v>306</v>
      </c>
      <c r="AS84" s="352" t="s">
        <v>306</v>
      </c>
      <c r="AT84" s="352" t="s">
        <v>306</v>
      </c>
      <c r="AU84" s="352" t="s">
        <v>306</v>
      </c>
      <c r="AV84" s="352" t="s">
        <v>306</v>
      </c>
      <c r="AW84" s="352" t="s">
        <v>306</v>
      </c>
      <c r="AX84" s="352" t="s">
        <v>306</v>
      </c>
      <c r="AY84" s="352" t="s">
        <v>306</v>
      </c>
      <c r="AZ84" s="352" t="s">
        <v>306</v>
      </c>
      <c r="BA84" s="352" t="s">
        <v>306</v>
      </c>
      <c r="BB84" s="352" t="s">
        <v>306</v>
      </c>
      <c r="BC84" s="352" t="s">
        <v>306</v>
      </c>
      <c r="BD84" s="352" t="s">
        <v>306</v>
      </c>
      <c r="BE84" s="352" t="s">
        <v>306</v>
      </c>
      <c r="BF84" s="352" t="s">
        <v>306</v>
      </c>
      <c r="BG84" s="352" t="s">
        <v>306</v>
      </c>
      <c r="BH84" s="352" t="s">
        <v>306</v>
      </c>
      <c r="BI84" s="352" t="s">
        <v>306</v>
      </c>
      <c r="BJ84" s="352" t="s">
        <v>306</v>
      </c>
      <c r="BK84" s="352" t="s">
        <v>306</v>
      </c>
      <c r="BL84" s="352" t="s">
        <v>306</v>
      </c>
      <c r="BM84" s="352" t="s">
        <v>306</v>
      </c>
      <c r="BN84" s="352" t="s">
        <v>306</v>
      </c>
      <c r="BO84" s="352" t="s">
        <v>306</v>
      </c>
      <c r="BP84" s="352" t="s">
        <v>306</v>
      </c>
      <c r="BQ84" s="352" t="s">
        <v>306</v>
      </c>
      <c r="BR84" s="352" t="s">
        <v>306</v>
      </c>
      <c r="BS84" s="352" t="s">
        <v>306</v>
      </c>
      <c r="BT84" s="352" t="s">
        <v>306</v>
      </c>
      <c r="BU84" s="352" t="s">
        <v>306</v>
      </c>
      <c r="BV84" s="352" t="s">
        <v>306</v>
      </c>
      <c r="BW84" s="352" t="s">
        <v>306</v>
      </c>
      <c r="BX84" s="352" t="s">
        <v>306</v>
      </c>
      <c r="BY84" s="352" t="s">
        <v>306</v>
      </c>
      <c r="BZ84" s="352" t="s">
        <v>306</v>
      </c>
      <c r="CA84" s="352" t="s">
        <v>306</v>
      </c>
      <c r="CB84" s="352" t="s">
        <v>306</v>
      </c>
      <c r="CC84" s="352">
        <v>1</v>
      </c>
      <c r="CD84" s="352" t="s">
        <v>306</v>
      </c>
      <c r="CE84" s="352" t="s">
        <v>306</v>
      </c>
      <c r="CF84" s="352" t="s">
        <v>306</v>
      </c>
      <c r="CG84" s="352" t="s">
        <v>306</v>
      </c>
      <c r="CH84" s="352" t="s">
        <v>306</v>
      </c>
      <c r="CI84" s="352" t="s">
        <v>306</v>
      </c>
      <c r="CJ84" s="352" t="s">
        <v>306</v>
      </c>
      <c r="CK84" s="352" t="s">
        <v>306</v>
      </c>
      <c r="CL84" s="352" t="s">
        <v>306</v>
      </c>
      <c r="CM84" s="352" t="s">
        <v>306</v>
      </c>
      <c r="CN84" s="352" t="s">
        <v>306</v>
      </c>
      <c r="CO84" s="352" t="s">
        <v>306</v>
      </c>
      <c r="CP84" s="352" t="s">
        <v>306</v>
      </c>
      <c r="CQ84" s="352" t="s">
        <v>306</v>
      </c>
      <c r="CR84" s="352" t="s">
        <v>306</v>
      </c>
      <c r="CS84" s="352" t="s">
        <v>306</v>
      </c>
      <c r="CT84" s="352" t="s">
        <v>306</v>
      </c>
      <c r="CU84" s="352" t="s">
        <v>306</v>
      </c>
      <c r="CV84" s="352" t="s">
        <v>306</v>
      </c>
      <c r="CW84" s="352" t="s">
        <v>306</v>
      </c>
      <c r="CX84" s="352" t="s">
        <v>306</v>
      </c>
      <c r="CY84" s="352" t="s">
        <v>306</v>
      </c>
      <c r="CZ84" s="352" t="s">
        <v>306</v>
      </c>
      <c r="DA84" s="352" t="s">
        <v>306</v>
      </c>
      <c r="DB84" s="352" t="s">
        <v>306</v>
      </c>
      <c r="DC84" s="352" t="s">
        <v>306</v>
      </c>
      <c r="DD84" s="352" t="s">
        <v>306</v>
      </c>
      <c r="DE84" s="352" t="s">
        <v>306</v>
      </c>
      <c r="DF84" s="352" t="s">
        <v>306</v>
      </c>
      <c r="DG84" s="353" t="s">
        <v>306</v>
      </c>
    </row>
    <row r="85" spans="1:111" ht="15" customHeight="1">
      <c r="A85" s="345">
        <v>79</v>
      </c>
      <c r="B85" s="98" t="s">
        <v>232</v>
      </c>
      <c r="C85" s="95" t="s">
        <v>233</v>
      </c>
      <c r="D85" s="351" t="s">
        <v>306</v>
      </c>
      <c r="E85" s="352" t="s">
        <v>306</v>
      </c>
      <c r="F85" s="352" t="s">
        <v>306</v>
      </c>
      <c r="G85" s="352" t="s">
        <v>306</v>
      </c>
      <c r="H85" s="352" t="s">
        <v>306</v>
      </c>
      <c r="I85" s="352" t="s">
        <v>306</v>
      </c>
      <c r="J85" s="352" t="s">
        <v>306</v>
      </c>
      <c r="K85" s="352" t="s">
        <v>306</v>
      </c>
      <c r="L85" s="352" t="s">
        <v>306</v>
      </c>
      <c r="M85" s="352" t="s">
        <v>306</v>
      </c>
      <c r="N85" s="352" t="s">
        <v>306</v>
      </c>
      <c r="O85" s="352" t="s">
        <v>306</v>
      </c>
      <c r="P85" s="352" t="s">
        <v>306</v>
      </c>
      <c r="Q85" s="352" t="s">
        <v>306</v>
      </c>
      <c r="R85" s="352" t="s">
        <v>306</v>
      </c>
      <c r="S85" s="352" t="s">
        <v>306</v>
      </c>
      <c r="T85" s="352" t="s">
        <v>306</v>
      </c>
      <c r="U85" s="352" t="s">
        <v>306</v>
      </c>
      <c r="V85" s="352" t="s">
        <v>306</v>
      </c>
      <c r="W85" s="352" t="s">
        <v>306</v>
      </c>
      <c r="X85" s="352" t="s">
        <v>306</v>
      </c>
      <c r="Y85" s="352" t="s">
        <v>306</v>
      </c>
      <c r="Z85" s="352" t="s">
        <v>306</v>
      </c>
      <c r="AA85" s="352" t="s">
        <v>306</v>
      </c>
      <c r="AB85" s="352" t="s">
        <v>306</v>
      </c>
      <c r="AC85" s="352" t="s">
        <v>306</v>
      </c>
      <c r="AD85" s="352" t="s">
        <v>306</v>
      </c>
      <c r="AE85" s="352" t="s">
        <v>306</v>
      </c>
      <c r="AF85" s="352" t="s">
        <v>306</v>
      </c>
      <c r="AG85" s="352" t="s">
        <v>306</v>
      </c>
      <c r="AH85" s="352" t="s">
        <v>306</v>
      </c>
      <c r="AI85" s="352" t="s">
        <v>306</v>
      </c>
      <c r="AJ85" s="352" t="s">
        <v>306</v>
      </c>
      <c r="AK85" s="352" t="s">
        <v>306</v>
      </c>
      <c r="AL85" s="352" t="s">
        <v>306</v>
      </c>
      <c r="AM85" s="352" t="s">
        <v>306</v>
      </c>
      <c r="AN85" s="352" t="s">
        <v>306</v>
      </c>
      <c r="AO85" s="352" t="s">
        <v>306</v>
      </c>
      <c r="AP85" s="352" t="s">
        <v>306</v>
      </c>
      <c r="AQ85" s="352" t="s">
        <v>306</v>
      </c>
      <c r="AR85" s="352" t="s">
        <v>306</v>
      </c>
      <c r="AS85" s="352" t="s">
        <v>306</v>
      </c>
      <c r="AT85" s="352" t="s">
        <v>306</v>
      </c>
      <c r="AU85" s="352" t="s">
        <v>306</v>
      </c>
      <c r="AV85" s="352" t="s">
        <v>306</v>
      </c>
      <c r="AW85" s="352" t="s">
        <v>306</v>
      </c>
      <c r="AX85" s="352" t="s">
        <v>306</v>
      </c>
      <c r="AY85" s="352" t="s">
        <v>306</v>
      </c>
      <c r="AZ85" s="352" t="s">
        <v>306</v>
      </c>
      <c r="BA85" s="352" t="s">
        <v>306</v>
      </c>
      <c r="BB85" s="352" t="s">
        <v>306</v>
      </c>
      <c r="BC85" s="352" t="s">
        <v>306</v>
      </c>
      <c r="BD85" s="352" t="s">
        <v>306</v>
      </c>
      <c r="BE85" s="352" t="s">
        <v>306</v>
      </c>
      <c r="BF85" s="352" t="s">
        <v>306</v>
      </c>
      <c r="BG85" s="352" t="s">
        <v>306</v>
      </c>
      <c r="BH85" s="352" t="s">
        <v>306</v>
      </c>
      <c r="BI85" s="352" t="s">
        <v>306</v>
      </c>
      <c r="BJ85" s="352" t="s">
        <v>306</v>
      </c>
      <c r="BK85" s="352" t="s">
        <v>306</v>
      </c>
      <c r="BL85" s="352" t="s">
        <v>306</v>
      </c>
      <c r="BM85" s="352" t="s">
        <v>306</v>
      </c>
      <c r="BN85" s="352" t="s">
        <v>306</v>
      </c>
      <c r="BO85" s="352" t="s">
        <v>306</v>
      </c>
      <c r="BP85" s="352" t="s">
        <v>306</v>
      </c>
      <c r="BQ85" s="352" t="s">
        <v>306</v>
      </c>
      <c r="BR85" s="352" t="s">
        <v>306</v>
      </c>
      <c r="BS85" s="352" t="s">
        <v>306</v>
      </c>
      <c r="BT85" s="352" t="s">
        <v>306</v>
      </c>
      <c r="BU85" s="352" t="s">
        <v>306</v>
      </c>
      <c r="BV85" s="352" t="s">
        <v>306</v>
      </c>
      <c r="BW85" s="352" t="s">
        <v>306</v>
      </c>
      <c r="BX85" s="352" t="s">
        <v>306</v>
      </c>
      <c r="BY85" s="352" t="s">
        <v>306</v>
      </c>
      <c r="BZ85" s="352" t="s">
        <v>306</v>
      </c>
      <c r="CA85" s="352" t="s">
        <v>306</v>
      </c>
      <c r="CB85" s="352" t="s">
        <v>306</v>
      </c>
      <c r="CC85" s="352" t="s">
        <v>306</v>
      </c>
      <c r="CD85" s="352">
        <v>1</v>
      </c>
      <c r="CE85" s="352" t="s">
        <v>306</v>
      </c>
      <c r="CF85" s="352" t="s">
        <v>306</v>
      </c>
      <c r="CG85" s="352" t="s">
        <v>306</v>
      </c>
      <c r="CH85" s="352" t="s">
        <v>306</v>
      </c>
      <c r="CI85" s="352" t="s">
        <v>306</v>
      </c>
      <c r="CJ85" s="352" t="s">
        <v>306</v>
      </c>
      <c r="CK85" s="352" t="s">
        <v>306</v>
      </c>
      <c r="CL85" s="352" t="s">
        <v>306</v>
      </c>
      <c r="CM85" s="352" t="s">
        <v>306</v>
      </c>
      <c r="CN85" s="352" t="s">
        <v>306</v>
      </c>
      <c r="CO85" s="352" t="s">
        <v>306</v>
      </c>
      <c r="CP85" s="352" t="s">
        <v>306</v>
      </c>
      <c r="CQ85" s="352" t="s">
        <v>306</v>
      </c>
      <c r="CR85" s="352" t="s">
        <v>306</v>
      </c>
      <c r="CS85" s="352" t="s">
        <v>306</v>
      </c>
      <c r="CT85" s="352" t="s">
        <v>306</v>
      </c>
      <c r="CU85" s="352" t="s">
        <v>306</v>
      </c>
      <c r="CV85" s="352" t="s">
        <v>306</v>
      </c>
      <c r="CW85" s="352" t="s">
        <v>306</v>
      </c>
      <c r="CX85" s="352" t="s">
        <v>306</v>
      </c>
      <c r="CY85" s="352" t="s">
        <v>306</v>
      </c>
      <c r="CZ85" s="352" t="s">
        <v>306</v>
      </c>
      <c r="DA85" s="352" t="s">
        <v>306</v>
      </c>
      <c r="DB85" s="352" t="s">
        <v>306</v>
      </c>
      <c r="DC85" s="352" t="s">
        <v>306</v>
      </c>
      <c r="DD85" s="352" t="s">
        <v>306</v>
      </c>
      <c r="DE85" s="352" t="s">
        <v>306</v>
      </c>
      <c r="DF85" s="352" t="s">
        <v>306</v>
      </c>
      <c r="DG85" s="353" t="s">
        <v>306</v>
      </c>
    </row>
    <row r="86" spans="1:111" ht="15" customHeight="1">
      <c r="A86" s="345">
        <v>80</v>
      </c>
      <c r="B86" s="98" t="s">
        <v>234</v>
      </c>
      <c r="C86" s="95" t="s">
        <v>235</v>
      </c>
      <c r="D86" s="351" t="s">
        <v>306</v>
      </c>
      <c r="E86" s="352" t="s">
        <v>306</v>
      </c>
      <c r="F86" s="352" t="s">
        <v>306</v>
      </c>
      <c r="G86" s="352" t="s">
        <v>306</v>
      </c>
      <c r="H86" s="352" t="s">
        <v>306</v>
      </c>
      <c r="I86" s="352" t="s">
        <v>306</v>
      </c>
      <c r="J86" s="352" t="s">
        <v>306</v>
      </c>
      <c r="K86" s="352" t="s">
        <v>306</v>
      </c>
      <c r="L86" s="352" t="s">
        <v>306</v>
      </c>
      <c r="M86" s="352" t="s">
        <v>306</v>
      </c>
      <c r="N86" s="352" t="s">
        <v>306</v>
      </c>
      <c r="O86" s="352" t="s">
        <v>306</v>
      </c>
      <c r="P86" s="352" t="s">
        <v>306</v>
      </c>
      <c r="Q86" s="352" t="s">
        <v>306</v>
      </c>
      <c r="R86" s="352" t="s">
        <v>306</v>
      </c>
      <c r="S86" s="352" t="s">
        <v>306</v>
      </c>
      <c r="T86" s="352" t="s">
        <v>306</v>
      </c>
      <c r="U86" s="352" t="s">
        <v>306</v>
      </c>
      <c r="V86" s="352" t="s">
        <v>306</v>
      </c>
      <c r="W86" s="352" t="s">
        <v>306</v>
      </c>
      <c r="X86" s="352" t="s">
        <v>306</v>
      </c>
      <c r="Y86" s="352" t="s">
        <v>306</v>
      </c>
      <c r="Z86" s="352" t="s">
        <v>306</v>
      </c>
      <c r="AA86" s="352" t="s">
        <v>306</v>
      </c>
      <c r="AB86" s="352" t="s">
        <v>306</v>
      </c>
      <c r="AC86" s="352" t="s">
        <v>306</v>
      </c>
      <c r="AD86" s="352" t="s">
        <v>306</v>
      </c>
      <c r="AE86" s="352" t="s">
        <v>306</v>
      </c>
      <c r="AF86" s="352" t="s">
        <v>306</v>
      </c>
      <c r="AG86" s="352" t="s">
        <v>306</v>
      </c>
      <c r="AH86" s="352" t="s">
        <v>306</v>
      </c>
      <c r="AI86" s="352" t="s">
        <v>306</v>
      </c>
      <c r="AJ86" s="352" t="s">
        <v>306</v>
      </c>
      <c r="AK86" s="352" t="s">
        <v>306</v>
      </c>
      <c r="AL86" s="352" t="s">
        <v>306</v>
      </c>
      <c r="AM86" s="352" t="s">
        <v>306</v>
      </c>
      <c r="AN86" s="352" t="s">
        <v>306</v>
      </c>
      <c r="AO86" s="352" t="s">
        <v>306</v>
      </c>
      <c r="AP86" s="352" t="s">
        <v>306</v>
      </c>
      <c r="AQ86" s="352" t="s">
        <v>306</v>
      </c>
      <c r="AR86" s="352" t="s">
        <v>306</v>
      </c>
      <c r="AS86" s="352" t="s">
        <v>306</v>
      </c>
      <c r="AT86" s="352" t="s">
        <v>306</v>
      </c>
      <c r="AU86" s="352" t="s">
        <v>306</v>
      </c>
      <c r="AV86" s="352" t="s">
        <v>306</v>
      </c>
      <c r="AW86" s="352" t="s">
        <v>306</v>
      </c>
      <c r="AX86" s="352" t="s">
        <v>306</v>
      </c>
      <c r="AY86" s="352" t="s">
        <v>306</v>
      </c>
      <c r="AZ86" s="352" t="s">
        <v>306</v>
      </c>
      <c r="BA86" s="352" t="s">
        <v>306</v>
      </c>
      <c r="BB86" s="352" t="s">
        <v>306</v>
      </c>
      <c r="BC86" s="352" t="s">
        <v>306</v>
      </c>
      <c r="BD86" s="352" t="s">
        <v>306</v>
      </c>
      <c r="BE86" s="352" t="s">
        <v>306</v>
      </c>
      <c r="BF86" s="352" t="s">
        <v>306</v>
      </c>
      <c r="BG86" s="352" t="s">
        <v>306</v>
      </c>
      <c r="BH86" s="352" t="s">
        <v>306</v>
      </c>
      <c r="BI86" s="352" t="s">
        <v>306</v>
      </c>
      <c r="BJ86" s="352" t="s">
        <v>306</v>
      </c>
      <c r="BK86" s="352" t="s">
        <v>306</v>
      </c>
      <c r="BL86" s="352" t="s">
        <v>306</v>
      </c>
      <c r="BM86" s="352" t="s">
        <v>306</v>
      </c>
      <c r="BN86" s="352" t="s">
        <v>306</v>
      </c>
      <c r="BO86" s="352" t="s">
        <v>306</v>
      </c>
      <c r="BP86" s="352" t="s">
        <v>306</v>
      </c>
      <c r="BQ86" s="352" t="s">
        <v>306</v>
      </c>
      <c r="BR86" s="352" t="s">
        <v>306</v>
      </c>
      <c r="BS86" s="352" t="s">
        <v>306</v>
      </c>
      <c r="BT86" s="352" t="s">
        <v>306</v>
      </c>
      <c r="BU86" s="352" t="s">
        <v>306</v>
      </c>
      <c r="BV86" s="352" t="s">
        <v>306</v>
      </c>
      <c r="BW86" s="352" t="s">
        <v>306</v>
      </c>
      <c r="BX86" s="352" t="s">
        <v>306</v>
      </c>
      <c r="BY86" s="352" t="s">
        <v>306</v>
      </c>
      <c r="BZ86" s="352" t="s">
        <v>306</v>
      </c>
      <c r="CA86" s="352" t="s">
        <v>306</v>
      </c>
      <c r="CB86" s="352" t="s">
        <v>306</v>
      </c>
      <c r="CC86" s="352" t="s">
        <v>306</v>
      </c>
      <c r="CD86" s="352" t="s">
        <v>306</v>
      </c>
      <c r="CE86" s="352">
        <v>1</v>
      </c>
      <c r="CF86" s="352" t="s">
        <v>306</v>
      </c>
      <c r="CG86" s="352" t="s">
        <v>306</v>
      </c>
      <c r="CH86" s="352" t="s">
        <v>306</v>
      </c>
      <c r="CI86" s="352" t="s">
        <v>306</v>
      </c>
      <c r="CJ86" s="352" t="s">
        <v>306</v>
      </c>
      <c r="CK86" s="352" t="s">
        <v>306</v>
      </c>
      <c r="CL86" s="352" t="s">
        <v>306</v>
      </c>
      <c r="CM86" s="352" t="s">
        <v>306</v>
      </c>
      <c r="CN86" s="352" t="s">
        <v>306</v>
      </c>
      <c r="CO86" s="352" t="s">
        <v>306</v>
      </c>
      <c r="CP86" s="352" t="s">
        <v>306</v>
      </c>
      <c r="CQ86" s="352" t="s">
        <v>306</v>
      </c>
      <c r="CR86" s="352" t="s">
        <v>306</v>
      </c>
      <c r="CS86" s="352" t="s">
        <v>306</v>
      </c>
      <c r="CT86" s="352" t="s">
        <v>306</v>
      </c>
      <c r="CU86" s="352" t="s">
        <v>306</v>
      </c>
      <c r="CV86" s="352" t="s">
        <v>306</v>
      </c>
      <c r="CW86" s="352" t="s">
        <v>306</v>
      </c>
      <c r="CX86" s="352" t="s">
        <v>306</v>
      </c>
      <c r="CY86" s="352" t="s">
        <v>306</v>
      </c>
      <c r="CZ86" s="352" t="s">
        <v>306</v>
      </c>
      <c r="DA86" s="352" t="s">
        <v>306</v>
      </c>
      <c r="DB86" s="352" t="s">
        <v>306</v>
      </c>
      <c r="DC86" s="352" t="s">
        <v>306</v>
      </c>
      <c r="DD86" s="352" t="s">
        <v>306</v>
      </c>
      <c r="DE86" s="352" t="s">
        <v>306</v>
      </c>
      <c r="DF86" s="352" t="s">
        <v>306</v>
      </c>
      <c r="DG86" s="353" t="s">
        <v>306</v>
      </c>
    </row>
    <row r="87" spans="1:111" ht="15" customHeight="1">
      <c r="A87" s="345">
        <v>81</v>
      </c>
      <c r="B87" s="98" t="s">
        <v>236</v>
      </c>
      <c r="C87" s="95" t="s">
        <v>237</v>
      </c>
      <c r="D87" s="351" t="s">
        <v>306</v>
      </c>
      <c r="E87" s="352" t="s">
        <v>306</v>
      </c>
      <c r="F87" s="352" t="s">
        <v>306</v>
      </c>
      <c r="G87" s="352" t="s">
        <v>306</v>
      </c>
      <c r="H87" s="352" t="s">
        <v>306</v>
      </c>
      <c r="I87" s="352" t="s">
        <v>306</v>
      </c>
      <c r="J87" s="352" t="s">
        <v>306</v>
      </c>
      <c r="K87" s="352" t="s">
        <v>306</v>
      </c>
      <c r="L87" s="352" t="s">
        <v>306</v>
      </c>
      <c r="M87" s="352" t="s">
        <v>306</v>
      </c>
      <c r="N87" s="352" t="s">
        <v>306</v>
      </c>
      <c r="O87" s="352" t="s">
        <v>306</v>
      </c>
      <c r="P87" s="352" t="s">
        <v>306</v>
      </c>
      <c r="Q87" s="352" t="s">
        <v>306</v>
      </c>
      <c r="R87" s="352" t="s">
        <v>306</v>
      </c>
      <c r="S87" s="352" t="s">
        <v>306</v>
      </c>
      <c r="T87" s="352" t="s">
        <v>306</v>
      </c>
      <c r="U87" s="352" t="s">
        <v>306</v>
      </c>
      <c r="V87" s="352" t="s">
        <v>306</v>
      </c>
      <c r="W87" s="352" t="s">
        <v>306</v>
      </c>
      <c r="X87" s="352" t="s">
        <v>306</v>
      </c>
      <c r="Y87" s="352" t="s">
        <v>306</v>
      </c>
      <c r="Z87" s="352" t="s">
        <v>306</v>
      </c>
      <c r="AA87" s="352" t="s">
        <v>306</v>
      </c>
      <c r="AB87" s="352" t="s">
        <v>306</v>
      </c>
      <c r="AC87" s="352" t="s">
        <v>306</v>
      </c>
      <c r="AD87" s="352" t="s">
        <v>306</v>
      </c>
      <c r="AE87" s="352" t="s">
        <v>306</v>
      </c>
      <c r="AF87" s="352" t="s">
        <v>306</v>
      </c>
      <c r="AG87" s="352" t="s">
        <v>306</v>
      </c>
      <c r="AH87" s="352" t="s">
        <v>306</v>
      </c>
      <c r="AI87" s="352" t="s">
        <v>306</v>
      </c>
      <c r="AJ87" s="352" t="s">
        <v>306</v>
      </c>
      <c r="AK87" s="352" t="s">
        <v>306</v>
      </c>
      <c r="AL87" s="352" t="s">
        <v>306</v>
      </c>
      <c r="AM87" s="352" t="s">
        <v>306</v>
      </c>
      <c r="AN87" s="352" t="s">
        <v>306</v>
      </c>
      <c r="AO87" s="352" t="s">
        <v>306</v>
      </c>
      <c r="AP87" s="352" t="s">
        <v>306</v>
      </c>
      <c r="AQ87" s="352" t="s">
        <v>306</v>
      </c>
      <c r="AR87" s="352" t="s">
        <v>306</v>
      </c>
      <c r="AS87" s="352" t="s">
        <v>306</v>
      </c>
      <c r="AT87" s="352" t="s">
        <v>306</v>
      </c>
      <c r="AU87" s="352" t="s">
        <v>306</v>
      </c>
      <c r="AV87" s="352" t="s">
        <v>306</v>
      </c>
      <c r="AW87" s="352" t="s">
        <v>306</v>
      </c>
      <c r="AX87" s="352" t="s">
        <v>306</v>
      </c>
      <c r="AY87" s="352" t="s">
        <v>306</v>
      </c>
      <c r="AZ87" s="352" t="s">
        <v>306</v>
      </c>
      <c r="BA87" s="352" t="s">
        <v>306</v>
      </c>
      <c r="BB87" s="352" t="s">
        <v>306</v>
      </c>
      <c r="BC87" s="352" t="s">
        <v>306</v>
      </c>
      <c r="BD87" s="352" t="s">
        <v>306</v>
      </c>
      <c r="BE87" s="352" t="s">
        <v>306</v>
      </c>
      <c r="BF87" s="352" t="s">
        <v>306</v>
      </c>
      <c r="BG87" s="352" t="s">
        <v>306</v>
      </c>
      <c r="BH87" s="352" t="s">
        <v>306</v>
      </c>
      <c r="BI87" s="352" t="s">
        <v>306</v>
      </c>
      <c r="BJ87" s="352" t="s">
        <v>306</v>
      </c>
      <c r="BK87" s="352" t="s">
        <v>306</v>
      </c>
      <c r="BL87" s="352" t="s">
        <v>306</v>
      </c>
      <c r="BM87" s="352" t="s">
        <v>306</v>
      </c>
      <c r="BN87" s="352" t="s">
        <v>306</v>
      </c>
      <c r="BO87" s="352" t="s">
        <v>306</v>
      </c>
      <c r="BP87" s="352" t="s">
        <v>306</v>
      </c>
      <c r="BQ87" s="352" t="s">
        <v>306</v>
      </c>
      <c r="BR87" s="352" t="s">
        <v>306</v>
      </c>
      <c r="BS87" s="352" t="s">
        <v>306</v>
      </c>
      <c r="BT87" s="352" t="s">
        <v>306</v>
      </c>
      <c r="BU87" s="352" t="s">
        <v>306</v>
      </c>
      <c r="BV87" s="352" t="s">
        <v>306</v>
      </c>
      <c r="BW87" s="352" t="s">
        <v>306</v>
      </c>
      <c r="BX87" s="352" t="s">
        <v>306</v>
      </c>
      <c r="BY87" s="352" t="s">
        <v>306</v>
      </c>
      <c r="BZ87" s="352" t="s">
        <v>306</v>
      </c>
      <c r="CA87" s="352" t="s">
        <v>306</v>
      </c>
      <c r="CB87" s="352" t="s">
        <v>306</v>
      </c>
      <c r="CC87" s="352" t="s">
        <v>306</v>
      </c>
      <c r="CD87" s="352" t="s">
        <v>306</v>
      </c>
      <c r="CE87" s="352" t="s">
        <v>306</v>
      </c>
      <c r="CF87" s="352">
        <v>1</v>
      </c>
      <c r="CG87" s="352" t="s">
        <v>306</v>
      </c>
      <c r="CH87" s="352" t="s">
        <v>306</v>
      </c>
      <c r="CI87" s="352" t="s">
        <v>306</v>
      </c>
      <c r="CJ87" s="352" t="s">
        <v>306</v>
      </c>
      <c r="CK87" s="352" t="s">
        <v>306</v>
      </c>
      <c r="CL87" s="352" t="s">
        <v>306</v>
      </c>
      <c r="CM87" s="352" t="s">
        <v>306</v>
      </c>
      <c r="CN87" s="352" t="s">
        <v>306</v>
      </c>
      <c r="CO87" s="352" t="s">
        <v>306</v>
      </c>
      <c r="CP87" s="352" t="s">
        <v>306</v>
      </c>
      <c r="CQ87" s="352" t="s">
        <v>306</v>
      </c>
      <c r="CR87" s="352" t="s">
        <v>306</v>
      </c>
      <c r="CS87" s="352" t="s">
        <v>306</v>
      </c>
      <c r="CT87" s="352" t="s">
        <v>306</v>
      </c>
      <c r="CU87" s="352" t="s">
        <v>306</v>
      </c>
      <c r="CV87" s="352" t="s">
        <v>306</v>
      </c>
      <c r="CW87" s="352" t="s">
        <v>306</v>
      </c>
      <c r="CX87" s="352" t="s">
        <v>306</v>
      </c>
      <c r="CY87" s="352" t="s">
        <v>306</v>
      </c>
      <c r="CZ87" s="352" t="s">
        <v>306</v>
      </c>
      <c r="DA87" s="352" t="s">
        <v>306</v>
      </c>
      <c r="DB87" s="352" t="s">
        <v>306</v>
      </c>
      <c r="DC87" s="352" t="s">
        <v>306</v>
      </c>
      <c r="DD87" s="352" t="s">
        <v>306</v>
      </c>
      <c r="DE87" s="352" t="s">
        <v>306</v>
      </c>
      <c r="DF87" s="352" t="s">
        <v>306</v>
      </c>
      <c r="DG87" s="353" t="s">
        <v>306</v>
      </c>
    </row>
    <row r="88" spans="1:111" ht="15" customHeight="1">
      <c r="A88" s="345">
        <v>82</v>
      </c>
      <c r="B88" s="98" t="s">
        <v>238</v>
      </c>
      <c r="C88" s="95" t="s">
        <v>239</v>
      </c>
      <c r="D88" s="351" t="s">
        <v>306</v>
      </c>
      <c r="E88" s="352" t="s">
        <v>306</v>
      </c>
      <c r="F88" s="352" t="s">
        <v>306</v>
      </c>
      <c r="G88" s="352" t="s">
        <v>306</v>
      </c>
      <c r="H88" s="352" t="s">
        <v>306</v>
      </c>
      <c r="I88" s="352" t="s">
        <v>306</v>
      </c>
      <c r="J88" s="352" t="s">
        <v>306</v>
      </c>
      <c r="K88" s="352" t="s">
        <v>306</v>
      </c>
      <c r="L88" s="352" t="s">
        <v>306</v>
      </c>
      <c r="M88" s="352" t="s">
        <v>306</v>
      </c>
      <c r="N88" s="352" t="s">
        <v>306</v>
      </c>
      <c r="O88" s="352" t="s">
        <v>306</v>
      </c>
      <c r="P88" s="352" t="s">
        <v>306</v>
      </c>
      <c r="Q88" s="352" t="s">
        <v>306</v>
      </c>
      <c r="R88" s="352" t="s">
        <v>306</v>
      </c>
      <c r="S88" s="352" t="s">
        <v>306</v>
      </c>
      <c r="T88" s="352" t="s">
        <v>306</v>
      </c>
      <c r="U88" s="352" t="s">
        <v>306</v>
      </c>
      <c r="V88" s="352" t="s">
        <v>306</v>
      </c>
      <c r="W88" s="352" t="s">
        <v>306</v>
      </c>
      <c r="X88" s="352" t="s">
        <v>306</v>
      </c>
      <c r="Y88" s="352" t="s">
        <v>306</v>
      </c>
      <c r="Z88" s="352" t="s">
        <v>306</v>
      </c>
      <c r="AA88" s="352" t="s">
        <v>306</v>
      </c>
      <c r="AB88" s="352" t="s">
        <v>306</v>
      </c>
      <c r="AC88" s="352" t="s">
        <v>306</v>
      </c>
      <c r="AD88" s="352" t="s">
        <v>306</v>
      </c>
      <c r="AE88" s="352" t="s">
        <v>306</v>
      </c>
      <c r="AF88" s="352" t="s">
        <v>306</v>
      </c>
      <c r="AG88" s="352" t="s">
        <v>306</v>
      </c>
      <c r="AH88" s="352" t="s">
        <v>306</v>
      </c>
      <c r="AI88" s="352" t="s">
        <v>306</v>
      </c>
      <c r="AJ88" s="352" t="s">
        <v>306</v>
      </c>
      <c r="AK88" s="352" t="s">
        <v>306</v>
      </c>
      <c r="AL88" s="352" t="s">
        <v>306</v>
      </c>
      <c r="AM88" s="352" t="s">
        <v>306</v>
      </c>
      <c r="AN88" s="352" t="s">
        <v>306</v>
      </c>
      <c r="AO88" s="352" t="s">
        <v>306</v>
      </c>
      <c r="AP88" s="352" t="s">
        <v>306</v>
      </c>
      <c r="AQ88" s="352" t="s">
        <v>306</v>
      </c>
      <c r="AR88" s="352" t="s">
        <v>306</v>
      </c>
      <c r="AS88" s="352" t="s">
        <v>306</v>
      </c>
      <c r="AT88" s="352" t="s">
        <v>306</v>
      </c>
      <c r="AU88" s="352" t="s">
        <v>306</v>
      </c>
      <c r="AV88" s="352" t="s">
        <v>306</v>
      </c>
      <c r="AW88" s="352" t="s">
        <v>306</v>
      </c>
      <c r="AX88" s="352" t="s">
        <v>306</v>
      </c>
      <c r="AY88" s="352" t="s">
        <v>306</v>
      </c>
      <c r="AZ88" s="352" t="s">
        <v>306</v>
      </c>
      <c r="BA88" s="352" t="s">
        <v>306</v>
      </c>
      <c r="BB88" s="352" t="s">
        <v>306</v>
      </c>
      <c r="BC88" s="352" t="s">
        <v>306</v>
      </c>
      <c r="BD88" s="352" t="s">
        <v>306</v>
      </c>
      <c r="BE88" s="352" t="s">
        <v>306</v>
      </c>
      <c r="BF88" s="352" t="s">
        <v>306</v>
      </c>
      <c r="BG88" s="352" t="s">
        <v>306</v>
      </c>
      <c r="BH88" s="352" t="s">
        <v>306</v>
      </c>
      <c r="BI88" s="352" t="s">
        <v>306</v>
      </c>
      <c r="BJ88" s="352" t="s">
        <v>306</v>
      </c>
      <c r="BK88" s="352" t="s">
        <v>306</v>
      </c>
      <c r="BL88" s="352" t="s">
        <v>306</v>
      </c>
      <c r="BM88" s="352" t="s">
        <v>306</v>
      </c>
      <c r="BN88" s="352" t="s">
        <v>306</v>
      </c>
      <c r="BO88" s="352" t="s">
        <v>306</v>
      </c>
      <c r="BP88" s="352" t="s">
        <v>306</v>
      </c>
      <c r="BQ88" s="352" t="s">
        <v>306</v>
      </c>
      <c r="BR88" s="352" t="s">
        <v>306</v>
      </c>
      <c r="BS88" s="352" t="s">
        <v>306</v>
      </c>
      <c r="BT88" s="352" t="s">
        <v>306</v>
      </c>
      <c r="BU88" s="352" t="s">
        <v>306</v>
      </c>
      <c r="BV88" s="352" t="s">
        <v>306</v>
      </c>
      <c r="BW88" s="352" t="s">
        <v>306</v>
      </c>
      <c r="BX88" s="352" t="s">
        <v>306</v>
      </c>
      <c r="BY88" s="352" t="s">
        <v>306</v>
      </c>
      <c r="BZ88" s="352" t="s">
        <v>306</v>
      </c>
      <c r="CA88" s="352" t="s">
        <v>306</v>
      </c>
      <c r="CB88" s="352" t="s">
        <v>306</v>
      </c>
      <c r="CC88" s="352" t="s">
        <v>306</v>
      </c>
      <c r="CD88" s="352" t="s">
        <v>306</v>
      </c>
      <c r="CE88" s="352" t="s">
        <v>306</v>
      </c>
      <c r="CF88" s="352" t="s">
        <v>306</v>
      </c>
      <c r="CG88" s="352">
        <v>1</v>
      </c>
      <c r="CH88" s="352" t="s">
        <v>306</v>
      </c>
      <c r="CI88" s="352" t="s">
        <v>306</v>
      </c>
      <c r="CJ88" s="352" t="s">
        <v>306</v>
      </c>
      <c r="CK88" s="352" t="s">
        <v>306</v>
      </c>
      <c r="CL88" s="352" t="s">
        <v>306</v>
      </c>
      <c r="CM88" s="352" t="s">
        <v>306</v>
      </c>
      <c r="CN88" s="352" t="s">
        <v>306</v>
      </c>
      <c r="CO88" s="352" t="s">
        <v>306</v>
      </c>
      <c r="CP88" s="352" t="s">
        <v>306</v>
      </c>
      <c r="CQ88" s="352" t="s">
        <v>306</v>
      </c>
      <c r="CR88" s="352" t="s">
        <v>306</v>
      </c>
      <c r="CS88" s="352" t="s">
        <v>306</v>
      </c>
      <c r="CT88" s="352" t="s">
        <v>306</v>
      </c>
      <c r="CU88" s="352" t="s">
        <v>306</v>
      </c>
      <c r="CV88" s="352" t="s">
        <v>306</v>
      </c>
      <c r="CW88" s="352" t="s">
        <v>306</v>
      </c>
      <c r="CX88" s="352" t="s">
        <v>306</v>
      </c>
      <c r="CY88" s="352" t="s">
        <v>306</v>
      </c>
      <c r="CZ88" s="352" t="s">
        <v>306</v>
      </c>
      <c r="DA88" s="352" t="s">
        <v>306</v>
      </c>
      <c r="DB88" s="352" t="s">
        <v>306</v>
      </c>
      <c r="DC88" s="352" t="s">
        <v>306</v>
      </c>
      <c r="DD88" s="352" t="s">
        <v>306</v>
      </c>
      <c r="DE88" s="352" t="s">
        <v>306</v>
      </c>
      <c r="DF88" s="352" t="s">
        <v>306</v>
      </c>
      <c r="DG88" s="353" t="s">
        <v>306</v>
      </c>
    </row>
    <row r="89" spans="1:111" ht="15" customHeight="1">
      <c r="A89" s="345">
        <v>83</v>
      </c>
      <c r="B89" s="98" t="s">
        <v>240</v>
      </c>
      <c r="C89" s="95" t="s">
        <v>241</v>
      </c>
      <c r="D89" s="351" t="s">
        <v>306</v>
      </c>
      <c r="E89" s="352" t="s">
        <v>306</v>
      </c>
      <c r="F89" s="352" t="s">
        <v>306</v>
      </c>
      <c r="G89" s="352" t="s">
        <v>306</v>
      </c>
      <c r="H89" s="352" t="s">
        <v>306</v>
      </c>
      <c r="I89" s="352" t="s">
        <v>306</v>
      </c>
      <c r="J89" s="352" t="s">
        <v>306</v>
      </c>
      <c r="K89" s="352" t="s">
        <v>306</v>
      </c>
      <c r="L89" s="352" t="s">
        <v>306</v>
      </c>
      <c r="M89" s="352" t="s">
        <v>306</v>
      </c>
      <c r="N89" s="352" t="s">
        <v>306</v>
      </c>
      <c r="O89" s="352" t="s">
        <v>306</v>
      </c>
      <c r="P89" s="352" t="s">
        <v>306</v>
      </c>
      <c r="Q89" s="352" t="s">
        <v>306</v>
      </c>
      <c r="R89" s="352" t="s">
        <v>306</v>
      </c>
      <c r="S89" s="352" t="s">
        <v>306</v>
      </c>
      <c r="T89" s="352" t="s">
        <v>306</v>
      </c>
      <c r="U89" s="352" t="s">
        <v>306</v>
      </c>
      <c r="V89" s="352" t="s">
        <v>306</v>
      </c>
      <c r="W89" s="352" t="s">
        <v>306</v>
      </c>
      <c r="X89" s="352" t="s">
        <v>306</v>
      </c>
      <c r="Y89" s="352" t="s">
        <v>306</v>
      </c>
      <c r="Z89" s="352" t="s">
        <v>306</v>
      </c>
      <c r="AA89" s="352" t="s">
        <v>306</v>
      </c>
      <c r="AB89" s="352" t="s">
        <v>306</v>
      </c>
      <c r="AC89" s="352" t="s">
        <v>306</v>
      </c>
      <c r="AD89" s="352" t="s">
        <v>306</v>
      </c>
      <c r="AE89" s="352" t="s">
        <v>306</v>
      </c>
      <c r="AF89" s="352" t="s">
        <v>306</v>
      </c>
      <c r="AG89" s="352" t="s">
        <v>306</v>
      </c>
      <c r="AH89" s="352" t="s">
        <v>306</v>
      </c>
      <c r="AI89" s="352" t="s">
        <v>306</v>
      </c>
      <c r="AJ89" s="352" t="s">
        <v>306</v>
      </c>
      <c r="AK89" s="352" t="s">
        <v>306</v>
      </c>
      <c r="AL89" s="352" t="s">
        <v>306</v>
      </c>
      <c r="AM89" s="352" t="s">
        <v>306</v>
      </c>
      <c r="AN89" s="352" t="s">
        <v>306</v>
      </c>
      <c r="AO89" s="352" t="s">
        <v>306</v>
      </c>
      <c r="AP89" s="352" t="s">
        <v>306</v>
      </c>
      <c r="AQ89" s="352" t="s">
        <v>306</v>
      </c>
      <c r="AR89" s="352" t="s">
        <v>306</v>
      </c>
      <c r="AS89" s="352" t="s">
        <v>306</v>
      </c>
      <c r="AT89" s="352" t="s">
        <v>306</v>
      </c>
      <c r="AU89" s="352" t="s">
        <v>306</v>
      </c>
      <c r="AV89" s="352" t="s">
        <v>306</v>
      </c>
      <c r="AW89" s="352" t="s">
        <v>306</v>
      </c>
      <c r="AX89" s="352" t="s">
        <v>306</v>
      </c>
      <c r="AY89" s="352" t="s">
        <v>306</v>
      </c>
      <c r="AZ89" s="352" t="s">
        <v>306</v>
      </c>
      <c r="BA89" s="352" t="s">
        <v>306</v>
      </c>
      <c r="BB89" s="352" t="s">
        <v>306</v>
      </c>
      <c r="BC89" s="352" t="s">
        <v>306</v>
      </c>
      <c r="BD89" s="352" t="s">
        <v>306</v>
      </c>
      <c r="BE89" s="352" t="s">
        <v>306</v>
      </c>
      <c r="BF89" s="352" t="s">
        <v>306</v>
      </c>
      <c r="BG89" s="352" t="s">
        <v>306</v>
      </c>
      <c r="BH89" s="352" t="s">
        <v>306</v>
      </c>
      <c r="BI89" s="352" t="s">
        <v>306</v>
      </c>
      <c r="BJ89" s="352" t="s">
        <v>306</v>
      </c>
      <c r="BK89" s="352" t="s">
        <v>306</v>
      </c>
      <c r="BL89" s="352" t="s">
        <v>306</v>
      </c>
      <c r="BM89" s="352" t="s">
        <v>306</v>
      </c>
      <c r="BN89" s="352" t="s">
        <v>306</v>
      </c>
      <c r="BO89" s="352" t="s">
        <v>306</v>
      </c>
      <c r="BP89" s="352" t="s">
        <v>306</v>
      </c>
      <c r="BQ89" s="352" t="s">
        <v>306</v>
      </c>
      <c r="BR89" s="352" t="s">
        <v>306</v>
      </c>
      <c r="BS89" s="352" t="s">
        <v>306</v>
      </c>
      <c r="BT89" s="352" t="s">
        <v>306</v>
      </c>
      <c r="BU89" s="352" t="s">
        <v>306</v>
      </c>
      <c r="BV89" s="352" t="s">
        <v>306</v>
      </c>
      <c r="BW89" s="352" t="s">
        <v>306</v>
      </c>
      <c r="BX89" s="352" t="s">
        <v>306</v>
      </c>
      <c r="BY89" s="352" t="s">
        <v>306</v>
      </c>
      <c r="BZ89" s="352" t="s">
        <v>306</v>
      </c>
      <c r="CA89" s="352" t="s">
        <v>306</v>
      </c>
      <c r="CB89" s="352" t="s">
        <v>306</v>
      </c>
      <c r="CC89" s="352" t="s">
        <v>306</v>
      </c>
      <c r="CD89" s="352" t="s">
        <v>306</v>
      </c>
      <c r="CE89" s="352" t="s">
        <v>306</v>
      </c>
      <c r="CF89" s="352" t="s">
        <v>306</v>
      </c>
      <c r="CG89" s="352" t="s">
        <v>306</v>
      </c>
      <c r="CH89" s="352">
        <v>1</v>
      </c>
      <c r="CI89" s="352" t="s">
        <v>306</v>
      </c>
      <c r="CJ89" s="352" t="s">
        <v>306</v>
      </c>
      <c r="CK89" s="352" t="s">
        <v>306</v>
      </c>
      <c r="CL89" s="352" t="s">
        <v>306</v>
      </c>
      <c r="CM89" s="352" t="s">
        <v>306</v>
      </c>
      <c r="CN89" s="352" t="s">
        <v>306</v>
      </c>
      <c r="CO89" s="352" t="s">
        <v>306</v>
      </c>
      <c r="CP89" s="352" t="s">
        <v>306</v>
      </c>
      <c r="CQ89" s="352" t="s">
        <v>306</v>
      </c>
      <c r="CR89" s="352" t="s">
        <v>306</v>
      </c>
      <c r="CS89" s="352" t="s">
        <v>306</v>
      </c>
      <c r="CT89" s="352" t="s">
        <v>306</v>
      </c>
      <c r="CU89" s="352" t="s">
        <v>306</v>
      </c>
      <c r="CV89" s="352" t="s">
        <v>306</v>
      </c>
      <c r="CW89" s="352" t="s">
        <v>306</v>
      </c>
      <c r="CX89" s="352" t="s">
        <v>306</v>
      </c>
      <c r="CY89" s="352" t="s">
        <v>306</v>
      </c>
      <c r="CZ89" s="352" t="s">
        <v>306</v>
      </c>
      <c r="DA89" s="352" t="s">
        <v>306</v>
      </c>
      <c r="DB89" s="352" t="s">
        <v>306</v>
      </c>
      <c r="DC89" s="352" t="s">
        <v>306</v>
      </c>
      <c r="DD89" s="352" t="s">
        <v>306</v>
      </c>
      <c r="DE89" s="352" t="s">
        <v>306</v>
      </c>
      <c r="DF89" s="352" t="s">
        <v>306</v>
      </c>
      <c r="DG89" s="353" t="s">
        <v>306</v>
      </c>
    </row>
    <row r="90" spans="1:111" ht="15" customHeight="1">
      <c r="A90" s="345">
        <v>84</v>
      </c>
      <c r="B90" s="98" t="s">
        <v>242</v>
      </c>
      <c r="C90" s="95" t="s">
        <v>243</v>
      </c>
      <c r="D90" s="351" t="s">
        <v>306</v>
      </c>
      <c r="E90" s="352" t="s">
        <v>306</v>
      </c>
      <c r="F90" s="352" t="s">
        <v>306</v>
      </c>
      <c r="G90" s="352" t="s">
        <v>306</v>
      </c>
      <c r="H90" s="352" t="s">
        <v>306</v>
      </c>
      <c r="I90" s="352" t="s">
        <v>306</v>
      </c>
      <c r="J90" s="352" t="s">
        <v>306</v>
      </c>
      <c r="K90" s="352" t="s">
        <v>306</v>
      </c>
      <c r="L90" s="352" t="s">
        <v>306</v>
      </c>
      <c r="M90" s="352" t="s">
        <v>306</v>
      </c>
      <c r="N90" s="352" t="s">
        <v>306</v>
      </c>
      <c r="O90" s="352" t="s">
        <v>306</v>
      </c>
      <c r="P90" s="352" t="s">
        <v>306</v>
      </c>
      <c r="Q90" s="352" t="s">
        <v>306</v>
      </c>
      <c r="R90" s="352" t="s">
        <v>306</v>
      </c>
      <c r="S90" s="352" t="s">
        <v>306</v>
      </c>
      <c r="T90" s="352" t="s">
        <v>306</v>
      </c>
      <c r="U90" s="352" t="s">
        <v>306</v>
      </c>
      <c r="V90" s="352" t="s">
        <v>306</v>
      </c>
      <c r="W90" s="352" t="s">
        <v>306</v>
      </c>
      <c r="X90" s="352" t="s">
        <v>306</v>
      </c>
      <c r="Y90" s="352" t="s">
        <v>306</v>
      </c>
      <c r="Z90" s="352" t="s">
        <v>306</v>
      </c>
      <c r="AA90" s="352" t="s">
        <v>306</v>
      </c>
      <c r="AB90" s="352" t="s">
        <v>306</v>
      </c>
      <c r="AC90" s="352" t="s">
        <v>306</v>
      </c>
      <c r="AD90" s="352" t="s">
        <v>306</v>
      </c>
      <c r="AE90" s="352" t="s">
        <v>306</v>
      </c>
      <c r="AF90" s="352" t="s">
        <v>306</v>
      </c>
      <c r="AG90" s="352" t="s">
        <v>306</v>
      </c>
      <c r="AH90" s="352" t="s">
        <v>306</v>
      </c>
      <c r="AI90" s="352" t="s">
        <v>306</v>
      </c>
      <c r="AJ90" s="352" t="s">
        <v>306</v>
      </c>
      <c r="AK90" s="352" t="s">
        <v>306</v>
      </c>
      <c r="AL90" s="352" t="s">
        <v>306</v>
      </c>
      <c r="AM90" s="352" t="s">
        <v>306</v>
      </c>
      <c r="AN90" s="352" t="s">
        <v>306</v>
      </c>
      <c r="AO90" s="352" t="s">
        <v>306</v>
      </c>
      <c r="AP90" s="352" t="s">
        <v>306</v>
      </c>
      <c r="AQ90" s="352" t="s">
        <v>306</v>
      </c>
      <c r="AR90" s="352" t="s">
        <v>306</v>
      </c>
      <c r="AS90" s="352" t="s">
        <v>306</v>
      </c>
      <c r="AT90" s="352" t="s">
        <v>306</v>
      </c>
      <c r="AU90" s="352" t="s">
        <v>306</v>
      </c>
      <c r="AV90" s="352" t="s">
        <v>306</v>
      </c>
      <c r="AW90" s="352" t="s">
        <v>306</v>
      </c>
      <c r="AX90" s="352" t="s">
        <v>306</v>
      </c>
      <c r="AY90" s="352" t="s">
        <v>306</v>
      </c>
      <c r="AZ90" s="352" t="s">
        <v>306</v>
      </c>
      <c r="BA90" s="352" t="s">
        <v>306</v>
      </c>
      <c r="BB90" s="352" t="s">
        <v>306</v>
      </c>
      <c r="BC90" s="352" t="s">
        <v>306</v>
      </c>
      <c r="BD90" s="352" t="s">
        <v>306</v>
      </c>
      <c r="BE90" s="352" t="s">
        <v>306</v>
      </c>
      <c r="BF90" s="352" t="s">
        <v>306</v>
      </c>
      <c r="BG90" s="352" t="s">
        <v>306</v>
      </c>
      <c r="BH90" s="352" t="s">
        <v>306</v>
      </c>
      <c r="BI90" s="352" t="s">
        <v>306</v>
      </c>
      <c r="BJ90" s="352" t="s">
        <v>306</v>
      </c>
      <c r="BK90" s="352" t="s">
        <v>306</v>
      </c>
      <c r="BL90" s="352" t="s">
        <v>306</v>
      </c>
      <c r="BM90" s="352" t="s">
        <v>306</v>
      </c>
      <c r="BN90" s="352" t="s">
        <v>306</v>
      </c>
      <c r="BO90" s="352" t="s">
        <v>306</v>
      </c>
      <c r="BP90" s="352" t="s">
        <v>306</v>
      </c>
      <c r="BQ90" s="352" t="s">
        <v>306</v>
      </c>
      <c r="BR90" s="352" t="s">
        <v>306</v>
      </c>
      <c r="BS90" s="352" t="s">
        <v>306</v>
      </c>
      <c r="BT90" s="352" t="s">
        <v>306</v>
      </c>
      <c r="BU90" s="352" t="s">
        <v>306</v>
      </c>
      <c r="BV90" s="352" t="s">
        <v>306</v>
      </c>
      <c r="BW90" s="352" t="s">
        <v>306</v>
      </c>
      <c r="BX90" s="352" t="s">
        <v>306</v>
      </c>
      <c r="BY90" s="352" t="s">
        <v>306</v>
      </c>
      <c r="BZ90" s="352" t="s">
        <v>306</v>
      </c>
      <c r="CA90" s="352" t="s">
        <v>306</v>
      </c>
      <c r="CB90" s="352" t="s">
        <v>306</v>
      </c>
      <c r="CC90" s="352" t="s">
        <v>306</v>
      </c>
      <c r="CD90" s="352" t="s">
        <v>306</v>
      </c>
      <c r="CE90" s="352" t="s">
        <v>306</v>
      </c>
      <c r="CF90" s="352" t="s">
        <v>306</v>
      </c>
      <c r="CG90" s="352" t="s">
        <v>306</v>
      </c>
      <c r="CH90" s="352" t="s">
        <v>306</v>
      </c>
      <c r="CI90" s="352">
        <v>1</v>
      </c>
      <c r="CJ90" s="352" t="s">
        <v>306</v>
      </c>
      <c r="CK90" s="352" t="s">
        <v>306</v>
      </c>
      <c r="CL90" s="352" t="s">
        <v>306</v>
      </c>
      <c r="CM90" s="352" t="s">
        <v>306</v>
      </c>
      <c r="CN90" s="352" t="s">
        <v>306</v>
      </c>
      <c r="CO90" s="352" t="s">
        <v>306</v>
      </c>
      <c r="CP90" s="352" t="s">
        <v>306</v>
      </c>
      <c r="CQ90" s="352" t="s">
        <v>306</v>
      </c>
      <c r="CR90" s="352" t="s">
        <v>306</v>
      </c>
      <c r="CS90" s="352" t="s">
        <v>306</v>
      </c>
      <c r="CT90" s="352" t="s">
        <v>306</v>
      </c>
      <c r="CU90" s="352" t="s">
        <v>306</v>
      </c>
      <c r="CV90" s="352" t="s">
        <v>306</v>
      </c>
      <c r="CW90" s="352" t="s">
        <v>306</v>
      </c>
      <c r="CX90" s="352" t="s">
        <v>306</v>
      </c>
      <c r="CY90" s="352" t="s">
        <v>306</v>
      </c>
      <c r="CZ90" s="352" t="s">
        <v>306</v>
      </c>
      <c r="DA90" s="352" t="s">
        <v>306</v>
      </c>
      <c r="DB90" s="352" t="s">
        <v>306</v>
      </c>
      <c r="DC90" s="352" t="s">
        <v>306</v>
      </c>
      <c r="DD90" s="352" t="s">
        <v>306</v>
      </c>
      <c r="DE90" s="352" t="s">
        <v>306</v>
      </c>
      <c r="DF90" s="352" t="s">
        <v>306</v>
      </c>
      <c r="DG90" s="353" t="s">
        <v>306</v>
      </c>
    </row>
    <row r="91" spans="1:111" ht="15" customHeight="1">
      <c r="A91" s="345">
        <v>85</v>
      </c>
      <c r="B91" s="98" t="s">
        <v>244</v>
      </c>
      <c r="C91" s="95" t="s">
        <v>245</v>
      </c>
      <c r="D91" s="351" t="s">
        <v>306</v>
      </c>
      <c r="E91" s="352" t="s">
        <v>306</v>
      </c>
      <c r="F91" s="352" t="s">
        <v>306</v>
      </c>
      <c r="G91" s="352" t="s">
        <v>306</v>
      </c>
      <c r="H91" s="352" t="s">
        <v>306</v>
      </c>
      <c r="I91" s="352" t="s">
        <v>306</v>
      </c>
      <c r="J91" s="352" t="s">
        <v>306</v>
      </c>
      <c r="K91" s="352" t="s">
        <v>306</v>
      </c>
      <c r="L91" s="352" t="s">
        <v>306</v>
      </c>
      <c r="M91" s="352" t="s">
        <v>306</v>
      </c>
      <c r="N91" s="352" t="s">
        <v>306</v>
      </c>
      <c r="O91" s="352" t="s">
        <v>306</v>
      </c>
      <c r="P91" s="352" t="s">
        <v>306</v>
      </c>
      <c r="Q91" s="352" t="s">
        <v>306</v>
      </c>
      <c r="R91" s="352" t="s">
        <v>306</v>
      </c>
      <c r="S91" s="352" t="s">
        <v>306</v>
      </c>
      <c r="T91" s="352" t="s">
        <v>306</v>
      </c>
      <c r="U91" s="352" t="s">
        <v>306</v>
      </c>
      <c r="V91" s="352" t="s">
        <v>306</v>
      </c>
      <c r="W91" s="352" t="s">
        <v>306</v>
      </c>
      <c r="X91" s="352" t="s">
        <v>306</v>
      </c>
      <c r="Y91" s="352" t="s">
        <v>306</v>
      </c>
      <c r="Z91" s="352" t="s">
        <v>306</v>
      </c>
      <c r="AA91" s="352" t="s">
        <v>306</v>
      </c>
      <c r="AB91" s="352" t="s">
        <v>306</v>
      </c>
      <c r="AC91" s="352" t="s">
        <v>306</v>
      </c>
      <c r="AD91" s="352" t="s">
        <v>306</v>
      </c>
      <c r="AE91" s="352" t="s">
        <v>306</v>
      </c>
      <c r="AF91" s="352" t="s">
        <v>306</v>
      </c>
      <c r="AG91" s="352" t="s">
        <v>306</v>
      </c>
      <c r="AH91" s="352" t="s">
        <v>306</v>
      </c>
      <c r="AI91" s="352" t="s">
        <v>306</v>
      </c>
      <c r="AJ91" s="352" t="s">
        <v>306</v>
      </c>
      <c r="AK91" s="352" t="s">
        <v>306</v>
      </c>
      <c r="AL91" s="352" t="s">
        <v>306</v>
      </c>
      <c r="AM91" s="352" t="s">
        <v>306</v>
      </c>
      <c r="AN91" s="352" t="s">
        <v>306</v>
      </c>
      <c r="AO91" s="352" t="s">
        <v>306</v>
      </c>
      <c r="AP91" s="352" t="s">
        <v>306</v>
      </c>
      <c r="AQ91" s="352" t="s">
        <v>306</v>
      </c>
      <c r="AR91" s="352" t="s">
        <v>306</v>
      </c>
      <c r="AS91" s="352" t="s">
        <v>306</v>
      </c>
      <c r="AT91" s="352" t="s">
        <v>306</v>
      </c>
      <c r="AU91" s="352" t="s">
        <v>306</v>
      </c>
      <c r="AV91" s="352" t="s">
        <v>306</v>
      </c>
      <c r="AW91" s="352" t="s">
        <v>306</v>
      </c>
      <c r="AX91" s="352" t="s">
        <v>306</v>
      </c>
      <c r="AY91" s="352" t="s">
        <v>306</v>
      </c>
      <c r="AZ91" s="352" t="s">
        <v>306</v>
      </c>
      <c r="BA91" s="352" t="s">
        <v>306</v>
      </c>
      <c r="BB91" s="352" t="s">
        <v>306</v>
      </c>
      <c r="BC91" s="352" t="s">
        <v>306</v>
      </c>
      <c r="BD91" s="352" t="s">
        <v>306</v>
      </c>
      <c r="BE91" s="352" t="s">
        <v>306</v>
      </c>
      <c r="BF91" s="352" t="s">
        <v>306</v>
      </c>
      <c r="BG91" s="352" t="s">
        <v>306</v>
      </c>
      <c r="BH91" s="352" t="s">
        <v>306</v>
      </c>
      <c r="BI91" s="352" t="s">
        <v>306</v>
      </c>
      <c r="BJ91" s="352" t="s">
        <v>306</v>
      </c>
      <c r="BK91" s="352" t="s">
        <v>306</v>
      </c>
      <c r="BL91" s="352" t="s">
        <v>306</v>
      </c>
      <c r="BM91" s="352" t="s">
        <v>306</v>
      </c>
      <c r="BN91" s="352" t="s">
        <v>306</v>
      </c>
      <c r="BO91" s="352" t="s">
        <v>306</v>
      </c>
      <c r="BP91" s="352" t="s">
        <v>306</v>
      </c>
      <c r="BQ91" s="352" t="s">
        <v>306</v>
      </c>
      <c r="BR91" s="352" t="s">
        <v>306</v>
      </c>
      <c r="BS91" s="352" t="s">
        <v>306</v>
      </c>
      <c r="BT91" s="352" t="s">
        <v>306</v>
      </c>
      <c r="BU91" s="352" t="s">
        <v>306</v>
      </c>
      <c r="BV91" s="352" t="s">
        <v>306</v>
      </c>
      <c r="BW91" s="352" t="s">
        <v>306</v>
      </c>
      <c r="BX91" s="352" t="s">
        <v>306</v>
      </c>
      <c r="BY91" s="352" t="s">
        <v>306</v>
      </c>
      <c r="BZ91" s="352" t="s">
        <v>306</v>
      </c>
      <c r="CA91" s="352" t="s">
        <v>306</v>
      </c>
      <c r="CB91" s="352" t="s">
        <v>306</v>
      </c>
      <c r="CC91" s="352" t="s">
        <v>306</v>
      </c>
      <c r="CD91" s="352" t="s">
        <v>306</v>
      </c>
      <c r="CE91" s="352" t="s">
        <v>306</v>
      </c>
      <c r="CF91" s="352" t="s">
        <v>306</v>
      </c>
      <c r="CG91" s="352" t="s">
        <v>306</v>
      </c>
      <c r="CH91" s="352" t="s">
        <v>306</v>
      </c>
      <c r="CI91" s="352" t="s">
        <v>306</v>
      </c>
      <c r="CJ91" s="352">
        <v>1</v>
      </c>
      <c r="CK91" s="352" t="s">
        <v>306</v>
      </c>
      <c r="CL91" s="352" t="s">
        <v>306</v>
      </c>
      <c r="CM91" s="352" t="s">
        <v>306</v>
      </c>
      <c r="CN91" s="352" t="s">
        <v>306</v>
      </c>
      <c r="CO91" s="352" t="s">
        <v>306</v>
      </c>
      <c r="CP91" s="352" t="s">
        <v>306</v>
      </c>
      <c r="CQ91" s="352" t="s">
        <v>306</v>
      </c>
      <c r="CR91" s="352" t="s">
        <v>306</v>
      </c>
      <c r="CS91" s="352" t="s">
        <v>306</v>
      </c>
      <c r="CT91" s="352" t="s">
        <v>306</v>
      </c>
      <c r="CU91" s="352" t="s">
        <v>306</v>
      </c>
      <c r="CV91" s="352" t="s">
        <v>306</v>
      </c>
      <c r="CW91" s="352" t="s">
        <v>306</v>
      </c>
      <c r="CX91" s="352" t="s">
        <v>306</v>
      </c>
      <c r="CY91" s="352" t="s">
        <v>306</v>
      </c>
      <c r="CZ91" s="352" t="s">
        <v>306</v>
      </c>
      <c r="DA91" s="352" t="s">
        <v>306</v>
      </c>
      <c r="DB91" s="352" t="s">
        <v>306</v>
      </c>
      <c r="DC91" s="352" t="s">
        <v>306</v>
      </c>
      <c r="DD91" s="352" t="s">
        <v>306</v>
      </c>
      <c r="DE91" s="352" t="s">
        <v>306</v>
      </c>
      <c r="DF91" s="352" t="s">
        <v>306</v>
      </c>
      <c r="DG91" s="353" t="s">
        <v>306</v>
      </c>
    </row>
    <row r="92" spans="1:111" ht="15" customHeight="1">
      <c r="A92" s="345">
        <v>86</v>
      </c>
      <c r="B92" s="98" t="s">
        <v>246</v>
      </c>
      <c r="C92" s="95" t="s">
        <v>247</v>
      </c>
      <c r="D92" s="351" t="s">
        <v>306</v>
      </c>
      <c r="E92" s="352" t="s">
        <v>306</v>
      </c>
      <c r="F92" s="352" t="s">
        <v>306</v>
      </c>
      <c r="G92" s="352" t="s">
        <v>306</v>
      </c>
      <c r="H92" s="352" t="s">
        <v>306</v>
      </c>
      <c r="I92" s="352" t="s">
        <v>306</v>
      </c>
      <c r="J92" s="352" t="s">
        <v>306</v>
      </c>
      <c r="K92" s="352" t="s">
        <v>306</v>
      </c>
      <c r="L92" s="352" t="s">
        <v>306</v>
      </c>
      <c r="M92" s="352" t="s">
        <v>306</v>
      </c>
      <c r="N92" s="352" t="s">
        <v>306</v>
      </c>
      <c r="O92" s="352" t="s">
        <v>306</v>
      </c>
      <c r="P92" s="352" t="s">
        <v>306</v>
      </c>
      <c r="Q92" s="352" t="s">
        <v>306</v>
      </c>
      <c r="R92" s="352" t="s">
        <v>306</v>
      </c>
      <c r="S92" s="352" t="s">
        <v>306</v>
      </c>
      <c r="T92" s="352" t="s">
        <v>306</v>
      </c>
      <c r="U92" s="352" t="s">
        <v>306</v>
      </c>
      <c r="V92" s="352" t="s">
        <v>306</v>
      </c>
      <c r="W92" s="352" t="s">
        <v>306</v>
      </c>
      <c r="X92" s="352" t="s">
        <v>306</v>
      </c>
      <c r="Y92" s="352" t="s">
        <v>306</v>
      </c>
      <c r="Z92" s="352" t="s">
        <v>306</v>
      </c>
      <c r="AA92" s="352" t="s">
        <v>306</v>
      </c>
      <c r="AB92" s="352" t="s">
        <v>306</v>
      </c>
      <c r="AC92" s="352" t="s">
        <v>306</v>
      </c>
      <c r="AD92" s="352" t="s">
        <v>306</v>
      </c>
      <c r="AE92" s="352" t="s">
        <v>306</v>
      </c>
      <c r="AF92" s="352" t="s">
        <v>306</v>
      </c>
      <c r="AG92" s="352" t="s">
        <v>306</v>
      </c>
      <c r="AH92" s="352" t="s">
        <v>306</v>
      </c>
      <c r="AI92" s="352" t="s">
        <v>306</v>
      </c>
      <c r="AJ92" s="352" t="s">
        <v>306</v>
      </c>
      <c r="AK92" s="352" t="s">
        <v>306</v>
      </c>
      <c r="AL92" s="352" t="s">
        <v>306</v>
      </c>
      <c r="AM92" s="352" t="s">
        <v>306</v>
      </c>
      <c r="AN92" s="352" t="s">
        <v>306</v>
      </c>
      <c r="AO92" s="352" t="s">
        <v>306</v>
      </c>
      <c r="AP92" s="352" t="s">
        <v>306</v>
      </c>
      <c r="AQ92" s="352" t="s">
        <v>306</v>
      </c>
      <c r="AR92" s="352" t="s">
        <v>306</v>
      </c>
      <c r="AS92" s="352" t="s">
        <v>306</v>
      </c>
      <c r="AT92" s="352" t="s">
        <v>306</v>
      </c>
      <c r="AU92" s="352" t="s">
        <v>306</v>
      </c>
      <c r="AV92" s="352" t="s">
        <v>306</v>
      </c>
      <c r="AW92" s="352" t="s">
        <v>306</v>
      </c>
      <c r="AX92" s="352" t="s">
        <v>306</v>
      </c>
      <c r="AY92" s="352" t="s">
        <v>306</v>
      </c>
      <c r="AZ92" s="352" t="s">
        <v>306</v>
      </c>
      <c r="BA92" s="352" t="s">
        <v>306</v>
      </c>
      <c r="BB92" s="352" t="s">
        <v>306</v>
      </c>
      <c r="BC92" s="352" t="s">
        <v>306</v>
      </c>
      <c r="BD92" s="352" t="s">
        <v>306</v>
      </c>
      <c r="BE92" s="352" t="s">
        <v>306</v>
      </c>
      <c r="BF92" s="352" t="s">
        <v>306</v>
      </c>
      <c r="BG92" s="352" t="s">
        <v>306</v>
      </c>
      <c r="BH92" s="352" t="s">
        <v>306</v>
      </c>
      <c r="BI92" s="352" t="s">
        <v>306</v>
      </c>
      <c r="BJ92" s="352" t="s">
        <v>306</v>
      </c>
      <c r="BK92" s="352" t="s">
        <v>306</v>
      </c>
      <c r="BL92" s="352" t="s">
        <v>306</v>
      </c>
      <c r="BM92" s="352" t="s">
        <v>306</v>
      </c>
      <c r="BN92" s="352" t="s">
        <v>306</v>
      </c>
      <c r="BO92" s="352" t="s">
        <v>306</v>
      </c>
      <c r="BP92" s="352" t="s">
        <v>306</v>
      </c>
      <c r="BQ92" s="352" t="s">
        <v>306</v>
      </c>
      <c r="BR92" s="352" t="s">
        <v>306</v>
      </c>
      <c r="BS92" s="352" t="s">
        <v>306</v>
      </c>
      <c r="BT92" s="352" t="s">
        <v>306</v>
      </c>
      <c r="BU92" s="352" t="s">
        <v>306</v>
      </c>
      <c r="BV92" s="352" t="s">
        <v>306</v>
      </c>
      <c r="BW92" s="352" t="s">
        <v>306</v>
      </c>
      <c r="BX92" s="352" t="s">
        <v>306</v>
      </c>
      <c r="BY92" s="352" t="s">
        <v>306</v>
      </c>
      <c r="BZ92" s="352" t="s">
        <v>306</v>
      </c>
      <c r="CA92" s="352" t="s">
        <v>306</v>
      </c>
      <c r="CB92" s="352" t="s">
        <v>306</v>
      </c>
      <c r="CC92" s="352" t="s">
        <v>306</v>
      </c>
      <c r="CD92" s="352" t="s">
        <v>306</v>
      </c>
      <c r="CE92" s="352" t="s">
        <v>306</v>
      </c>
      <c r="CF92" s="352" t="s">
        <v>306</v>
      </c>
      <c r="CG92" s="352" t="s">
        <v>306</v>
      </c>
      <c r="CH92" s="352" t="s">
        <v>306</v>
      </c>
      <c r="CI92" s="352" t="s">
        <v>306</v>
      </c>
      <c r="CJ92" s="352" t="s">
        <v>306</v>
      </c>
      <c r="CK92" s="352">
        <v>1</v>
      </c>
      <c r="CL92" s="352" t="s">
        <v>306</v>
      </c>
      <c r="CM92" s="352" t="s">
        <v>306</v>
      </c>
      <c r="CN92" s="352" t="s">
        <v>306</v>
      </c>
      <c r="CO92" s="352" t="s">
        <v>306</v>
      </c>
      <c r="CP92" s="352" t="s">
        <v>306</v>
      </c>
      <c r="CQ92" s="352" t="s">
        <v>306</v>
      </c>
      <c r="CR92" s="352" t="s">
        <v>306</v>
      </c>
      <c r="CS92" s="352" t="s">
        <v>306</v>
      </c>
      <c r="CT92" s="352" t="s">
        <v>306</v>
      </c>
      <c r="CU92" s="352" t="s">
        <v>306</v>
      </c>
      <c r="CV92" s="352" t="s">
        <v>306</v>
      </c>
      <c r="CW92" s="352" t="s">
        <v>306</v>
      </c>
      <c r="CX92" s="352" t="s">
        <v>306</v>
      </c>
      <c r="CY92" s="352" t="s">
        <v>306</v>
      </c>
      <c r="CZ92" s="352" t="s">
        <v>306</v>
      </c>
      <c r="DA92" s="352" t="s">
        <v>306</v>
      </c>
      <c r="DB92" s="352" t="s">
        <v>306</v>
      </c>
      <c r="DC92" s="352" t="s">
        <v>306</v>
      </c>
      <c r="DD92" s="352" t="s">
        <v>306</v>
      </c>
      <c r="DE92" s="352" t="s">
        <v>306</v>
      </c>
      <c r="DF92" s="352" t="s">
        <v>306</v>
      </c>
      <c r="DG92" s="353" t="s">
        <v>306</v>
      </c>
    </row>
    <row r="93" spans="1:111" ht="15" customHeight="1">
      <c r="A93" s="345">
        <v>87</v>
      </c>
      <c r="B93" s="98" t="s">
        <v>248</v>
      </c>
      <c r="C93" s="95" t="s">
        <v>249</v>
      </c>
      <c r="D93" s="351" t="s">
        <v>306</v>
      </c>
      <c r="E93" s="352" t="s">
        <v>306</v>
      </c>
      <c r="F93" s="352" t="s">
        <v>306</v>
      </c>
      <c r="G93" s="352" t="s">
        <v>306</v>
      </c>
      <c r="H93" s="352" t="s">
        <v>306</v>
      </c>
      <c r="I93" s="352" t="s">
        <v>306</v>
      </c>
      <c r="J93" s="352" t="s">
        <v>306</v>
      </c>
      <c r="K93" s="352" t="s">
        <v>306</v>
      </c>
      <c r="L93" s="352" t="s">
        <v>306</v>
      </c>
      <c r="M93" s="352" t="s">
        <v>306</v>
      </c>
      <c r="N93" s="352" t="s">
        <v>306</v>
      </c>
      <c r="O93" s="352" t="s">
        <v>306</v>
      </c>
      <c r="P93" s="352" t="s">
        <v>306</v>
      </c>
      <c r="Q93" s="352" t="s">
        <v>306</v>
      </c>
      <c r="R93" s="352" t="s">
        <v>306</v>
      </c>
      <c r="S93" s="352" t="s">
        <v>306</v>
      </c>
      <c r="T93" s="352" t="s">
        <v>306</v>
      </c>
      <c r="U93" s="352" t="s">
        <v>306</v>
      </c>
      <c r="V93" s="352" t="s">
        <v>306</v>
      </c>
      <c r="W93" s="352" t="s">
        <v>306</v>
      </c>
      <c r="X93" s="352" t="s">
        <v>306</v>
      </c>
      <c r="Y93" s="352" t="s">
        <v>306</v>
      </c>
      <c r="Z93" s="352" t="s">
        <v>306</v>
      </c>
      <c r="AA93" s="352" t="s">
        <v>306</v>
      </c>
      <c r="AB93" s="352" t="s">
        <v>306</v>
      </c>
      <c r="AC93" s="352" t="s">
        <v>306</v>
      </c>
      <c r="AD93" s="352" t="s">
        <v>306</v>
      </c>
      <c r="AE93" s="352" t="s">
        <v>306</v>
      </c>
      <c r="AF93" s="352" t="s">
        <v>306</v>
      </c>
      <c r="AG93" s="352" t="s">
        <v>306</v>
      </c>
      <c r="AH93" s="352" t="s">
        <v>306</v>
      </c>
      <c r="AI93" s="352" t="s">
        <v>306</v>
      </c>
      <c r="AJ93" s="352" t="s">
        <v>306</v>
      </c>
      <c r="AK93" s="352" t="s">
        <v>306</v>
      </c>
      <c r="AL93" s="352" t="s">
        <v>306</v>
      </c>
      <c r="AM93" s="352" t="s">
        <v>306</v>
      </c>
      <c r="AN93" s="352" t="s">
        <v>306</v>
      </c>
      <c r="AO93" s="352" t="s">
        <v>306</v>
      </c>
      <c r="AP93" s="352" t="s">
        <v>306</v>
      </c>
      <c r="AQ93" s="352" t="s">
        <v>306</v>
      </c>
      <c r="AR93" s="352" t="s">
        <v>306</v>
      </c>
      <c r="AS93" s="352" t="s">
        <v>306</v>
      </c>
      <c r="AT93" s="352" t="s">
        <v>306</v>
      </c>
      <c r="AU93" s="352" t="s">
        <v>306</v>
      </c>
      <c r="AV93" s="352" t="s">
        <v>306</v>
      </c>
      <c r="AW93" s="352" t="s">
        <v>306</v>
      </c>
      <c r="AX93" s="352" t="s">
        <v>306</v>
      </c>
      <c r="AY93" s="352" t="s">
        <v>306</v>
      </c>
      <c r="AZ93" s="352" t="s">
        <v>306</v>
      </c>
      <c r="BA93" s="352" t="s">
        <v>306</v>
      </c>
      <c r="BB93" s="352" t="s">
        <v>306</v>
      </c>
      <c r="BC93" s="352" t="s">
        <v>306</v>
      </c>
      <c r="BD93" s="352" t="s">
        <v>306</v>
      </c>
      <c r="BE93" s="352" t="s">
        <v>306</v>
      </c>
      <c r="BF93" s="352" t="s">
        <v>306</v>
      </c>
      <c r="BG93" s="352" t="s">
        <v>306</v>
      </c>
      <c r="BH93" s="352" t="s">
        <v>306</v>
      </c>
      <c r="BI93" s="352" t="s">
        <v>306</v>
      </c>
      <c r="BJ93" s="352" t="s">
        <v>306</v>
      </c>
      <c r="BK93" s="352" t="s">
        <v>306</v>
      </c>
      <c r="BL93" s="352" t="s">
        <v>306</v>
      </c>
      <c r="BM93" s="352" t="s">
        <v>306</v>
      </c>
      <c r="BN93" s="352" t="s">
        <v>306</v>
      </c>
      <c r="BO93" s="352" t="s">
        <v>306</v>
      </c>
      <c r="BP93" s="352" t="s">
        <v>306</v>
      </c>
      <c r="BQ93" s="352" t="s">
        <v>306</v>
      </c>
      <c r="BR93" s="352" t="s">
        <v>306</v>
      </c>
      <c r="BS93" s="352" t="s">
        <v>306</v>
      </c>
      <c r="BT93" s="352" t="s">
        <v>306</v>
      </c>
      <c r="BU93" s="352" t="s">
        <v>306</v>
      </c>
      <c r="BV93" s="352" t="s">
        <v>306</v>
      </c>
      <c r="BW93" s="352" t="s">
        <v>306</v>
      </c>
      <c r="BX93" s="352" t="s">
        <v>306</v>
      </c>
      <c r="BY93" s="352" t="s">
        <v>306</v>
      </c>
      <c r="BZ93" s="352" t="s">
        <v>306</v>
      </c>
      <c r="CA93" s="352" t="s">
        <v>306</v>
      </c>
      <c r="CB93" s="352" t="s">
        <v>306</v>
      </c>
      <c r="CC93" s="352" t="s">
        <v>306</v>
      </c>
      <c r="CD93" s="352" t="s">
        <v>306</v>
      </c>
      <c r="CE93" s="352" t="s">
        <v>306</v>
      </c>
      <c r="CF93" s="352" t="s">
        <v>306</v>
      </c>
      <c r="CG93" s="352" t="s">
        <v>306</v>
      </c>
      <c r="CH93" s="352" t="s">
        <v>306</v>
      </c>
      <c r="CI93" s="352" t="s">
        <v>306</v>
      </c>
      <c r="CJ93" s="352" t="s">
        <v>306</v>
      </c>
      <c r="CK93" s="352" t="s">
        <v>306</v>
      </c>
      <c r="CL93" s="352">
        <v>1</v>
      </c>
      <c r="CM93" s="352" t="s">
        <v>306</v>
      </c>
      <c r="CN93" s="352" t="s">
        <v>306</v>
      </c>
      <c r="CO93" s="352" t="s">
        <v>306</v>
      </c>
      <c r="CP93" s="352" t="s">
        <v>306</v>
      </c>
      <c r="CQ93" s="352" t="s">
        <v>306</v>
      </c>
      <c r="CR93" s="352" t="s">
        <v>306</v>
      </c>
      <c r="CS93" s="352" t="s">
        <v>306</v>
      </c>
      <c r="CT93" s="352" t="s">
        <v>306</v>
      </c>
      <c r="CU93" s="352" t="s">
        <v>306</v>
      </c>
      <c r="CV93" s="352" t="s">
        <v>306</v>
      </c>
      <c r="CW93" s="352" t="s">
        <v>306</v>
      </c>
      <c r="CX93" s="352" t="s">
        <v>306</v>
      </c>
      <c r="CY93" s="352" t="s">
        <v>306</v>
      </c>
      <c r="CZ93" s="352" t="s">
        <v>306</v>
      </c>
      <c r="DA93" s="352" t="s">
        <v>306</v>
      </c>
      <c r="DB93" s="352" t="s">
        <v>306</v>
      </c>
      <c r="DC93" s="352" t="s">
        <v>306</v>
      </c>
      <c r="DD93" s="352" t="s">
        <v>306</v>
      </c>
      <c r="DE93" s="352" t="s">
        <v>306</v>
      </c>
      <c r="DF93" s="352" t="s">
        <v>306</v>
      </c>
      <c r="DG93" s="353" t="s">
        <v>306</v>
      </c>
    </row>
    <row r="94" spans="1:111" ht="15" customHeight="1">
      <c r="A94" s="345">
        <v>88</v>
      </c>
      <c r="B94" s="98" t="s">
        <v>250</v>
      </c>
      <c r="C94" s="95" t="s">
        <v>251</v>
      </c>
      <c r="D94" s="351" t="s">
        <v>306</v>
      </c>
      <c r="E94" s="352" t="s">
        <v>306</v>
      </c>
      <c r="F94" s="352" t="s">
        <v>306</v>
      </c>
      <c r="G94" s="352" t="s">
        <v>306</v>
      </c>
      <c r="H94" s="352" t="s">
        <v>306</v>
      </c>
      <c r="I94" s="352" t="s">
        <v>306</v>
      </c>
      <c r="J94" s="352" t="s">
        <v>306</v>
      </c>
      <c r="K94" s="352" t="s">
        <v>306</v>
      </c>
      <c r="L94" s="352" t="s">
        <v>306</v>
      </c>
      <c r="M94" s="352" t="s">
        <v>306</v>
      </c>
      <c r="N94" s="352" t="s">
        <v>306</v>
      </c>
      <c r="O94" s="352" t="s">
        <v>306</v>
      </c>
      <c r="P94" s="352" t="s">
        <v>306</v>
      </c>
      <c r="Q94" s="352" t="s">
        <v>306</v>
      </c>
      <c r="R94" s="352" t="s">
        <v>306</v>
      </c>
      <c r="S94" s="352" t="s">
        <v>306</v>
      </c>
      <c r="T94" s="352" t="s">
        <v>306</v>
      </c>
      <c r="U94" s="352" t="s">
        <v>306</v>
      </c>
      <c r="V94" s="352" t="s">
        <v>306</v>
      </c>
      <c r="W94" s="352" t="s">
        <v>306</v>
      </c>
      <c r="X94" s="352" t="s">
        <v>306</v>
      </c>
      <c r="Y94" s="352" t="s">
        <v>306</v>
      </c>
      <c r="Z94" s="352" t="s">
        <v>306</v>
      </c>
      <c r="AA94" s="352" t="s">
        <v>306</v>
      </c>
      <c r="AB94" s="352" t="s">
        <v>306</v>
      </c>
      <c r="AC94" s="352" t="s">
        <v>306</v>
      </c>
      <c r="AD94" s="352" t="s">
        <v>306</v>
      </c>
      <c r="AE94" s="352" t="s">
        <v>306</v>
      </c>
      <c r="AF94" s="352" t="s">
        <v>306</v>
      </c>
      <c r="AG94" s="352" t="s">
        <v>306</v>
      </c>
      <c r="AH94" s="352" t="s">
        <v>306</v>
      </c>
      <c r="AI94" s="352" t="s">
        <v>306</v>
      </c>
      <c r="AJ94" s="352" t="s">
        <v>306</v>
      </c>
      <c r="AK94" s="352" t="s">
        <v>306</v>
      </c>
      <c r="AL94" s="352" t="s">
        <v>306</v>
      </c>
      <c r="AM94" s="352" t="s">
        <v>306</v>
      </c>
      <c r="AN94" s="352" t="s">
        <v>306</v>
      </c>
      <c r="AO94" s="352" t="s">
        <v>306</v>
      </c>
      <c r="AP94" s="352" t="s">
        <v>306</v>
      </c>
      <c r="AQ94" s="352" t="s">
        <v>306</v>
      </c>
      <c r="AR94" s="352" t="s">
        <v>306</v>
      </c>
      <c r="AS94" s="352" t="s">
        <v>306</v>
      </c>
      <c r="AT94" s="352" t="s">
        <v>306</v>
      </c>
      <c r="AU94" s="352" t="s">
        <v>306</v>
      </c>
      <c r="AV94" s="352" t="s">
        <v>306</v>
      </c>
      <c r="AW94" s="352" t="s">
        <v>306</v>
      </c>
      <c r="AX94" s="352" t="s">
        <v>306</v>
      </c>
      <c r="AY94" s="352" t="s">
        <v>306</v>
      </c>
      <c r="AZ94" s="352" t="s">
        <v>306</v>
      </c>
      <c r="BA94" s="352" t="s">
        <v>306</v>
      </c>
      <c r="BB94" s="352" t="s">
        <v>306</v>
      </c>
      <c r="BC94" s="352" t="s">
        <v>306</v>
      </c>
      <c r="BD94" s="352" t="s">
        <v>306</v>
      </c>
      <c r="BE94" s="352" t="s">
        <v>306</v>
      </c>
      <c r="BF94" s="352" t="s">
        <v>306</v>
      </c>
      <c r="BG94" s="352" t="s">
        <v>306</v>
      </c>
      <c r="BH94" s="352" t="s">
        <v>306</v>
      </c>
      <c r="BI94" s="352" t="s">
        <v>306</v>
      </c>
      <c r="BJ94" s="352" t="s">
        <v>306</v>
      </c>
      <c r="BK94" s="352" t="s">
        <v>306</v>
      </c>
      <c r="BL94" s="352" t="s">
        <v>306</v>
      </c>
      <c r="BM94" s="352" t="s">
        <v>306</v>
      </c>
      <c r="BN94" s="352" t="s">
        <v>306</v>
      </c>
      <c r="BO94" s="352" t="s">
        <v>306</v>
      </c>
      <c r="BP94" s="352" t="s">
        <v>306</v>
      </c>
      <c r="BQ94" s="352" t="s">
        <v>306</v>
      </c>
      <c r="BR94" s="352" t="s">
        <v>306</v>
      </c>
      <c r="BS94" s="352" t="s">
        <v>306</v>
      </c>
      <c r="BT94" s="352" t="s">
        <v>306</v>
      </c>
      <c r="BU94" s="352" t="s">
        <v>306</v>
      </c>
      <c r="BV94" s="352" t="s">
        <v>306</v>
      </c>
      <c r="BW94" s="352" t="s">
        <v>306</v>
      </c>
      <c r="BX94" s="352" t="s">
        <v>306</v>
      </c>
      <c r="BY94" s="352" t="s">
        <v>306</v>
      </c>
      <c r="BZ94" s="352" t="s">
        <v>306</v>
      </c>
      <c r="CA94" s="352" t="s">
        <v>306</v>
      </c>
      <c r="CB94" s="352" t="s">
        <v>306</v>
      </c>
      <c r="CC94" s="352" t="s">
        <v>306</v>
      </c>
      <c r="CD94" s="352" t="s">
        <v>306</v>
      </c>
      <c r="CE94" s="352" t="s">
        <v>306</v>
      </c>
      <c r="CF94" s="352" t="s">
        <v>306</v>
      </c>
      <c r="CG94" s="352" t="s">
        <v>306</v>
      </c>
      <c r="CH94" s="352" t="s">
        <v>306</v>
      </c>
      <c r="CI94" s="352" t="s">
        <v>306</v>
      </c>
      <c r="CJ94" s="352" t="s">
        <v>306</v>
      </c>
      <c r="CK94" s="352" t="s">
        <v>306</v>
      </c>
      <c r="CL94" s="352" t="s">
        <v>306</v>
      </c>
      <c r="CM94" s="352">
        <v>1</v>
      </c>
      <c r="CN94" s="352" t="s">
        <v>306</v>
      </c>
      <c r="CO94" s="352" t="s">
        <v>306</v>
      </c>
      <c r="CP94" s="352" t="s">
        <v>306</v>
      </c>
      <c r="CQ94" s="352" t="s">
        <v>306</v>
      </c>
      <c r="CR94" s="352" t="s">
        <v>306</v>
      </c>
      <c r="CS94" s="352" t="s">
        <v>306</v>
      </c>
      <c r="CT94" s="352" t="s">
        <v>306</v>
      </c>
      <c r="CU94" s="352" t="s">
        <v>306</v>
      </c>
      <c r="CV94" s="352" t="s">
        <v>306</v>
      </c>
      <c r="CW94" s="352" t="s">
        <v>306</v>
      </c>
      <c r="CX94" s="352" t="s">
        <v>306</v>
      </c>
      <c r="CY94" s="352" t="s">
        <v>306</v>
      </c>
      <c r="CZ94" s="352" t="s">
        <v>306</v>
      </c>
      <c r="DA94" s="352" t="s">
        <v>306</v>
      </c>
      <c r="DB94" s="352" t="s">
        <v>306</v>
      </c>
      <c r="DC94" s="352" t="s">
        <v>306</v>
      </c>
      <c r="DD94" s="352" t="s">
        <v>306</v>
      </c>
      <c r="DE94" s="352" t="s">
        <v>306</v>
      </c>
      <c r="DF94" s="352" t="s">
        <v>306</v>
      </c>
      <c r="DG94" s="353" t="s">
        <v>306</v>
      </c>
    </row>
    <row r="95" spans="1:111" ht="15" customHeight="1">
      <c r="A95" s="345">
        <v>89</v>
      </c>
      <c r="B95" s="98" t="s">
        <v>252</v>
      </c>
      <c r="C95" s="95" t="s">
        <v>7</v>
      </c>
      <c r="D95" s="351" t="s">
        <v>306</v>
      </c>
      <c r="E95" s="352" t="s">
        <v>306</v>
      </c>
      <c r="F95" s="352" t="s">
        <v>306</v>
      </c>
      <c r="G95" s="352" t="s">
        <v>306</v>
      </c>
      <c r="H95" s="352" t="s">
        <v>306</v>
      </c>
      <c r="I95" s="352" t="s">
        <v>306</v>
      </c>
      <c r="J95" s="352" t="s">
        <v>306</v>
      </c>
      <c r="K95" s="352" t="s">
        <v>306</v>
      </c>
      <c r="L95" s="352" t="s">
        <v>306</v>
      </c>
      <c r="M95" s="352" t="s">
        <v>306</v>
      </c>
      <c r="N95" s="352" t="s">
        <v>306</v>
      </c>
      <c r="O95" s="352" t="s">
        <v>306</v>
      </c>
      <c r="P95" s="352" t="s">
        <v>306</v>
      </c>
      <c r="Q95" s="352" t="s">
        <v>306</v>
      </c>
      <c r="R95" s="352" t="s">
        <v>306</v>
      </c>
      <c r="S95" s="352" t="s">
        <v>306</v>
      </c>
      <c r="T95" s="352" t="s">
        <v>306</v>
      </c>
      <c r="U95" s="352" t="s">
        <v>306</v>
      </c>
      <c r="V95" s="352" t="s">
        <v>306</v>
      </c>
      <c r="W95" s="352" t="s">
        <v>306</v>
      </c>
      <c r="X95" s="352" t="s">
        <v>306</v>
      </c>
      <c r="Y95" s="352" t="s">
        <v>306</v>
      </c>
      <c r="Z95" s="352" t="s">
        <v>306</v>
      </c>
      <c r="AA95" s="352" t="s">
        <v>306</v>
      </c>
      <c r="AB95" s="352" t="s">
        <v>306</v>
      </c>
      <c r="AC95" s="352" t="s">
        <v>306</v>
      </c>
      <c r="AD95" s="352" t="s">
        <v>306</v>
      </c>
      <c r="AE95" s="352" t="s">
        <v>306</v>
      </c>
      <c r="AF95" s="352" t="s">
        <v>306</v>
      </c>
      <c r="AG95" s="352" t="s">
        <v>306</v>
      </c>
      <c r="AH95" s="352" t="s">
        <v>306</v>
      </c>
      <c r="AI95" s="352" t="s">
        <v>306</v>
      </c>
      <c r="AJ95" s="352" t="s">
        <v>306</v>
      </c>
      <c r="AK95" s="352" t="s">
        <v>306</v>
      </c>
      <c r="AL95" s="352" t="s">
        <v>306</v>
      </c>
      <c r="AM95" s="352" t="s">
        <v>306</v>
      </c>
      <c r="AN95" s="352" t="s">
        <v>306</v>
      </c>
      <c r="AO95" s="352" t="s">
        <v>306</v>
      </c>
      <c r="AP95" s="352" t="s">
        <v>306</v>
      </c>
      <c r="AQ95" s="352" t="s">
        <v>306</v>
      </c>
      <c r="AR95" s="352" t="s">
        <v>306</v>
      </c>
      <c r="AS95" s="352" t="s">
        <v>306</v>
      </c>
      <c r="AT95" s="352" t="s">
        <v>306</v>
      </c>
      <c r="AU95" s="352" t="s">
        <v>306</v>
      </c>
      <c r="AV95" s="352" t="s">
        <v>306</v>
      </c>
      <c r="AW95" s="352" t="s">
        <v>306</v>
      </c>
      <c r="AX95" s="352" t="s">
        <v>306</v>
      </c>
      <c r="AY95" s="352" t="s">
        <v>306</v>
      </c>
      <c r="AZ95" s="352" t="s">
        <v>306</v>
      </c>
      <c r="BA95" s="352" t="s">
        <v>306</v>
      </c>
      <c r="BB95" s="352" t="s">
        <v>306</v>
      </c>
      <c r="BC95" s="352" t="s">
        <v>306</v>
      </c>
      <c r="BD95" s="352" t="s">
        <v>306</v>
      </c>
      <c r="BE95" s="352" t="s">
        <v>306</v>
      </c>
      <c r="BF95" s="352" t="s">
        <v>306</v>
      </c>
      <c r="BG95" s="352" t="s">
        <v>306</v>
      </c>
      <c r="BH95" s="352" t="s">
        <v>306</v>
      </c>
      <c r="BI95" s="352" t="s">
        <v>306</v>
      </c>
      <c r="BJ95" s="352" t="s">
        <v>306</v>
      </c>
      <c r="BK95" s="352" t="s">
        <v>306</v>
      </c>
      <c r="BL95" s="352" t="s">
        <v>306</v>
      </c>
      <c r="BM95" s="352" t="s">
        <v>306</v>
      </c>
      <c r="BN95" s="352" t="s">
        <v>306</v>
      </c>
      <c r="BO95" s="352" t="s">
        <v>306</v>
      </c>
      <c r="BP95" s="352" t="s">
        <v>306</v>
      </c>
      <c r="BQ95" s="352" t="s">
        <v>306</v>
      </c>
      <c r="BR95" s="352" t="s">
        <v>306</v>
      </c>
      <c r="BS95" s="352" t="s">
        <v>306</v>
      </c>
      <c r="BT95" s="352" t="s">
        <v>306</v>
      </c>
      <c r="BU95" s="352" t="s">
        <v>306</v>
      </c>
      <c r="BV95" s="352" t="s">
        <v>306</v>
      </c>
      <c r="BW95" s="352" t="s">
        <v>306</v>
      </c>
      <c r="BX95" s="352" t="s">
        <v>306</v>
      </c>
      <c r="BY95" s="352" t="s">
        <v>306</v>
      </c>
      <c r="BZ95" s="352" t="s">
        <v>306</v>
      </c>
      <c r="CA95" s="352" t="s">
        <v>306</v>
      </c>
      <c r="CB95" s="352" t="s">
        <v>306</v>
      </c>
      <c r="CC95" s="352" t="s">
        <v>306</v>
      </c>
      <c r="CD95" s="352" t="s">
        <v>306</v>
      </c>
      <c r="CE95" s="352" t="s">
        <v>306</v>
      </c>
      <c r="CF95" s="352" t="s">
        <v>306</v>
      </c>
      <c r="CG95" s="352" t="s">
        <v>306</v>
      </c>
      <c r="CH95" s="352" t="s">
        <v>306</v>
      </c>
      <c r="CI95" s="352" t="s">
        <v>306</v>
      </c>
      <c r="CJ95" s="352" t="s">
        <v>306</v>
      </c>
      <c r="CK95" s="352" t="s">
        <v>306</v>
      </c>
      <c r="CL95" s="352" t="s">
        <v>306</v>
      </c>
      <c r="CM95" s="352" t="s">
        <v>306</v>
      </c>
      <c r="CN95" s="352">
        <v>1</v>
      </c>
      <c r="CO95" s="352" t="s">
        <v>306</v>
      </c>
      <c r="CP95" s="352" t="s">
        <v>306</v>
      </c>
      <c r="CQ95" s="352" t="s">
        <v>306</v>
      </c>
      <c r="CR95" s="352" t="s">
        <v>306</v>
      </c>
      <c r="CS95" s="352" t="s">
        <v>306</v>
      </c>
      <c r="CT95" s="352" t="s">
        <v>306</v>
      </c>
      <c r="CU95" s="352" t="s">
        <v>306</v>
      </c>
      <c r="CV95" s="352" t="s">
        <v>306</v>
      </c>
      <c r="CW95" s="352" t="s">
        <v>306</v>
      </c>
      <c r="CX95" s="352" t="s">
        <v>306</v>
      </c>
      <c r="CY95" s="352" t="s">
        <v>306</v>
      </c>
      <c r="CZ95" s="352" t="s">
        <v>306</v>
      </c>
      <c r="DA95" s="352" t="s">
        <v>306</v>
      </c>
      <c r="DB95" s="352" t="s">
        <v>306</v>
      </c>
      <c r="DC95" s="352" t="s">
        <v>306</v>
      </c>
      <c r="DD95" s="352" t="s">
        <v>306</v>
      </c>
      <c r="DE95" s="352" t="s">
        <v>306</v>
      </c>
      <c r="DF95" s="352" t="s">
        <v>306</v>
      </c>
      <c r="DG95" s="353" t="s">
        <v>306</v>
      </c>
    </row>
    <row r="96" spans="1:111" ht="15" customHeight="1">
      <c r="A96" s="345">
        <v>90</v>
      </c>
      <c r="B96" s="98" t="s">
        <v>253</v>
      </c>
      <c r="C96" s="95" t="s">
        <v>254</v>
      </c>
      <c r="D96" s="351" t="s">
        <v>306</v>
      </c>
      <c r="E96" s="352" t="s">
        <v>306</v>
      </c>
      <c r="F96" s="352" t="s">
        <v>306</v>
      </c>
      <c r="G96" s="352" t="s">
        <v>306</v>
      </c>
      <c r="H96" s="352" t="s">
        <v>306</v>
      </c>
      <c r="I96" s="352" t="s">
        <v>306</v>
      </c>
      <c r="J96" s="352" t="s">
        <v>306</v>
      </c>
      <c r="K96" s="352" t="s">
        <v>306</v>
      </c>
      <c r="L96" s="352" t="s">
        <v>306</v>
      </c>
      <c r="M96" s="352" t="s">
        <v>306</v>
      </c>
      <c r="N96" s="352" t="s">
        <v>306</v>
      </c>
      <c r="O96" s="352" t="s">
        <v>306</v>
      </c>
      <c r="P96" s="352" t="s">
        <v>306</v>
      </c>
      <c r="Q96" s="352" t="s">
        <v>306</v>
      </c>
      <c r="R96" s="352" t="s">
        <v>306</v>
      </c>
      <c r="S96" s="352" t="s">
        <v>306</v>
      </c>
      <c r="T96" s="352" t="s">
        <v>306</v>
      </c>
      <c r="U96" s="352" t="s">
        <v>306</v>
      </c>
      <c r="V96" s="352" t="s">
        <v>306</v>
      </c>
      <c r="W96" s="352" t="s">
        <v>306</v>
      </c>
      <c r="X96" s="352" t="s">
        <v>306</v>
      </c>
      <c r="Y96" s="352" t="s">
        <v>306</v>
      </c>
      <c r="Z96" s="352" t="s">
        <v>306</v>
      </c>
      <c r="AA96" s="352" t="s">
        <v>306</v>
      </c>
      <c r="AB96" s="352" t="s">
        <v>306</v>
      </c>
      <c r="AC96" s="352" t="s">
        <v>306</v>
      </c>
      <c r="AD96" s="352" t="s">
        <v>306</v>
      </c>
      <c r="AE96" s="352" t="s">
        <v>306</v>
      </c>
      <c r="AF96" s="352" t="s">
        <v>306</v>
      </c>
      <c r="AG96" s="352" t="s">
        <v>306</v>
      </c>
      <c r="AH96" s="352" t="s">
        <v>306</v>
      </c>
      <c r="AI96" s="352" t="s">
        <v>306</v>
      </c>
      <c r="AJ96" s="352" t="s">
        <v>306</v>
      </c>
      <c r="AK96" s="352" t="s">
        <v>306</v>
      </c>
      <c r="AL96" s="352" t="s">
        <v>306</v>
      </c>
      <c r="AM96" s="352" t="s">
        <v>306</v>
      </c>
      <c r="AN96" s="352" t="s">
        <v>306</v>
      </c>
      <c r="AO96" s="352" t="s">
        <v>306</v>
      </c>
      <c r="AP96" s="352" t="s">
        <v>306</v>
      </c>
      <c r="AQ96" s="352" t="s">
        <v>306</v>
      </c>
      <c r="AR96" s="352" t="s">
        <v>306</v>
      </c>
      <c r="AS96" s="352" t="s">
        <v>306</v>
      </c>
      <c r="AT96" s="352" t="s">
        <v>306</v>
      </c>
      <c r="AU96" s="352" t="s">
        <v>306</v>
      </c>
      <c r="AV96" s="352" t="s">
        <v>306</v>
      </c>
      <c r="AW96" s="352" t="s">
        <v>306</v>
      </c>
      <c r="AX96" s="352" t="s">
        <v>306</v>
      </c>
      <c r="AY96" s="352" t="s">
        <v>306</v>
      </c>
      <c r="AZ96" s="352" t="s">
        <v>306</v>
      </c>
      <c r="BA96" s="352" t="s">
        <v>306</v>
      </c>
      <c r="BB96" s="352" t="s">
        <v>306</v>
      </c>
      <c r="BC96" s="352" t="s">
        <v>306</v>
      </c>
      <c r="BD96" s="352" t="s">
        <v>306</v>
      </c>
      <c r="BE96" s="352" t="s">
        <v>306</v>
      </c>
      <c r="BF96" s="352" t="s">
        <v>306</v>
      </c>
      <c r="BG96" s="352" t="s">
        <v>306</v>
      </c>
      <c r="BH96" s="352" t="s">
        <v>306</v>
      </c>
      <c r="BI96" s="352" t="s">
        <v>306</v>
      </c>
      <c r="BJ96" s="352" t="s">
        <v>306</v>
      </c>
      <c r="BK96" s="352" t="s">
        <v>306</v>
      </c>
      <c r="BL96" s="352" t="s">
        <v>306</v>
      </c>
      <c r="BM96" s="352" t="s">
        <v>306</v>
      </c>
      <c r="BN96" s="352" t="s">
        <v>306</v>
      </c>
      <c r="BO96" s="352" t="s">
        <v>306</v>
      </c>
      <c r="BP96" s="352" t="s">
        <v>306</v>
      </c>
      <c r="BQ96" s="352" t="s">
        <v>306</v>
      </c>
      <c r="BR96" s="352" t="s">
        <v>306</v>
      </c>
      <c r="BS96" s="352" t="s">
        <v>306</v>
      </c>
      <c r="BT96" s="352" t="s">
        <v>306</v>
      </c>
      <c r="BU96" s="352" t="s">
        <v>306</v>
      </c>
      <c r="BV96" s="352" t="s">
        <v>306</v>
      </c>
      <c r="BW96" s="352" t="s">
        <v>306</v>
      </c>
      <c r="BX96" s="352" t="s">
        <v>306</v>
      </c>
      <c r="BY96" s="352" t="s">
        <v>306</v>
      </c>
      <c r="BZ96" s="352" t="s">
        <v>306</v>
      </c>
      <c r="CA96" s="352" t="s">
        <v>306</v>
      </c>
      <c r="CB96" s="352" t="s">
        <v>306</v>
      </c>
      <c r="CC96" s="352" t="s">
        <v>306</v>
      </c>
      <c r="CD96" s="352" t="s">
        <v>306</v>
      </c>
      <c r="CE96" s="352" t="s">
        <v>306</v>
      </c>
      <c r="CF96" s="352" t="s">
        <v>306</v>
      </c>
      <c r="CG96" s="352" t="s">
        <v>306</v>
      </c>
      <c r="CH96" s="352" t="s">
        <v>306</v>
      </c>
      <c r="CI96" s="352" t="s">
        <v>306</v>
      </c>
      <c r="CJ96" s="352" t="s">
        <v>306</v>
      </c>
      <c r="CK96" s="352" t="s">
        <v>306</v>
      </c>
      <c r="CL96" s="352" t="s">
        <v>306</v>
      </c>
      <c r="CM96" s="352" t="s">
        <v>306</v>
      </c>
      <c r="CN96" s="352" t="s">
        <v>306</v>
      </c>
      <c r="CO96" s="352">
        <v>1</v>
      </c>
      <c r="CP96" s="352" t="s">
        <v>306</v>
      </c>
      <c r="CQ96" s="352" t="s">
        <v>306</v>
      </c>
      <c r="CR96" s="352" t="s">
        <v>306</v>
      </c>
      <c r="CS96" s="352" t="s">
        <v>306</v>
      </c>
      <c r="CT96" s="352" t="s">
        <v>306</v>
      </c>
      <c r="CU96" s="352" t="s">
        <v>306</v>
      </c>
      <c r="CV96" s="352" t="s">
        <v>306</v>
      </c>
      <c r="CW96" s="352" t="s">
        <v>306</v>
      </c>
      <c r="CX96" s="352" t="s">
        <v>306</v>
      </c>
      <c r="CY96" s="352" t="s">
        <v>306</v>
      </c>
      <c r="CZ96" s="352" t="s">
        <v>306</v>
      </c>
      <c r="DA96" s="352" t="s">
        <v>306</v>
      </c>
      <c r="DB96" s="352" t="s">
        <v>306</v>
      </c>
      <c r="DC96" s="352" t="s">
        <v>306</v>
      </c>
      <c r="DD96" s="352" t="s">
        <v>306</v>
      </c>
      <c r="DE96" s="352" t="s">
        <v>306</v>
      </c>
      <c r="DF96" s="352" t="s">
        <v>306</v>
      </c>
      <c r="DG96" s="353" t="s">
        <v>306</v>
      </c>
    </row>
    <row r="97" spans="1:111" ht="15" customHeight="1">
      <c r="A97" s="345">
        <v>91</v>
      </c>
      <c r="B97" s="98" t="s">
        <v>255</v>
      </c>
      <c r="C97" s="95" t="s">
        <v>256</v>
      </c>
      <c r="D97" s="351" t="s">
        <v>306</v>
      </c>
      <c r="E97" s="352" t="s">
        <v>306</v>
      </c>
      <c r="F97" s="352" t="s">
        <v>306</v>
      </c>
      <c r="G97" s="352" t="s">
        <v>306</v>
      </c>
      <c r="H97" s="352" t="s">
        <v>306</v>
      </c>
      <c r="I97" s="352" t="s">
        <v>306</v>
      </c>
      <c r="J97" s="352" t="s">
        <v>306</v>
      </c>
      <c r="K97" s="352" t="s">
        <v>306</v>
      </c>
      <c r="L97" s="352" t="s">
        <v>306</v>
      </c>
      <c r="M97" s="352" t="s">
        <v>306</v>
      </c>
      <c r="N97" s="352" t="s">
        <v>306</v>
      </c>
      <c r="O97" s="352" t="s">
        <v>306</v>
      </c>
      <c r="P97" s="352" t="s">
        <v>306</v>
      </c>
      <c r="Q97" s="352" t="s">
        <v>306</v>
      </c>
      <c r="R97" s="352" t="s">
        <v>306</v>
      </c>
      <c r="S97" s="352" t="s">
        <v>306</v>
      </c>
      <c r="T97" s="352" t="s">
        <v>306</v>
      </c>
      <c r="U97" s="352" t="s">
        <v>306</v>
      </c>
      <c r="V97" s="352" t="s">
        <v>306</v>
      </c>
      <c r="W97" s="352" t="s">
        <v>306</v>
      </c>
      <c r="X97" s="352" t="s">
        <v>306</v>
      </c>
      <c r="Y97" s="352" t="s">
        <v>306</v>
      </c>
      <c r="Z97" s="352" t="s">
        <v>306</v>
      </c>
      <c r="AA97" s="352" t="s">
        <v>306</v>
      </c>
      <c r="AB97" s="352" t="s">
        <v>306</v>
      </c>
      <c r="AC97" s="352" t="s">
        <v>306</v>
      </c>
      <c r="AD97" s="352" t="s">
        <v>306</v>
      </c>
      <c r="AE97" s="352" t="s">
        <v>306</v>
      </c>
      <c r="AF97" s="352" t="s">
        <v>306</v>
      </c>
      <c r="AG97" s="352" t="s">
        <v>306</v>
      </c>
      <c r="AH97" s="352" t="s">
        <v>306</v>
      </c>
      <c r="AI97" s="352" t="s">
        <v>306</v>
      </c>
      <c r="AJ97" s="352" t="s">
        <v>306</v>
      </c>
      <c r="AK97" s="352" t="s">
        <v>306</v>
      </c>
      <c r="AL97" s="352" t="s">
        <v>306</v>
      </c>
      <c r="AM97" s="352" t="s">
        <v>306</v>
      </c>
      <c r="AN97" s="352" t="s">
        <v>306</v>
      </c>
      <c r="AO97" s="352" t="s">
        <v>306</v>
      </c>
      <c r="AP97" s="352" t="s">
        <v>306</v>
      </c>
      <c r="AQ97" s="352" t="s">
        <v>306</v>
      </c>
      <c r="AR97" s="352" t="s">
        <v>306</v>
      </c>
      <c r="AS97" s="352" t="s">
        <v>306</v>
      </c>
      <c r="AT97" s="352" t="s">
        <v>306</v>
      </c>
      <c r="AU97" s="352" t="s">
        <v>306</v>
      </c>
      <c r="AV97" s="352" t="s">
        <v>306</v>
      </c>
      <c r="AW97" s="352" t="s">
        <v>306</v>
      </c>
      <c r="AX97" s="352" t="s">
        <v>306</v>
      </c>
      <c r="AY97" s="352" t="s">
        <v>306</v>
      </c>
      <c r="AZ97" s="352" t="s">
        <v>306</v>
      </c>
      <c r="BA97" s="352" t="s">
        <v>306</v>
      </c>
      <c r="BB97" s="352" t="s">
        <v>306</v>
      </c>
      <c r="BC97" s="352" t="s">
        <v>306</v>
      </c>
      <c r="BD97" s="352" t="s">
        <v>306</v>
      </c>
      <c r="BE97" s="352" t="s">
        <v>306</v>
      </c>
      <c r="BF97" s="352" t="s">
        <v>306</v>
      </c>
      <c r="BG97" s="352" t="s">
        <v>306</v>
      </c>
      <c r="BH97" s="352" t="s">
        <v>306</v>
      </c>
      <c r="BI97" s="352" t="s">
        <v>306</v>
      </c>
      <c r="BJ97" s="352" t="s">
        <v>306</v>
      </c>
      <c r="BK97" s="352" t="s">
        <v>306</v>
      </c>
      <c r="BL97" s="352" t="s">
        <v>306</v>
      </c>
      <c r="BM97" s="352" t="s">
        <v>306</v>
      </c>
      <c r="BN97" s="352" t="s">
        <v>306</v>
      </c>
      <c r="BO97" s="352" t="s">
        <v>306</v>
      </c>
      <c r="BP97" s="352" t="s">
        <v>306</v>
      </c>
      <c r="BQ97" s="352" t="s">
        <v>306</v>
      </c>
      <c r="BR97" s="352" t="s">
        <v>306</v>
      </c>
      <c r="BS97" s="352" t="s">
        <v>306</v>
      </c>
      <c r="BT97" s="352" t="s">
        <v>306</v>
      </c>
      <c r="BU97" s="352" t="s">
        <v>306</v>
      </c>
      <c r="BV97" s="352" t="s">
        <v>306</v>
      </c>
      <c r="BW97" s="352" t="s">
        <v>306</v>
      </c>
      <c r="BX97" s="352" t="s">
        <v>306</v>
      </c>
      <c r="BY97" s="352" t="s">
        <v>306</v>
      </c>
      <c r="BZ97" s="352" t="s">
        <v>306</v>
      </c>
      <c r="CA97" s="352" t="s">
        <v>306</v>
      </c>
      <c r="CB97" s="352" t="s">
        <v>306</v>
      </c>
      <c r="CC97" s="352" t="s">
        <v>306</v>
      </c>
      <c r="CD97" s="352" t="s">
        <v>306</v>
      </c>
      <c r="CE97" s="352" t="s">
        <v>306</v>
      </c>
      <c r="CF97" s="352" t="s">
        <v>306</v>
      </c>
      <c r="CG97" s="352" t="s">
        <v>306</v>
      </c>
      <c r="CH97" s="352" t="s">
        <v>306</v>
      </c>
      <c r="CI97" s="352" t="s">
        <v>306</v>
      </c>
      <c r="CJ97" s="352" t="s">
        <v>306</v>
      </c>
      <c r="CK97" s="352" t="s">
        <v>306</v>
      </c>
      <c r="CL97" s="352" t="s">
        <v>306</v>
      </c>
      <c r="CM97" s="352" t="s">
        <v>306</v>
      </c>
      <c r="CN97" s="352" t="s">
        <v>306</v>
      </c>
      <c r="CO97" s="352" t="s">
        <v>306</v>
      </c>
      <c r="CP97" s="352">
        <v>1</v>
      </c>
      <c r="CQ97" s="352" t="s">
        <v>306</v>
      </c>
      <c r="CR97" s="352" t="s">
        <v>306</v>
      </c>
      <c r="CS97" s="352" t="s">
        <v>306</v>
      </c>
      <c r="CT97" s="352" t="s">
        <v>306</v>
      </c>
      <c r="CU97" s="352" t="s">
        <v>306</v>
      </c>
      <c r="CV97" s="352" t="s">
        <v>306</v>
      </c>
      <c r="CW97" s="352" t="s">
        <v>306</v>
      </c>
      <c r="CX97" s="352" t="s">
        <v>306</v>
      </c>
      <c r="CY97" s="352" t="s">
        <v>306</v>
      </c>
      <c r="CZ97" s="352" t="s">
        <v>306</v>
      </c>
      <c r="DA97" s="352" t="s">
        <v>306</v>
      </c>
      <c r="DB97" s="352" t="s">
        <v>306</v>
      </c>
      <c r="DC97" s="352" t="s">
        <v>306</v>
      </c>
      <c r="DD97" s="352" t="s">
        <v>306</v>
      </c>
      <c r="DE97" s="352" t="s">
        <v>306</v>
      </c>
      <c r="DF97" s="352" t="s">
        <v>306</v>
      </c>
      <c r="DG97" s="353" t="s">
        <v>306</v>
      </c>
    </row>
    <row r="98" spans="1:111" ht="15" customHeight="1">
      <c r="A98" s="345">
        <v>92</v>
      </c>
      <c r="B98" s="98" t="s">
        <v>257</v>
      </c>
      <c r="C98" s="95" t="s">
        <v>258</v>
      </c>
      <c r="D98" s="351" t="s">
        <v>306</v>
      </c>
      <c r="E98" s="352" t="s">
        <v>306</v>
      </c>
      <c r="F98" s="352" t="s">
        <v>306</v>
      </c>
      <c r="G98" s="352" t="s">
        <v>306</v>
      </c>
      <c r="H98" s="352" t="s">
        <v>306</v>
      </c>
      <c r="I98" s="352" t="s">
        <v>306</v>
      </c>
      <c r="J98" s="352" t="s">
        <v>306</v>
      </c>
      <c r="K98" s="352" t="s">
        <v>306</v>
      </c>
      <c r="L98" s="352" t="s">
        <v>306</v>
      </c>
      <c r="M98" s="352" t="s">
        <v>306</v>
      </c>
      <c r="N98" s="352" t="s">
        <v>306</v>
      </c>
      <c r="O98" s="352" t="s">
        <v>306</v>
      </c>
      <c r="P98" s="352" t="s">
        <v>306</v>
      </c>
      <c r="Q98" s="352" t="s">
        <v>306</v>
      </c>
      <c r="R98" s="352" t="s">
        <v>306</v>
      </c>
      <c r="S98" s="352" t="s">
        <v>306</v>
      </c>
      <c r="T98" s="352" t="s">
        <v>306</v>
      </c>
      <c r="U98" s="352" t="s">
        <v>306</v>
      </c>
      <c r="V98" s="352" t="s">
        <v>306</v>
      </c>
      <c r="W98" s="352" t="s">
        <v>306</v>
      </c>
      <c r="X98" s="352" t="s">
        <v>306</v>
      </c>
      <c r="Y98" s="352" t="s">
        <v>306</v>
      </c>
      <c r="Z98" s="352" t="s">
        <v>306</v>
      </c>
      <c r="AA98" s="352" t="s">
        <v>306</v>
      </c>
      <c r="AB98" s="352" t="s">
        <v>306</v>
      </c>
      <c r="AC98" s="352" t="s">
        <v>306</v>
      </c>
      <c r="AD98" s="352" t="s">
        <v>306</v>
      </c>
      <c r="AE98" s="352" t="s">
        <v>306</v>
      </c>
      <c r="AF98" s="352" t="s">
        <v>306</v>
      </c>
      <c r="AG98" s="352" t="s">
        <v>306</v>
      </c>
      <c r="AH98" s="352" t="s">
        <v>306</v>
      </c>
      <c r="AI98" s="352" t="s">
        <v>306</v>
      </c>
      <c r="AJ98" s="352" t="s">
        <v>306</v>
      </c>
      <c r="AK98" s="352" t="s">
        <v>306</v>
      </c>
      <c r="AL98" s="352" t="s">
        <v>306</v>
      </c>
      <c r="AM98" s="352" t="s">
        <v>306</v>
      </c>
      <c r="AN98" s="352" t="s">
        <v>306</v>
      </c>
      <c r="AO98" s="352" t="s">
        <v>306</v>
      </c>
      <c r="AP98" s="352" t="s">
        <v>306</v>
      </c>
      <c r="AQ98" s="352" t="s">
        <v>306</v>
      </c>
      <c r="AR98" s="352" t="s">
        <v>306</v>
      </c>
      <c r="AS98" s="352" t="s">
        <v>306</v>
      </c>
      <c r="AT98" s="352" t="s">
        <v>306</v>
      </c>
      <c r="AU98" s="352" t="s">
        <v>306</v>
      </c>
      <c r="AV98" s="352" t="s">
        <v>306</v>
      </c>
      <c r="AW98" s="352" t="s">
        <v>306</v>
      </c>
      <c r="AX98" s="352" t="s">
        <v>306</v>
      </c>
      <c r="AY98" s="352" t="s">
        <v>306</v>
      </c>
      <c r="AZ98" s="352" t="s">
        <v>306</v>
      </c>
      <c r="BA98" s="352" t="s">
        <v>306</v>
      </c>
      <c r="BB98" s="352" t="s">
        <v>306</v>
      </c>
      <c r="BC98" s="352" t="s">
        <v>306</v>
      </c>
      <c r="BD98" s="352" t="s">
        <v>306</v>
      </c>
      <c r="BE98" s="352" t="s">
        <v>306</v>
      </c>
      <c r="BF98" s="352" t="s">
        <v>306</v>
      </c>
      <c r="BG98" s="352" t="s">
        <v>306</v>
      </c>
      <c r="BH98" s="352" t="s">
        <v>306</v>
      </c>
      <c r="BI98" s="352" t="s">
        <v>306</v>
      </c>
      <c r="BJ98" s="352" t="s">
        <v>306</v>
      </c>
      <c r="BK98" s="352" t="s">
        <v>306</v>
      </c>
      <c r="BL98" s="352" t="s">
        <v>306</v>
      </c>
      <c r="BM98" s="352" t="s">
        <v>306</v>
      </c>
      <c r="BN98" s="352" t="s">
        <v>306</v>
      </c>
      <c r="BO98" s="352" t="s">
        <v>306</v>
      </c>
      <c r="BP98" s="352" t="s">
        <v>306</v>
      </c>
      <c r="BQ98" s="352" t="s">
        <v>306</v>
      </c>
      <c r="BR98" s="352" t="s">
        <v>306</v>
      </c>
      <c r="BS98" s="352" t="s">
        <v>306</v>
      </c>
      <c r="BT98" s="352" t="s">
        <v>306</v>
      </c>
      <c r="BU98" s="352" t="s">
        <v>306</v>
      </c>
      <c r="BV98" s="352" t="s">
        <v>306</v>
      </c>
      <c r="BW98" s="352" t="s">
        <v>306</v>
      </c>
      <c r="BX98" s="352" t="s">
        <v>306</v>
      </c>
      <c r="BY98" s="352" t="s">
        <v>306</v>
      </c>
      <c r="BZ98" s="352" t="s">
        <v>306</v>
      </c>
      <c r="CA98" s="352" t="s">
        <v>306</v>
      </c>
      <c r="CB98" s="352" t="s">
        <v>306</v>
      </c>
      <c r="CC98" s="352" t="s">
        <v>306</v>
      </c>
      <c r="CD98" s="352" t="s">
        <v>306</v>
      </c>
      <c r="CE98" s="352" t="s">
        <v>306</v>
      </c>
      <c r="CF98" s="352" t="s">
        <v>306</v>
      </c>
      <c r="CG98" s="352" t="s">
        <v>306</v>
      </c>
      <c r="CH98" s="352" t="s">
        <v>306</v>
      </c>
      <c r="CI98" s="352" t="s">
        <v>306</v>
      </c>
      <c r="CJ98" s="352" t="s">
        <v>306</v>
      </c>
      <c r="CK98" s="352" t="s">
        <v>306</v>
      </c>
      <c r="CL98" s="352" t="s">
        <v>306</v>
      </c>
      <c r="CM98" s="352" t="s">
        <v>306</v>
      </c>
      <c r="CN98" s="352" t="s">
        <v>306</v>
      </c>
      <c r="CO98" s="352" t="s">
        <v>306</v>
      </c>
      <c r="CP98" s="352" t="s">
        <v>306</v>
      </c>
      <c r="CQ98" s="352">
        <v>1</v>
      </c>
      <c r="CR98" s="352" t="s">
        <v>306</v>
      </c>
      <c r="CS98" s="352" t="s">
        <v>306</v>
      </c>
      <c r="CT98" s="352" t="s">
        <v>306</v>
      </c>
      <c r="CU98" s="352" t="s">
        <v>306</v>
      </c>
      <c r="CV98" s="352" t="s">
        <v>306</v>
      </c>
      <c r="CW98" s="352" t="s">
        <v>306</v>
      </c>
      <c r="CX98" s="352" t="s">
        <v>306</v>
      </c>
      <c r="CY98" s="352" t="s">
        <v>306</v>
      </c>
      <c r="CZ98" s="352" t="s">
        <v>306</v>
      </c>
      <c r="DA98" s="352" t="s">
        <v>306</v>
      </c>
      <c r="DB98" s="352" t="s">
        <v>306</v>
      </c>
      <c r="DC98" s="352" t="s">
        <v>306</v>
      </c>
      <c r="DD98" s="352" t="s">
        <v>306</v>
      </c>
      <c r="DE98" s="352" t="s">
        <v>306</v>
      </c>
      <c r="DF98" s="352" t="s">
        <v>306</v>
      </c>
      <c r="DG98" s="353" t="s">
        <v>306</v>
      </c>
    </row>
    <row r="99" spans="1:111" ht="15" customHeight="1">
      <c r="A99" s="345">
        <v>93</v>
      </c>
      <c r="B99" s="98" t="s">
        <v>259</v>
      </c>
      <c r="C99" s="95" t="s">
        <v>260</v>
      </c>
      <c r="D99" s="351" t="s">
        <v>306</v>
      </c>
      <c r="E99" s="352" t="s">
        <v>306</v>
      </c>
      <c r="F99" s="352" t="s">
        <v>306</v>
      </c>
      <c r="G99" s="352" t="s">
        <v>306</v>
      </c>
      <c r="H99" s="352" t="s">
        <v>306</v>
      </c>
      <c r="I99" s="352" t="s">
        <v>306</v>
      </c>
      <c r="J99" s="352" t="s">
        <v>306</v>
      </c>
      <c r="K99" s="352" t="s">
        <v>306</v>
      </c>
      <c r="L99" s="352" t="s">
        <v>306</v>
      </c>
      <c r="M99" s="352" t="s">
        <v>306</v>
      </c>
      <c r="N99" s="352" t="s">
        <v>306</v>
      </c>
      <c r="O99" s="352" t="s">
        <v>306</v>
      </c>
      <c r="P99" s="352" t="s">
        <v>306</v>
      </c>
      <c r="Q99" s="352" t="s">
        <v>306</v>
      </c>
      <c r="R99" s="352" t="s">
        <v>306</v>
      </c>
      <c r="S99" s="352" t="s">
        <v>306</v>
      </c>
      <c r="T99" s="352" t="s">
        <v>306</v>
      </c>
      <c r="U99" s="352" t="s">
        <v>306</v>
      </c>
      <c r="V99" s="352" t="s">
        <v>306</v>
      </c>
      <c r="W99" s="352" t="s">
        <v>306</v>
      </c>
      <c r="X99" s="352" t="s">
        <v>306</v>
      </c>
      <c r="Y99" s="352" t="s">
        <v>306</v>
      </c>
      <c r="Z99" s="352" t="s">
        <v>306</v>
      </c>
      <c r="AA99" s="352" t="s">
        <v>306</v>
      </c>
      <c r="AB99" s="352" t="s">
        <v>306</v>
      </c>
      <c r="AC99" s="352" t="s">
        <v>306</v>
      </c>
      <c r="AD99" s="352" t="s">
        <v>306</v>
      </c>
      <c r="AE99" s="352" t="s">
        <v>306</v>
      </c>
      <c r="AF99" s="352" t="s">
        <v>306</v>
      </c>
      <c r="AG99" s="352" t="s">
        <v>306</v>
      </c>
      <c r="AH99" s="352" t="s">
        <v>306</v>
      </c>
      <c r="AI99" s="352" t="s">
        <v>306</v>
      </c>
      <c r="AJ99" s="352" t="s">
        <v>306</v>
      </c>
      <c r="AK99" s="352" t="s">
        <v>306</v>
      </c>
      <c r="AL99" s="352" t="s">
        <v>306</v>
      </c>
      <c r="AM99" s="352" t="s">
        <v>306</v>
      </c>
      <c r="AN99" s="352" t="s">
        <v>306</v>
      </c>
      <c r="AO99" s="352" t="s">
        <v>306</v>
      </c>
      <c r="AP99" s="352" t="s">
        <v>306</v>
      </c>
      <c r="AQ99" s="352" t="s">
        <v>306</v>
      </c>
      <c r="AR99" s="352" t="s">
        <v>306</v>
      </c>
      <c r="AS99" s="352" t="s">
        <v>306</v>
      </c>
      <c r="AT99" s="352" t="s">
        <v>306</v>
      </c>
      <c r="AU99" s="352" t="s">
        <v>306</v>
      </c>
      <c r="AV99" s="352" t="s">
        <v>306</v>
      </c>
      <c r="AW99" s="352" t="s">
        <v>306</v>
      </c>
      <c r="AX99" s="352" t="s">
        <v>306</v>
      </c>
      <c r="AY99" s="352" t="s">
        <v>306</v>
      </c>
      <c r="AZ99" s="352" t="s">
        <v>306</v>
      </c>
      <c r="BA99" s="352" t="s">
        <v>306</v>
      </c>
      <c r="BB99" s="352" t="s">
        <v>306</v>
      </c>
      <c r="BC99" s="352" t="s">
        <v>306</v>
      </c>
      <c r="BD99" s="352" t="s">
        <v>306</v>
      </c>
      <c r="BE99" s="352" t="s">
        <v>306</v>
      </c>
      <c r="BF99" s="352" t="s">
        <v>306</v>
      </c>
      <c r="BG99" s="352" t="s">
        <v>306</v>
      </c>
      <c r="BH99" s="352" t="s">
        <v>306</v>
      </c>
      <c r="BI99" s="352" t="s">
        <v>306</v>
      </c>
      <c r="BJ99" s="352" t="s">
        <v>306</v>
      </c>
      <c r="BK99" s="352" t="s">
        <v>306</v>
      </c>
      <c r="BL99" s="352" t="s">
        <v>306</v>
      </c>
      <c r="BM99" s="352" t="s">
        <v>306</v>
      </c>
      <c r="BN99" s="352" t="s">
        <v>306</v>
      </c>
      <c r="BO99" s="352" t="s">
        <v>306</v>
      </c>
      <c r="BP99" s="352" t="s">
        <v>306</v>
      </c>
      <c r="BQ99" s="352" t="s">
        <v>306</v>
      </c>
      <c r="BR99" s="352" t="s">
        <v>306</v>
      </c>
      <c r="BS99" s="352" t="s">
        <v>306</v>
      </c>
      <c r="BT99" s="352" t="s">
        <v>306</v>
      </c>
      <c r="BU99" s="352" t="s">
        <v>306</v>
      </c>
      <c r="BV99" s="352" t="s">
        <v>306</v>
      </c>
      <c r="BW99" s="352" t="s">
        <v>306</v>
      </c>
      <c r="BX99" s="352" t="s">
        <v>306</v>
      </c>
      <c r="BY99" s="352" t="s">
        <v>306</v>
      </c>
      <c r="BZ99" s="352" t="s">
        <v>306</v>
      </c>
      <c r="CA99" s="352" t="s">
        <v>306</v>
      </c>
      <c r="CB99" s="352" t="s">
        <v>306</v>
      </c>
      <c r="CC99" s="352" t="s">
        <v>306</v>
      </c>
      <c r="CD99" s="352" t="s">
        <v>306</v>
      </c>
      <c r="CE99" s="352" t="s">
        <v>306</v>
      </c>
      <c r="CF99" s="352" t="s">
        <v>306</v>
      </c>
      <c r="CG99" s="352" t="s">
        <v>306</v>
      </c>
      <c r="CH99" s="352" t="s">
        <v>306</v>
      </c>
      <c r="CI99" s="352" t="s">
        <v>306</v>
      </c>
      <c r="CJ99" s="352" t="s">
        <v>306</v>
      </c>
      <c r="CK99" s="352" t="s">
        <v>306</v>
      </c>
      <c r="CL99" s="352" t="s">
        <v>306</v>
      </c>
      <c r="CM99" s="352" t="s">
        <v>306</v>
      </c>
      <c r="CN99" s="352" t="s">
        <v>306</v>
      </c>
      <c r="CO99" s="352" t="s">
        <v>306</v>
      </c>
      <c r="CP99" s="352" t="s">
        <v>306</v>
      </c>
      <c r="CQ99" s="352" t="s">
        <v>306</v>
      </c>
      <c r="CR99" s="352">
        <v>1</v>
      </c>
      <c r="CS99" s="352" t="s">
        <v>306</v>
      </c>
      <c r="CT99" s="352" t="s">
        <v>306</v>
      </c>
      <c r="CU99" s="352" t="s">
        <v>306</v>
      </c>
      <c r="CV99" s="352" t="s">
        <v>306</v>
      </c>
      <c r="CW99" s="352" t="s">
        <v>306</v>
      </c>
      <c r="CX99" s="352" t="s">
        <v>306</v>
      </c>
      <c r="CY99" s="352" t="s">
        <v>306</v>
      </c>
      <c r="CZ99" s="352" t="s">
        <v>306</v>
      </c>
      <c r="DA99" s="352" t="s">
        <v>306</v>
      </c>
      <c r="DB99" s="352" t="s">
        <v>306</v>
      </c>
      <c r="DC99" s="352" t="s">
        <v>306</v>
      </c>
      <c r="DD99" s="352" t="s">
        <v>306</v>
      </c>
      <c r="DE99" s="352" t="s">
        <v>306</v>
      </c>
      <c r="DF99" s="352" t="s">
        <v>306</v>
      </c>
      <c r="DG99" s="353" t="s">
        <v>306</v>
      </c>
    </row>
    <row r="100" spans="1:111" ht="15" customHeight="1">
      <c r="A100" s="345">
        <v>94</v>
      </c>
      <c r="B100" s="98" t="s">
        <v>261</v>
      </c>
      <c r="C100" s="95" t="s">
        <v>262</v>
      </c>
      <c r="D100" s="351" t="s">
        <v>306</v>
      </c>
      <c r="E100" s="352" t="s">
        <v>306</v>
      </c>
      <c r="F100" s="352" t="s">
        <v>306</v>
      </c>
      <c r="G100" s="352" t="s">
        <v>306</v>
      </c>
      <c r="H100" s="352" t="s">
        <v>306</v>
      </c>
      <c r="I100" s="352" t="s">
        <v>306</v>
      </c>
      <c r="J100" s="352" t="s">
        <v>306</v>
      </c>
      <c r="K100" s="352" t="s">
        <v>306</v>
      </c>
      <c r="L100" s="352" t="s">
        <v>306</v>
      </c>
      <c r="M100" s="352" t="s">
        <v>306</v>
      </c>
      <c r="N100" s="352" t="s">
        <v>306</v>
      </c>
      <c r="O100" s="352" t="s">
        <v>306</v>
      </c>
      <c r="P100" s="352" t="s">
        <v>306</v>
      </c>
      <c r="Q100" s="352" t="s">
        <v>306</v>
      </c>
      <c r="R100" s="352" t="s">
        <v>306</v>
      </c>
      <c r="S100" s="352" t="s">
        <v>306</v>
      </c>
      <c r="T100" s="352" t="s">
        <v>306</v>
      </c>
      <c r="U100" s="352" t="s">
        <v>306</v>
      </c>
      <c r="V100" s="352" t="s">
        <v>306</v>
      </c>
      <c r="W100" s="352" t="s">
        <v>306</v>
      </c>
      <c r="X100" s="352" t="s">
        <v>306</v>
      </c>
      <c r="Y100" s="352" t="s">
        <v>306</v>
      </c>
      <c r="Z100" s="352" t="s">
        <v>306</v>
      </c>
      <c r="AA100" s="352" t="s">
        <v>306</v>
      </c>
      <c r="AB100" s="352" t="s">
        <v>306</v>
      </c>
      <c r="AC100" s="352" t="s">
        <v>306</v>
      </c>
      <c r="AD100" s="352" t="s">
        <v>306</v>
      </c>
      <c r="AE100" s="352" t="s">
        <v>306</v>
      </c>
      <c r="AF100" s="352" t="s">
        <v>306</v>
      </c>
      <c r="AG100" s="352" t="s">
        <v>306</v>
      </c>
      <c r="AH100" s="352" t="s">
        <v>306</v>
      </c>
      <c r="AI100" s="352" t="s">
        <v>306</v>
      </c>
      <c r="AJ100" s="352" t="s">
        <v>306</v>
      </c>
      <c r="AK100" s="352" t="s">
        <v>306</v>
      </c>
      <c r="AL100" s="352" t="s">
        <v>306</v>
      </c>
      <c r="AM100" s="352" t="s">
        <v>306</v>
      </c>
      <c r="AN100" s="352" t="s">
        <v>306</v>
      </c>
      <c r="AO100" s="352" t="s">
        <v>306</v>
      </c>
      <c r="AP100" s="352" t="s">
        <v>306</v>
      </c>
      <c r="AQ100" s="352" t="s">
        <v>306</v>
      </c>
      <c r="AR100" s="352" t="s">
        <v>306</v>
      </c>
      <c r="AS100" s="352" t="s">
        <v>306</v>
      </c>
      <c r="AT100" s="352" t="s">
        <v>306</v>
      </c>
      <c r="AU100" s="352" t="s">
        <v>306</v>
      </c>
      <c r="AV100" s="352" t="s">
        <v>306</v>
      </c>
      <c r="AW100" s="352" t="s">
        <v>306</v>
      </c>
      <c r="AX100" s="352" t="s">
        <v>306</v>
      </c>
      <c r="AY100" s="352" t="s">
        <v>306</v>
      </c>
      <c r="AZ100" s="352" t="s">
        <v>306</v>
      </c>
      <c r="BA100" s="352" t="s">
        <v>306</v>
      </c>
      <c r="BB100" s="352" t="s">
        <v>306</v>
      </c>
      <c r="BC100" s="352" t="s">
        <v>306</v>
      </c>
      <c r="BD100" s="352" t="s">
        <v>306</v>
      </c>
      <c r="BE100" s="352" t="s">
        <v>306</v>
      </c>
      <c r="BF100" s="352" t="s">
        <v>306</v>
      </c>
      <c r="BG100" s="352" t="s">
        <v>306</v>
      </c>
      <c r="BH100" s="352" t="s">
        <v>306</v>
      </c>
      <c r="BI100" s="352" t="s">
        <v>306</v>
      </c>
      <c r="BJ100" s="352" t="s">
        <v>306</v>
      </c>
      <c r="BK100" s="352" t="s">
        <v>306</v>
      </c>
      <c r="BL100" s="352" t="s">
        <v>306</v>
      </c>
      <c r="BM100" s="352" t="s">
        <v>306</v>
      </c>
      <c r="BN100" s="352" t="s">
        <v>306</v>
      </c>
      <c r="BO100" s="352" t="s">
        <v>306</v>
      </c>
      <c r="BP100" s="352" t="s">
        <v>306</v>
      </c>
      <c r="BQ100" s="352" t="s">
        <v>306</v>
      </c>
      <c r="BR100" s="352" t="s">
        <v>306</v>
      </c>
      <c r="BS100" s="352" t="s">
        <v>306</v>
      </c>
      <c r="BT100" s="352" t="s">
        <v>306</v>
      </c>
      <c r="BU100" s="352" t="s">
        <v>306</v>
      </c>
      <c r="BV100" s="352" t="s">
        <v>306</v>
      </c>
      <c r="BW100" s="352" t="s">
        <v>306</v>
      </c>
      <c r="BX100" s="352" t="s">
        <v>306</v>
      </c>
      <c r="BY100" s="352" t="s">
        <v>306</v>
      </c>
      <c r="BZ100" s="352" t="s">
        <v>306</v>
      </c>
      <c r="CA100" s="352" t="s">
        <v>306</v>
      </c>
      <c r="CB100" s="352" t="s">
        <v>306</v>
      </c>
      <c r="CC100" s="352" t="s">
        <v>306</v>
      </c>
      <c r="CD100" s="352" t="s">
        <v>306</v>
      </c>
      <c r="CE100" s="352" t="s">
        <v>306</v>
      </c>
      <c r="CF100" s="352" t="s">
        <v>306</v>
      </c>
      <c r="CG100" s="352" t="s">
        <v>306</v>
      </c>
      <c r="CH100" s="352" t="s">
        <v>306</v>
      </c>
      <c r="CI100" s="352" t="s">
        <v>306</v>
      </c>
      <c r="CJ100" s="352" t="s">
        <v>306</v>
      </c>
      <c r="CK100" s="352" t="s">
        <v>306</v>
      </c>
      <c r="CL100" s="352" t="s">
        <v>306</v>
      </c>
      <c r="CM100" s="352" t="s">
        <v>306</v>
      </c>
      <c r="CN100" s="352" t="s">
        <v>306</v>
      </c>
      <c r="CO100" s="352" t="s">
        <v>306</v>
      </c>
      <c r="CP100" s="352" t="s">
        <v>306</v>
      </c>
      <c r="CQ100" s="352" t="s">
        <v>306</v>
      </c>
      <c r="CR100" s="352" t="s">
        <v>306</v>
      </c>
      <c r="CS100" s="352">
        <v>1</v>
      </c>
      <c r="CT100" s="352" t="s">
        <v>306</v>
      </c>
      <c r="CU100" s="352" t="s">
        <v>306</v>
      </c>
      <c r="CV100" s="352" t="s">
        <v>306</v>
      </c>
      <c r="CW100" s="352" t="s">
        <v>306</v>
      </c>
      <c r="CX100" s="352" t="s">
        <v>306</v>
      </c>
      <c r="CY100" s="352" t="s">
        <v>306</v>
      </c>
      <c r="CZ100" s="352" t="s">
        <v>306</v>
      </c>
      <c r="DA100" s="352" t="s">
        <v>306</v>
      </c>
      <c r="DB100" s="352" t="s">
        <v>306</v>
      </c>
      <c r="DC100" s="352" t="s">
        <v>306</v>
      </c>
      <c r="DD100" s="352" t="s">
        <v>306</v>
      </c>
      <c r="DE100" s="352" t="s">
        <v>306</v>
      </c>
      <c r="DF100" s="352" t="s">
        <v>306</v>
      </c>
      <c r="DG100" s="353" t="s">
        <v>306</v>
      </c>
    </row>
    <row r="101" spans="1:111" ht="15" customHeight="1">
      <c r="A101" s="345">
        <v>95</v>
      </c>
      <c r="B101" s="98" t="s">
        <v>263</v>
      </c>
      <c r="C101" s="95" t="s">
        <v>264</v>
      </c>
      <c r="D101" s="351" t="s">
        <v>306</v>
      </c>
      <c r="E101" s="352" t="s">
        <v>306</v>
      </c>
      <c r="F101" s="352" t="s">
        <v>306</v>
      </c>
      <c r="G101" s="352" t="s">
        <v>306</v>
      </c>
      <c r="H101" s="352" t="s">
        <v>306</v>
      </c>
      <c r="I101" s="352" t="s">
        <v>306</v>
      </c>
      <c r="J101" s="352" t="s">
        <v>306</v>
      </c>
      <c r="K101" s="352" t="s">
        <v>306</v>
      </c>
      <c r="L101" s="352" t="s">
        <v>306</v>
      </c>
      <c r="M101" s="352" t="s">
        <v>306</v>
      </c>
      <c r="N101" s="352" t="s">
        <v>306</v>
      </c>
      <c r="O101" s="352" t="s">
        <v>306</v>
      </c>
      <c r="P101" s="352" t="s">
        <v>306</v>
      </c>
      <c r="Q101" s="352" t="s">
        <v>306</v>
      </c>
      <c r="R101" s="352" t="s">
        <v>306</v>
      </c>
      <c r="S101" s="352" t="s">
        <v>306</v>
      </c>
      <c r="T101" s="352" t="s">
        <v>306</v>
      </c>
      <c r="U101" s="352" t="s">
        <v>306</v>
      </c>
      <c r="V101" s="352" t="s">
        <v>306</v>
      </c>
      <c r="W101" s="352" t="s">
        <v>306</v>
      </c>
      <c r="X101" s="352" t="s">
        <v>306</v>
      </c>
      <c r="Y101" s="352" t="s">
        <v>306</v>
      </c>
      <c r="Z101" s="352" t="s">
        <v>306</v>
      </c>
      <c r="AA101" s="352" t="s">
        <v>306</v>
      </c>
      <c r="AB101" s="352" t="s">
        <v>306</v>
      </c>
      <c r="AC101" s="352" t="s">
        <v>306</v>
      </c>
      <c r="AD101" s="352" t="s">
        <v>306</v>
      </c>
      <c r="AE101" s="352" t="s">
        <v>306</v>
      </c>
      <c r="AF101" s="352" t="s">
        <v>306</v>
      </c>
      <c r="AG101" s="352" t="s">
        <v>306</v>
      </c>
      <c r="AH101" s="352" t="s">
        <v>306</v>
      </c>
      <c r="AI101" s="352" t="s">
        <v>306</v>
      </c>
      <c r="AJ101" s="352" t="s">
        <v>306</v>
      </c>
      <c r="AK101" s="352" t="s">
        <v>306</v>
      </c>
      <c r="AL101" s="352" t="s">
        <v>306</v>
      </c>
      <c r="AM101" s="352" t="s">
        <v>306</v>
      </c>
      <c r="AN101" s="352" t="s">
        <v>306</v>
      </c>
      <c r="AO101" s="352" t="s">
        <v>306</v>
      </c>
      <c r="AP101" s="352" t="s">
        <v>306</v>
      </c>
      <c r="AQ101" s="352" t="s">
        <v>306</v>
      </c>
      <c r="AR101" s="352" t="s">
        <v>306</v>
      </c>
      <c r="AS101" s="352" t="s">
        <v>306</v>
      </c>
      <c r="AT101" s="352" t="s">
        <v>306</v>
      </c>
      <c r="AU101" s="352" t="s">
        <v>306</v>
      </c>
      <c r="AV101" s="352" t="s">
        <v>306</v>
      </c>
      <c r="AW101" s="352" t="s">
        <v>306</v>
      </c>
      <c r="AX101" s="352" t="s">
        <v>306</v>
      </c>
      <c r="AY101" s="352" t="s">
        <v>306</v>
      </c>
      <c r="AZ101" s="352" t="s">
        <v>306</v>
      </c>
      <c r="BA101" s="352" t="s">
        <v>306</v>
      </c>
      <c r="BB101" s="352" t="s">
        <v>306</v>
      </c>
      <c r="BC101" s="352" t="s">
        <v>306</v>
      </c>
      <c r="BD101" s="352" t="s">
        <v>306</v>
      </c>
      <c r="BE101" s="352" t="s">
        <v>306</v>
      </c>
      <c r="BF101" s="352" t="s">
        <v>306</v>
      </c>
      <c r="BG101" s="352" t="s">
        <v>306</v>
      </c>
      <c r="BH101" s="352" t="s">
        <v>306</v>
      </c>
      <c r="BI101" s="352" t="s">
        <v>306</v>
      </c>
      <c r="BJ101" s="352" t="s">
        <v>306</v>
      </c>
      <c r="BK101" s="352" t="s">
        <v>306</v>
      </c>
      <c r="BL101" s="352" t="s">
        <v>306</v>
      </c>
      <c r="BM101" s="352" t="s">
        <v>306</v>
      </c>
      <c r="BN101" s="352" t="s">
        <v>306</v>
      </c>
      <c r="BO101" s="352" t="s">
        <v>306</v>
      </c>
      <c r="BP101" s="352" t="s">
        <v>306</v>
      </c>
      <c r="BQ101" s="352" t="s">
        <v>306</v>
      </c>
      <c r="BR101" s="352" t="s">
        <v>306</v>
      </c>
      <c r="BS101" s="352" t="s">
        <v>306</v>
      </c>
      <c r="BT101" s="352" t="s">
        <v>306</v>
      </c>
      <c r="BU101" s="352" t="s">
        <v>306</v>
      </c>
      <c r="BV101" s="352" t="s">
        <v>306</v>
      </c>
      <c r="BW101" s="352" t="s">
        <v>306</v>
      </c>
      <c r="BX101" s="352" t="s">
        <v>306</v>
      </c>
      <c r="BY101" s="352" t="s">
        <v>306</v>
      </c>
      <c r="BZ101" s="352" t="s">
        <v>306</v>
      </c>
      <c r="CA101" s="352" t="s">
        <v>306</v>
      </c>
      <c r="CB101" s="352" t="s">
        <v>306</v>
      </c>
      <c r="CC101" s="352" t="s">
        <v>306</v>
      </c>
      <c r="CD101" s="352" t="s">
        <v>306</v>
      </c>
      <c r="CE101" s="352" t="s">
        <v>306</v>
      </c>
      <c r="CF101" s="352" t="s">
        <v>306</v>
      </c>
      <c r="CG101" s="352" t="s">
        <v>306</v>
      </c>
      <c r="CH101" s="352" t="s">
        <v>306</v>
      </c>
      <c r="CI101" s="352" t="s">
        <v>306</v>
      </c>
      <c r="CJ101" s="352" t="s">
        <v>306</v>
      </c>
      <c r="CK101" s="352" t="s">
        <v>306</v>
      </c>
      <c r="CL101" s="352" t="s">
        <v>306</v>
      </c>
      <c r="CM101" s="352" t="s">
        <v>306</v>
      </c>
      <c r="CN101" s="352" t="s">
        <v>306</v>
      </c>
      <c r="CO101" s="352" t="s">
        <v>306</v>
      </c>
      <c r="CP101" s="352" t="s">
        <v>306</v>
      </c>
      <c r="CQ101" s="352" t="s">
        <v>306</v>
      </c>
      <c r="CR101" s="352" t="s">
        <v>306</v>
      </c>
      <c r="CS101" s="352" t="s">
        <v>306</v>
      </c>
      <c r="CT101" s="352">
        <v>1</v>
      </c>
      <c r="CU101" s="352" t="s">
        <v>306</v>
      </c>
      <c r="CV101" s="352" t="s">
        <v>306</v>
      </c>
      <c r="CW101" s="352" t="s">
        <v>306</v>
      </c>
      <c r="CX101" s="352" t="s">
        <v>306</v>
      </c>
      <c r="CY101" s="352" t="s">
        <v>306</v>
      </c>
      <c r="CZ101" s="352" t="s">
        <v>306</v>
      </c>
      <c r="DA101" s="352" t="s">
        <v>306</v>
      </c>
      <c r="DB101" s="352" t="s">
        <v>306</v>
      </c>
      <c r="DC101" s="352" t="s">
        <v>306</v>
      </c>
      <c r="DD101" s="352" t="s">
        <v>306</v>
      </c>
      <c r="DE101" s="352" t="s">
        <v>306</v>
      </c>
      <c r="DF101" s="352" t="s">
        <v>306</v>
      </c>
      <c r="DG101" s="353" t="s">
        <v>306</v>
      </c>
    </row>
    <row r="102" spans="1:111" ht="15" customHeight="1">
      <c r="A102" s="345">
        <v>96</v>
      </c>
      <c r="B102" s="98" t="s">
        <v>265</v>
      </c>
      <c r="C102" s="95" t="s">
        <v>36</v>
      </c>
      <c r="D102" s="351" t="s">
        <v>306</v>
      </c>
      <c r="E102" s="352" t="s">
        <v>306</v>
      </c>
      <c r="F102" s="352" t="s">
        <v>306</v>
      </c>
      <c r="G102" s="352" t="s">
        <v>306</v>
      </c>
      <c r="H102" s="352" t="s">
        <v>306</v>
      </c>
      <c r="I102" s="352" t="s">
        <v>306</v>
      </c>
      <c r="J102" s="352" t="s">
        <v>306</v>
      </c>
      <c r="K102" s="352" t="s">
        <v>306</v>
      </c>
      <c r="L102" s="352" t="s">
        <v>306</v>
      </c>
      <c r="M102" s="352" t="s">
        <v>306</v>
      </c>
      <c r="N102" s="352" t="s">
        <v>306</v>
      </c>
      <c r="O102" s="352" t="s">
        <v>306</v>
      </c>
      <c r="P102" s="352" t="s">
        <v>306</v>
      </c>
      <c r="Q102" s="352" t="s">
        <v>306</v>
      </c>
      <c r="R102" s="352" t="s">
        <v>306</v>
      </c>
      <c r="S102" s="352" t="s">
        <v>306</v>
      </c>
      <c r="T102" s="352" t="s">
        <v>306</v>
      </c>
      <c r="U102" s="352" t="s">
        <v>306</v>
      </c>
      <c r="V102" s="352" t="s">
        <v>306</v>
      </c>
      <c r="W102" s="352" t="s">
        <v>306</v>
      </c>
      <c r="X102" s="352" t="s">
        <v>306</v>
      </c>
      <c r="Y102" s="352" t="s">
        <v>306</v>
      </c>
      <c r="Z102" s="352" t="s">
        <v>306</v>
      </c>
      <c r="AA102" s="352" t="s">
        <v>306</v>
      </c>
      <c r="AB102" s="352" t="s">
        <v>306</v>
      </c>
      <c r="AC102" s="352" t="s">
        <v>306</v>
      </c>
      <c r="AD102" s="352" t="s">
        <v>306</v>
      </c>
      <c r="AE102" s="352" t="s">
        <v>306</v>
      </c>
      <c r="AF102" s="352" t="s">
        <v>306</v>
      </c>
      <c r="AG102" s="352" t="s">
        <v>306</v>
      </c>
      <c r="AH102" s="352" t="s">
        <v>306</v>
      </c>
      <c r="AI102" s="352" t="s">
        <v>306</v>
      </c>
      <c r="AJ102" s="352" t="s">
        <v>306</v>
      </c>
      <c r="AK102" s="352" t="s">
        <v>306</v>
      </c>
      <c r="AL102" s="352" t="s">
        <v>306</v>
      </c>
      <c r="AM102" s="352" t="s">
        <v>306</v>
      </c>
      <c r="AN102" s="352" t="s">
        <v>306</v>
      </c>
      <c r="AO102" s="352" t="s">
        <v>306</v>
      </c>
      <c r="AP102" s="352" t="s">
        <v>306</v>
      </c>
      <c r="AQ102" s="352" t="s">
        <v>306</v>
      </c>
      <c r="AR102" s="352" t="s">
        <v>306</v>
      </c>
      <c r="AS102" s="352" t="s">
        <v>306</v>
      </c>
      <c r="AT102" s="352" t="s">
        <v>306</v>
      </c>
      <c r="AU102" s="352" t="s">
        <v>306</v>
      </c>
      <c r="AV102" s="352" t="s">
        <v>306</v>
      </c>
      <c r="AW102" s="352" t="s">
        <v>306</v>
      </c>
      <c r="AX102" s="352" t="s">
        <v>306</v>
      </c>
      <c r="AY102" s="352" t="s">
        <v>306</v>
      </c>
      <c r="AZ102" s="352" t="s">
        <v>306</v>
      </c>
      <c r="BA102" s="352" t="s">
        <v>306</v>
      </c>
      <c r="BB102" s="352" t="s">
        <v>306</v>
      </c>
      <c r="BC102" s="352" t="s">
        <v>306</v>
      </c>
      <c r="BD102" s="352" t="s">
        <v>306</v>
      </c>
      <c r="BE102" s="352" t="s">
        <v>306</v>
      </c>
      <c r="BF102" s="352" t="s">
        <v>306</v>
      </c>
      <c r="BG102" s="352" t="s">
        <v>306</v>
      </c>
      <c r="BH102" s="352" t="s">
        <v>306</v>
      </c>
      <c r="BI102" s="352" t="s">
        <v>306</v>
      </c>
      <c r="BJ102" s="352" t="s">
        <v>306</v>
      </c>
      <c r="BK102" s="352" t="s">
        <v>306</v>
      </c>
      <c r="BL102" s="352" t="s">
        <v>306</v>
      </c>
      <c r="BM102" s="352" t="s">
        <v>306</v>
      </c>
      <c r="BN102" s="352" t="s">
        <v>306</v>
      </c>
      <c r="BO102" s="352" t="s">
        <v>306</v>
      </c>
      <c r="BP102" s="352" t="s">
        <v>306</v>
      </c>
      <c r="BQ102" s="352" t="s">
        <v>306</v>
      </c>
      <c r="BR102" s="352" t="s">
        <v>306</v>
      </c>
      <c r="BS102" s="352" t="s">
        <v>306</v>
      </c>
      <c r="BT102" s="352" t="s">
        <v>306</v>
      </c>
      <c r="BU102" s="352" t="s">
        <v>306</v>
      </c>
      <c r="BV102" s="352" t="s">
        <v>306</v>
      </c>
      <c r="BW102" s="352" t="s">
        <v>306</v>
      </c>
      <c r="BX102" s="352" t="s">
        <v>306</v>
      </c>
      <c r="BY102" s="352" t="s">
        <v>306</v>
      </c>
      <c r="BZ102" s="352" t="s">
        <v>306</v>
      </c>
      <c r="CA102" s="352" t="s">
        <v>306</v>
      </c>
      <c r="CB102" s="352" t="s">
        <v>306</v>
      </c>
      <c r="CC102" s="352" t="s">
        <v>306</v>
      </c>
      <c r="CD102" s="352" t="s">
        <v>306</v>
      </c>
      <c r="CE102" s="352" t="s">
        <v>306</v>
      </c>
      <c r="CF102" s="352" t="s">
        <v>306</v>
      </c>
      <c r="CG102" s="352" t="s">
        <v>306</v>
      </c>
      <c r="CH102" s="352" t="s">
        <v>306</v>
      </c>
      <c r="CI102" s="352" t="s">
        <v>306</v>
      </c>
      <c r="CJ102" s="352" t="s">
        <v>306</v>
      </c>
      <c r="CK102" s="352" t="s">
        <v>306</v>
      </c>
      <c r="CL102" s="352" t="s">
        <v>306</v>
      </c>
      <c r="CM102" s="352" t="s">
        <v>306</v>
      </c>
      <c r="CN102" s="352" t="s">
        <v>306</v>
      </c>
      <c r="CO102" s="352" t="s">
        <v>306</v>
      </c>
      <c r="CP102" s="352" t="s">
        <v>306</v>
      </c>
      <c r="CQ102" s="352" t="s">
        <v>306</v>
      </c>
      <c r="CR102" s="352" t="s">
        <v>306</v>
      </c>
      <c r="CS102" s="352" t="s">
        <v>306</v>
      </c>
      <c r="CT102" s="352" t="s">
        <v>306</v>
      </c>
      <c r="CU102" s="352">
        <v>1</v>
      </c>
      <c r="CV102" s="352" t="s">
        <v>306</v>
      </c>
      <c r="CW102" s="352" t="s">
        <v>306</v>
      </c>
      <c r="CX102" s="352" t="s">
        <v>306</v>
      </c>
      <c r="CY102" s="352" t="s">
        <v>306</v>
      </c>
      <c r="CZ102" s="352" t="s">
        <v>306</v>
      </c>
      <c r="DA102" s="352" t="s">
        <v>306</v>
      </c>
      <c r="DB102" s="352" t="s">
        <v>306</v>
      </c>
      <c r="DC102" s="352" t="s">
        <v>306</v>
      </c>
      <c r="DD102" s="352" t="s">
        <v>306</v>
      </c>
      <c r="DE102" s="352" t="s">
        <v>306</v>
      </c>
      <c r="DF102" s="352" t="s">
        <v>306</v>
      </c>
      <c r="DG102" s="353" t="s">
        <v>306</v>
      </c>
    </row>
    <row r="103" spans="1:111" ht="15" customHeight="1">
      <c r="A103" s="345">
        <v>97</v>
      </c>
      <c r="B103" s="98" t="s">
        <v>266</v>
      </c>
      <c r="C103" s="95" t="s">
        <v>267</v>
      </c>
      <c r="D103" s="351" t="s">
        <v>306</v>
      </c>
      <c r="E103" s="352" t="s">
        <v>306</v>
      </c>
      <c r="F103" s="352" t="s">
        <v>306</v>
      </c>
      <c r="G103" s="352" t="s">
        <v>306</v>
      </c>
      <c r="H103" s="352" t="s">
        <v>306</v>
      </c>
      <c r="I103" s="352" t="s">
        <v>306</v>
      </c>
      <c r="J103" s="352" t="s">
        <v>306</v>
      </c>
      <c r="K103" s="352" t="s">
        <v>306</v>
      </c>
      <c r="L103" s="352" t="s">
        <v>306</v>
      </c>
      <c r="M103" s="352" t="s">
        <v>306</v>
      </c>
      <c r="N103" s="352" t="s">
        <v>306</v>
      </c>
      <c r="O103" s="352" t="s">
        <v>306</v>
      </c>
      <c r="P103" s="352" t="s">
        <v>306</v>
      </c>
      <c r="Q103" s="352" t="s">
        <v>306</v>
      </c>
      <c r="R103" s="352" t="s">
        <v>306</v>
      </c>
      <c r="S103" s="352" t="s">
        <v>306</v>
      </c>
      <c r="T103" s="352" t="s">
        <v>306</v>
      </c>
      <c r="U103" s="352" t="s">
        <v>306</v>
      </c>
      <c r="V103" s="352" t="s">
        <v>306</v>
      </c>
      <c r="W103" s="352" t="s">
        <v>306</v>
      </c>
      <c r="X103" s="352" t="s">
        <v>306</v>
      </c>
      <c r="Y103" s="352" t="s">
        <v>306</v>
      </c>
      <c r="Z103" s="352" t="s">
        <v>306</v>
      </c>
      <c r="AA103" s="352" t="s">
        <v>306</v>
      </c>
      <c r="AB103" s="352" t="s">
        <v>306</v>
      </c>
      <c r="AC103" s="352" t="s">
        <v>306</v>
      </c>
      <c r="AD103" s="352" t="s">
        <v>306</v>
      </c>
      <c r="AE103" s="352" t="s">
        <v>306</v>
      </c>
      <c r="AF103" s="352" t="s">
        <v>306</v>
      </c>
      <c r="AG103" s="352" t="s">
        <v>306</v>
      </c>
      <c r="AH103" s="352" t="s">
        <v>306</v>
      </c>
      <c r="AI103" s="352" t="s">
        <v>306</v>
      </c>
      <c r="AJ103" s="352" t="s">
        <v>306</v>
      </c>
      <c r="AK103" s="352" t="s">
        <v>306</v>
      </c>
      <c r="AL103" s="352" t="s">
        <v>306</v>
      </c>
      <c r="AM103" s="352" t="s">
        <v>306</v>
      </c>
      <c r="AN103" s="352" t="s">
        <v>306</v>
      </c>
      <c r="AO103" s="352" t="s">
        <v>306</v>
      </c>
      <c r="AP103" s="352" t="s">
        <v>306</v>
      </c>
      <c r="AQ103" s="352" t="s">
        <v>306</v>
      </c>
      <c r="AR103" s="352" t="s">
        <v>306</v>
      </c>
      <c r="AS103" s="352" t="s">
        <v>306</v>
      </c>
      <c r="AT103" s="352" t="s">
        <v>306</v>
      </c>
      <c r="AU103" s="352" t="s">
        <v>306</v>
      </c>
      <c r="AV103" s="352" t="s">
        <v>306</v>
      </c>
      <c r="AW103" s="352" t="s">
        <v>306</v>
      </c>
      <c r="AX103" s="352" t="s">
        <v>306</v>
      </c>
      <c r="AY103" s="352" t="s">
        <v>306</v>
      </c>
      <c r="AZ103" s="352" t="s">
        <v>306</v>
      </c>
      <c r="BA103" s="352" t="s">
        <v>306</v>
      </c>
      <c r="BB103" s="352" t="s">
        <v>306</v>
      </c>
      <c r="BC103" s="352" t="s">
        <v>306</v>
      </c>
      <c r="BD103" s="352" t="s">
        <v>306</v>
      </c>
      <c r="BE103" s="352" t="s">
        <v>306</v>
      </c>
      <c r="BF103" s="352" t="s">
        <v>306</v>
      </c>
      <c r="BG103" s="352" t="s">
        <v>306</v>
      </c>
      <c r="BH103" s="352" t="s">
        <v>306</v>
      </c>
      <c r="BI103" s="352" t="s">
        <v>306</v>
      </c>
      <c r="BJ103" s="352" t="s">
        <v>306</v>
      </c>
      <c r="BK103" s="352" t="s">
        <v>306</v>
      </c>
      <c r="BL103" s="352" t="s">
        <v>306</v>
      </c>
      <c r="BM103" s="352" t="s">
        <v>306</v>
      </c>
      <c r="BN103" s="352" t="s">
        <v>306</v>
      </c>
      <c r="BO103" s="352" t="s">
        <v>306</v>
      </c>
      <c r="BP103" s="352" t="s">
        <v>306</v>
      </c>
      <c r="BQ103" s="352" t="s">
        <v>306</v>
      </c>
      <c r="BR103" s="352" t="s">
        <v>306</v>
      </c>
      <c r="BS103" s="352" t="s">
        <v>306</v>
      </c>
      <c r="BT103" s="352" t="s">
        <v>306</v>
      </c>
      <c r="BU103" s="352" t="s">
        <v>306</v>
      </c>
      <c r="BV103" s="352" t="s">
        <v>306</v>
      </c>
      <c r="BW103" s="352" t="s">
        <v>306</v>
      </c>
      <c r="BX103" s="352" t="s">
        <v>306</v>
      </c>
      <c r="BY103" s="352" t="s">
        <v>306</v>
      </c>
      <c r="BZ103" s="352" t="s">
        <v>306</v>
      </c>
      <c r="CA103" s="352" t="s">
        <v>306</v>
      </c>
      <c r="CB103" s="352" t="s">
        <v>306</v>
      </c>
      <c r="CC103" s="352" t="s">
        <v>306</v>
      </c>
      <c r="CD103" s="352" t="s">
        <v>306</v>
      </c>
      <c r="CE103" s="352" t="s">
        <v>306</v>
      </c>
      <c r="CF103" s="352" t="s">
        <v>306</v>
      </c>
      <c r="CG103" s="352" t="s">
        <v>306</v>
      </c>
      <c r="CH103" s="352" t="s">
        <v>306</v>
      </c>
      <c r="CI103" s="352" t="s">
        <v>306</v>
      </c>
      <c r="CJ103" s="352" t="s">
        <v>306</v>
      </c>
      <c r="CK103" s="352" t="s">
        <v>306</v>
      </c>
      <c r="CL103" s="352" t="s">
        <v>306</v>
      </c>
      <c r="CM103" s="352" t="s">
        <v>306</v>
      </c>
      <c r="CN103" s="352" t="s">
        <v>306</v>
      </c>
      <c r="CO103" s="352" t="s">
        <v>306</v>
      </c>
      <c r="CP103" s="352" t="s">
        <v>306</v>
      </c>
      <c r="CQ103" s="352" t="s">
        <v>306</v>
      </c>
      <c r="CR103" s="352" t="s">
        <v>306</v>
      </c>
      <c r="CS103" s="352" t="s">
        <v>306</v>
      </c>
      <c r="CT103" s="352" t="s">
        <v>306</v>
      </c>
      <c r="CU103" s="352" t="s">
        <v>306</v>
      </c>
      <c r="CV103" s="352">
        <v>1</v>
      </c>
      <c r="CW103" s="352" t="s">
        <v>306</v>
      </c>
      <c r="CX103" s="352" t="s">
        <v>306</v>
      </c>
      <c r="CY103" s="352" t="s">
        <v>306</v>
      </c>
      <c r="CZ103" s="352" t="s">
        <v>306</v>
      </c>
      <c r="DA103" s="352" t="s">
        <v>306</v>
      </c>
      <c r="DB103" s="352" t="s">
        <v>306</v>
      </c>
      <c r="DC103" s="352" t="s">
        <v>306</v>
      </c>
      <c r="DD103" s="352" t="s">
        <v>306</v>
      </c>
      <c r="DE103" s="352" t="s">
        <v>306</v>
      </c>
      <c r="DF103" s="352" t="s">
        <v>306</v>
      </c>
      <c r="DG103" s="353" t="s">
        <v>306</v>
      </c>
    </row>
    <row r="104" spans="1:111" ht="15" customHeight="1">
      <c r="A104" s="345">
        <v>98</v>
      </c>
      <c r="B104" s="98" t="s">
        <v>268</v>
      </c>
      <c r="C104" s="95" t="s">
        <v>269</v>
      </c>
      <c r="D104" s="351" t="s">
        <v>306</v>
      </c>
      <c r="E104" s="352" t="s">
        <v>306</v>
      </c>
      <c r="F104" s="352" t="s">
        <v>306</v>
      </c>
      <c r="G104" s="352" t="s">
        <v>306</v>
      </c>
      <c r="H104" s="352" t="s">
        <v>306</v>
      </c>
      <c r="I104" s="352" t="s">
        <v>306</v>
      </c>
      <c r="J104" s="352" t="s">
        <v>306</v>
      </c>
      <c r="K104" s="352" t="s">
        <v>306</v>
      </c>
      <c r="L104" s="352" t="s">
        <v>306</v>
      </c>
      <c r="M104" s="352" t="s">
        <v>306</v>
      </c>
      <c r="N104" s="352" t="s">
        <v>306</v>
      </c>
      <c r="O104" s="352" t="s">
        <v>306</v>
      </c>
      <c r="P104" s="352" t="s">
        <v>306</v>
      </c>
      <c r="Q104" s="352" t="s">
        <v>306</v>
      </c>
      <c r="R104" s="352" t="s">
        <v>306</v>
      </c>
      <c r="S104" s="352" t="s">
        <v>306</v>
      </c>
      <c r="T104" s="352" t="s">
        <v>306</v>
      </c>
      <c r="U104" s="352" t="s">
        <v>306</v>
      </c>
      <c r="V104" s="352" t="s">
        <v>306</v>
      </c>
      <c r="W104" s="352" t="s">
        <v>306</v>
      </c>
      <c r="X104" s="352" t="s">
        <v>306</v>
      </c>
      <c r="Y104" s="352" t="s">
        <v>306</v>
      </c>
      <c r="Z104" s="352" t="s">
        <v>306</v>
      </c>
      <c r="AA104" s="352" t="s">
        <v>306</v>
      </c>
      <c r="AB104" s="352" t="s">
        <v>306</v>
      </c>
      <c r="AC104" s="352" t="s">
        <v>306</v>
      </c>
      <c r="AD104" s="352" t="s">
        <v>306</v>
      </c>
      <c r="AE104" s="352" t="s">
        <v>306</v>
      </c>
      <c r="AF104" s="352" t="s">
        <v>306</v>
      </c>
      <c r="AG104" s="352" t="s">
        <v>306</v>
      </c>
      <c r="AH104" s="352" t="s">
        <v>306</v>
      </c>
      <c r="AI104" s="352" t="s">
        <v>306</v>
      </c>
      <c r="AJ104" s="352" t="s">
        <v>306</v>
      </c>
      <c r="AK104" s="352" t="s">
        <v>306</v>
      </c>
      <c r="AL104" s="352" t="s">
        <v>306</v>
      </c>
      <c r="AM104" s="352" t="s">
        <v>306</v>
      </c>
      <c r="AN104" s="352" t="s">
        <v>306</v>
      </c>
      <c r="AO104" s="352" t="s">
        <v>306</v>
      </c>
      <c r="AP104" s="352" t="s">
        <v>306</v>
      </c>
      <c r="AQ104" s="352" t="s">
        <v>306</v>
      </c>
      <c r="AR104" s="352" t="s">
        <v>306</v>
      </c>
      <c r="AS104" s="352" t="s">
        <v>306</v>
      </c>
      <c r="AT104" s="352" t="s">
        <v>306</v>
      </c>
      <c r="AU104" s="352" t="s">
        <v>306</v>
      </c>
      <c r="AV104" s="352" t="s">
        <v>306</v>
      </c>
      <c r="AW104" s="352" t="s">
        <v>306</v>
      </c>
      <c r="AX104" s="352" t="s">
        <v>306</v>
      </c>
      <c r="AY104" s="352" t="s">
        <v>306</v>
      </c>
      <c r="AZ104" s="352" t="s">
        <v>306</v>
      </c>
      <c r="BA104" s="352" t="s">
        <v>306</v>
      </c>
      <c r="BB104" s="352" t="s">
        <v>306</v>
      </c>
      <c r="BC104" s="352" t="s">
        <v>306</v>
      </c>
      <c r="BD104" s="352" t="s">
        <v>306</v>
      </c>
      <c r="BE104" s="352" t="s">
        <v>306</v>
      </c>
      <c r="BF104" s="352" t="s">
        <v>306</v>
      </c>
      <c r="BG104" s="352" t="s">
        <v>306</v>
      </c>
      <c r="BH104" s="352" t="s">
        <v>306</v>
      </c>
      <c r="BI104" s="352" t="s">
        <v>306</v>
      </c>
      <c r="BJ104" s="352" t="s">
        <v>306</v>
      </c>
      <c r="BK104" s="352" t="s">
        <v>306</v>
      </c>
      <c r="BL104" s="352" t="s">
        <v>306</v>
      </c>
      <c r="BM104" s="352" t="s">
        <v>306</v>
      </c>
      <c r="BN104" s="352" t="s">
        <v>306</v>
      </c>
      <c r="BO104" s="352" t="s">
        <v>306</v>
      </c>
      <c r="BP104" s="352" t="s">
        <v>306</v>
      </c>
      <c r="BQ104" s="352" t="s">
        <v>306</v>
      </c>
      <c r="BR104" s="352" t="s">
        <v>306</v>
      </c>
      <c r="BS104" s="352" t="s">
        <v>306</v>
      </c>
      <c r="BT104" s="352" t="s">
        <v>306</v>
      </c>
      <c r="BU104" s="352" t="s">
        <v>306</v>
      </c>
      <c r="BV104" s="352" t="s">
        <v>306</v>
      </c>
      <c r="BW104" s="352" t="s">
        <v>306</v>
      </c>
      <c r="BX104" s="352" t="s">
        <v>306</v>
      </c>
      <c r="BY104" s="352" t="s">
        <v>306</v>
      </c>
      <c r="BZ104" s="352" t="s">
        <v>306</v>
      </c>
      <c r="CA104" s="352" t="s">
        <v>306</v>
      </c>
      <c r="CB104" s="352" t="s">
        <v>306</v>
      </c>
      <c r="CC104" s="352" t="s">
        <v>306</v>
      </c>
      <c r="CD104" s="352" t="s">
        <v>306</v>
      </c>
      <c r="CE104" s="352" t="s">
        <v>306</v>
      </c>
      <c r="CF104" s="352" t="s">
        <v>306</v>
      </c>
      <c r="CG104" s="352" t="s">
        <v>306</v>
      </c>
      <c r="CH104" s="352" t="s">
        <v>306</v>
      </c>
      <c r="CI104" s="352" t="s">
        <v>306</v>
      </c>
      <c r="CJ104" s="352" t="s">
        <v>306</v>
      </c>
      <c r="CK104" s="352" t="s">
        <v>306</v>
      </c>
      <c r="CL104" s="352" t="s">
        <v>306</v>
      </c>
      <c r="CM104" s="352" t="s">
        <v>306</v>
      </c>
      <c r="CN104" s="352" t="s">
        <v>306</v>
      </c>
      <c r="CO104" s="352" t="s">
        <v>306</v>
      </c>
      <c r="CP104" s="352" t="s">
        <v>306</v>
      </c>
      <c r="CQ104" s="352" t="s">
        <v>306</v>
      </c>
      <c r="CR104" s="352" t="s">
        <v>306</v>
      </c>
      <c r="CS104" s="352" t="s">
        <v>306</v>
      </c>
      <c r="CT104" s="352" t="s">
        <v>306</v>
      </c>
      <c r="CU104" s="352" t="s">
        <v>306</v>
      </c>
      <c r="CV104" s="352" t="s">
        <v>306</v>
      </c>
      <c r="CW104" s="352">
        <v>1</v>
      </c>
      <c r="CX104" s="352" t="s">
        <v>306</v>
      </c>
      <c r="CY104" s="352" t="s">
        <v>306</v>
      </c>
      <c r="CZ104" s="352" t="s">
        <v>306</v>
      </c>
      <c r="DA104" s="352" t="s">
        <v>306</v>
      </c>
      <c r="DB104" s="352" t="s">
        <v>306</v>
      </c>
      <c r="DC104" s="352" t="s">
        <v>306</v>
      </c>
      <c r="DD104" s="352" t="s">
        <v>306</v>
      </c>
      <c r="DE104" s="352" t="s">
        <v>306</v>
      </c>
      <c r="DF104" s="352" t="s">
        <v>306</v>
      </c>
      <c r="DG104" s="353" t="s">
        <v>306</v>
      </c>
    </row>
    <row r="105" spans="1:111" ht="15" customHeight="1">
      <c r="A105" s="345">
        <v>99</v>
      </c>
      <c r="B105" s="98" t="s">
        <v>270</v>
      </c>
      <c r="C105" s="95" t="s">
        <v>271</v>
      </c>
      <c r="D105" s="351" t="s">
        <v>306</v>
      </c>
      <c r="E105" s="352" t="s">
        <v>306</v>
      </c>
      <c r="F105" s="352" t="s">
        <v>306</v>
      </c>
      <c r="G105" s="352" t="s">
        <v>306</v>
      </c>
      <c r="H105" s="352" t="s">
        <v>306</v>
      </c>
      <c r="I105" s="352" t="s">
        <v>306</v>
      </c>
      <c r="J105" s="352" t="s">
        <v>306</v>
      </c>
      <c r="K105" s="352" t="s">
        <v>306</v>
      </c>
      <c r="L105" s="352" t="s">
        <v>306</v>
      </c>
      <c r="M105" s="352" t="s">
        <v>306</v>
      </c>
      <c r="N105" s="352" t="s">
        <v>306</v>
      </c>
      <c r="O105" s="352" t="s">
        <v>306</v>
      </c>
      <c r="P105" s="352" t="s">
        <v>306</v>
      </c>
      <c r="Q105" s="352" t="s">
        <v>306</v>
      </c>
      <c r="R105" s="352" t="s">
        <v>306</v>
      </c>
      <c r="S105" s="352" t="s">
        <v>306</v>
      </c>
      <c r="T105" s="352" t="s">
        <v>306</v>
      </c>
      <c r="U105" s="352" t="s">
        <v>306</v>
      </c>
      <c r="V105" s="352" t="s">
        <v>306</v>
      </c>
      <c r="W105" s="352" t="s">
        <v>306</v>
      </c>
      <c r="X105" s="352" t="s">
        <v>306</v>
      </c>
      <c r="Y105" s="352" t="s">
        <v>306</v>
      </c>
      <c r="Z105" s="352" t="s">
        <v>306</v>
      </c>
      <c r="AA105" s="352" t="s">
        <v>306</v>
      </c>
      <c r="AB105" s="352" t="s">
        <v>306</v>
      </c>
      <c r="AC105" s="352" t="s">
        <v>306</v>
      </c>
      <c r="AD105" s="352" t="s">
        <v>306</v>
      </c>
      <c r="AE105" s="352" t="s">
        <v>306</v>
      </c>
      <c r="AF105" s="352" t="s">
        <v>306</v>
      </c>
      <c r="AG105" s="352" t="s">
        <v>306</v>
      </c>
      <c r="AH105" s="352" t="s">
        <v>306</v>
      </c>
      <c r="AI105" s="352" t="s">
        <v>306</v>
      </c>
      <c r="AJ105" s="352" t="s">
        <v>306</v>
      </c>
      <c r="AK105" s="352" t="s">
        <v>306</v>
      </c>
      <c r="AL105" s="352" t="s">
        <v>306</v>
      </c>
      <c r="AM105" s="352" t="s">
        <v>306</v>
      </c>
      <c r="AN105" s="352" t="s">
        <v>306</v>
      </c>
      <c r="AO105" s="352" t="s">
        <v>306</v>
      </c>
      <c r="AP105" s="352" t="s">
        <v>306</v>
      </c>
      <c r="AQ105" s="352" t="s">
        <v>306</v>
      </c>
      <c r="AR105" s="352" t="s">
        <v>306</v>
      </c>
      <c r="AS105" s="352" t="s">
        <v>306</v>
      </c>
      <c r="AT105" s="352" t="s">
        <v>306</v>
      </c>
      <c r="AU105" s="352" t="s">
        <v>306</v>
      </c>
      <c r="AV105" s="352" t="s">
        <v>306</v>
      </c>
      <c r="AW105" s="352" t="s">
        <v>306</v>
      </c>
      <c r="AX105" s="352" t="s">
        <v>306</v>
      </c>
      <c r="AY105" s="352" t="s">
        <v>306</v>
      </c>
      <c r="AZ105" s="352" t="s">
        <v>306</v>
      </c>
      <c r="BA105" s="352" t="s">
        <v>306</v>
      </c>
      <c r="BB105" s="352" t="s">
        <v>306</v>
      </c>
      <c r="BC105" s="352" t="s">
        <v>306</v>
      </c>
      <c r="BD105" s="352" t="s">
        <v>306</v>
      </c>
      <c r="BE105" s="352" t="s">
        <v>306</v>
      </c>
      <c r="BF105" s="352" t="s">
        <v>306</v>
      </c>
      <c r="BG105" s="352" t="s">
        <v>306</v>
      </c>
      <c r="BH105" s="352" t="s">
        <v>306</v>
      </c>
      <c r="BI105" s="352" t="s">
        <v>306</v>
      </c>
      <c r="BJ105" s="352" t="s">
        <v>306</v>
      </c>
      <c r="BK105" s="352" t="s">
        <v>306</v>
      </c>
      <c r="BL105" s="352" t="s">
        <v>306</v>
      </c>
      <c r="BM105" s="352" t="s">
        <v>306</v>
      </c>
      <c r="BN105" s="352" t="s">
        <v>306</v>
      </c>
      <c r="BO105" s="352" t="s">
        <v>306</v>
      </c>
      <c r="BP105" s="352" t="s">
        <v>306</v>
      </c>
      <c r="BQ105" s="352" t="s">
        <v>306</v>
      </c>
      <c r="BR105" s="352" t="s">
        <v>306</v>
      </c>
      <c r="BS105" s="352" t="s">
        <v>306</v>
      </c>
      <c r="BT105" s="352" t="s">
        <v>306</v>
      </c>
      <c r="BU105" s="352" t="s">
        <v>306</v>
      </c>
      <c r="BV105" s="352" t="s">
        <v>306</v>
      </c>
      <c r="BW105" s="352" t="s">
        <v>306</v>
      </c>
      <c r="BX105" s="352" t="s">
        <v>306</v>
      </c>
      <c r="BY105" s="352" t="s">
        <v>306</v>
      </c>
      <c r="BZ105" s="352" t="s">
        <v>306</v>
      </c>
      <c r="CA105" s="352" t="s">
        <v>306</v>
      </c>
      <c r="CB105" s="352" t="s">
        <v>306</v>
      </c>
      <c r="CC105" s="352" t="s">
        <v>306</v>
      </c>
      <c r="CD105" s="352" t="s">
        <v>306</v>
      </c>
      <c r="CE105" s="352" t="s">
        <v>306</v>
      </c>
      <c r="CF105" s="352" t="s">
        <v>306</v>
      </c>
      <c r="CG105" s="352" t="s">
        <v>306</v>
      </c>
      <c r="CH105" s="352" t="s">
        <v>306</v>
      </c>
      <c r="CI105" s="352" t="s">
        <v>306</v>
      </c>
      <c r="CJ105" s="352" t="s">
        <v>306</v>
      </c>
      <c r="CK105" s="352" t="s">
        <v>306</v>
      </c>
      <c r="CL105" s="352" t="s">
        <v>306</v>
      </c>
      <c r="CM105" s="352" t="s">
        <v>306</v>
      </c>
      <c r="CN105" s="352" t="s">
        <v>306</v>
      </c>
      <c r="CO105" s="352" t="s">
        <v>306</v>
      </c>
      <c r="CP105" s="352" t="s">
        <v>306</v>
      </c>
      <c r="CQ105" s="352" t="s">
        <v>306</v>
      </c>
      <c r="CR105" s="352" t="s">
        <v>306</v>
      </c>
      <c r="CS105" s="352" t="s">
        <v>306</v>
      </c>
      <c r="CT105" s="352" t="s">
        <v>306</v>
      </c>
      <c r="CU105" s="352" t="s">
        <v>306</v>
      </c>
      <c r="CV105" s="352" t="s">
        <v>306</v>
      </c>
      <c r="CW105" s="352" t="s">
        <v>306</v>
      </c>
      <c r="CX105" s="352">
        <v>1</v>
      </c>
      <c r="CY105" s="352" t="s">
        <v>306</v>
      </c>
      <c r="CZ105" s="352" t="s">
        <v>306</v>
      </c>
      <c r="DA105" s="352" t="s">
        <v>306</v>
      </c>
      <c r="DB105" s="352" t="s">
        <v>306</v>
      </c>
      <c r="DC105" s="352" t="s">
        <v>306</v>
      </c>
      <c r="DD105" s="352" t="s">
        <v>306</v>
      </c>
      <c r="DE105" s="352" t="s">
        <v>306</v>
      </c>
      <c r="DF105" s="352" t="s">
        <v>306</v>
      </c>
      <c r="DG105" s="353" t="s">
        <v>306</v>
      </c>
    </row>
    <row r="106" spans="1:111" ht="15" customHeight="1">
      <c r="A106" s="345">
        <v>100</v>
      </c>
      <c r="B106" s="98" t="s">
        <v>272</v>
      </c>
      <c r="C106" s="95" t="s">
        <v>273</v>
      </c>
      <c r="D106" s="351" t="s">
        <v>306</v>
      </c>
      <c r="E106" s="352" t="s">
        <v>306</v>
      </c>
      <c r="F106" s="352" t="s">
        <v>306</v>
      </c>
      <c r="G106" s="352" t="s">
        <v>306</v>
      </c>
      <c r="H106" s="352" t="s">
        <v>306</v>
      </c>
      <c r="I106" s="352" t="s">
        <v>306</v>
      </c>
      <c r="J106" s="352" t="s">
        <v>306</v>
      </c>
      <c r="K106" s="352" t="s">
        <v>306</v>
      </c>
      <c r="L106" s="352" t="s">
        <v>306</v>
      </c>
      <c r="M106" s="352" t="s">
        <v>306</v>
      </c>
      <c r="N106" s="352" t="s">
        <v>306</v>
      </c>
      <c r="O106" s="352" t="s">
        <v>306</v>
      </c>
      <c r="P106" s="352" t="s">
        <v>306</v>
      </c>
      <c r="Q106" s="352" t="s">
        <v>306</v>
      </c>
      <c r="R106" s="352" t="s">
        <v>306</v>
      </c>
      <c r="S106" s="352" t="s">
        <v>306</v>
      </c>
      <c r="T106" s="352" t="s">
        <v>306</v>
      </c>
      <c r="U106" s="352" t="s">
        <v>306</v>
      </c>
      <c r="V106" s="352" t="s">
        <v>306</v>
      </c>
      <c r="W106" s="352" t="s">
        <v>306</v>
      </c>
      <c r="X106" s="352" t="s">
        <v>306</v>
      </c>
      <c r="Y106" s="352" t="s">
        <v>306</v>
      </c>
      <c r="Z106" s="352" t="s">
        <v>306</v>
      </c>
      <c r="AA106" s="352" t="s">
        <v>306</v>
      </c>
      <c r="AB106" s="352" t="s">
        <v>306</v>
      </c>
      <c r="AC106" s="352" t="s">
        <v>306</v>
      </c>
      <c r="AD106" s="352" t="s">
        <v>306</v>
      </c>
      <c r="AE106" s="352" t="s">
        <v>306</v>
      </c>
      <c r="AF106" s="352" t="s">
        <v>306</v>
      </c>
      <c r="AG106" s="352" t="s">
        <v>306</v>
      </c>
      <c r="AH106" s="352" t="s">
        <v>306</v>
      </c>
      <c r="AI106" s="352" t="s">
        <v>306</v>
      </c>
      <c r="AJ106" s="352" t="s">
        <v>306</v>
      </c>
      <c r="AK106" s="352" t="s">
        <v>306</v>
      </c>
      <c r="AL106" s="352" t="s">
        <v>306</v>
      </c>
      <c r="AM106" s="352" t="s">
        <v>306</v>
      </c>
      <c r="AN106" s="352" t="s">
        <v>306</v>
      </c>
      <c r="AO106" s="352" t="s">
        <v>306</v>
      </c>
      <c r="AP106" s="352" t="s">
        <v>306</v>
      </c>
      <c r="AQ106" s="352" t="s">
        <v>306</v>
      </c>
      <c r="AR106" s="352" t="s">
        <v>306</v>
      </c>
      <c r="AS106" s="352" t="s">
        <v>306</v>
      </c>
      <c r="AT106" s="352" t="s">
        <v>306</v>
      </c>
      <c r="AU106" s="352" t="s">
        <v>306</v>
      </c>
      <c r="AV106" s="352" t="s">
        <v>306</v>
      </c>
      <c r="AW106" s="352" t="s">
        <v>306</v>
      </c>
      <c r="AX106" s="352" t="s">
        <v>306</v>
      </c>
      <c r="AY106" s="352" t="s">
        <v>306</v>
      </c>
      <c r="AZ106" s="352" t="s">
        <v>306</v>
      </c>
      <c r="BA106" s="352" t="s">
        <v>306</v>
      </c>
      <c r="BB106" s="352" t="s">
        <v>306</v>
      </c>
      <c r="BC106" s="352" t="s">
        <v>306</v>
      </c>
      <c r="BD106" s="352" t="s">
        <v>306</v>
      </c>
      <c r="BE106" s="352" t="s">
        <v>306</v>
      </c>
      <c r="BF106" s="352" t="s">
        <v>306</v>
      </c>
      <c r="BG106" s="352" t="s">
        <v>306</v>
      </c>
      <c r="BH106" s="352" t="s">
        <v>306</v>
      </c>
      <c r="BI106" s="352" t="s">
        <v>306</v>
      </c>
      <c r="BJ106" s="352" t="s">
        <v>306</v>
      </c>
      <c r="BK106" s="352" t="s">
        <v>306</v>
      </c>
      <c r="BL106" s="352" t="s">
        <v>306</v>
      </c>
      <c r="BM106" s="352" t="s">
        <v>306</v>
      </c>
      <c r="BN106" s="352" t="s">
        <v>306</v>
      </c>
      <c r="BO106" s="352" t="s">
        <v>306</v>
      </c>
      <c r="BP106" s="352" t="s">
        <v>306</v>
      </c>
      <c r="BQ106" s="352" t="s">
        <v>306</v>
      </c>
      <c r="BR106" s="352" t="s">
        <v>306</v>
      </c>
      <c r="BS106" s="352" t="s">
        <v>306</v>
      </c>
      <c r="BT106" s="352" t="s">
        <v>306</v>
      </c>
      <c r="BU106" s="352" t="s">
        <v>306</v>
      </c>
      <c r="BV106" s="352" t="s">
        <v>306</v>
      </c>
      <c r="BW106" s="352" t="s">
        <v>306</v>
      </c>
      <c r="BX106" s="352" t="s">
        <v>306</v>
      </c>
      <c r="BY106" s="352" t="s">
        <v>306</v>
      </c>
      <c r="BZ106" s="352" t="s">
        <v>306</v>
      </c>
      <c r="CA106" s="352" t="s">
        <v>306</v>
      </c>
      <c r="CB106" s="352" t="s">
        <v>306</v>
      </c>
      <c r="CC106" s="352" t="s">
        <v>306</v>
      </c>
      <c r="CD106" s="352" t="s">
        <v>306</v>
      </c>
      <c r="CE106" s="352" t="s">
        <v>306</v>
      </c>
      <c r="CF106" s="352" t="s">
        <v>306</v>
      </c>
      <c r="CG106" s="352" t="s">
        <v>306</v>
      </c>
      <c r="CH106" s="352" t="s">
        <v>306</v>
      </c>
      <c r="CI106" s="352" t="s">
        <v>306</v>
      </c>
      <c r="CJ106" s="352" t="s">
        <v>306</v>
      </c>
      <c r="CK106" s="352" t="s">
        <v>306</v>
      </c>
      <c r="CL106" s="352" t="s">
        <v>306</v>
      </c>
      <c r="CM106" s="352" t="s">
        <v>306</v>
      </c>
      <c r="CN106" s="352" t="s">
        <v>306</v>
      </c>
      <c r="CO106" s="352" t="s">
        <v>306</v>
      </c>
      <c r="CP106" s="352" t="s">
        <v>306</v>
      </c>
      <c r="CQ106" s="352" t="s">
        <v>306</v>
      </c>
      <c r="CR106" s="352" t="s">
        <v>306</v>
      </c>
      <c r="CS106" s="352" t="s">
        <v>306</v>
      </c>
      <c r="CT106" s="352" t="s">
        <v>306</v>
      </c>
      <c r="CU106" s="352" t="s">
        <v>306</v>
      </c>
      <c r="CV106" s="352" t="s">
        <v>306</v>
      </c>
      <c r="CW106" s="352" t="s">
        <v>306</v>
      </c>
      <c r="CX106" s="352" t="s">
        <v>306</v>
      </c>
      <c r="CY106" s="352">
        <v>1</v>
      </c>
      <c r="CZ106" s="352" t="s">
        <v>306</v>
      </c>
      <c r="DA106" s="352" t="s">
        <v>306</v>
      </c>
      <c r="DB106" s="352" t="s">
        <v>306</v>
      </c>
      <c r="DC106" s="352" t="s">
        <v>306</v>
      </c>
      <c r="DD106" s="352" t="s">
        <v>306</v>
      </c>
      <c r="DE106" s="352" t="s">
        <v>306</v>
      </c>
      <c r="DF106" s="352" t="s">
        <v>306</v>
      </c>
      <c r="DG106" s="353" t="s">
        <v>306</v>
      </c>
    </row>
    <row r="107" spans="1:111" ht="15" customHeight="1">
      <c r="A107" s="345">
        <v>101</v>
      </c>
      <c r="B107" s="98" t="s">
        <v>274</v>
      </c>
      <c r="C107" s="95" t="s">
        <v>275</v>
      </c>
      <c r="D107" s="351" t="s">
        <v>306</v>
      </c>
      <c r="E107" s="352" t="s">
        <v>306</v>
      </c>
      <c r="F107" s="352" t="s">
        <v>306</v>
      </c>
      <c r="G107" s="352" t="s">
        <v>306</v>
      </c>
      <c r="H107" s="352" t="s">
        <v>306</v>
      </c>
      <c r="I107" s="352" t="s">
        <v>306</v>
      </c>
      <c r="J107" s="352" t="s">
        <v>306</v>
      </c>
      <c r="K107" s="352" t="s">
        <v>306</v>
      </c>
      <c r="L107" s="352" t="s">
        <v>306</v>
      </c>
      <c r="M107" s="352" t="s">
        <v>306</v>
      </c>
      <c r="N107" s="352" t="s">
        <v>306</v>
      </c>
      <c r="O107" s="352" t="s">
        <v>306</v>
      </c>
      <c r="P107" s="352" t="s">
        <v>306</v>
      </c>
      <c r="Q107" s="352" t="s">
        <v>306</v>
      </c>
      <c r="R107" s="352" t="s">
        <v>306</v>
      </c>
      <c r="S107" s="352" t="s">
        <v>306</v>
      </c>
      <c r="T107" s="352" t="s">
        <v>306</v>
      </c>
      <c r="U107" s="352" t="s">
        <v>306</v>
      </c>
      <c r="V107" s="352" t="s">
        <v>306</v>
      </c>
      <c r="W107" s="352" t="s">
        <v>306</v>
      </c>
      <c r="X107" s="352" t="s">
        <v>306</v>
      </c>
      <c r="Y107" s="352" t="s">
        <v>306</v>
      </c>
      <c r="Z107" s="352" t="s">
        <v>306</v>
      </c>
      <c r="AA107" s="352" t="s">
        <v>306</v>
      </c>
      <c r="AB107" s="352" t="s">
        <v>306</v>
      </c>
      <c r="AC107" s="352" t="s">
        <v>306</v>
      </c>
      <c r="AD107" s="352" t="s">
        <v>306</v>
      </c>
      <c r="AE107" s="352" t="s">
        <v>306</v>
      </c>
      <c r="AF107" s="352" t="s">
        <v>306</v>
      </c>
      <c r="AG107" s="352" t="s">
        <v>306</v>
      </c>
      <c r="AH107" s="352" t="s">
        <v>306</v>
      </c>
      <c r="AI107" s="352" t="s">
        <v>306</v>
      </c>
      <c r="AJ107" s="352" t="s">
        <v>306</v>
      </c>
      <c r="AK107" s="352" t="s">
        <v>306</v>
      </c>
      <c r="AL107" s="352" t="s">
        <v>306</v>
      </c>
      <c r="AM107" s="352" t="s">
        <v>306</v>
      </c>
      <c r="AN107" s="352" t="s">
        <v>306</v>
      </c>
      <c r="AO107" s="352" t="s">
        <v>306</v>
      </c>
      <c r="AP107" s="352" t="s">
        <v>306</v>
      </c>
      <c r="AQ107" s="352" t="s">
        <v>306</v>
      </c>
      <c r="AR107" s="352" t="s">
        <v>306</v>
      </c>
      <c r="AS107" s="352" t="s">
        <v>306</v>
      </c>
      <c r="AT107" s="352" t="s">
        <v>306</v>
      </c>
      <c r="AU107" s="352" t="s">
        <v>306</v>
      </c>
      <c r="AV107" s="352" t="s">
        <v>306</v>
      </c>
      <c r="AW107" s="352" t="s">
        <v>306</v>
      </c>
      <c r="AX107" s="352" t="s">
        <v>306</v>
      </c>
      <c r="AY107" s="352" t="s">
        <v>306</v>
      </c>
      <c r="AZ107" s="352" t="s">
        <v>306</v>
      </c>
      <c r="BA107" s="352" t="s">
        <v>306</v>
      </c>
      <c r="BB107" s="352" t="s">
        <v>306</v>
      </c>
      <c r="BC107" s="352" t="s">
        <v>306</v>
      </c>
      <c r="BD107" s="352" t="s">
        <v>306</v>
      </c>
      <c r="BE107" s="352" t="s">
        <v>306</v>
      </c>
      <c r="BF107" s="352" t="s">
        <v>306</v>
      </c>
      <c r="BG107" s="352" t="s">
        <v>306</v>
      </c>
      <c r="BH107" s="352" t="s">
        <v>306</v>
      </c>
      <c r="BI107" s="352" t="s">
        <v>306</v>
      </c>
      <c r="BJ107" s="352" t="s">
        <v>306</v>
      </c>
      <c r="BK107" s="352" t="s">
        <v>306</v>
      </c>
      <c r="BL107" s="352" t="s">
        <v>306</v>
      </c>
      <c r="BM107" s="352" t="s">
        <v>306</v>
      </c>
      <c r="BN107" s="352" t="s">
        <v>306</v>
      </c>
      <c r="BO107" s="352" t="s">
        <v>306</v>
      </c>
      <c r="BP107" s="352" t="s">
        <v>306</v>
      </c>
      <c r="BQ107" s="352" t="s">
        <v>306</v>
      </c>
      <c r="BR107" s="352" t="s">
        <v>306</v>
      </c>
      <c r="BS107" s="352" t="s">
        <v>306</v>
      </c>
      <c r="BT107" s="352" t="s">
        <v>306</v>
      </c>
      <c r="BU107" s="352" t="s">
        <v>306</v>
      </c>
      <c r="BV107" s="352" t="s">
        <v>306</v>
      </c>
      <c r="BW107" s="352" t="s">
        <v>306</v>
      </c>
      <c r="BX107" s="352" t="s">
        <v>306</v>
      </c>
      <c r="BY107" s="352" t="s">
        <v>306</v>
      </c>
      <c r="BZ107" s="352" t="s">
        <v>306</v>
      </c>
      <c r="CA107" s="352" t="s">
        <v>306</v>
      </c>
      <c r="CB107" s="352" t="s">
        <v>306</v>
      </c>
      <c r="CC107" s="352" t="s">
        <v>306</v>
      </c>
      <c r="CD107" s="352" t="s">
        <v>306</v>
      </c>
      <c r="CE107" s="352" t="s">
        <v>306</v>
      </c>
      <c r="CF107" s="352" t="s">
        <v>306</v>
      </c>
      <c r="CG107" s="352" t="s">
        <v>306</v>
      </c>
      <c r="CH107" s="352" t="s">
        <v>306</v>
      </c>
      <c r="CI107" s="352" t="s">
        <v>306</v>
      </c>
      <c r="CJ107" s="352" t="s">
        <v>306</v>
      </c>
      <c r="CK107" s="352" t="s">
        <v>306</v>
      </c>
      <c r="CL107" s="352" t="s">
        <v>306</v>
      </c>
      <c r="CM107" s="352" t="s">
        <v>306</v>
      </c>
      <c r="CN107" s="352" t="s">
        <v>306</v>
      </c>
      <c r="CO107" s="352" t="s">
        <v>306</v>
      </c>
      <c r="CP107" s="352" t="s">
        <v>306</v>
      </c>
      <c r="CQ107" s="352" t="s">
        <v>306</v>
      </c>
      <c r="CR107" s="352" t="s">
        <v>306</v>
      </c>
      <c r="CS107" s="352" t="s">
        <v>306</v>
      </c>
      <c r="CT107" s="352" t="s">
        <v>306</v>
      </c>
      <c r="CU107" s="352" t="s">
        <v>306</v>
      </c>
      <c r="CV107" s="352" t="s">
        <v>306</v>
      </c>
      <c r="CW107" s="352" t="s">
        <v>306</v>
      </c>
      <c r="CX107" s="352" t="s">
        <v>306</v>
      </c>
      <c r="CY107" s="352" t="s">
        <v>306</v>
      </c>
      <c r="CZ107" s="352">
        <v>1</v>
      </c>
      <c r="DA107" s="352" t="s">
        <v>306</v>
      </c>
      <c r="DB107" s="352" t="s">
        <v>306</v>
      </c>
      <c r="DC107" s="352" t="s">
        <v>306</v>
      </c>
      <c r="DD107" s="352" t="s">
        <v>306</v>
      </c>
      <c r="DE107" s="352" t="s">
        <v>306</v>
      </c>
      <c r="DF107" s="352" t="s">
        <v>306</v>
      </c>
      <c r="DG107" s="353" t="s">
        <v>306</v>
      </c>
    </row>
    <row r="108" spans="1:111" ht="15" customHeight="1">
      <c r="A108" s="345">
        <v>102</v>
      </c>
      <c r="B108" s="98" t="s">
        <v>276</v>
      </c>
      <c r="C108" s="95" t="s">
        <v>277</v>
      </c>
      <c r="D108" s="351" t="s">
        <v>306</v>
      </c>
      <c r="E108" s="352" t="s">
        <v>306</v>
      </c>
      <c r="F108" s="352" t="s">
        <v>306</v>
      </c>
      <c r="G108" s="352" t="s">
        <v>306</v>
      </c>
      <c r="H108" s="352" t="s">
        <v>306</v>
      </c>
      <c r="I108" s="352" t="s">
        <v>306</v>
      </c>
      <c r="J108" s="352" t="s">
        <v>306</v>
      </c>
      <c r="K108" s="352" t="s">
        <v>306</v>
      </c>
      <c r="L108" s="352" t="s">
        <v>306</v>
      </c>
      <c r="M108" s="352" t="s">
        <v>306</v>
      </c>
      <c r="N108" s="352" t="s">
        <v>306</v>
      </c>
      <c r="O108" s="352" t="s">
        <v>306</v>
      </c>
      <c r="P108" s="352" t="s">
        <v>306</v>
      </c>
      <c r="Q108" s="352" t="s">
        <v>306</v>
      </c>
      <c r="R108" s="352" t="s">
        <v>306</v>
      </c>
      <c r="S108" s="352" t="s">
        <v>306</v>
      </c>
      <c r="T108" s="352" t="s">
        <v>306</v>
      </c>
      <c r="U108" s="352" t="s">
        <v>306</v>
      </c>
      <c r="V108" s="352" t="s">
        <v>306</v>
      </c>
      <c r="W108" s="352" t="s">
        <v>306</v>
      </c>
      <c r="X108" s="352" t="s">
        <v>306</v>
      </c>
      <c r="Y108" s="352" t="s">
        <v>306</v>
      </c>
      <c r="Z108" s="352" t="s">
        <v>306</v>
      </c>
      <c r="AA108" s="352" t="s">
        <v>306</v>
      </c>
      <c r="AB108" s="352" t="s">
        <v>306</v>
      </c>
      <c r="AC108" s="352" t="s">
        <v>306</v>
      </c>
      <c r="AD108" s="352" t="s">
        <v>306</v>
      </c>
      <c r="AE108" s="352" t="s">
        <v>306</v>
      </c>
      <c r="AF108" s="352" t="s">
        <v>306</v>
      </c>
      <c r="AG108" s="352" t="s">
        <v>306</v>
      </c>
      <c r="AH108" s="352" t="s">
        <v>306</v>
      </c>
      <c r="AI108" s="352" t="s">
        <v>306</v>
      </c>
      <c r="AJ108" s="352" t="s">
        <v>306</v>
      </c>
      <c r="AK108" s="352" t="s">
        <v>306</v>
      </c>
      <c r="AL108" s="352" t="s">
        <v>306</v>
      </c>
      <c r="AM108" s="352" t="s">
        <v>306</v>
      </c>
      <c r="AN108" s="352" t="s">
        <v>306</v>
      </c>
      <c r="AO108" s="352" t="s">
        <v>306</v>
      </c>
      <c r="AP108" s="352" t="s">
        <v>306</v>
      </c>
      <c r="AQ108" s="352" t="s">
        <v>306</v>
      </c>
      <c r="AR108" s="352" t="s">
        <v>306</v>
      </c>
      <c r="AS108" s="352" t="s">
        <v>306</v>
      </c>
      <c r="AT108" s="352" t="s">
        <v>306</v>
      </c>
      <c r="AU108" s="352" t="s">
        <v>306</v>
      </c>
      <c r="AV108" s="352" t="s">
        <v>306</v>
      </c>
      <c r="AW108" s="352" t="s">
        <v>306</v>
      </c>
      <c r="AX108" s="352" t="s">
        <v>306</v>
      </c>
      <c r="AY108" s="352" t="s">
        <v>306</v>
      </c>
      <c r="AZ108" s="352" t="s">
        <v>306</v>
      </c>
      <c r="BA108" s="352" t="s">
        <v>306</v>
      </c>
      <c r="BB108" s="352" t="s">
        <v>306</v>
      </c>
      <c r="BC108" s="352" t="s">
        <v>306</v>
      </c>
      <c r="BD108" s="352" t="s">
        <v>306</v>
      </c>
      <c r="BE108" s="352" t="s">
        <v>306</v>
      </c>
      <c r="BF108" s="352" t="s">
        <v>306</v>
      </c>
      <c r="BG108" s="352" t="s">
        <v>306</v>
      </c>
      <c r="BH108" s="352" t="s">
        <v>306</v>
      </c>
      <c r="BI108" s="352" t="s">
        <v>306</v>
      </c>
      <c r="BJ108" s="352" t="s">
        <v>306</v>
      </c>
      <c r="BK108" s="352" t="s">
        <v>306</v>
      </c>
      <c r="BL108" s="352" t="s">
        <v>306</v>
      </c>
      <c r="BM108" s="352" t="s">
        <v>306</v>
      </c>
      <c r="BN108" s="352" t="s">
        <v>306</v>
      </c>
      <c r="BO108" s="352" t="s">
        <v>306</v>
      </c>
      <c r="BP108" s="352" t="s">
        <v>306</v>
      </c>
      <c r="BQ108" s="352" t="s">
        <v>306</v>
      </c>
      <c r="BR108" s="352" t="s">
        <v>306</v>
      </c>
      <c r="BS108" s="352" t="s">
        <v>306</v>
      </c>
      <c r="BT108" s="352" t="s">
        <v>306</v>
      </c>
      <c r="BU108" s="352" t="s">
        <v>306</v>
      </c>
      <c r="BV108" s="352" t="s">
        <v>306</v>
      </c>
      <c r="BW108" s="352" t="s">
        <v>306</v>
      </c>
      <c r="BX108" s="352" t="s">
        <v>306</v>
      </c>
      <c r="BY108" s="352" t="s">
        <v>306</v>
      </c>
      <c r="BZ108" s="352" t="s">
        <v>306</v>
      </c>
      <c r="CA108" s="352" t="s">
        <v>306</v>
      </c>
      <c r="CB108" s="352" t="s">
        <v>306</v>
      </c>
      <c r="CC108" s="352" t="s">
        <v>306</v>
      </c>
      <c r="CD108" s="352" t="s">
        <v>306</v>
      </c>
      <c r="CE108" s="352" t="s">
        <v>306</v>
      </c>
      <c r="CF108" s="352" t="s">
        <v>306</v>
      </c>
      <c r="CG108" s="352" t="s">
        <v>306</v>
      </c>
      <c r="CH108" s="352" t="s">
        <v>306</v>
      </c>
      <c r="CI108" s="352" t="s">
        <v>306</v>
      </c>
      <c r="CJ108" s="352" t="s">
        <v>306</v>
      </c>
      <c r="CK108" s="352" t="s">
        <v>306</v>
      </c>
      <c r="CL108" s="352" t="s">
        <v>306</v>
      </c>
      <c r="CM108" s="352" t="s">
        <v>306</v>
      </c>
      <c r="CN108" s="352" t="s">
        <v>306</v>
      </c>
      <c r="CO108" s="352" t="s">
        <v>306</v>
      </c>
      <c r="CP108" s="352" t="s">
        <v>306</v>
      </c>
      <c r="CQ108" s="352" t="s">
        <v>306</v>
      </c>
      <c r="CR108" s="352" t="s">
        <v>306</v>
      </c>
      <c r="CS108" s="352" t="s">
        <v>306</v>
      </c>
      <c r="CT108" s="352" t="s">
        <v>306</v>
      </c>
      <c r="CU108" s="352" t="s">
        <v>306</v>
      </c>
      <c r="CV108" s="352" t="s">
        <v>306</v>
      </c>
      <c r="CW108" s="352" t="s">
        <v>306</v>
      </c>
      <c r="CX108" s="352" t="s">
        <v>306</v>
      </c>
      <c r="CY108" s="352" t="s">
        <v>306</v>
      </c>
      <c r="CZ108" s="352" t="s">
        <v>306</v>
      </c>
      <c r="DA108" s="352">
        <v>1</v>
      </c>
      <c r="DB108" s="352" t="s">
        <v>306</v>
      </c>
      <c r="DC108" s="352" t="s">
        <v>306</v>
      </c>
      <c r="DD108" s="352" t="s">
        <v>306</v>
      </c>
      <c r="DE108" s="352" t="s">
        <v>306</v>
      </c>
      <c r="DF108" s="352" t="s">
        <v>306</v>
      </c>
      <c r="DG108" s="353" t="s">
        <v>306</v>
      </c>
    </row>
    <row r="109" spans="1:111" ht="15" customHeight="1">
      <c r="A109" s="345">
        <v>103</v>
      </c>
      <c r="B109" s="98" t="s">
        <v>278</v>
      </c>
      <c r="C109" s="95" t="s">
        <v>279</v>
      </c>
      <c r="D109" s="351" t="s">
        <v>306</v>
      </c>
      <c r="E109" s="352" t="s">
        <v>306</v>
      </c>
      <c r="F109" s="352" t="s">
        <v>306</v>
      </c>
      <c r="G109" s="352" t="s">
        <v>306</v>
      </c>
      <c r="H109" s="352" t="s">
        <v>306</v>
      </c>
      <c r="I109" s="352" t="s">
        <v>306</v>
      </c>
      <c r="J109" s="352" t="s">
        <v>306</v>
      </c>
      <c r="K109" s="352" t="s">
        <v>306</v>
      </c>
      <c r="L109" s="352" t="s">
        <v>306</v>
      </c>
      <c r="M109" s="352" t="s">
        <v>306</v>
      </c>
      <c r="N109" s="352" t="s">
        <v>306</v>
      </c>
      <c r="O109" s="352" t="s">
        <v>306</v>
      </c>
      <c r="P109" s="352" t="s">
        <v>306</v>
      </c>
      <c r="Q109" s="352" t="s">
        <v>306</v>
      </c>
      <c r="R109" s="352" t="s">
        <v>306</v>
      </c>
      <c r="S109" s="352" t="s">
        <v>306</v>
      </c>
      <c r="T109" s="352" t="s">
        <v>306</v>
      </c>
      <c r="U109" s="352" t="s">
        <v>306</v>
      </c>
      <c r="V109" s="352" t="s">
        <v>306</v>
      </c>
      <c r="W109" s="352" t="s">
        <v>306</v>
      </c>
      <c r="X109" s="352" t="s">
        <v>306</v>
      </c>
      <c r="Y109" s="352" t="s">
        <v>306</v>
      </c>
      <c r="Z109" s="352" t="s">
        <v>306</v>
      </c>
      <c r="AA109" s="352" t="s">
        <v>306</v>
      </c>
      <c r="AB109" s="352" t="s">
        <v>306</v>
      </c>
      <c r="AC109" s="352" t="s">
        <v>306</v>
      </c>
      <c r="AD109" s="352" t="s">
        <v>306</v>
      </c>
      <c r="AE109" s="352" t="s">
        <v>306</v>
      </c>
      <c r="AF109" s="352" t="s">
        <v>306</v>
      </c>
      <c r="AG109" s="352" t="s">
        <v>306</v>
      </c>
      <c r="AH109" s="352" t="s">
        <v>306</v>
      </c>
      <c r="AI109" s="352" t="s">
        <v>306</v>
      </c>
      <c r="AJ109" s="352" t="s">
        <v>306</v>
      </c>
      <c r="AK109" s="352" t="s">
        <v>306</v>
      </c>
      <c r="AL109" s="352" t="s">
        <v>306</v>
      </c>
      <c r="AM109" s="352" t="s">
        <v>306</v>
      </c>
      <c r="AN109" s="352" t="s">
        <v>306</v>
      </c>
      <c r="AO109" s="352" t="s">
        <v>306</v>
      </c>
      <c r="AP109" s="352" t="s">
        <v>306</v>
      </c>
      <c r="AQ109" s="352" t="s">
        <v>306</v>
      </c>
      <c r="AR109" s="352" t="s">
        <v>306</v>
      </c>
      <c r="AS109" s="352" t="s">
        <v>306</v>
      </c>
      <c r="AT109" s="352" t="s">
        <v>306</v>
      </c>
      <c r="AU109" s="352" t="s">
        <v>306</v>
      </c>
      <c r="AV109" s="352" t="s">
        <v>306</v>
      </c>
      <c r="AW109" s="352" t="s">
        <v>306</v>
      </c>
      <c r="AX109" s="352" t="s">
        <v>306</v>
      </c>
      <c r="AY109" s="352" t="s">
        <v>306</v>
      </c>
      <c r="AZ109" s="352" t="s">
        <v>306</v>
      </c>
      <c r="BA109" s="352" t="s">
        <v>306</v>
      </c>
      <c r="BB109" s="352" t="s">
        <v>306</v>
      </c>
      <c r="BC109" s="352" t="s">
        <v>306</v>
      </c>
      <c r="BD109" s="352" t="s">
        <v>306</v>
      </c>
      <c r="BE109" s="352" t="s">
        <v>306</v>
      </c>
      <c r="BF109" s="352" t="s">
        <v>306</v>
      </c>
      <c r="BG109" s="352" t="s">
        <v>306</v>
      </c>
      <c r="BH109" s="352" t="s">
        <v>306</v>
      </c>
      <c r="BI109" s="352" t="s">
        <v>306</v>
      </c>
      <c r="BJ109" s="352" t="s">
        <v>306</v>
      </c>
      <c r="BK109" s="352" t="s">
        <v>306</v>
      </c>
      <c r="BL109" s="352" t="s">
        <v>306</v>
      </c>
      <c r="BM109" s="352" t="s">
        <v>306</v>
      </c>
      <c r="BN109" s="352" t="s">
        <v>306</v>
      </c>
      <c r="BO109" s="352" t="s">
        <v>306</v>
      </c>
      <c r="BP109" s="352" t="s">
        <v>306</v>
      </c>
      <c r="BQ109" s="352" t="s">
        <v>306</v>
      </c>
      <c r="BR109" s="352" t="s">
        <v>306</v>
      </c>
      <c r="BS109" s="352" t="s">
        <v>306</v>
      </c>
      <c r="BT109" s="352" t="s">
        <v>306</v>
      </c>
      <c r="BU109" s="352" t="s">
        <v>306</v>
      </c>
      <c r="BV109" s="352" t="s">
        <v>306</v>
      </c>
      <c r="BW109" s="352" t="s">
        <v>306</v>
      </c>
      <c r="BX109" s="352" t="s">
        <v>306</v>
      </c>
      <c r="BY109" s="352" t="s">
        <v>306</v>
      </c>
      <c r="BZ109" s="352" t="s">
        <v>306</v>
      </c>
      <c r="CA109" s="352" t="s">
        <v>306</v>
      </c>
      <c r="CB109" s="352" t="s">
        <v>306</v>
      </c>
      <c r="CC109" s="352" t="s">
        <v>306</v>
      </c>
      <c r="CD109" s="352" t="s">
        <v>306</v>
      </c>
      <c r="CE109" s="352" t="s">
        <v>306</v>
      </c>
      <c r="CF109" s="352" t="s">
        <v>306</v>
      </c>
      <c r="CG109" s="352" t="s">
        <v>306</v>
      </c>
      <c r="CH109" s="352" t="s">
        <v>306</v>
      </c>
      <c r="CI109" s="352" t="s">
        <v>306</v>
      </c>
      <c r="CJ109" s="352" t="s">
        <v>306</v>
      </c>
      <c r="CK109" s="352" t="s">
        <v>306</v>
      </c>
      <c r="CL109" s="352" t="s">
        <v>306</v>
      </c>
      <c r="CM109" s="352" t="s">
        <v>306</v>
      </c>
      <c r="CN109" s="352" t="s">
        <v>306</v>
      </c>
      <c r="CO109" s="352" t="s">
        <v>306</v>
      </c>
      <c r="CP109" s="352" t="s">
        <v>306</v>
      </c>
      <c r="CQ109" s="352" t="s">
        <v>306</v>
      </c>
      <c r="CR109" s="352" t="s">
        <v>306</v>
      </c>
      <c r="CS109" s="352" t="s">
        <v>306</v>
      </c>
      <c r="CT109" s="352" t="s">
        <v>306</v>
      </c>
      <c r="CU109" s="352" t="s">
        <v>306</v>
      </c>
      <c r="CV109" s="352" t="s">
        <v>306</v>
      </c>
      <c r="CW109" s="352" t="s">
        <v>306</v>
      </c>
      <c r="CX109" s="352" t="s">
        <v>306</v>
      </c>
      <c r="CY109" s="352" t="s">
        <v>306</v>
      </c>
      <c r="CZ109" s="352" t="s">
        <v>306</v>
      </c>
      <c r="DA109" s="352" t="s">
        <v>306</v>
      </c>
      <c r="DB109" s="352">
        <v>1</v>
      </c>
      <c r="DC109" s="352" t="s">
        <v>306</v>
      </c>
      <c r="DD109" s="352" t="s">
        <v>306</v>
      </c>
      <c r="DE109" s="352" t="s">
        <v>306</v>
      </c>
      <c r="DF109" s="352" t="s">
        <v>306</v>
      </c>
      <c r="DG109" s="353" t="s">
        <v>306</v>
      </c>
    </row>
    <row r="110" spans="1:111" ht="15" customHeight="1">
      <c r="A110" s="345">
        <v>104</v>
      </c>
      <c r="B110" s="98" t="s">
        <v>280</v>
      </c>
      <c r="C110" s="95" t="s">
        <v>281</v>
      </c>
      <c r="D110" s="351" t="s">
        <v>306</v>
      </c>
      <c r="E110" s="352" t="s">
        <v>306</v>
      </c>
      <c r="F110" s="352" t="s">
        <v>306</v>
      </c>
      <c r="G110" s="352" t="s">
        <v>306</v>
      </c>
      <c r="H110" s="352" t="s">
        <v>306</v>
      </c>
      <c r="I110" s="352" t="s">
        <v>306</v>
      </c>
      <c r="J110" s="352" t="s">
        <v>306</v>
      </c>
      <c r="K110" s="352" t="s">
        <v>306</v>
      </c>
      <c r="L110" s="352" t="s">
        <v>306</v>
      </c>
      <c r="M110" s="352" t="s">
        <v>306</v>
      </c>
      <c r="N110" s="352" t="s">
        <v>306</v>
      </c>
      <c r="O110" s="352" t="s">
        <v>306</v>
      </c>
      <c r="P110" s="352" t="s">
        <v>306</v>
      </c>
      <c r="Q110" s="352" t="s">
        <v>306</v>
      </c>
      <c r="R110" s="352" t="s">
        <v>306</v>
      </c>
      <c r="S110" s="352" t="s">
        <v>306</v>
      </c>
      <c r="T110" s="352" t="s">
        <v>306</v>
      </c>
      <c r="U110" s="352" t="s">
        <v>306</v>
      </c>
      <c r="V110" s="352" t="s">
        <v>306</v>
      </c>
      <c r="W110" s="352" t="s">
        <v>306</v>
      </c>
      <c r="X110" s="352" t="s">
        <v>306</v>
      </c>
      <c r="Y110" s="352" t="s">
        <v>306</v>
      </c>
      <c r="Z110" s="352" t="s">
        <v>306</v>
      </c>
      <c r="AA110" s="352" t="s">
        <v>306</v>
      </c>
      <c r="AB110" s="352" t="s">
        <v>306</v>
      </c>
      <c r="AC110" s="352" t="s">
        <v>306</v>
      </c>
      <c r="AD110" s="352" t="s">
        <v>306</v>
      </c>
      <c r="AE110" s="352" t="s">
        <v>306</v>
      </c>
      <c r="AF110" s="352" t="s">
        <v>306</v>
      </c>
      <c r="AG110" s="352" t="s">
        <v>306</v>
      </c>
      <c r="AH110" s="352" t="s">
        <v>306</v>
      </c>
      <c r="AI110" s="352" t="s">
        <v>306</v>
      </c>
      <c r="AJ110" s="352" t="s">
        <v>306</v>
      </c>
      <c r="AK110" s="352" t="s">
        <v>306</v>
      </c>
      <c r="AL110" s="352" t="s">
        <v>306</v>
      </c>
      <c r="AM110" s="352" t="s">
        <v>306</v>
      </c>
      <c r="AN110" s="352" t="s">
        <v>306</v>
      </c>
      <c r="AO110" s="352" t="s">
        <v>306</v>
      </c>
      <c r="AP110" s="352" t="s">
        <v>306</v>
      </c>
      <c r="AQ110" s="352" t="s">
        <v>306</v>
      </c>
      <c r="AR110" s="352" t="s">
        <v>306</v>
      </c>
      <c r="AS110" s="352" t="s">
        <v>306</v>
      </c>
      <c r="AT110" s="352" t="s">
        <v>306</v>
      </c>
      <c r="AU110" s="352" t="s">
        <v>306</v>
      </c>
      <c r="AV110" s="352" t="s">
        <v>306</v>
      </c>
      <c r="AW110" s="352" t="s">
        <v>306</v>
      </c>
      <c r="AX110" s="352" t="s">
        <v>306</v>
      </c>
      <c r="AY110" s="352" t="s">
        <v>306</v>
      </c>
      <c r="AZ110" s="352" t="s">
        <v>306</v>
      </c>
      <c r="BA110" s="352" t="s">
        <v>306</v>
      </c>
      <c r="BB110" s="352" t="s">
        <v>306</v>
      </c>
      <c r="BC110" s="352" t="s">
        <v>306</v>
      </c>
      <c r="BD110" s="352" t="s">
        <v>306</v>
      </c>
      <c r="BE110" s="352" t="s">
        <v>306</v>
      </c>
      <c r="BF110" s="352" t="s">
        <v>306</v>
      </c>
      <c r="BG110" s="352" t="s">
        <v>306</v>
      </c>
      <c r="BH110" s="352" t="s">
        <v>306</v>
      </c>
      <c r="BI110" s="352" t="s">
        <v>306</v>
      </c>
      <c r="BJ110" s="352" t="s">
        <v>306</v>
      </c>
      <c r="BK110" s="352" t="s">
        <v>306</v>
      </c>
      <c r="BL110" s="352" t="s">
        <v>306</v>
      </c>
      <c r="BM110" s="352" t="s">
        <v>306</v>
      </c>
      <c r="BN110" s="352" t="s">
        <v>306</v>
      </c>
      <c r="BO110" s="352" t="s">
        <v>306</v>
      </c>
      <c r="BP110" s="352" t="s">
        <v>306</v>
      </c>
      <c r="BQ110" s="352" t="s">
        <v>306</v>
      </c>
      <c r="BR110" s="352" t="s">
        <v>306</v>
      </c>
      <c r="BS110" s="352" t="s">
        <v>306</v>
      </c>
      <c r="BT110" s="352" t="s">
        <v>306</v>
      </c>
      <c r="BU110" s="352" t="s">
        <v>306</v>
      </c>
      <c r="BV110" s="352" t="s">
        <v>306</v>
      </c>
      <c r="BW110" s="352" t="s">
        <v>306</v>
      </c>
      <c r="BX110" s="352" t="s">
        <v>306</v>
      </c>
      <c r="BY110" s="352" t="s">
        <v>306</v>
      </c>
      <c r="BZ110" s="352" t="s">
        <v>306</v>
      </c>
      <c r="CA110" s="352" t="s">
        <v>306</v>
      </c>
      <c r="CB110" s="352" t="s">
        <v>306</v>
      </c>
      <c r="CC110" s="352" t="s">
        <v>306</v>
      </c>
      <c r="CD110" s="352" t="s">
        <v>306</v>
      </c>
      <c r="CE110" s="352" t="s">
        <v>306</v>
      </c>
      <c r="CF110" s="352" t="s">
        <v>306</v>
      </c>
      <c r="CG110" s="352" t="s">
        <v>306</v>
      </c>
      <c r="CH110" s="352" t="s">
        <v>306</v>
      </c>
      <c r="CI110" s="352" t="s">
        <v>306</v>
      </c>
      <c r="CJ110" s="352" t="s">
        <v>306</v>
      </c>
      <c r="CK110" s="352" t="s">
        <v>306</v>
      </c>
      <c r="CL110" s="352" t="s">
        <v>306</v>
      </c>
      <c r="CM110" s="352" t="s">
        <v>306</v>
      </c>
      <c r="CN110" s="352" t="s">
        <v>306</v>
      </c>
      <c r="CO110" s="352" t="s">
        <v>306</v>
      </c>
      <c r="CP110" s="352" t="s">
        <v>306</v>
      </c>
      <c r="CQ110" s="352" t="s">
        <v>306</v>
      </c>
      <c r="CR110" s="352" t="s">
        <v>306</v>
      </c>
      <c r="CS110" s="352" t="s">
        <v>306</v>
      </c>
      <c r="CT110" s="352" t="s">
        <v>306</v>
      </c>
      <c r="CU110" s="352" t="s">
        <v>306</v>
      </c>
      <c r="CV110" s="352" t="s">
        <v>306</v>
      </c>
      <c r="CW110" s="352" t="s">
        <v>306</v>
      </c>
      <c r="CX110" s="352" t="s">
        <v>306</v>
      </c>
      <c r="CY110" s="352" t="s">
        <v>306</v>
      </c>
      <c r="CZ110" s="352" t="s">
        <v>306</v>
      </c>
      <c r="DA110" s="352" t="s">
        <v>306</v>
      </c>
      <c r="DB110" s="352" t="s">
        <v>306</v>
      </c>
      <c r="DC110" s="352">
        <v>1</v>
      </c>
      <c r="DD110" s="352" t="s">
        <v>306</v>
      </c>
      <c r="DE110" s="352" t="s">
        <v>306</v>
      </c>
      <c r="DF110" s="352" t="s">
        <v>306</v>
      </c>
      <c r="DG110" s="353" t="s">
        <v>306</v>
      </c>
    </row>
    <row r="111" spans="1:111" ht="15" customHeight="1">
      <c r="A111" s="345">
        <v>105</v>
      </c>
      <c r="B111" s="98" t="s">
        <v>282</v>
      </c>
      <c r="C111" s="95" t="s">
        <v>283</v>
      </c>
      <c r="D111" s="351" t="s">
        <v>306</v>
      </c>
      <c r="E111" s="352" t="s">
        <v>306</v>
      </c>
      <c r="F111" s="352" t="s">
        <v>306</v>
      </c>
      <c r="G111" s="352" t="s">
        <v>306</v>
      </c>
      <c r="H111" s="352" t="s">
        <v>306</v>
      </c>
      <c r="I111" s="352" t="s">
        <v>306</v>
      </c>
      <c r="J111" s="352" t="s">
        <v>306</v>
      </c>
      <c r="K111" s="352" t="s">
        <v>306</v>
      </c>
      <c r="L111" s="352" t="s">
        <v>306</v>
      </c>
      <c r="M111" s="352" t="s">
        <v>306</v>
      </c>
      <c r="N111" s="352" t="s">
        <v>306</v>
      </c>
      <c r="O111" s="352" t="s">
        <v>306</v>
      </c>
      <c r="P111" s="352" t="s">
        <v>306</v>
      </c>
      <c r="Q111" s="352" t="s">
        <v>306</v>
      </c>
      <c r="R111" s="352" t="s">
        <v>306</v>
      </c>
      <c r="S111" s="352" t="s">
        <v>306</v>
      </c>
      <c r="T111" s="352" t="s">
        <v>306</v>
      </c>
      <c r="U111" s="352" t="s">
        <v>306</v>
      </c>
      <c r="V111" s="352" t="s">
        <v>306</v>
      </c>
      <c r="W111" s="352" t="s">
        <v>306</v>
      </c>
      <c r="X111" s="352" t="s">
        <v>306</v>
      </c>
      <c r="Y111" s="352" t="s">
        <v>306</v>
      </c>
      <c r="Z111" s="352" t="s">
        <v>306</v>
      </c>
      <c r="AA111" s="352" t="s">
        <v>306</v>
      </c>
      <c r="AB111" s="352" t="s">
        <v>306</v>
      </c>
      <c r="AC111" s="352" t="s">
        <v>306</v>
      </c>
      <c r="AD111" s="352" t="s">
        <v>306</v>
      </c>
      <c r="AE111" s="352" t="s">
        <v>306</v>
      </c>
      <c r="AF111" s="352" t="s">
        <v>306</v>
      </c>
      <c r="AG111" s="352" t="s">
        <v>306</v>
      </c>
      <c r="AH111" s="352" t="s">
        <v>306</v>
      </c>
      <c r="AI111" s="352" t="s">
        <v>306</v>
      </c>
      <c r="AJ111" s="352" t="s">
        <v>306</v>
      </c>
      <c r="AK111" s="352" t="s">
        <v>306</v>
      </c>
      <c r="AL111" s="352" t="s">
        <v>306</v>
      </c>
      <c r="AM111" s="352" t="s">
        <v>306</v>
      </c>
      <c r="AN111" s="352" t="s">
        <v>306</v>
      </c>
      <c r="AO111" s="352" t="s">
        <v>306</v>
      </c>
      <c r="AP111" s="352" t="s">
        <v>306</v>
      </c>
      <c r="AQ111" s="352" t="s">
        <v>306</v>
      </c>
      <c r="AR111" s="352" t="s">
        <v>306</v>
      </c>
      <c r="AS111" s="352" t="s">
        <v>306</v>
      </c>
      <c r="AT111" s="352" t="s">
        <v>306</v>
      </c>
      <c r="AU111" s="352" t="s">
        <v>306</v>
      </c>
      <c r="AV111" s="352" t="s">
        <v>306</v>
      </c>
      <c r="AW111" s="352" t="s">
        <v>306</v>
      </c>
      <c r="AX111" s="352" t="s">
        <v>306</v>
      </c>
      <c r="AY111" s="352" t="s">
        <v>306</v>
      </c>
      <c r="AZ111" s="352" t="s">
        <v>306</v>
      </c>
      <c r="BA111" s="352" t="s">
        <v>306</v>
      </c>
      <c r="BB111" s="352" t="s">
        <v>306</v>
      </c>
      <c r="BC111" s="352" t="s">
        <v>306</v>
      </c>
      <c r="BD111" s="352" t="s">
        <v>306</v>
      </c>
      <c r="BE111" s="352" t="s">
        <v>306</v>
      </c>
      <c r="BF111" s="352" t="s">
        <v>306</v>
      </c>
      <c r="BG111" s="352" t="s">
        <v>306</v>
      </c>
      <c r="BH111" s="352" t="s">
        <v>306</v>
      </c>
      <c r="BI111" s="352" t="s">
        <v>306</v>
      </c>
      <c r="BJ111" s="352" t="s">
        <v>306</v>
      </c>
      <c r="BK111" s="352" t="s">
        <v>306</v>
      </c>
      <c r="BL111" s="352" t="s">
        <v>306</v>
      </c>
      <c r="BM111" s="352" t="s">
        <v>306</v>
      </c>
      <c r="BN111" s="352" t="s">
        <v>306</v>
      </c>
      <c r="BO111" s="352" t="s">
        <v>306</v>
      </c>
      <c r="BP111" s="352" t="s">
        <v>306</v>
      </c>
      <c r="BQ111" s="352" t="s">
        <v>306</v>
      </c>
      <c r="BR111" s="352" t="s">
        <v>306</v>
      </c>
      <c r="BS111" s="352" t="s">
        <v>306</v>
      </c>
      <c r="BT111" s="352" t="s">
        <v>306</v>
      </c>
      <c r="BU111" s="352" t="s">
        <v>306</v>
      </c>
      <c r="BV111" s="352" t="s">
        <v>306</v>
      </c>
      <c r="BW111" s="352" t="s">
        <v>306</v>
      </c>
      <c r="BX111" s="352" t="s">
        <v>306</v>
      </c>
      <c r="BY111" s="352" t="s">
        <v>306</v>
      </c>
      <c r="BZ111" s="352" t="s">
        <v>306</v>
      </c>
      <c r="CA111" s="352" t="s">
        <v>306</v>
      </c>
      <c r="CB111" s="352" t="s">
        <v>306</v>
      </c>
      <c r="CC111" s="352" t="s">
        <v>306</v>
      </c>
      <c r="CD111" s="352" t="s">
        <v>306</v>
      </c>
      <c r="CE111" s="352" t="s">
        <v>306</v>
      </c>
      <c r="CF111" s="352" t="s">
        <v>306</v>
      </c>
      <c r="CG111" s="352" t="s">
        <v>306</v>
      </c>
      <c r="CH111" s="352" t="s">
        <v>306</v>
      </c>
      <c r="CI111" s="352" t="s">
        <v>306</v>
      </c>
      <c r="CJ111" s="352" t="s">
        <v>306</v>
      </c>
      <c r="CK111" s="352" t="s">
        <v>306</v>
      </c>
      <c r="CL111" s="352" t="s">
        <v>306</v>
      </c>
      <c r="CM111" s="352" t="s">
        <v>306</v>
      </c>
      <c r="CN111" s="352" t="s">
        <v>306</v>
      </c>
      <c r="CO111" s="352" t="s">
        <v>306</v>
      </c>
      <c r="CP111" s="352" t="s">
        <v>306</v>
      </c>
      <c r="CQ111" s="352" t="s">
        <v>306</v>
      </c>
      <c r="CR111" s="352" t="s">
        <v>306</v>
      </c>
      <c r="CS111" s="352" t="s">
        <v>306</v>
      </c>
      <c r="CT111" s="352" t="s">
        <v>306</v>
      </c>
      <c r="CU111" s="352" t="s">
        <v>306</v>
      </c>
      <c r="CV111" s="352" t="s">
        <v>306</v>
      </c>
      <c r="CW111" s="352" t="s">
        <v>306</v>
      </c>
      <c r="CX111" s="352" t="s">
        <v>306</v>
      </c>
      <c r="CY111" s="352" t="s">
        <v>306</v>
      </c>
      <c r="CZ111" s="352" t="s">
        <v>306</v>
      </c>
      <c r="DA111" s="352" t="s">
        <v>306</v>
      </c>
      <c r="DB111" s="352" t="s">
        <v>306</v>
      </c>
      <c r="DC111" s="352" t="s">
        <v>306</v>
      </c>
      <c r="DD111" s="352">
        <v>1</v>
      </c>
      <c r="DE111" s="352" t="s">
        <v>306</v>
      </c>
      <c r="DF111" s="352" t="s">
        <v>306</v>
      </c>
      <c r="DG111" s="353" t="s">
        <v>306</v>
      </c>
    </row>
    <row r="112" spans="1:111" ht="15" customHeight="1">
      <c r="A112" s="345">
        <v>106</v>
      </c>
      <c r="B112" s="98" t="s">
        <v>284</v>
      </c>
      <c r="C112" s="95" t="s">
        <v>285</v>
      </c>
      <c r="D112" s="351" t="s">
        <v>306</v>
      </c>
      <c r="E112" s="352" t="s">
        <v>306</v>
      </c>
      <c r="F112" s="352" t="s">
        <v>306</v>
      </c>
      <c r="G112" s="352" t="s">
        <v>306</v>
      </c>
      <c r="H112" s="352" t="s">
        <v>306</v>
      </c>
      <c r="I112" s="352" t="s">
        <v>306</v>
      </c>
      <c r="J112" s="352" t="s">
        <v>306</v>
      </c>
      <c r="K112" s="352" t="s">
        <v>306</v>
      </c>
      <c r="L112" s="352" t="s">
        <v>306</v>
      </c>
      <c r="M112" s="352" t="s">
        <v>306</v>
      </c>
      <c r="N112" s="352" t="s">
        <v>306</v>
      </c>
      <c r="O112" s="352" t="s">
        <v>306</v>
      </c>
      <c r="P112" s="352" t="s">
        <v>306</v>
      </c>
      <c r="Q112" s="352" t="s">
        <v>306</v>
      </c>
      <c r="R112" s="352" t="s">
        <v>306</v>
      </c>
      <c r="S112" s="352" t="s">
        <v>306</v>
      </c>
      <c r="T112" s="352" t="s">
        <v>306</v>
      </c>
      <c r="U112" s="352" t="s">
        <v>306</v>
      </c>
      <c r="V112" s="352" t="s">
        <v>306</v>
      </c>
      <c r="W112" s="352" t="s">
        <v>306</v>
      </c>
      <c r="X112" s="352" t="s">
        <v>306</v>
      </c>
      <c r="Y112" s="352" t="s">
        <v>306</v>
      </c>
      <c r="Z112" s="352" t="s">
        <v>306</v>
      </c>
      <c r="AA112" s="352" t="s">
        <v>306</v>
      </c>
      <c r="AB112" s="352" t="s">
        <v>306</v>
      </c>
      <c r="AC112" s="352" t="s">
        <v>306</v>
      </c>
      <c r="AD112" s="352" t="s">
        <v>306</v>
      </c>
      <c r="AE112" s="352" t="s">
        <v>306</v>
      </c>
      <c r="AF112" s="352" t="s">
        <v>306</v>
      </c>
      <c r="AG112" s="352" t="s">
        <v>306</v>
      </c>
      <c r="AH112" s="352" t="s">
        <v>306</v>
      </c>
      <c r="AI112" s="352" t="s">
        <v>306</v>
      </c>
      <c r="AJ112" s="352" t="s">
        <v>306</v>
      </c>
      <c r="AK112" s="352" t="s">
        <v>306</v>
      </c>
      <c r="AL112" s="352" t="s">
        <v>306</v>
      </c>
      <c r="AM112" s="352" t="s">
        <v>306</v>
      </c>
      <c r="AN112" s="352" t="s">
        <v>306</v>
      </c>
      <c r="AO112" s="352" t="s">
        <v>306</v>
      </c>
      <c r="AP112" s="352" t="s">
        <v>306</v>
      </c>
      <c r="AQ112" s="352" t="s">
        <v>306</v>
      </c>
      <c r="AR112" s="352" t="s">
        <v>306</v>
      </c>
      <c r="AS112" s="352" t="s">
        <v>306</v>
      </c>
      <c r="AT112" s="352" t="s">
        <v>306</v>
      </c>
      <c r="AU112" s="352" t="s">
        <v>306</v>
      </c>
      <c r="AV112" s="352" t="s">
        <v>306</v>
      </c>
      <c r="AW112" s="352" t="s">
        <v>306</v>
      </c>
      <c r="AX112" s="352" t="s">
        <v>306</v>
      </c>
      <c r="AY112" s="352" t="s">
        <v>306</v>
      </c>
      <c r="AZ112" s="352" t="s">
        <v>306</v>
      </c>
      <c r="BA112" s="352" t="s">
        <v>306</v>
      </c>
      <c r="BB112" s="352" t="s">
        <v>306</v>
      </c>
      <c r="BC112" s="352" t="s">
        <v>306</v>
      </c>
      <c r="BD112" s="352" t="s">
        <v>306</v>
      </c>
      <c r="BE112" s="352" t="s">
        <v>306</v>
      </c>
      <c r="BF112" s="352" t="s">
        <v>306</v>
      </c>
      <c r="BG112" s="352" t="s">
        <v>306</v>
      </c>
      <c r="BH112" s="352" t="s">
        <v>306</v>
      </c>
      <c r="BI112" s="352" t="s">
        <v>306</v>
      </c>
      <c r="BJ112" s="352" t="s">
        <v>306</v>
      </c>
      <c r="BK112" s="352" t="s">
        <v>306</v>
      </c>
      <c r="BL112" s="352" t="s">
        <v>306</v>
      </c>
      <c r="BM112" s="352" t="s">
        <v>306</v>
      </c>
      <c r="BN112" s="352" t="s">
        <v>306</v>
      </c>
      <c r="BO112" s="352" t="s">
        <v>306</v>
      </c>
      <c r="BP112" s="352" t="s">
        <v>306</v>
      </c>
      <c r="BQ112" s="352" t="s">
        <v>306</v>
      </c>
      <c r="BR112" s="352" t="s">
        <v>306</v>
      </c>
      <c r="BS112" s="352" t="s">
        <v>306</v>
      </c>
      <c r="BT112" s="352" t="s">
        <v>306</v>
      </c>
      <c r="BU112" s="352" t="s">
        <v>306</v>
      </c>
      <c r="BV112" s="352" t="s">
        <v>306</v>
      </c>
      <c r="BW112" s="352" t="s">
        <v>306</v>
      </c>
      <c r="BX112" s="352" t="s">
        <v>306</v>
      </c>
      <c r="BY112" s="352" t="s">
        <v>306</v>
      </c>
      <c r="BZ112" s="352" t="s">
        <v>306</v>
      </c>
      <c r="CA112" s="352" t="s">
        <v>306</v>
      </c>
      <c r="CB112" s="352" t="s">
        <v>306</v>
      </c>
      <c r="CC112" s="352" t="s">
        <v>306</v>
      </c>
      <c r="CD112" s="352" t="s">
        <v>306</v>
      </c>
      <c r="CE112" s="352" t="s">
        <v>306</v>
      </c>
      <c r="CF112" s="352" t="s">
        <v>306</v>
      </c>
      <c r="CG112" s="352" t="s">
        <v>306</v>
      </c>
      <c r="CH112" s="352" t="s">
        <v>306</v>
      </c>
      <c r="CI112" s="352" t="s">
        <v>306</v>
      </c>
      <c r="CJ112" s="352" t="s">
        <v>306</v>
      </c>
      <c r="CK112" s="352" t="s">
        <v>306</v>
      </c>
      <c r="CL112" s="352" t="s">
        <v>306</v>
      </c>
      <c r="CM112" s="352" t="s">
        <v>306</v>
      </c>
      <c r="CN112" s="352" t="s">
        <v>306</v>
      </c>
      <c r="CO112" s="352" t="s">
        <v>306</v>
      </c>
      <c r="CP112" s="352" t="s">
        <v>306</v>
      </c>
      <c r="CQ112" s="352" t="s">
        <v>306</v>
      </c>
      <c r="CR112" s="352" t="s">
        <v>306</v>
      </c>
      <c r="CS112" s="352" t="s">
        <v>306</v>
      </c>
      <c r="CT112" s="352" t="s">
        <v>306</v>
      </c>
      <c r="CU112" s="352" t="s">
        <v>306</v>
      </c>
      <c r="CV112" s="352" t="s">
        <v>306</v>
      </c>
      <c r="CW112" s="352" t="s">
        <v>306</v>
      </c>
      <c r="CX112" s="352" t="s">
        <v>306</v>
      </c>
      <c r="CY112" s="352" t="s">
        <v>306</v>
      </c>
      <c r="CZ112" s="352" t="s">
        <v>306</v>
      </c>
      <c r="DA112" s="352" t="s">
        <v>306</v>
      </c>
      <c r="DB112" s="352" t="s">
        <v>306</v>
      </c>
      <c r="DC112" s="352" t="s">
        <v>306</v>
      </c>
      <c r="DD112" s="352" t="s">
        <v>306</v>
      </c>
      <c r="DE112" s="352">
        <v>1</v>
      </c>
      <c r="DF112" s="352" t="s">
        <v>306</v>
      </c>
      <c r="DG112" s="353" t="s">
        <v>306</v>
      </c>
    </row>
    <row r="113" spans="1:112" ht="15" customHeight="1">
      <c r="A113" s="345">
        <v>107</v>
      </c>
      <c r="B113" s="98" t="s">
        <v>286</v>
      </c>
      <c r="C113" s="95" t="s">
        <v>287</v>
      </c>
      <c r="D113" s="351" t="s">
        <v>306</v>
      </c>
      <c r="E113" s="352" t="s">
        <v>306</v>
      </c>
      <c r="F113" s="352" t="s">
        <v>306</v>
      </c>
      <c r="G113" s="352" t="s">
        <v>306</v>
      </c>
      <c r="H113" s="352" t="s">
        <v>306</v>
      </c>
      <c r="I113" s="352" t="s">
        <v>306</v>
      </c>
      <c r="J113" s="352" t="s">
        <v>306</v>
      </c>
      <c r="K113" s="352" t="s">
        <v>306</v>
      </c>
      <c r="L113" s="352" t="s">
        <v>306</v>
      </c>
      <c r="M113" s="352" t="s">
        <v>306</v>
      </c>
      <c r="N113" s="352" t="s">
        <v>306</v>
      </c>
      <c r="O113" s="352" t="s">
        <v>306</v>
      </c>
      <c r="P113" s="352" t="s">
        <v>306</v>
      </c>
      <c r="Q113" s="352" t="s">
        <v>306</v>
      </c>
      <c r="R113" s="352" t="s">
        <v>306</v>
      </c>
      <c r="S113" s="352" t="s">
        <v>306</v>
      </c>
      <c r="T113" s="352" t="s">
        <v>306</v>
      </c>
      <c r="U113" s="352" t="s">
        <v>306</v>
      </c>
      <c r="V113" s="352" t="s">
        <v>306</v>
      </c>
      <c r="W113" s="352" t="s">
        <v>306</v>
      </c>
      <c r="X113" s="352" t="s">
        <v>306</v>
      </c>
      <c r="Y113" s="352" t="s">
        <v>306</v>
      </c>
      <c r="Z113" s="352" t="s">
        <v>306</v>
      </c>
      <c r="AA113" s="352" t="s">
        <v>306</v>
      </c>
      <c r="AB113" s="352" t="s">
        <v>306</v>
      </c>
      <c r="AC113" s="352" t="s">
        <v>306</v>
      </c>
      <c r="AD113" s="352" t="s">
        <v>306</v>
      </c>
      <c r="AE113" s="352" t="s">
        <v>306</v>
      </c>
      <c r="AF113" s="352" t="s">
        <v>306</v>
      </c>
      <c r="AG113" s="352" t="s">
        <v>306</v>
      </c>
      <c r="AH113" s="352" t="s">
        <v>306</v>
      </c>
      <c r="AI113" s="352" t="s">
        <v>306</v>
      </c>
      <c r="AJ113" s="352" t="s">
        <v>306</v>
      </c>
      <c r="AK113" s="352" t="s">
        <v>306</v>
      </c>
      <c r="AL113" s="352" t="s">
        <v>306</v>
      </c>
      <c r="AM113" s="352" t="s">
        <v>306</v>
      </c>
      <c r="AN113" s="352" t="s">
        <v>306</v>
      </c>
      <c r="AO113" s="352" t="s">
        <v>306</v>
      </c>
      <c r="AP113" s="352" t="s">
        <v>306</v>
      </c>
      <c r="AQ113" s="352" t="s">
        <v>306</v>
      </c>
      <c r="AR113" s="352" t="s">
        <v>306</v>
      </c>
      <c r="AS113" s="352" t="s">
        <v>306</v>
      </c>
      <c r="AT113" s="352" t="s">
        <v>306</v>
      </c>
      <c r="AU113" s="352" t="s">
        <v>306</v>
      </c>
      <c r="AV113" s="352" t="s">
        <v>306</v>
      </c>
      <c r="AW113" s="352" t="s">
        <v>306</v>
      </c>
      <c r="AX113" s="352" t="s">
        <v>306</v>
      </c>
      <c r="AY113" s="352" t="s">
        <v>306</v>
      </c>
      <c r="AZ113" s="352" t="s">
        <v>306</v>
      </c>
      <c r="BA113" s="352" t="s">
        <v>306</v>
      </c>
      <c r="BB113" s="352" t="s">
        <v>306</v>
      </c>
      <c r="BC113" s="352" t="s">
        <v>306</v>
      </c>
      <c r="BD113" s="352" t="s">
        <v>306</v>
      </c>
      <c r="BE113" s="352" t="s">
        <v>306</v>
      </c>
      <c r="BF113" s="352" t="s">
        <v>306</v>
      </c>
      <c r="BG113" s="352" t="s">
        <v>306</v>
      </c>
      <c r="BH113" s="352" t="s">
        <v>306</v>
      </c>
      <c r="BI113" s="352" t="s">
        <v>306</v>
      </c>
      <c r="BJ113" s="352" t="s">
        <v>306</v>
      </c>
      <c r="BK113" s="352" t="s">
        <v>306</v>
      </c>
      <c r="BL113" s="352" t="s">
        <v>306</v>
      </c>
      <c r="BM113" s="352" t="s">
        <v>306</v>
      </c>
      <c r="BN113" s="352" t="s">
        <v>306</v>
      </c>
      <c r="BO113" s="352" t="s">
        <v>306</v>
      </c>
      <c r="BP113" s="352" t="s">
        <v>306</v>
      </c>
      <c r="BQ113" s="352" t="s">
        <v>306</v>
      </c>
      <c r="BR113" s="352" t="s">
        <v>306</v>
      </c>
      <c r="BS113" s="352" t="s">
        <v>306</v>
      </c>
      <c r="BT113" s="352" t="s">
        <v>306</v>
      </c>
      <c r="BU113" s="352" t="s">
        <v>306</v>
      </c>
      <c r="BV113" s="352" t="s">
        <v>306</v>
      </c>
      <c r="BW113" s="352" t="s">
        <v>306</v>
      </c>
      <c r="BX113" s="352" t="s">
        <v>306</v>
      </c>
      <c r="BY113" s="352" t="s">
        <v>306</v>
      </c>
      <c r="BZ113" s="352" t="s">
        <v>306</v>
      </c>
      <c r="CA113" s="352" t="s">
        <v>306</v>
      </c>
      <c r="CB113" s="352" t="s">
        <v>306</v>
      </c>
      <c r="CC113" s="352" t="s">
        <v>306</v>
      </c>
      <c r="CD113" s="352" t="s">
        <v>306</v>
      </c>
      <c r="CE113" s="352" t="s">
        <v>306</v>
      </c>
      <c r="CF113" s="352" t="s">
        <v>306</v>
      </c>
      <c r="CG113" s="352" t="s">
        <v>306</v>
      </c>
      <c r="CH113" s="352" t="s">
        <v>306</v>
      </c>
      <c r="CI113" s="352" t="s">
        <v>306</v>
      </c>
      <c r="CJ113" s="352" t="s">
        <v>306</v>
      </c>
      <c r="CK113" s="352" t="s">
        <v>306</v>
      </c>
      <c r="CL113" s="352" t="s">
        <v>306</v>
      </c>
      <c r="CM113" s="352" t="s">
        <v>306</v>
      </c>
      <c r="CN113" s="352" t="s">
        <v>306</v>
      </c>
      <c r="CO113" s="352" t="s">
        <v>306</v>
      </c>
      <c r="CP113" s="352" t="s">
        <v>306</v>
      </c>
      <c r="CQ113" s="352" t="s">
        <v>306</v>
      </c>
      <c r="CR113" s="352" t="s">
        <v>306</v>
      </c>
      <c r="CS113" s="352" t="s">
        <v>306</v>
      </c>
      <c r="CT113" s="352" t="s">
        <v>306</v>
      </c>
      <c r="CU113" s="352" t="s">
        <v>306</v>
      </c>
      <c r="CV113" s="352" t="s">
        <v>306</v>
      </c>
      <c r="CW113" s="352" t="s">
        <v>306</v>
      </c>
      <c r="CX113" s="352" t="s">
        <v>306</v>
      </c>
      <c r="CY113" s="352" t="s">
        <v>306</v>
      </c>
      <c r="CZ113" s="352" t="s">
        <v>306</v>
      </c>
      <c r="DA113" s="352" t="s">
        <v>306</v>
      </c>
      <c r="DB113" s="352" t="s">
        <v>306</v>
      </c>
      <c r="DC113" s="352" t="s">
        <v>306</v>
      </c>
      <c r="DD113" s="352" t="s">
        <v>306</v>
      </c>
      <c r="DE113" s="352" t="s">
        <v>306</v>
      </c>
      <c r="DF113" s="352">
        <v>1</v>
      </c>
      <c r="DG113" s="353" t="s">
        <v>306</v>
      </c>
    </row>
    <row r="114" spans="1:112" ht="15" customHeight="1" thickBot="1">
      <c r="A114" s="345">
        <v>108</v>
      </c>
      <c r="B114" s="193" t="s">
        <v>288</v>
      </c>
      <c r="C114" s="194" t="s">
        <v>289</v>
      </c>
      <c r="D114" s="354" t="s">
        <v>306</v>
      </c>
      <c r="E114" s="355" t="s">
        <v>306</v>
      </c>
      <c r="F114" s="355" t="s">
        <v>306</v>
      </c>
      <c r="G114" s="355" t="s">
        <v>306</v>
      </c>
      <c r="H114" s="355" t="s">
        <v>306</v>
      </c>
      <c r="I114" s="355" t="s">
        <v>306</v>
      </c>
      <c r="J114" s="355" t="s">
        <v>306</v>
      </c>
      <c r="K114" s="355" t="s">
        <v>306</v>
      </c>
      <c r="L114" s="355" t="s">
        <v>306</v>
      </c>
      <c r="M114" s="355" t="s">
        <v>306</v>
      </c>
      <c r="N114" s="355" t="s">
        <v>306</v>
      </c>
      <c r="O114" s="355" t="s">
        <v>306</v>
      </c>
      <c r="P114" s="355" t="s">
        <v>306</v>
      </c>
      <c r="Q114" s="355" t="s">
        <v>306</v>
      </c>
      <c r="R114" s="355" t="s">
        <v>306</v>
      </c>
      <c r="S114" s="355" t="s">
        <v>306</v>
      </c>
      <c r="T114" s="355" t="s">
        <v>306</v>
      </c>
      <c r="U114" s="355" t="s">
        <v>306</v>
      </c>
      <c r="V114" s="355" t="s">
        <v>306</v>
      </c>
      <c r="W114" s="355" t="s">
        <v>306</v>
      </c>
      <c r="X114" s="355" t="s">
        <v>306</v>
      </c>
      <c r="Y114" s="355" t="s">
        <v>306</v>
      </c>
      <c r="Z114" s="355" t="s">
        <v>306</v>
      </c>
      <c r="AA114" s="355" t="s">
        <v>306</v>
      </c>
      <c r="AB114" s="355" t="s">
        <v>306</v>
      </c>
      <c r="AC114" s="355" t="s">
        <v>306</v>
      </c>
      <c r="AD114" s="355" t="s">
        <v>306</v>
      </c>
      <c r="AE114" s="355" t="s">
        <v>306</v>
      </c>
      <c r="AF114" s="355" t="s">
        <v>306</v>
      </c>
      <c r="AG114" s="355" t="s">
        <v>306</v>
      </c>
      <c r="AH114" s="355" t="s">
        <v>306</v>
      </c>
      <c r="AI114" s="355" t="s">
        <v>306</v>
      </c>
      <c r="AJ114" s="355" t="s">
        <v>306</v>
      </c>
      <c r="AK114" s="355" t="s">
        <v>306</v>
      </c>
      <c r="AL114" s="355" t="s">
        <v>306</v>
      </c>
      <c r="AM114" s="355" t="s">
        <v>306</v>
      </c>
      <c r="AN114" s="355" t="s">
        <v>306</v>
      </c>
      <c r="AO114" s="355" t="s">
        <v>306</v>
      </c>
      <c r="AP114" s="355" t="s">
        <v>306</v>
      </c>
      <c r="AQ114" s="355" t="s">
        <v>306</v>
      </c>
      <c r="AR114" s="355" t="s">
        <v>306</v>
      </c>
      <c r="AS114" s="355" t="s">
        <v>306</v>
      </c>
      <c r="AT114" s="355" t="s">
        <v>306</v>
      </c>
      <c r="AU114" s="355" t="s">
        <v>306</v>
      </c>
      <c r="AV114" s="355" t="s">
        <v>306</v>
      </c>
      <c r="AW114" s="355" t="s">
        <v>306</v>
      </c>
      <c r="AX114" s="355" t="s">
        <v>306</v>
      </c>
      <c r="AY114" s="355" t="s">
        <v>306</v>
      </c>
      <c r="AZ114" s="355" t="s">
        <v>306</v>
      </c>
      <c r="BA114" s="355" t="s">
        <v>306</v>
      </c>
      <c r="BB114" s="355" t="s">
        <v>306</v>
      </c>
      <c r="BC114" s="355" t="s">
        <v>306</v>
      </c>
      <c r="BD114" s="355" t="s">
        <v>306</v>
      </c>
      <c r="BE114" s="355" t="s">
        <v>306</v>
      </c>
      <c r="BF114" s="355" t="s">
        <v>306</v>
      </c>
      <c r="BG114" s="355" t="s">
        <v>306</v>
      </c>
      <c r="BH114" s="355" t="s">
        <v>306</v>
      </c>
      <c r="BI114" s="355" t="s">
        <v>306</v>
      </c>
      <c r="BJ114" s="355" t="s">
        <v>306</v>
      </c>
      <c r="BK114" s="355" t="s">
        <v>306</v>
      </c>
      <c r="BL114" s="355" t="s">
        <v>306</v>
      </c>
      <c r="BM114" s="355" t="s">
        <v>306</v>
      </c>
      <c r="BN114" s="355" t="s">
        <v>306</v>
      </c>
      <c r="BO114" s="355" t="s">
        <v>306</v>
      </c>
      <c r="BP114" s="355" t="s">
        <v>306</v>
      </c>
      <c r="BQ114" s="355" t="s">
        <v>306</v>
      </c>
      <c r="BR114" s="355" t="s">
        <v>306</v>
      </c>
      <c r="BS114" s="355" t="s">
        <v>306</v>
      </c>
      <c r="BT114" s="355" t="s">
        <v>306</v>
      </c>
      <c r="BU114" s="355" t="s">
        <v>306</v>
      </c>
      <c r="BV114" s="355" t="s">
        <v>306</v>
      </c>
      <c r="BW114" s="355" t="s">
        <v>306</v>
      </c>
      <c r="BX114" s="355" t="s">
        <v>306</v>
      </c>
      <c r="BY114" s="355" t="s">
        <v>306</v>
      </c>
      <c r="BZ114" s="355" t="s">
        <v>306</v>
      </c>
      <c r="CA114" s="355" t="s">
        <v>306</v>
      </c>
      <c r="CB114" s="355" t="s">
        <v>306</v>
      </c>
      <c r="CC114" s="355" t="s">
        <v>306</v>
      </c>
      <c r="CD114" s="355" t="s">
        <v>306</v>
      </c>
      <c r="CE114" s="355" t="s">
        <v>306</v>
      </c>
      <c r="CF114" s="355" t="s">
        <v>306</v>
      </c>
      <c r="CG114" s="355" t="s">
        <v>306</v>
      </c>
      <c r="CH114" s="355" t="s">
        <v>306</v>
      </c>
      <c r="CI114" s="355" t="s">
        <v>306</v>
      </c>
      <c r="CJ114" s="355" t="s">
        <v>306</v>
      </c>
      <c r="CK114" s="355" t="s">
        <v>306</v>
      </c>
      <c r="CL114" s="355" t="s">
        <v>306</v>
      </c>
      <c r="CM114" s="355" t="s">
        <v>306</v>
      </c>
      <c r="CN114" s="355" t="s">
        <v>306</v>
      </c>
      <c r="CO114" s="355" t="s">
        <v>306</v>
      </c>
      <c r="CP114" s="355" t="s">
        <v>306</v>
      </c>
      <c r="CQ114" s="355" t="s">
        <v>306</v>
      </c>
      <c r="CR114" s="355" t="s">
        <v>306</v>
      </c>
      <c r="CS114" s="355" t="s">
        <v>306</v>
      </c>
      <c r="CT114" s="355" t="s">
        <v>306</v>
      </c>
      <c r="CU114" s="355" t="s">
        <v>306</v>
      </c>
      <c r="CV114" s="355" t="s">
        <v>306</v>
      </c>
      <c r="CW114" s="355" t="s">
        <v>306</v>
      </c>
      <c r="CX114" s="355" t="s">
        <v>306</v>
      </c>
      <c r="CY114" s="355" t="s">
        <v>306</v>
      </c>
      <c r="CZ114" s="355" t="s">
        <v>306</v>
      </c>
      <c r="DA114" s="355" t="s">
        <v>306</v>
      </c>
      <c r="DB114" s="355" t="s">
        <v>306</v>
      </c>
      <c r="DC114" s="355" t="s">
        <v>306</v>
      </c>
      <c r="DD114" s="355" t="s">
        <v>306</v>
      </c>
      <c r="DE114" s="355" t="s">
        <v>306</v>
      </c>
      <c r="DF114" s="355" t="s">
        <v>306</v>
      </c>
      <c r="DG114" s="356">
        <v>1</v>
      </c>
    </row>
    <row r="115" spans="1:112" ht="15" customHeight="1">
      <c r="DH115" s="522">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25" customWidth="1"/>
    <col min="2" max="2" width="5.59765625" style="225" customWidth="1"/>
    <col min="3" max="3" width="23.796875" style="224" customWidth="1"/>
    <col min="4" max="111" width="8.5" style="225" customWidth="1"/>
    <col min="112" max="16384" width="12.59765625" style="225"/>
  </cols>
  <sheetData>
    <row r="1" spans="1:111" ht="31.35" customHeight="1">
      <c r="D1" s="357"/>
    </row>
    <row r="2" spans="1:111" ht="7.5" customHeight="1">
      <c r="D2" s="358"/>
    </row>
    <row r="3" spans="1:111" s="227" customFormat="1" ht="7.5" customHeight="1">
      <c r="B3" s="228"/>
      <c r="D3" s="228"/>
      <c r="E3" s="228"/>
      <c r="F3" s="228"/>
      <c r="G3" s="359"/>
      <c r="H3" s="359"/>
      <c r="I3" s="359"/>
      <c r="J3" s="228"/>
      <c r="K3" s="228"/>
      <c r="L3" s="228"/>
      <c r="M3" s="228"/>
      <c r="N3" s="228"/>
      <c r="O3" s="228"/>
      <c r="P3" s="228"/>
    </row>
    <row r="4" spans="1:111" ht="7.5" customHeight="1" thickBot="1">
      <c r="B4" s="230"/>
      <c r="C4" s="229"/>
      <c r="D4" s="230"/>
      <c r="E4" s="230"/>
      <c r="F4" s="230"/>
      <c r="G4" s="230"/>
      <c r="H4" s="230"/>
      <c r="I4" s="230"/>
      <c r="J4" s="230"/>
      <c r="K4" s="230"/>
      <c r="L4" s="230"/>
      <c r="M4" s="230"/>
      <c r="N4" s="230"/>
      <c r="O4" s="230"/>
      <c r="P4" s="230"/>
    </row>
    <row r="5" spans="1:111" s="239" customFormat="1">
      <c r="B5" s="1094" t="s">
        <v>307</v>
      </c>
      <c r="C5" s="1095"/>
      <c r="D5" s="233" t="s">
        <v>88</v>
      </c>
      <c r="E5" s="233" t="s">
        <v>90</v>
      </c>
      <c r="F5" s="233" t="s">
        <v>92</v>
      </c>
      <c r="G5" s="233" t="s">
        <v>94</v>
      </c>
      <c r="H5" s="233" t="s">
        <v>96</v>
      </c>
      <c r="I5" s="233" t="s">
        <v>98</v>
      </c>
      <c r="J5" s="233" t="s">
        <v>100</v>
      </c>
      <c r="K5" s="233" t="s">
        <v>102</v>
      </c>
      <c r="L5" s="233" t="s">
        <v>104</v>
      </c>
      <c r="M5" s="233" t="s">
        <v>106</v>
      </c>
      <c r="N5" s="233" t="s">
        <v>108</v>
      </c>
      <c r="O5" s="233" t="s">
        <v>110</v>
      </c>
      <c r="P5" s="233" t="s">
        <v>112</v>
      </c>
      <c r="Q5" s="233" t="s">
        <v>114</v>
      </c>
      <c r="R5" s="233" t="s">
        <v>116</v>
      </c>
      <c r="S5" s="233" t="s">
        <v>118</v>
      </c>
      <c r="T5" s="233" t="s">
        <v>120</v>
      </c>
      <c r="U5" s="233" t="s">
        <v>122</v>
      </c>
      <c r="V5" s="233" t="s">
        <v>124</v>
      </c>
      <c r="W5" s="233" t="s">
        <v>126</v>
      </c>
      <c r="X5" s="233" t="s">
        <v>128</v>
      </c>
      <c r="Y5" s="233" t="s">
        <v>130</v>
      </c>
      <c r="Z5" s="233" t="s">
        <v>132</v>
      </c>
      <c r="AA5" s="233" t="s">
        <v>134</v>
      </c>
      <c r="AB5" s="233" t="s">
        <v>136</v>
      </c>
      <c r="AC5" s="233" t="s">
        <v>138</v>
      </c>
      <c r="AD5" s="233" t="s">
        <v>140</v>
      </c>
      <c r="AE5" s="233" t="s">
        <v>142</v>
      </c>
      <c r="AF5" s="233" t="s">
        <v>144</v>
      </c>
      <c r="AG5" s="233" t="s">
        <v>145</v>
      </c>
      <c r="AH5" s="233" t="s">
        <v>146</v>
      </c>
      <c r="AI5" s="233" t="s">
        <v>148</v>
      </c>
      <c r="AJ5" s="233" t="s">
        <v>150</v>
      </c>
      <c r="AK5" s="233" t="s">
        <v>152</v>
      </c>
      <c r="AL5" s="233" t="s">
        <v>153</v>
      </c>
      <c r="AM5" s="233" t="s">
        <v>154</v>
      </c>
      <c r="AN5" s="233" t="s">
        <v>156</v>
      </c>
      <c r="AO5" s="233" t="s">
        <v>158</v>
      </c>
      <c r="AP5" s="233" t="s">
        <v>160</v>
      </c>
      <c r="AQ5" s="233" t="s">
        <v>162</v>
      </c>
      <c r="AR5" s="233" t="s">
        <v>164</v>
      </c>
      <c r="AS5" s="233" t="s">
        <v>166</v>
      </c>
      <c r="AT5" s="233" t="s">
        <v>168</v>
      </c>
      <c r="AU5" s="233" t="s">
        <v>170</v>
      </c>
      <c r="AV5" s="233" t="s">
        <v>171</v>
      </c>
      <c r="AW5" s="233" t="s">
        <v>172</v>
      </c>
      <c r="AX5" s="233" t="s">
        <v>173</v>
      </c>
      <c r="AY5" s="233" t="s">
        <v>175</v>
      </c>
      <c r="AZ5" s="233" t="s">
        <v>177</v>
      </c>
      <c r="BA5" s="233" t="s">
        <v>179</v>
      </c>
      <c r="BB5" s="233" t="s">
        <v>181</v>
      </c>
      <c r="BC5" s="233" t="s">
        <v>183</v>
      </c>
      <c r="BD5" s="233" t="s">
        <v>185</v>
      </c>
      <c r="BE5" s="233" t="s">
        <v>187</v>
      </c>
      <c r="BF5" s="233" t="s">
        <v>189</v>
      </c>
      <c r="BG5" s="233" t="s">
        <v>191</v>
      </c>
      <c r="BH5" s="233" t="s">
        <v>193</v>
      </c>
      <c r="BI5" s="233" t="s">
        <v>195</v>
      </c>
      <c r="BJ5" s="233" t="s">
        <v>197</v>
      </c>
      <c r="BK5" s="233" t="s">
        <v>199</v>
      </c>
      <c r="BL5" s="233" t="s">
        <v>200</v>
      </c>
      <c r="BM5" s="233" t="s">
        <v>202</v>
      </c>
      <c r="BN5" s="233" t="s">
        <v>204</v>
      </c>
      <c r="BO5" s="233" t="s">
        <v>206</v>
      </c>
      <c r="BP5" s="233" t="s">
        <v>208</v>
      </c>
      <c r="BQ5" s="233" t="s">
        <v>210</v>
      </c>
      <c r="BR5" s="233" t="s">
        <v>212</v>
      </c>
      <c r="BS5" s="233" t="s">
        <v>214</v>
      </c>
      <c r="BT5" s="233" t="s">
        <v>215</v>
      </c>
      <c r="BU5" s="233" t="s">
        <v>216</v>
      </c>
      <c r="BV5" s="233" t="s">
        <v>217</v>
      </c>
      <c r="BW5" s="233" t="s">
        <v>218</v>
      </c>
      <c r="BX5" s="233" t="s">
        <v>220</v>
      </c>
      <c r="BY5" s="233" t="s">
        <v>222</v>
      </c>
      <c r="BZ5" s="233" t="s">
        <v>224</v>
      </c>
      <c r="CA5" s="233" t="s">
        <v>226</v>
      </c>
      <c r="CB5" s="233" t="s">
        <v>228</v>
      </c>
      <c r="CC5" s="233" t="s">
        <v>230</v>
      </c>
      <c r="CD5" s="233" t="s">
        <v>232</v>
      </c>
      <c r="CE5" s="233" t="s">
        <v>234</v>
      </c>
      <c r="CF5" s="233" t="s">
        <v>236</v>
      </c>
      <c r="CG5" s="233" t="s">
        <v>238</v>
      </c>
      <c r="CH5" s="233" t="s">
        <v>240</v>
      </c>
      <c r="CI5" s="233" t="s">
        <v>242</v>
      </c>
      <c r="CJ5" s="233" t="s">
        <v>244</v>
      </c>
      <c r="CK5" s="233" t="s">
        <v>246</v>
      </c>
      <c r="CL5" s="233" t="s">
        <v>248</v>
      </c>
      <c r="CM5" s="233" t="s">
        <v>250</v>
      </c>
      <c r="CN5" s="233" t="s">
        <v>252</v>
      </c>
      <c r="CO5" s="233" t="s">
        <v>253</v>
      </c>
      <c r="CP5" s="233" t="s">
        <v>255</v>
      </c>
      <c r="CQ5" s="233" t="s">
        <v>257</v>
      </c>
      <c r="CR5" s="233" t="s">
        <v>259</v>
      </c>
      <c r="CS5" s="233" t="s">
        <v>261</v>
      </c>
      <c r="CT5" s="233" t="s">
        <v>263</v>
      </c>
      <c r="CU5" s="233" t="s">
        <v>265</v>
      </c>
      <c r="CV5" s="233" t="s">
        <v>266</v>
      </c>
      <c r="CW5" s="233" t="s">
        <v>268</v>
      </c>
      <c r="CX5" s="233" t="s">
        <v>270</v>
      </c>
      <c r="CY5" s="233" t="s">
        <v>272</v>
      </c>
      <c r="CZ5" s="233" t="s">
        <v>274</v>
      </c>
      <c r="DA5" s="233" t="s">
        <v>276</v>
      </c>
      <c r="DB5" s="233" t="s">
        <v>278</v>
      </c>
      <c r="DC5" s="233" t="s">
        <v>280</v>
      </c>
      <c r="DD5" s="233" t="s">
        <v>282</v>
      </c>
      <c r="DE5" s="233" t="s">
        <v>284</v>
      </c>
      <c r="DF5" s="233" t="s">
        <v>286</v>
      </c>
      <c r="DG5" s="282" t="s">
        <v>288</v>
      </c>
    </row>
    <row r="6" spans="1:111" s="245" customFormat="1" ht="48.75" thickBot="1">
      <c r="B6" s="1096"/>
      <c r="C6" s="1097"/>
      <c r="D6" s="240" t="s">
        <v>89</v>
      </c>
      <c r="E6" s="240" t="s">
        <v>91</v>
      </c>
      <c r="F6" s="240" t="s">
        <v>93</v>
      </c>
      <c r="G6" s="240" t="s">
        <v>95</v>
      </c>
      <c r="H6" s="240" t="s">
        <v>97</v>
      </c>
      <c r="I6" s="240" t="s">
        <v>99</v>
      </c>
      <c r="J6" s="240" t="s">
        <v>101</v>
      </c>
      <c r="K6" s="240" t="s">
        <v>103</v>
      </c>
      <c r="L6" s="240" t="s">
        <v>105</v>
      </c>
      <c r="M6" s="240" t="s">
        <v>107</v>
      </c>
      <c r="N6" s="240" t="s">
        <v>109</v>
      </c>
      <c r="O6" s="240" t="s">
        <v>111</v>
      </c>
      <c r="P6" s="240" t="s">
        <v>113</v>
      </c>
      <c r="Q6" s="240" t="s">
        <v>115</v>
      </c>
      <c r="R6" s="240" t="s">
        <v>117</v>
      </c>
      <c r="S6" s="240" t="s">
        <v>119</v>
      </c>
      <c r="T6" s="240" t="s">
        <v>121</v>
      </c>
      <c r="U6" s="240" t="s">
        <v>123</v>
      </c>
      <c r="V6" s="240" t="s">
        <v>125</v>
      </c>
      <c r="W6" s="240" t="s">
        <v>127</v>
      </c>
      <c r="X6" s="240" t="s">
        <v>129</v>
      </c>
      <c r="Y6" s="240" t="s">
        <v>131</v>
      </c>
      <c r="Z6" s="240" t="s">
        <v>133</v>
      </c>
      <c r="AA6" s="240" t="s">
        <v>135</v>
      </c>
      <c r="AB6" s="240" t="s">
        <v>137</v>
      </c>
      <c r="AC6" s="240" t="s">
        <v>139</v>
      </c>
      <c r="AD6" s="240" t="s">
        <v>141</v>
      </c>
      <c r="AE6" s="240" t="s">
        <v>143</v>
      </c>
      <c r="AF6" s="240" t="s">
        <v>65</v>
      </c>
      <c r="AG6" s="240" t="s">
        <v>66</v>
      </c>
      <c r="AH6" s="240" t="s">
        <v>147</v>
      </c>
      <c r="AI6" s="240" t="s">
        <v>149</v>
      </c>
      <c r="AJ6" s="240" t="s">
        <v>151</v>
      </c>
      <c r="AK6" s="240" t="s">
        <v>67</v>
      </c>
      <c r="AL6" s="240" t="s">
        <v>68</v>
      </c>
      <c r="AM6" s="240" t="s">
        <v>155</v>
      </c>
      <c r="AN6" s="240" t="s">
        <v>157</v>
      </c>
      <c r="AO6" s="240" t="s">
        <v>159</v>
      </c>
      <c r="AP6" s="240" t="s">
        <v>161</v>
      </c>
      <c r="AQ6" s="240" t="s">
        <v>163</v>
      </c>
      <c r="AR6" s="240" t="s">
        <v>165</v>
      </c>
      <c r="AS6" s="240" t="s">
        <v>167</v>
      </c>
      <c r="AT6" s="240" t="s">
        <v>169</v>
      </c>
      <c r="AU6" s="240" t="s">
        <v>0</v>
      </c>
      <c r="AV6" s="240" t="s">
        <v>1</v>
      </c>
      <c r="AW6" s="240" t="s">
        <v>2</v>
      </c>
      <c r="AX6" s="240" t="s">
        <v>174</v>
      </c>
      <c r="AY6" s="240" t="s">
        <v>176</v>
      </c>
      <c r="AZ6" s="240" t="s">
        <v>178</v>
      </c>
      <c r="BA6" s="240" t="s">
        <v>180</v>
      </c>
      <c r="BB6" s="240" t="s">
        <v>182</v>
      </c>
      <c r="BC6" s="240" t="s">
        <v>184</v>
      </c>
      <c r="BD6" s="240" t="s">
        <v>186</v>
      </c>
      <c r="BE6" s="240" t="s">
        <v>188</v>
      </c>
      <c r="BF6" s="240" t="s">
        <v>190</v>
      </c>
      <c r="BG6" s="240" t="s">
        <v>192</v>
      </c>
      <c r="BH6" s="240" t="s">
        <v>194</v>
      </c>
      <c r="BI6" s="240" t="s">
        <v>196</v>
      </c>
      <c r="BJ6" s="240" t="s">
        <v>198</v>
      </c>
      <c r="BK6" s="240" t="s">
        <v>3</v>
      </c>
      <c r="BL6" s="240" t="s">
        <v>201</v>
      </c>
      <c r="BM6" s="240" t="s">
        <v>203</v>
      </c>
      <c r="BN6" s="240" t="s">
        <v>205</v>
      </c>
      <c r="BO6" s="240" t="s">
        <v>207</v>
      </c>
      <c r="BP6" s="240" t="s">
        <v>209</v>
      </c>
      <c r="BQ6" s="240" t="s">
        <v>211</v>
      </c>
      <c r="BR6" s="240" t="s">
        <v>213</v>
      </c>
      <c r="BS6" s="240" t="s">
        <v>4</v>
      </c>
      <c r="BT6" s="240" t="s">
        <v>5</v>
      </c>
      <c r="BU6" s="240" t="s">
        <v>29</v>
      </c>
      <c r="BV6" s="240" t="s">
        <v>6</v>
      </c>
      <c r="BW6" s="240" t="s">
        <v>219</v>
      </c>
      <c r="BX6" s="240" t="s">
        <v>221</v>
      </c>
      <c r="BY6" s="240" t="s">
        <v>223</v>
      </c>
      <c r="BZ6" s="240" t="s">
        <v>225</v>
      </c>
      <c r="CA6" s="240" t="s">
        <v>227</v>
      </c>
      <c r="CB6" s="240" t="s">
        <v>229</v>
      </c>
      <c r="CC6" s="240" t="s">
        <v>231</v>
      </c>
      <c r="CD6" s="240" t="s">
        <v>233</v>
      </c>
      <c r="CE6" s="240" t="s">
        <v>235</v>
      </c>
      <c r="CF6" s="240" t="s">
        <v>237</v>
      </c>
      <c r="CG6" s="240" t="s">
        <v>239</v>
      </c>
      <c r="CH6" s="240" t="s">
        <v>241</v>
      </c>
      <c r="CI6" s="240" t="s">
        <v>243</v>
      </c>
      <c r="CJ6" s="240" t="s">
        <v>245</v>
      </c>
      <c r="CK6" s="240" t="s">
        <v>247</v>
      </c>
      <c r="CL6" s="240" t="s">
        <v>249</v>
      </c>
      <c r="CM6" s="240" t="s">
        <v>251</v>
      </c>
      <c r="CN6" s="240" t="s">
        <v>7</v>
      </c>
      <c r="CO6" s="240" t="s">
        <v>254</v>
      </c>
      <c r="CP6" s="240" t="s">
        <v>256</v>
      </c>
      <c r="CQ6" s="240" t="s">
        <v>258</v>
      </c>
      <c r="CR6" s="240" t="s">
        <v>260</v>
      </c>
      <c r="CS6" s="240" t="s">
        <v>262</v>
      </c>
      <c r="CT6" s="240" t="s">
        <v>264</v>
      </c>
      <c r="CU6" s="240" t="s">
        <v>36</v>
      </c>
      <c r="CV6" s="240" t="s">
        <v>267</v>
      </c>
      <c r="CW6" s="240" t="s">
        <v>269</v>
      </c>
      <c r="CX6" s="240" t="s">
        <v>271</v>
      </c>
      <c r="CY6" s="240" t="s">
        <v>273</v>
      </c>
      <c r="CZ6" s="240" t="s">
        <v>275</v>
      </c>
      <c r="DA6" s="240" t="s">
        <v>277</v>
      </c>
      <c r="DB6" s="240" t="s">
        <v>279</v>
      </c>
      <c r="DC6" s="240" t="s">
        <v>281</v>
      </c>
      <c r="DD6" s="240" t="s">
        <v>283</v>
      </c>
      <c r="DE6" s="240" t="s">
        <v>285</v>
      </c>
      <c r="DF6" s="240" t="s">
        <v>287</v>
      </c>
      <c r="DG6" s="287" t="s">
        <v>289</v>
      </c>
    </row>
    <row r="7" spans="1:111" ht="15.6" customHeight="1">
      <c r="A7" s="146">
        <v>1</v>
      </c>
      <c r="B7" s="94" t="s">
        <v>293</v>
      </c>
      <c r="C7" s="95" t="s">
        <v>89</v>
      </c>
      <c r="D7" s="360">
        <f t="array" ref="D7">-生産者価格評価表!$DX7/(MMULT(投入係数表!$D7:$DG7,生産者価格評価表!$DZ$7:$DZ$114)+生産者価格評価表!$DO7)</f>
        <v>0.7152501990916067</v>
      </c>
      <c r="E7" s="361">
        <v>0</v>
      </c>
      <c r="F7" s="361">
        <v>0</v>
      </c>
      <c r="G7" s="361">
        <v>0</v>
      </c>
      <c r="H7" s="361">
        <v>0</v>
      </c>
      <c r="I7" s="361">
        <v>0</v>
      </c>
      <c r="J7" s="361">
        <v>0</v>
      </c>
      <c r="K7" s="361">
        <v>0</v>
      </c>
      <c r="L7" s="361">
        <v>0</v>
      </c>
      <c r="M7" s="361">
        <v>0</v>
      </c>
      <c r="N7" s="361">
        <v>0</v>
      </c>
      <c r="O7" s="361">
        <v>0</v>
      </c>
      <c r="P7" s="361">
        <v>0</v>
      </c>
      <c r="Q7" s="361">
        <v>0</v>
      </c>
      <c r="R7" s="361">
        <v>0</v>
      </c>
      <c r="S7" s="361">
        <v>0</v>
      </c>
      <c r="T7" s="361">
        <v>0</v>
      </c>
      <c r="U7" s="361">
        <v>0</v>
      </c>
      <c r="V7" s="361">
        <v>0</v>
      </c>
      <c r="W7" s="361">
        <v>0</v>
      </c>
      <c r="X7" s="361">
        <v>0</v>
      </c>
      <c r="Y7" s="361">
        <v>0</v>
      </c>
      <c r="Z7" s="361">
        <v>0</v>
      </c>
      <c r="AA7" s="361">
        <v>0</v>
      </c>
      <c r="AB7" s="361">
        <v>0</v>
      </c>
      <c r="AC7" s="361">
        <v>0</v>
      </c>
      <c r="AD7" s="361">
        <v>0</v>
      </c>
      <c r="AE7" s="361">
        <v>0</v>
      </c>
      <c r="AF7" s="361">
        <v>0</v>
      </c>
      <c r="AG7" s="361">
        <v>0</v>
      </c>
      <c r="AH7" s="361">
        <v>0</v>
      </c>
      <c r="AI7" s="361">
        <v>0</v>
      </c>
      <c r="AJ7" s="361">
        <v>0</v>
      </c>
      <c r="AK7" s="361">
        <v>0</v>
      </c>
      <c r="AL7" s="361">
        <v>0</v>
      </c>
      <c r="AM7" s="361">
        <v>0</v>
      </c>
      <c r="AN7" s="361">
        <v>0</v>
      </c>
      <c r="AO7" s="361">
        <v>0</v>
      </c>
      <c r="AP7" s="361">
        <v>0</v>
      </c>
      <c r="AQ7" s="361">
        <v>0</v>
      </c>
      <c r="AR7" s="361">
        <v>0</v>
      </c>
      <c r="AS7" s="361">
        <v>0</v>
      </c>
      <c r="AT7" s="361">
        <v>0</v>
      </c>
      <c r="AU7" s="361">
        <v>0</v>
      </c>
      <c r="AV7" s="361">
        <v>0</v>
      </c>
      <c r="AW7" s="361">
        <v>0</v>
      </c>
      <c r="AX7" s="361">
        <v>0</v>
      </c>
      <c r="AY7" s="361">
        <v>0</v>
      </c>
      <c r="AZ7" s="361">
        <v>0</v>
      </c>
      <c r="BA7" s="361">
        <v>0</v>
      </c>
      <c r="BB7" s="361">
        <v>0</v>
      </c>
      <c r="BC7" s="361">
        <v>0</v>
      </c>
      <c r="BD7" s="361">
        <v>0</v>
      </c>
      <c r="BE7" s="361">
        <v>0</v>
      </c>
      <c r="BF7" s="361">
        <v>0</v>
      </c>
      <c r="BG7" s="361">
        <v>0</v>
      </c>
      <c r="BH7" s="361">
        <v>0</v>
      </c>
      <c r="BI7" s="361">
        <v>0</v>
      </c>
      <c r="BJ7" s="361">
        <v>0</v>
      </c>
      <c r="BK7" s="361">
        <v>0</v>
      </c>
      <c r="BL7" s="361">
        <v>0</v>
      </c>
      <c r="BM7" s="361">
        <v>0</v>
      </c>
      <c r="BN7" s="361">
        <v>0</v>
      </c>
      <c r="BO7" s="361">
        <v>0</v>
      </c>
      <c r="BP7" s="361">
        <v>0</v>
      </c>
      <c r="BQ7" s="361">
        <v>0</v>
      </c>
      <c r="BR7" s="361">
        <v>0</v>
      </c>
      <c r="BS7" s="361">
        <v>0</v>
      </c>
      <c r="BT7" s="361">
        <v>0</v>
      </c>
      <c r="BU7" s="361">
        <v>0</v>
      </c>
      <c r="BV7" s="361">
        <v>0</v>
      </c>
      <c r="BW7" s="361">
        <v>0</v>
      </c>
      <c r="BX7" s="361">
        <v>0</v>
      </c>
      <c r="BY7" s="361">
        <v>0</v>
      </c>
      <c r="BZ7" s="361">
        <v>0</v>
      </c>
      <c r="CA7" s="361">
        <v>0</v>
      </c>
      <c r="CB7" s="361">
        <v>0</v>
      </c>
      <c r="CC7" s="361">
        <v>0</v>
      </c>
      <c r="CD7" s="361">
        <v>0</v>
      </c>
      <c r="CE7" s="361">
        <v>0</v>
      </c>
      <c r="CF7" s="361">
        <v>0</v>
      </c>
      <c r="CG7" s="361">
        <v>0</v>
      </c>
      <c r="CH7" s="361">
        <v>0</v>
      </c>
      <c r="CI7" s="361">
        <v>0</v>
      </c>
      <c r="CJ7" s="361">
        <v>0</v>
      </c>
      <c r="CK7" s="361">
        <v>0</v>
      </c>
      <c r="CL7" s="361">
        <v>0</v>
      </c>
      <c r="CM7" s="361">
        <v>0</v>
      </c>
      <c r="CN7" s="361">
        <v>0</v>
      </c>
      <c r="CO7" s="361">
        <v>0</v>
      </c>
      <c r="CP7" s="361">
        <v>0</v>
      </c>
      <c r="CQ7" s="361">
        <v>0</v>
      </c>
      <c r="CR7" s="361">
        <v>0</v>
      </c>
      <c r="CS7" s="361">
        <v>0</v>
      </c>
      <c r="CT7" s="361">
        <v>0</v>
      </c>
      <c r="CU7" s="361">
        <v>0</v>
      </c>
      <c r="CV7" s="361">
        <v>0</v>
      </c>
      <c r="CW7" s="361">
        <v>0</v>
      </c>
      <c r="CX7" s="361">
        <v>0</v>
      </c>
      <c r="CY7" s="361">
        <v>0</v>
      </c>
      <c r="CZ7" s="361">
        <v>0</v>
      </c>
      <c r="DA7" s="361">
        <v>0</v>
      </c>
      <c r="DB7" s="361">
        <v>0</v>
      </c>
      <c r="DC7" s="361">
        <v>0</v>
      </c>
      <c r="DD7" s="361">
        <v>0</v>
      </c>
      <c r="DE7" s="361">
        <v>0</v>
      </c>
      <c r="DF7" s="361">
        <v>0</v>
      </c>
      <c r="DG7" s="362">
        <v>0</v>
      </c>
    </row>
    <row r="8" spans="1:111" ht="15.6" customHeight="1">
      <c r="A8" s="146">
        <v>2</v>
      </c>
      <c r="B8" s="98" t="s">
        <v>90</v>
      </c>
      <c r="C8" s="95" t="s">
        <v>91</v>
      </c>
      <c r="D8" s="363">
        <v>0</v>
      </c>
      <c r="E8" s="364">
        <f t="array" ref="E8">-生産者価格評価表!$DX8/(MMULT(投入係数表!$D8:$DG8,生産者価格評価表!$DZ$7:$DZ$114)+生産者価格評価表!$DO8)</f>
        <v>0.60942861440307516</v>
      </c>
      <c r="F8" s="365">
        <v>0</v>
      </c>
      <c r="G8" s="365">
        <v>0</v>
      </c>
      <c r="H8" s="365">
        <v>0</v>
      </c>
      <c r="I8" s="365">
        <v>0</v>
      </c>
      <c r="J8" s="365">
        <v>0</v>
      </c>
      <c r="K8" s="365">
        <v>0</v>
      </c>
      <c r="L8" s="365">
        <v>0</v>
      </c>
      <c r="M8" s="365">
        <v>0</v>
      </c>
      <c r="N8" s="365">
        <v>0</v>
      </c>
      <c r="O8" s="365">
        <v>0</v>
      </c>
      <c r="P8" s="365">
        <v>0</v>
      </c>
      <c r="Q8" s="365">
        <v>0</v>
      </c>
      <c r="R8" s="365">
        <v>0</v>
      </c>
      <c r="S8" s="365">
        <v>0</v>
      </c>
      <c r="T8" s="365">
        <v>0</v>
      </c>
      <c r="U8" s="365">
        <v>0</v>
      </c>
      <c r="V8" s="365">
        <v>0</v>
      </c>
      <c r="W8" s="365">
        <v>0</v>
      </c>
      <c r="X8" s="365">
        <v>0</v>
      </c>
      <c r="Y8" s="365">
        <v>0</v>
      </c>
      <c r="Z8" s="365">
        <v>0</v>
      </c>
      <c r="AA8" s="365">
        <v>0</v>
      </c>
      <c r="AB8" s="365">
        <v>0</v>
      </c>
      <c r="AC8" s="365">
        <v>0</v>
      </c>
      <c r="AD8" s="365">
        <v>0</v>
      </c>
      <c r="AE8" s="365">
        <v>0</v>
      </c>
      <c r="AF8" s="365">
        <v>0</v>
      </c>
      <c r="AG8" s="365">
        <v>0</v>
      </c>
      <c r="AH8" s="365">
        <v>0</v>
      </c>
      <c r="AI8" s="365">
        <v>0</v>
      </c>
      <c r="AJ8" s="365">
        <v>0</v>
      </c>
      <c r="AK8" s="365">
        <v>0</v>
      </c>
      <c r="AL8" s="365">
        <v>0</v>
      </c>
      <c r="AM8" s="365">
        <v>0</v>
      </c>
      <c r="AN8" s="365">
        <v>0</v>
      </c>
      <c r="AO8" s="365">
        <v>0</v>
      </c>
      <c r="AP8" s="365">
        <v>0</v>
      </c>
      <c r="AQ8" s="365">
        <v>0</v>
      </c>
      <c r="AR8" s="365">
        <v>0</v>
      </c>
      <c r="AS8" s="365">
        <v>0</v>
      </c>
      <c r="AT8" s="365">
        <v>0</v>
      </c>
      <c r="AU8" s="365">
        <v>0</v>
      </c>
      <c r="AV8" s="365">
        <v>0</v>
      </c>
      <c r="AW8" s="365">
        <v>0</v>
      </c>
      <c r="AX8" s="365">
        <v>0</v>
      </c>
      <c r="AY8" s="365">
        <v>0</v>
      </c>
      <c r="AZ8" s="365">
        <v>0</v>
      </c>
      <c r="BA8" s="365">
        <v>0</v>
      </c>
      <c r="BB8" s="365">
        <v>0</v>
      </c>
      <c r="BC8" s="365">
        <v>0</v>
      </c>
      <c r="BD8" s="365">
        <v>0</v>
      </c>
      <c r="BE8" s="365">
        <v>0</v>
      </c>
      <c r="BF8" s="365">
        <v>0</v>
      </c>
      <c r="BG8" s="365">
        <v>0</v>
      </c>
      <c r="BH8" s="365">
        <v>0</v>
      </c>
      <c r="BI8" s="365">
        <v>0</v>
      </c>
      <c r="BJ8" s="365">
        <v>0</v>
      </c>
      <c r="BK8" s="365">
        <v>0</v>
      </c>
      <c r="BL8" s="365">
        <v>0</v>
      </c>
      <c r="BM8" s="365">
        <v>0</v>
      </c>
      <c r="BN8" s="365">
        <v>0</v>
      </c>
      <c r="BO8" s="365">
        <v>0</v>
      </c>
      <c r="BP8" s="365">
        <v>0</v>
      </c>
      <c r="BQ8" s="365">
        <v>0</v>
      </c>
      <c r="BR8" s="365">
        <v>0</v>
      </c>
      <c r="BS8" s="365">
        <v>0</v>
      </c>
      <c r="BT8" s="365">
        <v>0</v>
      </c>
      <c r="BU8" s="365">
        <v>0</v>
      </c>
      <c r="BV8" s="365">
        <v>0</v>
      </c>
      <c r="BW8" s="365">
        <v>0</v>
      </c>
      <c r="BX8" s="365">
        <v>0</v>
      </c>
      <c r="BY8" s="365">
        <v>0</v>
      </c>
      <c r="BZ8" s="365">
        <v>0</v>
      </c>
      <c r="CA8" s="365">
        <v>0</v>
      </c>
      <c r="CB8" s="365">
        <v>0</v>
      </c>
      <c r="CC8" s="365">
        <v>0</v>
      </c>
      <c r="CD8" s="365">
        <v>0</v>
      </c>
      <c r="CE8" s="365">
        <v>0</v>
      </c>
      <c r="CF8" s="365">
        <v>0</v>
      </c>
      <c r="CG8" s="365">
        <v>0</v>
      </c>
      <c r="CH8" s="365">
        <v>0</v>
      </c>
      <c r="CI8" s="365">
        <v>0</v>
      </c>
      <c r="CJ8" s="365">
        <v>0</v>
      </c>
      <c r="CK8" s="365">
        <v>0</v>
      </c>
      <c r="CL8" s="365">
        <v>0</v>
      </c>
      <c r="CM8" s="365">
        <v>0</v>
      </c>
      <c r="CN8" s="365">
        <v>0</v>
      </c>
      <c r="CO8" s="365">
        <v>0</v>
      </c>
      <c r="CP8" s="365">
        <v>0</v>
      </c>
      <c r="CQ8" s="365">
        <v>0</v>
      </c>
      <c r="CR8" s="365">
        <v>0</v>
      </c>
      <c r="CS8" s="365">
        <v>0</v>
      </c>
      <c r="CT8" s="365">
        <v>0</v>
      </c>
      <c r="CU8" s="365">
        <v>0</v>
      </c>
      <c r="CV8" s="365">
        <v>0</v>
      </c>
      <c r="CW8" s="365">
        <v>0</v>
      </c>
      <c r="CX8" s="365">
        <v>0</v>
      </c>
      <c r="CY8" s="365">
        <v>0</v>
      </c>
      <c r="CZ8" s="365">
        <v>0</v>
      </c>
      <c r="DA8" s="365">
        <v>0</v>
      </c>
      <c r="DB8" s="365">
        <v>0</v>
      </c>
      <c r="DC8" s="365">
        <v>0</v>
      </c>
      <c r="DD8" s="365">
        <v>0</v>
      </c>
      <c r="DE8" s="365">
        <v>0</v>
      </c>
      <c r="DF8" s="365">
        <v>0</v>
      </c>
      <c r="DG8" s="366">
        <v>0</v>
      </c>
    </row>
    <row r="9" spans="1:111" ht="15.6" customHeight="1">
      <c r="A9" s="146">
        <v>3</v>
      </c>
      <c r="B9" s="98" t="s">
        <v>92</v>
      </c>
      <c r="C9" s="95" t="s">
        <v>93</v>
      </c>
      <c r="D9" s="363">
        <v>0</v>
      </c>
      <c r="E9" s="365">
        <v>0</v>
      </c>
      <c r="F9" s="364">
        <f t="array" ref="F9">-生産者価格評価表!$DX9/(MMULT(投入係数表!$D9:$DG9,生産者価格評価表!$DZ$7:$DZ$114)+生産者価格評価表!$DO9)</f>
        <v>0</v>
      </c>
      <c r="G9" s="365">
        <v>0</v>
      </c>
      <c r="H9" s="365">
        <v>0</v>
      </c>
      <c r="I9" s="365">
        <v>0</v>
      </c>
      <c r="J9" s="365">
        <v>0</v>
      </c>
      <c r="K9" s="365">
        <v>0</v>
      </c>
      <c r="L9" s="365">
        <v>0</v>
      </c>
      <c r="M9" s="365">
        <v>0</v>
      </c>
      <c r="N9" s="365">
        <v>0</v>
      </c>
      <c r="O9" s="365">
        <v>0</v>
      </c>
      <c r="P9" s="365">
        <v>0</v>
      </c>
      <c r="Q9" s="365">
        <v>0</v>
      </c>
      <c r="R9" s="365">
        <v>0</v>
      </c>
      <c r="S9" s="365">
        <v>0</v>
      </c>
      <c r="T9" s="365">
        <v>0</v>
      </c>
      <c r="U9" s="365">
        <v>0</v>
      </c>
      <c r="V9" s="365">
        <v>0</v>
      </c>
      <c r="W9" s="365">
        <v>0</v>
      </c>
      <c r="X9" s="365">
        <v>0</v>
      </c>
      <c r="Y9" s="365">
        <v>0</v>
      </c>
      <c r="Z9" s="365">
        <v>0</v>
      </c>
      <c r="AA9" s="365">
        <v>0</v>
      </c>
      <c r="AB9" s="365">
        <v>0</v>
      </c>
      <c r="AC9" s="365">
        <v>0</v>
      </c>
      <c r="AD9" s="365">
        <v>0</v>
      </c>
      <c r="AE9" s="365">
        <v>0</v>
      </c>
      <c r="AF9" s="365">
        <v>0</v>
      </c>
      <c r="AG9" s="365">
        <v>0</v>
      </c>
      <c r="AH9" s="365">
        <v>0</v>
      </c>
      <c r="AI9" s="365">
        <v>0</v>
      </c>
      <c r="AJ9" s="365">
        <v>0</v>
      </c>
      <c r="AK9" s="365">
        <v>0</v>
      </c>
      <c r="AL9" s="365">
        <v>0</v>
      </c>
      <c r="AM9" s="365">
        <v>0</v>
      </c>
      <c r="AN9" s="365">
        <v>0</v>
      </c>
      <c r="AO9" s="365">
        <v>0</v>
      </c>
      <c r="AP9" s="365">
        <v>0</v>
      </c>
      <c r="AQ9" s="365">
        <v>0</v>
      </c>
      <c r="AR9" s="365">
        <v>0</v>
      </c>
      <c r="AS9" s="365">
        <v>0</v>
      </c>
      <c r="AT9" s="365">
        <v>0</v>
      </c>
      <c r="AU9" s="365">
        <v>0</v>
      </c>
      <c r="AV9" s="365">
        <v>0</v>
      </c>
      <c r="AW9" s="365">
        <v>0</v>
      </c>
      <c r="AX9" s="365">
        <v>0</v>
      </c>
      <c r="AY9" s="365">
        <v>0</v>
      </c>
      <c r="AZ9" s="365">
        <v>0</v>
      </c>
      <c r="BA9" s="365">
        <v>0</v>
      </c>
      <c r="BB9" s="365">
        <v>0</v>
      </c>
      <c r="BC9" s="365">
        <v>0</v>
      </c>
      <c r="BD9" s="365">
        <v>0</v>
      </c>
      <c r="BE9" s="365">
        <v>0</v>
      </c>
      <c r="BF9" s="365">
        <v>0</v>
      </c>
      <c r="BG9" s="365">
        <v>0</v>
      </c>
      <c r="BH9" s="365">
        <v>0</v>
      </c>
      <c r="BI9" s="365">
        <v>0</v>
      </c>
      <c r="BJ9" s="365">
        <v>0</v>
      </c>
      <c r="BK9" s="365">
        <v>0</v>
      </c>
      <c r="BL9" s="365">
        <v>0</v>
      </c>
      <c r="BM9" s="365">
        <v>0</v>
      </c>
      <c r="BN9" s="365">
        <v>0</v>
      </c>
      <c r="BO9" s="365">
        <v>0</v>
      </c>
      <c r="BP9" s="365">
        <v>0</v>
      </c>
      <c r="BQ9" s="365">
        <v>0</v>
      </c>
      <c r="BR9" s="365">
        <v>0</v>
      </c>
      <c r="BS9" s="365">
        <v>0</v>
      </c>
      <c r="BT9" s="365">
        <v>0</v>
      </c>
      <c r="BU9" s="365">
        <v>0</v>
      </c>
      <c r="BV9" s="365">
        <v>0</v>
      </c>
      <c r="BW9" s="365">
        <v>0</v>
      </c>
      <c r="BX9" s="365">
        <v>0</v>
      </c>
      <c r="BY9" s="365">
        <v>0</v>
      </c>
      <c r="BZ9" s="365">
        <v>0</v>
      </c>
      <c r="CA9" s="365">
        <v>0</v>
      </c>
      <c r="CB9" s="365">
        <v>0</v>
      </c>
      <c r="CC9" s="365">
        <v>0</v>
      </c>
      <c r="CD9" s="365">
        <v>0</v>
      </c>
      <c r="CE9" s="365">
        <v>0</v>
      </c>
      <c r="CF9" s="365">
        <v>0</v>
      </c>
      <c r="CG9" s="365">
        <v>0</v>
      </c>
      <c r="CH9" s="365">
        <v>0</v>
      </c>
      <c r="CI9" s="365">
        <v>0</v>
      </c>
      <c r="CJ9" s="365">
        <v>0</v>
      </c>
      <c r="CK9" s="365">
        <v>0</v>
      </c>
      <c r="CL9" s="365">
        <v>0</v>
      </c>
      <c r="CM9" s="365">
        <v>0</v>
      </c>
      <c r="CN9" s="365">
        <v>0</v>
      </c>
      <c r="CO9" s="365">
        <v>0</v>
      </c>
      <c r="CP9" s="365">
        <v>0</v>
      </c>
      <c r="CQ9" s="365">
        <v>0</v>
      </c>
      <c r="CR9" s="365">
        <v>0</v>
      </c>
      <c r="CS9" s="365">
        <v>0</v>
      </c>
      <c r="CT9" s="365">
        <v>0</v>
      </c>
      <c r="CU9" s="365">
        <v>0</v>
      </c>
      <c r="CV9" s="365">
        <v>0</v>
      </c>
      <c r="CW9" s="365">
        <v>0</v>
      </c>
      <c r="CX9" s="365">
        <v>0</v>
      </c>
      <c r="CY9" s="365">
        <v>0</v>
      </c>
      <c r="CZ9" s="365">
        <v>0</v>
      </c>
      <c r="DA9" s="365">
        <v>0</v>
      </c>
      <c r="DB9" s="365">
        <v>0</v>
      </c>
      <c r="DC9" s="365">
        <v>0</v>
      </c>
      <c r="DD9" s="365">
        <v>0</v>
      </c>
      <c r="DE9" s="365">
        <v>0</v>
      </c>
      <c r="DF9" s="365">
        <v>0</v>
      </c>
      <c r="DG9" s="366">
        <v>0</v>
      </c>
    </row>
    <row r="10" spans="1:111" ht="15.6" customHeight="1">
      <c r="A10" s="146">
        <v>4</v>
      </c>
      <c r="B10" s="98" t="s">
        <v>94</v>
      </c>
      <c r="C10" s="95" t="s">
        <v>95</v>
      </c>
      <c r="D10" s="363">
        <v>0</v>
      </c>
      <c r="E10" s="365">
        <v>0</v>
      </c>
      <c r="F10" s="365">
        <v>0</v>
      </c>
      <c r="G10" s="364">
        <f t="array" ref="G10">-生産者価格評価表!$DX10/(MMULT(投入係数表!$D10:$DG10,生産者価格評価表!$DZ$7:$DZ$114)+生産者価格評価表!$DO10)</f>
        <v>0.82594063497277992</v>
      </c>
      <c r="H10" s="365">
        <v>0</v>
      </c>
      <c r="I10" s="365">
        <v>0</v>
      </c>
      <c r="J10" s="365">
        <v>0</v>
      </c>
      <c r="K10" s="365">
        <v>0</v>
      </c>
      <c r="L10" s="365">
        <v>0</v>
      </c>
      <c r="M10" s="365">
        <v>0</v>
      </c>
      <c r="N10" s="365">
        <v>0</v>
      </c>
      <c r="O10" s="365">
        <v>0</v>
      </c>
      <c r="P10" s="365">
        <v>0</v>
      </c>
      <c r="Q10" s="365">
        <v>0</v>
      </c>
      <c r="R10" s="365">
        <v>0</v>
      </c>
      <c r="S10" s="365">
        <v>0</v>
      </c>
      <c r="T10" s="365">
        <v>0</v>
      </c>
      <c r="U10" s="365">
        <v>0</v>
      </c>
      <c r="V10" s="365">
        <v>0</v>
      </c>
      <c r="W10" s="365">
        <v>0</v>
      </c>
      <c r="X10" s="365">
        <v>0</v>
      </c>
      <c r="Y10" s="365">
        <v>0</v>
      </c>
      <c r="Z10" s="365">
        <v>0</v>
      </c>
      <c r="AA10" s="365">
        <v>0</v>
      </c>
      <c r="AB10" s="365">
        <v>0</v>
      </c>
      <c r="AC10" s="365">
        <v>0</v>
      </c>
      <c r="AD10" s="365">
        <v>0</v>
      </c>
      <c r="AE10" s="365">
        <v>0</v>
      </c>
      <c r="AF10" s="365">
        <v>0</v>
      </c>
      <c r="AG10" s="365">
        <v>0</v>
      </c>
      <c r="AH10" s="365">
        <v>0</v>
      </c>
      <c r="AI10" s="365">
        <v>0</v>
      </c>
      <c r="AJ10" s="365">
        <v>0</v>
      </c>
      <c r="AK10" s="365">
        <v>0</v>
      </c>
      <c r="AL10" s="365">
        <v>0</v>
      </c>
      <c r="AM10" s="365">
        <v>0</v>
      </c>
      <c r="AN10" s="365">
        <v>0</v>
      </c>
      <c r="AO10" s="365">
        <v>0</v>
      </c>
      <c r="AP10" s="365">
        <v>0</v>
      </c>
      <c r="AQ10" s="365">
        <v>0</v>
      </c>
      <c r="AR10" s="365">
        <v>0</v>
      </c>
      <c r="AS10" s="365">
        <v>0</v>
      </c>
      <c r="AT10" s="365">
        <v>0</v>
      </c>
      <c r="AU10" s="367">
        <v>0</v>
      </c>
      <c r="AV10" s="367">
        <v>0</v>
      </c>
      <c r="AW10" s="367">
        <v>0</v>
      </c>
      <c r="AX10" s="367">
        <v>0</v>
      </c>
      <c r="AY10" s="367">
        <v>0</v>
      </c>
      <c r="AZ10" s="367">
        <v>0</v>
      </c>
      <c r="BA10" s="367">
        <v>0</v>
      </c>
      <c r="BB10" s="367">
        <v>0</v>
      </c>
      <c r="BC10" s="367">
        <v>0</v>
      </c>
      <c r="BD10" s="367">
        <v>0</v>
      </c>
      <c r="BE10" s="367">
        <v>0</v>
      </c>
      <c r="BF10" s="367">
        <v>0</v>
      </c>
      <c r="BG10" s="367">
        <v>0</v>
      </c>
      <c r="BH10" s="367">
        <v>0</v>
      </c>
      <c r="BI10" s="367">
        <v>0</v>
      </c>
      <c r="BJ10" s="367">
        <v>0</v>
      </c>
      <c r="BK10" s="367">
        <v>0</v>
      </c>
      <c r="BL10" s="367">
        <v>0</v>
      </c>
      <c r="BM10" s="367">
        <v>0</v>
      </c>
      <c r="BN10" s="367">
        <v>0</v>
      </c>
      <c r="BO10" s="367">
        <v>0</v>
      </c>
      <c r="BP10" s="367">
        <v>0</v>
      </c>
      <c r="BQ10" s="367">
        <v>0</v>
      </c>
      <c r="BR10" s="367">
        <v>0</v>
      </c>
      <c r="BS10" s="367">
        <v>0</v>
      </c>
      <c r="BT10" s="367">
        <v>0</v>
      </c>
      <c r="BU10" s="367">
        <v>0</v>
      </c>
      <c r="BV10" s="367">
        <v>0</v>
      </c>
      <c r="BW10" s="367">
        <v>0</v>
      </c>
      <c r="BX10" s="367">
        <v>0</v>
      </c>
      <c r="BY10" s="367">
        <v>0</v>
      </c>
      <c r="BZ10" s="367">
        <v>0</v>
      </c>
      <c r="CA10" s="367">
        <v>0</v>
      </c>
      <c r="CB10" s="367">
        <v>0</v>
      </c>
      <c r="CC10" s="367">
        <v>0</v>
      </c>
      <c r="CD10" s="367">
        <v>0</v>
      </c>
      <c r="CE10" s="367">
        <v>0</v>
      </c>
      <c r="CF10" s="367">
        <v>0</v>
      </c>
      <c r="CG10" s="367">
        <v>0</v>
      </c>
      <c r="CH10" s="367">
        <v>0</v>
      </c>
      <c r="CI10" s="367">
        <v>0</v>
      </c>
      <c r="CJ10" s="367">
        <v>0</v>
      </c>
      <c r="CK10" s="367">
        <v>0</v>
      </c>
      <c r="CL10" s="367">
        <v>0</v>
      </c>
      <c r="CM10" s="367">
        <v>0</v>
      </c>
      <c r="CN10" s="367">
        <v>0</v>
      </c>
      <c r="CO10" s="367">
        <v>0</v>
      </c>
      <c r="CP10" s="367">
        <v>0</v>
      </c>
      <c r="CQ10" s="367">
        <v>0</v>
      </c>
      <c r="CR10" s="367">
        <v>0</v>
      </c>
      <c r="CS10" s="367">
        <v>0</v>
      </c>
      <c r="CT10" s="367">
        <v>0</v>
      </c>
      <c r="CU10" s="367">
        <v>0</v>
      </c>
      <c r="CV10" s="367">
        <v>0</v>
      </c>
      <c r="CW10" s="367">
        <v>0</v>
      </c>
      <c r="CX10" s="367">
        <v>0</v>
      </c>
      <c r="CY10" s="367">
        <v>0</v>
      </c>
      <c r="CZ10" s="367">
        <v>0</v>
      </c>
      <c r="DA10" s="367">
        <v>0</v>
      </c>
      <c r="DB10" s="367">
        <v>0</v>
      </c>
      <c r="DC10" s="367">
        <v>0</v>
      </c>
      <c r="DD10" s="367">
        <v>0</v>
      </c>
      <c r="DE10" s="367">
        <v>0</v>
      </c>
      <c r="DF10" s="367">
        <v>0</v>
      </c>
      <c r="DG10" s="368">
        <v>0</v>
      </c>
    </row>
    <row r="11" spans="1:111" ht="15.6" customHeight="1">
      <c r="A11" s="146">
        <v>5</v>
      </c>
      <c r="B11" s="98" t="s">
        <v>96</v>
      </c>
      <c r="C11" s="95" t="s">
        <v>97</v>
      </c>
      <c r="D11" s="363">
        <v>0</v>
      </c>
      <c r="E11" s="365">
        <v>0</v>
      </c>
      <c r="F11" s="365">
        <v>0</v>
      </c>
      <c r="G11" s="365">
        <v>0</v>
      </c>
      <c r="H11" s="364">
        <f t="array" ref="H11">-生産者価格評価表!$DX11/(MMULT(投入係数表!$D11:$DG11,生産者価格評価表!$DZ$7:$DZ$114)+生産者価格評価表!$DO11)</f>
        <v>0.65638250635290118</v>
      </c>
      <c r="I11" s="365">
        <v>0</v>
      </c>
      <c r="J11" s="365">
        <v>0</v>
      </c>
      <c r="K11" s="365">
        <v>0</v>
      </c>
      <c r="L11" s="365">
        <v>0</v>
      </c>
      <c r="M11" s="365">
        <v>0</v>
      </c>
      <c r="N11" s="365">
        <v>0</v>
      </c>
      <c r="O11" s="365">
        <v>0</v>
      </c>
      <c r="P11" s="365">
        <v>0</v>
      </c>
      <c r="Q11" s="365">
        <v>0</v>
      </c>
      <c r="R11" s="365">
        <v>0</v>
      </c>
      <c r="S11" s="365">
        <v>0</v>
      </c>
      <c r="T11" s="365">
        <v>0</v>
      </c>
      <c r="U11" s="365">
        <v>0</v>
      </c>
      <c r="V11" s="365">
        <v>0</v>
      </c>
      <c r="W11" s="365">
        <v>0</v>
      </c>
      <c r="X11" s="365">
        <v>0</v>
      </c>
      <c r="Y11" s="365">
        <v>0</v>
      </c>
      <c r="Z11" s="365">
        <v>0</v>
      </c>
      <c r="AA11" s="365">
        <v>0</v>
      </c>
      <c r="AB11" s="365">
        <v>0</v>
      </c>
      <c r="AC11" s="365">
        <v>0</v>
      </c>
      <c r="AD11" s="365">
        <v>0</v>
      </c>
      <c r="AE11" s="365">
        <v>0</v>
      </c>
      <c r="AF11" s="365">
        <v>0</v>
      </c>
      <c r="AG11" s="365">
        <v>0</v>
      </c>
      <c r="AH11" s="365">
        <v>0</v>
      </c>
      <c r="AI11" s="365">
        <v>0</v>
      </c>
      <c r="AJ11" s="365">
        <v>0</v>
      </c>
      <c r="AK11" s="365">
        <v>0</v>
      </c>
      <c r="AL11" s="365">
        <v>0</v>
      </c>
      <c r="AM11" s="365">
        <v>0</v>
      </c>
      <c r="AN11" s="365">
        <v>0</v>
      </c>
      <c r="AO11" s="365">
        <v>0</v>
      </c>
      <c r="AP11" s="365">
        <v>0</v>
      </c>
      <c r="AQ11" s="365">
        <v>0</v>
      </c>
      <c r="AR11" s="365">
        <v>0</v>
      </c>
      <c r="AS11" s="365">
        <v>0</v>
      </c>
      <c r="AT11" s="365">
        <v>0</v>
      </c>
      <c r="AU11" s="367">
        <v>0</v>
      </c>
      <c r="AV11" s="367">
        <v>0</v>
      </c>
      <c r="AW11" s="367">
        <v>0</v>
      </c>
      <c r="AX11" s="367">
        <v>0</v>
      </c>
      <c r="AY11" s="367">
        <v>0</v>
      </c>
      <c r="AZ11" s="367">
        <v>0</v>
      </c>
      <c r="BA11" s="367">
        <v>0</v>
      </c>
      <c r="BB11" s="367">
        <v>0</v>
      </c>
      <c r="BC11" s="367">
        <v>0</v>
      </c>
      <c r="BD11" s="367">
        <v>0</v>
      </c>
      <c r="BE11" s="367">
        <v>0</v>
      </c>
      <c r="BF11" s="367">
        <v>0</v>
      </c>
      <c r="BG11" s="367">
        <v>0</v>
      </c>
      <c r="BH11" s="367">
        <v>0</v>
      </c>
      <c r="BI11" s="367">
        <v>0</v>
      </c>
      <c r="BJ11" s="367">
        <v>0</v>
      </c>
      <c r="BK11" s="367">
        <v>0</v>
      </c>
      <c r="BL11" s="367">
        <v>0</v>
      </c>
      <c r="BM11" s="367">
        <v>0</v>
      </c>
      <c r="BN11" s="367">
        <v>0</v>
      </c>
      <c r="BO11" s="367">
        <v>0</v>
      </c>
      <c r="BP11" s="367">
        <v>0</v>
      </c>
      <c r="BQ11" s="367">
        <v>0</v>
      </c>
      <c r="BR11" s="367">
        <v>0</v>
      </c>
      <c r="BS11" s="367">
        <v>0</v>
      </c>
      <c r="BT11" s="367">
        <v>0</v>
      </c>
      <c r="BU11" s="367">
        <v>0</v>
      </c>
      <c r="BV11" s="367">
        <v>0</v>
      </c>
      <c r="BW11" s="367">
        <v>0</v>
      </c>
      <c r="BX11" s="367">
        <v>0</v>
      </c>
      <c r="BY11" s="367">
        <v>0</v>
      </c>
      <c r="BZ11" s="367">
        <v>0</v>
      </c>
      <c r="CA11" s="367">
        <v>0</v>
      </c>
      <c r="CB11" s="367">
        <v>0</v>
      </c>
      <c r="CC11" s="367">
        <v>0</v>
      </c>
      <c r="CD11" s="367">
        <v>0</v>
      </c>
      <c r="CE11" s="367">
        <v>0</v>
      </c>
      <c r="CF11" s="367">
        <v>0</v>
      </c>
      <c r="CG11" s="367">
        <v>0</v>
      </c>
      <c r="CH11" s="367">
        <v>0</v>
      </c>
      <c r="CI11" s="367">
        <v>0</v>
      </c>
      <c r="CJ11" s="367">
        <v>0</v>
      </c>
      <c r="CK11" s="367">
        <v>0</v>
      </c>
      <c r="CL11" s="367">
        <v>0</v>
      </c>
      <c r="CM11" s="367">
        <v>0</v>
      </c>
      <c r="CN11" s="367">
        <v>0</v>
      </c>
      <c r="CO11" s="367">
        <v>0</v>
      </c>
      <c r="CP11" s="367">
        <v>0</v>
      </c>
      <c r="CQ11" s="367">
        <v>0</v>
      </c>
      <c r="CR11" s="367">
        <v>0</v>
      </c>
      <c r="CS11" s="367">
        <v>0</v>
      </c>
      <c r="CT11" s="367">
        <v>0</v>
      </c>
      <c r="CU11" s="367">
        <v>0</v>
      </c>
      <c r="CV11" s="367">
        <v>0</v>
      </c>
      <c r="CW11" s="367">
        <v>0</v>
      </c>
      <c r="CX11" s="367">
        <v>0</v>
      </c>
      <c r="CY11" s="367">
        <v>0</v>
      </c>
      <c r="CZ11" s="367">
        <v>0</v>
      </c>
      <c r="DA11" s="367">
        <v>0</v>
      </c>
      <c r="DB11" s="367">
        <v>0</v>
      </c>
      <c r="DC11" s="367">
        <v>0</v>
      </c>
      <c r="DD11" s="367">
        <v>0</v>
      </c>
      <c r="DE11" s="367">
        <v>0</v>
      </c>
      <c r="DF11" s="367">
        <v>0</v>
      </c>
      <c r="DG11" s="368">
        <v>0</v>
      </c>
    </row>
    <row r="12" spans="1:111" ht="15.6" customHeight="1">
      <c r="A12" s="146">
        <v>6</v>
      </c>
      <c r="B12" s="98" t="s">
        <v>98</v>
      </c>
      <c r="C12" s="95" t="s">
        <v>99</v>
      </c>
      <c r="D12" s="363">
        <v>0</v>
      </c>
      <c r="E12" s="365">
        <v>0</v>
      </c>
      <c r="F12" s="365">
        <v>0</v>
      </c>
      <c r="G12" s="365">
        <v>0</v>
      </c>
      <c r="H12" s="365">
        <v>0</v>
      </c>
      <c r="I12" s="364">
        <f t="array" ref="I12">-生産者価格評価表!$DX12/(MMULT(投入係数表!$D12:$DG12,生産者価格評価表!$DZ$7:$DZ$114)+生産者価格評価表!$DO12)</f>
        <v>0.99999972572184637</v>
      </c>
      <c r="J12" s="365">
        <v>0</v>
      </c>
      <c r="K12" s="365">
        <v>0</v>
      </c>
      <c r="L12" s="365">
        <v>0</v>
      </c>
      <c r="M12" s="365">
        <v>0</v>
      </c>
      <c r="N12" s="365">
        <v>0</v>
      </c>
      <c r="O12" s="365">
        <v>0</v>
      </c>
      <c r="P12" s="365">
        <v>0</v>
      </c>
      <c r="Q12" s="365">
        <v>0</v>
      </c>
      <c r="R12" s="365">
        <v>0</v>
      </c>
      <c r="S12" s="365">
        <v>0</v>
      </c>
      <c r="T12" s="365">
        <v>0</v>
      </c>
      <c r="U12" s="365">
        <v>0</v>
      </c>
      <c r="V12" s="365">
        <v>0</v>
      </c>
      <c r="W12" s="365">
        <v>0</v>
      </c>
      <c r="X12" s="365">
        <v>0</v>
      </c>
      <c r="Y12" s="365">
        <v>0</v>
      </c>
      <c r="Z12" s="365">
        <v>0</v>
      </c>
      <c r="AA12" s="365">
        <v>0</v>
      </c>
      <c r="AB12" s="365">
        <v>0</v>
      </c>
      <c r="AC12" s="365">
        <v>0</v>
      </c>
      <c r="AD12" s="365">
        <v>0</v>
      </c>
      <c r="AE12" s="365">
        <v>0</v>
      </c>
      <c r="AF12" s="365">
        <v>0</v>
      </c>
      <c r="AG12" s="365">
        <v>0</v>
      </c>
      <c r="AH12" s="365">
        <v>0</v>
      </c>
      <c r="AI12" s="365">
        <v>0</v>
      </c>
      <c r="AJ12" s="365">
        <v>0</v>
      </c>
      <c r="AK12" s="365">
        <v>0</v>
      </c>
      <c r="AL12" s="365">
        <v>0</v>
      </c>
      <c r="AM12" s="365">
        <v>0</v>
      </c>
      <c r="AN12" s="365">
        <v>0</v>
      </c>
      <c r="AO12" s="365">
        <v>0</v>
      </c>
      <c r="AP12" s="365">
        <v>0</v>
      </c>
      <c r="AQ12" s="365">
        <v>0</v>
      </c>
      <c r="AR12" s="365">
        <v>0</v>
      </c>
      <c r="AS12" s="365">
        <v>0</v>
      </c>
      <c r="AT12" s="365">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367">
        <v>0</v>
      </c>
      <c r="DA12" s="367">
        <v>0</v>
      </c>
      <c r="DB12" s="367">
        <v>0</v>
      </c>
      <c r="DC12" s="367">
        <v>0</v>
      </c>
      <c r="DD12" s="367">
        <v>0</v>
      </c>
      <c r="DE12" s="367">
        <v>0</v>
      </c>
      <c r="DF12" s="367">
        <v>0</v>
      </c>
      <c r="DG12" s="368">
        <v>0</v>
      </c>
    </row>
    <row r="13" spans="1:111" ht="15.6" customHeight="1">
      <c r="A13" s="146">
        <v>7</v>
      </c>
      <c r="B13" s="98" t="s">
        <v>100</v>
      </c>
      <c r="C13" s="95" t="s">
        <v>101</v>
      </c>
      <c r="D13" s="363">
        <v>0</v>
      </c>
      <c r="E13" s="365">
        <v>0</v>
      </c>
      <c r="F13" s="365">
        <v>0</v>
      </c>
      <c r="G13" s="365">
        <v>0</v>
      </c>
      <c r="H13" s="365">
        <v>0</v>
      </c>
      <c r="I13" s="365">
        <v>0</v>
      </c>
      <c r="J13" s="364">
        <f t="array" ref="J13">-生産者価格評価表!$DX13/(MMULT(投入係数表!$D13:$DG13,生産者価格評価表!$DZ$7:$DZ$114)+生産者価格評価表!$DO13)</f>
        <v>0.96161806645844694</v>
      </c>
      <c r="K13" s="365">
        <v>0</v>
      </c>
      <c r="L13" s="365">
        <v>0</v>
      </c>
      <c r="M13" s="365">
        <v>0</v>
      </c>
      <c r="N13" s="365">
        <v>0</v>
      </c>
      <c r="O13" s="365">
        <v>0</v>
      </c>
      <c r="P13" s="365">
        <v>0</v>
      </c>
      <c r="Q13" s="365">
        <v>0</v>
      </c>
      <c r="R13" s="365">
        <v>0</v>
      </c>
      <c r="S13" s="365">
        <v>0</v>
      </c>
      <c r="T13" s="365">
        <v>0</v>
      </c>
      <c r="U13" s="365">
        <v>0</v>
      </c>
      <c r="V13" s="365">
        <v>0</v>
      </c>
      <c r="W13" s="365">
        <v>0</v>
      </c>
      <c r="X13" s="365">
        <v>0</v>
      </c>
      <c r="Y13" s="365">
        <v>0</v>
      </c>
      <c r="Z13" s="365">
        <v>0</v>
      </c>
      <c r="AA13" s="365">
        <v>0</v>
      </c>
      <c r="AB13" s="365">
        <v>0</v>
      </c>
      <c r="AC13" s="365">
        <v>0</v>
      </c>
      <c r="AD13" s="365">
        <v>0</v>
      </c>
      <c r="AE13" s="365">
        <v>0</v>
      </c>
      <c r="AF13" s="365">
        <v>0</v>
      </c>
      <c r="AG13" s="365">
        <v>0</v>
      </c>
      <c r="AH13" s="365">
        <v>0</v>
      </c>
      <c r="AI13" s="365">
        <v>0</v>
      </c>
      <c r="AJ13" s="365">
        <v>0</v>
      </c>
      <c r="AK13" s="365">
        <v>0</v>
      </c>
      <c r="AL13" s="365">
        <v>0</v>
      </c>
      <c r="AM13" s="365">
        <v>0</v>
      </c>
      <c r="AN13" s="365">
        <v>0</v>
      </c>
      <c r="AO13" s="365">
        <v>0</v>
      </c>
      <c r="AP13" s="365">
        <v>0</v>
      </c>
      <c r="AQ13" s="365">
        <v>0</v>
      </c>
      <c r="AR13" s="365">
        <v>0</v>
      </c>
      <c r="AS13" s="365">
        <v>0</v>
      </c>
      <c r="AT13" s="365">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367">
        <v>0</v>
      </c>
      <c r="DA13" s="367">
        <v>0</v>
      </c>
      <c r="DB13" s="367">
        <v>0</v>
      </c>
      <c r="DC13" s="367">
        <v>0</v>
      </c>
      <c r="DD13" s="367">
        <v>0</v>
      </c>
      <c r="DE13" s="367">
        <v>0</v>
      </c>
      <c r="DF13" s="367">
        <v>0</v>
      </c>
      <c r="DG13" s="368">
        <v>0</v>
      </c>
    </row>
    <row r="14" spans="1:111" ht="15.6" customHeight="1">
      <c r="A14" s="146">
        <v>8</v>
      </c>
      <c r="B14" s="98" t="s">
        <v>102</v>
      </c>
      <c r="C14" s="95" t="s">
        <v>103</v>
      </c>
      <c r="D14" s="363">
        <v>0</v>
      </c>
      <c r="E14" s="365">
        <v>0</v>
      </c>
      <c r="F14" s="365">
        <v>0</v>
      </c>
      <c r="G14" s="365">
        <v>0</v>
      </c>
      <c r="H14" s="365">
        <v>0</v>
      </c>
      <c r="I14" s="365">
        <v>0</v>
      </c>
      <c r="J14" s="365">
        <v>0</v>
      </c>
      <c r="K14" s="364">
        <f t="array" ref="K14">-生産者価格評価表!$DX14/(MMULT(投入係数表!$D14:$DG14,生産者価格評価表!$DZ$7:$DZ$114)+生産者価格評価表!$DO14)</f>
        <v>0.70532119662594583</v>
      </c>
      <c r="L14" s="365">
        <v>0</v>
      </c>
      <c r="M14" s="365">
        <v>0</v>
      </c>
      <c r="N14" s="365">
        <v>0</v>
      </c>
      <c r="O14" s="365">
        <v>0</v>
      </c>
      <c r="P14" s="365">
        <v>0</v>
      </c>
      <c r="Q14" s="365">
        <v>0</v>
      </c>
      <c r="R14" s="365">
        <v>0</v>
      </c>
      <c r="S14" s="365">
        <v>0</v>
      </c>
      <c r="T14" s="365">
        <v>0</v>
      </c>
      <c r="U14" s="365">
        <v>0</v>
      </c>
      <c r="V14" s="365">
        <v>0</v>
      </c>
      <c r="W14" s="365">
        <v>0</v>
      </c>
      <c r="X14" s="365">
        <v>0</v>
      </c>
      <c r="Y14" s="365">
        <v>0</v>
      </c>
      <c r="Z14" s="365">
        <v>0</v>
      </c>
      <c r="AA14" s="365">
        <v>0</v>
      </c>
      <c r="AB14" s="365">
        <v>0</v>
      </c>
      <c r="AC14" s="365">
        <v>0</v>
      </c>
      <c r="AD14" s="365">
        <v>0</v>
      </c>
      <c r="AE14" s="365">
        <v>0</v>
      </c>
      <c r="AF14" s="365">
        <v>0</v>
      </c>
      <c r="AG14" s="365">
        <v>0</v>
      </c>
      <c r="AH14" s="365">
        <v>0</v>
      </c>
      <c r="AI14" s="365">
        <v>0</v>
      </c>
      <c r="AJ14" s="365">
        <v>0</v>
      </c>
      <c r="AK14" s="365">
        <v>0</v>
      </c>
      <c r="AL14" s="365">
        <v>0</v>
      </c>
      <c r="AM14" s="365">
        <v>0</v>
      </c>
      <c r="AN14" s="365">
        <v>0</v>
      </c>
      <c r="AO14" s="365">
        <v>0</v>
      </c>
      <c r="AP14" s="365">
        <v>0</v>
      </c>
      <c r="AQ14" s="365">
        <v>0</v>
      </c>
      <c r="AR14" s="365">
        <v>0</v>
      </c>
      <c r="AS14" s="365">
        <v>0</v>
      </c>
      <c r="AT14" s="365">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367">
        <v>0</v>
      </c>
      <c r="DA14" s="367">
        <v>0</v>
      </c>
      <c r="DB14" s="367">
        <v>0</v>
      </c>
      <c r="DC14" s="367">
        <v>0</v>
      </c>
      <c r="DD14" s="367">
        <v>0</v>
      </c>
      <c r="DE14" s="367">
        <v>0</v>
      </c>
      <c r="DF14" s="367">
        <v>0</v>
      </c>
      <c r="DG14" s="368">
        <v>0</v>
      </c>
    </row>
    <row r="15" spans="1:111" ht="15.6" customHeight="1">
      <c r="A15" s="146">
        <v>9</v>
      </c>
      <c r="B15" s="98" t="s">
        <v>104</v>
      </c>
      <c r="C15" s="95" t="s">
        <v>105</v>
      </c>
      <c r="D15" s="363">
        <v>0</v>
      </c>
      <c r="E15" s="365">
        <v>0</v>
      </c>
      <c r="F15" s="365">
        <v>0</v>
      </c>
      <c r="G15" s="365">
        <v>0</v>
      </c>
      <c r="H15" s="365">
        <v>0</v>
      </c>
      <c r="I15" s="365">
        <v>0</v>
      </c>
      <c r="J15" s="365">
        <v>0</v>
      </c>
      <c r="K15" s="365">
        <v>0</v>
      </c>
      <c r="L15" s="364">
        <f t="array" ref="L15">-生産者価格評価表!$DX15/(MMULT(投入係数表!$D15:$DG15,生産者価格評価表!$DZ$7:$DZ$114)+生産者価格評価表!$DO15)</f>
        <v>0.76866897965284209</v>
      </c>
      <c r="M15" s="365">
        <v>0</v>
      </c>
      <c r="N15" s="365">
        <v>0</v>
      </c>
      <c r="O15" s="365">
        <v>0</v>
      </c>
      <c r="P15" s="365">
        <v>0</v>
      </c>
      <c r="Q15" s="365">
        <v>0</v>
      </c>
      <c r="R15" s="365">
        <v>0</v>
      </c>
      <c r="S15" s="365">
        <v>0</v>
      </c>
      <c r="T15" s="365">
        <v>0</v>
      </c>
      <c r="U15" s="365">
        <v>0</v>
      </c>
      <c r="V15" s="365">
        <v>0</v>
      </c>
      <c r="W15" s="365">
        <v>0</v>
      </c>
      <c r="X15" s="365">
        <v>0</v>
      </c>
      <c r="Y15" s="365">
        <v>0</v>
      </c>
      <c r="Z15" s="365">
        <v>0</v>
      </c>
      <c r="AA15" s="365">
        <v>0</v>
      </c>
      <c r="AB15" s="365">
        <v>0</v>
      </c>
      <c r="AC15" s="365">
        <v>0</v>
      </c>
      <c r="AD15" s="365">
        <v>0</v>
      </c>
      <c r="AE15" s="365">
        <v>0</v>
      </c>
      <c r="AF15" s="365">
        <v>0</v>
      </c>
      <c r="AG15" s="365">
        <v>0</v>
      </c>
      <c r="AH15" s="365">
        <v>0</v>
      </c>
      <c r="AI15" s="365">
        <v>0</v>
      </c>
      <c r="AJ15" s="365">
        <v>0</v>
      </c>
      <c r="AK15" s="365">
        <v>0</v>
      </c>
      <c r="AL15" s="365">
        <v>0</v>
      </c>
      <c r="AM15" s="365">
        <v>0</v>
      </c>
      <c r="AN15" s="365">
        <v>0</v>
      </c>
      <c r="AO15" s="365">
        <v>0</v>
      </c>
      <c r="AP15" s="365">
        <v>0</v>
      </c>
      <c r="AQ15" s="365">
        <v>0</v>
      </c>
      <c r="AR15" s="365">
        <v>0</v>
      </c>
      <c r="AS15" s="365">
        <v>0</v>
      </c>
      <c r="AT15" s="365">
        <v>0</v>
      </c>
      <c r="AU15" s="367">
        <v>0</v>
      </c>
      <c r="AV15" s="367">
        <v>0</v>
      </c>
      <c r="AW15" s="367">
        <v>0</v>
      </c>
      <c r="AX15" s="367">
        <v>0</v>
      </c>
      <c r="AY15" s="367">
        <v>0</v>
      </c>
      <c r="AZ15" s="367">
        <v>0</v>
      </c>
      <c r="BA15" s="367">
        <v>0</v>
      </c>
      <c r="BB15" s="367">
        <v>0</v>
      </c>
      <c r="BC15" s="367">
        <v>0</v>
      </c>
      <c r="BD15" s="367">
        <v>0</v>
      </c>
      <c r="BE15" s="367">
        <v>0</v>
      </c>
      <c r="BF15" s="367">
        <v>0</v>
      </c>
      <c r="BG15" s="367">
        <v>0</v>
      </c>
      <c r="BH15" s="367">
        <v>0</v>
      </c>
      <c r="BI15" s="367">
        <v>0</v>
      </c>
      <c r="BJ15" s="367">
        <v>0</v>
      </c>
      <c r="BK15" s="367">
        <v>0</v>
      </c>
      <c r="BL15" s="367">
        <v>0</v>
      </c>
      <c r="BM15" s="367">
        <v>0</v>
      </c>
      <c r="BN15" s="367">
        <v>0</v>
      </c>
      <c r="BO15" s="367">
        <v>0</v>
      </c>
      <c r="BP15" s="367">
        <v>0</v>
      </c>
      <c r="BQ15" s="367">
        <v>0</v>
      </c>
      <c r="BR15" s="367">
        <v>0</v>
      </c>
      <c r="BS15" s="367">
        <v>0</v>
      </c>
      <c r="BT15" s="367">
        <v>0</v>
      </c>
      <c r="BU15" s="367">
        <v>0</v>
      </c>
      <c r="BV15" s="367">
        <v>0</v>
      </c>
      <c r="BW15" s="367">
        <v>0</v>
      </c>
      <c r="BX15" s="367">
        <v>0</v>
      </c>
      <c r="BY15" s="367">
        <v>0</v>
      </c>
      <c r="BZ15" s="367">
        <v>0</v>
      </c>
      <c r="CA15" s="367">
        <v>0</v>
      </c>
      <c r="CB15" s="367">
        <v>0</v>
      </c>
      <c r="CC15" s="367">
        <v>0</v>
      </c>
      <c r="CD15" s="367">
        <v>0</v>
      </c>
      <c r="CE15" s="367">
        <v>0</v>
      </c>
      <c r="CF15" s="367">
        <v>0</v>
      </c>
      <c r="CG15" s="367">
        <v>0</v>
      </c>
      <c r="CH15" s="367">
        <v>0</v>
      </c>
      <c r="CI15" s="367">
        <v>0</v>
      </c>
      <c r="CJ15" s="367">
        <v>0</v>
      </c>
      <c r="CK15" s="367">
        <v>0</v>
      </c>
      <c r="CL15" s="367">
        <v>0</v>
      </c>
      <c r="CM15" s="367">
        <v>0</v>
      </c>
      <c r="CN15" s="367">
        <v>0</v>
      </c>
      <c r="CO15" s="367">
        <v>0</v>
      </c>
      <c r="CP15" s="367">
        <v>0</v>
      </c>
      <c r="CQ15" s="367">
        <v>0</v>
      </c>
      <c r="CR15" s="367">
        <v>0</v>
      </c>
      <c r="CS15" s="367">
        <v>0</v>
      </c>
      <c r="CT15" s="367">
        <v>0</v>
      </c>
      <c r="CU15" s="367">
        <v>0</v>
      </c>
      <c r="CV15" s="367">
        <v>0</v>
      </c>
      <c r="CW15" s="367">
        <v>0</v>
      </c>
      <c r="CX15" s="367">
        <v>0</v>
      </c>
      <c r="CY15" s="367">
        <v>0</v>
      </c>
      <c r="CZ15" s="367">
        <v>0</v>
      </c>
      <c r="DA15" s="367">
        <v>0</v>
      </c>
      <c r="DB15" s="367">
        <v>0</v>
      </c>
      <c r="DC15" s="367">
        <v>0</v>
      </c>
      <c r="DD15" s="367">
        <v>0</v>
      </c>
      <c r="DE15" s="367">
        <v>0</v>
      </c>
      <c r="DF15" s="367">
        <v>0</v>
      </c>
      <c r="DG15" s="368">
        <v>0</v>
      </c>
    </row>
    <row r="16" spans="1:111" ht="15.6" customHeight="1">
      <c r="A16" s="146">
        <v>10</v>
      </c>
      <c r="B16" s="98" t="s">
        <v>106</v>
      </c>
      <c r="C16" s="95" t="s">
        <v>107</v>
      </c>
      <c r="D16" s="363">
        <v>0</v>
      </c>
      <c r="E16" s="365">
        <v>0</v>
      </c>
      <c r="F16" s="365">
        <v>0</v>
      </c>
      <c r="G16" s="365">
        <v>0</v>
      </c>
      <c r="H16" s="365">
        <v>0</v>
      </c>
      <c r="I16" s="365">
        <v>0</v>
      </c>
      <c r="J16" s="365">
        <v>0</v>
      </c>
      <c r="K16" s="365">
        <v>0</v>
      </c>
      <c r="L16" s="365">
        <v>0</v>
      </c>
      <c r="M16" s="364">
        <f t="array" ref="M16">-生産者価格評価表!$DX16/(MMULT(投入係数表!$D16:$DG16,生産者価格評価表!$DZ$7:$DZ$114)+生産者価格評価表!$DO16)</f>
        <v>0.45578372061629963</v>
      </c>
      <c r="N16" s="365">
        <v>0</v>
      </c>
      <c r="O16" s="365">
        <v>0</v>
      </c>
      <c r="P16" s="365">
        <v>0</v>
      </c>
      <c r="Q16" s="365">
        <v>0</v>
      </c>
      <c r="R16" s="365">
        <v>0</v>
      </c>
      <c r="S16" s="365">
        <v>0</v>
      </c>
      <c r="T16" s="365">
        <v>0</v>
      </c>
      <c r="U16" s="365">
        <v>0</v>
      </c>
      <c r="V16" s="365">
        <v>0</v>
      </c>
      <c r="W16" s="365">
        <v>0</v>
      </c>
      <c r="X16" s="365">
        <v>0</v>
      </c>
      <c r="Y16" s="365">
        <v>0</v>
      </c>
      <c r="Z16" s="365">
        <v>0</v>
      </c>
      <c r="AA16" s="365">
        <v>0</v>
      </c>
      <c r="AB16" s="365">
        <v>0</v>
      </c>
      <c r="AC16" s="365">
        <v>0</v>
      </c>
      <c r="AD16" s="365">
        <v>0</v>
      </c>
      <c r="AE16" s="365">
        <v>0</v>
      </c>
      <c r="AF16" s="365">
        <v>0</v>
      </c>
      <c r="AG16" s="365">
        <v>0</v>
      </c>
      <c r="AH16" s="365">
        <v>0</v>
      </c>
      <c r="AI16" s="365">
        <v>0</v>
      </c>
      <c r="AJ16" s="365">
        <v>0</v>
      </c>
      <c r="AK16" s="365">
        <v>0</v>
      </c>
      <c r="AL16" s="365">
        <v>0</v>
      </c>
      <c r="AM16" s="365">
        <v>0</v>
      </c>
      <c r="AN16" s="365">
        <v>0</v>
      </c>
      <c r="AO16" s="365">
        <v>0</v>
      </c>
      <c r="AP16" s="365">
        <v>0</v>
      </c>
      <c r="AQ16" s="365">
        <v>0</v>
      </c>
      <c r="AR16" s="365">
        <v>0</v>
      </c>
      <c r="AS16" s="365">
        <v>0</v>
      </c>
      <c r="AT16" s="365">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367">
        <v>0</v>
      </c>
      <c r="DA16" s="367">
        <v>0</v>
      </c>
      <c r="DB16" s="367">
        <v>0</v>
      </c>
      <c r="DC16" s="367">
        <v>0</v>
      </c>
      <c r="DD16" s="367">
        <v>0</v>
      </c>
      <c r="DE16" s="367">
        <v>0</v>
      </c>
      <c r="DF16" s="367">
        <v>0</v>
      </c>
      <c r="DG16" s="368">
        <v>0</v>
      </c>
    </row>
    <row r="17" spans="1:111" ht="15.6" customHeight="1">
      <c r="A17" s="146">
        <v>11</v>
      </c>
      <c r="B17" s="98" t="s">
        <v>108</v>
      </c>
      <c r="C17" s="95" t="s">
        <v>109</v>
      </c>
      <c r="D17" s="363">
        <v>0</v>
      </c>
      <c r="E17" s="365">
        <v>0</v>
      </c>
      <c r="F17" s="365">
        <v>0</v>
      </c>
      <c r="G17" s="365">
        <v>0</v>
      </c>
      <c r="H17" s="365">
        <v>0</v>
      </c>
      <c r="I17" s="365">
        <v>0</v>
      </c>
      <c r="J17" s="365">
        <v>0</v>
      </c>
      <c r="K17" s="365">
        <v>0</v>
      </c>
      <c r="L17" s="365">
        <v>0</v>
      </c>
      <c r="M17" s="365">
        <v>0</v>
      </c>
      <c r="N17" s="364">
        <f t="array" ref="N17">-生産者価格評価表!$DX17/(MMULT(投入係数表!$D17:$DG17,生産者価格評価表!$DZ$7:$DZ$114)+生産者価格評価表!$DO17)</f>
        <v>1.0000000000000002</v>
      </c>
      <c r="O17" s="365">
        <v>0</v>
      </c>
      <c r="P17" s="365">
        <v>0</v>
      </c>
      <c r="Q17" s="365">
        <v>0</v>
      </c>
      <c r="R17" s="365">
        <v>0</v>
      </c>
      <c r="S17" s="365">
        <v>0</v>
      </c>
      <c r="T17" s="365">
        <v>0</v>
      </c>
      <c r="U17" s="365">
        <v>0</v>
      </c>
      <c r="V17" s="365">
        <v>0</v>
      </c>
      <c r="W17" s="365">
        <v>0</v>
      </c>
      <c r="X17" s="365">
        <v>0</v>
      </c>
      <c r="Y17" s="365">
        <v>0</v>
      </c>
      <c r="Z17" s="365">
        <v>0</v>
      </c>
      <c r="AA17" s="365">
        <v>0</v>
      </c>
      <c r="AB17" s="365">
        <v>0</v>
      </c>
      <c r="AC17" s="365">
        <v>0</v>
      </c>
      <c r="AD17" s="365">
        <v>0</v>
      </c>
      <c r="AE17" s="365">
        <v>0</v>
      </c>
      <c r="AF17" s="365">
        <v>0</v>
      </c>
      <c r="AG17" s="365">
        <v>0</v>
      </c>
      <c r="AH17" s="365">
        <v>0</v>
      </c>
      <c r="AI17" s="365">
        <v>0</v>
      </c>
      <c r="AJ17" s="365">
        <v>0</v>
      </c>
      <c r="AK17" s="365">
        <v>0</v>
      </c>
      <c r="AL17" s="365">
        <v>0</v>
      </c>
      <c r="AM17" s="365">
        <v>0</v>
      </c>
      <c r="AN17" s="365">
        <v>0</v>
      </c>
      <c r="AO17" s="365">
        <v>0</v>
      </c>
      <c r="AP17" s="365">
        <v>0</v>
      </c>
      <c r="AQ17" s="365">
        <v>0</v>
      </c>
      <c r="AR17" s="365">
        <v>0</v>
      </c>
      <c r="AS17" s="365">
        <v>0</v>
      </c>
      <c r="AT17" s="365">
        <v>0</v>
      </c>
      <c r="AU17" s="367">
        <v>0</v>
      </c>
      <c r="AV17" s="367">
        <v>0</v>
      </c>
      <c r="AW17" s="367">
        <v>0</v>
      </c>
      <c r="AX17" s="367">
        <v>0</v>
      </c>
      <c r="AY17" s="367">
        <v>0</v>
      </c>
      <c r="AZ17" s="367">
        <v>0</v>
      </c>
      <c r="BA17" s="367">
        <v>0</v>
      </c>
      <c r="BB17" s="367">
        <v>0</v>
      </c>
      <c r="BC17" s="367">
        <v>0</v>
      </c>
      <c r="BD17" s="367">
        <v>0</v>
      </c>
      <c r="BE17" s="367">
        <v>0</v>
      </c>
      <c r="BF17" s="367">
        <v>0</v>
      </c>
      <c r="BG17" s="367">
        <v>0</v>
      </c>
      <c r="BH17" s="367">
        <v>0</v>
      </c>
      <c r="BI17" s="367">
        <v>0</v>
      </c>
      <c r="BJ17" s="367">
        <v>0</v>
      </c>
      <c r="BK17" s="367">
        <v>0</v>
      </c>
      <c r="BL17" s="367">
        <v>0</v>
      </c>
      <c r="BM17" s="367">
        <v>0</v>
      </c>
      <c r="BN17" s="367">
        <v>0</v>
      </c>
      <c r="BO17" s="367">
        <v>0</v>
      </c>
      <c r="BP17" s="367">
        <v>0</v>
      </c>
      <c r="BQ17" s="367">
        <v>0</v>
      </c>
      <c r="BR17" s="367">
        <v>0</v>
      </c>
      <c r="BS17" s="367">
        <v>0</v>
      </c>
      <c r="BT17" s="367">
        <v>0</v>
      </c>
      <c r="BU17" s="367">
        <v>0</v>
      </c>
      <c r="BV17" s="367">
        <v>0</v>
      </c>
      <c r="BW17" s="367">
        <v>0</v>
      </c>
      <c r="BX17" s="367">
        <v>0</v>
      </c>
      <c r="BY17" s="367">
        <v>0</v>
      </c>
      <c r="BZ17" s="367">
        <v>0</v>
      </c>
      <c r="CA17" s="367">
        <v>0</v>
      </c>
      <c r="CB17" s="367">
        <v>0</v>
      </c>
      <c r="CC17" s="367">
        <v>0</v>
      </c>
      <c r="CD17" s="367">
        <v>0</v>
      </c>
      <c r="CE17" s="367">
        <v>0</v>
      </c>
      <c r="CF17" s="367">
        <v>0</v>
      </c>
      <c r="CG17" s="367">
        <v>0</v>
      </c>
      <c r="CH17" s="367">
        <v>0</v>
      </c>
      <c r="CI17" s="367">
        <v>0</v>
      </c>
      <c r="CJ17" s="367">
        <v>0</v>
      </c>
      <c r="CK17" s="367">
        <v>0</v>
      </c>
      <c r="CL17" s="367">
        <v>0</v>
      </c>
      <c r="CM17" s="367">
        <v>0</v>
      </c>
      <c r="CN17" s="367">
        <v>0</v>
      </c>
      <c r="CO17" s="367">
        <v>0</v>
      </c>
      <c r="CP17" s="367">
        <v>0</v>
      </c>
      <c r="CQ17" s="367">
        <v>0</v>
      </c>
      <c r="CR17" s="367">
        <v>0</v>
      </c>
      <c r="CS17" s="367">
        <v>0</v>
      </c>
      <c r="CT17" s="367">
        <v>0</v>
      </c>
      <c r="CU17" s="367">
        <v>0</v>
      </c>
      <c r="CV17" s="367">
        <v>0</v>
      </c>
      <c r="CW17" s="367">
        <v>0</v>
      </c>
      <c r="CX17" s="367">
        <v>0</v>
      </c>
      <c r="CY17" s="367">
        <v>0</v>
      </c>
      <c r="CZ17" s="367">
        <v>0</v>
      </c>
      <c r="DA17" s="367">
        <v>0</v>
      </c>
      <c r="DB17" s="367">
        <v>0</v>
      </c>
      <c r="DC17" s="367">
        <v>0</v>
      </c>
      <c r="DD17" s="367">
        <v>0</v>
      </c>
      <c r="DE17" s="367">
        <v>0</v>
      </c>
      <c r="DF17" s="367">
        <v>0</v>
      </c>
      <c r="DG17" s="368">
        <v>0</v>
      </c>
    </row>
    <row r="18" spans="1:111" ht="15.6" customHeight="1">
      <c r="A18" s="146">
        <v>12</v>
      </c>
      <c r="B18" s="98" t="s">
        <v>110</v>
      </c>
      <c r="C18" s="95" t="s">
        <v>111</v>
      </c>
      <c r="D18" s="363">
        <v>0</v>
      </c>
      <c r="E18" s="365">
        <v>0</v>
      </c>
      <c r="F18" s="365">
        <v>0</v>
      </c>
      <c r="G18" s="365">
        <v>0</v>
      </c>
      <c r="H18" s="365">
        <v>0</v>
      </c>
      <c r="I18" s="365">
        <v>0</v>
      </c>
      <c r="J18" s="365">
        <v>0</v>
      </c>
      <c r="K18" s="365">
        <v>0</v>
      </c>
      <c r="L18" s="365">
        <v>0</v>
      </c>
      <c r="M18" s="365">
        <v>0</v>
      </c>
      <c r="N18" s="365">
        <v>0</v>
      </c>
      <c r="O18" s="364">
        <f t="array" ref="O18">-生産者価格評価表!$DX18/(MMULT(投入係数表!$D18:$DG18,生産者価格評価表!$DZ$7:$DZ$114)+生産者価格評価表!$DO18)</f>
        <v>0.78008606456688601</v>
      </c>
      <c r="P18" s="365">
        <v>0</v>
      </c>
      <c r="Q18" s="365">
        <v>0</v>
      </c>
      <c r="R18" s="365">
        <v>0</v>
      </c>
      <c r="S18" s="365">
        <v>0</v>
      </c>
      <c r="T18" s="365">
        <v>0</v>
      </c>
      <c r="U18" s="365">
        <v>0</v>
      </c>
      <c r="V18" s="365">
        <v>0</v>
      </c>
      <c r="W18" s="365">
        <v>0</v>
      </c>
      <c r="X18" s="365">
        <v>0</v>
      </c>
      <c r="Y18" s="365">
        <v>0</v>
      </c>
      <c r="Z18" s="365">
        <v>0</v>
      </c>
      <c r="AA18" s="365">
        <v>0</v>
      </c>
      <c r="AB18" s="365">
        <v>0</v>
      </c>
      <c r="AC18" s="365">
        <v>0</v>
      </c>
      <c r="AD18" s="365">
        <v>0</v>
      </c>
      <c r="AE18" s="365">
        <v>0</v>
      </c>
      <c r="AF18" s="365">
        <v>0</v>
      </c>
      <c r="AG18" s="365">
        <v>0</v>
      </c>
      <c r="AH18" s="365">
        <v>0</v>
      </c>
      <c r="AI18" s="365">
        <v>0</v>
      </c>
      <c r="AJ18" s="365">
        <v>0</v>
      </c>
      <c r="AK18" s="365">
        <v>0</v>
      </c>
      <c r="AL18" s="365">
        <v>0</v>
      </c>
      <c r="AM18" s="365">
        <v>0</v>
      </c>
      <c r="AN18" s="365">
        <v>0</v>
      </c>
      <c r="AO18" s="365">
        <v>0</v>
      </c>
      <c r="AP18" s="365">
        <v>0</v>
      </c>
      <c r="AQ18" s="365">
        <v>0</v>
      </c>
      <c r="AR18" s="365">
        <v>0</v>
      </c>
      <c r="AS18" s="365">
        <v>0</v>
      </c>
      <c r="AT18" s="365">
        <v>0</v>
      </c>
      <c r="AU18" s="367">
        <v>0</v>
      </c>
      <c r="AV18" s="367">
        <v>0</v>
      </c>
      <c r="AW18" s="367">
        <v>0</v>
      </c>
      <c r="AX18" s="367">
        <v>0</v>
      </c>
      <c r="AY18" s="367">
        <v>0</v>
      </c>
      <c r="AZ18" s="367">
        <v>0</v>
      </c>
      <c r="BA18" s="367">
        <v>0</v>
      </c>
      <c r="BB18" s="367">
        <v>0</v>
      </c>
      <c r="BC18" s="367">
        <v>0</v>
      </c>
      <c r="BD18" s="367">
        <v>0</v>
      </c>
      <c r="BE18" s="367">
        <v>0</v>
      </c>
      <c r="BF18" s="367">
        <v>0</v>
      </c>
      <c r="BG18" s="367">
        <v>0</v>
      </c>
      <c r="BH18" s="367">
        <v>0</v>
      </c>
      <c r="BI18" s="367">
        <v>0</v>
      </c>
      <c r="BJ18" s="367">
        <v>0</v>
      </c>
      <c r="BK18" s="367">
        <v>0</v>
      </c>
      <c r="BL18" s="367">
        <v>0</v>
      </c>
      <c r="BM18" s="367">
        <v>0</v>
      </c>
      <c r="BN18" s="367">
        <v>0</v>
      </c>
      <c r="BO18" s="367">
        <v>0</v>
      </c>
      <c r="BP18" s="367">
        <v>0</v>
      </c>
      <c r="BQ18" s="367">
        <v>0</v>
      </c>
      <c r="BR18" s="367">
        <v>0</v>
      </c>
      <c r="BS18" s="367">
        <v>0</v>
      </c>
      <c r="BT18" s="367">
        <v>0</v>
      </c>
      <c r="BU18" s="367">
        <v>0</v>
      </c>
      <c r="BV18" s="367">
        <v>0</v>
      </c>
      <c r="BW18" s="367">
        <v>0</v>
      </c>
      <c r="BX18" s="367">
        <v>0</v>
      </c>
      <c r="BY18" s="367">
        <v>0</v>
      </c>
      <c r="BZ18" s="367">
        <v>0</v>
      </c>
      <c r="CA18" s="367">
        <v>0</v>
      </c>
      <c r="CB18" s="367">
        <v>0</v>
      </c>
      <c r="CC18" s="367">
        <v>0</v>
      </c>
      <c r="CD18" s="367">
        <v>0</v>
      </c>
      <c r="CE18" s="367">
        <v>0</v>
      </c>
      <c r="CF18" s="367">
        <v>0</v>
      </c>
      <c r="CG18" s="367">
        <v>0</v>
      </c>
      <c r="CH18" s="367">
        <v>0</v>
      </c>
      <c r="CI18" s="367">
        <v>0</v>
      </c>
      <c r="CJ18" s="367">
        <v>0</v>
      </c>
      <c r="CK18" s="367">
        <v>0</v>
      </c>
      <c r="CL18" s="367">
        <v>0</v>
      </c>
      <c r="CM18" s="367">
        <v>0</v>
      </c>
      <c r="CN18" s="367">
        <v>0</v>
      </c>
      <c r="CO18" s="367">
        <v>0</v>
      </c>
      <c r="CP18" s="367">
        <v>0</v>
      </c>
      <c r="CQ18" s="367">
        <v>0</v>
      </c>
      <c r="CR18" s="367">
        <v>0</v>
      </c>
      <c r="CS18" s="367">
        <v>0</v>
      </c>
      <c r="CT18" s="367">
        <v>0</v>
      </c>
      <c r="CU18" s="367">
        <v>0</v>
      </c>
      <c r="CV18" s="367">
        <v>0</v>
      </c>
      <c r="CW18" s="367">
        <v>0</v>
      </c>
      <c r="CX18" s="367">
        <v>0</v>
      </c>
      <c r="CY18" s="367">
        <v>0</v>
      </c>
      <c r="CZ18" s="367">
        <v>0</v>
      </c>
      <c r="DA18" s="367">
        <v>0</v>
      </c>
      <c r="DB18" s="367">
        <v>0</v>
      </c>
      <c r="DC18" s="367">
        <v>0</v>
      </c>
      <c r="DD18" s="367">
        <v>0</v>
      </c>
      <c r="DE18" s="367">
        <v>0</v>
      </c>
      <c r="DF18" s="367">
        <v>0</v>
      </c>
      <c r="DG18" s="368">
        <v>0</v>
      </c>
    </row>
    <row r="19" spans="1:111" ht="15.6" customHeight="1">
      <c r="A19" s="146">
        <v>13</v>
      </c>
      <c r="B19" s="98" t="s">
        <v>112</v>
      </c>
      <c r="C19" s="95" t="s">
        <v>113</v>
      </c>
      <c r="D19" s="363">
        <v>0</v>
      </c>
      <c r="E19" s="365">
        <v>0</v>
      </c>
      <c r="F19" s="365">
        <v>0</v>
      </c>
      <c r="G19" s="365">
        <v>0</v>
      </c>
      <c r="H19" s="365">
        <v>0</v>
      </c>
      <c r="I19" s="365">
        <v>0</v>
      </c>
      <c r="J19" s="365">
        <v>0</v>
      </c>
      <c r="K19" s="365">
        <v>0</v>
      </c>
      <c r="L19" s="365">
        <v>0</v>
      </c>
      <c r="M19" s="365">
        <v>0</v>
      </c>
      <c r="N19" s="365">
        <v>0</v>
      </c>
      <c r="O19" s="365">
        <v>0</v>
      </c>
      <c r="P19" s="364">
        <f t="array" ref="P19">-生産者価格評価表!$DX19/(MMULT(投入係数表!$D19:$DG19,生産者価格評価表!$DZ$7:$DZ$114)+生産者価格評価表!$DO19)</f>
        <v>0.92817464182440113</v>
      </c>
      <c r="Q19" s="365">
        <v>0</v>
      </c>
      <c r="R19" s="365">
        <v>0</v>
      </c>
      <c r="S19" s="365">
        <v>0</v>
      </c>
      <c r="T19" s="365">
        <v>0</v>
      </c>
      <c r="U19" s="365">
        <v>0</v>
      </c>
      <c r="V19" s="365">
        <v>0</v>
      </c>
      <c r="W19" s="365">
        <v>0</v>
      </c>
      <c r="X19" s="365">
        <v>0</v>
      </c>
      <c r="Y19" s="365">
        <v>0</v>
      </c>
      <c r="Z19" s="365">
        <v>0</v>
      </c>
      <c r="AA19" s="365">
        <v>0</v>
      </c>
      <c r="AB19" s="365">
        <v>0</v>
      </c>
      <c r="AC19" s="365">
        <v>0</v>
      </c>
      <c r="AD19" s="365">
        <v>0</v>
      </c>
      <c r="AE19" s="365">
        <v>0</v>
      </c>
      <c r="AF19" s="365">
        <v>0</v>
      </c>
      <c r="AG19" s="365">
        <v>0</v>
      </c>
      <c r="AH19" s="365">
        <v>0</v>
      </c>
      <c r="AI19" s="365">
        <v>0</v>
      </c>
      <c r="AJ19" s="365">
        <v>0</v>
      </c>
      <c r="AK19" s="365">
        <v>0</v>
      </c>
      <c r="AL19" s="365">
        <v>0</v>
      </c>
      <c r="AM19" s="365">
        <v>0</v>
      </c>
      <c r="AN19" s="365">
        <v>0</v>
      </c>
      <c r="AO19" s="365">
        <v>0</v>
      </c>
      <c r="AP19" s="365">
        <v>0</v>
      </c>
      <c r="AQ19" s="365">
        <v>0</v>
      </c>
      <c r="AR19" s="365">
        <v>0</v>
      </c>
      <c r="AS19" s="365">
        <v>0</v>
      </c>
      <c r="AT19" s="365">
        <v>0</v>
      </c>
      <c r="AU19" s="367">
        <v>0</v>
      </c>
      <c r="AV19" s="367">
        <v>0</v>
      </c>
      <c r="AW19" s="367">
        <v>0</v>
      </c>
      <c r="AX19" s="367">
        <v>0</v>
      </c>
      <c r="AY19" s="367">
        <v>0</v>
      </c>
      <c r="AZ19" s="367">
        <v>0</v>
      </c>
      <c r="BA19" s="367">
        <v>0</v>
      </c>
      <c r="BB19" s="367">
        <v>0</v>
      </c>
      <c r="BC19" s="367">
        <v>0</v>
      </c>
      <c r="BD19" s="367">
        <v>0</v>
      </c>
      <c r="BE19" s="367">
        <v>0</v>
      </c>
      <c r="BF19" s="367">
        <v>0</v>
      </c>
      <c r="BG19" s="367">
        <v>0</v>
      </c>
      <c r="BH19" s="367">
        <v>0</v>
      </c>
      <c r="BI19" s="367">
        <v>0</v>
      </c>
      <c r="BJ19" s="367">
        <v>0</v>
      </c>
      <c r="BK19" s="367">
        <v>0</v>
      </c>
      <c r="BL19" s="367">
        <v>0</v>
      </c>
      <c r="BM19" s="367">
        <v>0</v>
      </c>
      <c r="BN19" s="367">
        <v>0</v>
      </c>
      <c r="BO19" s="367">
        <v>0</v>
      </c>
      <c r="BP19" s="367">
        <v>0</v>
      </c>
      <c r="BQ19" s="367">
        <v>0</v>
      </c>
      <c r="BR19" s="367">
        <v>0</v>
      </c>
      <c r="BS19" s="367">
        <v>0</v>
      </c>
      <c r="BT19" s="367">
        <v>0</v>
      </c>
      <c r="BU19" s="367">
        <v>0</v>
      </c>
      <c r="BV19" s="367">
        <v>0</v>
      </c>
      <c r="BW19" s="367">
        <v>0</v>
      </c>
      <c r="BX19" s="367">
        <v>0</v>
      </c>
      <c r="BY19" s="367">
        <v>0</v>
      </c>
      <c r="BZ19" s="367">
        <v>0</v>
      </c>
      <c r="CA19" s="367">
        <v>0</v>
      </c>
      <c r="CB19" s="367">
        <v>0</v>
      </c>
      <c r="CC19" s="367">
        <v>0</v>
      </c>
      <c r="CD19" s="367">
        <v>0</v>
      </c>
      <c r="CE19" s="367">
        <v>0</v>
      </c>
      <c r="CF19" s="367">
        <v>0</v>
      </c>
      <c r="CG19" s="367">
        <v>0</v>
      </c>
      <c r="CH19" s="367">
        <v>0</v>
      </c>
      <c r="CI19" s="367">
        <v>0</v>
      </c>
      <c r="CJ19" s="367">
        <v>0</v>
      </c>
      <c r="CK19" s="367">
        <v>0</v>
      </c>
      <c r="CL19" s="367">
        <v>0</v>
      </c>
      <c r="CM19" s="367">
        <v>0</v>
      </c>
      <c r="CN19" s="367">
        <v>0</v>
      </c>
      <c r="CO19" s="367">
        <v>0</v>
      </c>
      <c r="CP19" s="367">
        <v>0</v>
      </c>
      <c r="CQ19" s="367">
        <v>0</v>
      </c>
      <c r="CR19" s="367">
        <v>0</v>
      </c>
      <c r="CS19" s="367">
        <v>0</v>
      </c>
      <c r="CT19" s="367">
        <v>0</v>
      </c>
      <c r="CU19" s="367">
        <v>0</v>
      </c>
      <c r="CV19" s="367">
        <v>0</v>
      </c>
      <c r="CW19" s="367">
        <v>0</v>
      </c>
      <c r="CX19" s="367">
        <v>0</v>
      </c>
      <c r="CY19" s="367">
        <v>0</v>
      </c>
      <c r="CZ19" s="367">
        <v>0</v>
      </c>
      <c r="DA19" s="367">
        <v>0</v>
      </c>
      <c r="DB19" s="367">
        <v>0</v>
      </c>
      <c r="DC19" s="367">
        <v>0</v>
      </c>
      <c r="DD19" s="367">
        <v>0</v>
      </c>
      <c r="DE19" s="367">
        <v>0</v>
      </c>
      <c r="DF19" s="367">
        <v>0</v>
      </c>
      <c r="DG19" s="368">
        <v>0</v>
      </c>
    </row>
    <row r="20" spans="1:111" ht="15.6" customHeight="1">
      <c r="A20" s="146">
        <v>14</v>
      </c>
      <c r="B20" s="98" t="s">
        <v>114</v>
      </c>
      <c r="C20" s="95" t="s">
        <v>115</v>
      </c>
      <c r="D20" s="363">
        <v>0</v>
      </c>
      <c r="E20" s="365">
        <v>0</v>
      </c>
      <c r="F20" s="365">
        <v>0</v>
      </c>
      <c r="G20" s="365">
        <v>0</v>
      </c>
      <c r="H20" s="365">
        <v>0</v>
      </c>
      <c r="I20" s="365">
        <v>0</v>
      </c>
      <c r="J20" s="365">
        <v>0</v>
      </c>
      <c r="K20" s="365">
        <v>0</v>
      </c>
      <c r="L20" s="365">
        <v>0</v>
      </c>
      <c r="M20" s="365">
        <v>0</v>
      </c>
      <c r="N20" s="365">
        <v>0</v>
      </c>
      <c r="O20" s="365">
        <v>0</v>
      </c>
      <c r="P20" s="365">
        <v>0</v>
      </c>
      <c r="Q20" s="364">
        <f t="array" ref="Q20">-生産者価格評価表!$DX20/(MMULT(投入係数表!$D20:$DG20,生産者価格評価表!$DZ$7:$DZ$114)+生産者価格評価表!$DO20)</f>
        <v>0.71151963900105908</v>
      </c>
      <c r="R20" s="365">
        <v>0</v>
      </c>
      <c r="S20" s="365">
        <v>0</v>
      </c>
      <c r="T20" s="365">
        <v>0</v>
      </c>
      <c r="U20" s="365">
        <v>0</v>
      </c>
      <c r="V20" s="365">
        <v>0</v>
      </c>
      <c r="W20" s="365">
        <v>0</v>
      </c>
      <c r="X20" s="365">
        <v>0</v>
      </c>
      <c r="Y20" s="365">
        <v>0</v>
      </c>
      <c r="Z20" s="365">
        <v>0</v>
      </c>
      <c r="AA20" s="365">
        <v>0</v>
      </c>
      <c r="AB20" s="365">
        <v>0</v>
      </c>
      <c r="AC20" s="365">
        <v>0</v>
      </c>
      <c r="AD20" s="365">
        <v>0</v>
      </c>
      <c r="AE20" s="365">
        <v>0</v>
      </c>
      <c r="AF20" s="365">
        <v>0</v>
      </c>
      <c r="AG20" s="365">
        <v>0</v>
      </c>
      <c r="AH20" s="365">
        <v>0</v>
      </c>
      <c r="AI20" s="365">
        <v>0</v>
      </c>
      <c r="AJ20" s="365">
        <v>0</v>
      </c>
      <c r="AK20" s="365">
        <v>0</v>
      </c>
      <c r="AL20" s="365">
        <v>0</v>
      </c>
      <c r="AM20" s="365">
        <v>0</v>
      </c>
      <c r="AN20" s="365">
        <v>0</v>
      </c>
      <c r="AO20" s="365">
        <v>0</v>
      </c>
      <c r="AP20" s="365">
        <v>0</v>
      </c>
      <c r="AQ20" s="365">
        <v>0</v>
      </c>
      <c r="AR20" s="365">
        <v>0</v>
      </c>
      <c r="AS20" s="365">
        <v>0</v>
      </c>
      <c r="AT20" s="365">
        <v>0</v>
      </c>
      <c r="AU20" s="367">
        <v>0</v>
      </c>
      <c r="AV20" s="367">
        <v>0</v>
      </c>
      <c r="AW20" s="367">
        <v>0</v>
      </c>
      <c r="AX20" s="367">
        <v>0</v>
      </c>
      <c r="AY20" s="367">
        <v>0</v>
      </c>
      <c r="AZ20" s="367">
        <v>0</v>
      </c>
      <c r="BA20" s="367">
        <v>0</v>
      </c>
      <c r="BB20" s="367">
        <v>0</v>
      </c>
      <c r="BC20" s="367">
        <v>0</v>
      </c>
      <c r="BD20" s="367">
        <v>0</v>
      </c>
      <c r="BE20" s="367">
        <v>0</v>
      </c>
      <c r="BF20" s="367">
        <v>0</v>
      </c>
      <c r="BG20" s="367">
        <v>0</v>
      </c>
      <c r="BH20" s="367">
        <v>0</v>
      </c>
      <c r="BI20" s="367">
        <v>0</v>
      </c>
      <c r="BJ20" s="367">
        <v>0</v>
      </c>
      <c r="BK20" s="367">
        <v>0</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0</v>
      </c>
      <c r="CI20" s="367">
        <v>0</v>
      </c>
      <c r="CJ20" s="367">
        <v>0</v>
      </c>
      <c r="CK20" s="367">
        <v>0</v>
      </c>
      <c r="CL20" s="367">
        <v>0</v>
      </c>
      <c r="CM20" s="367">
        <v>0</v>
      </c>
      <c r="CN20" s="367">
        <v>0</v>
      </c>
      <c r="CO20" s="367">
        <v>0</v>
      </c>
      <c r="CP20" s="367">
        <v>0</v>
      </c>
      <c r="CQ20" s="367">
        <v>0</v>
      </c>
      <c r="CR20" s="367">
        <v>0</v>
      </c>
      <c r="CS20" s="367">
        <v>0</v>
      </c>
      <c r="CT20" s="367">
        <v>0</v>
      </c>
      <c r="CU20" s="367">
        <v>0</v>
      </c>
      <c r="CV20" s="367">
        <v>0</v>
      </c>
      <c r="CW20" s="367">
        <v>0</v>
      </c>
      <c r="CX20" s="367">
        <v>0</v>
      </c>
      <c r="CY20" s="367">
        <v>0</v>
      </c>
      <c r="CZ20" s="367">
        <v>0</v>
      </c>
      <c r="DA20" s="367">
        <v>0</v>
      </c>
      <c r="DB20" s="367">
        <v>0</v>
      </c>
      <c r="DC20" s="367">
        <v>0</v>
      </c>
      <c r="DD20" s="367">
        <v>0</v>
      </c>
      <c r="DE20" s="367">
        <v>0</v>
      </c>
      <c r="DF20" s="367">
        <v>0</v>
      </c>
      <c r="DG20" s="368">
        <v>0</v>
      </c>
    </row>
    <row r="21" spans="1:111" ht="15.6" customHeight="1">
      <c r="A21" s="146">
        <v>15</v>
      </c>
      <c r="B21" s="98" t="s">
        <v>116</v>
      </c>
      <c r="C21" s="95" t="s">
        <v>117</v>
      </c>
      <c r="D21" s="363">
        <v>0</v>
      </c>
      <c r="E21" s="365">
        <v>0</v>
      </c>
      <c r="F21" s="365">
        <v>0</v>
      </c>
      <c r="G21" s="365">
        <v>0</v>
      </c>
      <c r="H21" s="365">
        <v>0</v>
      </c>
      <c r="I21" s="365">
        <v>0</v>
      </c>
      <c r="J21" s="365">
        <v>0</v>
      </c>
      <c r="K21" s="365">
        <v>0</v>
      </c>
      <c r="L21" s="365">
        <v>0</v>
      </c>
      <c r="M21" s="365">
        <v>0</v>
      </c>
      <c r="N21" s="365">
        <v>0</v>
      </c>
      <c r="O21" s="365">
        <v>0</v>
      </c>
      <c r="P21" s="365">
        <v>0</v>
      </c>
      <c r="Q21" s="365">
        <v>0</v>
      </c>
      <c r="R21" s="364">
        <f t="array" ref="R21">-生産者価格評価表!$DX21/(MMULT(投入係数表!$D21:$DG21,生産者価格評価表!$DZ$7:$DZ$114)+生産者価格評価表!$DO21)</f>
        <v>0.89004870891254162</v>
      </c>
      <c r="S21" s="365">
        <v>0</v>
      </c>
      <c r="T21" s="365">
        <v>0</v>
      </c>
      <c r="U21" s="365">
        <v>0</v>
      </c>
      <c r="V21" s="365">
        <v>0</v>
      </c>
      <c r="W21" s="365">
        <v>0</v>
      </c>
      <c r="X21" s="365">
        <v>0</v>
      </c>
      <c r="Y21" s="365">
        <v>0</v>
      </c>
      <c r="Z21" s="365">
        <v>0</v>
      </c>
      <c r="AA21" s="365">
        <v>0</v>
      </c>
      <c r="AB21" s="365">
        <v>0</v>
      </c>
      <c r="AC21" s="365">
        <v>0</v>
      </c>
      <c r="AD21" s="365">
        <v>0</v>
      </c>
      <c r="AE21" s="365">
        <v>0</v>
      </c>
      <c r="AF21" s="365">
        <v>0</v>
      </c>
      <c r="AG21" s="365">
        <v>0</v>
      </c>
      <c r="AH21" s="365">
        <v>0</v>
      </c>
      <c r="AI21" s="365">
        <v>0</v>
      </c>
      <c r="AJ21" s="365">
        <v>0</v>
      </c>
      <c r="AK21" s="365">
        <v>0</v>
      </c>
      <c r="AL21" s="365">
        <v>0</v>
      </c>
      <c r="AM21" s="365">
        <v>0</v>
      </c>
      <c r="AN21" s="365">
        <v>0</v>
      </c>
      <c r="AO21" s="365">
        <v>0</v>
      </c>
      <c r="AP21" s="365">
        <v>0</v>
      </c>
      <c r="AQ21" s="365">
        <v>0</v>
      </c>
      <c r="AR21" s="365">
        <v>0</v>
      </c>
      <c r="AS21" s="365">
        <v>0</v>
      </c>
      <c r="AT21" s="365">
        <v>0</v>
      </c>
      <c r="AU21" s="367">
        <v>0</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0</v>
      </c>
      <c r="BL21" s="367">
        <v>0</v>
      </c>
      <c r="BM21" s="367">
        <v>0</v>
      </c>
      <c r="BN21" s="367">
        <v>0</v>
      </c>
      <c r="BO21" s="367">
        <v>0</v>
      </c>
      <c r="BP21" s="367">
        <v>0</v>
      </c>
      <c r="BQ21" s="367">
        <v>0</v>
      </c>
      <c r="BR21" s="367">
        <v>0</v>
      </c>
      <c r="BS21" s="367">
        <v>0</v>
      </c>
      <c r="BT21" s="367">
        <v>0</v>
      </c>
      <c r="BU21" s="367">
        <v>0</v>
      </c>
      <c r="BV21" s="367">
        <v>0</v>
      </c>
      <c r="BW21" s="367">
        <v>0</v>
      </c>
      <c r="BX21" s="367">
        <v>0</v>
      </c>
      <c r="BY21" s="367">
        <v>0</v>
      </c>
      <c r="BZ21" s="367">
        <v>0</v>
      </c>
      <c r="CA21" s="367">
        <v>0</v>
      </c>
      <c r="CB21" s="367">
        <v>0</v>
      </c>
      <c r="CC21" s="367">
        <v>0</v>
      </c>
      <c r="CD21" s="367">
        <v>0</v>
      </c>
      <c r="CE21" s="367">
        <v>0</v>
      </c>
      <c r="CF21" s="367">
        <v>0</v>
      </c>
      <c r="CG21" s="367">
        <v>0</v>
      </c>
      <c r="CH21" s="367">
        <v>0</v>
      </c>
      <c r="CI21" s="367">
        <v>0</v>
      </c>
      <c r="CJ21" s="367">
        <v>0</v>
      </c>
      <c r="CK21" s="367">
        <v>0</v>
      </c>
      <c r="CL21" s="367">
        <v>0</v>
      </c>
      <c r="CM21" s="367">
        <v>0</v>
      </c>
      <c r="CN21" s="367">
        <v>0</v>
      </c>
      <c r="CO21" s="367">
        <v>0</v>
      </c>
      <c r="CP21" s="367">
        <v>0</v>
      </c>
      <c r="CQ21" s="367">
        <v>0</v>
      </c>
      <c r="CR21" s="367">
        <v>0</v>
      </c>
      <c r="CS21" s="367">
        <v>0</v>
      </c>
      <c r="CT21" s="367">
        <v>0</v>
      </c>
      <c r="CU21" s="367">
        <v>0</v>
      </c>
      <c r="CV21" s="367">
        <v>0</v>
      </c>
      <c r="CW21" s="367">
        <v>0</v>
      </c>
      <c r="CX21" s="367">
        <v>0</v>
      </c>
      <c r="CY21" s="367">
        <v>0</v>
      </c>
      <c r="CZ21" s="367">
        <v>0</v>
      </c>
      <c r="DA21" s="367">
        <v>0</v>
      </c>
      <c r="DB21" s="367">
        <v>0</v>
      </c>
      <c r="DC21" s="367">
        <v>0</v>
      </c>
      <c r="DD21" s="367">
        <v>0</v>
      </c>
      <c r="DE21" s="367">
        <v>0</v>
      </c>
      <c r="DF21" s="367">
        <v>0</v>
      </c>
      <c r="DG21" s="368">
        <v>0</v>
      </c>
    </row>
    <row r="22" spans="1:111" ht="15.6" customHeight="1">
      <c r="A22" s="146">
        <v>16</v>
      </c>
      <c r="B22" s="98" t="s">
        <v>118</v>
      </c>
      <c r="C22" s="95" t="s">
        <v>119</v>
      </c>
      <c r="D22" s="363">
        <v>0</v>
      </c>
      <c r="E22" s="365">
        <v>0</v>
      </c>
      <c r="F22" s="365">
        <v>0</v>
      </c>
      <c r="G22" s="365">
        <v>0</v>
      </c>
      <c r="H22" s="365">
        <v>0</v>
      </c>
      <c r="I22" s="365">
        <v>0</v>
      </c>
      <c r="J22" s="365">
        <v>0</v>
      </c>
      <c r="K22" s="365">
        <v>0</v>
      </c>
      <c r="L22" s="365">
        <v>0</v>
      </c>
      <c r="M22" s="365">
        <v>0</v>
      </c>
      <c r="N22" s="365">
        <v>0</v>
      </c>
      <c r="O22" s="365">
        <v>0</v>
      </c>
      <c r="P22" s="365">
        <v>0</v>
      </c>
      <c r="Q22" s="365">
        <v>0</v>
      </c>
      <c r="R22" s="365">
        <v>0</v>
      </c>
      <c r="S22" s="364">
        <f t="array" ref="S22">-生産者価格評価表!$DX22/(MMULT(投入係数表!$D22:$DG22,生産者価格評価表!$DZ$7:$DZ$114)+生産者価格評価表!$DO22)</f>
        <v>0.64634663076337362</v>
      </c>
      <c r="T22" s="365">
        <v>0</v>
      </c>
      <c r="U22" s="365">
        <v>0</v>
      </c>
      <c r="V22" s="365">
        <v>0</v>
      </c>
      <c r="W22" s="365">
        <v>0</v>
      </c>
      <c r="X22" s="365">
        <v>0</v>
      </c>
      <c r="Y22" s="365">
        <v>0</v>
      </c>
      <c r="Z22" s="365">
        <v>0</v>
      </c>
      <c r="AA22" s="365">
        <v>0</v>
      </c>
      <c r="AB22" s="365">
        <v>0</v>
      </c>
      <c r="AC22" s="365">
        <v>0</v>
      </c>
      <c r="AD22" s="365">
        <v>0</v>
      </c>
      <c r="AE22" s="365">
        <v>0</v>
      </c>
      <c r="AF22" s="365">
        <v>0</v>
      </c>
      <c r="AG22" s="365">
        <v>0</v>
      </c>
      <c r="AH22" s="365">
        <v>0</v>
      </c>
      <c r="AI22" s="365">
        <v>0</v>
      </c>
      <c r="AJ22" s="365">
        <v>0</v>
      </c>
      <c r="AK22" s="365">
        <v>0</v>
      </c>
      <c r="AL22" s="365">
        <v>0</v>
      </c>
      <c r="AM22" s="365">
        <v>0</v>
      </c>
      <c r="AN22" s="365">
        <v>0</v>
      </c>
      <c r="AO22" s="365">
        <v>0</v>
      </c>
      <c r="AP22" s="365">
        <v>0</v>
      </c>
      <c r="AQ22" s="365">
        <v>0</v>
      </c>
      <c r="AR22" s="365">
        <v>0</v>
      </c>
      <c r="AS22" s="365">
        <v>0</v>
      </c>
      <c r="AT22" s="365">
        <v>0</v>
      </c>
      <c r="AU22" s="367">
        <v>0</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0</v>
      </c>
      <c r="BL22" s="367">
        <v>0</v>
      </c>
      <c r="BM22" s="367">
        <v>0</v>
      </c>
      <c r="BN22" s="367">
        <v>0</v>
      </c>
      <c r="BO22" s="367">
        <v>0</v>
      </c>
      <c r="BP22" s="367">
        <v>0</v>
      </c>
      <c r="BQ22" s="367">
        <v>0</v>
      </c>
      <c r="BR22" s="367">
        <v>0</v>
      </c>
      <c r="BS22" s="367">
        <v>0</v>
      </c>
      <c r="BT22" s="367">
        <v>0</v>
      </c>
      <c r="BU22" s="367">
        <v>0</v>
      </c>
      <c r="BV22" s="367">
        <v>0</v>
      </c>
      <c r="BW22" s="367">
        <v>0</v>
      </c>
      <c r="BX22" s="367">
        <v>0</v>
      </c>
      <c r="BY22" s="367">
        <v>0</v>
      </c>
      <c r="BZ22" s="367">
        <v>0</v>
      </c>
      <c r="CA22" s="367">
        <v>0</v>
      </c>
      <c r="CB22" s="367">
        <v>0</v>
      </c>
      <c r="CC22" s="367">
        <v>0</v>
      </c>
      <c r="CD22" s="367">
        <v>0</v>
      </c>
      <c r="CE22" s="367">
        <v>0</v>
      </c>
      <c r="CF22" s="367">
        <v>0</v>
      </c>
      <c r="CG22" s="367">
        <v>0</v>
      </c>
      <c r="CH22" s="367">
        <v>0</v>
      </c>
      <c r="CI22" s="367">
        <v>0</v>
      </c>
      <c r="CJ22" s="367">
        <v>0</v>
      </c>
      <c r="CK22" s="367">
        <v>0</v>
      </c>
      <c r="CL22" s="367">
        <v>0</v>
      </c>
      <c r="CM22" s="367">
        <v>0</v>
      </c>
      <c r="CN22" s="367">
        <v>0</v>
      </c>
      <c r="CO22" s="367">
        <v>0</v>
      </c>
      <c r="CP22" s="367">
        <v>0</v>
      </c>
      <c r="CQ22" s="367">
        <v>0</v>
      </c>
      <c r="CR22" s="367">
        <v>0</v>
      </c>
      <c r="CS22" s="367">
        <v>0</v>
      </c>
      <c r="CT22" s="367">
        <v>0</v>
      </c>
      <c r="CU22" s="367">
        <v>0</v>
      </c>
      <c r="CV22" s="367">
        <v>0</v>
      </c>
      <c r="CW22" s="367">
        <v>0</v>
      </c>
      <c r="CX22" s="367">
        <v>0</v>
      </c>
      <c r="CY22" s="367">
        <v>0</v>
      </c>
      <c r="CZ22" s="367">
        <v>0</v>
      </c>
      <c r="DA22" s="367">
        <v>0</v>
      </c>
      <c r="DB22" s="367">
        <v>0</v>
      </c>
      <c r="DC22" s="367">
        <v>0</v>
      </c>
      <c r="DD22" s="367">
        <v>0</v>
      </c>
      <c r="DE22" s="367">
        <v>0</v>
      </c>
      <c r="DF22" s="367">
        <v>0</v>
      </c>
      <c r="DG22" s="368">
        <v>0</v>
      </c>
    </row>
    <row r="23" spans="1:111" ht="15.6" customHeight="1">
      <c r="A23" s="146">
        <v>17</v>
      </c>
      <c r="B23" s="98" t="s">
        <v>120</v>
      </c>
      <c r="C23" s="95" t="s">
        <v>121</v>
      </c>
      <c r="D23" s="363">
        <v>0</v>
      </c>
      <c r="E23" s="365">
        <v>0</v>
      </c>
      <c r="F23" s="365">
        <v>0</v>
      </c>
      <c r="G23" s="365">
        <v>0</v>
      </c>
      <c r="H23" s="365">
        <v>0</v>
      </c>
      <c r="I23" s="365">
        <v>0</v>
      </c>
      <c r="J23" s="365">
        <v>0</v>
      </c>
      <c r="K23" s="365">
        <v>0</v>
      </c>
      <c r="L23" s="365">
        <v>0</v>
      </c>
      <c r="M23" s="365">
        <v>0</v>
      </c>
      <c r="N23" s="365">
        <v>0</v>
      </c>
      <c r="O23" s="365">
        <v>0</v>
      </c>
      <c r="P23" s="365">
        <v>0</v>
      </c>
      <c r="Q23" s="365">
        <v>0</v>
      </c>
      <c r="R23" s="365">
        <v>0</v>
      </c>
      <c r="S23" s="365">
        <v>0</v>
      </c>
      <c r="T23" s="364">
        <f t="array" ref="T23">-生産者価格評価表!$DX23/(MMULT(投入係数表!$D23:$DG23,生産者価格評価表!$DZ$7:$DZ$114)+生産者価格評価表!$DO23)</f>
        <v>0.56226220176628172</v>
      </c>
      <c r="U23" s="365">
        <v>0</v>
      </c>
      <c r="V23" s="365">
        <v>0</v>
      </c>
      <c r="W23" s="365">
        <v>0</v>
      </c>
      <c r="X23" s="365">
        <v>0</v>
      </c>
      <c r="Y23" s="365">
        <v>0</v>
      </c>
      <c r="Z23" s="365">
        <v>0</v>
      </c>
      <c r="AA23" s="365">
        <v>0</v>
      </c>
      <c r="AB23" s="365">
        <v>0</v>
      </c>
      <c r="AC23" s="365">
        <v>0</v>
      </c>
      <c r="AD23" s="365">
        <v>0</v>
      </c>
      <c r="AE23" s="365">
        <v>0</v>
      </c>
      <c r="AF23" s="365">
        <v>0</v>
      </c>
      <c r="AG23" s="365">
        <v>0</v>
      </c>
      <c r="AH23" s="365">
        <v>0</v>
      </c>
      <c r="AI23" s="365">
        <v>0</v>
      </c>
      <c r="AJ23" s="365">
        <v>0</v>
      </c>
      <c r="AK23" s="365">
        <v>0</v>
      </c>
      <c r="AL23" s="365">
        <v>0</v>
      </c>
      <c r="AM23" s="365">
        <v>0</v>
      </c>
      <c r="AN23" s="365">
        <v>0</v>
      </c>
      <c r="AO23" s="365">
        <v>0</v>
      </c>
      <c r="AP23" s="365">
        <v>0</v>
      </c>
      <c r="AQ23" s="365">
        <v>0</v>
      </c>
      <c r="AR23" s="365">
        <v>0</v>
      </c>
      <c r="AS23" s="365">
        <v>0</v>
      </c>
      <c r="AT23" s="365">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367">
        <v>0</v>
      </c>
      <c r="DA23" s="367">
        <v>0</v>
      </c>
      <c r="DB23" s="367">
        <v>0</v>
      </c>
      <c r="DC23" s="367">
        <v>0</v>
      </c>
      <c r="DD23" s="367">
        <v>0</v>
      </c>
      <c r="DE23" s="367">
        <v>0</v>
      </c>
      <c r="DF23" s="367">
        <v>0</v>
      </c>
      <c r="DG23" s="368">
        <v>0</v>
      </c>
    </row>
    <row r="24" spans="1:111" ht="15.6" customHeight="1">
      <c r="A24" s="146">
        <v>18</v>
      </c>
      <c r="B24" s="98" t="s">
        <v>122</v>
      </c>
      <c r="C24" s="95" t="s">
        <v>123</v>
      </c>
      <c r="D24" s="363">
        <v>0</v>
      </c>
      <c r="E24" s="365">
        <v>0</v>
      </c>
      <c r="F24" s="365">
        <v>0</v>
      </c>
      <c r="G24" s="365">
        <v>0</v>
      </c>
      <c r="H24" s="365">
        <v>0</v>
      </c>
      <c r="I24" s="365">
        <v>0</v>
      </c>
      <c r="J24" s="365">
        <v>0</v>
      </c>
      <c r="K24" s="365">
        <v>0</v>
      </c>
      <c r="L24" s="365">
        <v>0</v>
      </c>
      <c r="M24" s="365">
        <v>0</v>
      </c>
      <c r="N24" s="365">
        <v>0</v>
      </c>
      <c r="O24" s="365">
        <v>0</v>
      </c>
      <c r="P24" s="365">
        <v>0</v>
      </c>
      <c r="Q24" s="365">
        <v>0</v>
      </c>
      <c r="R24" s="365">
        <v>0</v>
      </c>
      <c r="S24" s="365">
        <v>0</v>
      </c>
      <c r="T24" s="365">
        <v>0</v>
      </c>
      <c r="U24" s="364">
        <f t="array" ref="U24">-生産者価格評価表!$DX24/(MMULT(投入係数表!$D24:$DG24,生産者価格評価表!$DZ$7:$DZ$114)+生産者価格評価表!$DO24)</f>
        <v>0.52325283313632986</v>
      </c>
      <c r="V24" s="365">
        <v>0</v>
      </c>
      <c r="W24" s="365">
        <v>0</v>
      </c>
      <c r="X24" s="365">
        <v>0</v>
      </c>
      <c r="Y24" s="365">
        <v>0</v>
      </c>
      <c r="Z24" s="365">
        <v>0</v>
      </c>
      <c r="AA24" s="365">
        <v>0</v>
      </c>
      <c r="AB24" s="365">
        <v>0</v>
      </c>
      <c r="AC24" s="365">
        <v>0</v>
      </c>
      <c r="AD24" s="365">
        <v>0</v>
      </c>
      <c r="AE24" s="365">
        <v>0</v>
      </c>
      <c r="AF24" s="365">
        <v>0</v>
      </c>
      <c r="AG24" s="365">
        <v>0</v>
      </c>
      <c r="AH24" s="365">
        <v>0</v>
      </c>
      <c r="AI24" s="365">
        <v>0</v>
      </c>
      <c r="AJ24" s="365">
        <v>0</v>
      </c>
      <c r="AK24" s="365">
        <v>0</v>
      </c>
      <c r="AL24" s="365">
        <v>0</v>
      </c>
      <c r="AM24" s="365">
        <v>0</v>
      </c>
      <c r="AN24" s="365">
        <v>0</v>
      </c>
      <c r="AO24" s="365">
        <v>0</v>
      </c>
      <c r="AP24" s="365">
        <v>0</v>
      </c>
      <c r="AQ24" s="365">
        <v>0</v>
      </c>
      <c r="AR24" s="365">
        <v>0</v>
      </c>
      <c r="AS24" s="365">
        <v>0</v>
      </c>
      <c r="AT24" s="365">
        <v>0</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0</v>
      </c>
      <c r="BN24" s="367">
        <v>0</v>
      </c>
      <c r="BO24" s="367">
        <v>0</v>
      </c>
      <c r="BP24" s="367">
        <v>0</v>
      </c>
      <c r="BQ24" s="367">
        <v>0</v>
      </c>
      <c r="BR24" s="367">
        <v>0</v>
      </c>
      <c r="BS24" s="367">
        <v>0</v>
      </c>
      <c r="BT24" s="367">
        <v>0</v>
      </c>
      <c r="BU24" s="367">
        <v>0</v>
      </c>
      <c r="BV24" s="367">
        <v>0</v>
      </c>
      <c r="BW24" s="367">
        <v>0</v>
      </c>
      <c r="BX24" s="367">
        <v>0</v>
      </c>
      <c r="BY24" s="367">
        <v>0</v>
      </c>
      <c r="BZ24" s="367">
        <v>0</v>
      </c>
      <c r="CA24" s="367">
        <v>0</v>
      </c>
      <c r="CB24" s="367">
        <v>0</v>
      </c>
      <c r="CC24" s="367">
        <v>0</v>
      </c>
      <c r="CD24" s="367">
        <v>0</v>
      </c>
      <c r="CE24" s="367">
        <v>0</v>
      </c>
      <c r="CF24" s="367">
        <v>0</v>
      </c>
      <c r="CG24" s="367">
        <v>0</v>
      </c>
      <c r="CH24" s="367">
        <v>0</v>
      </c>
      <c r="CI24" s="367">
        <v>0</v>
      </c>
      <c r="CJ24" s="367">
        <v>0</v>
      </c>
      <c r="CK24" s="367">
        <v>0</v>
      </c>
      <c r="CL24" s="367">
        <v>0</v>
      </c>
      <c r="CM24" s="367">
        <v>0</v>
      </c>
      <c r="CN24" s="367">
        <v>0</v>
      </c>
      <c r="CO24" s="367">
        <v>0</v>
      </c>
      <c r="CP24" s="367">
        <v>0</v>
      </c>
      <c r="CQ24" s="367">
        <v>0</v>
      </c>
      <c r="CR24" s="367">
        <v>0</v>
      </c>
      <c r="CS24" s="367">
        <v>0</v>
      </c>
      <c r="CT24" s="367">
        <v>0</v>
      </c>
      <c r="CU24" s="367">
        <v>0</v>
      </c>
      <c r="CV24" s="367">
        <v>0</v>
      </c>
      <c r="CW24" s="367">
        <v>0</v>
      </c>
      <c r="CX24" s="367">
        <v>0</v>
      </c>
      <c r="CY24" s="367">
        <v>0</v>
      </c>
      <c r="CZ24" s="367">
        <v>0</v>
      </c>
      <c r="DA24" s="367">
        <v>0</v>
      </c>
      <c r="DB24" s="367">
        <v>0</v>
      </c>
      <c r="DC24" s="367">
        <v>0</v>
      </c>
      <c r="DD24" s="367">
        <v>0</v>
      </c>
      <c r="DE24" s="367">
        <v>0</v>
      </c>
      <c r="DF24" s="367">
        <v>0</v>
      </c>
      <c r="DG24" s="368">
        <v>0</v>
      </c>
    </row>
    <row r="25" spans="1:111" ht="15.6" customHeight="1">
      <c r="A25" s="146">
        <v>19</v>
      </c>
      <c r="B25" s="98" t="s">
        <v>124</v>
      </c>
      <c r="C25" s="95" t="s">
        <v>125</v>
      </c>
      <c r="D25" s="363">
        <v>0</v>
      </c>
      <c r="E25" s="365">
        <v>0</v>
      </c>
      <c r="F25" s="365">
        <v>0</v>
      </c>
      <c r="G25" s="365">
        <v>0</v>
      </c>
      <c r="H25" s="365">
        <v>0</v>
      </c>
      <c r="I25" s="365">
        <v>0</v>
      </c>
      <c r="J25" s="365">
        <v>0</v>
      </c>
      <c r="K25" s="365">
        <v>0</v>
      </c>
      <c r="L25" s="365">
        <v>0</v>
      </c>
      <c r="M25" s="365">
        <v>0</v>
      </c>
      <c r="N25" s="365">
        <v>0</v>
      </c>
      <c r="O25" s="365">
        <v>0</v>
      </c>
      <c r="P25" s="365">
        <v>0</v>
      </c>
      <c r="Q25" s="365">
        <v>0</v>
      </c>
      <c r="R25" s="365">
        <v>0</v>
      </c>
      <c r="S25" s="365">
        <v>0</v>
      </c>
      <c r="T25" s="365">
        <v>0</v>
      </c>
      <c r="U25" s="365">
        <v>0</v>
      </c>
      <c r="V25" s="364">
        <f t="array" ref="V25">-生産者価格評価表!$DX25/(MMULT(投入係数表!$D25:$DG25,生産者価格評価表!$DZ$7:$DZ$114)+生産者価格評価表!$DO25)</f>
        <v>0.49283064372255392</v>
      </c>
      <c r="W25" s="365">
        <v>0</v>
      </c>
      <c r="X25" s="365">
        <v>0</v>
      </c>
      <c r="Y25" s="365">
        <v>0</v>
      </c>
      <c r="Z25" s="365">
        <v>0</v>
      </c>
      <c r="AA25" s="365">
        <v>0</v>
      </c>
      <c r="AB25" s="365">
        <v>0</v>
      </c>
      <c r="AC25" s="365">
        <v>0</v>
      </c>
      <c r="AD25" s="365">
        <v>0</v>
      </c>
      <c r="AE25" s="365">
        <v>0</v>
      </c>
      <c r="AF25" s="365">
        <v>0</v>
      </c>
      <c r="AG25" s="365">
        <v>0</v>
      </c>
      <c r="AH25" s="365">
        <v>0</v>
      </c>
      <c r="AI25" s="365">
        <v>0</v>
      </c>
      <c r="AJ25" s="365">
        <v>0</v>
      </c>
      <c r="AK25" s="365">
        <v>0</v>
      </c>
      <c r="AL25" s="365">
        <v>0</v>
      </c>
      <c r="AM25" s="365">
        <v>0</v>
      </c>
      <c r="AN25" s="365">
        <v>0</v>
      </c>
      <c r="AO25" s="365">
        <v>0</v>
      </c>
      <c r="AP25" s="365">
        <v>0</v>
      </c>
      <c r="AQ25" s="365">
        <v>0</v>
      </c>
      <c r="AR25" s="365">
        <v>0</v>
      </c>
      <c r="AS25" s="365">
        <v>0</v>
      </c>
      <c r="AT25" s="365">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0</v>
      </c>
      <c r="BO25" s="367">
        <v>0</v>
      </c>
      <c r="BP25" s="367">
        <v>0</v>
      </c>
      <c r="BQ25" s="367">
        <v>0</v>
      </c>
      <c r="BR25" s="367">
        <v>0</v>
      </c>
      <c r="BS25" s="367">
        <v>0</v>
      </c>
      <c r="BT25" s="367">
        <v>0</v>
      </c>
      <c r="BU25" s="367">
        <v>0</v>
      </c>
      <c r="BV25" s="367">
        <v>0</v>
      </c>
      <c r="BW25" s="367">
        <v>0</v>
      </c>
      <c r="BX25" s="367">
        <v>0</v>
      </c>
      <c r="BY25" s="367">
        <v>0</v>
      </c>
      <c r="BZ25" s="367">
        <v>0</v>
      </c>
      <c r="CA25" s="367">
        <v>0</v>
      </c>
      <c r="CB25" s="367">
        <v>0</v>
      </c>
      <c r="CC25" s="367">
        <v>0</v>
      </c>
      <c r="CD25" s="367">
        <v>0</v>
      </c>
      <c r="CE25" s="367">
        <v>0</v>
      </c>
      <c r="CF25" s="367">
        <v>0</v>
      </c>
      <c r="CG25" s="367">
        <v>0</v>
      </c>
      <c r="CH25" s="367">
        <v>0</v>
      </c>
      <c r="CI25" s="367">
        <v>0</v>
      </c>
      <c r="CJ25" s="367">
        <v>0</v>
      </c>
      <c r="CK25" s="367">
        <v>0</v>
      </c>
      <c r="CL25" s="367">
        <v>0</v>
      </c>
      <c r="CM25" s="367">
        <v>0</v>
      </c>
      <c r="CN25" s="367">
        <v>0</v>
      </c>
      <c r="CO25" s="367">
        <v>0</v>
      </c>
      <c r="CP25" s="367">
        <v>0</v>
      </c>
      <c r="CQ25" s="367">
        <v>0</v>
      </c>
      <c r="CR25" s="367">
        <v>0</v>
      </c>
      <c r="CS25" s="367">
        <v>0</v>
      </c>
      <c r="CT25" s="367">
        <v>0</v>
      </c>
      <c r="CU25" s="367">
        <v>0</v>
      </c>
      <c r="CV25" s="367">
        <v>0</v>
      </c>
      <c r="CW25" s="367">
        <v>0</v>
      </c>
      <c r="CX25" s="367">
        <v>0</v>
      </c>
      <c r="CY25" s="367">
        <v>0</v>
      </c>
      <c r="CZ25" s="367">
        <v>0</v>
      </c>
      <c r="DA25" s="367">
        <v>0</v>
      </c>
      <c r="DB25" s="367">
        <v>0</v>
      </c>
      <c r="DC25" s="367">
        <v>0</v>
      </c>
      <c r="DD25" s="367">
        <v>0</v>
      </c>
      <c r="DE25" s="367">
        <v>0</v>
      </c>
      <c r="DF25" s="367">
        <v>0</v>
      </c>
      <c r="DG25" s="368">
        <v>0</v>
      </c>
    </row>
    <row r="26" spans="1:111" ht="15.6" customHeight="1">
      <c r="A26" s="146">
        <v>20</v>
      </c>
      <c r="B26" s="98" t="s">
        <v>126</v>
      </c>
      <c r="C26" s="95" t="s">
        <v>127</v>
      </c>
      <c r="D26" s="363">
        <v>0</v>
      </c>
      <c r="E26" s="365">
        <v>0</v>
      </c>
      <c r="F26" s="365">
        <v>0</v>
      </c>
      <c r="G26" s="365">
        <v>0</v>
      </c>
      <c r="H26" s="365">
        <v>0</v>
      </c>
      <c r="I26" s="365">
        <v>0</v>
      </c>
      <c r="J26" s="365">
        <v>0</v>
      </c>
      <c r="K26" s="365">
        <v>0</v>
      </c>
      <c r="L26" s="365">
        <v>0</v>
      </c>
      <c r="M26" s="365">
        <v>0</v>
      </c>
      <c r="N26" s="365">
        <v>0</v>
      </c>
      <c r="O26" s="365">
        <v>0</v>
      </c>
      <c r="P26" s="365">
        <v>0</v>
      </c>
      <c r="Q26" s="365">
        <v>0</v>
      </c>
      <c r="R26" s="365">
        <v>0</v>
      </c>
      <c r="S26" s="365">
        <v>0</v>
      </c>
      <c r="T26" s="365">
        <v>0</v>
      </c>
      <c r="U26" s="365">
        <v>0</v>
      </c>
      <c r="V26" s="365">
        <v>0</v>
      </c>
      <c r="W26" s="364">
        <f t="array" ref="W26">-生産者価格評価表!$DX26/(MMULT(投入係数表!$D26:$DG26,生産者価格評価表!$DZ$7:$DZ$114)+生産者価格評価表!$DO26)</f>
        <v>0.82831143832075871</v>
      </c>
      <c r="X26" s="365">
        <v>0</v>
      </c>
      <c r="Y26" s="365">
        <v>0</v>
      </c>
      <c r="Z26" s="365">
        <v>0</v>
      </c>
      <c r="AA26" s="365">
        <v>0</v>
      </c>
      <c r="AB26" s="365">
        <v>0</v>
      </c>
      <c r="AC26" s="365">
        <v>0</v>
      </c>
      <c r="AD26" s="365">
        <v>0</v>
      </c>
      <c r="AE26" s="365">
        <v>0</v>
      </c>
      <c r="AF26" s="365">
        <v>0</v>
      </c>
      <c r="AG26" s="365">
        <v>0</v>
      </c>
      <c r="AH26" s="365">
        <v>0</v>
      </c>
      <c r="AI26" s="365">
        <v>0</v>
      </c>
      <c r="AJ26" s="365">
        <v>0</v>
      </c>
      <c r="AK26" s="365">
        <v>0</v>
      </c>
      <c r="AL26" s="365">
        <v>0</v>
      </c>
      <c r="AM26" s="365">
        <v>0</v>
      </c>
      <c r="AN26" s="365">
        <v>0</v>
      </c>
      <c r="AO26" s="365">
        <v>0</v>
      </c>
      <c r="AP26" s="365">
        <v>0</v>
      </c>
      <c r="AQ26" s="365">
        <v>0</v>
      </c>
      <c r="AR26" s="365">
        <v>0</v>
      </c>
      <c r="AS26" s="365">
        <v>0</v>
      </c>
      <c r="AT26" s="365">
        <v>0</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0</v>
      </c>
      <c r="BN26" s="367">
        <v>0</v>
      </c>
      <c r="BO26" s="367">
        <v>0</v>
      </c>
      <c r="BP26" s="367">
        <v>0</v>
      </c>
      <c r="BQ26" s="367">
        <v>0</v>
      </c>
      <c r="BR26" s="367">
        <v>0</v>
      </c>
      <c r="BS26" s="367">
        <v>0</v>
      </c>
      <c r="BT26" s="367">
        <v>0</v>
      </c>
      <c r="BU26" s="367">
        <v>0</v>
      </c>
      <c r="BV26" s="367">
        <v>0</v>
      </c>
      <c r="BW26" s="367">
        <v>0</v>
      </c>
      <c r="BX26" s="367">
        <v>0</v>
      </c>
      <c r="BY26" s="367">
        <v>0</v>
      </c>
      <c r="BZ26" s="367">
        <v>0</v>
      </c>
      <c r="CA26" s="367">
        <v>0</v>
      </c>
      <c r="CB26" s="367">
        <v>0</v>
      </c>
      <c r="CC26" s="367">
        <v>0</v>
      </c>
      <c r="CD26" s="367">
        <v>0</v>
      </c>
      <c r="CE26" s="367">
        <v>0</v>
      </c>
      <c r="CF26" s="367">
        <v>0</v>
      </c>
      <c r="CG26" s="367">
        <v>0</v>
      </c>
      <c r="CH26" s="367">
        <v>0</v>
      </c>
      <c r="CI26" s="367">
        <v>0</v>
      </c>
      <c r="CJ26" s="367">
        <v>0</v>
      </c>
      <c r="CK26" s="367">
        <v>0</v>
      </c>
      <c r="CL26" s="367">
        <v>0</v>
      </c>
      <c r="CM26" s="367">
        <v>0</v>
      </c>
      <c r="CN26" s="367">
        <v>0</v>
      </c>
      <c r="CO26" s="367">
        <v>0</v>
      </c>
      <c r="CP26" s="367">
        <v>0</v>
      </c>
      <c r="CQ26" s="367">
        <v>0</v>
      </c>
      <c r="CR26" s="367">
        <v>0</v>
      </c>
      <c r="CS26" s="367">
        <v>0</v>
      </c>
      <c r="CT26" s="367">
        <v>0</v>
      </c>
      <c r="CU26" s="367">
        <v>0</v>
      </c>
      <c r="CV26" s="367">
        <v>0</v>
      </c>
      <c r="CW26" s="367">
        <v>0</v>
      </c>
      <c r="CX26" s="367">
        <v>0</v>
      </c>
      <c r="CY26" s="367">
        <v>0</v>
      </c>
      <c r="CZ26" s="367">
        <v>0</v>
      </c>
      <c r="DA26" s="367">
        <v>0</v>
      </c>
      <c r="DB26" s="367">
        <v>0</v>
      </c>
      <c r="DC26" s="367">
        <v>0</v>
      </c>
      <c r="DD26" s="367">
        <v>0</v>
      </c>
      <c r="DE26" s="367">
        <v>0</v>
      </c>
      <c r="DF26" s="367">
        <v>0</v>
      </c>
      <c r="DG26" s="368">
        <v>0</v>
      </c>
    </row>
    <row r="27" spans="1:111" ht="15.6" customHeight="1">
      <c r="A27" s="146">
        <v>21</v>
      </c>
      <c r="B27" s="98" t="s">
        <v>128</v>
      </c>
      <c r="C27" s="95" t="s">
        <v>129</v>
      </c>
      <c r="D27" s="363">
        <v>0</v>
      </c>
      <c r="E27" s="365">
        <v>0</v>
      </c>
      <c r="F27" s="365">
        <v>0</v>
      </c>
      <c r="G27" s="365">
        <v>0</v>
      </c>
      <c r="H27" s="365">
        <v>0</v>
      </c>
      <c r="I27" s="365">
        <v>0</v>
      </c>
      <c r="J27" s="365">
        <v>0</v>
      </c>
      <c r="K27" s="365">
        <v>0</v>
      </c>
      <c r="L27" s="365">
        <v>0</v>
      </c>
      <c r="M27" s="365">
        <v>0</v>
      </c>
      <c r="N27" s="365">
        <v>0</v>
      </c>
      <c r="O27" s="365">
        <v>0</v>
      </c>
      <c r="P27" s="365">
        <v>0</v>
      </c>
      <c r="Q27" s="365">
        <v>0</v>
      </c>
      <c r="R27" s="365">
        <v>0</v>
      </c>
      <c r="S27" s="365">
        <v>0</v>
      </c>
      <c r="T27" s="365">
        <v>0</v>
      </c>
      <c r="U27" s="365">
        <v>0</v>
      </c>
      <c r="V27" s="365">
        <v>0</v>
      </c>
      <c r="W27" s="365">
        <v>0</v>
      </c>
      <c r="X27" s="364">
        <f t="array" ref="X27">-生産者価格評価表!$DX27/(MMULT(投入係数表!$D27:$DG27,生産者価格評価表!$DZ$7:$DZ$114)+生産者価格評価表!$DO27)</f>
        <v>0.71351445455631368</v>
      </c>
      <c r="Y27" s="365">
        <v>0</v>
      </c>
      <c r="Z27" s="365">
        <v>0</v>
      </c>
      <c r="AA27" s="365">
        <v>0</v>
      </c>
      <c r="AB27" s="365">
        <v>0</v>
      </c>
      <c r="AC27" s="365">
        <v>0</v>
      </c>
      <c r="AD27" s="365">
        <v>0</v>
      </c>
      <c r="AE27" s="365">
        <v>0</v>
      </c>
      <c r="AF27" s="365">
        <v>0</v>
      </c>
      <c r="AG27" s="365">
        <v>0</v>
      </c>
      <c r="AH27" s="365">
        <v>0</v>
      </c>
      <c r="AI27" s="365">
        <v>0</v>
      </c>
      <c r="AJ27" s="365">
        <v>0</v>
      </c>
      <c r="AK27" s="365">
        <v>0</v>
      </c>
      <c r="AL27" s="365">
        <v>0</v>
      </c>
      <c r="AM27" s="365">
        <v>0</v>
      </c>
      <c r="AN27" s="365">
        <v>0</v>
      </c>
      <c r="AO27" s="365">
        <v>0</v>
      </c>
      <c r="AP27" s="365">
        <v>0</v>
      </c>
      <c r="AQ27" s="365">
        <v>0</v>
      </c>
      <c r="AR27" s="365">
        <v>0</v>
      </c>
      <c r="AS27" s="365">
        <v>0</v>
      </c>
      <c r="AT27" s="365">
        <v>0</v>
      </c>
      <c r="AU27" s="367">
        <v>0</v>
      </c>
      <c r="AV27" s="367">
        <v>0</v>
      </c>
      <c r="AW27" s="367">
        <v>0</v>
      </c>
      <c r="AX27" s="367">
        <v>0</v>
      </c>
      <c r="AY27" s="367">
        <v>0</v>
      </c>
      <c r="AZ27" s="367">
        <v>0</v>
      </c>
      <c r="BA27" s="367">
        <v>0</v>
      </c>
      <c r="BB27" s="367">
        <v>0</v>
      </c>
      <c r="BC27" s="367">
        <v>0</v>
      </c>
      <c r="BD27" s="367">
        <v>0</v>
      </c>
      <c r="BE27" s="367">
        <v>0</v>
      </c>
      <c r="BF27" s="367">
        <v>0</v>
      </c>
      <c r="BG27" s="367">
        <v>0</v>
      </c>
      <c r="BH27" s="367">
        <v>0</v>
      </c>
      <c r="BI27" s="367">
        <v>0</v>
      </c>
      <c r="BJ27" s="367">
        <v>0</v>
      </c>
      <c r="BK27" s="367">
        <v>0</v>
      </c>
      <c r="BL27" s="367">
        <v>0</v>
      </c>
      <c r="BM27" s="367">
        <v>0</v>
      </c>
      <c r="BN27" s="367">
        <v>0</v>
      </c>
      <c r="BO27" s="367">
        <v>0</v>
      </c>
      <c r="BP27" s="367">
        <v>0</v>
      </c>
      <c r="BQ27" s="367">
        <v>0</v>
      </c>
      <c r="BR27" s="367">
        <v>0</v>
      </c>
      <c r="BS27" s="367">
        <v>0</v>
      </c>
      <c r="BT27" s="367">
        <v>0</v>
      </c>
      <c r="BU27" s="367">
        <v>0</v>
      </c>
      <c r="BV27" s="367">
        <v>0</v>
      </c>
      <c r="BW27" s="367">
        <v>0</v>
      </c>
      <c r="BX27" s="367">
        <v>0</v>
      </c>
      <c r="BY27" s="367">
        <v>0</v>
      </c>
      <c r="BZ27" s="367">
        <v>0</v>
      </c>
      <c r="CA27" s="367">
        <v>0</v>
      </c>
      <c r="CB27" s="367">
        <v>0</v>
      </c>
      <c r="CC27" s="367">
        <v>0</v>
      </c>
      <c r="CD27" s="367">
        <v>0</v>
      </c>
      <c r="CE27" s="367">
        <v>0</v>
      </c>
      <c r="CF27" s="367">
        <v>0</v>
      </c>
      <c r="CG27" s="367">
        <v>0</v>
      </c>
      <c r="CH27" s="367">
        <v>0</v>
      </c>
      <c r="CI27" s="367">
        <v>0</v>
      </c>
      <c r="CJ27" s="367">
        <v>0</v>
      </c>
      <c r="CK27" s="367">
        <v>0</v>
      </c>
      <c r="CL27" s="367">
        <v>0</v>
      </c>
      <c r="CM27" s="367">
        <v>0</v>
      </c>
      <c r="CN27" s="367">
        <v>0</v>
      </c>
      <c r="CO27" s="367">
        <v>0</v>
      </c>
      <c r="CP27" s="367">
        <v>0</v>
      </c>
      <c r="CQ27" s="367">
        <v>0</v>
      </c>
      <c r="CR27" s="367">
        <v>0</v>
      </c>
      <c r="CS27" s="367">
        <v>0</v>
      </c>
      <c r="CT27" s="367">
        <v>0</v>
      </c>
      <c r="CU27" s="367">
        <v>0</v>
      </c>
      <c r="CV27" s="367">
        <v>0</v>
      </c>
      <c r="CW27" s="367">
        <v>0</v>
      </c>
      <c r="CX27" s="367">
        <v>0</v>
      </c>
      <c r="CY27" s="367">
        <v>0</v>
      </c>
      <c r="CZ27" s="367">
        <v>0</v>
      </c>
      <c r="DA27" s="367">
        <v>0</v>
      </c>
      <c r="DB27" s="367">
        <v>0</v>
      </c>
      <c r="DC27" s="367">
        <v>0</v>
      </c>
      <c r="DD27" s="367">
        <v>0</v>
      </c>
      <c r="DE27" s="367">
        <v>0</v>
      </c>
      <c r="DF27" s="367">
        <v>0</v>
      </c>
      <c r="DG27" s="368">
        <v>0</v>
      </c>
    </row>
    <row r="28" spans="1:111" ht="15.6" customHeight="1">
      <c r="A28" s="146">
        <v>22</v>
      </c>
      <c r="B28" s="98" t="s">
        <v>130</v>
      </c>
      <c r="C28" s="95" t="s">
        <v>131</v>
      </c>
      <c r="D28" s="363">
        <v>0</v>
      </c>
      <c r="E28" s="365">
        <v>0</v>
      </c>
      <c r="F28" s="365">
        <v>0</v>
      </c>
      <c r="G28" s="365">
        <v>0</v>
      </c>
      <c r="H28" s="365">
        <v>0</v>
      </c>
      <c r="I28" s="365">
        <v>0</v>
      </c>
      <c r="J28" s="365">
        <v>0</v>
      </c>
      <c r="K28" s="365">
        <v>0</v>
      </c>
      <c r="L28" s="365">
        <v>0</v>
      </c>
      <c r="M28" s="365">
        <v>0</v>
      </c>
      <c r="N28" s="365">
        <v>0</v>
      </c>
      <c r="O28" s="365">
        <v>0</v>
      </c>
      <c r="P28" s="365">
        <v>0</v>
      </c>
      <c r="Q28" s="365">
        <v>0</v>
      </c>
      <c r="R28" s="365">
        <v>0</v>
      </c>
      <c r="S28" s="365">
        <v>0</v>
      </c>
      <c r="T28" s="365">
        <v>0</v>
      </c>
      <c r="U28" s="365">
        <v>0</v>
      </c>
      <c r="V28" s="365">
        <v>0</v>
      </c>
      <c r="W28" s="365">
        <v>0</v>
      </c>
      <c r="X28" s="365">
        <v>0</v>
      </c>
      <c r="Y28" s="364">
        <f t="array" ref="Y28">-生産者価格評価表!$DX28/(MMULT(投入係数表!$D28:$DG28,生産者価格評価表!$DZ$7:$DZ$114)+生産者価格評価表!$DO28)</f>
        <v>0.83016117796417377</v>
      </c>
      <c r="Z28" s="365">
        <v>0</v>
      </c>
      <c r="AA28" s="365">
        <v>0</v>
      </c>
      <c r="AB28" s="365">
        <v>0</v>
      </c>
      <c r="AC28" s="365">
        <v>0</v>
      </c>
      <c r="AD28" s="365">
        <v>0</v>
      </c>
      <c r="AE28" s="365">
        <v>0</v>
      </c>
      <c r="AF28" s="365">
        <v>0</v>
      </c>
      <c r="AG28" s="365">
        <v>0</v>
      </c>
      <c r="AH28" s="365">
        <v>0</v>
      </c>
      <c r="AI28" s="365">
        <v>0</v>
      </c>
      <c r="AJ28" s="365">
        <v>0</v>
      </c>
      <c r="AK28" s="365">
        <v>0</v>
      </c>
      <c r="AL28" s="365">
        <v>0</v>
      </c>
      <c r="AM28" s="365">
        <v>0</v>
      </c>
      <c r="AN28" s="365">
        <v>0</v>
      </c>
      <c r="AO28" s="365">
        <v>0</v>
      </c>
      <c r="AP28" s="365">
        <v>0</v>
      </c>
      <c r="AQ28" s="365">
        <v>0</v>
      </c>
      <c r="AR28" s="365">
        <v>0</v>
      </c>
      <c r="AS28" s="365">
        <v>0</v>
      </c>
      <c r="AT28" s="365">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7">
        <v>0</v>
      </c>
      <c r="BQ28" s="367">
        <v>0</v>
      </c>
      <c r="BR28" s="367">
        <v>0</v>
      </c>
      <c r="BS28" s="367">
        <v>0</v>
      </c>
      <c r="BT28" s="367">
        <v>0</v>
      </c>
      <c r="BU28" s="367">
        <v>0</v>
      </c>
      <c r="BV28" s="367">
        <v>0</v>
      </c>
      <c r="BW28" s="367">
        <v>0</v>
      </c>
      <c r="BX28" s="367">
        <v>0</v>
      </c>
      <c r="BY28" s="367">
        <v>0</v>
      </c>
      <c r="BZ28" s="367">
        <v>0</v>
      </c>
      <c r="CA28" s="367">
        <v>0</v>
      </c>
      <c r="CB28" s="367">
        <v>0</v>
      </c>
      <c r="CC28" s="367">
        <v>0</v>
      </c>
      <c r="CD28" s="367">
        <v>0</v>
      </c>
      <c r="CE28" s="367">
        <v>0</v>
      </c>
      <c r="CF28" s="367">
        <v>0</v>
      </c>
      <c r="CG28" s="367">
        <v>0</v>
      </c>
      <c r="CH28" s="367">
        <v>0</v>
      </c>
      <c r="CI28" s="367">
        <v>0</v>
      </c>
      <c r="CJ28" s="367">
        <v>0</v>
      </c>
      <c r="CK28" s="367">
        <v>0</v>
      </c>
      <c r="CL28" s="367">
        <v>0</v>
      </c>
      <c r="CM28" s="367">
        <v>0</v>
      </c>
      <c r="CN28" s="367">
        <v>0</v>
      </c>
      <c r="CO28" s="367">
        <v>0</v>
      </c>
      <c r="CP28" s="367">
        <v>0</v>
      </c>
      <c r="CQ28" s="367">
        <v>0</v>
      </c>
      <c r="CR28" s="367">
        <v>0</v>
      </c>
      <c r="CS28" s="367">
        <v>0</v>
      </c>
      <c r="CT28" s="367">
        <v>0</v>
      </c>
      <c r="CU28" s="367">
        <v>0</v>
      </c>
      <c r="CV28" s="367">
        <v>0</v>
      </c>
      <c r="CW28" s="367">
        <v>0</v>
      </c>
      <c r="CX28" s="367">
        <v>0</v>
      </c>
      <c r="CY28" s="367">
        <v>0</v>
      </c>
      <c r="CZ28" s="367">
        <v>0</v>
      </c>
      <c r="DA28" s="367">
        <v>0</v>
      </c>
      <c r="DB28" s="367">
        <v>0</v>
      </c>
      <c r="DC28" s="367">
        <v>0</v>
      </c>
      <c r="DD28" s="367">
        <v>0</v>
      </c>
      <c r="DE28" s="367">
        <v>0</v>
      </c>
      <c r="DF28" s="367">
        <v>0</v>
      </c>
      <c r="DG28" s="368">
        <v>0</v>
      </c>
    </row>
    <row r="29" spans="1:111" ht="15.6" customHeight="1">
      <c r="A29" s="146">
        <v>23</v>
      </c>
      <c r="B29" s="98" t="s">
        <v>132</v>
      </c>
      <c r="C29" s="95" t="s">
        <v>133</v>
      </c>
      <c r="D29" s="363">
        <v>0</v>
      </c>
      <c r="E29" s="365">
        <v>0</v>
      </c>
      <c r="F29" s="365">
        <v>0</v>
      </c>
      <c r="G29" s="365">
        <v>0</v>
      </c>
      <c r="H29" s="365">
        <v>0</v>
      </c>
      <c r="I29" s="365">
        <v>0</v>
      </c>
      <c r="J29" s="365">
        <v>0</v>
      </c>
      <c r="K29" s="365">
        <v>0</v>
      </c>
      <c r="L29" s="365">
        <v>0</v>
      </c>
      <c r="M29" s="365">
        <v>0</v>
      </c>
      <c r="N29" s="365">
        <v>0</v>
      </c>
      <c r="O29" s="365">
        <v>0</v>
      </c>
      <c r="P29" s="365">
        <v>0</v>
      </c>
      <c r="Q29" s="365">
        <v>0</v>
      </c>
      <c r="R29" s="365">
        <v>0</v>
      </c>
      <c r="S29" s="365">
        <v>0</v>
      </c>
      <c r="T29" s="365">
        <v>0</v>
      </c>
      <c r="U29" s="365">
        <v>0</v>
      </c>
      <c r="V29" s="365">
        <v>0</v>
      </c>
      <c r="W29" s="365">
        <v>0</v>
      </c>
      <c r="X29" s="365">
        <v>0</v>
      </c>
      <c r="Y29" s="365">
        <v>0</v>
      </c>
      <c r="Z29" s="364">
        <f t="array" ref="Z29">-生産者価格評価表!$DX29/(MMULT(投入係数表!$D29:$DG29,生産者価格評価表!$DZ$7:$DZ$114)+生産者価格評価表!$DO29)</f>
        <v>0.92492055768089732</v>
      </c>
      <c r="AA29" s="365">
        <v>0</v>
      </c>
      <c r="AB29" s="365">
        <v>0</v>
      </c>
      <c r="AC29" s="365">
        <v>0</v>
      </c>
      <c r="AD29" s="365">
        <v>0</v>
      </c>
      <c r="AE29" s="365">
        <v>0</v>
      </c>
      <c r="AF29" s="365">
        <v>0</v>
      </c>
      <c r="AG29" s="365">
        <v>0</v>
      </c>
      <c r="AH29" s="365">
        <v>0</v>
      </c>
      <c r="AI29" s="365">
        <v>0</v>
      </c>
      <c r="AJ29" s="365">
        <v>0</v>
      </c>
      <c r="AK29" s="365">
        <v>0</v>
      </c>
      <c r="AL29" s="365">
        <v>0</v>
      </c>
      <c r="AM29" s="365">
        <v>0</v>
      </c>
      <c r="AN29" s="365">
        <v>0</v>
      </c>
      <c r="AO29" s="365">
        <v>0</v>
      </c>
      <c r="AP29" s="365">
        <v>0</v>
      </c>
      <c r="AQ29" s="365">
        <v>0</v>
      </c>
      <c r="AR29" s="365">
        <v>0</v>
      </c>
      <c r="AS29" s="365">
        <v>0</v>
      </c>
      <c r="AT29" s="365">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7">
        <v>0</v>
      </c>
      <c r="BQ29" s="367">
        <v>0</v>
      </c>
      <c r="BR29" s="367">
        <v>0</v>
      </c>
      <c r="BS29" s="367">
        <v>0</v>
      </c>
      <c r="BT29" s="367">
        <v>0</v>
      </c>
      <c r="BU29" s="367">
        <v>0</v>
      </c>
      <c r="BV29" s="367">
        <v>0</v>
      </c>
      <c r="BW29" s="367">
        <v>0</v>
      </c>
      <c r="BX29" s="367">
        <v>0</v>
      </c>
      <c r="BY29" s="367">
        <v>0</v>
      </c>
      <c r="BZ29" s="367">
        <v>0</v>
      </c>
      <c r="CA29" s="367">
        <v>0</v>
      </c>
      <c r="CB29" s="367">
        <v>0</v>
      </c>
      <c r="CC29" s="367">
        <v>0</v>
      </c>
      <c r="CD29" s="367">
        <v>0</v>
      </c>
      <c r="CE29" s="367">
        <v>0</v>
      </c>
      <c r="CF29" s="367">
        <v>0</v>
      </c>
      <c r="CG29" s="367">
        <v>0</v>
      </c>
      <c r="CH29" s="367">
        <v>0</v>
      </c>
      <c r="CI29" s="367">
        <v>0</v>
      </c>
      <c r="CJ29" s="367">
        <v>0</v>
      </c>
      <c r="CK29" s="367">
        <v>0</v>
      </c>
      <c r="CL29" s="367">
        <v>0</v>
      </c>
      <c r="CM29" s="367">
        <v>0</v>
      </c>
      <c r="CN29" s="367">
        <v>0</v>
      </c>
      <c r="CO29" s="367">
        <v>0</v>
      </c>
      <c r="CP29" s="367">
        <v>0</v>
      </c>
      <c r="CQ29" s="367">
        <v>0</v>
      </c>
      <c r="CR29" s="367">
        <v>0</v>
      </c>
      <c r="CS29" s="367">
        <v>0</v>
      </c>
      <c r="CT29" s="367">
        <v>0</v>
      </c>
      <c r="CU29" s="367">
        <v>0</v>
      </c>
      <c r="CV29" s="367">
        <v>0</v>
      </c>
      <c r="CW29" s="367">
        <v>0</v>
      </c>
      <c r="CX29" s="367">
        <v>0</v>
      </c>
      <c r="CY29" s="367">
        <v>0</v>
      </c>
      <c r="CZ29" s="367">
        <v>0</v>
      </c>
      <c r="DA29" s="367">
        <v>0</v>
      </c>
      <c r="DB29" s="367">
        <v>0</v>
      </c>
      <c r="DC29" s="367">
        <v>0</v>
      </c>
      <c r="DD29" s="367">
        <v>0</v>
      </c>
      <c r="DE29" s="367">
        <v>0</v>
      </c>
      <c r="DF29" s="367">
        <v>0</v>
      </c>
      <c r="DG29" s="368">
        <v>0</v>
      </c>
    </row>
    <row r="30" spans="1:111" ht="15.6" customHeight="1">
      <c r="A30" s="146">
        <v>24</v>
      </c>
      <c r="B30" s="98" t="s">
        <v>134</v>
      </c>
      <c r="C30" s="95" t="s">
        <v>135</v>
      </c>
      <c r="D30" s="363">
        <v>0</v>
      </c>
      <c r="E30" s="365">
        <v>0</v>
      </c>
      <c r="F30" s="365">
        <v>0</v>
      </c>
      <c r="G30" s="365">
        <v>0</v>
      </c>
      <c r="H30" s="365">
        <v>0</v>
      </c>
      <c r="I30" s="365">
        <v>0</v>
      </c>
      <c r="J30" s="365">
        <v>0</v>
      </c>
      <c r="K30" s="365">
        <v>0</v>
      </c>
      <c r="L30" s="365">
        <v>0</v>
      </c>
      <c r="M30" s="365">
        <v>0</v>
      </c>
      <c r="N30" s="365">
        <v>0</v>
      </c>
      <c r="O30" s="365">
        <v>0</v>
      </c>
      <c r="P30" s="365">
        <v>0</v>
      </c>
      <c r="Q30" s="365">
        <v>0</v>
      </c>
      <c r="R30" s="365">
        <v>0</v>
      </c>
      <c r="S30" s="365">
        <v>0</v>
      </c>
      <c r="T30" s="365">
        <v>0</v>
      </c>
      <c r="U30" s="365">
        <v>0</v>
      </c>
      <c r="V30" s="365">
        <v>0</v>
      </c>
      <c r="W30" s="365">
        <v>0</v>
      </c>
      <c r="X30" s="365">
        <v>0</v>
      </c>
      <c r="Y30" s="365">
        <v>0</v>
      </c>
      <c r="Z30" s="365">
        <v>0</v>
      </c>
      <c r="AA30" s="364">
        <f t="array" ref="AA30">-生産者価格評価表!$DX30/(MMULT(投入係数表!$D30:$DG30,生産者価格評価表!$DZ$7:$DZ$114)+生産者価格評価表!$DO30)</f>
        <v>0.81827282872545082</v>
      </c>
      <c r="AB30" s="365">
        <v>0</v>
      </c>
      <c r="AC30" s="365">
        <v>0</v>
      </c>
      <c r="AD30" s="365">
        <v>0</v>
      </c>
      <c r="AE30" s="365">
        <v>0</v>
      </c>
      <c r="AF30" s="365">
        <v>0</v>
      </c>
      <c r="AG30" s="365">
        <v>0</v>
      </c>
      <c r="AH30" s="365">
        <v>0</v>
      </c>
      <c r="AI30" s="365">
        <v>0</v>
      </c>
      <c r="AJ30" s="365">
        <v>0</v>
      </c>
      <c r="AK30" s="365">
        <v>0</v>
      </c>
      <c r="AL30" s="365">
        <v>0</v>
      </c>
      <c r="AM30" s="365">
        <v>0</v>
      </c>
      <c r="AN30" s="365">
        <v>0</v>
      </c>
      <c r="AO30" s="365">
        <v>0</v>
      </c>
      <c r="AP30" s="365">
        <v>0</v>
      </c>
      <c r="AQ30" s="365">
        <v>0</v>
      </c>
      <c r="AR30" s="365">
        <v>0</v>
      </c>
      <c r="AS30" s="365">
        <v>0</v>
      </c>
      <c r="AT30" s="365">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7">
        <v>0</v>
      </c>
      <c r="BQ30" s="367">
        <v>0</v>
      </c>
      <c r="BR30" s="367">
        <v>0</v>
      </c>
      <c r="BS30" s="367">
        <v>0</v>
      </c>
      <c r="BT30" s="367">
        <v>0</v>
      </c>
      <c r="BU30" s="367">
        <v>0</v>
      </c>
      <c r="BV30" s="367">
        <v>0</v>
      </c>
      <c r="BW30" s="367">
        <v>0</v>
      </c>
      <c r="BX30" s="367">
        <v>0</v>
      </c>
      <c r="BY30" s="367">
        <v>0</v>
      </c>
      <c r="BZ30" s="367">
        <v>0</v>
      </c>
      <c r="CA30" s="367">
        <v>0</v>
      </c>
      <c r="CB30" s="367">
        <v>0</v>
      </c>
      <c r="CC30" s="367">
        <v>0</v>
      </c>
      <c r="CD30" s="367">
        <v>0</v>
      </c>
      <c r="CE30" s="367">
        <v>0</v>
      </c>
      <c r="CF30" s="367">
        <v>0</v>
      </c>
      <c r="CG30" s="367">
        <v>0</v>
      </c>
      <c r="CH30" s="367">
        <v>0</v>
      </c>
      <c r="CI30" s="367">
        <v>0</v>
      </c>
      <c r="CJ30" s="367">
        <v>0</v>
      </c>
      <c r="CK30" s="367">
        <v>0</v>
      </c>
      <c r="CL30" s="367">
        <v>0</v>
      </c>
      <c r="CM30" s="367">
        <v>0</v>
      </c>
      <c r="CN30" s="367">
        <v>0</v>
      </c>
      <c r="CO30" s="367">
        <v>0</v>
      </c>
      <c r="CP30" s="367">
        <v>0</v>
      </c>
      <c r="CQ30" s="367">
        <v>0</v>
      </c>
      <c r="CR30" s="367">
        <v>0</v>
      </c>
      <c r="CS30" s="367">
        <v>0</v>
      </c>
      <c r="CT30" s="367">
        <v>0</v>
      </c>
      <c r="CU30" s="367">
        <v>0</v>
      </c>
      <c r="CV30" s="367">
        <v>0</v>
      </c>
      <c r="CW30" s="367">
        <v>0</v>
      </c>
      <c r="CX30" s="367">
        <v>0</v>
      </c>
      <c r="CY30" s="367">
        <v>0</v>
      </c>
      <c r="CZ30" s="367">
        <v>0</v>
      </c>
      <c r="DA30" s="367">
        <v>0</v>
      </c>
      <c r="DB30" s="367">
        <v>0</v>
      </c>
      <c r="DC30" s="367">
        <v>0</v>
      </c>
      <c r="DD30" s="367">
        <v>0</v>
      </c>
      <c r="DE30" s="367">
        <v>0</v>
      </c>
      <c r="DF30" s="367">
        <v>0</v>
      </c>
      <c r="DG30" s="368">
        <v>0</v>
      </c>
    </row>
    <row r="31" spans="1:111" ht="15.6" customHeight="1">
      <c r="A31" s="146">
        <v>25</v>
      </c>
      <c r="B31" s="98" t="s">
        <v>136</v>
      </c>
      <c r="C31" s="95" t="s">
        <v>137</v>
      </c>
      <c r="D31" s="363">
        <v>0</v>
      </c>
      <c r="E31" s="365">
        <v>0</v>
      </c>
      <c r="F31" s="365">
        <v>0</v>
      </c>
      <c r="G31" s="365">
        <v>0</v>
      </c>
      <c r="H31" s="365">
        <v>0</v>
      </c>
      <c r="I31" s="365">
        <v>0</v>
      </c>
      <c r="J31" s="365">
        <v>0</v>
      </c>
      <c r="K31" s="365">
        <v>0</v>
      </c>
      <c r="L31" s="365">
        <v>0</v>
      </c>
      <c r="M31" s="365">
        <v>0</v>
      </c>
      <c r="N31" s="365">
        <v>0</v>
      </c>
      <c r="O31" s="365">
        <v>0</v>
      </c>
      <c r="P31" s="365">
        <v>0</v>
      </c>
      <c r="Q31" s="365">
        <v>0</v>
      </c>
      <c r="R31" s="365">
        <v>0</v>
      </c>
      <c r="S31" s="365">
        <v>0</v>
      </c>
      <c r="T31" s="365">
        <v>0</v>
      </c>
      <c r="U31" s="365">
        <v>0</v>
      </c>
      <c r="V31" s="365">
        <v>0</v>
      </c>
      <c r="W31" s="365">
        <v>0</v>
      </c>
      <c r="X31" s="365">
        <v>0</v>
      </c>
      <c r="Y31" s="365">
        <v>0</v>
      </c>
      <c r="Z31" s="365">
        <v>0</v>
      </c>
      <c r="AA31" s="365">
        <v>0</v>
      </c>
      <c r="AB31" s="364">
        <f t="array" ref="AB31">-生産者価格評価表!$DX31/(MMULT(投入係数表!$D31:$DG31,生産者価格評価表!$DZ$7:$DZ$114)+生産者価格評価表!$DO31)</f>
        <v>0.69777234447130942</v>
      </c>
      <c r="AC31" s="365">
        <v>0</v>
      </c>
      <c r="AD31" s="365">
        <v>0</v>
      </c>
      <c r="AE31" s="365">
        <v>0</v>
      </c>
      <c r="AF31" s="365">
        <v>0</v>
      </c>
      <c r="AG31" s="365">
        <v>0</v>
      </c>
      <c r="AH31" s="365">
        <v>0</v>
      </c>
      <c r="AI31" s="365">
        <v>0</v>
      </c>
      <c r="AJ31" s="365">
        <v>0</v>
      </c>
      <c r="AK31" s="365">
        <v>0</v>
      </c>
      <c r="AL31" s="365">
        <v>0</v>
      </c>
      <c r="AM31" s="365">
        <v>0</v>
      </c>
      <c r="AN31" s="365">
        <v>0</v>
      </c>
      <c r="AO31" s="365">
        <v>0</v>
      </c>
      <c r="AP31" s="365">
        <v>0</v>
      </c>
      <c r="AQ31" s="365">
        <v>0</v>
      </c>
      <c r="AR31" s="365">
        <v>0</v>
      </c>
      <c r="AS31" s="365">
        <v>0</v>
      </c>
      <c r="AT31" s="365">
        <v>0</v>
      </c>
      <c r="AU31" s="367">
        <v>0</v>
      </c>
      <c r="AV31" s="367">
        <v>0</v>
      </c>
      <c r="AW31" s="367">
        <v>0</v>
      </c>
      <c r="AX31" s="367">
        <v>0</v>
      </c>
      <c r="AY31" s="367">
        <v>0</v>
      </c>
      <c r="AZ31" s="367">
        <v>0</v>
      </c>
      <c r="BA31" s="367">
        <v>0</v>
      </c>
      <c r="BB31" s="367">
        <v>0</v>
      </c>
      <c r="BC31" s="367">
        <v>0</v>
      </c>
      <c r="BD31" s="367">
        <v>0</v>
      </c>
      <c r="BE31" s="367">
        <v>0</v>
      </c>
      <c r="BF31" s="367">
        <v>0</v>
      </c>
      <c r="BG31" s="367">
        <v>0</v>
      </c>
      <c r="BH31" s="367">
        <v>0</v>
      </c>
      <c r="BI31" s="367">
        <v>0</v>
      </c>
      <c r="BJ31" s="367">
        <v>0</v>
      </c>
      <c r="BK31" s="367">
        <v>0</v>
      </c>
      <c r="BL31" s="367">
        <v>0</v>
      </c>
      <c r="BM31" s="367">
        <v>0</v>
      </c>
      <c r="BN31" s="367">
        <v>0</v>
      </c>
      <c r="BO31" s="367">
        <v>0</v>
      </c>
      <c r="BP31" s="367">
        <v>0</v>
      </c>
      <c r="BQ31" s="367">
        <v>0</v>
      </c>
      <c r="BR31" s="367">
        <v>0</v>
      </c>
      <c r="BS31" s="367">
        <v>0</v>
      </c>
      <c r="BT31" s="367">
        <v>0</v>
      </c>
      <c r="BU31" s="367">
        <v>0</v>
      </c>
      <c r="BV31" s="367">
        <v>0</v>
      </c>
      <c r="BW31" s="367">
        <v>0</v>
      </c>
      <c r="BX31" s="367">
        <v>0</v>
      </c>
      <c r="BY31" s="367">
        <v>0</v>
      </c>
      <c r="BZ31" s="367">
        <v>0</v>
      </c>
      <c r="CA31" s="367">
        <v>0</v>
      </c>
      <c r="CB31" s="367">
        <v>0</v>
      </c>
      <c r="CC31" s="367">
        <v>0</v>
      </c>
      <c r="CD31" s="367">
        <v>0</v>
      </c>
      <c r="CE31" s="367">
        <v>0</v>
      </c>
      <c r="CF31" s="367">
        <v>0</v>
      </c>
      <c r="CG31" s="367">
        <v>0</v>
      </c>
      <c r="CH31" s="367">
        <v>0</v>
      </c>
      <c r="CI31" s="367">
        <v>0</v>
      </c>
      <c r="CJ31" s="367">
        <v>0</v>
      </c>
      <c r="CK31" s="367">
        <v>0</v>
      </c>
      <c r="CL31" s="367">
        <v>0</v>
      </c>
      <c r="CM31" s="367">
        <v>0</v>
      </c>
      <c r="CN31" s="367">
        <v>0</v>
      </c>
      <c r="CO31" s="367">
        <v>0</v>
      </c>
      <c r="CP31" s="367">
        <v>0</v>
      </c>
      <c r="CQ31" s="367">
        <v>0</v>
      </c>
      <c r="CR31" s="367">
        <v>0</v>
      </c>
      <c r="CS31" s="367">
        <v>0</v>
      </c>
      <c r="CT31" s="367">
        <v>0</v>
      </c>
      <c r="CU31" s="367">
        <v>0</v>
      </c>
      <c r="CV31" s="367">
        <v>0</v>
      </c>
      <c r="CW31" s="367">
        <v>0</v>
      </c>
      <c r="CX31" s="367">
        <v>0</v>
      </c>
      <c r="CY31" s="367">
        <v>0</v>
      </c>
      <c r="CZ31" s="367">
        <v>0</v>
      </c>
      <c r="DA31" s="367">
        <v>0</v>
      </c>
      <c r="DB31" s="367">
        <v>0</v>
      </c>
      <c r="DC31" s="367">
        <v>0</v>
      </c>
      <c r="DD31" s="367">
        <v>0</v>
      </c>
      <c r="DE31" s="367">
        <v>0</v>
      </c>
      <c r="DF31" s="367">
        <v>0</v>
      </c>
      <c r="DG31" s="368">
        <v>0</v>
      </c>
    </row>
    <row r="32" spans="1:111" ht="15.6" customHeight="1">
      <c r="A32" s="146">
        <v>26</v>
      </c>
      <c r="B32" s="98" t="s">
        <v>138</v>
      </c>
      <c r="C32" s="95" t="s">
        <v>139</v>
      </c>
      <c r="D32" s="363">
        <v>0</v>
      </c>
      <c r="E32" s="365">
        <v>0</v>
      </c>
      <c r="F32" s="365">
        <v>0</v>
      </c>
      <c r="G32" s="365">
        <v>0</v>
      </c>
      <c r="H32" s="365">
        <v>0</v>
      </c>
      <c r="I32" s="365">
        <v>0</v>
      </c>
      <c r="J32" s="365">
        <v>0</v>
      </c>
      <c r="K32" s="365">
        <v>0</v>
      </c>
      <c r="L32" s="365">
        <v>0</v>
      </c>
      <c r="M32" s="365">
        <v>0</v>
      </c>
      <c r="N32" s="365">
        <v>0</v>
      </c>
      <c r="O32" s="365">
        <v>0</v>
      </c>
      <c r="P32" s="365">
        <v>0</v>
      </c>
      <c r="Q32" s="365">
        <v>0</v>
      </c>
      <c r="R32" s="365">
        <v>0</v>
      </c>
      <c r="S32" s="365">
        <v>0</v>
      </c>
      <c r="T32" s="365">
        <v>0</v>
      </c>
      <c r="U32" s="365">
        <v>0</v>
      </c>
      <c r="V32" s="365">
        <v>0</v>
      </c>
      <c r="W32" s="365">
        <v>0</v>
      </c>
      <c r="X32" s="365">
        <v>0</v>
      </c>
      <c r="Y32" s="365">
        <v>0</v>
      </c>
      <c r="Z32" s="365">
        <v>0</v>
      </c>
      <c r="AA32" s="365">
        <v>0</v>
      </c>
      <c r="AB32" s="365">
        <v>0</v>
      </c>
      <c r="AC32" s="364">
        <f t="array" ref="AC32">-生産者価格評価表!$DX32/(MMULT(投入係数表!$D32:$DG32,生産者価格評価表!$DZ$7:$DZ$114)+生産者価格評価表!$DO32)</f>
        <v>0.90284535515866227</v>
      </c>
      <c r="AD32" s="365">
        <v>0</v>
      </c>
      <c r="AE32" s="365">
        <v>0</v>
      </c>
      <c r="AF32" s="365">
        <v>0</v>
      </c>
      <c r="AG32" s="365">
        <v>0</v>
      </c>
      <c r="AH32" s="365">
        <v>0</v>
      </c>
      <c r="AI32" s="365">
        <v>0</v>
      </c>
      <c r="AJ32" s="365">
        <v>0</v>
      </c>
      <c r="AK32" s="365">
        <v>0</v>
      </c>
      <c r="AL32" s="365">
        <v>0</v>
      </c>
      <c r="AM32" s="365">
        <v>0</v>
      </c>
      <c r="AN32" s="365">
        <v>0</v>
      </c>
      <c r="AO32" s="365">
        <v>0</v>
      </c>
      <c r="AP32" s="365">
        <v>0</v>
      </c>
      <c r="AQ32" s="365">
        <v>0</v>
      </c>
      <c r="AR32" s="365">
        <v>0</v>
      </c>
      <c r="AS32" s="365">
        <v>0</v>
      </c>
      <c r="AT32" s="365">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7">
        <v>0</v>
      </c>
      <c r="BQ32" s="367">
        <v>0</v>
      </c>
      <c r="BR32" s="367">
        <v>0</v>
      </c>
      <c r="BS32" s="367">
        <v>0</v>
      </c>
      <c r="BT32" s="367">
        <v>0</v>
      </c>
      <c r="BU32" s="367">
        <v>0</v>
      </c>
      <c r="BV32" s="367">
        <v>0</v>
      </c>
      <c r="BW32" s="367">
        <v>0</v>
      </c>
      <c r="BX32" s="367">
        <v>0</v>
      </c>
      <c r="BY32" s="367">
        <v>0</v>
      </c>
      <c r="BZ32" s="367">
        <v>0</v>
      </c>
      <c r="CA32" s="367">
        <v>0</v>
      </c>
      <c r="CB32" s="367">
        <v>0</v>
      </c>
      <c r="CC32" s="367">
        <v>0</v>
      </c>
      <c r="CD32" s="367">
        <v>0</v>
      </c>
      <c r="CE32" s="367">
        <v>0</v>
      </c>
      <c r="CF32" s="367">
        <v>0</v>
      </c>
      <c r="CG32" s="367">
        <v>0</v>
      </c>
      <c r="CH32" s="367">
        <v>0</v>
      </c>
      <c r="CI32" s="367">
        <v>0</v>
      </c>
      <c r="CJ32" s="367">
        <v>0</v>
      </c>
      <c r="CK32" s="367">
        <v>0</v>
      </c>
      <c r="CL32" s="367">
        <v>0</v>
      </c>
      <c r="CM32" s="367">
        <v>0</v>
      </c>
      <c r="CN32" s="367">
        <v>0</v>
      </c>
      <c r="CO32" s="367">
        <v>0</v>
      </c>
      <c r="CP32" s="367">
        <v>0</v>
      </c>
      <c r="CQ32" s="367">
        <v>0</v>
      </c>
      <c r="CR32" s="367">
        <v>0</v>
      </c>
      <c r="CS32" s="367">
        <v>0</v>
      </c>
      <c r="CT32" s="367">
        <v>0</v>
      </c>
      <c r="CU32" s="367">
        <v>0</v>
      </c>
      <c r="CV32" s="367">
        <v>0</v>
      </c>
      <c r="CW32" s="367">
        <v>0</v>
      </c>
      <c r="CX32" s="367">
        <v>0</v>
      </c>
      <c r="CY32" s="367">
        <v>0</v>
      </c>
      <c r="CZ32" s="367">
        <v>0</v>
      </c>
      <c r="DA32" s="367">
        <v>0</v>
      </c>
      <c r="DB32" s="367">
        <v>0</v>
      </c>
      <c r="DC32" s="367">
        <v>0</v>
      </c>
      <c r="DD32" s="367">
        <v>0</v>
      </c>
      <c r="DE32" s="367">
        <v>0</v>
      </c>
      <c r="DF32" s="367">
        <v>0</v>
      </c>
      <c r="DG32" s="368">
        <v>0</v>
      </c>
    </row>
    <row r="33" spans="1:111" ht="15.6" customHeight="1">
      <c r="A33" s="146">
        <v>27</v>
      </c>
      <c r="B33" s="98" t="s">
        <v>140</v>
      </c>
      <c r="C33" s="95" t="s">
        <v>141</v>
      </c>
      <c r="D33" s="363">
        <v>0</v>
      </c>
      <c r="E33" s="365">
        <v>0</v>
      </c>
      <c r="F33" s="365">
        <v>0</v>
      </c>
      <c r="G33" s="365">
        <v>0</v>
      </c>
      <c r="H33" s="365">
        <v>0</v>
      </c>
      <c r="I33" s="365">
        <v>0</v>
      </c>
      <c r="J33" s="365">
        <v>0</v>
      </c>
      <c r="K33" s="365">
        <v>0</v>
      </c>
      <c r="L33" s="365">
        <v>0</v>
      </c>
      <c r="M33" s="365">
        <v>0</v>
      </c>
      <c r="N33" s="365">
        <v>0</v>
      </c>
      <c r="O33" s="365">
        <v>0</v>
      </c>
      <c r="P33" s="365">
        <v>0</v>
      </c>
      <c r="Q33" s="365">
        <v>0</v>
      </c>
      <c r="R33" s="365">
        <v>0</v>
      </c>
      <c r="S33" s="365">
        <v>0</v>
      </c>
      <c r="T33" s="365">
        <v>0</v>
      </c>
      <c r="U33" s="365">
        <v>0</v>
      </c>
      <c r="V33" s="365">
        <v>0</v>
      </c>
      <c r="W33" s="365">
        <v>0</v>
      </c>
      <c r="X33" s="365">
        <v>0</v>
      </c>
      <c r="Y33" s="365">
        <v>0</v>
      </c>
      <c r="Z33" s="365">
        <v>0</v>
      </c>
      <c r="AA33" s="365">
        <v>0</v>
      </c>
      <c r="AB33" s="365">
        <v>0</v>
      </c>
      <c r="AC33" s="365">
        <v>0</v>
      </c>
      <c r="AD33" s="364">
        <f t="array" ref="AD33">-生産者価格評価表!$DX33/(MMULT(投入係数表!$D33:$DG33,生産者価格評価表!$DZ$7:$DZ$114)+生産者価格評価表!$DO33)</f>
        <v>0.48967750128951382</v>
      </c>
      <c r="AE33" s="365">
        <v>0</v>
      </c>
      <c r="AF33" s="365">
        <v>0</v>
      </c>
      <c r="AG33" s="365">
        <v>0</v>
      </c>
      <c r="AH33" s="365">
        <v>0</v>
      </c>
      <c r="AI33" s="365">
        <v>0</v>
      </c>
      <c r="AJ33" s="365">
        <v>0</v>
      </c>
      <c r="AK33" s="365">
        <v>0</v>
      </c>
      <c r="AL33" s="365">
        <v>0</v>
      </c>
      <c r="AM33" s="365">
        <v>0</v>
      </c>
      <c r="AN33" s="365">
        <v>0</v>
      </c>
      <c r="AO33" s="365">
        <v>0</v>
      </c>
      <c r="AP33" s="365">
        <v>0</v>
      </c>
      <c r="AQ33" s="365">
        <v>0</v>
      </c>
      <c r="AR33" s="365">
        <v>0</v>
      </c>
      <c r="AS33" s="365">
        <v>0</v>
      </c>
      <c r="AT33" s="365">
        <v>0</v>
      </c>
      <c r="AU33" s="367">
        <v>0</v>
      </c>
      <c r="AV33" s="367">
        <v>0</v>
      </c>
      <c r="AW33" s="367">
        <v>0</v>
      </c>
      <c r="AX33" s="367">
        <v>0</v>
      </c>
      <c r="AY33" s="367">
        <v>0</v>
      </c>
      <c r="AZ33" s="367">
        <v>0</v>
      </c>
      <c r="BA33" s="367">
        <v>0</v>
      </c>
      <c r="BB33" s="367">
        <v>0</v>
      </c>
      <c r="BC33" s="367">
        <v>0</v>
      </c>
      <c r="BD33" s="367">
        <v>0</v>
      </c>
      <c r="BE33" s="367">
        <v>0</v>
      </c>
      <c r="BF33" s="367">
        <v>0</v>
      </c>
      <c r="BG33" s="367">
        <v>0</v>
      </c>
      <c r="BH33" s="367">
        <v>0</v>
      </c>
      <c r="BI33" s="367">
        <v>0</v>
      </c>
      <c r="BJ33" s="367">
        <v>0</v>
      </c>
      <c r="BK33" s="367">
        <v>0</v>
      </c>
      <c r="BL33" s="367">
        <v>0</v>
      </c>
      <c r="BM33" s="367">
        <v>0</v>
      </c>
      <c r="BN33" s="367">
        <v>0</v>
      </c>
      <c r="BO33" s="367">
        <v>0</v>
      </c>
      <c r="BP33" s="367">
        <v>0</v>
      </c>
      <c r="BQ33" s="367">
        <v>0</v>
      </c>
      <c r="BR33" s="367">
        <v>0</v>
      </c>
      <c r="BS33" s="367">
        <v>0</v>
      </c>
      <c r="BT33" s="367">
        <v>0</v>
      </c>
      <c r="BU33" s="367">
        <v>0</v>
      </c>
      <c r="BV33" s="367">
        <v>0</v>
      </c>
      <c r="BW33" s="367">
        <v>0</v>
      </c>
      <c r="BX33" s="367">
        <v>0</v>
      </c>
      <c r="BY33" s="367">
        <v>0</v>
      </c>
      <c r="BZ33" s="367">
        <v>0</v>
      </c>
      <c r="CA33" s="367">
        <v>0</v>
      </c>
      <c r="CB33" s="367">
        <v>0</v>
      </c>
      <c r="CC33" s="367">
        <v>0</v>
      </c>
      <c r="CD33" s="367">
        <v>0</v>
      </c>
      <c r="CE33" s="367">
        <v>0</v>
      </c>
      <c r="CF33" s="367">
        <v>0</v>
      </c>
      <c r="CG33" s="367">
        <v>0</v>
      </c>
      <c r="CH33" s="367">
        <v>0</v>
      </c>
      <c r="CI33" s="367">
        <v>0</v>
      </c>
      <c r="CJ33" s="367">
        <v>0</v>
      </c>
      <c r="CK33" s="367">
        <v>0</v>
      </c>
      <c r="CL33" s="367">
        <v>0</v>
      </c>
      <c r="CM33" s="367">
        <v>0</v>
      </c>
      <c r="CN33" s="367">
        <v>0</v>
      </c>
      <c r="CO33" s="367">
        <v>0</v>
      </c>
      <c r="CP33" s="367">
        <v>0</v>
      </c>
      <c r="CQ33" s="367">
        <v>0</v>
      </c>
      <c r="CR33" s="367">
        <v>0</v>
      </c>
      <c r="CS33" s="367">
        <v>0</v>
      </c>
      <c r="CT33" s="367">
        <v>0</v>
      </c>
      <c r="CU33" s="367">
        <v>0</v>
      </c>
      <c r="CV33" s="367">
        <v>0</v>
      </c>
      <c r="CW33" s="367">
        <v>0</v>
      </c>
      <c r="CX33" s="367">
        <v>0</v>
      </c>
      <c r="CY33" s="367">
        <v>0</v>
      </c>
      <c r="CZ33" s="367">
        <v>0</v>
      </c>
      <c r="DA33" s="367">
        <v>0</v>
      </c>
      <c r="DB33" s="367">
        <v>0</v>
      </c>
      <c r="DC33" s="367">
        <v>0</v>
      </c>
      <c r="DD33" s="367">
        <v>0</v>
      </c>
      <c r="DE33" s="367">
        <v>0</v>
      </c>
      <c r="DF33" s="367">
        <v>0</v>
      </c>
      <c r="DG33" s="368">
        <v>0</v>
      </c>
    </row>
    <row r="34" spans="1:111" ht="15.6" customHeight="1">
      <c r="A34" s="146">
        <v>28</v>
      </c>
      <c r="B34" s="98" t="s">
        <v>142</v>
      </c>
      <c r="C34" s="95" t="s">
        <v>143</v>
      </c>
      <c r="D34" s="363">
        <v>0</v>
      </c>
      <c r="E34" s="365">
        <v>0</v>
      </c>
      <c r="F34" s="365">
        <v>0</v>
      </c>
      <c r="G34" s="365">
        <v>0</v>
      </c>
      <c r="H34" s="365">
        <v>0</v>
      </c>
      <c r="I34" s="365">
        <v>0</v>
      </c>
      <c r="J34" s="365">
        <v>0</v>
      </c>
      <c r="K34" s="365">
        <v>0</v>
      </c>
      <c r="L34" s="365">
        <v>0</v>
      </c>
      <c r="M34" s="365">
        <v>0</v>
      </c>
      <c r="N34" s="365">
        <v>0</v>
      </c>
      <c r="O34" s="365">
        <v>0</v>
      </c>
      <c r="P34" s="365">
        <v>0</v>
      </c>
      <c r="Q34" s="365">
        <v>0</v>
      </c>
      <c r="R34" s="365">
        <v>0</v>
      </c>
      <c r="S34" s="365">
        <v>0</v>
      </c>
      <c r="T34" s="365">
        <v>0</v>
      </c>
      <c r="U34" s="365">
        <v>0</v>
      </c>
      <c r="V34" s="365">
        <v>0</v>
      </c>
      <c r="W34" s="365">
        <v>0</v>
      </c>
      <c r="X34" s="365">
        <v>0</v>
      </c>
      <c r="Y34" s="365">
        <v>0</v>
      </c>
      <c r="Z34" s="365">
        <v>0</v>
      </c>
      <c r="AA34" s="365">
        <v>0</v>
      </c>
      <c r="AB34" s="365">
        <v>0</v>
      </c>
      <c r="AC34" s="365">
        <v>0</v>
      </c>
      <c r="AD34" s="365">
        <v>0</v>
      </c>
      <c r="AE34" s="364">
        <f t="array" ref="AE34">-生産者価格評価表!$DX34/(MMULT(投入係数表!$D34:$DG34,生産者価格評価表!$DZ$7:$DZ$114)+生産者価格評価表!$DO34)</f>
        <v>0.56094625669460052</v>
      </c>
      <c r="AF34" s="365">
        <v>0</v>
      </c>
      <c r="AG34" s="365">
        <v>0</v>
      </c>
      <c r="AH34" s="365">
        <v>0</v>
      </c>
      <c r="AI34" s="365">
        <v>0</v>
      </c>
      <c r="AJ34" s="365">
        <v>0</v>
      </c>
      <c r="AK34" s="365">
        <v>0</v>
      </c>
      <c r="AL34" s="365">
        <v>0</v>
      </c>
      <c r="AM34" s="365">
        <v>0</v>
      </c>
      <c r="AN34" s="365">
        <v>0</v>
      </c>
      <c r="AO34" s="365">
        <v>0</v>
      </c>
      <c r="AP34" s="365">
        <v>0</v>
      </c>
      <c r="AQ34" s="365">
        <v>0</v>
      </c>
      <c r="AR34" s="365">
        <v>0</v>
      </c>
      <c r="AS34" s="365">
        <v>0</v>
      </c>
      <c r="AT34" s="365">
        <v>0</v>
      </c>
      <c r="AU34" s="367">
        <v>0</v>
      </c>
      <c r="AV34" s="367">
        <v>0</v>
      </c>
      <c r="AW34" s="367">
        <v>0</v>
      </c>
      <c r="AX34" s="367">
        <v>0</v>
      </c>
      <c r="AY34" s="367">
        <v>0</v>
      </c>
      <c r="AZ34" s="367">
        <v>0</v>
      </c>
      <c r="BA34" s="367">
        <v>0</v>
      </c>
      <c r="BB34" s="367">
        <v>0</v>
      </c>
      <c r="BC34" s="367">
        <v>0</v>
      </c>
      <c r="BD34" s="367">
        <v>0</v>
      </c>
      <c r="BE34" s="367">
        <v>0</v>
      </c>
      <c r="BF34" s="367">
        <v>0</v>
      </c>
      <c r="BG34" s="367">
        <v>0</v>
      </c>
      <c r="BH34" s="367">
        <v>0</v>
      </c>
      <c r="BI34" s="367">
        <v>0</v>
      </c>
      <c r="BJ34" s="367">
        <v>0</v>
      </c>
      <c r="BK34" s="367">
        <v>0</v>
      </c>
      <c r="BL34" s="367">
        <v>0</v>
      </c>
      <c r="BM34" s="367">
        <v>0</v>
      </c>
      <c r="BN34" s="367">
        <v>0</v>
      </c>
      <c r="BO34" s="367">
        <v>0</v>
      </c>
      <c r="BP34" s="367">
        <v>0</v>
      </c>
      <c r="BQ34" s="367">
        <v>0</v>
      </c>
      <c r="BR34" s="367">
        <v>0</v>
      </c>
      <c r="BS34" s="367">
        <v>0</v>
      </c>
      <c r="BT34" s="367">
        <v>0</v>
      </c>
      <c r="BU34" s="367">
        <v>0</v>
      </c>
      <c r="BV34" s="367">
        <v>0</v>
      </c>
      <c r="BW34" s="367">
        <v>0</v>
      </c>
      <c r="BX34" s="367">
        <v>0</v>
      </c>
      <c r="BY34" s="367">
        <v>0</v>
      </c>
      <c r="BZ34" s="367">
        <v>0</v>
      </c>
      <c r="CA34" s="367">
        <v>0</v>
      </c>
      <c r="CB34" s="367">
        <v>0</v>
      </c>
      <c r="CC34" s="367">
        <v>0</v>
      </c>
      <c r="CD34" s="367">
        <v>0</v>
      </c>
      <c r="CE34" s="367">
        <v>0</v>
      </c>
      <c r="CF34" s="367">
        <v>0</v>
      </c>
      <c r="CG34" s="367">
        <v>0</v>
      </c>
      <c r="CH34" s="367">
        <v>0</v>
      </c>
      <c r="CI34" s="367">
        <v>0</v>
      </c>
      <c r="CJ34" s="367">
        <v>0</v>
      </c>
      <c r="CK34" s="367">
        <v>0</v>
      </c>
      <c r="CL34" s="367">
        <v>0</v>
      </c>
      <c r="CM34" s="367">
        <v>0</v>
      </c>
      <c r="CN34" s="367">
        <v>0</v>
      </c>
      <c r="CO34" s="367">
        <v>0</v>
      </c>
      <c r="CP34" s="367">
        <v>0</v>
      </c>
      <c r="CQ34" s="367">
        <v>0</v>
      </c>
      <c r="CR34" s="367">
        <v>0</v>
      </c>
      <c r="CS34" s="367">
        <v>0</v>
      </c>
      <c r="CT34" s="367">
        <v>0</v>
      </c>
      <c r="CU34" s="367">
        <v>0</v>
      </c>
      <c r="CV34" s="367">
        <v>0</v>
      </c>
      <c r="CW34" s="367">
        <v>0</v>
      </c>
      <c r="CX34" s="367">
        <v>0</v>
      </c>
      <c r="CY34" s="367">
        <v>0</v>
      </c>
      <c r="CZ34" s="367">
        <v>0</v>
      </c>
      <c r="DA34" s="367">
        <v>0</v>
      </c>
      <c r="DB34" s="367">
        <v>0</v>
      </c>
      <c r="DC34" s="367">
        <v>0</v>
      </c>
      <c r="DD34" s="367">
        <v>0</v>
      </c>
      <c r="DE34" s="367">
        <v>0</v>
      </c>
      <c r="DF34" s="367">
        <v>0</v>
      </c>
      <c r="DG34" s="368">
        <v>0</v>
      </c>
    </row>
    <row r="35" spans="1:111" ht="15.6" customHeight="1">
      <c r="A35" s="146">
        <v>29</v>
      </c>
      <c r="B35" s="98" t="s">
        <v>144</v>
      </c>
      <c r="C35" s="95" t="s">
        <v>65</v>
      </c>
      <c r="D35" s="363">
        <v>0</v>
      </c>
      <c r="E35" s="365">
        <v>0</v>
      </c>
      <c r="F35" s="365">
        <v>0</v>
      </c>
      <c r="G35" s="365">
        <v>0</v>
      </c>
      <c r="H35" s="365">
        <v>0</v>
      </c>
      <c r="I35" s="365">
        <v>0</v>
      </c>
      <c r="J35" s="365">
        <v>0</v>
      </c>
      <c r="K35" s="365">
        <v>0</v>
      </c>
      <c r="L35" s="365">
        <v>0</v>
      </c>
      <c r="M35" s="365">
        <v>0</v>
      </c>
      <c r="N35" s="365">
        <v>0</v>
      </c>
      <c r="O35" s="365">
        <v>0</v>
      </c>
      <c r="P35" s="365">
        <v>0</v>
      </c>
      <c r="Q35" s="365">
        <v>0</v>
      </c>
      <c r="R35" s="365">
        <v>0</v>
      </c>
      <c r="S35" s="365">
        <v>0</v>
      </c>
      <c r="T35" s="365">
        <v>0</v>
      </c>
      <c r="U35" s="365">
        <v>0</v>
      </c>
      <c r="V35" s="365">
        <v>0</v>
      </c>
      <c r="W35" s="365">
        <v>0</v>
      </c>
      <c r="X35" s="365">
        <v>0</v>
      </c>
      <c r="Y35" s="365">
        <v>0</v>
      </c>
      <c r="Z35" s="365">
        <v>0</v>
      </c>
      <c r="AA35" s="365">
        <v>0</v>
      </c>
      <c r="AB35" s="365">
        <v>0</v>
      </c>
      <c r="AC35" s="365">
        <v>0</v>
      </c>
      <c r="AD35" s="365">
        <v>0</v>
      </c>
      <c r="AE35" s="365">
        <v>0</v>
      </c>
      <c r="AF35" s="364">
        <f t="array" ref="AF35">-生産者価格評価表!$DX35/(MMULT(投入係数表!$D35:$DG35,生産者価格評価表!$DZ$7:$DZ$114)+生産者価格評価表!$DO35)</f>
        <v>0.55945231998370926</v>
      </c>
      <c r="AG35" s="365">
        <v>0</v>
      </c>
      <c r="AH35" s="365">
        <v>0</v>
      </c>
      <c r="AI35" s="365">
        <v>0</v>
      </c>
      <c r="AJ35" s="365">
        <v>0</v>
      </c>
      <c r="AK35" s="365">
        <v>0</v>
      </c>
      <c r="AL35" s="365">
        <v>0</v>
      </c>
      <c r="AM35" s="365">
        <v>0</v>
      </c>
      <c r="AN35" s="365">
        <v>0</v>
      </c>
      <c r="AO35" s="365">
        <v>0</v>
      </c>
      <c r="AP35" s="365">
        <v>0</v>
      </c>
      <c r="AQ35" s="365">
        <v>0</v>
      </c>
      <c r="AR35" s="365">
        <v>0</v>
      </c>
      <c r="AS35" s="365">
        <v>0</v>
      </c>
      <c r="AT35" s="365">
        <v>0</v>
      </c>
      <c r="AU35" s="367">
        <v>0</v>
      </c>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7">
        <v>0</v>
      </c>
      <c r="BQ35" s="367">
        <v>0</v>
      </c>
      <c r="BR35" s="367">
        <v>0</v>
      </c>
      <c r="BS35" s="367">
        <v>0</v>
      </c>
      <c r="BT35" s="367">
        <v>0</v>
      </c>
      <c r="BU35" s="367">
        <v>0</v>
      </c>
      <c r="BV35" s="367">
        <v>0</v>
      </c>
      <c r="BW35" s="367">
        <v>0</v>
      </c>
      <c r="BX35" s="367">
        <v>0</v>
      </c>
      <c r="BY35" s="367">
        <v>0</v>
      </c>
      <c r="BZ35" s="367">
        <v>0</v>
      </c>
      <c r="CA35" s="367">
        <v>0</v>
      </c>
      <c r="CB35" s="367">
        <v>0</v>
      </c>
      <c r="CC35" s="367">
        <v>0</v>
      </c>
      <c r="CD35" s="367">
        <v>0</v>
      </c>
      <c r="CE35" s="367">
        <v>0</v>
      </c>
      <c r="CF35" s="367">
        <v>0</v>
      </c>
      <c r="CG35" s="367">
        <v>0</v>
      </c>
      <c r="CH35" s="367">
        <v>0</v>
      </c>
      <c r="CI35" s="367">
        <v>0</v>
      </c>
      <c r="CJ35" s="367">
        <v>0</v>
      </c>
      <c r="CK35" s="367">
        <v>0</v>
      </c>
      <c r="CL35" s="367">
        <v>0</v>
      </c>
      <c r="CM35" s="367">
        <v>0</v>
      </c>
      <c r="CN35" s="367">
        <v>0</v>
      </c>
      <c r="CO35" s="367">
        <v>0</v>
      </c>
      <c r="CP35" s="367">
        <v>0</v>
      </c>
      <c r="CQ35" s="367">
        <v>0</v>
      </c>
      <c r="CR35" s="367">
        <v>0</v>
      </c>
      <c r="CS35" s="367">
        <v>0</v>
      </c>
      <c r="CT35" s="367">
        <v>0</v>
      </c>
      <c r="CU35" s="367">
        <v>0</v>
      </c>
      <c r="CV35" s="367">
        <v>0</v>
      </c>
      <c r="CW35" s="367">
        <v>0</v>
      </c>
      <c r="CX35" s="367">
        <v>0</v>
      </c>
      <c r="CY35" s="367">
        <v>0</v>
      </c>
      <c r="CZ35" s="367">
        <v>0</v>
      </c>
      <c r="DA35" s="367">
        <v>0</v>
      </c>
      <c r="DB35" s="367">
        <v>0</v>
      </c>
      <c r="DC35" s="367">
        <v>0</v>
      </c>
      <c r="DD35" s="367">
        <v>0</v>
      </c>
      <c r="DE35" s="367">
        <v>0</v>
      </c>
      <c r="DF35" s="367">
        <v>0</v>
      </c>
      <c r="DG35" s="368">
        <v>0</v>
      </c>
    </row>
    <row r="36" spans="1:111" ht="15.6" customHeight="1">
      <c r="A36" s="146">
        <v>30</v>
      </c>
      <c r="B36" s="98" t="s">
        <v>145</v>
      </c>
      <c r="C36" s="95" t="s">
        <v>66</v>
      </c>
      <c r="D36" s="363">
        <v>0</v>
      </c>
      <c r="E36" s="365">
        <v>0</v>
      </c>
      <c r="F36" s="365">
        <v>0</v>
      </c>
      <c r="G36" s="365">
        <v>0</v>
      </c>
      <c r="H36" s="365">
        <v>0</v>
      </c>
      <c r="I36" s="365">
        <v>0</v>
      </c>
      <c r="J36" s="365">
        <v>0</v>
      </c>
      <c r="K36" s="365">
        <v>0</v>
      </c>
      <c r="L36" s="365">
        <v>0</v>
      </c>
      <c r="M36" s="365">
        <v>0</v>
      </c>
      <c r="N36" s="365">
        <v>0</v>
      </c>
      <c r="O36" s="365">
        <v>0</v>
      </c>
      <c r="P36" s="365">
        <v>0</v>
      </c>
      <c r="Q36" s="365">
        <v>0</v>
      </c>
      <c r="R36" s="365">
        <v>0</v>
      </c>
      <c r="S36" s="365">
        <v>0</v>
      </c>
      <c r="T36" s="365">
        <v>0</v>
      </c>
      <c r="U36" s="365">
        <v>0</v>
      </c>
      <c r="V36" s="365">
        <v>0</v>
      </c>
      <c r="W36" s="365">
        <v>0</v>
      </c>
      <c r="X36" s="365">
        <v>0</v>
      </c>
      <c r="Y36" s="365">
        <v>0</v>
      </c>
      <c r="Z36" s="365">
        <v>0</v>
      </c>
      <c r="AA36" s="365">
        <v>0</v>
      </c>
      <c r="AB36" s="365">
        <v>0</v>
      </c>
      <c r="AC36" s="365">
        <v>0</v>
      </c>
      <c r="AD36" s="365">
        <v>0</v>
      </c>
      <c r="AE36" s="365">
        <v>0</v>
      </c>
      <c r="AF36" s="365">
        <v>0</v>
      </c>
      <c r="AG36" s="364">
        <f t="array" ref="AG36">-生産者価格評価表!$DX36/(MMULT(投入係数表!$D36:$DG36,生産者価格評価表!$DZ$7:$DZ$114)+生産者価格評価表!$DO36)</f>
        <v>0.78069314591008365</v>
      </c>
      <c r="AH36" s="365">
        <v>0</v>
      </c>
      <c r="AI36" s="365">
        <v>0</v>
      </c>
      <c r="AJ36" s="365">
        <v>0</v>
      </c>
      <c r="AK36" s="365">
        <v>0</v>
      </c>
      <c r="AL36" s="365">
        <v>0</v>
      </c>
      <c r="AM36" s="365">
        <v>0</v>
      </c>
      <c r="AN36" s="365">
        <v>0</v>
      </c>
      <c r="AO36" s="365">
        <v>0</v>
      </c>
      <c r="AP36" s="365">
        <v>0</v>
      </c>
      <c r="AQ36" s="365">
        <v>0</v>
      </c>
      <c r="AR36" s="365">
        <v>0</v>
      </c>
      <c r="AS36" s="365">
        <v>0</v>
      </c>
      <c r="AT36" s="365">
        <v>0</v>
      </c>
      <c r="AU36" s="367">
        <v>0</v>
      </c>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7">
        <v>0</v>
      </c>
      <c r="BQ36" s="367">
        <v>0</v>
      </c>
      <c r="BR36" s="367">
        <v>0</v>
      </c>
      <c r="BS36" s="367">
        <v>0</v>
      </c>
      <c r="BT36" s="367">
        <v>0</v>
      </c>
      <c r="BU36" s="367">
        <v>0</v>
      </c>
      <c r="BV36" s="367">
        <v>0</v>
      </c>
      <c r="BW36" s="367">
        <v>0</v>
      </c>
      <c r="BX36" s="367">
        <v>0</v>
      </c>
      <c r="BY36" s="367">
        <v>0</v>
      </c>
      <c r="BZ36" s="367">
        <v>0</v>
      </c>
      <c r="CA36" s="367">
        <v>0</v>
      </c>
      <c r="CB36" s="367">
        <v>0</v>
      </c>
      <c r="CC36" s="367">
        <v>0</v>
      </c>
      <c r="CD36" s="367">
        <v>0</v>
      </c>
      <c r="CE36" s="367">
        <v>0</v>
      </c>
      <c r="CF36" s="367">
        <v>0</v>
      </c>
      <c r="CG36" s="367">
        <v>0</v>
      </c>
      <c r="CH36" s="367">
        <v>0</v>
      </c>
      <c r="CI36" s="367">
        <v>0</v>
      </c>
      <c r="CJ36" s="367">
        <v>0</v>
      </c>
      <c r="CK36" s="367">
        <v>0</v>
      </c>
      <c r="CL36" s="367">
        <v>0</v>
      </c>
      <c r="CM36" s="367">
        <v>0</v>
      </c>
      <c r="CN36" s="367">
        <v>0</v>
      </c>
      <c r="CO36" s="367">
        <v>0</v>
      </c>
      <c r="CP36" s="367">
        <v>0</v>
      </c>
      <c r="CQ36" s="367">
        <v>0</v>
      </c>
      <c r="CR36" s="367">
        <v>0</v>
      </c>
      <c r="CS36" s="367">
        <v>0</v>
      </c>
      <c r="CT36" s="367">
        <v>0</v>
      </c>
      <c r="CU36" s="367">
        <v>0</v>
      </c>
      <c r="CV36" s="367">
        <v>0</v>
      </c>
      <c r="CW36" s="367">
        <v>0</v>
      </c>
      <c r="CX36" s="367">
        <v>0</v>
      </c>
      <c r="CY36" s="367">
        <v>0</v>
      </c>
      <c r="CZ36" s="367">
        <v>0</v>
      </c>
      <c r="DA36" s="367">
        <v>0</v>
      </c>
      <c r="DB36" s="367">
        <v>0</v>
      </c>
      <c r="DC36" s="367">
        <v>0</v>
      </c>
      <c r="DD36" s="367">
        <v>0</v>
      </c>
      <c r="DE36" s="367">
        <v>0</v>
      </c>
      <c r="DF36" s="367">
        <v>0</v>
      </c>
      <c r="DG36" s="368">
        <v>0</v>
      </c>
    </row>
    <row r="37" spans="1:111" ht="15.6" customHeight="1">
      <c r="A37" s="146">
        <v>31</v>
      </c>
      <c r="B37" s="98" t="s">
        <v>146</v>
      </c>
      <c r="C37" s="95" t="s">
        <v>147</v>
      </c>
      <c r="D37" s="363">
        <v>0</v>
      </c>
      <c r="E37" s="365">
        <v>0</v>
      </c>
      <c r="F37" s="365">
        <v>0</v>
      </c>
      <c r="G37" s="365">
        <v>0</v>
      </c>
      <c r="H37" s="365">
        <v>0</v>
      </c>
      <c r="I37" s="365">
        <v>0</v>
      </c>
      <c r="J37" s="365">
        <v>0</v>
      </c>
      <c r="K37" s="365">
        <v>0</v>
      </c>
      <c r="L37" s="365">
        <v>0</v>
      </c>
      <c r="M37" s="365">
        <v>0</v>
      </c>
      <c r="N37" s="365">
        <v>0</v>
      </c>
      <c r="O37" s="365">
        <v>0</v>
      </c>
      <c r="P37" s="365">
        <v>0</v>
      </c>
      <c r="Q37" s="365">
        <v>0</v>
      </c>
      <c r="R37" s="365">
        <v>0</v>
      </c>
      <c r="S37" s="365">
        <v>0</v>
      </c>
      <c r="T37" s="365">
        <v>0</v>
      </c>
      <c r="U37" s="365">
        <v>0</v>
      </c>
      <c r="V37" s="365">
        <v>0</v>
      </c>
      <c r="W37" s="365">
        <v>0</v>
      </c>
      <c r="X37" s="365">
        <v>0</v>
      </c>
      <c r="Y37" s="365">
        <v>0</v>
      </c>
      <c r="Z37" s="365">
        <v>0</v>
      </c>
      <c r="AA37" s="365">
        <v>0</v>
      </c>
      <c r="AB37" s="365">
        <v>0</v>
      </c>
      <c r="AC37" s="365">
        <v>0</v>
      </c>
      <c r="AD37" s="365">
        <v>0</v>
      </c>
      <c r="AE37" s="365">
        <v>0</v>
      </c>
      <c r="AF37" s="365">
        <v>0</v>
      </c>
      <c r="AG37" s="365">
        <v>0</v>
      </c>
      <c r="AH37" s="364">
        <f t="array" ref="AH37">-生産者価格評価表!$DX37/(MMULT(投入係数表!$D37:$DG37,生産者価格評価表!$DZ$7:$DZ$114)+生産者価格評価表!$DO37)</f>
        <v>0.88806386850719665</v>
      </c>
      <c r="AI37" s="365">
        <v>0</v>
      </c>
      <c r="AJ37" s="365">
        <v>0</v>
      </c>
      <c r="AK37" s="365">
        <v>0</v>
      </c>
      <c r="AL37" s="365">
        <v>0</v>
      </c>
      <c r="AM37" s="365">
        <v>0</v>
      </c>
      <c r="AN37" s="365">
        <v>0</v>
      </c>
      <c r="AO37" s="365">
        <v>0</v>
      </c>
      <c r="AP37" s="365">
        <v>0</v>
      </c>
      <c r="AQ37" s="365">
        <v>0</v>
      </c>
      <c r="AR37" s="365">
        <v>0</v>
      </c>
      <c r="AS37" s="365">
        <v>0</v>
      </c>
      <c r="AT37" s="365">
        <v>0</v>
      </c>
      <c r="AU37" s="367">
        <v>0</v>
      </c>
      <c r="AV37" s="367">
        <v>0</v>
      </c>
      <c r="AW37" s="367">
        <v>0</v>
      </c>
      <c r="AX37" s="367">
        <v>0</v>
      </c>
      <c r="AY37" s="367">
        <v>0</v>
      </c>
      <c r="AZ37" s="367">
        <v>0</v>
      </c>
      <c r="BA37" s="367">
        <v>0</v>
      </c>
      <c r="BB37" s="367">
        <v>0</v>
      </c>
      <c r="BC37" s="367">
        <v>0</v>
      </c>
      <c r="BD37" s="367">
        <v>0</v>
      </c>
      <c r="BE37" s="367">
        <v>0</v>
      </c>
      <c r="BF37" s="367">
        <v>0</v>
      </c>
      <c r="BG37" s="367">
        <v>0</v>
      </c>
      <c r="BH37" s="367">
        <v>0</v>
      </c>
      <c r="BI37" s="367">
        <v>0</v>
      </c>
      <c r="BJ37" s="367">
        <v>0</v>
      </c>
      <c r="BK37" s="367">
        <v>0</v>
      </c>
      <c r="BL37" s="367">
        <v>0</v>
      </c>
      <c r="BM37" s="367">
        <v>0</v>
      </c>
      <c r="BN37" s="367">
        <v>0</v>
      </c>
      <c r="BO37" s="367">
        <v>0</v>
      </c>
      <c r="BP37" s="367">
        <v>0</v>
      </c>
      <c r="BQ37" s="367">
        <v>0</v>
      </c>
      <c r="BR37" s="367">
        <v>0</v>
      </c>
      <c r="BS37" s="367">
        <v>0</v>
      </c>
      <c r="BT37" s="367">
        <v>0</v>
      </c>
      <c r="BU37" s="367">
        <v>0</v>
      </c>
      <c r="BV37" s="367">
        <v>0</v>
      </c>
      <c r="BW37" s="367">
        <v>0</v>
      </c>
      <c r="BX37" s="367">
        <v>0</v>
      </c>
      <c r="BY37" s="367">
        <v>0</v>
      </c>
      <c r="BZ37" s="367">
        <v>0</v>
      </c>
      <c r="CA37" s="367">
        <v>0</v>
      </c>
      <c r="CB37" s="367">
        <v>0</v>
      </c>
      <c r="CC37" s="367">
        <v>0</v>
      </c>
      <c r="CD37" s="367">
        <v>0</v>
      </c>
      <c r="CE37" s="367">
        <v>0</v>
      </c>
      <c r="CF37" s="367">
        <v>0</v>
      </c>
      <c r="CG37" s="367">
        <v>0</v>
      </c>
      <c r="CH37" s="367">
        <v>0</v>
      </c>
      <c r="CI37" s="367">
        <v>0</v>
      </c>
      <c r="CJ37" s="367">
        <v>0</v>
      </c>
      <c r="CK37" s="367">
        <v>0</v>
      </c>
      <c r="CL37" s="367">
        <v>0</v>
      </c>
      <c r="CM37" s="367">
        <v>0</v>
      </c>
      <c r="CN37" s="367">
        <v>0</v>
      </c>
      <c r="CO37" s="367">
        <v>0</v>
      </c>
      <c r="CP37" s="367">
        <v>0</v>
      </c>
      <c r="CQ37" s="367">
        <v>0</v>
      </c>
      <c r="CR37" s="367">
        <v>0</v>
      </c>
      <c r="CS37" s="367">
        <v>0</v>
      </c>
      <c r="CT37" s="367">
        <v>0</v>
      </c>
      <c r="CU37" s="367">
        <v>0</v>
      </c>
      <c r="CV37" s="367">
        <v>0</v>
      </c>
      <c r="CW37" s="367">
        <v>0</v>
      </c>
      <c r="CX37" s="367">
        <v>0</v>
      </c>
      <c r="CY37" s="367">
        <v>0</v>
      </c>
      <c r="CZ37" s="367">
        <v>0</v>
      </c>
      <c r="DA37" s="367">
        <v>0</v>
      </c>
      <c r="DB37" s="367">
        <v>0</v>
      </c>
      <c r="DC37" s="367">
        <v>0</v>
      </c>
      <c r="DD37" s="367">
        <v>0</v>
      </c>
      <c r="DE37" s="367">
        <v>0</v>
      </c>
      <c r="DF37" s="367">
        <v>0</v>
      </c>
      <c r="DG37" s="368">
        <v>0</v>
      </c>
    </row>
    <row r="38" spans="1:111" ht="15.6" customHeight="1">
      <c r="A38" s="146">
        <v>32</v>
      </c>
      <c r="B38" s="98" t="s">
        <v>148</v>
      </c>
      <c r="C38" s="95" t="s">
        <v>149</v>
      </c>
      <c r="D38" s="363">
        <v>0</v>
      </c>
      <c r="E38" s="365">
        <v>0</v>
      </c>
      <c r="F38" s="365">
        <v>0</v>
      </c>
      <c r="G38" s="365">
        <v>0</v>
      </c>
      <c r="H38" s="365">
        <v>0</v>
      </c>
      <c r="I38" s="365">
        <v>0</v>
      </c>
      <c r="J38" s="365">
        <v>0</v>
      </c>
      <c r="K38" s="365">
        <v>0</v>
      </c>
      <c r="L38" s="365">
        <v>0</v>
      </c>
      <c r="M38" s="365">
        <v>0</v>
      </c>
      <c r="N38" s="365">
        <v>0</v>
      </c>
      <c r="O38" s="365">
        <v>0</v>
      </c>
      <c r="P38" s="365">
        <v>0</v>
      </c>
      <c r="Q38" s="365">
        <v>0</v>
      </c>
      <c r="R38" s="365">
        <v>0</v>
      </c>
      <c r="S38" s="365">
        <v>0</v>
      </c>
      <c r="T38" s="365">
        <v>0</v>
      </c>
      <c r="U38" s="365">
        <v>0</v>
      </c>
      <c r="V38" s="365">
        <v>0</v>
      </c>
      <c r="W38" s="365">
        <v>0</v>
      </c>
      <c r="X38" s="365">
        <v>0</v>
      </c>
      <c r="Y38" s="365">
        <v>0</v>
      </c>
      <c r="Z38" s="365">
        <v>0</v>
      </c>
      <c r="AA38" s="365">
        <v>0</v>
      </c>
      <c r="AB38" s="365">
        <v>0</v>
      </c>
      <c r="AC38" s="365">
        <v>0</v>
      </c>
      <c r="AD38" s="365">
        <v>0</v>
      </c>
      <c r="AE38" s="365">
        <v>0</v>
      </c>
      <c r="AF38" s="365">
        <v>0</v>
      </c>
      <c r="AG38" s="365">
        <v>0</v>
      </c>
      <c r="AH38" s="365">
        <v>0</v>
      </c>
      <c r="AI38" s="364">
        <f t="array" ref="AI38">-生産者価格評価表!$DX38/(MMULT(投入係数表!$D38:$DG38,生産者価格評価表!$DZ$7:$DZ$114)+生産者価格評価表!$DO38)</f>
        <v>0.79389404298439403</v>
      </c>
      <c r="AJ38" s="365">
        <v>0</v>
      </c>
      <c r="AK38" s="365">
        <v>0</v>
      </c>
      <c r="AL38" s="365">
        <v>0</v>
      </c>
      <c r="AM38" s="365">
        <v>0</v>
      </c>
      <c r="AN38" s="365">
        <v>0</v>
      </c>
      <c r="AO38" s="365">
        <v>0</v>
      </c>
      <c r="AP38" s="365">
        <v>0</v>
      </c>
      <c r="AQ38" s="365">
        <v>0</v>
      </c>
      <c r="AR38" s="365">
        <v>0</v>
      </c>
      <c r="AS38" s="365">
        <v>0</v>
      </c>
      <c r="AT38" s="365">
        <v>0</v>
      </c>
      <c r="AU38" s="367">
        <v>0</v>
      </c>
      <c r="AV38" s="367">
        <v>0</v>
      </c>
      <c r="AW38" s="367">
        <v>0</v>
      </c>
      <c r="AX38" s="367">
        <v>0</v>
      </c>
      <c r="AY38" s="367">
        <v>0</v>
      </c>
      <c r="AZ38" s="367">
        <v>0</v>
      </c>
      <c r="BA38" s="367">
        <v>0</v>
      </c>
      <c r="BB38" s="367">
        <v>0</v>
      </c>
      <c r="BC38" s="367">
        <v>0</v>
      </c>
      <c r="BD38" s="367">
        <v>0</v>
      </c>
      <c r="BE38" s="367">
        <v>0</v>
      </c>
      <c r="BF38" s="367">
        <v>0</v>
      </c>
      <c r="BG38" s="367">
        <v>0</v>
      </c>
      <c r="BH38" s="367">
        <v>0</v>
      </c>
      <c r="BI38" s="367">
        <v>0</v>
      </c>
      <c r="BJ38" s="367">
        <v>0</v>
      </c>
      <c r="BK38" s="367">
        <v>0</v>
      </c>
      <c r="BL38" s="367">
        <v>0</v>
      </c>
      <c r="BM38" s="367">
        <v>0</v>
      </c>
      <c r="BN38" s="367">
        <v>0</v>
      </c>
      <c r="BO38" s="367">
        <v>0</v>
      </c>
      <c r="BP38" s="367">
        <v>0</v>
      </c>
      <c r="BQ38" s="367">
        <v>0</v>
      </c>
      <c r="BR38" s="367">
        <v>0</v>
      </c>
      <c r="BS38" s="367">
        <v>0</v>
      </c>
      <c r="BT38" s="367">
        <v>0</v>
      </c>
      <c r="BU38" s="367">
        <v>0</v>
      </c>
      <c r="BV38" s="367">
        <v>0</v>
      </c>
      <c r="BW38" s="367">
        <v>0</v>
      </c>
      <c r="BX38" s="367">
        <v>0</v>
      </c>
      <c r="BY38" s="367">
        <v>0</v>
      </c>
      <c r="BZ38" s="367">
        <v>0</v>
      </c>
      <c r="CA38" s="367">
        <v>0</v>
      </c>
      <c r="CB38" s="367">
        <v>0</v>
      </c>
      <c r="CC38" s="367">
        <v>0</v>
      </c>
      <c r="CD38" s="367">
        <v>0</v>
      </c>
      <c r="CE38" s="367">
        <v>0</v>
      </c>
      <c r="CF38" s="367">
        <v>0</v>
      </c>
      <c r="CG38" s="367">
        <v>0</v>
      </c>
      <c r="CH38" s="367">
        <v>0</v>
      </c>
      <c r="CI38" s="367">
        <v>0</v>
      </c>
      <c r="CJ38" s="367">
        <v>0</v>
      </c>
      <c r="CK38" s="367">
        <v>0</v>
      </c>
      <c r="CL38" s="367">
        <v>0</v>
      </c>
      <c r="CM38" s="367">
        <v>0</v>
      </c>
      <c r="CN38" s="367">
        <v>0</v>
      </c>
      <c r="CO38" s="367">
        <v>0</v>
      </c>
      <c r="CP38" s="367">
        <v>0</v>
      </c>
      <c r="CQ38" s="367">
        <v>0</v>
      </c>
      <c r="CR38" s="367">
        <v>0</v>
      </c>
      <c r="CS38" s="367">
        <v>0</v>
      </c>
      <c r="CT38" s="367">
        <v>0</v>
      </c>
      <c r="CU38" s="367">
        <v>0</v>
      </c>
      <c r="CV38" s="367">
        <v>0</v>
      </c>
      <c r="CW38" s="367">
        <v>0</v>
      </c>
      <c r="CX38" s="367">
        <v>0</v>
      </c>
      <c r="CY38" s="367">
        <v>0</v>
      </c>
      <c r="CZ38" s="367">
        <v>0</v>
      </c>
      <c r="DA38" s="367">
        <v>0</v>
      </c>
      <c r="DB38" s="367">
        <v>0</v>
      </c>
      <c r="DC38" s="367">
        <v>0</v>
      </c>
      <c r="DD38" s="367">
        <v>0</v>
      </c>
      <c r="DE38" s="367">
        <v>0</v>
      </c>
      <c r="DF38" s="367">
        <v>0</v>
      </c>
      <c r="DG38" s="368">
        <v>0</v>
      </c>
    </row>
    <row r="39" spans="1:111" ht="15.6" customHeight="1">
      <c r="A39" s="146">
        <v>33</v>
      </c>
      <c r="B39" s="98" t="s">
        <v>150</v>
      </c>
      <c r="C39" s="95" t="s">
        <v>151</v>
      </c>
      <c r="D39" s="363">
        <v>0</v>
      </c>
      <c r="E39" s="365">
        <v>0</v>
      </c>
      <c r="F39" s="365">
        <v>0</v>
      </c>
      <c r="G39" s="365">
        <v>0</v>
      </c>
      <c r="H39" s="365">
        <v>0</v>
      </c>
      <c r="I39" s="365">
        <v>0</v>
      </c>
      <c r="J39" s="365">
        <v>0</v>
      </c>
      <c r="K39" s="365">
        <v>0</v>
      </c>
      <c r="L39" s="365">
        <v>0</v>
      </c>
      <c r="M39" s="365">
        <v>0</v>
      </c>
      <c r="N39" s="365">
        <v>0</v>
      </c>
      <c r="O39" s="365">
        <v>0</v>
      </c>
      <c r="P39" s="365">
        <v>0</v>
      </c>
      <c r="Q39" s="365">
        <v>0</v>
      </c>
      <c r="R39" s="365">
        <v>0</v>
      </c>
      <c r="S39" s="365">
        <v>0</v>
      </c>
      <c r="T39" s="365">
        <v>0</v>
      </c>
      <c r="U39" s="365">
        <v>0</v>
      </c>
      <c r="V39" s="365">
        <v>0</v>
      </c>
      <c r="W39" s="365">
        <v>0</v>
      </c>
      <c r="X39" s="365">
        <v>0</v>
      </c>
      <c r="Y39" s="365">
        <v>0</v>
      </c>
      <c r="Z39" s="365">
        <v>0</v>
      </c>
      <c r="AA39" s="365">
        <v>0</v>
      </c>
      <c r="AB39" s="365">
        <v>0</v>
      </c>
      <c r="AC39" s="365">
        <v>0</v>
      </c>
      <c r="AD39" s="365">
        <v>0</v>
      </c>
      <c r="AE39" s="365">
        <v>0</v>
      </c>
      <c r="AF39" s="365">
        <v>0</v>
      </c>
      <c r="AG39" s="365">
        <v>0</v>
      </c>
      <c r="AH39" s="365">
        <v>0</v>
      </c>
      <c r="AI39" s="365">
        <v>0</v>
      </c>
      <c r="AJ39" s="364">
        <f t="array" ref="AJ39">-生産者価格評価表!$DX39/(MMULT(投入係数表!$D39:$DG39,生産者価格評価表!$DZ$7:$DZ$114)+生産者価格評価表!$DO39)</f>
        <v>0.47536611897453879</v>
      </c>
      <c r="AK39" s="365">
        <v>0</v>
      </c>
      <c r="AL39" s="365">
        <v>0</v>
      </c>
      <c r="AM39" s="365">
        <v>0</v>
      </c>
      <c r="AN39" s="365">
        <v>0</v>
      </c>
      <c r="AO39" s="365">
        <v>0</v>
      </c>
      <c r="AP39" s="365">
        <v>0</v>
      </c>
      <c r="AQ39" s="365">
        <v>0</v>
      </c>
      <c r="AR39" s="365">
        <v>0</v>
      </c>
      <c r="AS39" s="365">
        <v>0</v>
      </c>
      <c r="AT39" s="365">
        <v>0</v>
      </c>
      <c r="AU39" s="367">
        <v>0</v>
      </c>
      <c r="AV39" s="367">
        <v>0</v>
      </c>
      <c r="AW39" s="367">
        <v>0</v>
      </c>
      <c r="AX39" s="367">
        <v>0</v>
      </c>
      <c r="AY39" s="367">
        <v>0</v>
      </c>
      <c r="AZ39" s="367">
        <v>0</v>
      </c>
      <c r="BA39" s="367">
        <v>0</v>
      </c>
      <c r="BB39" s="367">
        <v>0</v>
      </c>
      <c r="BC39" s="367">
        <v>0</v>
      </c>
      <c r="BD39" s="367">
        <v>0</v>
      </c>
      <c r="BE39" s="367">
        <v>0</v>
      </c>
      <c r="BF39" s="367">
        <v>0</v>
      </c>
      <c r="BG39" s="367">
        <v>0</v>
      </c>
      <c r="BH39" s="367">
        <v>0</v>
      </c>
      <c r="BI39" s="367">
        <v>0</v>
      </c>
      <c r="BJ39" s="367">
        <v>0</v>
      </c>
      <c r="BK39" s="367">
        <v>0</v>
      </c>
      <c r="BL39" s="367">
        <v>0</v>
      </c>
      <c r="BM39" s="367">
        <v>0</v>
      </c>
      <c r="BN39" s="367">
        <v>0</v>
      </c>
      <c r="BO39" s="367">
        <v>0</v>
      </c>
      <c r="BP39" s="367">
        <v>0</v>
      </c>
      <c r="BQ39" s="367">
        <v>0</v>
      </c>
      <c r="BR39" s="367">
        <v>0</v>
      </c>
      <c r="BS39" s="367">
        <v>0</v>
      </c>
      <c r="BT39" s="367">
        <v>0</v>
      </c>
      <c r="BU39" s="367">
        <v>0</v>
      </c>
      <c r="BV39" s="367">
        <v>0</v>
      </c>
      <c r="BW39" s="367">
        <v>0</v>
      </c>
      <c r="BX39" s="367">
        <v>0</v>
      </c>
      <c r="BY39" s="367">
        <v>0</v>
      </c>
      <c r="BZ39" s="367">
        <v>0</v>
      </c>
      <c r="CA39" s="367">
        <v>0</v>
      </c>
      <c r="CB39" s="367">
        <v>0</v>
      </c>
      <c r="CC39" s="367">
        <v>0</v>
      </c>
      <c r="CD39" s="367">
        <v>0</v>
      </c>
      <c r="CE39" s="367">
        <v>0</v>
      </c>
      <c r="CF39" s="367">
        <v>0</v>
      </c>
      <c r="CG39" s="367">
        <v>0</v>
      </c>
      <c r="CH39" s="367">
        <v>0</v>
      </c>
      <c r="CI39" s="367">
        <v>0</v>
      </c>
      <c r="CJ39" s="367">
        <v>0</v>
      </c>
      <c r="CK39" s="367">
        <v>0</v>
      </c>
      <c r="CL39" s="367">
        <v>0</v>
      </c>
      <c r="CM39" s="367">
        <v>0</v>
      </c>
      <c r="CN39" s="367">
        <v>0</v>
      </c>
      <c r="CO39" s="367">
        <v>0</v>
      </c>
      <c r="CP39" s="367">
        <v>0</v>
      </c>
      <c r="CQ39" s="367">
        <v>0</v>
      </c>
      <c r="CR39" s="367">
        <v>0</v>
      </c>
      <c r="CS39" s="367">
        <v>0</v>
      </c>
      <c r="CT39" s="367">
        <v>0</v>
      </c>
      <c r="CU39" s="367">
        <v>0</v>
      </c>
      <c r="CV39" s="367">
        <v>0</v>
      </c>
      <c r="CW39" s="367">
        <v>0</v>
      </c>
      <c r="CX39" s="367">
        <v>0</v>
      </c>
      <c r="CY39" s="367">
        <v>0</v>
      </c>
      <c r="CZ39" s="367">
        <v>0</v>
      </c>
      <c r="DA39" s="367">
        <v>0</v>
      </c>
      <c r="DB39" s="367">
        <v>0</v>
      </c>
      <c r="DC39" s="367">
        <v>0</v>
      </c>
      <c r="DD39" s="367">
        <v>0</v>
      </c>
      <c r="DE39" s="367">
        <v>0</v>
      </c>
      <c r="DF39" s="367">
        <v>0</v>
      </c>
      <c r="DG39" s="368">
        <v>0</v>
      </c>
    </row>
    <row r="40" spans="1:111" ht="15.6" customHeight="1">
      <c r="A40" s="146">
        <v>34</v>
      </c>
      <c r="B40" s="98" t="s">
        <v>152</v>
      </c>
      <c r="C40" s="95" t="s">
        <v>67</v>
      </c>
      <c r="D40" s="363">
        <v>0</v>
      </c>
      <c r="E40" s="365">
        <v>0</v>
      </c>
      <c r="F40" s="365">
        <v>0</v>
      </c>
      <c r="G40" s="365">
        <v>0</v>
      </c>
      <c r="H40" s="365">
        <v>0</v>
      </c>
      <c r="I40" s="365">
        <v>0</v>
      </c>
      <c r="J40" s="365">
        <v>0</v>
      </c>
      <c r="K40" s="365">
        <v>0</v>
      </c>
      <c r="L40" s="365">
        <v>0</v>
      </c>
      <c r="M40" s="365">
        <v>0</v>
      </c>
      <c r="N40" s="365">
        <v>0</v>
      </c>
      <c r="O40" s="365">
        <v>0</v>
      </c>
      <c r="P40" s="365">
        <v>0</v>
      </c>
      <c r="Q40" s="365">
        <v>0</v>
      </c>
      <c r="R40" s="365">
        <v>0</v>
      </c>
      <c r="S40" s="365">
        <v>0</v>
      </c>
      <c r="T40" s="365">
        <v>0</v>
      </c>
      <c r="U40" s="365">
        <v>0</v>
      </c>
      <c r="V40" s="365">
        <v>0</v>
      </c>
      <c r="W40" s="365">
        <v>0</v>
      </c>
      <c r="X40" s="365">
        <v>0</v>
      </c>
      <c r="Y40" s="365">
        <v>0</v>
      </c>
      <c r="Z40" s="365">
        <v>0</v>
      </c>
      <c r="AA40" s="365">
        <v>0</v>
      </c>
      <c r="AB40" s="365">
        <v>0</v>
      </c>
      <c r="AC40" s="365">
        <v>0</v>
      </c>
      <c r="AD40" s="365">
        <v>0</v>
      </c>
      <c r="AE40" s="365">
        <v>0</v>
      </c>
      <c r="AF40" s="365">
        <v>0</v>
      </c>
      <c r="AG40" s="365">
        <v>0</v>
      </c>
      <c r="AH40" s="365">
        <v>0</v>
      </c>
      <c r="AI40" s="365">
        <v>0</v>
      </c>
      <c r="AJ40" s="365">
        <v>0</v>
      </c>
      <c r="AK40" s="364">
        <f t="array" ref="AK40">-生産者価格評価表!$DX40/(MMULT(投入係数表!$D40:$DG40,生産者価格評価表!$DZ$7:$DZ$114)+生産者価格評価表!$DO40)</f>
        <v>0.5812953309094725</v>
      </c>
      <c r="AL40" s="365">
        <v>0</v>
      </c>
      <c r="AM40" s="365">
        <v>0</v>
      </c>
      <c r="AN40" s="365">
        <v>0</v>
      </c>
      <c r="AO40" s="365">
        <v>0</v>
      </c>
      <c r="AP40" s="365">
        <v>0</v>
      </c>
      <c r="AQ40" s="365">
        <v>0</v>
      </c>
      <c r="AR40" s="365">
        <v>0</v>
      </c>
      <c r="AS40" s="365">
        <v>0</v>
      </c>
      <c r="AT40" s="365">
        <v>0</v>
      </c>
      <c r="AU40" s="367">
        <v>0</v>
      </c>
      <c r="AV40" s="367">
        <v>0</v>
      </c>
      <c r="AW40" s="367">
        <v>0</v>
      </c>
      <c r="AX40" s="367">
        <v>0</v>
      </c>
      <c r="AY40" s="367">
        <v>0</v>
      </c>
      <c r="AZ40" s="367">
        <v>0</v>
      </c>
      <c r="BA40" s="367">
        <v>0</v>
      </c>
      <c r="BB40" s="367">
        <v>0</v>
      </c>
      <c r="BC40" s="367">
        <v>0</v>
      </c>
      <c r="BD40" s="367">
        <v>0</v>
      </c>
      <c r="BE40" s="367">
        <v>0</v>
      </c>
      <c r="BF40" s="367">
        <v>0</v>
      </c>
      <c r="BG40" s="367">
        <v>0</v>
      </c>
      <c r="BH40" s="367">
        <v>0</v>
      </c>
      <c r="BI40" s="367">
        <v>0</v>
      </c>
      <c r="BJ40" s="367">
        <v>0</v>
      </c>
      <c r="BK40" s="367">
        <v>0</v>
      </c>
      <c r="BL40" s="367">
        <v>0</v>
      </c>
      <c r="BM40" s="367">
        <v>0</v>
      </c>
      <c r="BN40" s="367">
        <v>0</v>
      </c>
      <c r="BO40" s="367">
        <v>0</v>
      </c>
      <c r="BP40" s="367">
        <v>0</v>
      </c>
      <c r="BQ40" s="367">
        <v>0</v>
      </c>
      <c r="BR40" s="367">
        <v>0</v>
      </c>
      <c r="BS40" s="367">
        <v>0</v>
      </c>
      <c r="BT40" s="367">
        <v>0</v>
      </c>
      <c r="BU40" s="367">
        <v>0</v>
      </c>
      <c r="BV40" s="367">
        <v>0</v>
      </c>
      <c r="BW40" s="367">
        <v>0</v>
      </c>
      <c r="BX40" s="367">
        <v>0</v>
      </c>
      <c r="BY40" s="367">
        <v>0</v>
      </c>
      <c r="BZ40" s="367">
        <v>0</v>
      </c>
      <c r="CA40" s="367">
        <v>0</v>
      </c>
      <c r="CB40" s="367">
        <v>0</v>
      </c>
      <c r="CC40" s="367">
        <v>0</v>
      </c>
      <c r="CD40" s="367">
        <v>0</v>
      </c>
      <c r="CE40" s="367">
        <v>0</v>
      </c>
      <c r="CF40" s="367">
        <v>0</v>
      </c>
      <c r="CG40" s="367">
        <v>0</v>
      </c>
      <c r="CH40" s="367">
        <v>0</v>
      </c>
      <c r="CI40" s="367">
        <v>0</v>
      </c>
      <c r="CJ40" s="367">
        <v>0</v>
      </c>
      <c r="CK40" s="367">
        <v>0</v>
      </c>
      <c r="CL40" s="367">
        <v>0</v>
      </c>
      <c r="CM40" s="367">
        <v>0</v>
      </c>
      <c r="CN40" s="367">
        <v>0</v>
      </c>
      <c r="CO40" s="367">
        <v>0</v>
      </c>
      <c r="CP40" s="367">
        <v>0</v>
      </c>
      <c r="CQ40" s="367">
        <v>0</v>
      </c>
      <c r="CR40" s="367">
        <v>0</v>
      </c>
      <c r="CS40" s="367">
        <v>0</v>
      </c>
      <c r="CT40" s="367">
        <v>0</v>
      </c>
      <c r="CU40" s="367">
        <v>0</v>
      </c>
      <c r="CV40" s="367">
        <v>0</v>
      </c>
      <c r="CW40" s="367">
        <v>0</v>
      </c>
      <c r="CX40" s="367">
        <v>0</v>
      </c>
      <c r="CY40" s="367">
        <v>0</v>
      </c>
      <c r="CZ40" s="367">
        <v>0</v>
      </c>
      <c r="DA40" s="367">
        <v>0</v>
      </c>
      <c r="DB40" s="367">
        <v>0</v>
      </c>
      <c r="DC40" s="367">
        <v>0</v>
      </c>
      <c r="DD40" s="367">
        <v>0</v>
      </c>
      <c r="DE40" s="367">
        <v>0</v>
      </c>
      <c r="DF40" s="367">
        <v>0</v>
      </c>
      <c r="DG40" s="368">
        <v>0</v>
      </c>
    </row>
    <row r="41" spans="1:111" ht="15.6" customHeight="1">
      <c r="A41" s="146">
        <v>35</v>
      </c>
      <c r="B41" s="98" t="s">
        <v>153</v>
      </c>
      <c r="C41" s="95" t="s">
        <v>68</v>
      </c>
      <c r="D41" s="363">
        <v>0</v>
      </c>
      <c r="E41" s="365">
        <v>0</v>
      </c>
      <c r="F41" s="365">
        <v>0</v>
      </c>
      <c r="G41" s="365">
        <v>0</v>
      </c>
      <c r="H41" s="365">
        <v>0</v>
      </c>
      <c r="I41" s="365">
        <v>0</v>
      </c>
      <c r="J41" s="365">
        <v>0</v>
      </c>
      <c r="K41" s="365">
        <v>0</v>
      </c>
      <c r="L41" s="365">
        <v>0</v>
      </c>
      <c r="M41" s="365">
        <v>0</v>
      </c>
      <c r="N41" s="365">
        <v>0</v>
      </c>
      <c r="O41" s="365">
        <v>0</v>
      </c>
      <c r="P41" s="365">
        <v>0</v>
      </c>
      <c r="Q41" s="365">
        <v>0</v>
      </c>
      <c r="R41" s="365">
        <v>0</v>
      </c>
      <c r="S41" s="365">
        <v>0</v>
      </c>
      <c r="T41" s="365">
        <v>0</v>
      </c>
      <c r="U41" s="365">
        <v>0</v>
      </c>
      <c r="V41" s="365">
        <v>0</v>
      </c>
      <c r="W41" s="365">
        <v>0</v>
      </c>
      <c r="X41" s="365">
        <v>0</v>
      </c>
      <c r="Y41" s="365">
        <v>0</v>
      </c>
      <c r="Z41" s="365">
        <v>0</v>
      </c>
      <c r="AA41" s="365">
        <v>0</v>
      </c>
      <c r="AB41" s="365">
        <v>0</v>
      </c>
      <c r="AC41" s="365">
        <v>0</v>
      </c>
      <c r="AD41" s="365">
        <v>0</v>
      </c>
      <c r="AE41" s="365">
        <v>0</v>
      </c>
      <c r="AF41" s="365">
        <v>0</v>
      </c>
      <c r="AG41" s="365">
        <v>0</v>
      </c>
      <c r="AH41" s="365">
        <v>0</v>
      </c>
      <c r="AI41" s="365">
        <v>0</v>
      </c>
      <c r="AJ41" s="365">
        <v>0</v>
      </c>
      <c r="AK41" s="365">
        <v>0</v>
      </c>
      <c r="AL41" s="364">
        <f t="array" ref="AL41">-生産者価格評価表!$DX41/(MMULT(投入係数表!$D41:$DG41,生産者価格評価表!$DZ$7:$DZ$114)+生産者価格評価表!$DO41)</f>
        <v>0.61925803927208101</v>
      </c>
      <c r="AM41" s="365">
        <v>0</v>
      </c>
      <c r="AN41" s="365">
        <v>0</v>
      </c>
      <c r="AO41" s="365">
        <v>0</v>
      </c>
      <c r="AP41" s="365">
        <v>0</v>
      </c>
      <c r="AQ41" s="365">
        <v>0</v>
      </c>
      <c r="AR41" s="365">
        <v>0</v>
      </c>
      <c r="AS41" s="365">
        <v>0</v>
      </c>
      <c r="AT41" s="365">
        <v>0</v>
      </c>
      <c r="AU41" s="367">
        <v>0</v>
      </c>
      <c r="AV41" s="367">
        <v>0</v>
      </c>
      <c r="AW41" s="367">
        <v>0</v>
      </c>
      <c r="AX41" s="367">
        <v>0</v>
      </c>
      <c r="AY41" s="367">
        <v>0</v>
      </c>
      <c r="AZ41" s="367">
        <v>0</v>
      </c>
      <c r="BA41" s="367">
        <v>0</v>
      </c>
      <c r="BB41" s="367">
        <v>0</v>
      </c>
      <c r="BC41" s="367">
        <v>0</v>
      </c>
      <c r="BD41" s="367">
        <v>0</v>
      </c>
      <c r="BE41" s="367">
        <v>0</v>
      </c>
      <c r="BF41" s="367">
        <v>0</v>
      </c>
      <c r="BG41" s="367">
        <v>0</v>
      </c>
      <c r="BH41" s="367">
        <v>0</v>
      </c>
      <c r="BI41" s="367">
        <v>0</v>
      </c>
      <c r="BJ41" s="367">
        <v>0</v>
      </c>
      <c r="BK41" s="367">
        <v>0</v>
      </c>
      <c r="BL41" s="367">
        <v>0</v>
      </c>
      <c r="BM41" s="367">
        <v>0</v>
      </c>
      <c r="BN41" s="367">
        <v>0</v>
      </c>
      <c r="BO41" s="367">
        <v>0</v>
      </c>
      <c r="BP41" s="367">
        <v>0</v>
      </c>
      <c r="BQ41" s="367">
        <v>0</v>
      </c>
      <c r="BR41" s="367">
        <v>0</v>
      </c>
      <c r="BS41" s="367">
        <v>0</v>
      </c>
      <c r="BT41" s="367">
        <v>0</v>
      </c>
      <c r="BU41" s="367">
        <v>0</v>
      </c>
      <c r="BV41" s="367">
        <v>0</v>
      </c>
      <c r="BW41" s="367">
        <v>0</v>
      </c>
      <c r="BX41" s="367">
        <v>0</v>
      </c>
      <c r="BY41" s="367">
        <v>0</v>
      </c>
      <c r="BZ41" s="367">
        <v>0</v>
      </c>
      <c r="CA41" s="367">
        <v>0</v>
      </c>
      <c r="CB41" s="367">
        <v>0</v>
      </c>
      <c r="CC41" s="367">
        <v>0</v>
      </c>
      <c r="CD41" s="367">
        <v>0</v>
      </c>
      <c r="CE41" s="367">
        <v>0</v>
      </c>
      <c r="CF41" s="367">
        <v>0</v>
      </c>
      <c r="CG41" s="367">
        <v>0</v>
      </c>
      <c r="CH41" s="367">
        <v>0</v>
      </c>
      <c r="CI41" s="367">
        <v>0</v>
      </c>
      <c r="CJ41" s="367">
        <v>0</v>
      </c>
      <c r="CK41" s="367">
        <v>0</v>
      </c>
      <c r="CL41" s="367">
        <v>0</v>
      </c>
      <c r="CM41" s="367">
        <v>0</v>
      </c>
      <c r="CN41" s="367">
        <v>0</v>
      </c>
      <c r="CO41" s="367">
        <v>0</v>
      </c>
      <c r="CP41" s="367">
        <v>0</v>
      </c>
      <c r="CQ41" s="367">
        <v>0</v>
      </c>
      <c r="CR41" s="367">
        <v>0</v>
      </c>
      <c r="CS41" s="367">
        <v>0</v>
      </c>
      <c r="CT41" s="367">
        <v>0</v>
      </c>
      <c r="CU41" s="367">
        <v>0</v>
      </c>
      <c r="CV41" s="367">
        <v>0</v>
      </c>
      <c r="CW41" s="367">
        <v>0</v>
      </c>
      <c r="CX41" s="367">
        <v>0</v>
      </c>
      <c r="CY41" s="367">
        <v>0</v>
      </c>
      <c r="CZ41" s="367">
        <v>0</v>
      </c>
      <c r="DA41" s="367">
        <v>0</v>
      </c>
      <c r="DB41" s="367">
        <v>0</v>
      </c>
      <c r="DC41" s="367">
        <v>0</v>
      </c>
      <c r="DD41" s="367">
        <v>0</v>
      </c>
      <c r="DE41" s="367">
        <v>0</v>
      </c>
      <c r="DF41" s="367">
        <v>0</v>
      </c>
      <c r="DG41" s="368">
        <v>0</v>
      </c>
    </row>
    <row r="42" spans="1:111" ht="15.6" customHeight="1">
      <c r="A42" s="146">
        <v>36</v>
      </c>
      <c r="B42" s="98" t="s">
        <v>154</v>
      </c>
      <c r="C42" s="95" t="s">
        <v>155</v>
      </c>
      <c r="D42" s="363">
        <v>0</v>
      </c>
      <c r="E42" s="365">
        <v>0</v>
      </c>
      <c r="F42" s="365">
        <v>0</v>
      </c>
      <c r="G42" s="365">
        <v>0</v>
      </c>
      <c r="H42" s="365">
        <v>0</v>
      </c>
      <c r="I42" s="365">
        <v>0</v>
      </c>
      <c r="J42" s="365">
        <v>0</v>
      </c>
      <c r="K42" s="365">
        <v>0</v>
      </c>
      <c r="L42" s="365">
        <v>0</v>
      </c>
      <c r="M42" s="365">
        <v>0</v>
      </c>
      <c r="N42" s="365">
        <v>0</v>
      </c>
      <c r="O42" s="365">
        <v>0</v>
      </c>
      <c r="P42" s="365">
        <v>0</v>
      </c>
      <c r="Q42" s="365">
        <v>0</v>
      </c>
      <c r="R42" s="365">
        <v>0</v>
      </c>
      <c r="S42" s="365">
        <v>0</v>
      </c>
      <c r="T42" s="365">
        <v>0</v>
      </c>
      <c r="U42" s="365">
        <v>0</v>
      </c>
      <c r="V42" s="365">
        <v>0</v>
      </c>
      <c r="W42" s="365">
        <v>0</v>
      </c>
      <c r="X42" s="365">
        <v>0</v>
      </c>
      <c r="Y42" s="365">
        <v>0</v>
      </c>
      <c r="Z42" s="365">
        <v>0</v>
      </c>
      <c r="AA42" s="365">
        <v>0</v>
      </c>
      <c r="AB42" s="365">
        <v>0</v>
      </c>
      <c r="AC42" s="365">
        <v>0</v>
      </c>
      <c r="AD42" s="365">
        <v>0</v>
      </c>
      <c r="AE42" s="365">
        <v>0</v>
      </c>
      <c r="AF42" s="365">
        <v>0</v>
      </c>
      <c r="AG42" s="365">
        <v>0</v>
      </c>
      <c r="AH42" s="365">
        <v>0</v>
      </c>
      <c r="AI42" s="365">
        <v>0</v>
      </c>
      <c r="AJ42" s="365">
        <v>0</v>
      </c>
      <c r="AK42" s="365">
        <v>0</v>
      </c>
      <c r="AL42" s="365">
        <v>0</v>
      </c>
      <c r="AM42" s="364">
        <f t="array" ref="AM42">-生産者価格評価表!$DX42/(MMULT(投入係数表!$D42:$DG42,生産者価格評価表!$DZ$7:$DZ$114)+生産者価格評価表!$DO42)</f>
        <v>0.35590481656983447</v>
      </c>
      <c r="AN42" s="365">
        <v>0</v>
      </c>
      <c r="AO42" s="365">
        <v>0</v>
      </c>
      <c r="AP42" s="365">
        <v>0</v>
      </c>
      <c r="AQ42" s="365">
        <v>0</v>
      </c>
      <c r="AR42" s="365">
        <v>0</v>
      </c>
      <c r="AS42" s="365">
        <v>0</v>
      </c>
      <c r="AT42" s="365">
        <v>0</v>
      </c>
      <c r="AU42" s="367">
        <v>0</v>
      </c>
      <c r="AV42" s="367">
        <v>0</v>
      </c>
      <c r="AW42" s="367">
        <v>0</v>
      </c>
      <c r="AX42" s="367">
        <v>0</v>
      </c>
      <c r="AY42" s="367">
        <v>0</v>
      </c>
      <c r="AZ42" s="367">
        <v>0</v>
      </c>
      <c r="BA42" s="367">
        <v>0</v>
      </c>
      <c r="BB42" s="367">
        <v>0</v>
      </c>
      <c r="BC42" s="367">
        <v>0</v>
      </c>
      <c r="BD42" s="367">
        <v>0</v>
      </c>
      <c r="BE42" s="367">
        <v>0</v>
      </c>
      <c r="BF42" s="367">
        <v>0</v>
      </c>
      <c r="BG42" s="367">
        <v>0</v>
      </c>
      <c r="BH42" s="367">
        <v>0</v>
      </c>
      <c r="BI42" s="367">
        <v>0</v>
      </c>
      <c r="BJ42" s="367">
        <v>0</v>
      </c>
      <c r="BK42" s="367">
        <v>0</v>
      </c>
      <c r="BL42" s="367">
        <v>0</v>
      </c>
      <c r="BM42" s="367">
        <v>0</v>
      </c>
      <c r="BN42" s="367">
        <v>0</v>
      </c>
      <c r="BO42" s="367">
        <v>0</v>
      </c>
      <c r="BP42" s="367">
        <v>0</v>
      </c>
      <c r="BQ42" s="367">
        <v>0</v>
      </c>
      <c r="BR42" s="367">
        <v>0</v>
      </c>
      <c r="BS42" s="367">
        <v>0</v>
      </c>
      <c r="BT42" s="367">
        <v>0</v>
      </c>
      <c r="BU42" s="367">
        <v>0</v>
      </c>
      <c r="BV42" s="367">
        <v>0</v>
      </c>
      <c r="BW42" s="367">
        <v>0</v>
      </c>
      <c r="BX42" s="367">
        <v>0</v>
      </c>
      <c r="BY42" s="367">
        <v>0</v>
      </c>
      <c r="BZ42" s="367">
        <v>0</v>
      </c>
      <c r="CA42" s="367">
        <v>0</v>
      </c>
      <c r="CB42" s="367">
        <v>0</v>
      </c>
      <c r="CC42" s="367">
        <v>0</v>
      </c>
      <c r="CD42" s="367">
        <v>0</v>
      </c>
      <c r="CE42" s="367">
        <v>0</v>
      </c>
      <c r="CF42" s="367">
        <v>0</v>
      </c>
      <c r="CG42" s="367">
        <v>0</v>
      </c>
      <c r="CH42" s="367">
        <v>0</v>
      </c>
      <c r="CI42" s="367">
        <v>0</v>
      </c>
      <c r="CJ42" s="367">
        <v>0</v>
      </c>
      <c r="CK42" s="367">
        <v>0</v>
      </c>
      <c r="CL42" s="367">
        <v>0</v>
      </c>
      <c r="CM42" s="367">
        <v>0</v>
      </c>
      <c r="CN42" s="367">
        <v>0</v>
      </c>
      <c r="CO42" s="367">
        <v>0</v>
      </c>
      <c r="CP42" s="367">
        <v>0</v>
      </c>
      <c r="CQ42" s="367">
        <v>0</v>
      </c>
      <c r="CR42" s="367">
        <v>0</v>
      </c>
      <c r="CS42" s="367">
        <v>0</v>
      </c>
      <c r="CT42" s="367">
        <v>0</v>
      </c>
      <c r="CU42" s="367">
        <v>0</v>
      </c>
      <c r="CV42" s="367">
        <v>0</v>
      </c>
      <c r="CW42" s="367">
        <v>0</v>
      </c>
      <c r="CX42" s="367">
        <v>0</v>
      </c>
      <c r="CY42" s="367">
        <v>0</v>
      </c>
      <c r="CZ42" s="367">
        <v>0</v>
      </c>
      <c r="DA42" s="367">
        <v>0</v>
      </c>
      <c r="DB42" s="367">
        <v>0</v>
      </c>
      <c r="DC42" s="367">
        <v>0</v>
      </c>
      <c r="DD42" s="367">
        <v>0</v>
      </c>
      <c r="DE42" s="367">
        <v>0</v>
      </c>
      <c r="DF42" s="367">
        <v>0</v>
      </c>
      <c r="DG42" s="368">
        <v>0</v>
      </c>
    </row>
    <row r="43" spans="1:111" ht="15.6" customHeight="1">
      <c r="A43" s="146">
        <v>37</v>
      </c>
      <c r="B43" s="98" t="s">
        <v>156</v>
      </c>
      <c r="C43" s="95" t="s">
        <v>157</v>
      </c>
      <c r="D43" s="363">
        <v>0</v>
      </c>
      <c r="E43" s="365">
        <v>0</v>
      </c>
      <c r="F43" s="365">
        <v>0</v>
      </c>
      <c r="G43" s="365">
        <v>0</v>
      </c>
      <c r="H43" s="365">
        <v>0</v>
      </c>
      <c r="I43" s="365">
        <v>0</v>
      </c>
      <c r="J43" s="365">
        <v>0</v>
      </c>
      <c r="K43" s="365">
        <v>0</v>
      </c>
      <c r="L43" s="365">
        <v>0</v>
      </c>
      <c r="M43" s="365">
        <v>0</v>
      </c>
      <c r="N43" s="365">
        <v>0</v>
      </c>
      <c r="O43" s="365">
        <v>0</v>
      </c>
      <c r="P43" s="365">
        <v>0</v>
      </c>
      <c r="Q43" s="365">
        <v>0</v>
      </c>
      <c r="R43" s="365">
        <v>0</v>
      </c>
      <c r="S43" s="365">
        <v>0</v>
      </c>
      <c r="T43" s="365">
        <v>0</v>
      </c>
      <c r="U43" s="365">
        <v>0</v>
      </c>
      <c r="V43" s="365">
        <v>0</v>
      </c>
      <c r="W43" s="365">
        <v>0</v>
      </c>
      <c r="X43" s="365">
        <v>0</v>
      </c>
      <c r="Y43" s="365">
        <v>0</v>
      </c>
      <c r="Z43" s="365">
        <v>0</v>
      </c>
      <c r="AA43" s="365">
        <v>0</v>
      </c>
      <c r="AB43" s="365">
        <v>0</v>
      </c>
      <c r="AC43" s="365">
        <v>0</v>
      </c>
      <c r="AD43" s="365">
        <v>0</v>
      </c>
      <c r="AE43" s="365">
        <v>0</v>
      </c>
      <c r="AF43" s="365">
        <v>0</v>
      </c>
      <c r="AG43" s="365">
        <v>0</v>
      </c>
      <c r="AH43" s="365">
        <v>0</v>
      </c>
      <c r="AI43" s="365">
        <v>0</v>
      </c>
      <c r="AJ43" s="365">
        <v>0</v>
      </c>
      <c r="AK43" s="365">
        <v>0</v>
      </c>
      <c r="AL43" s="365">
        <v>0</v>
      </c>
      <c r="AM43" s="365">
        <v>0</v>
      </c>
      <c r="AN43" s="364">
        <f t="array" ref="AN43">-生産者価格評価表!$DX43/(MMULT(投入係数表!$D43:$DG43,生産者価格評価表!$DZ$7:$DZ$114)+生産者価格評価表!$DO43)</f>
        <v>0.53158423147440093</v>
      </c>
      <c r="AO43" s="365">
        <v>0</v>
      </c>
      <c r="AP43" s="365">
        <v>0</v>
      </c>
      <c r="AQ43" s="365">
        <v>0</v>
      </c>
      <c r="AR43" s="365">
        <v>0</v>
      </c>
      <c r="AS43" s="365">
        <v>0</v>
      </c>
      <c r="AT43" s="365">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7">
        <v>0</v>
      </c>
      <c r="BQ43" s="367">
        <v>0</v>
      </c>
      <c r="BR43" s="367">
        <v>0</v>
      </c>
      <c r="BS43" s="367">
        <v>0</v>
      </c>
      <c r="BT43" s="367">
        <v>0</v>
      </c>
      <c r="BU43" s="367">
        <v>0</v>
      </c>
      <c r="BV43" s="367">
        <v>0</v>
      </c>
      <c r="BW43" s="367">
        <v>0</v>
      </c>
      <c r="BX43" s="367">
        <v>0</v>
      </c>
      <c r="BY43" s="367">
        <v>0</v>
      </c>
      <c r="BZ43" s="367">
        <v>0</v>
      </c>
      <c r="CA43" s="367">
        <v>0</v>
      </c>
      <c r="CB43" s="367">
        <v>0</v>
      </c>
      <c r="CC43" s="367">
        <v>0</v>
      </c>
      <c r="CD43" s="367">
        <v>0</v>
      </c>
      <c r="CE43" s="367">
        <v>0</v>
      </c>
      <c r="CF43" s="367">
        <v>0</v>
      </c>
      <c r="CG43" s="367">
        <v>0</v>
      </c>
      <c r="CH43" s="367">
        <v>0</v>
      </c>
      <c r="CI43" s="367">
        <v>0</v>
      </c>
      <c r="CJ43" s="367">
        <v>0</v>
      </c>
      <c r="CK43" s="367">
        <v>0</v>
      </c>
      <c r="CL43" s="367">
        <v>0</v>
      </c>
      <c r="CM43" s="367">
        <v>0</v>
      </c>
      <c r="CN43" s="367">
        <v>0</v>
      </c>
      <c r="CO43" s="367">
        <v>0</v>
      </c>
      <c r="CP43" s="367">
        <v>0</v>
      </c>
      <c r="CQ43" s="367">
        <v>0</v>
      </c>
      <c r="CR43" s="367">
        <v>0</v>
      </c>
      <c r="CS43" s="367">
        <v>0</v>
      </c>
      <c r="CT43" s="367">
        <v>0</v>
      </c>
      <c r="CU43" s="367">
        <v>0</v>
      </c>
      <c r="CV43" s="367">
        <v>0</v>
      </c>
      <c r="CW43" s="367">
        <v>0</v>
      </c>
      <c r="CX43" s="367">
        <v>0</v>
      </c>
      <c r="CY43" s="367">
        <v>0</v>
      </c>
      <c r="CZ43" s="367">
        <v>0</v>
      </c>
      <c r="DA43" s="367">
        <v>0</v>
      </c>
      <c r="DB43" s="367">
        <v>0</v>
      </c>
      <c r="DC43" s="367">
        <v>0</v>
      </c>
      <c r="DD43" s="367">
        <v>0</v>
      </c>
      <c r="DE43" s="367">
        <v>0</v>
      </c>
      <c r="DF43" s="367">
        <v>0</v>
      </c>
      <c r="DG43" s="368">
        <v>0</v>
      </c>
    </row>
    <row r="44" spans="1:111" ht="15.6" customHeight="1">
      <c r="A44" s="146">
        <v>38</v>
      </c>
      <c r="B44" s="98" t="s">
        <v>158</v>
      </c>
      <c r="C44" s="95" t="s">
        <v>159</v>
      </c>
      <c r="D44" s="363">
        <v>0</v>
      </c>
      <c r="E44" s="365">
        <v>0</v>
      </c>
      <c r="F44" s="365">
        <v>0</v>
      </c>
      <c r="G44" s="365">
        <v>0</v>
      </c>
      <c r="H44" s="365">
        <v>0</v>
      </c>
      <c r="I44" s="365">
        <v>0</v>
      </c>
      <c r="J44" s="365">
        <v>0</v>
      </c>
      <c r="K44" s="365">
        <v>0</v>
      </c>
      <c r="L44" s="365">
        <v>0</v>
      </c>
      <c r="M44" s="365">
        <v>0</v>
      </c>
      <c r="N44" s="365">
        <v>0</v>
      </c>
      <c r="O44" s="365">
        <v>0</v>
      </c>
      <c r="P44" s="365">
        <v>0</v>
      </c>
      <c r="Q44" s="365">
        <v>0</v>
      </c>
      <c r="R44" s="365">
        <v>0</v>
      </c>
      <c r="S44" s="365">
        <v>0</v>
      </c>
      <c r="T44" s="365">
        <v>0</v>
      </c>
      <c r="U44" s="365">
        <v>0</v>
      </c>
      <c r="V44" s="365">
        <v>0</v>
      </c>
      <c r="W44" s="365">
        <v>0</v>
      </c>
      <c r="X44" s="365">
        <v>0</v>
      </c>
      <c r="Y44" s="365">
        <v>0</v>
      </c>
      <c r="Z44" s="365">
        <v>0</v>
      </c>
      <c r="AA44" s="365">
        <v>0</v>
      </c>
      <c r="AB44" s="365">
        <v>0</v>
      </c>
      <c r="AC44" s="365">
        <v>0</v>
      </c>
      <c r="AD44" s="365">
        <v>0</v>
      </c>
      <c r="AE44" s="365">
        <v>0</v>
      </c>
      <c r="AF44" s="365">
        <v>0</v>
      </c>
      <c r="AG44" s="365">
        <v>0</v>
      </c>
      <c r="AH44" s="365">
        <v>0</v>
      </c>
      <c r="AI44" s="365">
        <v>0</v>
      </c>
      <c r="AJ44" s="365">
        <v>0</v>
      </c>
      <c r="AK44" s="365">
        <v>0</v>
      </c>
      <c r="AL44" s="365">
        <v>0</v>
      </c>
      <c r="AM44" s="365">
        <v>0</v>
      </c>
      <c r="AN44" s="365">
        <v>0</v>
      </c>
      <c r="AO44" s="364">
        <f t="array" ref="AO44">-生産者価格評価表!$DX44/(MMULT(投入係数表!$D44:$DG44,生産者価格評価表!$DZ$7:$DZ$114)+生産者価格評価表!$DO44)</f>
        <v>0.63261649831240341</v>
      </c>
      <c r="AP44" s="365">
        <v>0</v>
      </c>
      <c r="AQ44" s="365">
        <v>0</v>
      </c>
      <c r="AR44" s="365">
        <v>0</v>
      </c>
      <c r="AS44" s="365">
        <v>0</v>
      </c>
      <c r="AT44" s="365">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7">
        <v>0</v>
      </c>
      <c r="BQ44" s="367">
        <v>0</v>
      </c>
      <c r="BR44" s="367">
        <v>0</v>
      </c>
      <c r="BS44" s="367">
        <v>0</v>
      </c>
      <c r="BT44" s="367">
        <v>0</v>
      </c>
      <c r="BU44" s="367">
        <v>0</v>
      </c>
      <c r="BV44" s="367">
        <v>0</v>
      </c>
      <c r="BW44" s="367">
        <v>0</v>
      </c>
      <c r="BX44" s="367">
        <v>0</v>
      </c>
      <c r="BY44" s="367">
        <v>0</v>
      </c>
      <c r="BZ44" s="367">
        <v>0</v>
      </c>
      <c r="CA44" s="367">
        <v>0</v>
      </c>
      <c r="CB44" s="367">
        <v>0</v>
      </c>
      <c r="CC44" s="367">
        <v>0</v>
      </c>
      <c r="CD44" s="367">
        <v>0</v>
      </c>
      <c r="CE44" s="367">
        <v>0</v>
      </c>
      <c r="CF44" s="367">
        <v>0</v>
      </c>
      <c r="CG44" s="367">
        <v>0</v>
      </c>
      <c r="CH44" s="367">
        <v>0</v>
      </c>
      <c r="CI44" s="367">
        <v>0</v>
      </c>
      <c r="CJ44" s="367">
        <v>0</v>
      </c>
      <c r="CK44" s="367">
        <v>0</v>
      </c>
      <c r="CL44" s="367">
        <v>0</v>
      </c>
      <c r="CM44" s="367">
        <v>0</v>
      </c>
      <c r="CN44" s="367">
        <v>0</v>
      </c>
      <c r="CO44" s="367">
        <v>0</v>
      </c>
      <c r="CP44" s="367">
        <v>0</v>
      </c>
      <c r="CQ44" s="367">
        <v>0</v>
      </c>
      <c r="CR44" s="367">
        <v>0</v>
      </c>
      <c r="CS44" s="367">
        <v>0</v>
      </c>
      <c r="CT44" s="367">
        <v>0</v>
      </c>
      <c r="CU44" s="367">
        <v>0</v>
      </c>
      <c r="CV44" s="367">
        <v>0</v>
      </c>
      <c r="CW44" s="367">
        <v>0</v>
      </c>
      <c r="CX44" s="367">
        <v>0</v>
      </c>
      <c r="CY44" s="367">
        <v>0</v>
      </c>
      <c r="CZ44" s="367">
        <v>0</v>
      </c>
      <c r="DA44" s="367">
        <v>0</v>
      </c>
      <c r="DB44" s="367">
        <v>0</v>
      </c>
      <c r="DC44" s="367">
        <v>0</v>
      </c>
      <c r="DD44" s="367">
        <v>0</v>
      </c>
      <c r="DE44" s="367">
        <v>0</v>
      </c>
      <c r="DF44" s="367">
        <v>0</v>
      </c>
      <c r="DG44" s="368">
        <v>0</v>
      </c>
    </row>
    <row r="45" spans="1:111" ht="15.6" customHeight="1">
      <c r="A45" s="146">
        <v>39</v>
      </c>
      <c r="B45" s="98" t="s">
        <v>160</v>
      </c>
      <c r="C45" s="95" t="s">
        <v>161</v>
      </c>
      <c r="D45" s="363">
        <v>0</v>
      </c>
      <c r="E45" s="365">
        <v>0</v>
      </c>
      <c r="F45" s="365">
        <v>0</v>
      </c>
      <c r="G45" s="365">
        <v>0</v>
      </c>
      <c r="H45" s="365">
        <v>0</v>
      </c>
      <c r="I45" s="365">
        <v>0</v>
      </c>
      <c r="J45" s="365">
        <v>0</v>
      </c>
      <c r="K45" s="365">
        <v>0</v>
      </c>
      <c r="L45" s="365">
        <v>0</v>
      </c>
      <c r="M45" s="365">
        <v>0</v>
      </c>
      <c r="N45" s="365">
        <v>0</v>
      </c>
      <c r="O45" s="365">
        <v>0</v>
      </c>
      <c r="P45" s="365">
        <v>0</v>
      </c>
      <c r="Q45" s="365">
        <v>0</v>
      </c>
      <c r="R45" s="365">
        <v>0</v>
      </c>
      <c r="S45" s="365">
        <v>0</v>
      </c>
      <c r="T45" s="365">
        <v>0</v>
      </c>
      <c r="U45" s="365">
        <v>0</v>
      </c>
      <c r="V45" s="365">
        <v>0</v>
      </c>
      <c r="W45" s="365">
        <v>0</v>
      </c>
      <c r="X45" s="365">
        <v>0</v>
      </c>
      <c r="Y45" s="365">
        <v>0</v>
      </c>
      <c r="Z45" s="365">
        <v>0</v>
      </c>
      <c r="AA45" s="365">
        <v>0</v>
      </c>
      <c r="AB45" s="365">
        <v>0</v>
      </c>
      <c r="AC45" s="365">
        <v>0</v>
      </c>
      <c r="AD45" s="365">
        <v>0</v>
      </c>
      <c r="AE45" s="365">
        <v>0</v>
      </c>
      <c r="AF45" s="365">
        <v>0</v>
      </c>
      <c r="AG45" s="365">
        <v>0</v>
      </c>
      <c r="AH45" s="365">
        <v>0</v>
      </c>
      <c r="AI45" s="365">
        <v>0</v>
      </c>
      <c r="AJ45" s="365">
        <v>0</v>
      </c>
      <c r="AK45" s="365">
        <v>0</v>
      </c>
      <c r="AL45" s="365">
        <v>0</v>
      </c>
      <c r="AM45" s="365">
        <v>0</v>
      </c>
      <c r="AN45" s="365">
        <v>0</v>
      </c>
      <c r="AO45" s="365">
        <v>0</v>
      </c>
      <c r="AP45" s="364">
        <f t="array" ref="AP45">-生産者価格評価表!$DX45/(MMULT(投入係数表!$D45:$DG45,生産者価格評価表!$DZ$7:$DZ$114)+生産者価格評価表!$DO45)</f>
        <v>0.30927468828410365</v>
      </c>
      <c r="AQ45" s="365">
        <v>0</v>
      </c>
      <c r="AR45" s="365">
        <v>0</v>
      </c>
      <c r="AS45" s="365">
        <v>0</v>
      </c>
      <c r="AT45" s="365">
        <v>0</v>
      </c>
      <c r="AU45" s="367">
        <v>0</v>
      </c>
      <c r="AV45" s="367">
        <v>0</v>
      </c>
      <c r="AW45" s="367">
        <v>0</v>
      </c>
      <c r="AX45" s="367">
        <v>0</v>
      </c>
      <c r="AY45" s="367">
        <v>0</v>
      </c>
      <c r="AZ45" s="367">
        <v>0</v>
      </c>
      <c r="BA45" s="367">
        <v>0</v>
      </c>
      <c r="BB45" s="367">
        <v>0</v>
      </c>
      <c r="BC45" s="367">
        <v>0</v>
      </c>
      <c r="BD45" s="367">
        <v>0</v>
      </c>
      <c r="BE45" s="367">
        <v>0</v>
      </c>
      <c r="BF45" s="367">
        <v>0</v>
      </c>
      <c r="BG45" s="367">
        <v>0</v>
      </c>
      <c r="BH45" s="367">
        <v>0</v>
      </c>
      <c r="BI45" s="367">
        <v>0</v>
      </c>
      <c r="BJ45" s="367">
        <v>0</v>
      </c>
      <c r="BK45" s="367">
        <v>0</v>
      </c>
      <c r="BL45" s="367">
        <v>0</v>
      </c>
      <c r="BM45" s="367">
        <v>0</v>
      </c>
      <c r="BN45" s="367">
        <v>0</v>
      </c>
      <c r="BO45" s="367">
        <v>0</v>
      </c>
      <c r="BP45" s="367">
        <v>0</v>
      </c>
      <c r="BQ45" s="367">
        <v>0</v>
      </c>
      <c r="BR45" s="367">
        <v>0</v>
      </c>
      <c r="BS45" s="367">
        <v>0</v>
      </c>
      <c r="BT45" s="367">
        <v>0</v>
      </c>
      <c r="BU45" s="367">
        <v>0</v>
      </c>
      <c r="BV45" s="367">
        <v>0</v>
      </c>
      <c r="BW45" s="367">
        <v>0</v>
      </c>
      <c r="BX45" s="367">
        <v>0</v>
      </c>
      <c r="BY45" s="367">
        <v>0</v>
      </c>
      <c r="BZ45" s="367">
        <v>0</v>
      </c>
      <c r="CA45" s="367">
        <v>0</v>
      </c>
      <c r="CB45" s="367">
        <v>0</v>
      </c>
      <c r="CC45" s="367">
        <v>0</v>
      </c>
      <c r="CD45" s="367">
        <v>0</v>
      </c>
      <c r="CE45" s="367">
        <v>0</v>
      </c>
      <c r="CF45" s="367">
        <v>0</v>
      </c>
      <c r="CG45" s="367">
        <v>0</v>
      </c>
      <c r="CH45" s="367">
        <v>0</v>
      </c>
      <c r="CI45" s="367">
        <v>0</v>
      </c>
      <c r="CJ45" s="367">
        <v>0</v>
      </c>
      <c r="CK45" s="367">
        <v>0</v>
      </c>
      <c r="CL45" s="367">
        <v>0</v>
      </c>
      <c r="CM45" s="367">
        <v>0</v>
      </c>
      <c r="CN45" s="367">
        <v>0</v>
      </c>
      <c r="CO45" s="367">
        <v>0</v>
      </c>
      <c r="CP45" s="367">
        <v>0</v>
      </c>
      <c r="CQ45" s="367">
        <v>0</v>
      </c>
      <c r="CR45" s="367">
        <v>0</v>
      </c>
      <c r="CS45" s="367">
        <v>0</v>
      </c>
      <c r="CT45" s="367">
        <v>0</v>
      </c>
      <c r="CU45" s="367">
        <v>0</v>
      </c>
      <c r="CV45" s="367">
        <v>0</v>
      </c>
      <c r="CW45" s="367">
        <v>0</v>
      </c>
      <c r="CX45" s="367">
        <v>0</v>
      </c>
      <c r="CY45" s="367">
        <v>0</v>
      </c>
      <c r="CZ45" s="367">
        <v>0</v>
      </c>
      <c r="DA45" s="367">
        <v>0</v>
      </c>
      <c r="DB45" s="367">
        <v>0</v>
      </c>
      <c r="DC45" s="367">
        <v>0</v>
      </c>
      <c r="DD45" s="367">
        <v>0</v>
      </c>
      <c r="DE45" s="367">
        <v>0</v>
      </c>
      <c r="DF45" s="367">
        <v>0</v>
      </c>
      <c r="DG45" s="368">
        <v>0</v>
      </c>
    </row>
    <row r="46" spans="1:111" ht="15.6" customHeight="1">
      <c r="A46" s="146">
        <v>40</v>
      </c>
      <c r="B46" s="98" t="s">
        <v>162</v>
      </c>
      <c r="C46" s="95" t="s">
        <v>163</v>
      </c>
      <c r="D46" s="363">
        <v>0</v>
      </c>
      <c r="E46" s="365">
        <v>0</v>
      </c>
      <c r="F46" s="365">
        <v>0</v>
      </c>
      <c r="G46" s="365">
        <v>0</v>
      </c>
      <c r="H46" s="365">
        <v>0</v>
      </c>
      <c r="I46" s="365">
        <v>0</v>
      </c>
      <c r="J46" s="365">
        <v>0</v>
      </c>
      <c r="K46" s="365">
        <v>0</v>
      </c>
      <c r="L46" s="365">
        <v>0</v>
      </c>
      <c r="M46" s="365">
        <v>0</v>
      </c>
      <c r="N46" s="365">
        <v>0</v>
      </c>
      <c r="O46" s="365">
        <v>0</v>
      </c>
      <c r="P46" s="365">
        <v>0</v>
      </c>
      <c r="Q46" s="365">
        <v>0</v>
      </c>
      <c r="R46" s="365">
        <v>0</v>
      </c>
      <c r="S46" s="365">
        <v>0</v>
      </c>
      <c r="T46" s="365">
        <v>0</v>
      </c>
      <c r="U46" s="365">
        <v>0</v>
      </c>
      <c r="V46" s="365">
        <v>0</v>
      </c>
      <c r="W46" s="365">
        <v>0</v>
      </c>
      <c r="X46" s="365">
        <v>0</v>
      </c>
      <c r="Y46" s="365">
        <v>0</v>
      </c>
      <c r="Z46" s="365">
        <v>0</v>
      </c>
      <c r="AA46" s="365">
        <v>0</v>
      </c>
      <c r="AB46" s="365">
        <v>0</v>
      </c>
      <c r="AC46" s="365">
        <v>0</v>
      </c>
      <c r="AD46" s="365">
        <v>0</v>
      </c>
      <c r="AE46" s="365">
        <v>0</v>
      </c>
      <c r="AF46" s="365">
        <v>0</v>
      </c>
      <c r="AG46" s="365">
        <v>0</v>
      </c>
      <c r="AH46" s="365">
        <v>0</v>
      </c>
      <c r="AI46" s="365">
        <v>0</v>
      </c>
      <c r="AJ46" s="365">
        <v>0</v>
      </c>
      <c r="AK46" s="365">
        <v>0</v>
      </c>
      <c r="AL46" s="365">
        <v>0</v>
      </c>
      <c r="AM46" s="365">
        <v>0</v>
      </c>
      <c r="AN46" s="365">
        <v>0</v>
      </c>
      <c r="AO46" s="365">
        <v>0</v>
      </c>
      <c r="AP46" s="365">
        <v>0</v>
      </c>
      <c r="AQ46" s="364">
        <f t="array" ref="AQ46">-生産者価格評価表!$DX46/(MMULT(投入係数表!$D46:$DG46,生産者価格評価表!$DZ$7:$DZ$114)+生産者価格評価表!$DO46)</f>
        <v>0.8703417049085701</v>
      </c>
      <c r="AR46" s="365">
        <v>0</v>
      </c>
      <c r="AS46" s="365">
        <v>0</v>
      </c>
      <c r="AT46" s="365">
        <v>0</v>
      </c>
      <c r="AU46" s="367">
        <v>0</v>
      </c>
      <c r="AV46" s="367">
        <v>0</v>
      </c>
      <c r="AW46" s="367">
        <v>0</v>
      </c>
      <c r="AX46" s="367">
        <v>0</v>
      </c>
      <c r="AY46" s="367">
        <v>0</v>
      </c>
      <c r="AZ46" s="367">
        <v>0</v>
      </c>
      <c r="BA46" s="367">
        <v>0</v>
      </c>
      <c r="BB46" s="367">
        <v>0</v>
      </c>
      <c r="BC46" s="367">
        <v>0</v>
      </c>
      <c r="BD46" s="367">
        <v>0</v>
      </c>
      <c r="BE46" s="367">
        <v>0</v>
      </c>
      <c r="BF46" s="367">
        <v>0</v>
      </c>
      <c r="BG46" s="367">
        <v>0</v>
      </c>
      <c r="BH46" s="367">
        <v>0</v>
      </c>
      <c r="BI46" s="367">
        <v>0</v>
      </c>
      <c r="BJ46" s="367">
        <v>0</v>
      </c>
      <c r="BK46" s="367">
        <v>0</v>
      </c>
      <c r="BL46" s="367">
        <v>0</v>
      </c>
      <c r="BM46" s="367">
        <v>0</v>
      </c>
      <c r="BN46" s="367">
        <v>0</v>
      </c>
      <c r="BO46" s="367">
        <v>0</v>
      </c>
      <c r="BP46" s="367">
        <v>0</v>
      </c>
      <c r="BQ46" s="367">
        <v>0</v>
      </c>
      <c r="BR46" s="367">
        <v>0</v>
      </c>
      <c r="BS46" s="367">
        <v>0</v>
      </c>
      <c r="BT46" s="367">
        <v>0</v>
      </c>
      <c r="BU46" s="367">
        <v>0</v>
      </c>
      <c r="BV46" s="367">
        <v>0</v>
      </c>
      <c r="BW46" s="367">
        <v>0</v>
      </c>
      <c r="BX46" s="367">
        <v>0</v>
      </c>
      <c r="BY46" s="367">
        <v>0</v>
      </c>
      <c r="BZ46" s="367">
        <v>0</v>
      </c>
      <c r="CA46" s="367">
        <v>0</v>
      </c>
      <c r="CB46" s="367">
        <v>0</v>
      </c>
      <c r="CC46" s="367">
        <v>0</v>
      </c>
      <c r="CD46" s="367">
        <v>0</v>
      </c>
      <c r="CE46" s="367">
        <v>0</v>
      </c>
      <c r="CF46" s="367">
        <v>0</v>
      </c>
      <c r="CG46" s="367">
        <v>0</v>
      </c>
      <c r="CH46" s="367">
        <v>0</v>
      </c>
      <c r="CI46" s="367">
        <v>0</v>
      </c>
      <c r="CJ46" s="367">
        <v>0</v>
      </c>
      <c r="CK46" s="367">
        <v>0</v>
      </c>
      <c r="CL46" s="367">
        <v>0</v>
      </c>
      <c r="CM46" s="367">
        <v>0</v>
      </c>
      <c r="CN46" s="367">
        <v>0</v>
      </c>
      <c r="CO46" s="367">
        <v>0</v>
      </c>
      <c r="CP46" s="367">
        <v>0</v>
      </c>
      <c r="CQ46" s="367">
        <v>0</v>
      </c>
      <c r="CR46" s="367">
        <v>0</v>
      </c>
      <c r="CS46" s="367">
        <v>0</v>
      </c>
      <c r="CT46" s="367">
        <v>0</v>
      </c>
      <c r="CU46" s="367">
        <v>0</v>
      </c>
      <c r="CV46" s="367">
        <v>0</v>
      </c>
      <c r="CW46" s="367">
        <v>0</v>
      </c>
      <c r="CX46" s="367">
        <v>0</v>
      </c>
      <c r="CY46" s="367">
        <v>0</v>
      </c>
      <c r="CZ46" s="367">
        <v>0</v>
      </c>
      <c r="DA46" s="367">
        <v>0</v>
      </c>
      <c r="DB46" s="367">
        <v>0</v>
      </c>
      <c r="DC46" s="367">
        <v>0</v>
      </c>
      <c r="DD46" s="367">
        <v>0</v>
      </c>
      <c r="DE46" s="367">
        <v>0</v>
      </c>
      <c r="DF46" s="367">
        <v>0</v>
      </c>
      <c r="DG46" s="368">
        <v>0</v>
      </c>
    </row>
    <row r="47" spans="1:111" ht="15.6" customHeight="1">
      <c r="A47" s="146">
        <v>41</v>
      </c>
      <c r="B47" s="98" t="s">
        <v>164</v>
      </c>
      <c r="C47" s="95" t="s">
        <v>165</v>
      </c>
      <c r="D47" s="363">
        <v>0</v>
      </c>
      <c r="E47" s="365">
        <v>0</v>
      </c>
      <c r="F47" s="365">
        <v>0</v>
      </c>
      <c r="G47" s="365">
        <v>0</v>
      </c>
      <c r="H47" s="365">
        <v>0</v>
      </c>
      <c r="I47" s="365">
        <v>0</v>
      </c>
      <c r="J47" s="365">
        <v>0</v>
      </c>
      <c r="K47" s="365">
        <v>0</v>
      </c>
      <c r="L47" s="365">
        <v>0</v>
      </c>
      <c r="M47" s="365">
        <v>0</v>
      </c>
      <c r="N47" s="365">
        <v>0</v>
      </c>
      <c r="O47" s="365">
        <v>0</v>
      </c>
      <c r="P47" s="365">
        <v>0</v>
      </c>
      <c r="Q47" s="365">
        <v>0</v>
      </c>
      <c r="R47" s="365">
        <v>0</v>
      </c>
      <c r="S47" s="365">
        <v>0</v>
      </c>
      <c r="T47" s="365">
        <v>0</v>
      </c>
      <c r="U47" s="365">
        <v>0</v>
      </c>
      <c r="V47" s="365">
        <v>0</v>
      </c>
      <c r="W47" s="365">
        <v>0</v>
      </c>
      <c r="X47" s="365">
        <v>0</v>
      </c>
      <c r="Y47" s="365">
        <v>0</v>
      </c>
      <c r="Z47" s="365">
        <v>0</v>
      </c>
      <c r="AA47" s="365">
        <v>0</v>
      </c>
      <c r="AB47" s="365">
        <v>0</v>
      </c>
      <c r="AC47" s="365">
        <v>0</v>
      </c>
      <c r="AD47" s="365">
        <v>0</v>
      </c>
      <c r="AE47" s="365">
        <v>0</v>
      </c>
      <c r="AF47" s="365">
        <v>0</v>
      </c>
      <c r="AG47" s="365">
        <v>0</v>
      </c>
      <c r="AH47" s="365">
        <v>0</v>
      </c>
      <c r="AI47" s="365">
        <v>0</v>
      </c>
      <c r="AJ47" s="365">
        <v>0</v>
      </c>
      <c r="AK47" s="365">
        <v>0</v>
      </c>
      <c r="AL47" s="365">
        <v>0</v>
      </c>
      <c r="AM47" s="365">
        <v>0</v>
      </c>
      <c r="AN47" s="365">
        <v>0</v>
      </c>
      <c r="AO47" s="365">
        <v>0</v>
      </c>
      <c r="AP47" s="365">
        <v>0</v>
      </c>
      <c r="AQ47" s="365">
        <v>0</v>
      </c>
      <c r="AR47" s="364">
        <f t="array" ref="AR47">-生産者価格評価表!$DX47/(MMULT(投入係数表!$D47:$DG47,生産者価格評価表!$DZ$7:$DZ$114)+生産者価格評価表!$DO47)</f>
        <v>0.6669819638036153</v>
      </c>
      <c r="AS47" s="365">
        <v>0</v>
      </c>
      <c r="AT47" s="365">
        <v>0</v>
      </c>
      <c r="AU47" s="367">
        <v>0</v>
      </c>
      <c r="AV47" s="367">
        <v>0</v>
      </c>
      <c r="AW47" s="367">
        <v>0</v>
      </c>
      <c r="AX47" s="367">
        <v>0</v>
      </c>
      <c r="AY47" s="367">
        <v>0</v>
      </c>
      <c r="AZ47" s="367">
        <v>0</v>
      </c>
      <c r="BA47" s="367">
        <v>0</v>
      </c>
      <c r="BB47" s="367">
        <v>0</v>
      </c>
      <c r="BC47" s="367">
        <v>0</v>
      </c>
      <c r="BD47" s="367">
        <v>0</v>
      </c>
      <c r="BE47" s="367">
        <v>0</v>
      </c>
      <c r="BF47" s="367">
        <v>0</v>
      </c>
      <c r="BG47" s="367">
        <v>0</v>
      </c>
      <c r="BH47" s="367">
        <v>0</v>
      </c>
      <c r="BI47" s="367">
        <v>0</v>
      </c>
      <c r="BJ47" s="367">
        <v>0</v>
      </c>
      <c r="BK47" s="367">
        <v>0</v>
      </c>
      <c r="BL47" s="367">
        <v>0</v>
      </c>
      <c r="BM47" s="367">
        <v>0</v>
      </c>
      <c r="BN47" s="367">
        <v>0</v>
      </c>
      <c r="BO47" s="367">
        <v>0</v>
      </c>
      <c r="BP47" s="367">
        <v>0</v>
      </c>
      <c r="BQ47" s="367">
        <v>0</v>
      </c>
      <c r="BR47" s="367">
        <v>0</v>
      </c>
      <c r="BS47" s="367">
        <v>0</v>
      </c>
      <c r="BT47" s="367">
        <v>0</v>
      </c>
      <c r="BU47" s="367">
        <v>0</v>
      </c>
      <c r="BV47" s="367">
        <v>0</v>
      </c>
      <c r="BW47" s="367">
        <v>0</v>
      </c>
      <c r="BX47" s="367">
        <v>0</v>
      </c>
      <c r="BY47" s="367">
        <v>0</v>
      </c>
      <c r="BZ47" s="367">
        <v>0</v>
      </c>
      <c r="CA47" s="367">
        <v>0</v>
      </c>
      <c r="CB47" s="367">
        <v>0</v>
      </c>
      <c r="CC47" s="367">
        <v>0</v>
      </c>
      <c r="CD47" s="367">
        <v>0</v>
      </c>
      <c r="CE47" s="367">
        <v>0</v>
      </c>
      <c r="CF47" s="367">
        <v>0</v>
      </c>
      <c r="CG47" s="367">
        <v>0</v>
      </c>
      <c r="CH47" s="367">
        <v>0</v>
      </c>
      <c r="CI47" s="367">
        <v>0</v>
      </c>
      <c r="CJ47" s="367">
        <v>0</v>
      </c>
      <c r="CK47" s="367">
        <v>0</v>
      </c>
      <c r="CL47" s="367">
        <v>0</v>
      </c>
      <c r="CM47" s="367">
        <v>0</v>
      </c>
      <c r="CN47" s="367">
        <v>0</v>
      </c>
      <c r="CO47" s="367">
        <v>0</v>
      </c>
      <c r="CP47" s="367">
        <v>0</v>
      </c>
      <c r="CQ47" s="367">
        <v>0</v>
      </c>
      <c r="CR47" s="367">
        <v>0</v>
      </c>
      <c r="CS47" s="367">
        <v>0</v>
      </c>
      <c r="CT47" s="367">
        <v>0</v>
      </c>
      <c r="CU47" s="367">
        <v>0</v>
      </c>
      <c r="CV47" s="367">
        <v>0</v>
      </c>
      <c r="CW47" s="367">
        <v>0</v>
      </c>
      <c r="CX47" s="367">
        <v>0</v>
      </c>
      <c r="CY47" s="367">
        <v>0</v>
      </c>
      <c r="CZ47" s="367">
        <v>0</v>
      </c>
      <c r="DA47" s="367">
        <v>0</v>
      </c>
      <c r="DB47" s="367">
        <v>0</v>
      </c>
      <c r="DC47" s="367">
        <v>0</v>
      </c>
      <c r="DD47" s="367">
        <v>0</v>
      </c>
      <c r="DE47" s="367">
        <v>0</v>
      </c>
      <c r="DF47" s="367">
        <v>0</v>
      </c>
      <c r="DG47" s="368">
        <v>0</v>
      </c>
    </row>
    <row r="48" spans="1:111" ht="15.6" customHeight="1">
      <c r="A48" s="146">
        <v>42</v>
      </c>
      <c r="B48" s="98" t="s">
        <v>166</v>
      </c>
      <c r="C48" s="95" t="s">
        <v>167</v>
      </c>
      <c r="D48" s="363">
        <v>0</v>
      </c>
      <c r="E48" s="365">
        <v>0</v>
      </c>
      <c r="F48" s="365">
        <v>0</v>
      </c>
      <c r="G48" s="365">
        <v>0</v>
      </c>
      <c r="H48" s="365">
        <v>0</v>
      </c>
      <c r="I48" s="365">
        <v>0</v>
      </c>
      <c r="J48" s="365">
        <v>0</v>
      </c>
      <c r="K48" s="365">
        <v>0</v>
      </c>
      <c r="L48" s="365">
        <v>0</v>
      </c>
      <c r="M48" s="365">
        <v>0</v>
      </c>
      <c r="N48" s="365">
        <v>0</v>
      </c>
      <c r="O48" s="365">
        <v>0</v>
      </c>
      <c r="P48" s="365">
        <v>0</v>
      </c>
      <c r="Q48" s="365">
        <v>0</v>
      </c>
      <c r="R48" s="365">
        <v>0</v>
      </c>
      <c r="S48" s="365">
        <v>0</v>
      </c>
      <c r="T48" s="365">
        <v>0</v>
      </c>
      <c r="U48" s="365">
        <v>0</v>
      </c>
      <c r="V48" s="365">
        <v>0</v>
      </c>
      <c r="W48" s="365">
        <v>0</v>
      </c>
      <c r="X48" s="365">
        <v>0</v>
      </c>
      <c r="Y48" s="365">
        <v>0</v>
      </c>
      <c r="Z48" s="365">
        <v>0</v>
      </c>
      <c r="AA48" s="365">
        <v>0</v>
      </c>
      <c r="AB48" s="365">
        <v>0</v>
      </c>
      <c r="AC48" s="365">
        <v>0</v>
      </c>
      <c r="AD48" s="365">
        <v>0</v>
      </c>
      <c r="AE48" s="365">
        <v>0</v>
      </c>
      <c r="AF48" s="365">
        <v>0</v>
      </c>
      <c r="AG48" s="365">
        <v>0</v>
      </c>
      <c r="AH48" s="365">
        <v>0</v>
      </c>
      <c r="AI48" s="365">
        <v>0</v>
      </c>
      <c r="AJ48" s="365">
        <v>0</v>
      </c>
      <c r="AK48" s="365">
        <v>0</v>
      </c>
      <c r="AL48" s="365">
        <v>0</v>
      </c>
      <c r="AM48" s="365">
        <v>0</v>
      </c>
      <c r="AN48" s="365">
        <v>0</v>
      </c>
      <c r="AO48" s="365">
        <v>0</v>
      </c>
      <c r="AP48" s="365">
        <v>0</v>
      </c>
      <c r="AQ48" s="365">
        <v>0</v>
      </c>
      <c r="AR48" s="365">
        <v>0</v>
      </c>
      <c r="AS48" s="364">
        <f t="array" ref="AS48">-生産者価格評価表!$DX48/(MMULT(投入係数表!$D48:$DG48,生産者価格評価表!$DZ$7:$DZ$114)+生産者価格評価表!$DO48)</f>
        <v>0.53762637637422228</v>
      </c>
      <c r="AT48" s="365">
        <v>0</v>
      </c>
      <c r="AU48" s="365">
        <v>0</v>
      </c>
      <c r="AV48" s="365">
        <v>0</v>
      </c>
      <c r="AW48" s="365">
        <v>0</v>
      </c>
      <c r="AX48" s="365">
        <v>0</v>
      </c>
      <c r="AY48" s="365">
        <v>0</v>
      </c>
      <c r="AZ48" s="365">
        <v>0</v>
      </c>
      <c r="BA48" s="365">
        <v>0</v>
      </c>
      <c r="BB48" s="365">
        <v>0</v>
      </c>
      <c r="BC48" s="365">
        <v>0</v>
      </c>
      <c r="BD48" s="365">
        <v>0</v>
      </c>
      <c r="BE48" s="365">
        <v>0</v>
      </c>
      <c r="BF48" s="365">
        <v>0</v>
      </c>
      <c r="BG48" s="365">
        <v>0</v>
      </c>
      <c r="BH48" s="365">
        <v>0</v>
      </c>
      <c r="BI48" s="365">
        <v>0</v>
      </c>
      <c r="BJ48" s="365">
        <v>0</v>
      </c>
      <c r="BK48" s="365">
        <v>0</v>
      </c>
      <c r="BL48" s="365">
        <v>0</v>
      </c>
      <c r="BM48" s="365">
        <v>0</v>
      </c>
      <c r="BN48" s="365">
        <v>0</v>
      </c>
      <c r="BO48" s="365">
        <v>0</v>
      </c>
      <c r="BP48" s="365">
        <v>0</v>
      </c>
      <c r="BQ48" s="365">
        <v>0</v>
      </c>
      <c r="BR48" s="365">
        <v>0</v>
      </c>
      <c r="BS48" s="365">
        <v>0</v>
      </c>
      <c r="BT48" s="365">
        <v>0</v>
      </c>
      <c r="BU48" s="365">
        <v>0</v>
      </c>
      <c r="BV48" s="365">
        <v>0</v>
      </c>
      <c r="BW48" s="365">
        <v>0</v>
      </c>
      <c r="BX48" s="365">
        <v>0</v>
      </c>
      <c r="BY48" s="365">
        <v>0</v>
      </c>
      <c r="BZ48" s="365">
        <v>0</v>
      </c>
      <c r="CA48" s="365">
        <v>0</v>
      </c>
      <c r="CB48" s="365">
        <v>0</v>
      </c>
      <c r="CC48" s="365">
        <v>0</v>
      </c>
      <c r="CD48" s="365">
        <v>0</v>
      </c>
      <c r="CE48" s="365">
        <v>0</v>
      </c>
      <c r="CF48" s="365">
        <v>0</v>
      </c>
      <c r="CG48" s="365">
        <v>0</v>
      </c>
      <c r="CH48" s="365">
        <v>0</v>
      </c>
      <c r="CI48" s="365">
        <v>0</v>
      </c>
      <c r="CJ48" s="365">
        <v>0</v>
      </c>
      <c r="CK48" s="365">
        <v>0</v>
      </c>
      <c r="CL48" s="365">
        <v>0</v>
      </c>
      <c r="CM48" s="365">
        <v>0</v>
      </c>
      <c r="CN48" s="365">
        <v>0</v>
      </c>
      <c r="CO48" s="365">
        <v>0</v>
      </c>
      <c r="CP48" s="365">
        <v>0</v>
      </c>
      <c r="CQ48" s="365">
        <v>0</v>
      </c>
      <c r="CR48" s="365">
        <v>0</v>
      </c>
      <c r="CS48" s="365">
        <v>0</v>
      </c>
      <c r="CT48" s="365">
        <v>0</v>
      </c>
      <c r="CU48" s="365">
        <v>0</v>
      </c>
      <c r="CV48" s="365">
        <v>0</v>
      </c>
      <c r="CW48" s="365">
        <v>0</v>
      </c>
      <c r="CX48" s="365">
        <v>0</v>
      </c>
      <c r="CY48" s="365">
        <v>0</v>
      </c>
      <c r="CZ48" s="365">
        <v>0</v>
      </c>
      <c r="DA48" s="365">
        <v>0</v>
      </c>
      <c r="DB48" s="365">
        <v>0</v>
      </c>
      <c r="DC48" s="365">
        <v>0</v>
      </c>
      <c r="DD48" s="365">
        <v>0</v>
      </c>
      <c r="DE48" s="365">
        <v>0</v>
      </c>
      <c r="DF48" s="365">
        <v>0</v>
      </c>
      <c r="DG48" s="366">
        <v>0</v>
      </c>
    </row>
    <row r="49" spans="1:111" ht="15.6" customHeight="1">
      <c r="A49" s="146">
        <v>43</v>
      </c>
      <c r="B49" s="98" t="s">
        <v>168</v>
      </c>
      <c r="C49" s="95" t="s">
        <v>169</v>
      </c>
      <c r="D49" s="363">
        <v>0</v>
      </c>
      <c r="E49" s="365">
        <v>0</v>
      </c>
      <c r="F49" s="365">
        <v>0</v>
      </c>
      <c r="G49" s="365">
        <v>0</v>
      </c>
      <c r="H49" s="365">
        <v>0</v>
      </c>
      <c r="I49" s="365">
        <v>0</v>
      </c>
      <c r="J49" s="365">
        <v>0</v>
      </c>
      <c r="K49" s="365">
        <v>0</v>
      </c>
      <c r="L49" s="365">
        <v>0</v>
      </c>
      <c r="M49" s="365">
        <v>0</v>
      </c>
      <c r="N49" s="365">
        <v>0</v>
      </c>
      <c r="O49" s="365">
        <v>0</v>
      </c>
      <c r="P49" s="365">
        <v>0</v>
      </c>
      <c r="Q49" s="365">
        <v>0</v>
      </c>
      <c r="R49" s="365">
        <v>0</v>
      </c>
      <c r="S49" s="365">
        <v>0</v>
      </c>
      <c r="T49" s="365">
        <v>0</v>
      </c>
      <c r="U49" s="365">
        <v>0</v>
      </c>
      <c r="V49" s="365">
        <v>0</v>
      </c>
      <c r="W49" s="365">
        <v>0</v>
      </c>
      <c r="X49" s="365">
        <v>0</v>
      </c>
      <c r="Y49" s="365">
        <v>0</v>
      </c>
      <c r="Z49" s="365">
        <v>0</v>
      </c>
      <c r="AA49" s="365">
        <v>0</v>
      </c>
      <c r="AB49" s="365">
        <v>0</v>
      </c>
      <c r="AC49" s="365">
        <v>0</v>
      </c>
      <c r="AD49" s="365">
        <v>0</v>
      </c>
      <c r="AE49" s="365">
        <v>0</v>
      </c>
      <c r="AF49" s="365">
        <v>0</v>
      </c>
      <c r="AG49" s="365">
        <v>0</v>
      </c>
      <c r="AH49" s="365">
        <v>0</v>
      </c>
      <c r="AI49" s="365">
        <v>0</v>
      </c>
      <c r="AJ49" s="365">
        <v>0</v>
      </c>
      <c r="AK49" s="365">
        <v>0</v>
      </c>
      <c r="AL49" s="365">
        <v>0</v>
      </c>
      <c r="AM49" s="365">
        <v>0</v>
      </c>
      <c r="AN49" s="365">
        <v>0</v>
      </c>
      <c r="AO49" s="365">
        <v>0</v>
      </c>
      <c r="AP49" s="365">
        <v>0</v>
      </c>
      <c r="AQ49" s="365">
        <v>0</v>
      </c>
      <c r="AR49" s="365">
        <v>0</v>
      </c>
      <c r="AS49" s="365">
        <v>0</v>
      </c>
      <c r="AT49" s="364">
        <f t="array" ref="AT49">-生産者価格評価表!$DX49/(MMULT(投入係数表!$D49:$DG49,生産者価格評価表!$DZ$7:$DZ$114)+生産者価格評価表!$DO49)</f>
        <v>0.48342878580028514</v>
      </c>
      <c r="AU49" s="365">
        <v>0</v>
      </c>
      <c r="AV49" s="365">
        <v>0</v>
      </c>
      <c r="AW49" s="365">
        <v>0</v>
      </c>
      <c r="AX49" s="365">
        <v>0</v>
      </c>
      <c r="AY49" s="365">
        <v>0</v>
      </c>
      <c r="AZ49" s="365">
        <v>0</v>
      </c>
      <c r="BA49" s="365">
        <v>0</v>
      </c>
      <c r="BB49" s="365">
        <v>0</v>
      </c>
      <c r="BC49" s="365">
        <v>0</v>
      </c>
      <c r="BD49" s="365">
        <v>0</v>
      </c>
      <c r="BE49" s="365">
        <v>0</v>
      </c>
      <c r="BF49" s="365">
        <v>0</v>
      </c>
      <c r="BG49" s="365">
        <v>0</v>
      </c>
      <c r="BH49" s="365">
        <v>0</v>
      </c>
      <c r="BI49" s="365">
        <v>0</v>
      </c>
      <c r="BJ49" s="365">
        <v>0</v>
      </c>
      <c r="BK49" s="365">
        <v>0</v>
      </c>
      <c r="BL49" s="365">
        <v>0</v>
      </c>
      <c r="BM49" s="365">
        <v>0</v>
      </c>
      <c r="BN49" s="365">
        <v>0</v>
      </c>
      <c r="BO49" s="365">
        <v>0</v>
      </c>
      <c r="BP49" s="365">
        <v>0</v>
      </c>
      <c r="BQ49" s="365">
        <v>0</v>
      </c>
      <c r="BR49" s="365">
        <v>0</v>
      </c>
      <c r="BS49" s="365">
        <v>0</v>
      </c>
      <c r="BT49" s="365">
        <v>0</v>
      </c>
      <c r="BU49" s="365">
        <v>0</v>
      </c>
      <c r="BV49" s="365">
        <v>0</v>
      </c>
      <c r="BW49" s="365">
        <v>0</v>
      </c>
      <c r="BX49" s="365">
        <v>0</v>
      </c>
      <c r="BY49" s="365">
        <v>0</v>
      </c>
      <c r="BZ49" s="365">
        <v>0</v>
      </c>
      <c r="CA49" s="365">
        <v>0</v>
      </c>
      <c r="CB49" s="365">
        <v>0</v>
      </c>
      <c r="CC49" s="365">
        <v>0</v>
      </c>
      <c r="CD49" s="365">
        <v>0</v>
      </c>
      <c r="CE49" s="365">
        <v>0</v>
      </c>
      <c r="CF49" s="365">
        <v>0</v>
      </c>
      <c r="CG49" s="365">
        <v>0</v>
      </c>
      <c r="CH49" s="365">
        <v>0</v>
      </c>
      <c r="CI49" s="365">
        <v>0</v>
      </c>
      <c r="CJ49" s="365">
        <v>0</v>
      </c>
      <c r="CK49" s="365">
        <v>0</v>
      </c>
      <c r="CL49" s="365">
        <v>0</v>
      </c>
      <c r="CM49" s="365">
        <v>0</v>
      </c>
      <c r="CN49" s="365">
        <v>0</v>
      </c>
      <c r="CO49" s="365">
        <v>0</v>
      </c>
      <c r="CP49" s="365">
        <v>0</v>
      </c>
      <c r="CQ49" s="365">
        <v>0</v>
      </c>
      <c r="CR49" s="365">
        <v>0</v>
      </c>
      <c r="CS49" s="365">
        <v>0</v>
      </c>
      <c r="CT49" s="365">
        <v>0</v>
      </c>
      <c r="CU49" s="365">
        <v>0</v>
      </c>
      <c r="CV49" s="365">
        <v>0</v>
      </c>
      <c r="CW49" s="365">
        <v>0</v>
      </c>
      <c r="CX49" s="365">
        <v>0</v>
      </c>
      <c r="CY49" s="365">
        <v>0</v>
      </c>
      <c r="CZ49" s="365">
        <v>0</v>
      </c>
      <c r="DA49" s="365">
        <v>0</v>
      </c>
      <c r="DB49" s="365">
        <v>0</v>
      </c>
      <c r="DC49" s="365">
        <v>0</v>
      </c>
      <c r="DD49" s="365">
        <v>0</v>
      </c>
      <c r="DE49" s="365">
        <v>0</v>
      </c>
      <c r="DF49" s="365">
        <v>0</v>
      </c>
      <c r="DG49" s="366">
        <v>0</v>
      </c>
    </row>
    <row r="50" spans="1:111" ht="15.6" customHeight="1">
      <c r="B50" s="98" t="s">
        <v>170</v>
      </c>
      <c r="C50" s="95" t="s">
        <v>0</v>
      </c>
      <c r="D50" s="363">
        <v>0</v>
      </c>
      <c r="E50" s="365">
        <v>0</v>
      </c>
      <c r="F50" s="365">
        <v>0</v>
      </c>
      <c r="G50" s="365">
        <v>0</v>
      </c>
      <c r="H50" s="365">
        <v>0</v>
      </c>
      <c r="I50" s="365">
        <v>0</v>
      </c>
      <c r="J50" s="365">
        <v>0</v>
      </c>
      <c r="K50" s="365">
        <v>0</v>
      </c>
      <c r="L50" s="365">
        <v>0</v>
      </c>
      <c r="M50" s="365">
        <v>0</v>
      </c>
      <c r="N50" s="365">
        <v>0</v>
      </c>
      <c r="O50" s="365">
        <v>0</v>
      </c>
      <c r="P50" s="365">
        <v>0</v>
      </c>
      <c r="Q50" s="365">
        <v>0</v>
      </c>
      <c r="R50" s="365">
        <v>0</v>
      </c>
      <c r="S50" s="365">
        <v>0</v>
      </c>
      <c r="T50" s="365">
        <v>0</v>
      </c>
      <c r="U50" s="365">
        <v>0</v>
      </c>
      <c r="V50" s="365">
        <v>0</v>
      </c>
      <c r="W50" s="365">
        <v>0</v>
      </c>
      <c r="X50" s="365">
        <v>0</v>
      </c>
      <c r="Y50" s="365">
        <v>0</v>
      </c>
      <c r="Z50" s="365">
        <v>0</v>
      </c>
      <c r="AA50" s="365">
        <v>0</v>
      </c>
      <c r="AB50" s="365">
        <v>0</v>
      </c>
      <c r="AC50" s="365">
        <v>0</v>
      </c>
      <c r="AD50" s="365">
        <v>0</v>
      </c>
      <c r="AE50" s="365">
        <v>0</v>
      </c>
      <c r="AF50" s="365">
        <v>0</v>
      </c>
      <c r="AG50" s="365">
        <v>0</v>
      </c>
      <c r="AH50" s="365">
        <v>0</v>
      </c>
      <c r="AI50" s="365">
        <v>0</v>
      </c>
      <c r="AJ50" s="365">
        <v>0</v>
      </c>
      <c r="AK50" s="365">
        <v>0</v>
      </c>
      <c r="AL50" s="365">
        <v>0</v>
      </c>
      <c r="AM50" s="365">
        <v>0</v>
      </c>
      <c r="AN50" s="365">
        <v>0</v>
      </c>
      <c r="AO50" s="365">
        <v>0</v>
      </c>
      <c r="AP50" s="365">
        <v>0</v>
      </c>
      <c r="AQ50" s="365">
        <v>0</v>
      </c>
      <c r="AR50" s="365">
        <v>0</v>
      </c>
      <c r="AS50" s="365">
        <v>0</v>
      </c>
      <c r="AT50" s="365">
        <v>0</v>
      </c>
      <c r="AU50" s="364">
        <f t="array" ref="AU50">-生産者価格評価表!$DX50/(MMULT(投入係数表!$D50:$DG50,生産者価格評価表!$DZ$7:$DZ$114)+生産者価格評価表!$DO50)</f>
        <v>0.61634513630003029</v>
      </c>
      <c r="AV50" s="365">
        <v>0</v>
      </c>
      <c r="AW50" s="365">
        <v>0</v>
      </c>
      <c r="AX50" s="365">
        <v>0</v>
      </c>
      <c r="AY50" s="365">
        <v>0</v>
      </c>
      <c r="AZ50" s="365">
        <v>0</v>
      </c>
      <c r="BA50" s="365">
        <v>0</v>
      </c>
      <c r="BB50" s="365">
        <v>0</v>
      </c>
      <c r="BC50" s="365">
        <v>0</v>
      </c>
      <c r="BD50" s="365">
        <v>0</v>
      </c>
      <c r="BE50" s="365">
        <v>0</v>
      </c>
      <c r="BF50" s="365">
        <v>0</v>
      </c>
      <c r="BG50" s="365">
        <v>0</v>
      </c>
      <c r="BH50" s="365">
        <v>0</v>
      </c>
      <c r="BI50" s="365">
        <v>0</v>
      </c>
      <c r="BJ50" s="365">
        <v>0</v>
      </c>
      <c r="BK50" s="365">
        <v>0</v>
      </c>
      <c r="BL50" s="365">
        <v>0</v>
      </c>
      <c r="BM50" s="365">
        <v>0</v>
      </c>
      <c r="BN50" s="365">
        <v>0</v>
      </c>
      <c r="BO50" s="365">
        <v>0</v>
      </c>
      <c r="BP50" s="365">
        <v>0</v>
      </c>
      <c r="BQ50" s="365">
        <v>0</v>
      </c>
      <c r="BR50" s="365">
        <v>0</v>
      </c>
      <c r="BS50" s="365">
        <v>0</v>
      </c>
      <c r="BT50" s="365">
        <v>0</v>
      </c>
      <c r="BU50" s="365">
        <v>0</v>
      </c>
      <c r="BV50" s="365">
        <v>0</v>
      </c>
      <c r="BW50" s="365">
        <v>0</v>
      </c>
      <c r="BX50" s="365">
        <v>0</v>
      </c>
      <c r="BY50" s="365">
        <v>0</v>
      </c>
      <c r="BZ50" s="365">
        <v>0</v>
      </c>
      <c r="CA50" s="365">
        <v>0</v>
      </c>
      <c r="CB50" s="365">
        <v>0</v>
      </c>
      <c r="CC50" s="365">
        <v>0</v>
      </c>
      <c r="CD50" s="365">
        <v>0</v>
      </c>
      <c r="CE50" s="365">
        <v>0</v>
      </c>
      <c r="CF50" s="365">
        <v>0</v>
      </c>
      <c r="CG50" s="365">
        <v>0</v>
      </c>
      <c r="CH50" s="365">
        <v>0</v>
      </c>
      <c r="CI50" s="365">
        <v>0</v>
      </c>
      <c r="CJ50" s="365">
        <v>0</v>
      </c>
      <c r="CK50" s="365">
        <v>0</v>
      </c>
      <c r="CL50" s="365">
        <v>0</v>
      </c>
      <c r="CM50" s="365">
        <v>0</v>
      </c>
      <c r="CN50" s="365">
        <v>0</v>
      </c>
      <c r="CO50" s="365">
        <v>0</v>
      </c>
      <c r="CP50" s="365">
        <v>0</v>
      </c>
      <c r="CQ50" s="365">
        <v>0</v>
      </c>
      <c r="CR50" s="365">
        <v>0</v>
      </c>
      <c r="CS50" s="365">
        <v>0</v>
      </c>
      <c r="CT50" s="365">
        <v>0</v>
      </c>
      <c r="CU50" s="365">
        <v>0</v>
      </c>
      <c r="CV50" s="365">
        <v>0</v>
      </c>
      <c r="CW50" s="365">
        <v>0</v>
      </c>
      <c r="CX50" s="365">
        <v>0</v>
      </c>
      <c r="CY50" s="365">
        <v>0</v>
      </c>
      <c r="CZ50" s="365">
        <v>0</v>
      </c>
      <c r="DA50" s="365">
        <v>0</v>
      </c>
      <c r="DB50" s="365">
        <v>0</v>
      </c>
      <c r="DC50" s="365">
        <v>0</v>
      </c>
      <c r="DD50" s="365">
        <v>0</v>
      </c>
      <c r="DE50" s="365">
        <v>0</v>
      </c>
      <c r="DF50" s="365">
        <v>0</v>
      </c>
      <c r="DG50" s="366">
        <v>0</v>
      </c>
    </row>
    <row r="51" spans="1:111" ht="15.6" customHeight="1">
      <c r="B51" s="98" t="s">
        <v>171</v>
      </c>
      <c r="C51" s="95" t="s">
        <v>1</v>
      </c>
      <c r="D51" s="363">
        <v>0</v>
      </c>
      <c r="E51" s="365">
        <v>0</v>
      </c>
      <c r="F51" s="365">
        <v>0</v>
      </c>
      <c r="G51" s="365">
        <v>0</v>
      </c>
      <c r="H51" s="365">
        <v>0</v>
      </c>
      <c r="I51" s="365">
        <v>0</v>
      </c>
      <c r="J51" s="365">
        <v>0</v>
      </c>
      <c r="K51" s="365">
        <v>0</v>
      </c>
      <c r="L51" s="365">
        <v>0</v>
      </c>
      <c r="M51" s="365">
        <v>0</v>
      </c>
      <c r="N51" s="365">
        <v>0</v>
      </c>
      <c r="O51" s="365">
        <v>0</v>
      </c>
      <c r="P51" s="365">
        <v>0</v>
      </c>
      <c r="Q51" s="365">
        <v>0</v>
      </c>
      <c r="R51" s="365">
        <v>0</v>
      </c>
      <c r="S51" s="365">
        <v>0</v>
      </c>
      <c r="T51" s="365">
        <v>0</v>
      </c>
      <c r="U51" s="365">
        <v>0</v>
      </c>
      <c r="V51" s="365">
        <v>0</v>
      </c>
      <c r="W51" s="365">
        <v>0</v>
      </c>
      <c r="X51" s="365">
        <v>0</v>
      </c>
      <c r="Y51" s="365">
        <v>0</v>
      </c>
      <c r="Z51" s="365">
        <v>0</v>
      </c>
      <c r="AA51" s="365">
        <v>0</v>
      </c>
      <c r="AB51" s="365">
        <v>0</v>
      </c>
      <c r="AC51" s="365">
        <v>0</v>
      </c>
      <c r="AD51" s="365">
        <v>0</v>
      </c>
      <c r="AE51" s="365">
        <v>0</v>
      </c>
      <c r="AF51" s="365">
        <v>0</v>
      </c>
      <c r="AG51" s="365">
        <v>0</v>
      </c>
      <c r="AH51" s="365">
        <v>0</v>
      </c>
      <c r="AI51" s="365">
        <v>0</v>
      </c>
      <c r="AJ51" s="365">
        <v>0</v>
      </c>
      <c r="AK51" s="365">
        <v>0</v>
      </c>
      <c r="AL51" s="365">
        <v>0</v>
      </c>
      <c r="AM51" s="365">
        <v>0</v>
      </c>
      <c r="AN51" s="365">
        <v>0</v>
      </c>
      <c r="AO51" s="365">
        <v>0</v>
      </c>
      <c r="AP51" s="365">
        <v>0</v>
      </c>
      <c r="AQ51" s="365">
        <v>0</v>
      </c>
      <c r="AR51" s="365">
        <v>0</v>
      </c>
      <c r="AS51" s="365">
        <v>0</v>
      </c>
      <c r="AT51" s="365">
        <v>0</v>
      </c>
      <c r="AU51" s="365">
        <v>0</v>
      </c>
      <c r="AV51" s="364">
        <f t="array" ref="AV51">-生産者価格評価表!$DX51/(MMULT(投入係数表!$D51:$DG51,生産者価格評価表!$DZ$7:$DZ$114)+生産者価格評価表!$DO51)</f>
        <v>0.5715717337780466</v>
      </c>
      <c r="AW51" s="365">
        <v>0</v>
      </c>
      <c r="AX51" s="365">
        <v>0</v>
      </c>
      <c r="AY51" s="365">
        <v>0</v>
      </c>
      <c r="AZ51" s="365">
        <v>0</v>
      </c>
      <c r="BA51" s="365">
        <v>0</v>
      </c>
      <c r="BB51" s="365">
        <v>0</v>
      </c>
      <c r="BC51" s="365">
        <v>0</v>
      </c>
      <c r="BD51" s="365">
        <v>0</v>
      </c>
      <c r="BE51" s="365">
        <v>0</v>
      </c>
      <c r="BF51" s="365">
        <v>0</v>
      </c>
      <c r="BG51" s="365">
        <v>0</v>
      </c>
      <c r="BH51" s="365">
        <v>0</v>
      </c>
      <c r="BI51" s="365">
        <v>0</v>
      </c>
      <c r="BJ51" s="365">
        <v>0</v>
      </c>
      <c r="BK51" s="365">
        <v>0</v>
      </c>
      <c r="BL51" s="365">
        <v>0</v>
      </c>
      <c r="BM51" s="365">
        <v>0</v>
      </c>
      <c r="BN51" s="365">
        <v>0</v>
      </c>
      <c r="BO51" s="365">
        <v>0</v>
      </c>
      <c r="BP51" s="365">
        <v>0</v>
      </c>
      <c r="BQ51" s="365">
        <v>0</v>
      </c>
      <c r="BR51" s="365">
        <v>0</v>
      </c>
      <c r="BS51" s="365">
        <v>0</v>
      </c>
      <c r="BT51" s="365">
        <v>0</v>
      </c>
      <c r="BU51" s="365">
        <v>0</v>
      </c>
      <c r="BV51" s="365">
        <v>0</v>
      </c>
      <c r="BW51" s="365">
        <v>0</v>
      </c>
      <c r="BX51" s="365">
        <v>0</v>
      </c>
      <c r="BY51" s="365">
        <v>0</v>
      </c>
      <c r="BZ51" s="365">
        <v>0</v>
      </c>
      <c r="CA51" s="365">
        <v>0</v>
      </c>
      <c r="CB51" s="365">
        <v>0</v>
      </c>
      <c r="CC51" s="365">
        <v>0</v>
      </c>
      <c r="CD51" s="365">
        <v>0</v>
      </c>
      <c r="CE51" s="365">
        <v>0</v>
      </c>
      <c r="CF51" s="365">
        <v>0</v>
      </c>
      <c r="CG51" s="365">
        <v>0</v>
      </c>
      <c r="CH51" s="365">
        <v>0</v>
      </c>
      <c r="CI51" s="365">
        <v>0</v>
      </c>
      <c r="CJ51" s="365">
        <v>0</v>
      </c>
      <c r="CK51" s="365">
        <v>0</v>
      </c>
      <c r="CL51" s="365">
        <v>0</v>
      </c>
      <c r="CM51" s="365">
        <v>0</v>
      </c>
      <c r="CN51" s="365">
        <v>0</v>
      </c>
      <c r="CO51" s="365">
        <v>0</v>
      </c>
      <c r="CP51" s="365">
        <v>0</v>
      </c>
      <c r="CQ51" s="365">
        <v>0</v>
      </c>
      <c r="CR51" s="365">
        <v>0</v>
      </c>
      <c r="CS51" s="365">
        <v>0</v>
      </c>
      <c r="CT51" s="365">
        <v>0</v>
      </c>
      <c r="CU51" s="365">
        <v>0</v>
      </c>
      <c r="CV51" s="365">
        <v>0</v>
      </c>
      <c r="CW51" s="365">
        <v>0</v>
      </c>
      <c r="CX51" s="365">
        <v>0</v>
      </c>
      <c r="CY51" s="365">
        <v>0</v>
      </c>
      <c r="CZ51" s="365">
        <v>0</v>
      </c>
      <c r="DA51" s="365">
        <v>0</v>
      </c>
      <c r="DB51" s="365">
        <v>0</v>
      </c>
      <c r="DC51" s="365">
        <v>0</v>
      </c>
      <c r="DD51" s="365">
        <v>0</v>
      </c>
      <c r="DE51" s="365">
        <v>0</v>
      </c>
      <c r="DF51" s="365">
        <v>0</v>
      </c>
      <c r="DG51" s="366">
        <v>0</v>
      </c>
    </row>
    <row r="52" spans="1:111" ht="15.6" customHeight="1">
      <c r="B52" s="98" t="s">
        <v>172</v>
      </c>
      <c r="C52" s="95" t="s">
        <v>2</v>
      </c>
      <c r="D52" s="363">
        <v>0</v>
      </c>
      <c r="E52" s="365">
        <v>0</v>
      </c>
      <c r="F52" s="365">
        <v>0</v>
      </c>
      <c r="G52" s="365">
        <v>0</v>
      </c>
      <c r="H52" s="365">
        <v>0</v>
      </c>
      <c r="I52" s="365">
        <v>0</v>
      </c>
      <c r="J52" s="365">
        <v>0</v>
      </c>
      <c r="K52" s="365">
        <v>0</v>
      </c>
      <c r="L52" s="365">
        <v>0</v>
      </c>
      <c r="M52" s="365">
        <v>0</v>
      </c>
      <c r="N52" s="365">
        <v>0</v>
      </c>
      <c r="O52" s="365">
        <v>0</v>
      </c>
      <c r="P52" s="365">
        <v>0</v>
      </c>
      <c r="Q52" s="365">
        <v>0</v>
      </c>
      <c r="R52" s="365">
        <v>0</v>
      </c>
      <c r="S52" s="365">
        <v>0</v>
      </c>
      <c r="T52" s="365">
        <v>0</v>
      </c>
      <c r="U52" s="365">
        <v>0</v>
      </c>
      <c r="V52" s="365">
        <v>0</v>
      </c>
      <c r="W52" s="365">
        <v>0</v>
      </c>
      <c r="X52" s="365">
        <v>0</v>
      </c>
      <c r="Y52" s="365">
        <v>0</v>
      </c>
      <c r="Z52" s="365">
        <v>0</v>
      </c>
      <c r="AA52" s="365">
        <v>0</v>
      </c>
      <c r="AB52" s="365">
        <v>0</v>
      </c>
      <c r="AC52" s="365">
        <v>0</v>
      </c>
      <c r="AD52" s="365">
        <v>0</v>
      </c>
      <c r="AE52" s="365">
        <v>0</v>
      </c>
      <c r="AF52" s="365">
        <v>0</v>
      </c>
      <c r="AG52" s="365">
        <v>0</v>
      </c>
      <c r="AH52" s="365">
        <v>0</v>
      </c>
      <c r="AI52" s="365">
        <v>0</v>
      </c>
      <c r="AJ52" s="365">
        <v>0</v>
      </c>
      <c r="AK52" s="365">
        <v>0</v>
      </c>
      <c r="AL52" s="365">
        <v>0</v>
      </c>
      <c r="AM52" s="365">
        <v>0</v>
      </c>
      <c r="AN52" s="365">
        <v>0</v>
      </c>
      <c r="AO52" s="365">
        <v>0</v>
      </c>
      <c r="AP52" s="365">
        <v>0</v>
      </c>
      <c r="AQ52" s="365">
        <v>0</v>
      </c>
      <c r="AR52" s="365">
        <v>0</v>
      </c>
      <c r="AS52" s="365">
        <v>0</v>
      </c>
      <c r="AT52" s="365">
        <v>0</v>
      </c>
      <c r="AU52" s="365">
        <v>0</v>
      </c>
      <c r="AV52" s="365">
        <v>0</v>
      </c>
      <c r="AW52" s="364">
        <f t="array" ref="AW52">-生産者価格評価表!$DX52/(MMULT(投入係数表!$D52:$DG52,生産者価格評価表!$DZ$7:$DZ$114)+生産者価格評価表!$DO52)</f>
        <v>0.76660815628952306</v>
      </c>
      <c r="AX52" s="365">
        <v>0</v>
      </c>
      <c r="AY52" s="365">
        <v>0</v>
      </c>
      <c r="AZ52" s="365">
        <v>0</v>
      </c>
      <c r="BA52" s="365">
        <v>0</v>
      </c>
      <c r="BB52" s="365">
        <v>0</v>
      </c>
      <c r="BC52" s="365">
        <v>0</v>
      </c>
      <c r="BD52" s="365">
        <v>0</v>
      </c>
      <c r="BE52" s="365">
        <v>0</v>
      </c>
      <c r="BF52" s="365">
        <v>0</v>
      </c>
      <c r="BG52" s="365">
        <v>0</v>
      </c>
      <c r="BH52" s="365">
        <v>0</v>
      </c>
      <c r="BI52" s="365">
        <v>0</v>
      </c>
      <c r="BJ52" s="365">
        <v>0</v>
      </c>
      <c r="BK52" s="365">
        <v>0</v>
      </c>
      <c r="BL52" s="365">
        <v>0</v>
      </c>
      <c r="BM52" s="365">
        <v>0</v>
      </c>
      <c r="BN52" s="365">
        <v>0</v>
      </c>
      <c r="BO52" s="365">
        <v>0</v>
      </c>
      <c r="BP52" s="365">
        <v>0</v>
      </c>
      <c r="BQ52" s="365">
        <v>0</v>
      </c>
      <c r="BR52" s="365">
        <v>0</v>
      </c>
      <c r="BS52" s="365">
        <v>0</v>
      </c>
      <c r="BT52" s="365">
        <v>0</v>
      </c>
      <c r="BU52" s="365">
        <v>0</v>
      </c>
      <c r="BV52" s="365">
        <v>0</v>
      </c>
      <c r="BW52" s="365">
        <v>0</v>
      </c>
      <c r="BX52" s="365">
        <v>0</v>
      </c>
      <c r="BY52" s="365">
        <v>0</v>
      </c>
      <c r="BZ52" s="365">
        <v>0</v>
      </c>
      <c r="CA52" s="365">
        <v>0</v>
      </c>
      <c r="CB52" s="365">
        <v>0</v>
      </c>
      <c r="CC52" s="365">
        <v>0</v>
      </c>
      <c r="CD52" s="365">
        <v>0</v>
      </c>
      <c r="CE52" s="365">
        <v>0</v>
      </c>
      <c r="CF52" s="365">
        <v>0</v>
      </c>
      <c r="CG52" s="365">
        <v>0</v>
      </c>
      <c r="CH52" s="365">
        <v>0</v>
      </c>
      <c r="CI52" s="365">
        <v>0</v>
      </c>
      <c r="CJ52" s="365">
        <v>0</v>
      </c>
      <c r="CK52" s="365">
        <v>0</v>
      </c>
      <c r="CL52" s="365">
        <v>0</v>
      </c>
      <c r="CM52" s="365">
        <v>0</v>
      </c>
      <c r="CN52" s="365">
        <v>0</v>
      </c>
      <c r="CO52" s="365">
        <v>0</v>
      </c>
      <c r="CP52" s="365">
        <v>0</v>
      </c>
      <c r="CQ52" s="365">
        <v>0</v>
      </c>
      <c r="CR52" s="365">
        <v>0</v>
      </c>
      <c r="CS52" s="365">
        <v>0</v>
      </c>
      <c r="CT52" s="365">
        <v>0</v>
      </c>
      <c r="CU52" s="365">
        <v>0</v>
      </c>
      <c r="CV52" s="365">
        <v>0</v>
      </c>
      <c r="CW52" s="365">
        <v>0</v>
      </c>
      <c r="CX52" s="365">
        <v>0</v>
      </c>
      <c r="CY52" s="365">
        <v>0</v>
      </c>
      <c r="CZ52" s="365">
        <v>0</v>
      </c>
      <c r="DA52" s="365">
        <v>0</v>
      </c>
      <c r="DB52" s="365">
        <v>0</v>
      </c>
      <c r="DC52" s="365">
        <v>0</v>
      </c>
      <c r="DD52" s="365">
        <v>0</v>
      </c>
      <c r="DE52" s="365">
        <v>0</v>
      </c>
      <c r="DF52" s="365">
        <v>0</v>
      </c>
      <c r="DG52" s="366">
        <v>0</v>
      </c>
    </row>
    <row r="53" spans="1:111" ht="15.6" customHeight="1">
      <c r="B53" s="98" t="s">
        <v>173</v>
      </c>
      <c r="C53" s="95" t="s">
        <v>174</v>
      </c>
      <c r="D53" s="363">
        <v>0</v>
      </c>
      <c r="E53" s="365">
        <v>0</v>
      </c>
      <c r="F53" s="365">
        <v>0</v>
      </c>
      <c r="G53" s="365">
        <v>0</v>
      </c>
      <c r="H53" s="365">
        <v>0</v>
      </c>
      <c r="I53" s="365">
        <v>0</v>
      </c>
      <c r="J53" s="365">
        <v>0</v>
      </c>
      <c r="K53" s="365">
        <v>0</v>
      </c>
      <c r="L53" s="365">
        <v>0</v>
      </c>
      <c r="M53" s="365">
        <v>0</v>
      </c>
      <c r="N53" s="365">
        <v>0</v>
      </c>
      <c r="O53" s="365">
        <v>0</v>
      </c>
      <c r="P53" s="365">
        <v>0</v>
      </c>
      <c r="Q53" s="365">
        <v>0</v>
      </c>
      <c r="R53" s="365">
        <v>0</v>
      </c>
      <c r="S53" s="365">
        <v>0</v>
      </c>
      <c r="T53" s="365">
        <v>0</v>
      </c>
      <c r="U53" s="365">
        <v>0</v>
      </c>
      <c r="V53" s="365">
        <v>0</v>
      </c>
      <c r="W53" s="365">
        <v>0</v>
      </c>
      <c r="X53" s="365">
        <v>0</v>
      </c>
      <c r="Y53" s="365">
        <v>0</v>
      </c>
      <c r="Z53" s="365">
        <v>0</v>
      </c>
      <c r="AA53" s="365">
        <v>0</v>
      </c>
      <c r="AB53" s="365">
        <v>0</v>
      </c>
      <c r="AC53" s="365">
        <v>0</v>
      </c>
      <c r="AD53" s="365">
        <v>0</v>
      </c>
      <c r="AE53" s="365">
        <v>0</v>
      </c>
      <c r="AF53" s="365">
        <v>0</v>
      </c>
      <c r="AG53" s="365">
        <v>0</v>
      </c>
      <c r="AH53" s="365">
        <v>0</v>
      </c>
      <c r="AI53" s="365">
        <v>0</v>
      </c>
      <c r="AJ53" s="365">
        <v>0</v>
      </c>
      <c r="AK53" s="365">
        <v>0</v>
      </c>
      <c r="AL53" s="365">
        <v>0</v>
      </c>
      <c r="AM53" s="365">
        <v>0</v>
      </c>
      <c r="AN53" s="365">
        <v>0</v>
      </c>
      <c r="AO53" s="365">
        <v>0</v>
      </c>
      <c r="AP53" s="365">
        <v>0</v>
      </c>
      <c r="AQ53" s="365">
        <v>0</v>
      </c>
      <c r="AR53" s="365">
        <v>0</v>
      </c>
      <c r="AS53" s="365">
        <v>0</v>
      </c>
      <c r="AT53" s="365">
        <v>0</v>
      </c>
      <c r="AU53" s="365">
        <v>0</v>
      </c>
      <c r="AV53" s="365">
        <v>0</v>
      </c>
      <c r="AW53" s="365">
        <v>0</v>
      </c>
      <c r="AX53" s="364">
        <f t="array" ref="AX53">-生産者価格評価表!$DX53/(MMULT(投入係数表!$D53:$DG53,生産者価格評価表!$DZ$7:$DZ$114)+生産者価格評価表!$DO53)</f>
        <v>0.86862519318206621</v>
      </c>
      <c r="AY53" s="365">
        <v>0</v>
      </c>
      <c r="AZ53" s="365">
        <v>0</v>
      </c>
      <c r="BA53" s="365">
        <v>0</v>
      </c>
      <c r="BB53" s="365">
        <v>0</v>
      </c>
      <c r="BC53" s="365">
        <v>0</v>
      </c>
      <c r="BD53" s="365">
        <v>0</v>
      </c>
      <c r="BE53" s="365">
        <v>0</v>
      </c>
      <c r="BF53" s="365">
        <v>0</v>
      </c>
      <c r="BG53" s="365">
        <v>0</v>
      </c>
      <c r="BH53" s="365">
        <v>0</v>
      </c>
      <c r="BI53" s="365">
        <v>0</v>
      </c>
      <c r="BJ53" s="365">
        <v>0</v>
      </c>
      <c r="BK53" s="365">
        <v>0</v>
      </c>
      <c r="BL53" s="365">
        <v>0</v>
      </c>
      <c r="BM53" s="365">
        <v>0</v>
      </c>
      <c r="BN53" s="365">
        <v>0</v>
      </c>
      <c r="BO53" s="365">
        <v>0</v>
      </c>
      <c r="BP53" s="365">
        <v>0</v>
      </c>
      <c r="BQ53" s="365">
        <v>0</v>
      </c>
      <c r="BR53" s="365">
        <v>0</v>
      </c>
      <c r="BS53" s="365">
        <v>0</v>
      </c>
      <c r="BT53" s="365">
        <v>0</v>
      </c>
      <c r="BU53" s="365">
        <v>0</v>
      </c>
      <c r="BV53" s="365">
        <v>0</v>
      </c>
      <c r="BW53" s="365">
        <v>0</v>
      </c>
      <c r="BX53" s="365">
        <v>0</v>
      </c>
      <c r="BY53" s="365">
        <v>0</v>
      </c>
      <c r="BZ53" s="365">
        <v>0</v>
      </c>
      <c r="CA53" s="365">
        <v>0</v>
      </c>
      <c r="CB53" s="365">
        <v>0</v>
      </c>
      <c r="CC53" s="365">
        <v>0</v>
      </c>
      <c r="CD53" s="365">
        <v>0</v>
      </c>
      <c r="CE53" s="365">
        <v>0</v>
      </c>
      <c r="CF53" s="365">
        <v>0</v>
      </c>
      <c r="CG53" s="365">
        <v>0</v>
      </c>
      <c r="CH53" s="365">
        <v>0</v>
      </c>
      <c r="CI53" s="365">
        <v>0</v>
      </c>
      <c r="CJ53" s="365">
        <v>0</v>
      </c>
      <c r="CK53" s="365">
        <v>0</v>
      </c>
      <c r="CL53" s="365">
        <v>0</v>
      </c>
      <c r="CM53" s="365">
        <v>0</v>
      </c>
      <c r="CN53" s="365">
        <v>0</v>
      </c>
      <c r="CO53" s="365">
        <v>0</v>
      </c>
      <c r="CP53" s="365">
        <v>0</v>
      </c>
      <c r="CQ53" s="365">
        <v>0</v>
      </c>
      <c r="CR53" s="365">
        <v>0</v>
      </c>
      <c r="CS53" s="365">
        <v>0</v>
      </c>
      <c r="CT53" s="365">
        <v>0</v>
      </c>
      <c r="CU53" s="365">
        <v>0</v>
      </c>
      <c r="CV53" s="365">
        <v>0</v>
      </c>
      <c r="CW53" s="365">
        <v>0</v>
      </c>
      <c r="CX53" s="365">
        <v>0</v>
      </c>
      <c r="CY53" s="365">
        <v>0</v>
      </c>
      <c r="CZ53" s="365">
        <v>0</v>
      </c>
      <c r="DA53" s="365">
        <v>0</v>
      </c>
      <c r="DB53" s="365">
        <v>0</v>
      </c>
      <c r="DC53" s="365">
        <v>0</v>
      </c>
      <c r="DD53" s="365">
        <v>0</v>
      </c>
      <c r="DE53" s="365">
        <v>0</v>
      </c>
      <c r="DF53" s="365">
        <v>0</v>
      </c>
      <c r="DG53" s="366">
        <v>0</v>
      </c>
    </row>
    <row r="54" spans="1:111" ht="15.6" customHeight="1">
      <c r="B54" s="98" t="s">
        <v>175</v>
      </c>
      <c r="C54" s="95" t="s">
        <v>176</v>
      </c>
      <c r="D54" s="363">
        <v>0</v>
      </c>
      <c r="E54" s="365">
        <v>0</v>
      </c>
      <c r="F54" s="365">
        <v>0</v>
      </c>
      <c r="G54" s="365">
        <v>0</v>
      </c>
      <c r="H54" s="365">
        <v>0</v>
      </c>
      <c r="I54" s="365">
        <v>0</v>
      </c>
      <c r="J54" s="365">
        <v>0</v>
      </c>
      <c r="K54" s="365">
        <v>0</v>
      </c>
      <c r="L54" s="365">
        <v>0</v>
      </c>
      <c r="M54" s="365">
        <v>0</v>
      </c>
      <c r="N54" s="365">
        <v>0</v>
      </c>
      <c r="O54" s="365">
        <v>0</v>
      </c>
      <c r="P54" s="365">
        <v>0</v>
      </c>
      <c r="Q54" s="365">
        <v>0</v>
      </c>
      <c r="R54" s="365">
        <v>0</v>
      </c>
      <c r="S54" s="365">
        <v>0</v>
      </c>
      <c r="T54" s="365">
        <v>0</v>
      </c>
      <c r="U54" s="365">
        <v>0</v>
      </c>
      <c r="V54" s="365">
        <v>0</v>
      </c>
      <c r="W54" s="365">
        <v>0</v>
      </c>
      <c r="X54" s="365">
        <v>0</v>
      </c>
      <c r="Y54" s="365">
        <v>0</v>
      </c>
      <c r="Z54" s="365">
        <v>0</v>
      </c>
      <c r="AA54" s="365">
        <v>0</v>
      </c>
      <c r="AB54" s="365">
        <v>0</v>
      </c>
      <c r="AC54" s="365">
        <v>0</v>
      </c>
      <c r="AD54" s="365">
        <v>0</v>
      </c>
      <c r="AE54" s="365">
        <v>0</v>
      </c>
      <c r="AF54" s="365">
        <v>0</v>
      </c>
      <c r="AG54" s="365">
        <v>0</v>
      </c>
      <c r="AH54" s="365">
        <v>0</v>
      </c>
      <c r="AI54" s="365">
        <v>0</v>
      </c>
      <c r="AJ54" s="365">
        <v>0</v>
      </c>
      <c r="AK54" s="365">
        <v>0</v>
      </c>
      <c r="AL54" s="365">
        <v>0</v>
      </c>
      <c r="AM54" s="365">
        <v>0</v>
      </c>
      <c r="AN54" s="365">
        <v>0</v>
      </c>
      <c r="AO54" s="365">
        <v>0</v>
      </c>
      <c r="AP54" s="365">
        <v>0</v>
      </c>
      <c r="AQ54" s="365">
        <v>0</v>
      </c>
      <c r="AR54" s="365">
        <v>0</v>
      </c>
      <c r="AS54" s="365">
        <v>0</v>
      </c>
      <c r="AT54" s="365">
        <v>0</v>
      </c>
      <c r="AU54" s="365">
        <v>0</v>
      </c>
      <c r="AV54" s="365">
        <v>0</v>
      </c>
      <c r="AW54" s="365">
        <v>0</v>
      </c>
      <c r="AX54" s="365">
        <v>0</v>
      </c>
      <c r="AY54" s="364">
        <f t="array" ref="AY54">-生産者価格評価表!$DX54/(MMULT(投入係数表!$D54:$DG54,生産者価格評価表!$DZ$7:$DZ$114)+生産者価格評価表!$DO54)</f>
        <v>0.83037809180490618</v>
      </c>
      <c r="AZ54" s="365">
        <v>0</v>
      </c>
      <c r="BA54" s="365">
        <v>0</v>
      </c>
      <c r="BB54" s="365">
        <v>0</v>
      </c>
      <c r="BC54" s="365">
        <v>0</v>
      </c>
      <c r="BD54" s="365">
        <v>0</v>
      </c>
      <c r="BE54" s="365">
        <v>0</v>
      </c>
      <c r="BF54" s="365">
        <v>0</v>
      </c>
      <c r="BG54" s="365">
        <v>0</v>
      </c>
      <c r="BH54" s="365">
        <v>0</v>
      </c>
      <c r="BI54" s="365">
        <v>0</v>
      </c>
      <c r="BJ54" s="365">
        <v>0</v>
      </c>
      <c r="BK54" s="365">
        <v>0</v>
      </c>
      <c r="BL54" s="365">
        <v>0</v>
      </c>
      <c r="BM54" s="365">
        <v>0</v>
      </c>
      <c r="BN54" s="365">
        <v>0</v>
      </c>
      <c r="BO54" s="365">
        <v>0</v>
      </c>
      <c r="BP54" s="365">
        <v>0</v>
      </c>
      <c r="BQ54" s="365">
        <v>0</v>
      </c>
      <c r="BR54" s="365">
        <v>0</v>
      </c>
      <c r="BS54" s="365">
        <v>0</v>
      </c>
      <c r="BT54" s="365">
        <v>0</v>
      </c>
      <c r="BU54" s="365">
        <v>0</v>
      </c>
      <c r="BV54" s="365">
        <v>0</v>
      </c>
      <c r="BW54" s="365">
        <v>0</v>
      </c>
      <c r="BX54" s="365">
        <v>0</v>
      </c>
      <c r="BY54" s="365">
        <v>0</v>
      </c>
      <c r="BZ54" s="365">
        <v>0</v>
      </c>
      <c r="CA54" s="365">
        <v>0</v>
      </c>
      <c r="CB54" s="365">
        <v>0</v>
      </c>
      <c r="CC54" s="365">
        <v>0</v>
      </c>
      <c r="CD54" s="365">
        <v>0</v>
      </c>
      <c r="CE54" s="365">
        <v>0</v>
      </c>
      <c r="CF54" s="365">
        <v>0</v>
      </c>
      <c r="CG54" s="365">
        <v>0</v>
      </c>
      <c r="CH54" s="365">
        <v>0</v>
      </c>
      <c r="CI54" s="365">
        <v>0</v>
      </c>
      <c r="CJ54" s="365">
        <v>0</v>
      </c>
      <c r="CK54" s="365">
        <v>0</v>
      </c>
      <c r="CL54" s="365">
        <v>0</v>
      </c>
      <c r="CM54" s="365">
        <v>0</v>
      </c>
      <c r="CN54" s="365">
        <v>0</v>
      </c>
      <c r="CO54" s="365">
        <v>0</v>
      </c>
      <c r="CP54" s="365">
        <v>0</v>
      </c>
      <c r="CQ54" s="365">
        <v>0</v>
      </c>
      <c r="CR54" s="365">
        <v>0</v>
      </c>
      <c r="CS54" s="365">
        <v>0</v>
      </c>
      <c r="CT54" s="365">
        <v>0</v>
      </c>
      <c r="CU54" s="365">
        <v>0</v>
      </c>
      <c r="CV54" s="365">
        <v>0</v>
      </c>
      <c r="CW54" s="365">
        <v>0</v>
      </c>
      <c r="CX54" s="365">
        <v>0</v>
      </c>
      <c r="CY54" s="365">
        <v>0</v>
      </c>
      <c r="CZ54" s="365">
        <v>0</v>
      </c>
      <c r="DA54" s="365">
        <v>0</v>
      </c>
      <c r="DB54" s="365">
        <v>0</v>
      </c>
      <c r="DC54" s="365">
        <v>0</v>
      </c>
      <c r="DD54" s="365">
        <v>0</v>
      </c>
      <c r="DE54" s="365">
        <v>0</v>
      </c>
      <c r="DF54" s="365">
        <v>0</v>
      </c>
      <c r="DG54" s="366">
        <v>0</v>
      </c>
    </row>
    <row r="55" spans="1:111" ht="15.6" customHeight="1">
      <c r="B55" s="98" t="s">
        <v>177</v>
      </c>
      <c r="C55" s="95" t="s">
        <v>178</v>
      </c>
      <c r="D55" s="363">
        <v>0</v>
      </c>
      <c r="E55" s="365">
        <v>0</v>
      </c>
      <c r="F55" s="365">
        <v>0</v>
      </c>
      <c r="G55" s="365">
        <v>0</v>
      </c>
      <c r="H55" s="365">
        <v>0</v>
      </c>
      <c r="I55" s="365">
        <v>0</v>
      </c>
      <c r="J55" s="365">
        <v>0</v>
      </c>
      <c r="K55" s="365">
        <v>0</v>
      </c>
      <c r="L55" s="365">
        <v>0</v>
      </c>
      <c r="M55" s="365">
        <v>0</v>
      </c>
      <c r="N55" s="365">
        <v>0</v>
      </c>
      <c r="O55" s="365">
        <v>0</v>
      </c>
      <c r="P55" s="365">
        <v>0</v>
      </c>
      <c r="Q55" s="365">
        <v>0</v>
      </c>
      <c r="R55" s="365">
        <v>0</v>
      </c>
      <c r="S55" s="365">
        <v>0</v>
      </c>
      <c r="T55" s="365">
        <v>0</v>
      </c>
      <c r="U55" s="365">
        <v>0</v>
      </c>
      <c r="V55" s="365">
        <v>0</v>
      </c>
      <c r="W55" s="365">
        <v>0</v>
      </c>
      <c r="X55" s="365">
        <v>0</v>
      </c>
      <c r="Y55" s="365">
        <v>0</v>
      </c>
      <c r="Z55" s="365">
        <v>0</v>
      </c>
      <c r="AA55" s="365">
        <v>0</v>
      </c>
      <c r="AB55" s="365">
        <v>0</v>
      </c>
      <c r="AC55" s="365">
        <v>0</v>
      </c>
      <c r="AD55" s="365">
        <v>0</v>
      </c>
      <c r="AE55" s="365">
        <v>0</v>
      </c>
      <c r="AF55" s="365">
        <v>0</v>
      </c>
      <c r="AG55" s="365">
        <v>0</v>
      </c>
      <c r="AH55" s="365">
        <v>0</v>
      </c>
      <c r="AI55" s="365">
        <v>0</v>
      </c>
      <c r="AJ55" s="365">
        <v>0</v>
      </c>
      <c r="AK55" s="365">
        <v>0</v>
      </c>
      <c r="AL55" s="365">
        <v>0</v>
      </c>
      <c r="AM55" s="365">
        <v>0</v>
      </c>
      <c r="AN55" s="365">
        <v>0</v>
      </c>
      <c r="AO55" s="365">
        <v>0</v>
      </c>
      <c r="AP55" s="365">
        <v>0</v>
      </c>
      <c r="AQ55" s="365">
        <v>0</v>
      </c>
      <c r="AR55" s="365">
        <v>0</v>
      </c>
      <c r="AS55" s="365">
        <v>0</v>
      </c>
      <c r="AT55" s="365">
        <v>0</v>
      </c>
      <c r="AU55" s="365">
        <v>0</v>
      </c>
      <c r="AV55" s="365">
        <v>0</v>
      </c>
      <c r="AW55" s="365">
        <v>0</v>
      </c>
      <c r="AX55" s="365">
        <v>0</v>
      </c>
      <c r="AY55" s="365">
        <v>0</v>
      </c>
      <c r="AZ55" s="364">
        <f t="array" ref="AZ55">-生産者価格評価表!$DX55/(MMULT(投入係数表!$D55:$DG55,生産者価格評価表!$DZ$7:$DZ$114)+生産者価格評価表!$DO55)</f>
        <v>0.26128544135422244</v>
      </c>
      <c r="BA55" s="365">
        <v>0</v>
      </c>
      <c r="BB55" s="365">
        <v>0</v>
      </c>
      <c r="BC55" s="365">
        <v>0</v>
      </c>
      <c r="BD55" s="365">
        <v>0</v>
      </c>
      <c r="BE55" s="365">
        <v>0</v>
      </c>
      <c r="BF55" s="365">
        <v>0</v>
      </c>
      <c r="BG55" s="365">
        <v>0</v>
      </c>
      <c r="BH55" s="365">
        <v>0</v>
      </c>
      <c r="BI55" s="365">
        <v>0</v>
      </c>
      <c r="BJ55" s="365">
        <v>0</v>
      </c>
      <c r="BK55" s="365">
        <v>0</v>
      </c>
      <c r="BL55" s="365">
        <v>0</v>
      </c>
      <c r="BM55" s="365">
        <v>0</v>
      </c>
      <c r="BN55" s="365">
        <v>0</v>
      </c>
      <c r="BO55" s="365">
        <v>0</v>
      </c>
      <c r="BP55" s="365">
        <v>0</v>
      </c>
      <c r="BQ55" s="365">
        <v>0</v>
      </c>
      <c r="BR55" s="365">
        <v>0</v>
      </c>
      <c r="BS55" s="365">
        <v>0</v>
      </c>
      <c r="BT55" s="365">
        <v>0</v>
      </c>
      <c r="BU55" s="365">
        <v>0</v>
      </c>
      <c r="BV55" s="365">
        <v>0</v>
      </c>
      <c r="BW55" s="365">
        <v>0</v>
      </c>
      <c r="BX55" s="365">
        <v>0</v>
      </c>
      <c r="BY55" s="365">
        <v>0</v>
      </c>
      <c r="BZ55" s="365">
        <v>0</v>
      </c>
      <c r="CA55" s="365">
        <v>0</v>
      </c>
      <c r="CB55" s="365">
        <v>0</v>
      </c>
      <c r="CC55" s="365">
        <v>0</v>
      </c>
      <c r="CD55" s="365">
        <v>0</v>
      </c>
      <c r="CE55" s="365">
        <v>0</v>
      </c>
      <c r="CF55" s="365">
        <v>0</v>
      </c>
      <c r="CG55" s="365">
        <v>0</v>
      </c>
      <c r="CH55" s="365">
        <v>0</v>
      </c>
      <c r="CI55" s="365">
        <v>0</v>
      </c>
      <c r="CJ55" s="365">
        <v>0</v>
      </c>
      <c r="CK55" s="365">
        <v>0</v>
      </c>
      <c r="CL55" s="365">
        <v>0</v>
      </c>
      <c r="CM55" s="365">
        <v>0</v>
      </c>
      <c r="CN55" s="365">
        <v>0</v>
      </c>
      <c r="CO55" s="365">
        <v>0</v>
      </c>
      <c r="CP55" s="365">
        <v>0</v>
      </c>
      <c r="CQ55" s="365">
        <v>0</v>
      </c>
      <c r="CR55" s="365">
        <v>0</v>
      </c>
      <c r="CS55" s="365">
        <v>0</v>
      </c>
      <c r="CT55" s="365">
        <v>0</v>
      </c>
      <c r="CU55" s="365">
        <v>0</v>
      </c>
      <c r="CV55" s="365">
        <v>0</v>
      </c>
      <c r="CW55" s="365">
        <v>0</v>
      </c>
      <c r="CX55" s="365">
        <v>0</v>
      </c>
      <c r="CY55" s="365">
        <v>0</v>
      </c>
      <c r="CZ55" s="365">
        <v>0</v>
      </c>
      <c r="DA55" s="365">
        <v>0</v>
      </c>
      <c r="DB55" s="365">
        <v>0</v>
      </c>
      <c r="DC55" s="365">
        <v>0</v>
      </c>
      <c r="DD55" s="365">
        <v>0</v>
      </c>
      <c r="DE55" s="365">
        <v>0</v>
      </c>
      <c r="DF55" s="365">
        <v>0</v>
      </c>
      <c r="DG55" s="366">
        <v>0</v>
      </c>
    </row>
    <row r="56" spans="1:111" ht="15.6" customHeight="1">
      <c r="B56" s="98" t="s">
        <v>179</v>
      </c>
      <c r="C56" s="95" t="s">
        <v>180</v>
      </c>
      <c r="D56" s="363">
        <v>0</v>
      </c>
      <c r="E56" s="365">
        <v>0</v>
      </c>
      <c r="F56" s="365">
        <v>0</v>
      </c>
      <c r="G56" s="365">
        <v>0</v>
      </c>
      <c r="H56" s="365">
        <v>0</v>
      </c>
      <c r="I56" s="365">
        <v>0</v>
      </c>
      <c r="J56" s="365">
        <v>0</v>
      </c>
      <c r="K56" s="365">
        <v>0</v>
      </c>
      <c r="L56" s="365">
        <v>0</v>
      </c>
      <c r="M56" s="365">
        <v>0</v>
      </c>
      <c r="N56" s="365">
        <v>0</v>
      </c>
      <c r="O56" s="365">
        <v>0</v>
      </c>
      <c r="P56" s="365">
        <v>0</v>
      </c>
      <c r="Q56" s="365">
        <v>0</v>
      </c>
      <c r="R56" s="365">
        <v>0</v>
      </c>
      <c r="S56" s="365">
        <v>0</v>
      </c>
      <c r="T56" s="365">
        <v>0</v>
      </c>
      <c r="U56" s="365">
        <v>0</v>
      </c>
      <c r="V56" s="365">
        <v>0</v>
      </c>
      <c r="W56" s="365">
        <v>0</v>
      </c>
      <c r="X56" s="365">
        <v>0</v>
      </c>
      <c r="Y56" s="365">
        <v>0</v>
      </c>
      <c r="Z56" s="365">
        <v>0</v>
      </c>
      <c r="AA56" s="365">
        <v>0</v>
      </c>
      <c r="AB56" s="365">
        <v>0</v>
      </c>
      <c r="AC56" s="365">
        <v>0</v>
      </c>
      <c r="AD56" s="365">
        <v>0</v>
      </c>
      <c r="AE56" s="365">
        <v>0</v>
      </c>
      <c r="AF56" s="365">
        <v>0</v>
      </c>
      <c r="AG56" s="365">
        <v>0</v>
      </c>
      <c r="AH56" s="365">
        <v>0</v>
      </c>
      <c r="AI56" s="365">
        <v>0</v>
      </c>
      <c r="AJ56" s="365">
        <v>0</v>
      </c>
      <c r="AK56" s="365">
        <v>0</v>
      </c>
      <c r="AL56" s="365">
        <v>0</v>
      </c>
      <c r="AM56" s="365">
        <v>0</v>
      </c>
      <c r="AN56" s="365">
        <v>0</v>
      </c>
      <c r="AO56" s="365">
        <v>0</v>
      </c>
      <c r="AP56" s="365">
        <v>0</v>
      </c>
      <c r="AQ56" s="365">
        <v>0</v>
      </c>
      <c r="AR56" s="365">
        <v>0</v>
      </c>
      <c r="AS56" s="365">
        <v>0</v>
      </c>
      <c r="AT56" s="365">
        <v>0</v>
      </c>
      <c r="AU56" s="365">
        <v>0</v>
      </c>
      <c r="AV56" s="365">
        <v>0</v>
      </c>
      <c r="AW56" s="365">
        <v>0</v>
      </c>
      <c r="AX56" s="365">
        <v>0</v>
      </c>
      <c r="AY56" s="365">
        <v>0</v>
      </c>
      <c r="AZ56" s="365">
        <v>0</v>
      </c>
      <c r="BA56" s="364">
        <f t="array" ref="BA56">-生産者価格評価表!$DX56/(MMULT(投入係数表!$D56:$DG56,生産者価格評価表!$DZ$7:$DZ$114)+生産者価格評価表!$DO56)</f>
        <v>0.84899876322873302</v>
      </c>
      <c r="BB56" s="365">
        <v>0</v>
      </c>
      <c r="BC56" s="365">
        <v>0</v>
      </c>
      <c r="BD56" s="365">
        <v>0</v>
      </c>
      <c r="BE56" s="365">
        <v>0</v>
      </c>
      <c r="BF56" s="365">
        <v>0</v>
      </c>
      <c r="BG56" s="365">
        <v>0</v>
      </c>
      <c r="BH56" s="365">
        <v>0</v>
      </c>
      <c r="BI56" s="365">
        <v>0</v>
      </c>
      <c r="BJ56" s="365">
        <v>0</v>
      </c>
      <c r="BK56" s="365">
        <v>0</v>
      </c>
      <c r="BL56" s="365">
        <v>0</v>
      </c>
      <c r="BM56" s="365">
        <v>0</v>
      </c>
      <c r="BN56" s="365">
        <v>0</v>
      </c>
      <c r="BO56" s="365">
        <v>0</v>
      </c>
      <c r="BP56" s="365">
        <v>0</v>
      </c>
      <c r="BQ56" s="365">
        <v>0</v>
      </c>
      <c r="BR56" s="365">
        <v>0</v>
      </c>
      <c r="BS56" s="365">
        <v>0</v>
      </c>
      <c r="BT56" s="365">
        <v>0</v>
      </c>
      <c r="BU56" s="365">
        <v>0</v>
      </c>
      <c r="BV56" s="365">
        <v>0</v>
      </c>
      <c r="BW56" s="365">
        <v>0</v>
      </c>
      <c r="BX56" s="365">
        <v>0</v>
      </c>
      <c r="BY56" s="365">
        <v>0</v>
      </c>
      <c r="BZ56" s="365">
        <v>0</v>
      </c>
      <c r="CA56" s="365">
        <v>0</v>
      </c>
      <c r="CB56" s="365">
        <v>0</v>
      </c>
      <c r="CC56" s="365">
        <v>0</v>
      </c>
      <c r="CD56" s="365">
        <v>0</v>
      </c>
      <c r="CE56" s="365">
        <v>0</v>
      </c>
      <c r="CF56" s="365">
        <v>0</v>
      </c>
      <c r="CG56" s="365">
        <v>0</v>
      </c>
      <c r="CH56" s="365">
        <v>0</v>
      </c>
      <c r="CI56" s="365">
        <v>0</v>
      </c>
      <c r="CJ56" s="365">
        <v>0</v>
      </c>
      <c r="CK56" s="365">
        <v>0</v>
      </c>
      <c r="CL56" s="365">
        <v>0</v>
      </c>
      <c r="CM56" s="365">
        <v>0</v>
      </c>
      <c r="CN56" s="365">
        <v>0</v>
      </c>
      <c r="CO56" s="365">
        <v>0</v>
      </c>
      <c r="CP56" s="365">
        <v>0</v>
      </c>
      <c r="CQ56" s="365">
        <v>0</v>
      </c>
      <c r="CR56" s="365">
        <v>0</v>
      </c>
      <c r="CS56" s="365">
        <v>0</v>
      </c>
      <c r="CT56" s="365">
        <v>0</v>
      </c>
      <c r="CU56" s="365">
        <v>0</v>
      </c>
      <c r="CV56" s="365">
        <v>0</v>
      </c>
      <c r="CW56" s="365">
        <v>0</v>
      </c>
      <c r="CX56" s="365">
        <v>0</v>
      </c>
      <c r="CY56" s="365">
        <v>0</v>
      </c>
      <c r="CZ56" s="365">
        <v>0</v>
      </c>
      <c r="DA56" s="365">
        <v>0</v>
      </c>
      <c r="DB56" s="365">
        <v>0</v>
      </c>
      <c r="DC56" s="365">
        <v>0</v>
      </c>
      <c r="DD56" s="365">
        <v>0</v>
      </c>
      <c r="DE56" s="365">
        <v>0</v>
      </c>
      <c r="DF56" s="365">
        <v>0</v>
      </c>
      <c r="DG56" s="366">
        <v>0</v>
      </c>
    </row>
    <row r="57" spans="1:111" ht="15.6" customHeight="1">
      <c r="B57" s="98" t="s">
        <v>181</v>
      </c>
      <c r="C57" s="95" t="s">
        <v>182</v>
      </c>
      <c r="D57" s="363">
        <v>0</v>
      </c>
      <c r="E57" s="365">
        <v>0</v>
      </c>
      <c r="F57" s="365">
        <v>0</v>
      </c>
      <c r="G57" s="365">
        <v>0</v>
      </c>
      <c r="H57" s="365">
        <v>0</v>
      </c>
      <c r="I57" s="365">
        <v>0</v>
      </c>
      <c r="J57" s="365">
        <v>0</v>
      </c>
      <c r="K57" s="365">
        <v>0</v>
      </c>
      <c r="L57" s="365">
        <v>0</v>
      </c>
      <c r="M57" s="365">
        <v>0</v>
      </c>
      <c r="N57" s="365">
        <v>0</v>
      </c>
      <c r="O57" s="365">
        <v>0</v>
      </c>
      <c r="P57" s="365">
        <v>0</v>
      </c>
      <c r="Q57" s="365">
        <v>0</v>
      </c>
      <c r="R57" s="365">
        <v>0</v>
      </c>
      <c r="S57" s="365">
        <v>0</v>
      </c>
      <c r="T57" s="365">
        <v>0</v>
      </c>
      <c r="U57" s="365">
        <v>0</v>
      </c>
      <c r="V57" s="365">
        <v>0</v>
      </c>
      <c r="W57" s="365">
        <v>0</v>
      </c>
      <c r="X57" s="365">
        <v>0</v>
      </c>
      <c r="Y57" s="365">
        <v>0</v>
      </c>
      <c r="Z57" s="365">
        <v>0</v>
      </c>
      <c r="AA57" s="365">
        <v>0</v>
      </c>
      <c r="AB57" s="365">
        <v>0</v>
      </c>
      <c r="AC57" s="365">
        <v>0</v>
      </c>
      <c r="AD57" s="365">
        <v>0</v>
      </c>
      <c r="AE57" s="365">
        <v>0</v>
      </c>
      <c r="AF57" s="365">
        <v>0</v>
      </c>
      <c r="AG57" s="365">
        <v>0</v>
      </c>
      <c r="AH57" s="365">
        <v>0</v>
      </c>
      <c r="AI57" s="365">
        <v>0</v>
      </c>
      <c r="AJ57" s="365">
        <v>0</v>
      </c>
      <c r="AK57" s="365">
        <v>0</v>
      </c>
      <c r="AL57" s="365">
        <v>0</v>
      </c>
      <c r="AM57" s="365">
        <v>0</v>
      </c>
      <c r="AN57" s="365">
        <v>0</v>
      </c>
      <c r="AO57" s="365">
        <v>0</v>
      </c>
      <c r="AP57" s="365">
        <v>0</v>
      </c>
      <c r="AQ57" s="365">
        <v>0</v>
      </c>
      <c r="AR57" s="365">
        <v>0</v>
      </c>
      <c r="AS57" s="365">
        <v>0</v>
      </c>
      <c r="AT57" s="365">
        <v>0</v>
      </c>
      <c r="AU57" s="365">
        <v>0</v>
      </c>
      <c r="AV57" s="365">
        <v>0</v>
      </c>
      <c r="AW57" s="365">
        <v>0</v>
      </c>
      <c r="AX57" s="365">
        <v>0</v>
      </c>
      <c r="AY57" s="365">
        <v>0</v>
      </c>
      <c r="AZ57" s="365">
        <v>0</v>
      </c>
      <c r="BA57" s="365">
        <v>0</v>
      </c>
      <c r="BB57" s="364">
        <f t="array" ref="BB57">-生産者価格評価表!$DX57/(MMULT(投入係数表!$D57:$DG57,生産者価格評価表!$DZ$7:$DZ$114)+生産者価格評価表!$DO57)</f>
        <v>0.82780881166117948</v>
      </c>
      <c r="BC57" s="365">
        <v>0</v>
      </c>
      <c r="BD57" s="365">
        <v>0</v>
      </c>
      <c r="BE57" s="365">
        <v>0</v>
      </c>
      <c r="BF57" s="365">
        <v>0</v>
      </c>
      <c r="BG57" s="365">
        <v>0</v>
      </c>
      <c r="BH57" s="365">
        <v>0</v>
      </c>
      <c r="BI57" s="365">
        <v>0</v>
      </c>
      <c r="BJ57" s="365">
        <v>0</v>
      </c>
      <c r="BK57" s="365">
        <v>0</v>
      </c>
      <c r="BL57" s="365">
        <v>0</v>
      </c>
      <c r="BM57" s="365">
        <v>0</v>
      </c>
      <c r="BN57" s="365">
        <v>0</v>
      </c>
      <c r="BO57" s="365">
        <v>0</v>
      </c>
      <c r="BP57" s="365">
        <v>0</v>
      </c>
      <c r="BQ57" s="365">
        <v>0</v>
      </c>
      <c r="BR57" s="365">
        <v>0</v>
      </c>
      <c r="BS57" s="365">
        <v>0</v>
      </c>
      <c r="BT57" s="365">
        <v>0</v>
      </c>
      <c r="BU57" s="365">
        <v>0</v>
      </c>
      <c r="BV57" s="365">
        <v>0</v>
      </c>
      <c r="BW57" s="365">
        <v>0</v>
      </c>
      <c r="BX57" s="365">
        <v>0</v>
      </c>
      <c r="BY57" s="365">
        <v>0</v>
      </c>
      <c r="BZ57" s="365">
        <v>0</v>
      </c>
      <c r="CA57" s="365">
        <v>0</v>
      </c>
      <c r="CB57" s="365">
        <v>0</v>
      </c>
      <c r="CC57" s="365">
        <v>0</v>
      </c>
      <c r="CD57" s="365">
        <v>0</v>
      </c>
      <c r="CE57" s="365">
        <v>0</v>
      </c>
      <c r="CF57" s="365">
        <v>0</v>
      </c>
      <c r="CG57" s="365">
        <v>0</v>
      </c>
      <c r="CH57" s="365">
        <v>0</v>
      </c>
      <c r="CI57" s="365">
        <v>0</v>
      </c>
      <c r="CJ57" s="365">
        <v>0</v>
      </c>
      <c r="CK57" s="365">
        <v>0</v>
      </c>
      <c r="CL57" s="365">
        <v>0</v>
      </c>
      <c r="CM57" s="365">
        <v>0</v>
      </c>
      <c r="CN57" s="365">
        <v>0</v>
      </c>
      <c r="CO57" s="365">
        <v>0</v>
      </c>
      <c r="CP57" s="365">
        <v>0</v>
      </c>
      <c r="CQ57" s="365">
        <v>0</v>
      </c>
      <c r="CR57" s="365">
        <v>0</v>
      </c>
      <c r="CS57" s="365">
        <v>0</v>
      </c>
      <c r="CT57" s="365">
        <v>0</v>
      </c>
      <c r="CU57" s="365">
        <v>0</v>
      </c>
      <c r="CV57" s="365">
        <v>0</v>
      </c>
      <c r="CW57" s="365">
        <v>0</v>
      </c>
      <c r="CX57" s="365">
        <v>0</v>
      </c>
      <c r="CY57" s="365">
        <v>0</v>
      </c>
      <c r="CZ57" s="365">
        <v>0</v>
      </c>
      <c r="DA57" s="365">
        <v>0</v>
      </c>
      <c r="DB57" s="365">
        <v>0</v>
      </c>
      <c r="DC57" s="365">
        <v>0</v>
      </c>
      <c r="DD57" s="365">
        <v>0</v>
      </c>
      <c r="DE57" s="365">
        <v>0</v>
      </c>
      <c r="DF57" s="365">
        <v>0</v>
      </c>
      <c r="DG57" s="366">
        <v>0</v>
      </c>
    </row>
    <row r="58" spans="1:111" ht="15.6" customHeight="1">
      <c r="B58" s="98" t="s">
        <v>183</v>
      </c>
      <c r="C58" s="95" t="s">
        <v>184</v>
      </c>
      <c r="D58" s="363">
        <v>0</v>
      </c>
      <c r="E58" s="365">
        <v>0</v>
      </c>
      <c r="F58" s="365">
        <v>0</v>
      </c>
      <c r="G58" s="365">
        <v>0</v>
      </c>
      <c r="H58" s="365">
        <v>0</v>
      </c>
      <c r="I58" s="365">
        <v>0</v>
      </c>
      <c r="J58" s="365">
        <v>0</v>
      </c>
      <c r="K58" s="365">
        <v>0</v>
      </c>
      <c r="L58" s="365">
        <v>0</v>
      </c>
      <c r="M58" s="365">
        <v>0</v>
      </c>
      <c r="N58" s="365">
        <v>0</v>
      </c>
      <c r="O58" s="365">
        <v>0</v>
      </c>
      <c r="P58" s="365">
        <v>0</v>
      </c>
      <c r="Q58" s="365">
        <v>0</v>
      </c>
      <c r="R58" s="365">
        <v>0</v>
      </c>
      <c r="S58" s="365">
        <v>0</v>
      </c>
      <c r="T58" s="365">
        <v>0</v>
      </c>
      <c r="U58" s="365">
        <v>0</v>
      </c>
      <c r="V58" s="365">
        <v>0</v>
      </c>
      <c r="W58" s="365">
        <v>0</v>
      </c>
      <c r="X58" s="365">
        <v>0</v>
      </c>
      <c r="Y58" s="365">
        <v>0</v>
      </c>
      <c r="Z58" s="365">
        <v>0</v>
      </c>
      <c r="AA58" s="365">
        <v>0</v>
      </c>
      <c r="AB58" s="365">
        <v>0</v>
      </c>
      <c r="AC58" s="365">
        <v>0</v>
      </c>
      <c r="AD58" s="365">
        <v>0</v>
      </c>
      <c r="AE58" s="365">
        <v>0</v>
      </c>
      <c r="AF58" s="365">
        <v>0</v>
      </c>
      <c r="AG58" s="365">
        <v>0</v>
      </c>
      <c r="AH58" s="365">
        <v>0</v>
      </c>
      <c r="AI58" s="365">
        <v>0</v>
      </c>
      <c r="AJ58" s="365">
        <v>0</v>
      </c>
      <c r="AK58" s="365">
        <v>0</v>
      </c>
      <c r="AL58" s="365">
        <v>0</v>
      </c>
      <c r="AM58" s="365">
        <v>0</v>
      </c>
      <c r="AN58" s="365">
        <v>0</v>
      </c>
      <c r="AO58" s="365">
        <v>0</v>
      </c>
      <c r="AP58" s="365">
        <v>0</v>
      </c>
      <c r="AQ58" s="365">
        <v>0</v>
      </c>
      <c r="AR58" s="365">
        <v>0</v>
      </c>
      <c r="AS58" s="365">
        <v>0</v>
      </c>
      <c r="AT58" s="365">
        <v>0</v>
      </c>
      <c r="AU58" s="365">
        <v>0</v>
      </c>
      <c r="AV58" s="365">
        <v>0</v>
      </c>
      <c r="AW58" s="365">
        <v>0</v>
      </c>
      <c r="AX58" s="365">
        <v>0</v>
      </c>
      <c r="AY58" s="365">
        <v>0</v>
      </c>
      <c r="AZ58" s="365">
        <v>0</v>
      </c>
      <c r="BA58" s="365">
        <v>0</v>
      </c>
      <c r="BB58" s="365">
        <v>0</v>
      </c>
      <c r="BC58" s="364">
        <f t="array" ref="BC58">-生産者価格評価表!$DX58/(MMULT(投入係数表!$D58:$DG58,生産者価格評価表!$DZ$7:$DZ$114)+生産者価格評価表!$DO58)</f>
        <v>0.9243536324447934</v>
      </c>
      <c r="BD58" s="365">
        <v>0</v>
      </c>
      <c r="BE58" s="365">
        <v>0</v>
      </c>
      <c r="BF58" s="365">
        <v>0</v>
      </c>
      <c r="BG58" s="365">
        <v>0</v>
      </c>
      <c r="BH58" s="365">
        <v>0</v>
      </c>
      <c r="BI58" s="365">
        <v>0</v>
      </c>
      <c r="BJ58" s="365">
        <v>0</v>
      </c>
      <c r="BK58" s="365">
        <v>0</v>
      </c>
      <c r="BL58" s="365">
        <v>0</v>
      </c>
      <c r="BM58" s="365">
        <v>0</v>
      </c>
      <c r="BN58" s="365">
        <v>0</v>
      </c>
      <c r="BO58" s="365">
        <v>0</v>
      </c>
      <c r="BP58" s="365">
        <v>0</v>
      </c>
      <c r="BQ58" s="365">
        <v>0</v>
      </c>
      <c r="BR58" s="365">
        <v>0</v>
      </c>
      <c r="BS58" s="365">
        <v>0</v>
      </c>
      <c r="BT58" s="365">
        <v>0</v>
      </c>
      <c r="BU58" s="365">
        <v>0</v>
      </c>
      <c r="BV58" s="365">
        <v>0</v>
      </c>
      <c r="BW58" s="365">
        <v>0</v>
      </c>
      <c r="BX58" s="365">
        <v>0</v>
      </c>
      <c r="BY58" s="365">
        <v>0</v>
      </c>
      <c r="BZ58" s="365">
        <v>0</v>
      </c>
      <c r="CA58" s="365">
        <v>0</v>
      </c>
      <c r="CB58" s="365">
        <v>0</v>
      </c>
      <c r="CC58" s="365">
        <v>0</v>
      </c>
      <c r="CD58" s="365">
        <v>0</v>
      </c>
      <c r="CE58" s="365">
        <v>0</v>
      </c>
      <c r="CF58" s="365">
        <v>0</v>
      </c>
      <c r="CG58" s="365">
        <v>0</v>
      </c>
      <c r="CH58" s="365">
        <v>0</v>
      </c>
      <c r="CI58" s="365">
        <v>0</v>
      </c>
      <c r="CJ58" s="365">
        <v>0</v>
      </c>
      <c r="CK58" s="365">
        <v>0</v>
      </c>
      <c r="CL58" s="365">
        <v>0</v>
      </c>
      <c r="CM58" s="365">
        <v>0</v>
      </c>
      <c r="CN58" s="365">
        <v>0</v>
      </c>
      <c r="CO58" s="365">
        <v>0</v>
      </c>
      <c r="CP58" s="365">
        <v>0</v>
      </c>
      <c r="CQ58" s="365">
        <v>0</v>
      </c>
      <c r="CR58" s="365">
        <v>0</v>
      </c>
      <c r="CS58" s="365">
        <v>0</v>
      </c>
      <c r="CT58" s="365">
        <v>0</v>
      </c>
      <c r="CU58" s="365">
        <v>0</v>
      </c>
      <c r="CV58" s="365">
        <v>0</v>
      </c>
      <c r="CW58" s="365">
        <v>0</v>
      </c>
      <c r="CX58" s="365">
        <v>0</v>
      </c>
      <c r="CY58" s="365">
        <v>0</v>
      </c>
      <c r="CZ58" s="365">
        <v>0</v>
      </c>
      <c r="DA58" s="365">
        <v>0</v>
      </c>
      <c r="DB58" s="365">
        <v>0</v>
      </c>
      <c r="DC58" s="365">
        <v>0</v>
      </c>
      <c r="DD58" s="365">
        <v>0</v>
      </c>
      <c r="DE58" s="365">
        <v>0</v>
      </c>
      <c r="DF58" s="365">
        <v>0</v>
      </c>
      <c r="DG58" s="366">
        <v>0</v>
      </c>
    </row>
    <row r="59" spans="1:111" ht="15.6" customHeight="1">
      <c r="B59" s="98" t="s">
        <v>185</v>
      </c>
      <c r="C59" s="95" t="s">
        <v>186</v>
      </c>
      <c r="D59" s="363">
        <v>0</v>
      </c>
      <c r="E59" s="365">
        <v>0</v>
      </c>
      <c r="F59" s="365">
        <v>0</v>
      </c>
      <c r="G59" s="365">
        <v>0</v>
      </c>
      <c r="H59" s="365">
        <v>0</v>
      </c>
      <c r="I59" s="365">
        <v>0</v>
      </c>
      <c r="J59" s="365">
        <v>0</v>
      </c>
      <c r="K59" s="365">
        <v>0</v>
      </c>
      <c r="L59" s="365">
        <v>0</v>
      </c>
      <c r="M59" s="365">
        <v>0</v>
      </c>
      <c r="N59" s="365">
        <v>0</v>
      </c>
      <c r="O59" s="365">
        <v>0</v>
      </c>
      <c r="P59" s="365">
        <v>0</v>
      </c>
      <c r="Q59" s="365">
        <v>0</v>
      </c>
      <c r="R59" s="365">
        <v>0</v>
      </c>
      <c r="S59" s="365">
        <v>0</v>
      </c>
      <c r="T59" s="365">
        <v>0</v>
      </c>
      <c r="U59" s="365">
        <v>0</v>
      </c>
      <c r="V59" s="365">
        <v>0</v>
      </c>
      <c r="W59" s="365">
        <v>0</v>
      </c>
      <c r="X59" s="365">
        <v>0</v>
      </c>
      <c r="Y59" s="365">
        <v>0</v>
      </c>
      <c r="Z59" s="365">
        <v>0</v>
      </c>
      <c r="AA59" s="365">
        <v>0</v>
      </c>
      <c r="AB59" s="365">
        <v>0</v>
      </c>
      <c r="AC59" s="365">
        <v>0</v>
      </c>
      <c r="AD59" s="365">
        <v>0</v>
      </c>
      <c r="AE59" s="365">
        <v>0</v>
      </c>
      <c r="AF59" s="365">
        <v>0</v>
      </c>
      <c r="AG59" s="365">
        <v>0</v>
      </c>
      <c r="AH59" s="365">
        <v>0</v>
      </c>
      <c r="AI59" s="365">
        <v>0</v>
      </c>
      <c r="AJ59" s="365">
        <v>0</v>
      </c>
      <c r="AK59" s="365">
        <v>0</v>
      </c>
      <c r="AL59" s="365">
        <v>0</v>
      </c>
      <c r="AM59" s="365">
        <v>0</v>
      </c>
      <c r="AN59" s="365">
        <v>0</v>
      </c>
      <c r="AO59" s="365">
        <v>0</v>
      </c>
      <c r="AP59" s="365">
        <v>0</v>
      </c>
      <c r="AQ59" s="365">
        <v>0</v>
      </c>
      <c r="AR59" s="365">
        <v>0</v>
      </c>
      <c r="AS59" s="365">
        <v>0</v>
      </c>
      <c r="AT59" s="365">
        <v>0</v>
      </c>
      <c r="AU59" s="365">
        <v>0</v>
      </c>
      <c r="AV59" s="365">
        <v>0</v>
      </c>
      <c r="AW59" s="365">
        <v>0</v>
      </c>
      <c r="AX59" s="365">
        <v>0</v>
      </c>
      <c r="AY59" s="365">
        <v>0</v>
      </c>
      <c r="AZ59" s="365">
        <v>0</v>
      </c>
      <c r="BA59" s="365">
        <v>0</v>
      </c>
      <c r="BB59" s="365">
        <v>0</v>
      </c>
      <c r="BC59" s="365">
        <v>0</v>
      </c>
      <c r="BD59" s="364">
        <f t="array" ref="BD59">-生産者価格評価表!$DX59/(MMULT(投入係数表!$D59:$DG59,生産者価格評価表!$DZ$7:$DZ$114)+生産者価格評価表!$DO59)</f>
        <v>0.97076941759349167</v>
      </c>
      <c r="BE59" s="365">
        <v>0</v>
      </c>
      <c r="BF59" s="365">
        <v>0</v>
      </c>
      <c r="BG59" s="365">
        <v>0</v>
      </c>
      <c r="BH59" s="365">
        <v>0</v>
      </c>
      <c r="BI59" s="365">
        <v>0</v>
      </c>
      <c r="BJ59" s="365">
        <v>0</v>
      </c>
      <c r="BK59" s="365">
        <v>0</v>
      </c>
      <c r="BL59" s="365">
        <v>0</v>
      </c>
      <c r="BM59" s="365">
        <v>0</v>
      </c>
      <c r="BN59" s="365">
        <v>0</v>
      </c>
      <c r="BO59" s="365">
        <v>0</v>
      </c>
      <c r="BP59" s="365">
        <v>0</v>
      </c>
      <c r="BQ59" s="365">
        <v>0</v>
      </c>
      <c r="BR59" s="365">
        <v>0</v>
      </c>
      <c r="BS59" s="365">
        <v>0</v>
      </c>
      <c r="BT59" s="365">
        <v>0</v>
      </c>
      <c r="BU59" s="365">
        <v>0</v>
      </c>
      <c r="BV59" s="365">
        <v>0</v>
      </c>
      <c r="BW59" s="365">
        <v>0</v>
      </c>
      <c r="BX59" s="365">
        <v>0</v>
      </c>
      <c r="BY59" s="365">
        <v>0</v>
      </c>
      <c r="BZ59" s="365">
        <v>0</v>
      </c>
      <c r="CA59" s="365">
        <v>0</v>
      </c>
      <c r="CB59" s="365">
        <v>0</v>
      </c>
      <c r="CC59" s="365">
        <v>0</v>
      </c>
      <c r="CD59" s="365">
        <v>0</v>
      </c>
      <c r="CE59" s="365">
        <v>0</v>
      </c>
      <c r="CF59" s="365">
        <v>0</v>
      </c>
      <c r="CG59" s="365">
        <v>0</v>
      </c>
      <c r="CH59" s="365">
        <v>0</v>
      </c>
      <c r="CI59" s="365">
        <v>0</v>
      </c>
      <c r="CJ59" s="365">
        <v>0</v>
      </c>
      <c r="CK59" s="365">
        <v>0</v>
      </c>
      <c r="CL59" s="365">
        <v>0</v>
      </c>
      <c r="CM59" s="365">
        <v>0</v>
      </c>
      <c r="CN59" s="365">
        <v>0</v>
      </c>
      <c r="CO59" s="365">
        <v>0</v>
      </c>
      <c r="CP59" s="365">
        <v>0</v>
      </c>
      <c r="CQ59" s="365">
        <v>0</v>
      </c>
      <c r="CR59" s="365">
        <v>0</v>
      </c>
      <c r="CS59" s="365">
        <v>0</v>
      </c>
      <c r="CT59" s="365">
        <v>0</v>
      </c>
      <c r="CU59" s="365">
        <v>0</v>
      </c>
      <c r="CV59" s="365">
        <v>0</v>
      </c>
      <c r="CW59" s="365">
        <v>0</v>
      </c>
      <c r="CX59" s="365">
        <v>0</v>
      </c>
      <c r="CY59" s="365">
        <v>0</v>
      </c>
      <c r="CZ59" s="365">
        <v>0</v>
      </c>
      <c r="DA59" s="365">
        <v>0</v>
      </c>
      <c r="DB59" s="365">
        <v>0</v>
      </c>
      <c r="DC59" s="365">
        <v>0</v>
      </c>
      <c r="DD59" s="365">
        <v>0</v>
      </c>
      <c r="DE59" s="365">
        <v>0</v>
      </c>
      <c r="DF59" s="365">
        <v>0</v>
      </c>
      <c r="DG59" s="366">
        <v>0</v>
      </c>
    </row>
    <row r="60" spans="1:111" ht="15.6" customHeight="1">
      <c r="B60" s="98" t="s">
        <v>187</v>
      </c>
      <c r="C60" s="95" t="s">
        <v>188</v>
      </c>
      <c r="D60" s="363">
        <v>0</v>
      </c>
      <c r="E60" s="365">
        <v>0</v>
      </c>
      <c r="F60" s="365">
        <v>0</v>
      </c>
      <c r="G60" s="365">
        <v>0</v>
      </c>
      <c r="H60" s="365">
        <v>0</v>
      </c>
      <c r="I60" s="365">
        <v>0</v>
      </c>
      <c r="J60" s="365">
        <v>0</v>
      </c>
      <c r="K60" s="365">
        <v>0</v>
      </c>
      <c r="L60" s="365">
        <v>0</v>
      </c>
      <c r="M60" s="365">
        <v>0</v>
      </c>
      <c r="N60" s="365">
        <v>0</v>
      </c>
      <c r="O60" s="365">
        <v>0</v>
      </c>
      <c r="P60" s="365">
        <v>0</v>
      </c>
      <c r="Q60" s="365">
        <v>0</v>
      </c>
      <c r="R60" s="365">
        <v>0</v>
      </c>
      <c r="S60" s="365">
        <v>0</v>
      </c>
      <c r="T60" s="365">
        <v>0</v>
      </c>
      <c r="U60" s="365">
        <v>0</v>
      </c>
      <c r="V60" s="365">
        <v>0</v>
      </c>
      <c r="W60" s="365">
        <v>0</v>
      </c>
      <c r="X60" s="365">
        <v>0</v>
      </c>
      <c r="Y60" s="365">
        <v>0</v>
      </c>
      <c r="Z60" s="365">
        <v>0</v>
      </c>
      <c r="AA60" s="365">
        <v>0</v>
      </c>
      <c r="AB60" s="365">
        <v>0</v>
      </c>
      <c r="AC60" s="365">
        <v>0</v>
      </c>
      <c r="AD60" s="365">
        <v>0</v>
      </c>
      <c r="AE60" s="365">
        <v>0</v>
      </c>
      <c r="AF60" s="365">
        <v>0</v>
      </c>
      <c r="AG60" s="365">
        <v>0</v>
      </c>
      <c r="AH60" s="365">
        <v>0</v>
      </c>
      <c r="AI60" s="365">
        <v>0</v>
      </c>
      <c r="AJ60" s="365">
        <v>0</v>
      </c>
      <c r="AK60" s="365">
        <v>0</v>
      </c>
      <c r="AL60" s="365">
        <v>0</v>
      </c>
      <c r="AM60" s="365">
        <v>0</v>
      </c>
      <c r="AN60" s="365">
        <v>0</v>
      </c>
      <c r="AO60" s="365">
        <v>0</v>
      </c>
      <c r="AP60" s="365">
        <v>0</v>
      </c>
      <c r="AQ60" s="365">
        <v>0</v>
      </c>
      <c r="AR60" s="365">
        <v>0</v>
      </c>
      <c r="AS60" s="365">
        <v>0</v>
      </c>
      <c r="AT60" s="365">
        <v>0</v>
      </c>
      <c r="AU60" s="365">
        <v>0</v>
      </c>
      <c r="AV60" s="365">
        <v>0</v>
      </c>
      <c r="AW60" s="365">
        <v>0</v>
      </c>
      <c r="AX60" s="365">
        <v>0</v>
      </c>
      <c r="AY60" s="365">
        <v>0</v>
      </c>
      <c r="AZ60" s="365">
        <v>0</v>
      </c>
      <c r="BA60" s="365">
        <v>0</v>
      </c>
      <c r="BB60" s="365">
        <v>0</v>
      </c>
      <c r="BC60" s="365">
        <v>0</v>
      </c>
      <c r="BD60" s="365">
        <v>0</v>
      </c>
      <c r="BE60" s="364">
        <f t="array" ref="BE60">-生産者価格評価表!$DX60/(MMULT(投入係数表!$D60:$DG60,生産者価格評価表!$DZ$7:$DZ$114)+生産者価格評価表!$DO60)</f>
        <v>0.92167760882178329</v>
      </c>
      <c r="BF60" s="365">
        <v>0</v>
      </c>
      <c r="BG60" s="365">
        <v>0</v>
      </c>
      <c r="BH60" s="365">
        <v>0</v>
      </c>
      <c r="BI60" s="365">
        <v>0</v>
      </c>
      <c r="BJ60" s="365">
        <v>0</v>
      </c>
      <c r="BK60" s="365">
        <v>0</v>
      </c>
      <c r="BL60" s="365">
        <v>0</v>
      </c>
      <c r="BM60" s="365">
        <v>0</v>
      </c>
      <c r="BN60" s="365">
        <v>0</v>
      </c>
      <c r="BO60" s="365">
        <v>0</v>
      </c>
      <c r="BP60" s="365">
        <v>0</v>
      </c>
      <c r="BQ60" s="365">
        <v>0</v>
      </c>
      <c r="BR60" s="365">
        <v>0</v>
      </c>
      <c r="BS60" s="365">
        <v>0</v>
      </c>
      <c r="BT60" s="365">
        <v>0</v>
      </c>
      <c r="BU60" s="365">
        <v>0</v>
      </c>
      <c r="BV60" s="365">
        <v>0</v>
      </c>
      <c r="BW60" s="365">
        <v>0</v>
      </c>
      <c r="BX60" s="365">
        <v>0</v>
      </c>
      <c r="BY60" s="365">
        <v>0</v>
      </c>
      <c r="BZ60" s="365">
        <v>0</v>
      </c>
      <c r="CA60" s="365">
        <v>0</v>
      </c>
      <c r="CB60" s="365">
        <v>0</v>
      </c>
      <c r="CC60" s="365">
        <v>0</v>
      </c>
      <c r="CD60" s="365">
        <v>0</v>
      </c>
      <c r="CE60" s="365">
        <v>0</v>
      </c>
      <c r="CF60" s="365">
        <v>0</v>
      </c>
      <c r="CG60" s="365">
        <v>0</v>
      </c>
      <c r="CH60" s="365">
        <v>0</v>
      </c>
      <c r="CI60" s="365">
        <v>0</v>
      </c>
      <c r="CJ60" s="365">
        <v>0</v>
      </c>
      <c r="CK60" s="365">
        <v>0</v>
      </c>
      <c r="CL60" s="365">
        <v>0</v>
      </c>
      <c r="CM60" s="365">
        <v>0</v>
      </c>
      <c r="CN60" s="365">
        <v>0</v>
      </c>
      <c r="CO60" s="365">
        <v>0</v>
      </c>
      <c r="CP60" s="365">
        <v>0</v>
      </c>
      <c r="CQ60" s="365">
        <v>0</v>
      </c>
      <c r="CR60" s="365">
        <v>0</v>
      </c>
      <c r="CS60" s="365">
        <v>0</v>
      </c>
      <c r="CT60" s="365">
        <v>0</v>
      </c>
      <c r="CU60" s="365">
        <v>0</v>
      </c>
      <c r="CV60" s="365">
        <v>0</v>
      </c>
      <c r="CW60" s="365">
        <v>0</v>
      </c>
      <c r="CX60" s="365">
        <v>0</v>
      </c>
      <c r="CY60" s="365">
        <v>0</v>
      </c>
      <c r="CZ60" s="365">
        <v>0</v>
      </c>
      <c r="DA60" s="365">
        <v>0</v>
      </c>
      <c r="DB60" s="365">
        <v>0</v>
      </c>
      <c r="DC60" s="365">
        <v>0</v>
      </c>
      <c r="DD60" s="365">
        <v>0</v>
      </c>
      <c r="DE60" s="365">
        <v>0</v>
      </c>
      <c r="DF60" s="365">
        <v>0</v>
      </c>
      <c r="DG60" s="366">
        <v>0</v>
      </c>
    </row>
    <row r="61" spans="1:111" ht="15.6" customHeight="1">
      <c r="B61" s="98" t="s">
        <v>189</v>
      </c>
      <c r="C61" s="95" t="s">
        <v>190</v>
      </c>
      <c r="D61" s="363">
        <v>0</v>
      </c>
      <c r="E61" s="365">
        <v>0</v>
      </c>
      <c r="F61" s="365">
        <v>0</v>
      </c>
      <c r="G61" s="365">
        <v>0</v>
      </c>
      <c r="H61" s="365">
        <v>0</v>
      </c>
      <c r="I61" s="365">
        <v>0</v>
      </c>
      <c r="J61" s="365">
        <v>0</v>
      </c>
      <c r="K61" s="365">
        <v>0</v>
      </c>
      <c r="L61" s="365">
        <v>0</v>
      </c>
      <c r="M61" s="365">
        <v>0</v>
      </c>
      <c r="N61" s="365">
        <v>0</v>
      </c>
      <c r="O61" s="365">
        <v>0</v>
      </c>
      <c r="P61" s="365">
        <v>0</v>
      </c>
      <c r="Q61" s="365">
        <v>0</v>
      </c>
      <c r="R61" s="365">
        <v>0</v>
      </c>
      <c r="S61" s="365">
        <v>0</v>
      </c>
      <c r="T61" s="365">
        <v>0</v>
      </c>
      <c r="U61" s="365">
        <v>0</v>
      </c>
      <c r="V61" s="365">
        <v>0</v>
      </c>
      <c r="W61" s="365">
        <v>0</v>
      </c>
      <c r="X61" s="365">
        <v>0</v>
      </c>
      <c r="Y61" s="365">
        <v>0</v>
      </c>
      <c r="Z61" s="365">
        <v>0</v>
      </c>
      <c r="AA61" s="365">
        <v>0</v>
      </c>
      <c r="AB61" s="365">
        <v>0</v>
      </c>
      <c r="AC61" s="365">
        <v>0</v>
      </c>
      <c r="AD61" s="365">
        <v>0</v>
      </c>
      <c r="AE61" s="365">
        <v>0</v>
      </c>
      <c r="AF61" s="365">
        <v>0</v>
      </c>
      <c r="AG61" s="365">
        <v>0</v>
      </c>
      <c r="AH61" s="365">
        <v>0</v>
      </c>
      <c r="AI61" s="365">
        <v>0</v>
      </c>
      <c r="AJ61" s="365">
        <v>0</v>
      </c>
      <c r="AK61" s="365">
        <v>0</v>
      </c>
      <c r="AL61" s="365">
        <v>0</v>
      </c>
      <c r="AM61" s="365">
        <v>0</v>
      </c>
      <c r="AN61" s="365">
        <v>0</v>
      </c>
      <c r="AO61" s="365">
        <v>0</v>
      </c>
      <c r="AP61" s="365">
        <v>0</v>
      </c>
      <c r="AQ61" s="365">
        <v>0</v>
      </c>
      <c r="AR61" s="365">
        <v>0</v>
      </c>
      <c r="AS61" s="365">
        <v>0</v>
      </c>
      <c r="AT61" s="365">
        <v>0</v>
      </c>
      <c r="AU61" s="365">
        <v>0</v>
      </c>
      <c r="AV61" s="365">
        <v>0</v>
      </c>
      <c r="AW61" s="365">
        <v>0</v>
      </c>
      <c r="AX61" s="365">
        <v>0</v>
      </c>
      <c r="AY61" s="365">
        <v>0</v>
      </c>
      <c r="AZ61" s="365">
        <v>0</v>
      </c>
      <c r="BA61" s="365">
        <v>0</v>
      </c>
      <c r="BB61" s="365">
        <v>0</v>
      </c>
      <c r="BC61" s="365">
        <v>0</v>
      </c>
      <c r="BD61" s="365">
        <v>0</v>
      </c>
      <c r="BE61" s="365">
        <v>0</v>
      </c>
      <c r="BF61" s="364">
        <f t="array" ref="BF61">-生産者価格評価表!$DX61/(MMULT(投入係数表!$D61:$DG61,生産者価格評価表!$DZ$7:$DZ$114)+生産者価格評価表!$DO61)</f>
        <v>0.59110682061137221</v>
      </c>
      <c r="BG61" s="365">
        <v>0</v>
      </c>
      <c r="BH61" s="365">
        <v>0</v>
      </c>
      <c r="BI61" s="365">
        <v>0</v>
      </c>
      <c r="BJ61" s="365">
        <v>0</v>
      </c>
      <c r="BK61" s="365">
        <v>0</v>
      </c>
      <c r="BL61" s="365">
        <v>0</v>
      </c>
      <c r="BM61" s="365">
        <v>0</v>
      </c>
      <c r="BN61" s="365">
        <v>0</v>
      </c>
      <c r="BO61" s="365">
        <v>0</v>
      </c>
      <c r="BP61" s="365">
        <v>0</v>
      </c>
      <c r="BQ61" s="365">
        <v>0</v>
      </c>
      <c r="BR61" s="365">
        <v>0</v>
      </c>
      <c r="BS61" s="365">
        <v>0</v>
      </c>
      <c r="BT61" s="365">
        <v>0</v>
      </c>
      <c r="BU61" s="365">
        <v>0</v>
      </c>
      <c r="BV61" s="365">
        <v>0</v>
      </c>
      <c r="BW61" s="365">
        <v>0</v>
      </c>
      <c r="BX61" s="365">
        <v>0</v>
      </c>
      <c r="BY61" s="365">
        <v>0</v>
      </c>
      <c r="BZ61" s="365">
        <v>0</v>
      </c>
      <c r="CA61" s="365">
        <v>0</v>
      </c>
      <c r="CB61" s="365">
        <v>0</v>
      </c>
      <c r="CC61" s="365">
        <v>0</v>
      </c>
      <c r="CD61" s="365">
        <v>0</v>
      </c>
      <c r="CE61" s="365">
        <v>0</v>
      </c>
      <c r="CF61" s="365">
        <v>0</v>
      </c>
      <c r="CG61" s="365">
        <v>0</v>
      </c>
      <c r="CH61" s="365">
        <v>0</v>
      </c>
      <c r="CI61" s="365">
        <v>0</v>
      </c>
      <c r="CJ61" s="365">
        <v>0</v>
      </c>
      <c r="CK61" s="365">
        <v>0</v>
      </c>
      <c r="CL61" s="365">
        <v>0</v>
      </c>
      <c r="CM61" s="365">
        <v>0</v>
      </c>
      <c r="CN61" s="365">
        <v>0</v>
      </c>
      <c r="CO61" s="365">
        <v>0</v>
      </c>
      <c r="CP61" s="365">
        <v>0</v>
      </c>
      <c r="CQ61" s="365">
        <v>0</v>
      </c>
      <c r="CR61" s="365">
        <v>0</v>
      </c>
      <c r="CS61" s="365">
        <v>0</v>
      </c>
      <c r="CT61" s="365">
        <v>0</v>
      </c>
      <c r="CU61" s="365">
        <v>0</v>
      </c>
      <c r="CV61" s="365">
        <v>0</v>
      </c>
      <c r="CW61" s="365">
        <v>0</v>
      </c>
      <c r="CX61" s="365">
        <v>0</v>
      </c>
      <c r="CY61" s="365">
        <v>0</v>
      </c>
      <c r="CZ61" s="365">
        <v>0</v>
      </c>
      <c r="DA61" s="365">
        <v>0</v>
      </c>
      <c r="DB61" s="365">
        <v>0</v>
      </c>
      <c r="DC61" s="365">
        <v>0</v>
      </c>
      <c r="DD61" s="365">
        <v>0</v>
      </c>
      <c r="DE61" s="365">
        <v>0</v>
      </c>
      <c r="DF61" s="365">
        <v>0</v>
      </c>
      <c r="DG61" s="366">
        <v>0</v>
      </c>
    </row>
    <row r="62" spans="1:111" ht="15.6" customHeight="1">
      <c r="B62" s="98" t="s">
        <v>191</v>
      </c>
      <c r="C62" s="95" t="s">
        <v>192</v>
      </c>
      <c r="D62" s="363">
        <v>0</v>
      </c>
      <c r="E62" s="365">
        <v>0</v>
      </c>
      <c r="F62" s="365">
        <v>0</v>
      </c>
      <c r="G62" s="365">
        <v>0</v>
      </c>
      <c r="H62" s="365">
        <v>0</v>
      </c>
      <c r="I62" s="365">
        <v>0</v>
      </c>
      <c r="J62" s="365">
        <v>0</v>
      </c>
      <c r="K62" s="365">
        <v>0</v>
      </c>
      <c r="L62" s="365">
        <v>0</v>
      </c>
      <c r="M62" s="365">
        <v>0</v>
      </c>
      <c r="N62" s="365">
        <v>0</v>
      </c>
      <c r="O62" s="365">
        <v>0</v>
      </c>
      <c r="P62" s="365">
        <v>0</v>
      </c>
      <c r="Q62" s="365">
        <v>0</v>
      </c>
      <c r="R62" s="365">
        <v>0</v>
      </c>
      <c r="S62" s="365">
        <v>0</v>
      </c>
      <c r="T62" s="365">
        <v>0</v>
      </c>
      <c r="U62" s="365">
        <v>0</v>
      </c>
      <c r="V62" s="365">
        <v>0</v>
      </c>
      <c r="W62" s="365">
        <v>0</v>
      </c>
      <c r="X62" s="365">
        <v>0</v>
      </c>
      <c r="Y62" s="365">
        <v>0</v>
      </c>
      <c r="Z62" s="365">
        <v>0</v>
      </c>
      <c r="AA62" s="365">
        <v>0</v>
      </c>
      <c r="AB62" s="365">
        <v>0</v>
      </c>
      <c r="AC62" s="365">
        <v>0</v>
      </c>
      <c r="AD62" s="365">
        <v>0</v>
      </c>
      <c r="AE62" s="365">
        <v>0</v>
      </c>
      <c r="AF62" s="365">
        <v>0</v>
      </c>
      <c r="AG62" s="365">
        <v>0</v>
      </c>
      <c r="AH62" s="365">
        <v>0</v>
      </c>
      <c r="AI62" s="365">
        <v>0</v>
      </c>
      <c r="AJ62" s="365">
        <v>0</v>
      </c>
      <c r="AK62" s="365">
        <v>0</v>
      </c>
      <c r="AL62" s="365">
        <v>0</v>
      </c>
      <c r="AM62" s="365">
        <v>0</v>
      </c>
      <c r="AN62" s="365">
        <v>0</v>
      </c>
      <c r="AO62" s="365">
        <v>0</v>
      </c>
      <c r="AP62" s="365">
        <v>0</v>
      </c>
      <c r="AQ62" s="365">
        <v>0</v>
      </c>
      <c r="AR62" s="365">
        <v>0</v>
      </c>
      <c r="AS62" s="365">
        <v>0</v>
      </c>
      <c r="AT62" s="365">
        <v>0</v>
      </c>
      <c r="AU62" s="365">
        <v>0</v>
      </c>
      <c r="AV62" s="365">
        <v>0</v>
      </c>
      <c r="AW62" s="365">
        <v>0</v>
      </c>
      <c r="AX62" s="365">
        <v>0</v>
      </c>
      <c r="AY62" s="365">
        <v>0</v>
      </c>
      <c r="AZ62" s="365">
        <v>0</v>
      </c>
      <c r="BA62" s="365">
        <v>0</v>
      </c>
      <c r="BB62" s="365">
        <v>0</v>
      </c>
      <c r="BC62" s="365">
        <v>0</v>
      </c>
      <c r="BD62" s="365">
        <v>0</v>
      </c>
      <c r="BE62" s="365">
        <v>0</v>
      </c>
      <c r="BF62" s="365">
        <v>0</v>
      </c>
      <c r="BG62" s="364">
        <f t="array" ref="BG62">-生産者価格評価表!$DX62/(MMULT(投入係数表!$D62:$DG62,生産者価格評価表!$DZ$7:$DZ$114)+生産者価格評価表!$DO62)</f>
        <v>0.87719398389204128</v>
      </c>
      <c r="BH62" s="365">
        <v>0</v>
      </c>
      <c r="BI62" s="365">
        <v>0</v>
      </c>
      <c r="BJ62" s="365">
        <v>0</v>
      </c>
      <c r="BK62" s="365">
        <v>0</v>
      </c>
      <c r="BL62" s="365">
        <v>0</v>
      </c>
      <c r="BM62" s="365">
        <v>0</v>
      </c>
      <c r="BN62" s="365">
        <v>0</v>
      </c>
      <c r="BO62" s="365">
        <v>0</v>
      </c>
      <c r="BP62" s="365">
        <v>0</v>
      </c>
      <c r="BQ62" s="365">
        <v>0</v>
      </c>
      <c r="BR62" s="365">
        <v>0</v>
      </c>
      <c r="BS62" s="365">
        <v>0</v>
      </c>
      <c r="BT62" s="365">
        <v>0</v>
      </c>
      <c r="BU62" s="365">
        <v>0</v>
      </c>
      <c r="BV62" s="365">
        <v>0</v>
      </c>
      <c r="BW62" s="365">
        <v>0</v>
      </c>
      <c r="BX62" s="365">
        <v>0</v>
      </c>
      <c r="BY62" s="365">
        <v>0</v>
      </c>
      <c r="BZ62" s="365">
        <v>0</v>
      </c>
      <c r="CA62" s="365">
        <v>0</v>
      </c>
      <c r="CB62" s="365">
        <v>0</v>
      </c>
      <c r="CC62" s="365">
        <v>0</v>
      </c>
      <c r="CD62" s="365">
        <v>0</v>
      </c>
      <c r="CE62" s="365">
        <v>0</v>
      </c>
      <c r="CF62" s="365">
        <v>0</v>
      </c>
      <c r="CG62" s="365">
        <v>0</v>
      </c>
      <c r="CH62" s="365">
        <v>0</v>
      </c>
      <c r="CI62" s="365">
        <v>0</v>
      </c>
      <c r="CJ62" s="365">
        <v>0</v>
      </c>
      <c r="CK62" s="365">
        <v>0</v>
      </c>
      <c r="CL62" s="365">
        <v>0</v>
      </c>
      <c r="CM62" s="365">
        <v>0</v>
      </c>
      <c r="CN62" s="365">
        <v>0</v>
      </c>
      <c r="CO62" s="365">
        <v>0</v>
      </c>
      <c r="CP62" s="365">
        <v>0</v>
      </c>
      <c r="CQ62" s="365">
        <v>0</v>
      </c>
      <c r="CR62" s="365">
        <v>0</v>
      </c>
      <c r="CS62" s="365">
        <v>0</v>
      </c>
      <c r="CT62" s="365">
        <v>0</v>
      </c>
      <c r="CU62" s="365">
        <v>0</v>
      </c>
      <c r="CV62" s="365">
        <v>0</v>
      </c>
      <c r="CW62" s="365">
        <v>0</v>
      </c>
      <c r="CX62" s="365">
        <v>0</v>
      </c>
      <c r="CY62" s="365">
        <v>0</v>
      </c>
      <c r="CZ62" s="365">
        <v>0</v>
      </c>
      <c r="DA62" s="365">
        <v>0</v>
      </c>
      <c r="DB62" s="365">
        <v>0</v>
      </c>
      <c r="DC62" s="365">
        <v>0</v>
      </c>
      <c r="DD62" s="365">
        <v>0</v>
      </c>
      <c r="DE62" s="365">
        <v>0</v>
      </c>
      <c r="DF62" s="365">
        <v>0</v>
      </c>
      <c r="DG62" s="366">
        <v>0</v>
      </c>
    </row>
    <row r="63" spans="1:111" ht="15.6" customHeight="1">
      <c r="B63" s="98" t="s">
        <v>193</v>
      </c>
      <c r="C63" s="95" t="s">
        <v>194</v>
      </c>
      <c r="D63" s="363">
        <v>0</v>
      </c>
      <c r="E63" s="365">
        <v>0</v>
      </c>
      <c r="F63" s="365">
        <v>0</v>
      </c>
      <c r="G63" s="365">
        <v>0</v>
      </c>
      <c r="H63" s="365">
        <v>0</v>
      </c>
      <c r="I63" s="365">
        <v>0</v>
      </c>
      <c r="J63" s="365">
        <v>0</v>
      </c>
      <c r="K63" s="365">
        <v>0</v>
      </c>
      <c r="L63" s="365">
        <v>0</v>
      </c>
      <c r="M63" s="365">
        <v>0</v>
      </c>
      <c r="N63" s="365">
        <v>0</v>
      </c>
      <c r="O63" s="365">
        <v>0</v>
      </c>
      <c r="P63" s="365">
        <v>0</v>
      </c>
      <c r="Q63" s="365">
        <v>0</v>
      </c>
      <c r="R63" s="365">
        <v>0</v>
      </c>
      <c r="S63" s="365">
        <v>0</v>
      </c>
      <c r="T63" s="365">
        <v>0</v>
      </c>
      <c r="U63" s="365">
        <v>0</v>
      </c>
      <c r="V63" s="365">
        <v>0</v>
      </c>
      <c r="W63" s="365">
        <v>0</v>
      </c>
      <c r="X63" s="365">
        <v>0</v>
      </c>
      <c r="Y63" s="365">
        <v>0</v>
      </c>
      <c r="Z63" s="365">
        <v>0</v>
      </c>
      <c r="AA63" s="365">
        <v>0</v>
      </c>
      <c r="AB63" s="365">
        <v>0</v>
      </c>
      <c r="AC63" s="365">
        <v>0</v>
      </c>
      <c r="AD63" s="365">
        <v>0</v>
      </c>
      <c r="AE63" s="365">
        <v>0</v>
      </c>
      <c r="AF63" s="365">
        <v>0</v>
      </c>
      <c r="AG63" s="365">
        <v>0</v>
      </c>
      <c r="AH63" s="365">
        <v>0</v>
      </c>
      <c r="AI63" s="365">
        <v>0</v>
      </c>
      <c r="AJ63" s="365">
        <v>0</v>
      </c>
      <c r="AK63" s="365">
        <v>0</v>
      </c>
      <c r="AL63" s="365">
        <v>0</v>
      </c>
      <c r="AM63" s="365">
        <v>0</v>
      </c>
      <c r="AN63" s="365">
        <v>0</v>
      </c>
      <c r="AO63" s="365">
        <v>0</v>
      </c>
      <c r="AP63" s="365">
        <v>0</v>
      </c>
      <c r="AQ63" s="365">
        <v>0</v>
      </c>
      <c r="AR63" s="365">
        <v>0</v>
      </c>
      <c r="AS63" s="365">
        <v>0</v>
      </c>
      <c r="AT63" s="365">
        <v>0</v>
      </c>
      <c r="AU63" s="365">
        <v>0</v>
      </c>
      <c r="AV63" s="365">
        <v>0</v>
      </c>
      <c r="AW63" s="365">
        <v>0</v>
      </c>
      <c r="AX63" s="365">
        <v>0</v>
      </c>
      <c r="AY63" s="365">
        <v>0</v>
      </c>
      <c r="AZ63" s="365">
        <v>0</v>
      </c>
      <c r="BA63" s="365">
        <v>0</v>
      </c>
      <c r="BB63" s="365">
        <v>0</v>
      </c>
      <c r="BC63" s="365">
        <v>0</v>
      </c>
      <c r="BD63" s="365">
        <v>0</v>
      </c>
      <c r="BE63" s="365">
        <v>0</v>
      </c>
      <c r="BF63" s="365">
        <v>0</v>
      </c>
      <c r="BG63" s="365">
        <v>0</v>
      </c>
      <c r="BH63" s="364">
        <f t="array" ref="BH63">-生産者価格評価表!$DX63/(MMULT(投入係数表!$D63:$DG63,生産者価格評価表!$DZ$7:$DZ$114)+生産者価格評価表!$DO63)</f>
        <v>0.36792238294830487</v>
      </c>
      <c r="BI63" s="365">
        <v>0</v>
      </c>
      <c r="BJ63" s="365">
        <v>0</v>
      </c>
      <c r="BK63" s="365">
        <v>0</v>
      </c>
      <c r="BL63" s="365">
        <v>0</v>
      </c>
      <c r="BM63" s="365">
        <v>0</v>
      </c>
      <c r="BN63" s="365">
        <v>0</v>
      </c>
      <c r="BO63" s="365">
        <v>0</v>
      </c>
      <c r="BP63" s="365">
        <v>0</v>
      </c>
      <c r="BQ63" s="365">
        <v>0</v>
      </c>
      <c r="BR63" s="365">
        <v>0</v>
      </c>
      <c r="BS63" s="365">
        <v>0</v>
      </c>
      <c r="BT63" s="365">
        <v>0</v>
      </c>
      <c r="BU63" s="365">
        <v>0</v>
      </c>
      <c r="BV63" s="365">
        <v>0</v>
      </c>
      <c r="BW63" s="365">
        <v>0</v>
      </c>
      <c r="BX63" s="365">
        <v>0</v>
      </c>
      <c r="BY63" s="365">
        <v>0</v>
      </c>
      <c r="BZ63" s="365">
        <v>0</v>
      </c>
      <c r="CA63" s="365">
        <v>0</v>
      </c>
      <c r="CB63" s="365">
        <v>0</v>
      </c>
      <c r="CC63" s="365">
        <v>0</v>
      </c>
      <c r="CD63" s="365">
        <v>0</v>
      </c>
      <c r="CE63" s="365">
        <v>0</v>
      </c>
      <c r="CF63" s="365">
        <v>0</v>
      </c>
      <c r="CG63" s="365">
        <v>0</v>
      </c>
      <c r="CH63" s="365">
        <v>0</v>
      </c>
      <c r="CI63" s="365">
        <v>0</v>
      </c>
      <c r="CJ63" s="365">
        <v>0</v>
      </c>
      <c r="CK63" s="365">
        <v>0</v>
      </c>
      <c r="CL63" s="365">
        <v>0</v>
      </c>
      <c r="CM63" s="365">
        <v>0</v>
      </c>
      <c r="CN63" s="365">
        <v>0</v>
      </c>
      <c r="CO63" s="365">
        <v>0</v>
      </c>
      <c r="CP63" s="365">
        <v>0</v>
      </c>
      <c r="CQ63" s="365">
        <v>0</v>
      </c>
      <c r="CR63" s="365">
        <v>0</v>
      </c>
      <c r="CS63" s="365">
        <v>0</v>
      </c>
      <c r="CT63" s="365">
        <v>0</v>
      </c>
      <c r="CU63" s="365">
        <v>0</v>
      </c>
      <c r="CV63" s="365">
        <v>0</v>
      </c>
      <c r="CW63" s="365">
        <v>0</v>
      </c>
      <c r="CX63" s="365">
        <v>0</v>
      </c>
      <c r="CY63" s="365">
        <v>0</v>
      </c>
      <c r="CZ63" s="365">
        <v>0</v>
      </c>
      <c r="DA63" s="365">
        <v>0</v>
      </c>
      <c r="DB63" s="365">
        <v>0</v>
      </c>
      <c r="DC63" s="365">
        <v>0</v>
      </c>
      <c r="DD63" s="365">
        <v>0</v>
      </c>
      <c r="DE63" s="365">
        <v>0</v>
      </c>
      <c r="DF63" s="365">
        <v>0</v>
      </c>
      <c r="DG63" s="366">
        <v>0</v>
      </c>
    </row>
    <row r="64" spans="1:111" ht="15.6" customHeight="1">
      <c r="B64" s="98" t="s">
        <v>195</v>
      </c>
      <c r="C64" s="95" t="s">
        <v>196</v>
      </c>
      <c r="D64" s="363">
        <v>0</v>
      </c>
      <c r="E64" s="365">
        <v>0</v>
      </c>
      <c r="F64" s="365">
        <v>0</v>
      </c>
      <c r="G64" s="365">
        <v>0</v>
      </c>
      <c r="H64" s="365">
        <v>0</v>
      </c>
      <c r="I64" s="365">
        <v>0</v>
      </c>
      <c r="J64" s="365">
        <v>0</v>
      </c>
      <c r="K64" s="365">
        <v>0</v>
      </c>
      <c r="L64" s="365">
        <v>0</v>
      </c>
      <c r="M64" s="365">
        <v>0</v>
      </c>
      <c r="N64" s="365">
        <v>0</v>
      </c>
      <c r="O64" s="365">
        <v>0</v>
      </c>
      <c r="P64" s="365">
        <v>0</v>
      </c>
      <c r="Q64" s="365">
        <v>0</v>
      </c>
      <c r="R64" s="365">
        <v>0</v>
      </c>
      <c r="S64" s="365">
        <v>0</v>
      </c>
      <c r="T64" s="365">
        <v>0</v>
      </c>
      <c r="U64" s="365">
        <v>0</v>
      </c>
      <c r="V64" s="365">
        <v>0</v>
      </c>
      <c r="W64" s="365">
        <v>0</v>
      </c>
      <c r="X64" s="365">
        <v>0</v>
      </c>
      <c r="Y64" s="365">
        <v>0</v>
      </c>
      <c r="Z64" s="365">
        <v>0</v>
      </c>
      <c r="AA64" s="365">
        <v>0</v>
      </c>
      <c r="AB64" s="365">
        <v>0</v>
      </c>
      <c r="AC64" s="365">
        <v>0</v>
      </c>
      <c r="AD64" s="365">
        <v>0</v>
      </c>
      <c r="AE64" s="365">
        <v>0</v>
      </c>
      <c r="AF64" s="365">
        <v>0</v>
      </c>
      <c r="AG64" s="365">
        <v>0</v>
      </c>
      <c r="AH64" s="365">
        <v>0</v>
      </c>
      <c r="AI64" s="365">
        <v>0</v>
      </c>
      <c r="AJ64" s="365">
        <v>0</v>
      </c>
      <c r="AK64" s="365">
        <v>0</v>
      </c>
      <c r="AL64" s="365">
        <v>0</v>
      </c>
      <c r="AM64" s="365">
        <v>0</v>
      </c>
      <c r="AN64" s="365">
        <v>0</v>
      </c>
      <c r="AO64" s="365">
        <v>0</v>
      </c>
      <c r="AP64" s="365">
        <v>0</v>
      </c>
      <c r="AQ64" s="365">
        <v>0</v>
      </c>
      <c r="AR64" s="365">
        <v>0</v>
      </c>
      <c r="AS64" s="365">
        <v>0</v>
      </c>
      <c r="AT64" s="365">
        <v>0</v>
      </c>
      <c r="AU64" s="365">
        <v>0</v>
      </c>
      <c r="AV64" s="365">
        <v>0</v>
      </c>
      <c r="AW64" s="365">
        <v>0</v>
      </c>
      <c r="AX64" s="365">
        <v>0</v>
      </c>
      <c r="AY64" s="365">
        <v>0</v>
      </c>
      <c r="AZ64" s="365">
        <v>0</v>
      </c>
      <c r="BA64" s="365">
        <v>0</v>
      </c>
      <c r="BB64" s="365">
        <v>0</v>
      </c>
      <c r="BC64" s="365">
        <v>0</v>
      </c>
      <c r="BD64" s="365">
        <v>0</v>
      </c>
      <c r="BE64" s="365">
        <v>0</v>
      </c>
      <c r="BF64" s="365">
        <v>0</v>
      </c>
      <c r="BG64" s="365">
        <v>0</v>
      </c>
      <c r="BH64" s="365">
        <v>0</v>
      </c>
      <c r="BI64" s="364">
        <f t="array" ref="BI64">-生産者価格評価表!$DX64/(MMULT(投入係数表!$D64:$DG64,生産者価格評価表!$DZ$7:$DZ$114)+生産者価格評価表!$DO64)</f>
        <v>0.83126071612679353</v>
      </c>
      <c r="BJ64" s="365">
        <v>0</v>
      </c>
      <c r="BK64" s="365">
        <v>0</v>
      </c>
      <c r="BL64" s="365">
        <v>0</v>
      </c>
      <c r="BM64" s="365">
        <v>0</v>
      </c>
      <c r="BN64" s="365">
        <v>0</v>
      </c>
      <c r="BO64" s="365">
        <v>0</v>
      </c>
      <c r="BP64" s="365">
        <v>0</v>
      </c>
      <c r="BQ64" s="365">
        <v>0</v>
      </c>
      <c r="BR64" s="365">
        <v>0</v>
      </c>
      <c r="BS64" s="365">
        <v>0</v>
      </c>
      <c r="BT64" s="365">
        <v>0</v>
      </c>
      <c r="BU64" s="365">
        <v>0</v>
      </c>
      <c r="BV64" s="365">
        <v>0</v>
      </c>
      <c r="BW64" s="365">
        <v>0</v>
      </c>
      <c r="BX64" s="365">
        <v>0</v>
      </c>
      <c r="BY64" s="365">
        <v>0</v>
      </c>
      <c r="BZ64" s="365">
        <v>0</v>
      </c>
      <c r="CA64" s="365">
        <v>0</v>
      </c>
      <c r="CB64" s="365">
        <v>0</v>
      </c>
      <c r="CC64" s="365">
        <v>0</v>
      </c>
      <c r="CD64" s="365">
        <v>0</v>
      </c>
      <c r="CE64" s="365">
        <v>0</v>
      </c>
      <c r="CF64" s="365">
        <v>0</v>
      </c>
      <c r="CG64" s="365">
        <v>0</v>
      </c>
      <c r="CH64" s="365">
        <v>0</v>
      </c>
      <c r="CI64" s="365">
        <v>0</v>
      </c>
      <c r="CJ64" s="365">
        <v>0</v>
      </c>
      <c r="CK64" s="365">
        <v>0</v>
      </c>
      <c r="CL64" s="365">
        <v>0</v>
      </c>
      <c r="CM64" s="365">
        <v>0</v>
      </c>
      <c r="CN64" s="365">
        <v>0</v>
      </c>
      <c r="CO64" s="365">
        <v>0</v>
      </c>
      <c r="CP64" s="365">
        <v>0</v>
      </c>
      <c r="CQ64" s="365">
        <v>0</v>
      </c>
      <c r="CR64" s="365">
        <v>0</v>
      </c>
      <c r="CS64" s="365">
        <v>0</v>
      </c>
      <c r="CT64" s="365">
        <v>0</v>
      </c>
      <c r="CU64" s="365">
        <v>0</v>
      </c>
      <c r="CV64" s="365">
        <v>0</v>
      </c>
      <c r="CW64" s="365">
        <v>0</v>
      </c>
      <c r="CX64" s="365">
        <v>0</v>
      </c>
      <c r="CY64" s="365">
        <v>0</v>
      </c>
      <c r="CZ64" s="365">
        <v>0</v>
      </c>
      <c r="DA64" s="365">
        <v>0</v>
      </c>
      <c r="DB64" s="365">
        <v>0</v>
      </c>
      <c r="DC64" s="365">
        <v>0</v>
      </c>
      <c r="DD64" s="365">
        <v>0</v>
      </c>
      <c r="DE64" s="365">
        <v>0</v>
      </c>
      <c r="DF64" s="365">
        <v>0</v>
      </c>
      <c r="DG64" s="366">
        <v>0</v>
      </c>
    </row>
    <row r="65" spans="2:111" ht="15.6" customHeight="1">
      <c r="B65" s="98" t="s">
        <v>197</v>
      </c>
      <c r="C65" s="95" t="s">
        <v>198</v>
      </c>
      <c r="D65" s="363">
        <v>0</v>
      </c>
      <c r="E65" s="365">
        <v>0</v>
      </c>
      <c r="F65" s="365">
        <v>0</v>
      </c>
      <c r="G65" s="365">
        <v>0</v>
      </c>
      <c r="H65" s="365">
        <v>0</v>
      </c>
      <c r="I65" s="365">
        <v>0</v>
      </c>
      <c r="J65" s="365">
        <v>0</v>
      </c>
      <c r="K65" s="365">
        <v>0</v>
      </c>
      <c r="L65" s="365">
        <v>0</v>
      </c>
      <c r="M65" s="365">
        <v>0</v>
      </c>
      <c r="N65" s="365">
        <v>0</v>
      </c>
      <c r="O65" s="365">
        <v>0</v>
      </c>
      <c r="P65" s="365">
        <v>0</v>
      </c>
      <c r="Q65" s="365">
        <v>0</v>
      </c>
      <c r="R65" s="365">
        <v>0</v>
      </c>
      <c r="S65" s="365">
        <v>0</v>
      </c>
      <c r="T65" s="365">
        <v>0</v>
      </c>
      <c r="U65" s="365">
        <v>0</v>
      </c>
      <c r="V65" s="365">
        <v>0</v>
      </c>
      <c r="W65" s="365">
        <v>0</v>
      </c>
      <c r="X65" s="365">
        <v>0</v>
      </c>
      <c r="Y65" s="365">
        <v>0</v>
      </c>
      <c r="Z65" s="365">
        <v>0</v>
      </c>
      <c r="AA65" s="365">
        <v>0</v>
      </c>
      <c r="AB65" s="365">
        <v>0</v>
      </c>
      <c r="AC65" s="365">
        <v>0</v>
      </c>
      <c r="AD65" s="365">
        <v>0</v>
      </c>
      <c r="AE65" s="365">
        <v>0</v>
      </c>
      <c r="AF65" s="365">
        <v>0</v>
      </c>
      <c r="AG65" s="365">
        <v>0</v>
      </c>
      <c r="AH65" s="365">
        <v>0</v>
      </c>
      <c r="AI65" s="365">
        <v>0</v>
      </c>
      <c r="AJ65" s="365">
        <v>0</v>
      </c>
      <c r="AK65" s="365">
        <v>0</v>
      </c>
      <c r="AL65" s="365">
        <v>0</v>
      </c>
      <c r="AM65" s="365">
        <v>0</v>
      </c>
      <c r="AN65" s="365">
        <v>0</v>
      </c>
      <c r="AO65" s="365">
        <v>0</v>
      </c>
      <c r="AP65" s="365">
        <v>0</v>
      </c>
      <c r="AQ65" s="365">
        <v>0</v>
      </c>
      <c r="AR65" s="365">
        <v>0</v>
      </c>
      <c r="AS65" s="365">
        <v>0</v>
      </c>
      <c r="AT65" s="365">
        <v>0</v>
      </c>
      <c r="AU65" s="365">
        <v>0</v>
      </c>
      <c r="AV65" s="365">
        <v>0</v>
      </c>
      <c r="AW65" s="365">
        <v>0</v>
      </c>
      <c r="AX65" s="365">
        <v>0</v>
      </c>
      <c r="AY65" s="365">
        <v>0</v>
      </c>
      <c r="AZ65" s="365">
        <v>0</v>
      </c>
      <c r="BA65" s="365">
        <v>0</v>
      </c>
      <c r="BB65" s="365">
        <v>0</v>
      </c>
      <c r="BC65" s="365">
        <v>0</v>
      </c>
      <c r="BD65" s="365">
        <v>0</v>
      </c>
      <c r="BE65" s="365">
        <v>0</v>
      </c>
      <c r="BF65" s="365">
        <v>0</v>
      </c>
      <c r="BG65" s="365">
        <v>0</v>
      </c>
      <c r="BH65" s="365">
        <v>0</v>
      </c>
      <c r="BI65" s="365">
        <v>0</v>
      </c>
      <c r="BJ65" s="364">
        <f t="array" ref="BJ65">-生産者価格評価表!$DX65/(MMULT(投入係数表!$D65:$DG65,生産者価格評価表!$DZ$7:$DZ$114)+生産者価格評価表!$DO65)</f>
        <v>0.54650127671717008</v>
      </c>
      <c r="BK65" s="365">
        <v>0</v>
      </c>
      <c r="BL65" s="365">
        <v>0</v>
      </c>
      <c r="BM65" s="365">
        <v>0</v>
      </c>
      <c r="BN65" s="365">
        <v>0</v>
      </c>
      <c r="BO65" s="365">
        <v>0</v>
      </c>
      <c r="BP65" s="365">
        <v>0</v>
      </c>
      <c r="BQ65" s="365">
        <v>0</v>
      </c>
      <c r="BR65" s="365">
        <v>0</v>
      </c>
      <c r="BS65" s="365">
        <v>0</v>
      </c>
      <c r="BT65" s="365">
        <v>0</v>
      </c>
      <c r="BU65" s="365">
        <v>0</v>
      </c>
      <c r="BV65" s="365">
        <v>0</v>
      </c>
      <c r="BW65" s="365">
        <v>0</v>
      </c>
      <c r="BX65" s="365">
        <v>0</v>
      </c>
      <c r="BY65" s="365">
        <v>0</v>
      </c>
      <c r="BZ65" s="365">
        <v>0</v>
      </c>
      <c r="CA65" s="365">
        <v>0</v>
      </c>
      <c r="CB65" s="365">
        <v>0</v>
      </c>
      <c r="CC65" s="365">
        <v>0</v>
      </c>
      <c r="CD65" s="365">
        <v>0</v>
      </c>
      <c r="CE65" s="365">
        <v>0</v>
      </c>
      <c r="CF65" s="365">
        <v>0</v>
      </c>
      <c r="CG65" s="365">
        <v>0</v>
      </c>
      <c r="CH65" s="365">
        <v>0</v>
      </c>
      <c r="CI65" s="365">
        <v>0</v>
      </c>
      <c r="CJ65" s="365">
        <v>0</v>
      </c>
      <c r="CK65" s="365">
        <v>0</v>
      </c>
      <c r="CL65" s="365">
        <v>0</v>
      </c>
      <c r="CM65" s="365">
        <v>0</v>
      </c>
      <c r="CN65" s="365">
        <v>0</v>
      </c>
      <c r="CO65" s="365">
        <v>0</v>
      </c>
      <c r="CP65" s="365">
        <v>0</v>
      </c>
      <c r="CQ65" s="365">
        <v>0</v>
      </c>
      <c r="CR65" s="365">
        <v>0</v>
      </c>
      <c r="CS65" s="365">
        <v>0</v>
      </c>
      <c r="CT65" s="365">
        <v>0</v>
      </c>
      <c r="CU65" s="365">
        <v>0</v>
      </c>
      <c r="CV65" s="365">
        <v>0</v>
      </c>
      <c r="CW65" s="365">
        <v>0</v>
      </c>
      <c r="CX65" s="365">
        <v>0</v>
      </c>
      <c r="CY65" s="365">
        <v>0</v>
      </c>
      <c r="CZ65" s="365">
        <v>0</v>
      </c>
      <c r="DA65" s="365">
        <v>0</v>
      </c>
      <c r="DB65" s="365">
        <v>0</v>
      </c>
      <c r="DC65" s="365">
        <v>0</v>
      </c>
      <c r="DD65" s="365">
        <v>0</v>
      </c>
      <c r="DE65" s="365">
        <v>0</v>
      </c>
      <c r="DF65" s="365">
        <v>0</v>
      </c>
      <c r="DG65" s="366">
        <v>0</v>
      </c>
    </row>
    <row r="66" spans="2:111" ht="15.6" customHeight="1">
      <c r="B66" s="98" t="s">
        <v>199</v>
      </c>
      <c r="C66" s="95" t="s">
        <v>3</v>
      </c>
      <c r="D66" s="363">
        <v>0</v>
      </c>
      <c r="E66" s="365">
        <v>0</v>
      </c>
      <c r="F66" s="365">
        <v>0</v>
      </c>
      <c r="G66" s="365">
        <v>0</v>
      </c>
      <c r="H66" s="365">
        <v>0</v>
      </c>
      <c r="I66" s="365">
        <v>0</v>
      </c>
      <c r="J66" s="365">
        <v>0</v>
      </c>
      <c r="K66" s="365">
        <v>0</v>
      </c>
      <c r="L66" s="365">
        <v>0</v>
      </c>
      <c r="M66" s="365">
        <v>0</v>
      </c>
      <c r="N66" s="365">
        <v>0</v>
      </c>
      <c r="O66" s="365">
        <v>0</v>
      </c>
      <c r="P66" s="365">
        <v>0</v>
      </c>
      <c r="Q66" s="365">
        <v>0</v>
      </c>
      <c r="R66" s="365">
        <v>0</v>
      </c>
      <c r="S66" s="365">
        <v>0</v>
      </c>
      <c r="T66" s="365">
        <v>0</v>
      </c>
      <c r="U66" s="365">
        <v>0</v>
      </c>
      <c r="V66" s="365">
        <v>0</v>
      </c>
      <c r="W66" s="365">
        <v>0</v>
      </c>
      <c r="X66" s="365">
        <v>0</v>
      </c>
      <c r="Y66" s="365">
        <v>0</v>
      </c>
      <c r="Z66" s="365">
        <v>0</v>
      </c>
      <c r="AA66" s="365">
        <v>0</v>
      </c>
      <c r="AB66" s="365">
        <v>0</v>
      </c>
      <c r="AC66" s="365">
        <v>0</v>
      </c>
      <c r="AD66" s="365">
        <v>0</v>
      </c>
      <c r="AE66" s="365">
        <v>0</v>
      </c>
      <c r="AF66" s="365">
        <v>0</v>
      </c>
      <c r="AG66" s="365">
        <v>0</v>
      </c>
      <c r="AH66" s="365">
        <v>0</v>
      </c>
      <c r="AI66" s="365">
        <v>0</v>
      </c>
      <c r="AJ66" s="365">
        <v>0</v>
      </c>
      <c r="AK66" s="365">
        <v>0</v>
      </c>
      <c r="AL66" s="365">
        <v>0</v>
      </c>
      <c r="AM66" s="365">
        <v>0</v>
      </c>
      <c r="AN66" s="365">
        <v>0</v>
      </c>
      <c r="AO66" s="365">
        <v>0</v>
      </c>
      <c r="AP66" s="365">
        <v>0</v>
      </c>
      <c r="AQ66" s="365">
        <v>0</v>
      </c>
      <c r="AR66" s="365">
        <v>0</v>
      </c>
      <c r="AS66" s="365">
        <v>0</v>
      </c>
      <c r="AT66" s="365">
        <v>0</v>
      </c>
      <c r="AU66" s="365">
        <v>0</v>
      </c>
      <c r="AV66" s="365">
        <v>0</v>
      </c>
      <c r="AW66" s="365">
        <v>0</v>
      </c>
      <c r="AX66" s="365">
        <v>0</v>
      </c>
      <c r="AY66" s="365">
        <v>0</v>
      </c>
      <c r="AZ66" s="365">
        <v>0</v>
      </c>
      <c r="BA66" s="365">
        <v>0</v>
      </c>
      <c r="BB66" s="365">
        <v>0</v>
      </c>
      <c r="BC66" s="365">
        <v>0</v>
      </c>
      <c r="BD66" s="365">
        <v>0</v>
      </c>
      <c r="BE66" s="365">
        <v>0</v>
      </c>
      <c r="BF66" s="365">
        <v>0</v>
      </c>
      <c r="BG66" s="365">
        <v>0</v>
      </c>
      <c r="BH66" s="365">
        <v>0</v>
      </c>
      <c r="BI66" s="365">
        <v>0</v>
      </c>
      <c r="BJ66" s="365">
        <v>0</v>
      </c>
      <c r="BK66" s="364">
        <f t="array" ref="BK66">-生産者価格評価表!$DX66/(MMULT(投入係数表!$D66:$DG66,生産者価格評価表!$DZ$7:$DZ$114)+生産者価格評価表!$DO66)</f>
        <v>0.80289549749686551</v>
      </c>
      <c r="BL66" s="365">
        <v>0</v>
      </c>
      <c r="BM66" s="365">
        <v>0</v>
      </c>
      <c r="BN66" s="365">
        <v>0</v>
      </c>
      <c r="BO66" s="365">
        <v>0</v>
      </c>
      <c r="BP66" s="365">
        <v>0</v>
      </c>
      <c r="BQ66" s="365">
        <v>0</v>
      </c>
      <c r="BR66" s="365">
        <v>0</v>
      </c>
      <c r="BS66" s="365">
        <v>0</v>
      </c>
      <c r="BT66" s="365">
        <v>0</v>
      </c>
      <c r="BU66" s="365">
        <v>0</v>
      </c>
      <c r="BV66" s="365">
        <v>0</v>
      </c>
      <c r="BW66" s="365">
        <v>0</v>
      </c>
      <c r="BX66" s="365">
        <v>0</v>
      </c>
      <c r="BY66" s="365">
        <v>0</v>
      </c>
      <c r="BZ66" s="365">
        <v>0</v>
      </c>
      <c r="CA66" s="365">
        <v>0</v>
      </c>
      <c r="CB66" s="365">
        <v>0</v>
      </c>
      <c r="CC66" s="365">
        <v>0</v>
      </c>
      <c r="CD66" s="365">
        <v>0</v>
      </c>
      <c r="CE66" s="365">
        <v>0</v>
      </c>
      <c r="CF66" s="365">
        <v>0</v>
      </c>
      <c r="CG66" s="365">
        <v>0</v>
      </c>
      <c r="CH66" s="365">
        <v>0</v>
      </c>
      <c r="CI66" s="365">
        <v>0</v>
      </c>
      <c r="CJ66" s="365">
        <v>0</v>
      </c>
      <c r="CK66" s="365">
        <v>0</v>
      </c>
      <c r="CL66" s="365">
        <v>0</v>
      </c>
      <c r="CM66" s="365">
        <v>0</v>
      </c>
      <c r="CN66" s="365">
        <v>0</v>
      </c>
      <c r="CO66" s="365">
        <v>0</v>
      </c>
      <c r="CP66" s="365">
        <v>0</v>
      </c>
      <c r="CQ66" s="365">
        <v>0</v>
      </c>
      <c r="CR66" s="365">
        <v>0</v>
      </c>
      <c r="CS66" s="365">
        <v>0</v>
      </c>
      <c r="CT66" s="365">
        <v>0</v>
      </c>
      <c r="CU66" s="365">
        <v>0</v>
      </c>
      <c r="CV66" s="365">
        <v>0</v>
      </c>
      <c r="CW66" s="365">
        <v>0</v>
      </c>
      <c r="CX66" s="365">
        <v>0</v>
      </c>
      <c r="CY66" s="365">
        <v>0</v>
      </c>
      <c r="CZ66" s="365">
        <v>0</v>
      </c>
      <c r="DA66" s="365">
        <v>0</v>
      </c>
      <c r="DB66" s="365">
        <v>0</v>
      </c>
      <c r="DC66" s="365">
        <v>0</v>
      </c>
      <c r="DD66" s="365">
        <v>0</v>
      </c>
      <c r="DE66" s="365">
        <v>0</v>
      </c>
      <c r="DF66" s="365">
        <v>0</v>
      </c>
      <c r="DG66" s="366">
        <v>0</v>
      </c>
    </row>
    <row r="67" spans="2:111" ht="15.6" customHeight="1">
      <c r="B67" s="98" t="s">
        <v>200</v>
      </c>
      <c r="C67" s="95" t="s">
        <v>201</v>
      </c>
      <c r="D67" s="363">
        <v>0</v>
      </c>
      <c r="E67" s="365">
        <v>0</v>
      </c>
      <c r="F67" s="365">
        <v>0</v>
      </c>
      <c r="G67" s="365">
        <v>0</v>
      </c>
      <c r="H67" s="365">
        <v>0</v>
      </c>
      <c r="I67" s="365">
        <v>0</v>
      </c>
      <c r="J67" s="365">
        <v>0</v>
      </c>
      <c r="K67" s="365">
        <v>0</v>
      </c>
      <c r="L67" s="365">
        <v>0</v>
      </c>
      <c r="M67" s="365">
        <v>0</v>
      </c>
      <c r="N67" s="365">
        <v>0</v>
      </c>
      <c r="O67" s="365">
        <v>0</v>
      </c>
      <c r="P67" s="365">
        <v>0</v>
      </c>
      <c r="Q67" s="365">
        <v>0</v>
      </c>
      <c r="R67" s="365">
        <v>0</v>
      </c>
      <c r="S67" s="365">
        <v>0</v>
      </c>
      <c r="T67" s="365">
        <v>0</v>
      </c>
      <c r="U67" s="365">
        <v>0</v>
      </c>
      <c r="V67" s="365">
        <v>0</v>
      </c>
      <c r="W67" s="365">
        <v>0</v>
      </c>
      <c r="X67" s="365">
        <v>0</v>
      </c>
      <c r="Y67" s="365">
        <v>0</v>
      </c>
      <c r="Z67" s="365">
        <v>0</v>
      </c>
      <c r="AA67" s="365">
        <v>0</v>
      </c>
      <c r="AB67" s="365">
        <v>0</v>
      </c>
      <c r="AC67" s="365">
        <v>0</v>
      </c>
      <c r="AD67" s="365">
        <v>0</v>
      </c>
      <c r="AE67" s="365">
        <v>0</v>
      </c>
      <c r="AF67" s="365">
        <v>0</v>
      </c>
      <c r="AG67" s="365">
        <v>0</v>
      </c>
      <c r="AH67" s="365">
        <v>0</v>
      </c>
      <c r="AI67" s="365">
        <v>0</v>
      </c>
      <c r="AJ67" s="365">
        <v>0</v>
      </c>
      <c r="AK67" s="365">
        <v>0</v>
      </c>
      <c r="AL67" s="365">
        <v>0</v>
      </c>
      <c r="AM67" s="365">
        <v>0</v>
      </c>
      <c r="AN67" s="365">
        <v>0</v>
      </c>
      <c r="AO67" s="365">
        <v>0</v>
      </c>
      <c r="AP67" s="365">
        <v>0</v>
      </c>
      <c r="AQ67" s="365">
        <v>0</v>
      </c>
      <c r="AR67" s="365">
        <v>0</v>
      </c>
      <c r="AS67" s="365">
        <v>0</v>
      </c>
      <c r="AT67" s="365">
        <v>0</v>
      </c>
      <c r="AU67" s="365">
        <v>0</v>
      </c>
      <c r="AV67" s="365">
        <v>0</v>
      </c>
      <c r="AW67" s="365">
        <v>0</v>
      </c>
      <c r="AX67" s="365">
        <v>0</v>
      </c>
      <c r="AY67" s="365">
        <v>0</v>
      </c>
      <c r="AZ67" s="365">
        <v>0</v>
      </c>
      <c r="BA67" s="365">
        <v>0</v>
      </c>
      <c r="BB67" s="365">
        <v>0</v>
      </c>
      <c r="BC67" s="365">
        <v>0</v>
      </c>
      <c r="BD67" s="365">
        <v>0</v>
      </c>
      <c r="BE67" s="365">
        <v>0</v>
      </c>
      <c r="BF67" s="365">
        <v>0</v>
      </c>
      <c r="BG67" s="365">
        <v>0</v>
      </c>
      <c r="BH67" s="365">
        <v>0</v>
      </c>
      <c r="BI67" s="365">
        <v>0</v>
      </c>
      <c r="BJ67" s="365">
        <v>0</v>
      </c>
      <c r="BK67" s="365">
        <v>0</v>
      </c>
      <c r="BL67" s="364">
        <f t="array" ref="BL67">-生産者価格評価表!$DX67/(MMULT(投入係数表!$D67:$DG67,生産者価格評価表!$DZ$7:$DZ$114)+生産者価格評価表!$DO67)</f>
        <v>0.47003567421389947</v>
      </c>
      <c r="BM67" s="365">
        <v>0</v>
      </c>
      <c r="BN67" s="365">
        <v>0</v>
      </c>
      <c r="BO67" s="365">
        <v>0</v>
      </c>
      <c r="BP67" s="365">
        <v>0</v>
      </c>
      <c r="BQ67" s="365">
        <v>0</v>
      </c>
      <c r="BR67" s="365">
        <v>0</v>
      </c>
      <c r="BS67" s="365">
        <v>0</v>
      </c>
      <c r="BT67" s="365">
        <v>0</v>
      </c>
      <c r="BU67" s="365">
        <v>0</v>
      </c>
      <c r="BV67" s="365">
        <v>0</v>
      </c>
      <c r="BW67" s="365">
        <v>0</v>
      </c>
      <c r="BX67" s="365">
        <v>0</v>
      </c>
      <c r="BY67" s="365">
        <v>0</v>
      </c>
      <c r="BZ67" s="365">
        <v>0</v>
      </c>
      <c r="CA67" s="365">
        <v>0</v>
      </c>
      <c r="CB67" s="365">
        <v>0</v>
      </c>
      <c r="CC67" s="365">
        <v>0</v>
      </c>
      <c r="CD67" s="365">
        <v>0</v>
      </c>
      <c r="CE67" s="365">
        <v>0</v>
      </c>
      <c r="CF67" s="365">
        <v>0</v>
      </c>
      <c r="CG67" s="365">
        <v>0</v>
      </c>
      <c r="CH67" s="365">
        <v>0</v>
      </c>
      <c r="CI67" s="365">
        <v>0</v>
      </c>
      <c r="CJ67" s="365">
        <v>0</v>
      </c>
      <c r="CK67" s="365">
        <v>0</v>
      </c>
      <c r="CL67" s="365">
        <v>0</v>
      </c>
      <c r="CM67" s="365">
        <v>0</v>
      </c>
      <c r="CN67" s="365">
        <v>0</v>
      </c>
      <c r="CO67" s="365">
        <v>0</v>
      </c>
      <c r="CP67" s="365">
        <v>0</v>
      </c>
      <c r="CQ67" s="365">
        <v>0</v>
      </c>
      <c r="CR67" s="365">
        <v>0</v>
      </c>
      <c r="CS67" s="365">
        <v>0</v>
      </c>
      <c r="CT67" s="365">
        <v>0</v>
      </c>
      <c r="CU67" s="365">
        <v>0</v>
      </c>
      <c r="CV67" s="365">
        <v>0</v>
      </c>
      <c r="CW67" s="365">
        <v>0</v>
      </c>
      <c r="CX67" s="365">
        <v>0</v>
      </c>
      <c r="CY67" s="365">
        <v>0</v>
      </c>
      <c r="CZ67" s="365">
        <v>0</v>
      </c>
      <c r="DA67" s="365">
        <v>0</v>
      </c>
      <c r="DB67" s="365">
        <v>0</v>
      </c>
      <c r="DC67" s="365">
        <v>0</v>
      </c>
      <c r="DD67" s="365">
        <v>0</v>
      </c>
      <c r="DE67" s="365">
        <v>0</v>
      </c>
      <c r="DF67" s="365">
        <v>0</v>
      </c>
      <c r="DG67" s="366">
        <v>0</v>
      </c>
    </row>
    <row r="68" spans="2:111" ht="15.6" customHeight="1">
      <c r="B68" s="98" t="s">
        <v>202</v>
      </c>
      <c r="C68" s="95" t="s">
        <v>203</v>
      </c>
      <c r="D68" s="363">
        <v>0</v>
      </c>
      <c r="E68" s="365">
        <v>0</v>
      </c>
      <c r="F68" s="365">
        <v>0</v>
      </c>
      <c r="G68" s="365">
        <v>0</v>
      </c>
      <c r="H68" s="365">
        <v>0</v>
      </c>
      <c r="I68" s="365">
        <v>0</v>
      </c>
      <c r="J68" s="365">
        <v>0</v>
      </c>
      <c r="K68" s="365">
        <v>0</v>
      </c>
      <c r="L68" s="365">
        <v>0</v>
      </c>
      <c r="M68" s="365">
        <v>0</v>
      </c>
      <c r="N68" s="365">
        <v>0</v>
      </c>
      <c r="O68" s="365">
        <v>0</v>
      </c>
      <c r="P68" s="365">
        <v>0</v>
      </c>
      <c r="Q68" s="365">
        <v>0</v>
      </c>
      <c r="R68" s="365">
        <v>0</v>
      </c>
      <c r="S68" s="365">
        <v>0</v>
      </c>
      <c r="T68" s="365">
        <v>0</v>
      </c>
      <c r="U68" s="365">
        <v>0</v>
      </c>
      <c r="V68" s="365">
        <v>0</v>
      </c>
      <c r="W68" s="365">
        <v>0</v>
      </c>
      <c r="X68" s="365">
        <v>0</v>
      </c>
      <c r="Y68" s="365">
        <v>0</v>
      </c>
      <c r="Z68" s="365">
        <v>0</v>
      </c>
      <c r="AA68" s="365">
        <v>0</v>
      </c>
      <c r="AB68" s="365">
        <v>0</v>
      </c>
      <c r="AC68" s="365">
        <v>0</v>
      </c>
      <c r="AD68" s="365">
        <v>0</v>
      </c>
      <c r="AE68" s="365">
        <v>0</v>
      </c>
      <c r="AF68" s="365">
        <v>0</v>
      </c>
      <c r="AG68" s="365">
        <v>0</v>
      </c>
      <c r="AH68" s="365">
        <v>0</v>
      </c>
      <c r="AI68" s="365">
        <v>0</v>
      </c>
      <c r="AJ68" s="365">
        <v>0</v>
      </c>
      <c r="AK68" s="365">
        <v>0</v>
      </c>
      <c r="AL68" s="365">
        <v>0</v>
      </c>
      <c r="AM68" s="365">
        <v>0</v>
      </c>
      <c r="AN68" s="365">
        <v>0</v>
      </c>
      <c r="AO68" s="365">
        <v>0</v>
      </c>
      <c r="AP68" s="365">
        <v>0</v>
      </c>
      <c r="AQ68" s="365">
        <v>0</v>
      </c>
      <c r="AR68" s="365">
        <v>0</v>
      </c>
      <c r="AS68" s="365">
        <v>0</v>
      </c>
      <c r="AT68" s="365">
        <v>0</v>
      </c>
      <c r="AU68" s="365">
        <v>0</v>
      </c>
      <c r="AV68" s="365">
        <v>0</v>
      </c>
      <c r="AW68" s="365">
        <v>0</v>
      </c>
      <c r="AX68" s="365">
        <v>0</v>
      </c>
      <c r="AY68" s="365">
        <v>0</v>
      </c>
      <c r="AZ68" s="365">
        <v>0</v>
      </c>
      <c r="BA68" s="365">
        <v>0</v>
      </c>
      <c r="BB68" s="365">
        <v>0</v>
      </c>
      <c r="BC68" s="365">
        <v>0</v>
      </c>
      <c r="BD68" s="365">
        <v>0</v>
      </c>
      <c r="BE68" s="365">
        <v>0</v>
      </c>
      <c r="BF68" s="365">
        <v>0</v>
      </c>
      <c r="BG68" s="365">
        <v>0</v>
      </c>
      <c r="BH68" s="365">
        <v>0</v>
      </c>
      <c r="BI68" s="365">
        <v>0</v>
      </c>
      <c r="BJ68" s="365">
        <v>0</v>
      </c>
      <c r="BK68" s="365">
        <v>0</v>
      </c>
      <c r="BL68" s="365">
        <v>0</v>
      </c>
      <c r="BM68" s="364">
        <f t="array" ref="BM68">-生産者価格評価表!$DX68/(MMULT(投入係数表!$D68:$DG68,生産者価格評価表!$DZ$7:$DZ$114)+生産者価格評価表!$DO68)</f>
        <v>0</v>
      </c>
      <c r="BN68" s="365">
        <v>0</v>
      </c>
      <c r="BO68" s="365">
        <v>0</v>
      </c>
      <c r="BP68" s="365">
        <v>0</v>
      </c>
      <c r="BQ68" s="365">
        <v>0</v>
      </c>
      <c r="BR68" s="365">
        <v>0</v>
      </c>
      <c r="BS68" s="365">
        <v>0</v>
      </c>
      <c r="BT68" s="365">
        <v>0</v>
      </c>
      <c r="BU68" s="365">
        <v>0</v>
      </c>
      <c r="BV68" s="365">
        <v>0</v>
      </c>
      <c r="BW68" s="365">
        <v>0</v>
      </c>
      <c r="BX68" s="365">
        <v>0</v>
      </c>
      <c r="BY68" s="365">
        <v>0</v>
      </c>
      <c r="BZ68" s="365">
        <v>0</v>
      </c>
      <c r="CA68" s="365">
        <v>0</v>
      </c>
      <c r="CB68" s="365">
        <v>0</v>
      </c>
      <c r="CC68" s="365">
        <v>0</v>
      </c>
      <c r="CD68" s="365">
        <v>0</v>
      </c>
      <c r="CE68" s="365">
        <v>0</v>
      </c>
      <c r="CF68" s="365">
        <v>0</v>
      </c>
      <c r="CG68" s="365">
        <v>0</v>
      </c>
      <c r="CH68" s="365">
        <v>0</v>
      </c>
      <c r="CI68" s="365">
        <v>0</v>
      </c>
      <c r="CJ68" s="365">
        <v>0</v>
      </c>
      <c r="CK68" s="365">
        <v>0</v>
      </c>
      <c r="CL68" s="365">
        <v>0</v>
      </c>
      <c r="CM68" s="365">
        <v>0</v>
      </c>
      <c r="CN68" s="365">
        <v>0</v>
      </c>
      <c r="CO68" s="365">
        <v>0</v>
      </c>
      <c r="CP68" s="365">
        <v>0</v>
      </c>
      <c r="CQ68" s="365">
        <v>0</v>
      </c>
      <c r="CR68" s="365">
        <v>0</v>
      </c>
      <c r="CS68" s="365">
        <v>0</v>
      </c>
      <c r="CT68" s="365">
        <v>0</v>
      </c>
      <c r="CU68" s="365">
        <v>0</v>
      </c>
      <c r="CV68" s="365">
        <v>0</v>
      </c>
      <c r="CW68" s="365">
        <v>0</v>
      </c>
      <c r="CX68" s="365">
        <v>0</v>
      </c>
      <c r="CY68" s="365">
        <v>0</v>
      </c>
      <c r="CZ68" s="365">
        <v>0</v>
      </c>
      <c r="DA68" s="365">
        <v>0</v>
      </c>
      <c r="DB68" s="365">
        <v>0</v>
      </c>
      <c r="DC68" s="365">
        <v>0</v>
      </c>
      <c r="DD68" s="365">
        <v>0</v>
      </c>
      <c r="DE68" s="365">
        <v>0</v>
      </c>
      <c r="DF68" s="365">
        <v>0</v>
      </c>
      <c r="DG68" s="366">
        <v>0</v>
      </c>
    </row>
    <row r="69" spans="2:111" ht="15.6" customHeight="1">
      <c r="B69" s="98" t="s">
        <v>204</v>
      </c>
      <c r="C69" s="95" t="s">
        <v>205</v>
      </c>
      <c r="D69" s="363">
        <v>0</v>
      </c>
      <c r="E69" s="365">
        <v>0</v>
      </c>
      <c r="F69" s="365">
        <v>0</v>
      </c>
      <c r="G69" s="365">
        <v>0</v>
      </c>
      <c r="H69" s="365">
        <v>0</v>
      </c>
      <c r="I69" s="365">
        <v>0</v>
      </c>
      <c r="J69" s="365">
        <v>0</v>
      </c>
      <c r="K69" s="365">
        <v>0</v>
      </c>
      <c r="L69" s="365">
        <v>0</v>
      </c>
      <c r="M69" s="365">
        <v>0</v>
      </c>
      <c r="N69" s="365">
        <v>0</v>
      </c>
      <c r="O69" s="365">
        <v>0</v>
      </c>
      <c r="P69" s="365">
        <v>0</v>
      </c>
      <c r="Q69" s="365">
        <v>0</v>
      </c>
      <c r="R69" s="365">
        <v>0</v>
      </c>
      <c r="S69" s="365">
        <v>0</v>
      </c>
      <c r="T69" s="365">
        <v>0</v>
      </c>
      <c r="U69" s="365">
        <v>0</v>
      </c>
      <c r="V69" s="365">
        <v>0</v>
      </c>
      <c r="W69" s="365">
        <v>0</v>
      </c>
      <c r="X69" s="365">
        <v>0</v>
      </c>
      <c r="Y69" s="365">
        <v>0</v>
      </c>
      <c r="Z69" s="365">
        <v>0</v>
      </c>
      <c r="AA69" s="365">
        <v>0</v>
      </c>
      <c r="AB69" s="365">
        <v>0</v>
      </c>
      <c r="AC69" s="365">
        <v>0</v>
      </c>
      <c r="AD69" s="365">
        <v>0</v>
      </c>
      <c r="AE69" s="365">
        <v>0</v>
      </c>
      <c r="AF69" s="365">
        <v>0</v>
      </c>
      <c r="AG69" s="365">
        <v>0</v>
      </c>
      <c r="AH69" s="365">
        <v>0</v>
      </c>
      <c r="AI69" s="365">
        <v>0</v>
      </c>
      <c r="AJ69" s="365">
        <v>0</v>
      </c>
      <c r="AK69" s="365">
        <v>0</v>
      </c>
      <c r="AL69" s="365">
        <v>0</v>
      </c>
      <c r="AM69" s="365">
        <v>0</v>
      </c>
      <c r="AN69" s="365">
        <v>0</v>
      </c>
      <c r="AO69" s="365">
        <v>0</v>
      </c>
      <c r="AP69" s="365">
        <v>0</v>
      </c>
      <c r="AQ69" s="365">
        <v>0</v>
      </c>
      <c r="AR69" s="365">
        <v>0</v>
      </c>
      <c r="AS69" s="365">
        <v>0</v>
      </c>
      <c r="AT69" s="365">
        <v>0</v>
      </c>
      <c r="AU69" s="365">
        <v>0</v>
      </c>
      <c r="AV69" s="365">
        <v>0</v>
      </c>
      <c r="AW69" s="365">
        <v>0</v>
      </c>
      <c r="AX69" s="365">
        <v>0</v>
      </c>
      <c r="AY69" s="365">
        <v>0</v>
      </c>
      <c r="AZ69" s="365">
        <v>0</v>
      </c>
      <c r="BA69" s="365">
        <v>0</v>
      </c>
      <c r="BB69" s="365">
        <v>0</v>
      </c>
      <c r="BC69" s="365">
        <v>0</v>
      </c>
      <c r="BD69" s="365">
        <v>0</v>
      </c>
      <c r="BE69" s="365">
        <v>0</v>
      </c>
      <c r="BF69" s="365">
        <v>0</v>
      </c>
      <c r="BG69" s="365">
        <v>0</v>
      </c>
      <c r="BH69" s="365">
        <v>0</v>
      </c>
      <c r="BI69" s="365">
        <v>0</v>
      </c>
      <c r="BJ69" s="365">
        <v>0</v>
      </c>
      <c r="BK69" s="365">
        <v>0</v>
      </c>
      <c r="BL69" s="365">
        <v>0</v>
      </c>
      <c r="BM69" s="365">
        <v>0</v>
      </c>
      <c r="BN69" s="364">
        <f t="array" ref="BN69">-生産者価格評価表!$DX69/(MMULT(投入係数表!$D69:$DG69,生産者価格評価表!$DZ$7:$DZ$114)+生産者価格評価表!$DO69)</f>
        <v>0</v>
      </c>
      <c r="BO69" s="365">
        <v>0</v>
      </c>
      <c r="BP69" s="365">
        <v>0</v>
      </c>
      <c r="BQ69" s="365">
        <v>0</v>
      </c>
      <c r="BR69" s="365">
        <v>0</v>
      </c>
      <c r="BS69" s="365">
        <v>0</v>
      </c>
      <c r="BT69" s="365">
        <v>0</v>
      </c>
      <c r="BU69" s="365">
        <v>0</v>
      </c>
      <c r="BV69" s="365">
        <v>0</v>
      </c>
      <c r="BW69" s="365">
        <v>0</v>
      </c>
      <c r="BX69" s="365">
        <v>0</v>
      </c>
      <c r="BY69" s="365">
        <v>0</v>
      </c>
      <c r="BZ69" s="365">
        <v>0</v>
      </c>
      <c r="CA69" s="365">
        <v>0</v>
      </c>
      <c r="CB69" s="365">
        <v>0</v>
      </c>
      <c r="CC69" s="365">
        <v>0</v>
      </c>
      <c r="CD69" s="365">
        <v>0</v>
      </c>
      <c r="CE69" s="365">
        <v>0</v>
      </c>
      <c r="CF69" s="365">
        <v>0</v>
      </c>
      <c r="CG69" s="365">
        <v>0</v>
      </c>
      <c r="CH69" s="365">
        <v>0</v>
      </c>
      <c r="CI69" s="365">
        <v>0</v>
      </c>
      <c r="CJ69" s="365">
        <v>0</v>
      </c>
      <c r="CK69" s="365">
        <v>0</v>
      </c>
      <c r="CL69" s="365">
        <v>0</v>
      </c>
      <c r="CM69" s="365">
        <v>0</v>
      </c>
      <c r="CN69" s="365">
        <v>0</v>
      </c>
      <c r="CO69" s="365">
        <v>0</v>
      </c>
      <c r="CP69" s="365">
        <v>0</v>
      </c>
      <c r="CQ69" s="365">
        <v>0</v>
      </c>
      <c r="CR69" s="365">
        <v>0</v>
      </c>
      <c r="CS69" s="365">
        <v>0</v>
      </c>
      <c r="CT69" s="365">
        <v>0</v>
      </c>
      <c r="CU69" s="365">
        <v>0</v>
      </c>
      <c r="CV69" s="365">
        <v>0</v>
      </c>
      <c r="CW69" s="365">
        <v>0</v>
      </c>
      <c r="CX69" s="365">
        <v>0</v>
      </c>
      <c r="CY69" s="365">
        <v>0</v>
      </c>
      <c r="CZ69" s="365">
        <v>0</v>
      </c>
      <c r="DA69" s="365">
        <v>0</v>
      </c>
      <c r="DB69" s="365">
        <v>0</v>
      </c>
      <c r="DC69" s="365">
        <v>0</v>
      </c>
      <c r="DD69" s="365">
        <v>0</v>
      </c>
      <c r="DE69" s="365">
        <v>0</v>
      </c>
      <c r="DF69" s="365">
        <v>0</v>
      </c>
      <c r="DG69" s="366">
        <v>0</v>
      </c>
    </row>
    <row r="70" spans="2:111" ht="15.6" customHeight="1">
      <c r="B70" s="98" t="s">
        <v>206</v>
      </c>
      <c r="C70" s="95" t="s">
        <v>207</v>
      </c>
      <c r="D70" s="363">
        <v>0</v>
      </c>
      <c r="E70" s="365">
        <v>0</v>
      </c>
      <c r="F70" s="365">
        <v>0</v>
      </c>
      <c r="G70" s="365">
        <v>0</v>
      </c>
      <c r="H70" s="365">
        <v>0</v>
      </c>
      <c r="I70" s="365">
        <v>0</v>
      </c>
      <c r="J70" s="365">
        <v>0</v>
      </c>
      <c r="K70" s="365">
        <v>0</v>
      </c>
      <c r="L70" s="365">
        <v>0</v>
      </c>
      <c r="M70" s="365">
        <v>0</v>
      </c>
      <c r="N70" s="365">
        <v>0</v>
      </c>
      <c r="O70" s="365">
        <v>0</v>
      </c>
      <c r="P70" s="365">
        <v>0</v>
      </c>
      <c r="Q70" s="365">
        <v>0</v>
      </c>
      <c r="R70" s="365">
        <v>0</v>
      </c>
      <c r="S70" s="365">
        <v>0</v>
      </c>
      <c r="T70" s="365">
        <v>0</v>
      </c>
      <c r="U70" s="365">
        <v>0</v>
      </c>
      <c r="V70" s="365">
        <v>0</v>
      </c>
      <c r="W70" s="365">
        <v>0</v>
      </c>
      <c r="X70" s="365">
        <v>0</v>
      </c>
      <c r="Y70" s="365">
        <v>0</v>
      </c>
      <c r="Z70" s="365">
        <v>0</v>
      </c>
      <c r="AA70" s="365">
        <v>0</v>
      </c>
      <c r="AB70" s="365">
        <v>0</v>
      </c>
      <c r="AC70" s="365">
        <v>0</v>
      </c>
      <c r="AD70" s="365">
        <v>0</v>
      </c>
      <c r="AE70" s="365">
        <v>0</v>
      </c>
      <c r="AF70" s="365">
        <v>0</v>
      </c>
      <c r="AG70" s="365">
        <v>0</v>
      </c>
      <c r="AH70" s="365">
        <v>0</v>
      </c>
      <c r="AI70" s="365">
        <v>0</v>
      </c>
      <c r="AJ70" s="365">
        <v>0</v>
      </c>
      <c r="AK70" s="365">
        <v>0</v>
      </c>
      <c r="AL70" s="365">
        <v>0</v>
      </c>
      <c r="AM70" s="365">
        <v>0</v>
      </c>
      <c r="AN70" s="365">
        <v>0</v>
      </c>
      <c r="AO70" s="365">
        <v>0</v>
      </c>
      <c r="AP70" s="365">
        <v>0</v>
      </c>
      <c r="AQ70" s="365">
        <v>0</v>
      </c>
      <c r="AR70" s="365">
        <v>0</v>
      </c>
      <c r="AS70" s="365">
        <v>0</v>
      </c>
      <c r="AT70" s="365">
        <v>0</v>
      </c>
      <c r="AU70" s="365">
        <v>0</v>
      </c>
      <c r="AV70" s="365">
        <v>0</v>
      </c>
      <c r="AW70" s="365">
        <v>0</v>
      </c>
      <c r="AX70" s="365">
        <v>0</v>
      </c>
      <c r="AY70" s="365">
        <v>0</v>
      </c>
      <c r="AZ70" s="365">
        <v>0</v>
      </c>
      <c r="BA70" s="365">
        <v>0</v>
      </c>
      <c r="BB70" s="365">
        <v>0</v>
      </c>
      <c r="BC70" s="365">
        <v>0</v>
      </c>
      <c r="BD70" s="365">
        <v>0</v>
      </c>
      <c r="BE70" s="365">
        <v>0</v>
      </c>
      <c r="BF70" s="365">
        <v>0</v>
      </c>
      <c r="BG70" s="365">
        <v>0</v>
      </c>
      <c r="BH70" s="365">
        <v>0</v>
      </c>
      <c r="BI70" s="365">
        <v>0</v>
      </c>
      <c r="BJ70" s="365">
        <v>0</v>
      </c>
      <c r="BK70" s="365">
        <v>0</v>
      </c>
      <c r="BL70" s="365">
        <v>0</v>
      </c>
      <c r="BM70" s="365">
        <v>0</v>
      </c>
      <c r="BN70" s="365">
        <v>0</v>
      </c>
      <c r="BO70" s="364">
        <f t="array" ref="BO70">-生産者価格評価表!$DX70/(MMULT(投入係数表!$D70:$DG70,生産者価格評価表!$DZ$7:$DZ$114)+生産者価格評価表!$DO70)</f>
        <v>0</v>
      </c>
      <c r="BP70" s="365">
        <v>0</v>
      </c>
      <c r="BQ70" s="365">
        <v>0</v>
      </c>
      <c r="BR70" s="365">
        <v>0</v>
      </c>
      <c r="BS70" s="365">
        <v>0</v>
      </c>
      <c r="BT70" s="365">
        <v>0</v>
      </c>
      <c r="BU70" s="365">
        <v>0</v>
      </c>
      <c r="BV70" s="365">
        <v>0</v>
      </c>
      <c r="BW70" s="365">
        <v>0</v>
      </c>
      <c r="BX70" s="365">
        <v>0</v>
      </c>
      <c r="BY70" s="365">
        <v>0</v>
      </c>
      <c r="BZ70" s="365">
        <v>0</v>
      </c>
      <c r="CA70" s="365">
        <v>0</v>
      </c>
      <c r="CB70" s="365">
        <v>0</v>
      </c>
      <c r="CC70" s="365">
        <v>0</v>
      </c>
      <c r="CD70" s="365">
        <v>0</v>
      </c>
      <c r="CE70" s="365">
        <v>0</v>
      </c>
      <c r="CF70" s="365">
        <v>0</v>
      </c>
      <c r="CG70" s="365">
        <v>0</v>
      </c>
      <c r="CH70" s="365">
        <v>0</v>
      </c>
      <c r="CI70" s="365">
        <v>0</v>
      </c>
      <c r="CJ70" s="365">
        <v>0</v>
      </c>
      <c r="CK70" s="365">
        <v>0</v>
      </c>
      <c r="CL70" s="365">
        <v>0</v>
      </c>
      <c r="CM70" s="365">
        <v>0</v>
      </c>
      <c r="CN70" s="365">
        <v>0</v>
      </c>
      <c r="CO70" s="365">
        <v>0</v>
      </c>
      <c r="CP70" s="365">
        <v>0</v>
      </c>
      <c r="CQ70" s="365">
        <v>0</v>
      </c>
      <c r="CR70" s="365">
        <v>0</v>
      </c>
      <c r="CS70" s="365">
        <v>0</v>
      </c>
      <c r="CT70" s="365">
        <v>0</v>
      </c>
      <c r="CU70" s="365">
        <v>0</v>
      </c>
      <c r="CV70" s="365">
        <v>0</v>
      </c>
      <c r="CW70" s="365">
        <v>0</v>
      </c>
      <c r="CX70" s="365">
        <v>0</v>
      </c>
      <c r="CY70" s="365">
        <v>0</v>
      </c>
      <c r="CZ70" s="365">
        <v>0</v>
      </c>
      <c r="DA70" s="365">
        <v>0</v>
      </c>
      <c r="DB70" s="365">
        <v>0</v>
      </c>
      <c r="DC70" s="365">
        <v>0</v>
      </c>
      <c r="DD70" s="365">
        <v>0</v>
      </c>
      <c r="DE70" s="365">
        <v>0</v>
      </c>
      <c r="DF70" s="365">
        <v>0</v>
      </c>
      <c r="DG70" s="366">
        <v>0</v>
      </c>
    </row>
    <row r="71" spans="2:111" ht="15.6" customHeight="1">
      <c r="B71" s="98" t="s">
        <v>208</v>
      </c>
      <c r="C71" s="95" t="s">
        <v>209</v>
      </c>
      <c r="D71" s="363">
        <v>0</v>
      </c>
      <c r="E71" s="365">
        <v>0</v>
      </c>
      <c r="F71" s="365">
        <v>0</v>
      </c>
      <c r="G71" s="365">
        <v>0</v>
      </c>
      <c r="H71" s="365">
        <v>0</v>
      </c>
      <c r="I71" s="365">
        <v>0</v>
      </c>
      <c r="J71" s="365">
        <v>0</v>
      </c>
      <c r="K71" s="365">
        <v>0</v>
      </c>
      <c r="L71" s="365">
        <v>0</v>
      </c>
      <c r="M71" s="365">
        <v>0</v>
      </c>
      <c r="N71" s="365">
        <v>0</v>
      </c>
      <c r="O71" s="365">
        <v>0</v>
      </c>
      <c r="P71" s="365">
        <v>0</v>
      </c>
      <c r="Q71" s="365">
        <v>0</v>
      </c>
      <c r="R71" s="365">
        <v>0</v>
      </c>
      <c r="S71" s="365">
        <v>0</v>
      </c>
      <c r="T71" s="365">
        <v>0</v>
      </c>
      <c r="U71" s="365">
        <v>0</v>
      </c>
      <c r="V71" s="365">
        <v>0</v>
      </c>
      <c r="W71" s="365">
        <v>0</v>
      </c>
      <c r="X71" s="365">
        <v>0</v>
      </c>
      <c r="Y71" s="365">
        <v>0</v>
      </c>
      <c r="Z71" s="365">
        <v>0</v>
      </c>
      <c r="AA71" s="365">
        <v>0</v>
      </c>
      <c r="AB71" s="365">
        <v>0</v>
      </c>
      <c r="AC71" s="365">
        <v>0</v>
      </c>
      <c r="AD71" s="365">
        <v>0</v>
      </c>
      <c r="AE71" s="365">
        <v>0</v>
      </c>
      <c r="AF71" s="365">
        <v>0</v>
      </c>
      <c r="AG71" s="365">
        <v>0</v>
      </c>
      <c r="AH71" s="365">
        <v>0</v>
      </c>
      <c r="AI71" s="365">
        <v>0</v>
      </c>
      <c r="AJ71" s="365">
        <v>0</v>
      </c>
      <c r="AK71" s="365">
        <v>0</v>
      </c>
      <c r="AL71" s="365">
        <v>0</v>
      </c>
      <c r="AM71" s="365">
        <v>0</v>
      </c>
      <c r="AN71" s="365">
        <v>0</v>
      </c>
      <c r="AO71" s="365">
        <v>0</v>
      </c>
      <c r="AP71" s="365">
        <v>0</v>
      </c>
      <c r="AQ71" s="365">
        <v>0</v>
      </c>
      <c r="AR71" s="365">
        <v>0</v>
      </c>
      <c r="AS71" s="365">
        <v>0</v>
      </c>
      <c r="AT71" s="365">
        <v>0</v>
      </c>
      <c r="AU71" s="365">
        <v>0</v>
      </c>
      <c r="AV71" s="365">
        <v>0</v>
      </c>
      <c r="AW71" s="365">
        <v>0</v>
      </c>
      <c r="AX71" s="365">
        <v>0</v>
      </c>
      <c r="AY71" s="365">
        <v>0</v>
      </c>
      <c r="AZ71" s="365">
        <v>0</v>
      </c>
      <c r="BA71" s="365">
        <v>0</v>
      </c>
      <c r="BB71" s="365">
        <v>0</v>
      </c>
      <c r="BC71" s="365">
        <v>0</v>
      </c>
      <c r="BD71" s="365">
        <v>0</v>
      </c>
      <c r="BE71" s="365">
        <v>0</v>
      </c>
      <c r="BF71" s="365">
        <v>0</v>
      </c>
      <c r="BG71" s="365">
        <v>0</v>
      </c>
      <c r="BH71" s="365">
        <v>0</v>
      </c>
      <c r="BI71" s="365">
        <v>0</v>
      </c>
      <c r="BJ71" s="365">
        <v>0</v>
      </c>
      <c r="BK71" s="365">
        <v>0</v>
      </c>
      <c r="BL71" s="365">
        <v>0</v>
      </c>
      <c r="BM71" s="365">
        <v>0</v>
      </c>
      <c r="BN71" s="365">
        <v>0</v>
      </c>
      <c r="BO71" s="365">
        <v>0</v>
      </c>
      <c r="BP71" s="364">
        <f t="array" ref="BP71">-生産者価格評価表!$DX71/(MMULT(投入係数表!$D71:$DG71,生産者価格評価表!$DZ$7:$DZ$114)+生産者価格評価表!$DO71)</f>
        <v>0</v>
      </c>
      <c r="BQ71" s="365">
        <v>0</v>
      </c>
      <c r="BR71" s="365">
        <v>0</v>
      </c>
      <c r="BS71" s="365">
        <v>0</v>
      </c>
      <c r="BT71" s="365">
        <v>0</v>
      </c>
      <c r="BU71" s="365">
        <v>0</v>
      </c>
      <c r="BV71" s="365">
        <v>0</v>
      </c>
      <c r="BW71" s="365">
        <v>0</v>
      </c>
      <c r="BX71" s="365">
        <v>0</v>
      </c>
      <c r="BY71" s="365">
        <v>0</v>
      </c>
      <c r="BZ71" s="365">
        <v>0</v>
      </c>
      <c r="CA71" s="365">
        <v>0</v>
      </c>
      <c r="CB71" s="365">
        <v>0</v>
      </c>
      <c r="CC71" s="365">
        <v>0</v>
      </c>
      <c r="CD71" s="365">
        <v>0</v>
      </c>
      <c r="CE71" s="365">
        <v>0</v>
      </c>
      <c r="CF71" s="365">
        <v>0</v>
      </c>
      <c r="CG71" s="365">
        <v>0</v>
      </c>
      <c r="CH71" s="365">
        <v>0</v>
      </c>
      <c r="CI71" s="365">
        <v>0</v>
      </c>
      <c r="CJ71" s="365">
        <v>0</v>
      </c>
      <c r="CK71" s="365">
        <v>0</v>
      </c>
      <c r="CL71" s="365">
        <v>0</v>
      </c>
      <c r="CM71" s="365">
        <v>0</v>
      </c>
      <c r="CN71" s="365">
        <v>0</v>
      </c>
      <c r="CO71" s="365">
        <v>0</v>
      </c>
      <c r="CP71" s="365">
        <v>0</v>
      </c>
      <c r="CQ71" s="365">
        <v>0</v>
      </c>
      <c r="CR71" s="365">
        <v>0</v>
      </c>
      <c r="CS71" s="365">
        <v>0</v>
      </c>
      <c r="CT71" s="365">
        <v>0</v>
      </c>
      <c r="CU71" s="365">
        <v>0</v>
      </c>
      <c r="CV71" s="365">
        <v>0</v>
      </c>
      <c r="CW71" s="365">
        <v>0</v>
      </c>
      <c r="CX71" s="365">
        <v>0</v>
      </c>
      <c r="CY71" s="365">
        <v>0</v>
      </c>
      <c r="CZ71" s="365">
        <v>0</v>
      </c>
      <c r="DA71" s="365">
        <v>0</v>
      </c>
      <c r="DB71" s="365">
        <v>0</v>
      </c>
      <c r="DC71" s="365">
        <v>0</v>
      </c>
      <c r="DD71" s="365">
        <v>0</v>
      </c>
      <c r="DE71" s="365">
        <v>0</v>
      </c>
      <c r="DF71" s="365">
        <v>0</v>
      </c>
      <c r="DG71" s="366">
        <v>0</v>
      </c>
    </row>
    <row r="72" spans="2:111" ht="15.6" customHeight="1">
      <c r="B72" s="98" t="s">
        <v>210</v>
      </c>
      <c r="C72" s="95" t="s">
        <v>211</v>
      </c>
      <c r="D72" s="363">
        <v>0</v>
      </c>
      <c r="E72" s="365">
        <v>0</v>
      </c>
      <c r="F72" s="365">
        <v>0</v>
      </c>
      <c r="G72" s="365">
        <v>0</v>
      </c>
      <c r="H72" s="365">
        <v>0</v>
      </c>
      <c r="I72" s="365">
        <v>0</v>
      </c>
      <c r="J72" s="365">
        <v>0</v>
      </c>
      <c r="K72" s="365">
        <v>0</v>
      </c>
      <c r="L72" s="365">
        <v>0</v>
      </c>
      <c r="M72" s="365">
        <v>0</v>
      </c>
      <c r="N72" s="365">
        <v>0</v>
      </c>
      <c r="O72" s="365">
        <v>0</v>
      </c>
      <c r="P72" s="365">
        <v>0</v>
      </c>
      <c r="Q72" s="365">
        <v>0</v>
      </c>
      <c r="R72" s="365">
        <v>0</v>
      </c>
      <c r="S72" s="365">
        <v>0</v>
      </c>
      <c r="T72" s="365">
        <v>0</v>
      </c>
      <c r="U72" s="365">
        <v>0</v>
      </c>
      <c r="V72" s="365">
        <v>0</v>
      </c>
      <c r="W72" s="365">
        <v>0</v>
      </c>
      <c r="X72" s="365">
        <v>0</v>
      </c>
      <c r="Y72" s="365">
        <v>0</v>
      </c>
      <c r="Z72" s="365">
        <v>0</v>
      </c>
      <c r="AA72" s="365">
        <v>0</v>
      </c>
      <c r="AB72" s="365">
        <v>0</v>
      </c>
      <c r="AC72" s="365">
        <v>0</v>
      </c>
      <c r="AD72" s="365">
        <v>0</v>
      </c>
      <c r="AE72" s="365">
        <v>0</v>
      </c>
      <c r="AF72" s="365">
        <v>0</v>
      </c>
      <c r="AG72" s="365">
        <v>0</v>
      </c>
      <c r="AH72" s="365">
        <v>0</v>
      </c>
      <c r="AI72" s="365">
        <v>0</v>
      </c>
      <c r="AJ72" s="365">
        <v>0</v>
      </c>
      <c r="AK72" s="365">
        <v>0</v>
      </c>
      <c r="AL72" s="365">
        <v>0</v>
      </c>
      <c r="AM72" s="365">
        <v>0</v>
      </c>
      <c r="AN72" s="365">
        <v>0</v>
      </c>
      <c r="AO72" s="365">
        <v>0</v>
      </c>
      <c r="AP72" s="365">
        <v>0</v>
      </c>
      <c r="AQ72" s="365">
        <v>0</v>
      </c>
      <c r="AR72" s="365">
        <v>0</v>
      </c>
      <c r="AS72" s="365">
        <v>0</v>
      </c>
      <c r="AT72" s="365">
        <v>0</v>
      </c>
      <c r="AU72" s="365">
        <v>0</v>
      </c>
      <c r="AV72" s="365">
        <v>0</v>
      </c>
      <c r="AW72" s="365">
        <v>0</v>
      </c>
      <c r="AX72" s="365">
        <v>0</v>
      </c>
      <c r="AY72" s="365">
        <v>0</v>
      </c>
      <c r="AZ72" s="365">
        <v>0</v>
      </c>
      <c r="BA72" s="365">
        <v>0</v>
      </c>
      <c r="BB72" s="365">
        <v>0</v>
      </c>
      <c r="BC72" s="365">
        <v>0</v>
      </c>
      <c r="BD72" s="365">
        <v>0</v>
      </c>
      <c r="BE72" s="365">
        <v>0</v>
      </c>
      <c r="BF72" s="365">
        <v>0</v>
      </c>
      <c r="BG72" s="365">
        <v>0</v>
      </c>
      <c r="BH72" s="365">
        <v>0</v>
      </c>
      <c r="BI72" s="365">
        <v>0</v>
      </c>
      <c r="BJ72" s="365">
        <v>0</v>
      </c>
      <c r="BK72" s="365">
        <v>0</v>
      </c>
      <c r="BL72" s="365">
        <v>0</v>
      </c>
      <c r="BM72" s="365">
        <v>0</v>
      </c>
      <c r="BN72" s="365">
        <v>0</v>
      </c>
      <c r="BO72" s="365">
        <v>0</v>
      </c>
      <c r="BP72" s="365">
        <v>0</v>
      </c>
      <c r="BQ72" s="364">
        <f t="array" ref="BQ72">-生産者価格評価表!$DX72/(MMULT(投入係数表!$D72:$DG72,生産者価格評価表!$DZ$7:$DZ$114)+生産者価格評価表!$DO72)</f>
        <v>0.24695624132430768</v>
      </c>
      <c r="BR72" s="365">
        <v>0</v>
      </c>
      <c r="BS72" s="365">
        <v>0</v>
      </c>
      <c r="BT72" s="365">
        <v>0</v>
      </c>
      <c r="BU72" s="365">
        <v>0</v>
      </c>
      <c r="BV72" s="365">
        <v>0</v>
      </c>
      <c r="BW72" s="365">
        <v>0</v>
      </c>
      <c r="BX72" s="365">
        <v>0</v>
      </c>
      <c r="BY72" s="365">
        <v>0</v>
      </c>
      <c r="BZ72" s="365">
        <v>0</v>
      </c>
      <c r="CA72" s="365">
        <v>0</v>
      </c>
      <c r="CB72" s="365">
        <v>0</v>
      </c>
      <c r="CC72" s="365">
        <v>0</v>
      </c>
      <c r="CD72" s="365">
        <v>0</v>
      </c>
      <c r="CE72" s="365">
        <v>0</v>
      </c>
      <c r="CF72" s="365">
        <v>0</v>
      </c>
      <c r="CG72" s="365">
        <v>0</v>
      </c>
      <c r="CH72" s="365">
        <v>0</v>
      </c>
      <c r="CI72" s="365">
        <v>0</v>
      </c>
      <c r="CJ72" s="365">
        <v>0</v>
      </c>
      <c r="CK72" s="365">
        <v>0</v>
      </c>
      <c r="CL72" s="365">
        <v>0</v>
      </c>
      <c r="CM72" s="365">
        <v>0</v>
      </c>
      <c r="CN72" s="365">
        <v>0</v>
      </c>
      <c r="CO72" s="365">
        <v>0</v>
      </c>
      <c r="CP72" s="365">
        <v>0</v>
      </c>
      <c r="CQ72" s="365">
        <v>0</v>
      </c>
      <c r="CR72" s="365">
        <v>0</v>
      </c>
      <c r="CS72" s="365">
        <v>0</v>
      </c>
      <c r="CT72" s="365">
        <v>0</v>
      </c>
      <c r="CU72" s="365">
        <v>0</v>
      </c>
      <c r="CV72" s="365">
        <v>0</v>
      </c>
      <c r="CW72" s="365">
        <v>0</v>
      </c>
      <c r="CX72" s="365">
        <v>0</v>
      </c>
      <c r="CY72" s="365">
        <v>0</v>
      </c>
      <c r="CZ72" s="365">
        <v>0</v>
      </c>
      <c r="DA72" s="365">
        <v>0</v>
      </c>
      <c r="DB72" s="365">
        <v>0</v>
      </c>
      <c r="DC72" s="365">
        <v>0</v>
      </c>
      <c r="DD72" s="365">
        <v>0</v>
      </c>
      <c r="DE72" s="365">
        <v>0</v>
      </c>
      <c r="DF72" s="365">
        <v>0</v>
      </c>
      <c r="DG72" s="366">
        <v>0</v>
      </c>
    </row>
    <row r="73" spans="2:111" ht="15.6" customHeight="1">
      <c r="B73" s="98" t="s">
        <v>212</v>
      </c>
      <c r="C73" s="95" t="s">
        <v>213</v>
      </c>
      <c r="D73" s="363">
        <v>0</v>
      </c>
      <c r="E73" s="365">
        <v>0</v>
      </c>
      <c r="F73" s="365">
        <v>0</v>
      </c>
      <c r="G73" s="365">
        <v>0</v>
      </c>
      <c r="H73" s="365">
        <v>0</v>
      </c>
      <c r="I73" s="365">
        <v>0</v>
      </c>
      <c r="J73" s="365">
        <v>0</v>
      </c>
      <c r="K73" s="365">
        <v>0</v>
      </c>
      <c r="L73" s="365">
        <v>0</v>
      </c>
      <c r="M73" s="365">
        <v>0</v>
      </c>
      <c r="N73" s="365">
        <v>0</v>
      </c>
      <c r="O73" s="365">
        <v>0</v>
      </c>
      <c r="P73" s="365">
        <v>0</v>
      </c>
      <c r="Q73" s="365">
        <v>0</v>
      </c>
      <c r="R73" s="365">
        <v>0</v>
      </c>
      <c r="S73" s="365">
        <v>0</v>
      </c>
      <c r="T73" s="365">
        <v>0</v>
      </c>
      <c r="U73" s="365">
        <v>0</v>
      </c>
      <c r="V73" s="365">
        <v>0</v>
      </c>
      <c r="W73" s="365">
        <v>0</v>
      </c>
      <c r="X73" s="365">
        <v>0</v>
      </c>
      <c r="Y73" s="365">
        <v>0</v>
      </c>
      <c r="Z73" s="365">
        <v>0</v>
      </c>
      <c r="AA73" s="365">
        <v>0</v>
      </c>
      <c r="AB73" s="365">
        <v>0</v>
      </c>
      <c r="AC73" s="365">
        <v>0</v>
      </c>
      <c r="AD73" s="365">
        <v>0</v>
      </c>
      <c r="AE73" s="365">
        <v>0</v>
      </c>
      <c r="AF73" s="365">
        <v>0</v>
      </c>
      <c r="AG73" s="365">
        <v>0</v>
      </c>
      <c r="AH73" s="365">
        <v>0</v>
      </c>
      <c r="AI73" s="365">
        <v>0</v>
      </c>
      <c r="AJ73" s="365">
        <v>0</v>
      </c>
      <c r="AK73" s="365">
        <v>0</v>
      </c>
      <c r="AL73" s="365">
        <v>0</v>
      </c>
      <c r="AM73" s="365">
        <v>0</v>
      </c>
      <c r="AN73" s="365">
        <v>0</v>
      </c>
      <c r="AO73" s="365">
        <v>0</v>
      </c>
      <c r="AP73" s="365">
        <v>0</v>
      </c>
      <c r="AQ73" s="365">
        <v>0</v>
      </c>
      <c r="AR73" s="365">
        <v>0</v>
      </c>
      <c r="AS73" s="365">
        <v>0</v>
      </c>
      <c r="AT73" s="365">
        <v>0</v>
      </c>
      <c r="AU73" s="365">
        <v>0</v>
      </c>
      <c r="AV73" s="365">
        <v>0</v>
      </c>
      <c r="AW73" s="365">
        <v>0</v>
      </c>
      <c r="AX73" s="365">
        <v>0</v>
      </c>
      <c r="AY73" s="365">
        <v>0</v>
      </c>
      <c r="AZ73" s="365">
        <v>0</v>
      </c>
      <c r="BA73" s="365">
        <v>0</v>
      </c>
      <c r="BB73" s="365">
        <v>0</v>
      </c>
      <c r="BC73" s="365">
        <v>0</v>
      </c>
      <c r="BD73" s="365">
        <v>0</v>
      </c>
      <c r="BE73" s="365">
        <v>0</v>
      </c>
      <c r="BF73" s="365">
        <v>0</v>
      </c>
      <c r="BG73" s="365">
        <v>0</v>
      </c>
      <c r="BH73" s="365">
        <v>0</v>
      </c>
      <c r="BI73" s="365">
        <v>0</v>
      </c>
      <c r="BJ73" s="365">
        <v>0</v>
      </c>
      <c r="BK73" s="365">
        <v>0</v>
      </c>
      <c r="BL73" s="365">
        <v>0</v>
      </c>
      <c r="BM73" s="365">
        <v>0</v>
      </c>
      <c r="BN73" s="365">
        <v>0</v>
      </c>
      <c r="BO73" s="365">
        <v>0</v>
      </c>
      <c r="BP73" s="365">
        <v>0</v>
      </c>
      <c r="BQ73" s="365">
        <v>0</v>
      </c>
      <c r="BR73" s="364">
        <f t="array" ref="BR73">-生産者価格評価表!$DX73/(MMULT(投入係数表!$D73:$DG73,生産者価格評価表!$DZ$7:$DZ$114)+生産者価格評価表!$DO73)</f>
        <v>0.16150848158746925</v>
      </c>
      <c r="BS73" s="365">
        <v>0</v>
      </c>
      <c r="BT73" s="365">
        <v>0</v>
      </c>
      <c r="BU73" s="365">
        <v>0</v>
      </c>
      <c r="BV73" s="365">
        <v>0</v>
      </c>
      <c r="BW73" s="365">
        <v>0</v>
      </c>
      <c r="BX73" s="365">
        <v>0</v>
      </c>
      <c r="BY73" s="365">
        <v>0</v>
      </c>
      <c r="BZ73" s="365">
        <v>0</v>
      </c>
      <c r="CA73" s="365">
        <v>0</v>
      </c>
      <c r="CB73" s="365">
        <v>0</v>
      </c>
      <c r="CC73" s="365">
        <v>0</v>
      </c>
      <c r="CD73" s="365">
        <v>0</v>
      </c>
      <c r="CE73" s="365">
        <v>0</v>
      </c>
      <c r="CF73" s="365">
        <v>0</v>
      </c>
      <c r="CG73" s="365">
        <v>0</v>
      </c>
      <c r="CH73" s="365">
        <v>0</v>
      </c>
      <c r="CI73" s="365">
        <v>0</v>
      </c>
      <c r="CJ73" s="365">
        <v>0</v>
      </c>
      <c r="CK73" s="365">
        <v>0</v>
      </c>
      <c r="CL73" s="365">
        <v>0</v>
      </c>
      <c r="CM73" s="365">
        <v>0</v>
      </c>
      <c r="CN73" s="365">
        <v>0</v>
      </c>
      <c r="CO73" s="365">
        <v>0</v>
      </c>
      <c r="CP73" s="365">
        <v>0</v>
      </c>
      <c r="CQ73" s="365">
        <v>0</v>
      </c>
      <c r="CR73" s="365">
        <v>0</v>
      </c>
      <c r="CS73" s="365">
        <v>0</v>
      </c>
      <c r="CT73" s="365">
        <v>0</v>
      </c>
      <c r="CU73" s="365">
        <v>0</v>
      </c>
      <c r="CV73" s="365">
        <v>0</v>
      </c>
      <c r="CW73" s="365">
        <v>0</v>
      </c>
      <c r="CX73" s="365">
        <v>0</v>
      </c>
      <c r="CY73" s="365">
        <v>0</v>
      </c>
      <c r="CZ73" s="365">
        <v>0</v>
      </c>
      <c r="DA73" s="365">
        <v>0</v>
      </c>
      <c r="DB73" s="365">
        <v>0</v>
      </c>
      <c r="DC73" s="365">
        <v>0</v>
      </c>
      <c r="DD73" s="365">
        <v>0</v>
      </c>
      <c r="DE73" s="365">
        <v>0</v>
      </c>
      <c r="DF73" s="365">
        <v>0</v>
      </c>
      <c r="DG73" s="366">
        <v>0</v>
      </c>
    </row>
    <row r="74" spans="2:111" ht="15.6" customHeight="1">
      <c r="B74" s="98" t="s">
        <v>214</v>
      </c>
      <c r="C74" s="95" t="s">
        <v>4</v>
      </c>
      <c r="D74" s="363">
        <v>0</v>
      </c>
      <c r="E74" s="365">
        <v>0</v>
      </c>
      <c r="F74" s="365">
        <v>0</v>
      </c>
      <c r="G74" s="365">
        <v>0</v>
      </c>
      <c r="H74" s="365">
        <v>0</v>
      </c>
      <c r="I74" s="365">
        <v>0</v>
      </c>
      <c r="J74" s="365">
        <v>0</v>
      </c>
      <c r="K74" s="365">
        <v>0</v>
      </c>
      <c r="L74" s="365">
        <v>0</v>
      </c>
      <c r="M74" s="365">
        <v>0</v>
      </c>
      <c r="N74" s="365">
        <v>0</v>
      </c>
      <c r="O74" s="365">
        <v>0</v>
      </c>
      <c r="P74" s="365">
        <v>0</v>
      </c>
      <c r="Q74" s="365">
        <v>0</v>
      </c>
      <c r="R74" s="365">
        <v>0</v>
      </c>
      <c r="S74" s="365">
        <v>0</v>
      </c>
      <c r="T74" s="365">
        <v>0</v>
      </c>
      <c r="U74" s="365">
        <v>0</v>
      </c>
      <c r="V74" s="365">
        <v>0</v>
      </c>
      <c r="W74" s="365">
        <v>0</v>
      </c>
      <c r="X74" s="365">
        <v>0</v>
      </c>
      <c r="Y74" s="365">
        <v>0</v>
      </c>
      <c r="Z74" s="365">
        <v>0</v>
      </c>
      <c r="AA74" s="365">
        <v>0</v>
      </c>
      <c r="AB74" s="365">
        <v>0</v>
      </c>
      <c r="AC74" s="365">
        <v>0</v>
      </c>
      <c r="AD74" s="365">
        <v>0</v>
      </c>
      <c r="AE74" s="365">
        <v>0</v>
      </c>
      <c r="AF74" s="365">
        <v>0</v>
      </c>
      <c r="AG74" s="365">
        <v>0</v>
      </c>
      <c r="AH74" s="365">
        <v>0</v>
      </c>
      <c r="AI74" s="365">
        <v>0</v>
      </c>
      <c r="AJ74" s="365">
        <v>0</v>
      </c>
      <c r="AK74" s="365">
        <v>0</v>
      </c>
      <c r="AL74" s="365">
        <v>0</v>
      </c>
      <c r="AM74" s="365">
        <v>0</v>
      </c>
      <c r="AN74" s="365">
        <v>0</v>
      </c>
      <c r="AO74" s="365">
        <v>0</v>
      </c>
      <c r="AP74" s="365">
        <v>0</v>
      </c>
      <c r="AQ74" s="365">
        <v>0</v>
      </c>
      <c r="AR74" s="365">
        <v>0</v>
      </c>
      <c r="AS74" s="365">
        <v>0</v>
      </c>
      <c r="AT74" s="365">
        <v>0</v>
      </c>
      <c r="AU74" s="365">
        <v>0</v>
      </c>
      <c r="AV74" s="365">
        <v>0</v>
      </c>
      <c r="AW74" s="365">
        <v>0</v>
      </c>
      <c r="AX74" s="365">
        <v>0</v>
      </c>
      <c r="AY74" s="365">
        <v>0</v>
      </c>
      <c r="AZ74" s="365">
        <v>0</v>
      </c>
      <c r="BA74" s="365">
        <v>0</v>
      </c>
      <c r="BB74" s="365">
        <v>0</v>
      </c>
      <c r="BC74" s="365">
        <v>0</v>
      </c>
      <c r="BD74" s="365">
        <v>0</v>
      </c>
      <c r="BE74" s="365">
        <v>0</v>
      </c>
      <c r="BF74" s="365">
        <v>0</v>
      </c>
      <c r="BG74" s="365">
        <v>0</v>
      </c>
      <c r="BH74" s="365">
        <v>0</v>
      </c>
      <c r="BI74" s="365">
        <v>0</v>
      </c>
      <c r="BJ74" s="365">
        <v>0</v>
      </c>
      <c r="BK74" s="365">
        <v>0</v>
      </c>
      <c r="BL74" s="365">
        <v>0</v>
      </c>
      <c r="BM74" s="365">
        <v>0</v>
      </c>
      <c r="BN74" s="365">
        <v>0</v>
      </c>
      <c r="BO74" s="365">
        <v>0</v>
      </c>
      <c r="BP74" s="365">
        <v>0</v>
      </c>
      <c r="BQ74" s="365">
        <v>0</v>
      </c>
      <c r="BR74" s="365">
        <v>0</v>
      </c>
      <c r="BS74" s="364">
        <f t="array" ref="BS74">-生産者価格評価表!$DX74/(MMULT(投入係数表!$D74:$DG74,生産者価格評価表!$DZ$7:$DZ$114)+生産者価格評価表!$DO74)</f>
        <v>0.11773481066470592</v>
      </c>
      <c r="BT74" s="365">
        <v>0</v>
      </c>
      <c r="BU74" s="365">
        <v>0</v>
      </c>
      <c r="BV74" s="365">
        <v>0</v>
      </c>
      <c r="BW74" s="365">
        <v>0</v>
      </c>
      <c r="BX74" s="365">
        <v>0</v>
      </c>
      <c r="BY74" s="365">
        <v>0</v>
      </c>
      <c r="BZ74" s="365">
        <v>0</v>
      </c>
      <c r="CA74" s="365">
        <v>0</v>
      </c>
      <c r="CB74" s="365">
        <v>0</v>
      </c>
      <c r="CC74" s="365">
        <v>0</v>
      </c>
      <c r="CD74" s="365">
        <v>0</v>
      </c>
      <c r="CE74" s="365">
        <v>0</v>
      </c>
      <c r="CF74" s="365">
        <v>0</v>
      </c>
      <c r="CG74" s="365">
        <v>0</v>
      </c>
      <c r="CH74" s="365">
        <v>0</v>
      </c>
      <c r="CI74" s="365">
        <v>0</v>
      </c>
      <c r="CJ74" s="365">
        <v>0</v>
      </c>
      <c r="CK74" s="365">
        <v>0</v>
      </c>
      <c r="CL74" s="365">
        <v>0</v>
      </c>
      <c r="CM74" s="365">
        <v>0</v>
      </c>
      <c r="CN74" s="365">
        <v>0</v>
      </c>
      <c r="CO74" s="365">
        <v>0</v>
      </c>
      <c r="CP74" s="365">
        <v>0</v>
      </c>
      <c r="CQ74" s="365">
        <v>0</v>
      </c>
      <c r="CR74" s="365">
        <v>0</v>
      </c>
      <c r="CS74" s="365">
        <v>0</v>
      </c>
      <c r="CT74" s="365">
        <v>0</v>
      </c>
      <c r="CU74" s="365">
        <v>0</v>
      </c>
      <c r="CV74" s="365">
        <v>0</v>
      </c>
      <c r="CW74" s="365">
        <v>0</v>
      </c>
      <c r="CX74" s="365">
        <v>0</v>
      </c>
      <c r="CY74" s="365">
        <v>0</v>
      </c>
      <c r="CZ74" s="365">
        <v>0</v>
      </c>
      <c r="DA74" s="365">
        <v>0</v>
      </c>
      <c r="DB74" s="365">
        <v>0</v>
      </c>
      <c r="DC74" s="365">
        <v>0</v>
      </c>
      <c r="DD74" s="365">
        <v>0</v>
      </c>
      <c r="DE74" s="365">
        <v>0</v>
      </c>
      <c r="DF74" s="365">
        <v>0</v>
      </c>
      <c r="DG74" s="366">
        <v>0</v>
      </c>
    </row>
    <row r="75" spans="2:111" ht="15.6" customHeight="1">
      <c r="B75" s="98" t="s">
        <v>215</v>
      </c>
      <c r="C75" s="95" t="s">
        <v>5</v>
      </c>
      <c r="D75" s="363">
        <v>0</v>
      </c>
      <c r="E75" s="365">
        <v>0</v>
      </c>
      <c r="F75" s="365">
        <v>0</v>
      </c>
      <c r="G75" s="365">
        <v>0</v>
      </c>
      <c r="H75" s="365">
        <v>0</v>
      </c>
      <c r="I75" s="365">
        <v>0</v>
      </c>
      <c r="J75" s="365">
        <v>0</v>
      </c>
      <c r="K75" s="365">
        <v>0</v>
      </c>
      <c r="L75" s="365">
        <v>0</v>
      </c>
      <c r="M75" s="365">
        <v>0</v>
      </c>
      <c r="N75" s="365">
        <v>0</v>
      </c>
      <c r="O75" s="365">
        <v>0</v>
      </c>
      <c r="P75" s="365">
        <v>0</v>
      </c>
      <c r="Q75" s="365">
        <v>0</v>
      </c>
      <c r="R75" s="365">
        <v>0</v>
      </c>
      <c r="S75" s="365">
        <v>0</v>
      </c>
      <c r="T75" s="365">
        <v>0</v>
      </c>
      <c r="U75" s="365">
        <v>0</v>
      </c>
      <c r="V75" s="365">
        <v>0</v>
      </c>
      <c r="W75" s="365">
        <v>0</v>
      </c>
      <c r="X75" s="365">
        <v>0</v>
      </c>
      <c r="Y75" s="365">
        <v>0</v>
      </c>
      <c r="Z75" s="365">
        <v>0</v>
      </c>
      <c r="AA75" s="365">
        <v>0</v>
      </c>
      <c r="AB75" s="365">
        <v>0</v>
      </c>
      <c r="AC75" s="365">
        <v>0</v>
      </c>
      <c r="AD75" s="365">
        <v>0</v>
      </c>
      <c r="AE75" s="365">
        <v>0</v>
      </c>
      <c r="AF75" s="365">
        <v>0</v>
      </c>
      <c r="AG75" s="365">
        <v>0</v>
      </c>
      <c r="AH75" s="365">
        <v>0</v>
      </c>
      <c r="AI75" s="365">
        <v>0</v>
      </c>
      <c r="AJ75" s="365">
        <v>0</v>
      </c>
      <c r="AK75" s="365">
        <v>0</v>
      </c>
      <c r="AL75" s="365">
        <v>0</v>
      </c>
      <c r="AM75" s="365">
        <v>0</v>
      </c>
      <c r="AN75" s="365">
        <v>0</v>
      </c>
      <c r="AO75" s="365">
        <v>0</v>
      </c>
      <c r="AP75" s="365">
        <v>0</v>
      </c>
      <c r="AQ75" s="365">
        <v>0</v>
      </c>
      <c r="AR75" s="365">
        <v>0</v>
      </c>
      <c r="AS75" s="365">
        <v>0</v>
      </c>
      <c r="AT75" s="365">
        <v>0</v>
      </c>
      <c r="AU75" s="365">
        <v>0</v>
      </c>
      <c r="AV75" s="365">
        <v>0</v>
      </c>
      <c r="AW75" s="365">
        <v>0</v>
      </c>
      <c r="AX75" s="365">
        <v>0</v>
      </c>
      <c r="AY75" s="365">
        <v>0</v>
      </c>
      <c r="AZ75" s="365">
        <v>0</v>
      </c>
      <c r="BA75" s="365">
        <v>0</v>
      </c>
      <c r="BB75" s="365">
        <v>0</v>
      </c>
      <c r="BC75" s="365">
        <v>0</v>
      </c>
      <c r="BD75" s="365">
        <v>0</v>
      </c>
      <c r="BE75" s="365">
        <v>0</v>
      </c>
      <c r="BF75" s="365">
        <v>0</v>
      </c>
      <c r="BG75" s="365">
        <v>0</v>
      </c>
      <c r="BH75" s="365">
        <v>0</v>
      </c>
      <c r="BI75" s="365">
        <v>0</v>
      </c>
      <c r="BJ75" s="365">
        <v>0</v>
      </c>
      <c r="BK75" s="365">
        <v>0</v>
      </c>
      <c r="BL75" s="365">
        <v>0</v>
      </c>
      <c r="BM75" s="365">
        <v>0</v>
      </c>
      <c r="BN75" s="365">
        <v>0</v>
      </c>
      <c r="BO75" s="365">
        <v>0</v>
      </c>
      <c r="BP75" s="365">
        <v>0</v>
      </c>
      <c r="BQ75" s="365">
        <v>0</v>
      </c>
      <c r="BR75" s="365">
        <v>0</v>
      </c>
      <c r="BS75" s="365">
        <v>0</v>
      </c>
      <c r="BT75" s="364">
        <f t="array" ref="BT75">-生産者価格評価表!$DX75/(MMULT(投入係数表!$D75:$DG75,生産者価格評価表!$DZ$7:$DZ$114)+生産者価格評価表!$DO75)</f>
        <v>0.72267097288553139</v>
      </c>
      <c r="BU75" s="365">
        <v>0</v>
      </c>
      <c r="BV75" s="365">
        <v>0</v>
      </c>
      <c r="BW75" s="365">
        <v>0</v>
      </c>
      <c r="BX75" s="365">
        <v>0</v>
      </c>
      <c r="BY75" s="365">
        <v>0</v>
      </c>
      <c r="BZ75" s="365">
        <v>0</v>
      </c>
      <c r="CA75" s="365">
        <v>0</v>
      </c>
      <c r="CB75" s="365">
        <v>0</v>
      </c>
      <c r="CC75" s="365">
        <v>0</v>
      </c>
      <c r="CD75" s="365">
        <v>0</v>
      </c>
      <c r="CE75" s="365">
        <v>0</v>
      </c>
      <c r="CF75" s="365">
        <v>0</v>
      </c>
      <c r="CG75" s="365">
        <v>0</v>
      </c>
      <c r="CH75" s="365">
        <v>0</v>
      </c>
      <c r="CI75" s="365">
        <v>0</v>
      </c>
      <c r="CJ75" s="365">
        <v>0</v>
      </c>
      <c r="CK75" s="365">
        <v>0</v>
      </c>
      <c r="CL75" s="365">
        <v>0</v>
      </c>
      <c r="CM75" s="365">
        <v>0</v>
      </c>
      <c r="CN75" s="365">
        <v>0</v>
      </c>
      <c r="CO75" s="365">
        <v>0</v>
      </c>
      <c r="CP75" s="365">
        <v>0</v>
      </c>
      <c r="CQ75" s="365">
        <v>0</v>
      </c>
      <c r="CR75" s="365">
        <v>0</v>
      </c>
      <c r="CS75" s="365">
        <v>0</v>
      </c>
      <c r="CT75" s="365">
        <v>0</v>
      </c>
      <c r="CU75" s="365">
        <v>0</v>
      </c>
      <c r="CV75" s="365">
        <v>0</v>
      </c>
      <c r="CW75" s="365">
        <v>0</v>
      </c>
      <c r="CX75" s="365">
        <v>0</v>
      </c>
      <c r="CY75" s="365">
        <v>0</v>
      </c>
      <c r="CZ75" s="365">
        <v>0</v>
      </c>
      <c r="DA75" s="365">
        <v>0</v>
      </c>
      <c r="DB75" s="365">
        <v>0</v>
      </c>
      <c r="DC75" s="365">
        <v>0</v>
      </c>
      <c r="DD75" s="365">
        <v>0</v>
      </c>
      <c r="DE75" s="365">
        <v>0</v>
      </c>
      <c r="DF75" s="365">
        <v>0</v>
      </c>
      <c r="DG75" s="366">
        <v>0</v>
      </c>
    </row>
    <row r="76" spans="2:111" ht="15.6" customHeight="1">
      <c r="B76" s="98" t="s">
        <v>216</v>
      </c>
      <c r="C76" s="95" t="s">
        <v>29</v>
      </c>
      <c r="D76" s="363">
        <v>0</v>
      </c>
      <c r="E76" s="365">
        <v>0</v>
      </c>
      <c r="F76" s="365">
        <v>0</v>
      </c>
      <c r="G76" s="365">
        <v>0</v>
      </c>
      <c r="H76" s="365">
        <v>0</v>
      </c>
      <c r="I76" s="365">
        <v>0</v>
      </c>
      <c r="J76" s="365">
        <v>0</v>
      </c>
      <c r="K76" s="365">
        <v>0</v>
      </c>
      <c r="L76" s="365">
        <v>0</v>
      </c>
      <c r="M76" s="365">
        <v>0</v>
      </c>
      <c r="N76" s="365">
        <v>0</v>
      </c>
      <c r="O76" s="365">
        <v>0</v>
      </c>
      <c r="P76" s="365">
        <v>0</v>
      </c>
      <c r="Q76" s="365">
        <v>0</v>
      </c>
      <c r="R76" s="365">
        <v>0</v>
      </c>
      <c r="S76" s="365">
        <v>0</v>
      </c>
      <c r="T76" s="365">
        <v>0</v>
      </c>
      <c r="U76" s="365">
        <v>0</v>
      </c>
      <c r="V76" s="365">
        <v>0</v>
      </c>
      <c r="W76" s="365">
        <v>0</v>
      </c>
      <c r="X76" s="365">
        <v>0</v>
      </c>
      <c r="Y76" s="365">
        <v>0</v>
      </c>
      <c r="Z76" s="365">
        <v>0</v>
      </c>
      <c r="AA76" s="365">
        <v>0</v>
      </c>
      <c r="AB76" s="365">
        <v>0</v>
      </c>
      <c r="AC76" s="365">
        <v>0</v>
      </c>
      <c r="AD76" s="365">
        <v>0</v>
      </c>
      <c r="AE76" s="365">
        <v>0</v>
      </c>
      <c r="AF76" s="365">
        <v>0</v>
      </c>
      <c r="AG76" s="365">
        <v>0</v>
      </c>
      <c r="AH76" s="365">
        <v>0</v>
      </c>
      <c r="AI76" s="365">
        <v>0</v>
      </c>
      <c r="AJ76" s="365">
        <v>0</v>
      </c>
      <c r="AK76" s="365">
        <v>0</v>
      </c>
      <c r="AL76" s="365">
        <v>0</v>
      </c>
      <c r="AM76" s="365">
        <v>0</v>
      </c>
      <c r="AN76" s="365">
        <v>0</v>
      </c>
      <c r="AO76" s="365">
        <v>0</v>
      </c>
      <c r="AP76" s="365">
        <v>0</v>
      </c>
      <c r="AQ76" s="365">
        <v>0</v>
      </c>
      <c r="AR76" s="365">
        <v>0</v>
      </c>
      <c r="AS76" s="365">
        <v>0</v>
      </c>
      <c r="AT76" s="365">
        <v>0</v>
      </c>
      <c r="AU76" s="365">
        <v>0</v>
      </c>
      <c r="AV76" s="365">
        <v>0</v>
      </c>
      <c r="AW76" s="365">
        <v>0</v>
      </c>
      <c r="AX76" s="365">
        <v>0</v>
      </c>
      <c r="AY76" s="365">
        <v>0</v>
      </c>
      <c r="AZ76" s="365">
        <v>0</v>
      </c>
      <c r="BA76" s="365">
        <v>0</v>
      </c>
      <c r="BB76" s="365">
        <v>0</v>
      </c>
      <c r="BC76" s="365">
        <v>0</v>
      </c>
      <c r="BD76" s="365">
        <v>0</v>
      </c>
      <c r="BE76" s="365">
        <v>0</v>
      </c>
      <c r="BF76" s="365">
        <v>0</v>
      </c>
      <c r="BG76" s="365">
        <v>0</v>
      </c>
      <c r="BH76" s="365">
        <v>0</v>
      </c>
      <c r="BI76" s="365">
        <v>0</v>
      </c>
      <c r="BJ76" s="365">
        <v>0</v>
      </c>
      <c r="BK76" s="365">
        <v>0</v>
      </c>
      <c r="BL76" s="365">
        <v>0</v>
      </c>
      <c r="BM76" s="365">
        <v>0</v>
      </c>
      <c r="BN76" s="365">
        <v>0</v>
      </c>
      <c r="BO76" s="365">
        <v>0</v>
      </c>
      <c r="BP76" s="365">
        <v>0</v>
      </c>
      <c r="BQ76" s="365">
        <v>0</v>
      </c>
      <c r="BR76" s="365">
        <v>0</v>
      </c>
      <c r="BS76" s="365">
        <v>0</v>
      </c>
      <c r="BT76" s="365">
        <v>0</v>
      </c>
      <c r="BU76" s="364">
        <f t="array" ref="BU76">-生産者価格評価表!$DX76/(MMULT(投入係数表!$D76:$DG76,生産者価格評価表!$DZ$7:$DZ$114)+生産者価格評価表!$DO76)</f>
        <v>0.1538404202061211</v>
      </c>
      <c r="BV76" s="365">
        <v>0</v>
      </c>
      <c r="BW76" s="365">
        <v>0</v>
      </c>
      <c r="BX76" s="365">
        <v>0</v>
      </c>
      <c r="BY76" s="365">
        <v>0</v>
      </c>
      <c r="BZ76" s="365">
        <v>0</v>
      </c>
      <c r="CA76" s="365">
        <v>0</v>
      </c>
      <c r="CB76" s="365">
        <v>0</v>
      </c>
      <c r="CC76" s="365">
        <v>0</v>
      </c>
      <c r="CD76" s="365">
        <v>0</v>
      </c>
      <c r="CE76" s="365">
        <v>0</v>
      </c>
      <c r="CF76" s="365">
        <v>0</v>
      </c>
      <c r="CG76" s="365">
        <v>0</v>
      </c>
      <c r="CH76" s="365">
        <v>0</v>
      </c>
      <c r="CI76" s="365">
        <v>0</v>
      </c>
      <c r="CJ76" s="365">
        <v>0</v>
      </c>
      <c r="CK76" s="365">
        <v>0</v>
      </c>
      <c r="CL76" s="365">
        <v>0</v>
      </c>
      <c r="CM76" s="365">
        <v>0</v>
      </c>
      <c r="CN76" s="365">
        <v>0</v>
      </c>
      <c r="CO76" s="365">
        <v>0</v>
      </c>
      <c r="CP76" s="365">
        <v>0</v>
      </c>
      <c r="CQ76" s="365">
        <v>0</v>
      </c>
      <c r="CR76" s="365">
        <v>0</v>
      </c>
      <c r="CS76" s="365">
        <v>0</v>
      </c>
      <c r="CT76" s="365">
        <v>0</v>
      </c>
      <c r="CU76" s="365">
        <v>0</v>
      </c>
      <c r="CV76" s="365">
        <v>0</v>
      </c>
      <c r="CW76" s="365">
        <v>0</v>
      </c>
      <c r="CX76" s="365">
        <v>0</v>
      </c>
      <c r="CY76" s="365">
        <v>0</v>
      </c>
      <c r="CZ76" s="365">
        <v>0</v>
      </c>
      <c r="DA76" s="365">
        <v>0</v>
      </c>
      <c r="DB76" s="365">
        <v>0</v>
      </c>
      <c r="DC76" s="365">
        <v>0</v>
      </c>
      <c r="DD76" s="365">
        <v>0</v>
      </c>
      <c r="DE76" s="365">
        <v>0</v>
      </c>
      <c r="DF76" s="365">
        <v>0</v>
      </c>
      <c r="DG76" s="366">
        <v>0</v>
      </c>
    </row>
    <row r="77" spans="2:111" ht="15.6" customHeight="1">
      <c r="B77" s="98" t="s">
        <v>217</v>
      </c>
      <c r="C77" s="95" t="s">
        <v>6</v>
      </c>
      <c r="D77" s="363">
        <v>0</v>
      </c>
      <c r="E77" s="365">
        <v>0</v>
      </c>
      <c r="F77" s="365">
        <v>0</v>
      </c>
      <c r="G77" s="365">
        <v>0</v>
      </c>
      <c r="H77" s="365">
        <v>0</v>
      </c>
      <c r="I77" s="365">
        <v>0</v>
      </c>
      <c r="J77" s="365">
        <v>0</v>
      </c>
      <c r="K77" s="365">
        <v>0</v>
      </c>
      <c r="L77" s="365">
        <v>0</v>
      </c>
      <c r="M77" s="365">
        <v>0</v>
      </c>
      <c r="N77" s="365">
        <v>0</v>
      </c>
      <c r="O77" s="365">
        <v>0</v>
      </c>
      <c r="P77" s="365">
        <v>0</v>
      </c>
      <c r="Q77" s="365">
        <v>0</v>
      </c>
      <c r="R77" s="365">
        <v>0</v>
      </c>
      <c r="S77" s="365">
        <v>0</v>
      </c>
      <c r="T77" s="365">
        <v>0</v>
      </c>
      <c r="U77" s="365">
        <v>0</v>
      </c>
      <c r="V77" s="365">
        <v>0</v>
      </c>
      <c r="W77" s="365">
        <v>0</v>
      </c>
      <c r="X77" s="365">
        <v>0</v>
      </c>
      <c r="Y77" s="365">
        <v>0</v>
      </c>
      <c r="Z77" s="365">
        <v>0</v>
      </c>
      <c r="AA77" s="365">
        <v>0</v>
      </c>
      <c r="AB77" s="365">
        <v>0</v>
      </c>
      <c r="AC77" s="365">
        <v>0</v>
      </c>
      <c r="AD77" s="365">
        <v>0</v>
      </c>
      <c r="AE77" s="365">
        <v>0</v>
      </c>
      <c r="AF77" s="365">
        <v>0</v>
      </c>
      <c r="AG77" s="365">
        <v>0</v>
      </c>
      <c r="AH77" s="365">
        <v>0</v>
      </c>
      <c r="AI77" s="365">
        <v>0</v>
      </c>
      <c r="AJ77" s="365">
        <v>0</v>
      </c>
      <c r="AK77" s="365">
        <v>0</v>
      </c>
      <c r="AL77" s="365">
        <v>0</v>
      </c>
      <c r="AM77" s="365">
        <v>0</v>
      </c>
      <c r="AN77" s="365">
        <v>0</v>
      </c>
      <c r="AO77" s="365">
        <v>0</v>
      </c>
      <c r="AP77" s="365">
        <v>0</v>
      </c>
      <c r="AQ77" s="365">
        <v>0</v>
      </c>
      <c r="AR77" s="365">
        <v>0</v>
      </c>
      <c r="AS77" s="365">
        <v>0</v>
      </c>
      <c r="AT77" s="365">
        <v>0</v>
      </c>
      <c r="AU77" s="365">
        <v>0</v>
      </c>
      <c r="AV77" s="365">
        <v>0</v>
      </c>
      <c r="AW77" s="365">
        <v>0</v>
      </c>
      <c r="AX77" s="365">
        <v>0</v>
      </c>
      <c r="AY77" s="365">
        <v>0</v>
      </c>
      <c r="AZ77" s="365">
        <v>0</v>
      </c>
      <c r="BA77" s="365">
        <v>0</v>
      </c>
      <c r="BB77" s="365">
        <v>0</v>
      </c>
      <c r="BC77" s="365">
        <v>0</v>
      </c>
      <c r="BD77" s="365">
        <v>0</v>
      </c>
      <c r="BE77" s="365">
        <v>0</v>
      </c>
      <c r="BF77" s="365">
        <v>0</v>
      </c>
      <c r="BG77" s="365">
        <v>0</v>
      </c>
      <c r="BH77" s="365">
        <v>0</v>
      </c>
      <c r="BI77" s="365">
        <v>0</v>
      </c>
      <c r="BJ77" s="365">
        <v>0</v>
      </c>
      <c r="BK77" s="365">
        <v>0</v>
      </c>
      <c r="BL77" s="365">
        <v>0</v>
      </c>
      <c r="BM77" s="365">
        <v>0</v>
      </c>
      <c r="BN77" s="365">
        <v>0</v>
      </c>
      <c r="BO77" s="365">
        <v>0</v>
      </c>
      <c r="BP77" s="365">
        <v>0</v>
      </c>
      <c r="BQ77" s="365">
        <v>0</v>
      </c>
      <c r="BR77" s="365">
        <v>0</v>
      </c>
      <c r="BS77" s="365">
        <v>0</v>
      </c>
      <c r="BT77" s="365">
        <v>0</v>
      </c>
      <c r="BU77" s="365">
        <v>0</v>
      </c>
      <c r="BV77" s="364">
        <f t="array" ref="BV77">-生産者価格評価表!$DX77/(MMULT(投入係数表!$D77:$DG77,生産者価格評価表!$DZ$7:$DZ$114)+生産者価格評価表!$DO77)</f>
        <v>0.22345438340112436</v>
      </c>
      <c r="BW77" s="365">
        <v>0</v>
      </c>
      <c r="BX77" s="365">
        <v>0</v>
      </c>
      <c r="BY77" s="365">
        <v>0</v>
      </c>
      <c r="BZ77" s="365">
        <v>0</v>
      </c>
      <c r="CA77" s="365">
        <v>0</v>
      </c>
      <c r="CB77" s="365">
        <v>0</v>
      </c>
      <c r="CC77" s="365">
        <v>0</v>
      </c>
      <c r="CD77" s="365">
        <v>0</v>
      </c>
      <c r="CE77" s="365">
        <v>0</v>
      </c>
      <c r="CF77" s="365">
        <v>0</v>
      </c>
      <c r="CG77" s="365">
        <v>0</v>
      </c>
      <c r="CH77" s="365">
        <v>0</v>
      </c>
      <c r="CI77" s="365">
        <v>0</v>
      </c>
      <c r="CJ77" s="365">
        <v>0</v>
      </c>
      <c r="CK77" s="365">
        <v>0</v>
      </c>
      <c r="CL77" s="365">
        <v>0</v>
      </c>
      <c r="CM77" s="365">
        <v>0</v>
      </c>
      <c r="CN77" s="365">
        <v>0</v>
      </c>
      <c r="CO77" s="365">
        <v>0</v>
      </c>
      <c r="CP77" s="365">
        <v>0</v>
      </c>
      <c r="CQ77" s="365">
        <v>0</v>
      </c>
      <c r="CR77" s="365">
        <v>0</v>
      </c>
      <c r="CS77" s="365">
        <v>0</v>
      </c>
      <c r="CT77" s="365">
        <v>0</v>
      </c>
      <c r="CU77" s="365">
        <v>0</v>
      </c>
      <c r="CV77" s="365">
        <v>0</v>
      </c>
      <c r="CW77" s="365">
        <v>0</v>
      </c>
      <c r="CX77" s="365">
        <v>0</v>
      </c>
      <c r="CY77" s="365">
        <v>0</v>
      </c>
      <c r="CZ77" s="365">
        <v>0</v>
      </c>
      <c r="DA77" s="365">
        <v>0</v>
      </c>
      <c r="DB77" s="365">
        <v>0</v>
      </c>
      <c r="DC77" s="365">
        <v>0</v>
      </c>
      <c r="DD77" s="365">
        <v>0</v>
      </c>
      <c r="DE77" s="365">
        <v>0</v>
      </c>
      <c r="DF77" s="365">
        <v>0</v>
      </c>
      <c r="DG77" s="366">
        <v>0</v>
      </c>
    </row>
    <row r="78" spans="2:111" ht="15.6" customHeight="1">
      <c r="B78" s="98" t="s">
        <v>218</v>
      </c>
      <c r="C78" s="95" t="s">
        <v>219</v>
      </c>
      <c r="D78" s="363">
        <v>0</v>
      </c>
      <c r="E78" s="365">
        <v>0</v>
      </c>
      <c r="F78" s="365">
        <v>0</v>
      </c>
      <c r="G78" s="365">
        <v>0</v>
      </c>
      <c r="H78" s="365">
        <v>0</v>
      </c>
      <c r="I78" s="365">
        <v>0</v>
      </c>
      <c r="J78" s="365">
        <v>0</v>
      </c>
      <c r="K78" s="365">
        <v>0</v>
      </c>
      <c r="L78" s="365">
        <v>0</v>
      </c>
      <c r="M78" s="365">
        <v>0</v>
      </c>
      <c r="N78" s="365">
        <v>0</v>
      </c>
      <c r="O78" s="365">
        <v>0</v>
      </c>
      <c r="P78" s="365">
        <v>0</v>
      </c>
      <c r="Q78" s="365">
        <v>0</v>
      </c>
      <c r="R78" s="365">
        <v>0</v>
      </c>
      <c r="S78" s="365">
        <v>0</v>
      </c>
      <c r="T78" s="365">
        <v>0</v>
      </c>
      <c r="U78" s="365">
        <v>0</v>
      </c>
      <c r="V78" s="365">
        <v>0</v>
      </c>
      <c r="W78" s="365">
        <v>0</v>
      </c>
      <c r="X78" s="365">
        <v>0</v>
      </c>
      <c r="Y78" s="365">
        <v>0</v>
      </c>
      <c r="Z78" s="365">
        <v>0</v>
      </c>
      <c r="AA78" s="365">
        <v>0</v>
      </c>
      <c r="AB78" s="365">
        <v>0</v>
      </c>
      <c r="AC78" s="365">
        <v>0</v>
      </c>
      <c r="AD78" s="365">
        <v>0</v>
      </c>
      <c r="AE78" s="365">
        <v>0</v>
      </c>
      <c r="AF78" s="365">
        <v>0</v>
      </c>
      <c r="AG78" s="365">
        <v>0</v>
      </c>
      <c r="AH78" s="365">
        <v>0</v>
      </c>
      <c r="AI78" s="365">
        <v>0</v>
      </c>
      <c r="AJ78" s="365">
        <v>0</v>
      </c>
      <c r="AK78" s="365">
        <v>0</v>
      </c>
      <c r="AL78" s="365">
        <v>0</v>
      </c>
      <c r="AM78" s="365">
        <v>0</v>
      </c>
      <c r="AN78" s="365">
        <v>0</v>
      </c>
      <c r="AO78" s="365">
        <v>0</v>
      </c>
      <c r="AP78" s="365">
        <v>0</v>
      </c>
      <c r="AQ78" s="365">
        <v>0</v>
      </c>
      <c r="AR78" s="365">
        <v>0</v>
      </c>
      <c r="AS78" s="365">
        <v>0</v>
      </c>
      <c r="AT78" s="365">
        <v>0</v>
      </c>
      <c r="AU78" s="365">
        <v>0</v>
      </c>
      <c r="AV78" s="365">
        <v>0</v>
      </c>
      <c r="AW78" s="365">
        <v>0</v>
      </c>
      <c r="AX78" s="365">
        <v>0</v>
      </c>
      <c r="AY78" s="365">
        <v>0</v>
      </c>
      <c r="AZ78" s="365">
        <v>0</v>
      </c>
      <c r="BA78" s="365">
        <v>0</v>
      </c>
      <c r="BB78" s="365">
        <v>0</v>
      </c>
      <c r="BC78" s="365">
        <v>0</v>
      </c>
      <c r="BD78" s="365">
        <v>0</v>
      </c>
      <c r="BE78" s="365">
        <v>0</v>
      </c>
      <c r="BF78" s="365">
        <v>0</v>
      </c>
      <c r="BG78" s="365">
        <v>0</v>
      </c>
      <c r="BH78" s="365">
        <v>0</v>
      </c>
      <c r="BI78" s="365">
        <v>0</v>
      </c>
      <c r="BJ78" s="365">
        <v>0</v>
      </c>
      <c r="BK78" s="365">
        <v>0</v>
      </c>
      <c r="BL78" s="365">
        <v>0</v>
      </c>
      <c r="BM78" s="365">
        <v>0</v>
      </c>
      <c r="BN78" s="365">
        <v>0</v>
      </c>
      <c r="BO78" s="365">
        <v>0</v>
      </c>
      <c r="BP78" s="365">
        <v>0</v>
      </c>
      <c r="BQ78" s="365">
        <v>0</v>
      </c>
      <c r="BR78" s="365">
        <v>0</v>
      </c>
      <c r="BS78" s="365">
        <v>0</v>
      </c>
      <c r="BT78" s="365">
        <v>0</v>
      </c>
      <c r="BU78" s="365">
        <v>0</v>
      </c>
      <c r="BV78" s="365">
        <v>0</v>
      </c>
      <c r="BW78" s="364">
        <f t="array" ref="BW78">-生産者価格評価表!$DX78/(MMULT(投入係数表!$D78:$DG78,生産者価格評価表!$DZ$7:$DZ$114)+生産者価格評価表!$DO78)</f>
        <v>0.31022126011711865</v>
      </c>
      <c r="BX78" s="365">
        <v>0</v>
      </c>
      <c r="BY78" s="365">
        <v>0</v>
      </c>
      <c r="BZ78" s="365">
        <v>0</v>
      </c>
      <c r="CA78" s="365">
        <v>0</v>
      </c>
      <c r="CB78" s="365">
        <v>0</v>
      </c>
      <c r="CC78" s="365">
        <v>0</v>
      </c>
      <c r="CD78" s="365">
        <v>0</v>
      </c>
      <c r="CE78" s="365">
        <v>0</v>
      </c>
      <c r="CF78" s="365">
        <v>0</v>
      </c>
      <c r="CG78" s="365">
        <v>0</v>
      </c>
      <c r="CH78" s="365">
        <v>0</v>
      </c>
      <c r="CI78" s="365">
        <v>0</v>
      </c>
      <c r="CJ78" s="365">
        <v>0</v>
      </c>
      <c r="CK78" s="365">
        <v>0</v>
      </c>
      <c r="CL78" s="365">
        <v>0</v>
      </c>
      <c r="CM78" s="365">
        <v>0</v>
      </c>
      <c r="CN78" s="365">
        <v>0</v>
      </c>
      <c r="CO78" s="365">
        <v>0</v>
      </c>
      <c r="CP78" s="365">
        <v>0</v>
      </c>
      <c r="CQ78" s="365">
        <v>0</v>
      </c>
      <c r="CR78" s="365">
        <v>0</v>
      </c>
      <c r="CS78" s="365">
        <v>0</v>
      </c>
      <c r="CT78" s="365">
        <v>0</v>
      </c>
      <c r="CU78" s="365">
        <v>0</v>
      </c>
      <c r="CV78" s="365">
        <v>0</v>
      </c>
      <c r="CW78" s="365">
        <v>0</v>
      </c>
      <c r="CX78" s="365">
        <v>0</v>
      </c>
      <c r="CY78" s="365">
        <v>0</v>
      </c>
      <c r="CZ78" s="365">
        <v>0</v>
      </c>
      <c r="DA78" s="365">
        <v>0</v>
      </c>
      <c r="DB78" s="365">
        <v>0</v>
      </c>
      <c r="DC78" s="365">
        <v>0</v>
      </c>
      <c r="DD78" s="365">
        <v>0</v>
      </c>
      <c r="DE78" s="365">
        <v>0</v>
      </c>
      <c r="DF78" s="365">
        <v>0</v>
      </c>
      <c r="DG78" s="366">
        <v>0</v>
      </c>
    </row>
    <row r="79" spans="2:111" ht="15.6" customHeight="1">
      <c r="B79" s="98" t="s">
        <v>220</v>
      </c>
      <c r="C79" s="95" t="s">
        <v>221</v>
      </c>
      <c r="D79" s="363">
        <v>0</v>
      </c>
      <c r="E79" s="365">
        <v>0</v>
      </c>
      <c r="F79" s="365">
        <v>0</v>
      </c>
      <c r="G79" s="365">
        <v>0</v>
      </c>
      <c r="H79" s="365">
        <v>0</v>
      </c>
      <c r="I79" s="365">
        <v>0</v>
      </c>
      <c r="J79" s="365">
        <v>0</v>
      </c>
      <c r="K79" s="365">
        <v>0</v>
      </c>
      <c r="L79" s="365">
        <v>0</v>
      </c>
      <c r="M79" s="365">
        <v>0</v>
      </c>
      <c r="N79" s="365">
        <v>0</v>
      </c>
      <c r="O79" s="365">
        <v>0</v>
      </c>
      <c r="P79" s="365">
        <v>0</v>
      </c>
      <c r="Q79" s="365">
        <v>0</v>
      </c>
      <c r="R79" s="365">
        <v>0</v>
      </c>
      <c r="S79" s="365">
        <v>0</v>
      </c>
      <c r="T79" s="365">
        <v>0</v>
      </c>
      <c r="U79" s="365">
        <v>0</v>
      </c>
      <c r="V79" s="365">
        <v>0</v>
      </c>
      <c r="W79" s="365">
        <v>0</v>
      </c>
      <c r="X79" s="365">
        <v>0</v>
      </c>
      <c r="Y79" s="365">
        <v>0</v>
      </c>
      <c r="Z79" s="365">
        <v>0</v>
      </c>
      <c r="AA79" s="365">
        <v>0</v>
      </c>
      <c r="AB79" s="365">
        <v>0</v>
      </c>
      <c r="AC79" s="365">
        <v>0</v>
      </c>
      <c r="AD79" s="365">
        <v>0</v>
      </c>
      <c r="AE79" s="365">
        <v>0</v>
      </c>
      <c r="AF79" s="365">
        <v>0</v>
      </c>
      <c r="AG79" s="365">
        <v>0</v>
      </c>
      <c r="AH79" s="365">
        <v>0</v>
      </c>
      <c r="AI79" s="365">
        <v>0</v>
      </c>
      <c r="AJ79" s="365">
        <v>0</v>
      </c>
      <c r="AK79" s="365">
        <v>0</v>
      </c>
      <c r="AL79" s="365">
        <v>0</v>
      </c>
      <c r="AM79" s="365">
        <v>0</v>
      </c>
      <c r="AN79" s="365">
        <v>0</v>
      </c>
      <c r="AO79" s="365">
        <v>0</v>
      </c>
      <c r="AP79" s="365">
        <v>0</v>
      </c>
      <c r="AQ79" s="365">
        <v>0</v>
      </c>
      <c r="AR79" s="365">
        <v>0</v>
      </c>
      <c r="AS79" s="365">
        <v>0</v>
      </c>
      <c r="AT79" s="365">
        <v>0</v>
      </c>
      <c r="AU79" s="365">
        <v>0</v>
      </c>
      <c r="AV79" s="365">
        <v>0</v>
      </c>
      <c r="AW79" s="365">
        <v>0</v>
      </c>
      <c r="AX79" s="365">
        <v>0</v>
      </c>
      <c r="AY79" s="365">
        <v>0</v>
      </c>
      <c r="AZ79" s="365">
        <v>0</v>
      </c>
      <c r="BA79" s="365">
        <v>0</v>
      </c>
      <c r="BB79" s="365">
        <v>0</v>
      </c>
      <c r="BC79" s="365">
        <v>0</v>
      </c>
      <c r="BD79" s="365">
        <v>0</v>
      </c>
      <c r="BE79" s="365">
        <v>0</v>
      </c>
      <c r="BF79" s="365">
        <v>0</v>
      </c>
      <c r="BG79" s="365">
        <v>0</v>
      </c>
      <c r="BH79" s="365">
        <v>0</v>
      </c>
      <c r="BI79" s="365">
        <v>0</v>
      </c>
      <c r="BJ79" s="365">
        <v>0</v>
      </c>
      <c r="BK79" s="365">
        <v>0</v>
      </c>
      <c r="BL79" s="365">
        <v>0</v>
      </c>
      <c r="BM79" s="365">
        <v>0</v>
      </c>
      <c r="BN79" s="365">
        <v>0</v>
      </c>
      <c r="BO79" s="365">
        <v>0</v>
      </c>
      <c r="BP79" s="365">
        <v>0</v>
      </c>
      <c r="BQ79" s="365">
        <v>0</v>
      </c>
      <c r="BR79" s="365">
        <v>0</v>
      </c>
      <c r="BS79" s="365">
        <v>0</v>
      </c>
      <c r="BT79" s="365">
        <v>0</v>
      </c>
      <c r="BU79" s="365">
        <v>0</v>
      </c>
      <c r="BV79" s="365">
        <v>0</v>
      </c>
      <c r="BW79" s="365">
        <v>0</v>
      </c>
      <c r="BX79" s="364">
        <f t="array" ref="BX79">-生産者価格評価表!$DX79/(MMULT(投入係数表!$D79:$DG79,生産者価格評価表!$DZ$7:$DZ$114)+生産者価格評価表!$DO79)</f>
        <v>1.3051721387237654E-3</v>
      </c>
      <c r="BY79" s="365">
        <v>0</v>
      </c>
      <c r="BZ79" s="365">
        <v>0</v>
      </c>
      <c r="CA79" s="365">
        <v>0</v>
      </c>
      <c r="CB79" s="365">
        <v>0</v>
      </c>
      <c r="CC79" s="365">
        <v>0</v>
      </c>
      <c r="CD79" s="365">
        <v>0</v>
      </c>
      <c r="CE79" s="365">
        <v>0</v>
      </c>
      <c r="CF79" s="365">
        <v>0</v>
      </c>
      <c r="CG79" s="365">
        <v>0</v>
      </c>
      <c r="CH79" s="365">
        <v>0</v>
      </c>
      <c r="CI79" s="365">
        <v>0</v>
      </c>
      <c r="CJ79" s="365">
        <v>0</v>
      </c>
      <c r="CK79" s="365">
        <v>0</v>
      </c>
      <c r="CL79" s="365">
        <v>0</v>
      </c>
      <c r="CM79" s="365">
        <v>0</v>
      </c>
      <c r="CN79" s="365">
        <v>0</v>
      </c>
      <c r="CO79" s="365">
        <v>0</v>
      </c>
      <c r="CP79" s="365">
        <v>0</v>
      </c>
      <c r="CQ79" s="365">
        <v>0</v>
      </c>
      <c r="CR79" s="365">
        <v>0</v>
      </c>
      <c r="CS79" s="365">
        <v>0</v>
      </c>
      <c r="CT79" s="365">
        <v>0</v>
      </c>
      <c r="CU79" s="365">
        <v>0</v>
      </c>
      <c r="CV79" s="365">
        <v>0</v>
      </c>
      <c r="CW79" s="365">
        <v>0</v>
      </c>
      <c r="CX79" s="365">
        <v>0</v>
      </c>
      <c r="CY79" s="365">
        <v>0</v>
      </c>
      <c r="CZ79" s="365">
        <v>0</v>
      </c>
      <c r="DA79" s="365">
        <v>0</v>
      </c>
      <c r="DB79" s="365">
        <v>0</v>
      </c>
      <c r="DC79" s="365">
        <v>0</v>
      </c>
      <c r="DD79" s="365">
        <v>0</v>
      </c>
      <c r="DE79" s="365">
        <v>0</v>
      </c>
      <c r="DF79" s="365">
        <v>0</v>
      </c>
      <c r="DG79" s="366">
        <v>0</v>
      </c>
    </row>
    <row r="80" spans="2:111" ht="15.6" customHeight="1">
      <c r="B80" s="98" t="s">
        <v>222</v>
      </c>
      <c r="C80" s="95" t="s">
        <v>223</v>
      </c>
      <c r="D80" s="363">
        <v>0</v>
      </c>
      <c r="E80" s="365">
        <v>0</v>
      </c>
      <c r="F80" s="365">
        <v>0</v>
      </c>
      <c r="G80" s="365">
        <v>0</v>
      </c>
      <c r="H80" s="365">
        <v>0</v>
      </c>
      <c r="I80" s="365">
        <v>0</v>
      </c>
      <c r="J80" s="365">
        <v>0</v>
      </c>
      <c r="K80" s="365">
        <v>0</v>
      </c>
      <c r="L80" s="365">
        <v>0</v>
      </c>
      <c r="M80" s="365">
        <v>0</v>
      </c>
      <c r="N80" s="365">
        <v>0</v>
      </c>
      <c r="O80" s="365">
        <v>0</v>
      </c>
      <c r="P80" s="365">
        <v>0</v>
      </c>
      <c r="Q80" s="365">
        <v>0</v>
      </c>
      <c r="R80" s="365">
        <v>0</v>
      </c>
      <c r="S80" s="365">
        <v>0</v>
      </c>
      <c r="T80" s="365">
        <v>0</v>
      </c>
      <c r="U80" s="365">
        <v>0</v>
      </c>
      <c r="V80" s="365">
        <v>0</v>
      </c>
      <c r="W80" s="365">
        <v>0</v>
      </c>
      <c r="X80" s="365">
        <v>0</v>
      </c>
      <c r="Y80" s="365">
        <v>0</v>
      </c>
      <c r="Z80" s="365">
        <v>0</v>
      </c>
      <c r="AA80" s="365">
        <v>0</v>
      </c>
      <c r="AB80" s="365">
        <v>0</v>
      </c>
      <c r="AC80" s="365">
        <v>0</v>
      </c>
      <c r="AD80" s="365">
        <v>0</v>
      </c>
      <c r="AE80" s="365">
        <v>0</v>
      </c>
      <c r="AF80" s="365">
        <v>0</v>
      </c>
      <c r="AG80" s="365">
        <v>0</v>
      </c>
      <c r="AH80" s="365">
        <v>0</v>
      </c>
      <c r="AI80" s="365">
        <v>0</v>
      </c>
      <c r="AJ80" s="365">
        <v>0</v>
      </c>
      <c r="AK80" s="365">
        <v>0</v>
      </c>
      <c r="AL80" s="365">
        <v>0</v>
      </c>
      <c r="AM80" s="365">
        <v>0</v>
      </c>
      <c r="AN80" s="365">
        <v>0</v>
      </c>
      <c r="AO80" s="365">
        <v>0</v>
      </c>
      <c r="AP80" s="365">
        <v>0</v>
      </c>
      <c r="AQ80" s="365">
        <v>0</v>
      </c>
      <c r="AR80" s="365">
        <v>0</v>
      </c>
      <c r="AS80" s="365">
        <v>0</v>
      </c>
      <c r="AT80" s="365">
        <v>0</v>
      </c>
      <c r="AU80" s="365">
        <v>0</v>
      </c>
      <c r="AV80" s="365">
        <v>0</v>
      </c>
      <c r="AW80" s="365">
        <v>0</v>
      </c>
      <c r="AX80" s="365">
        <v>0</v>
      </c>
      <c r="AY80" s="365">
        <v>0</v>
      </c>
      <c r="AZ80" s="365">
        <v>0</v>
      </c>
      <c r="BA80" s="365">
        <v>0</v>
      </c>
      <c r="BB80" s="365">
        <v>0</v>
      </c>
      <c r="BC80" s="365">
        <v>0</v>
      </c>
      <c r="BD80" s="365">
        <v>0</v>
      </c>
      <c r="BE80" s="365">
        <v>0</v>
      </c>
      <c r="BF80" s="365">
        <v>0</v>
      </c>
      <c r="BG80" s="365">
        <v>0</v>
      </c>
      <c r="BH80" s="365">
        <v>0</v>
      </c>
      <c r="BI80" s="365">
        <v>0</v>
      </c>
      <c r="BJ80" s="365">
        <v>0</v>
      </c>
      <c r="BK80" s="365">
        <v>0</v>
      </c>
      <c r="BL80" s="365">
        <v>0</v>
      </c>
      <c r="BM80" s="365">
        <v>0</v>
      </c>
      <c r="BN80" s="365">
        <v>0</v>
      </c>
      <c r="BO80" s="365">
        <v>0</v>
      </c>
      <c r="BP80" s="365">
        <v>0</v>
      </c>
      <c r="BQ80" s="365">
        <v>0</v>
      </c>
      <c r="BR80" s="365">
        <v>0</v>
      </c>
      <c r="BS80" s="365">
        <v>0</v>
      </c>
      <c r="BT80" s="365">
        <v>0</v>
      </c>
      <c r="BU80" s="365">
        <v>0</v>
      </c>
      <c r="BV80" s="365">
        <v>0</v>
      </c>
      <c r="BW80" s="365">
        <v>0</v>
      </c>
      <c r="BX80" s="365">
        <v>0</v>
      </c>
      <c r="BY80" s="364">
        <f t="array" ref="BY80">-生産者価格評価表!$DX80/(MMULT(投入係数表!$D80:$DG80,生産者価格評価表!$DZ$7:$DZ$114)+生産者価格評価表!$DO80)</f>
        <v>3.167850630459962E-10</v>
      </c>
      <c r="BZ80" s="365">
        <v>0</v>
      </c>
      <c r="CA80" s="365">
        <v>0</v>
      </c>
      <c r="CB80" s="365">
        <v>0</v>
      </c>
      <c r="CC80" s="365">
        <v>0</v>
      </c>
      <c r="CD80" s="365">
        <v>0</v>
      </c>
      <c r="CE80" s="365">
        <v>0</v>
      </c>
      <c r="CF80" s="365">
        <v>0</v>
      </c>
      <c r="CG80" s="365">
        <v>0</v>
      </c>
      <c r="CH80" s="365">
        <v>0</v>
      </c>
      <c r="CI80" s="365">
        <v>0</v>
      </c>
      <c r="CJ80" s="365">
        <v>0</v>
      </c>
      <c r="CK80" s="365">
        <v>0</v>
      </c>
      <c r="CL80" s="365">
        <v>0</v>
      </c>
      <c r="CM80" s="365">
        <v>0</v>
      </c>
      <c r="CN80" s="365">
        <v>0</v>
      </c>
      <c r="CO80" s="365">
        <v>0</v>
      </c>
      <c r="CP80" s="365">
        <v>0</v>
      </c>
      <c r="CQ80" s="365">
        <v>0</v>
      </c>
      <c r="CR80" s="365">
        <v>0</v>
      </c>
      <c r="CS80" s="365">
        <v>0</v>
      </c>
      <c r="CT80" s="365">
        <v>0</v>
      </c>
      <c r="CU80" s="365">
        <v>0</v>
      </c>
      <c r="CV80" s="365">
        <v>0</v>
      </c>
      <c r="CW80" s="365">
        <v>0</v>
      </c>
      <c r="CX80" s="365">
        <v>0</v>
      </c>
      <c r="CY80" s="365">
        <v>0</v>
      </c>
      <c r="CZ80" s="365">
        <v>0</v>
      </c>
      <c r="DA80" s="365">
        <v>0</v>
      </c>
      <c r="DB80" s="365">
        <v>0</v>
      </c>
      <c r="DC80" s="365">
        <v>0</v>
      </c>
      <c r="DD80" s="365">
        <v>0</v>
      </c>
      <c r="DE80" s="365">
        <v>0</v>
      </c>
      <c r="DF80" s="365">
        <v>0</v>
      </c>
      <c r="DG80" s="366">
        <v>0</v>
      </c>
    </row>
    <row r="81" spans="2:111" ht="15.6" customHeight="1">
      <c r="B81" s="98" t="s">
        <v>224</v>
      </c>
      <c r="C81" s="95" t="s">
        <v>225</v>
      </c>
      <c r="D81" s="363">
        <v>0</v>
      </c>
      <c r="E81" s="365">
        <v>0</v>
      </c>
      <c r="F81" s="365">
        <v>0</v>
      </c>
      <c r="G81" s="365">
        <v>0</v>
      </c>
      <c r="H81" s="365">
        <v>0</v>
      </c>
      <c r="I81" s="365">
        <v>0</v>
      </c>
      <c r="J81" s="365">
        <v>0</v>
      </c>
      <c r="K81" s="365">
        <v>0</v>
      </c>
      <c r="L81" s="365">
        <v>0</v>
      </c>
      <c r="M81" s="365">
        <v>0</v>
      </c>
      <c r="N81" s="365">
        <v>0</v>
      </c>
      <c r="O81" s="365">
        <v>0</v>
      </c>
      <c r="P81" s="365">
        <v>0</v>
      </c>
      <c r="Q81" s="365">
        <v>0</v>
      </c>
      <c r="R81" s="365">
        <v>0</v>
      </c>
      <c r="S81" s="365">
        <v>0</v>
      </c>
      <c r="T81" s="365">
        <v>0</v>
      </c>
      <c r="U81" s="365">
        <v>0</v>
      </c>
      <c r="V81" s="365">
        <v>0</v>
      </c>
      <c r="W81" s="365">
        <v>0</v>
      </c>
      <c r="X81" s="365">
        <v>0</v>
      </c>
      <c r="Y81" s="365">
        <v>0</v>
      </c>
      <c r="Z81" s="365">
        <v>0</v>
      </c>
      <c r="AA81" s="365">
        <v>0</v>
      </c>
      <c r="AB81" s="365">
        <v>0</v>
      </c>
      <c r="AC81" s="365">
        <v>0</v>
      </c>
      <c r="AD81" s="365">
        <v>0</v>
      </c>
      <c r="AE81" s="365">
        <v>0</v>
      </c>
      <c r="AF81" s="365">
        <v>0</v>
      </c>
      <c r="AG81" s="365">
        <v>0</v>
      </c>
      <c r="AH81" s="365">
        <v>0</v>
      </c>
      <c r="AI81" s="365">
        <v>0</v>
      </c>
      <c r="AJ81" s="365">
        <v>0</v>
      </c>
      <c r="AK81" s="365">
        <v>0</v>
      </c>
      <c r="AL81" s="365">
        <v>0</v>
      </c>
      <c r="AM81" s="365">
        <v>0</v>
      </c>
      <c r="AN81" s="365">
        <v>0</v>
      </c>
      <c r="AO81" s="365">
        <v>0</v>
      </c>
      <c r="AP81" s="365">
        <v>0</v>
      </c>
      <c r="AQ81" s="365">
        <v>0</v>
      </c>
      <c r="AR81" s="365">
        <v>0</v>
      </c>
      <c r="AS81" s="365">
        <v>0</v>
      </c>
      <c r="AT81" s="365">
        <v>0</v>
      </c>
      <c r="AU81" s="365">
        <v>0</v>
      </c>
      <c r="AV81" s="365">
        <v>0</v>
      </c>
      <c r="AW81" s="365">
        <v>0</v>
      </c>
      <c r="AX81" s="365">
        <v>0</v>
      </c>
      <c r="AY81" s="365">
        <v>0</v>
      </c>
      <c r="AZ81" s="365">
        <v>0</v>
      </c>
      <c r="BA81" s="365">
        <v>0</v>
      </c>
      <c r="BB81" s="365">
        <v>0</v>
      </c>
      <c r="BC81" s="365">
        <v>0</v>
      </c>
      <c r="BD81" s="365">
        <v>0</v>
      </c>
      <c r="BE81" s="365">
        <v>0</v>
      </c>
      <c r="BF81" s="365">
        <v>0</v>
      </c>
      <c r="BG81" s="365">
        <v>0</v>
      </c>
      <c r="BH81" s="365">
        <v>0</v>
      </c>
      <c r="BI81" s="365">
        <v>0</v>
      </c>
      <c r="BJ81" s="365">
        <v>0</v>
      </c>
      <c r="BK81" s="365">
        <v>0</v>
      </c>
      <c r="BL81" s="365">
        <v>0</v>
      </c>
      <c r="BM81" s="365">
        <v>0</v>
      </c>
      <c r="BN81" s="365">
        <v>0</v>
      </c>
      <c r="BO81" s="365">
        <v>0</v>
      </c>
      <c r="BP81" s="365">
        <v>0</v>
      </c>
      <c r="BQ81" s="365">
        <v>0</v>
      </c>
      <c r="BR81" s="365">
        <v>0</v>
      </c>
      <c r="BS81" s="365">
        <v>0</v>
      </c>
      <c r="BT81" s="365">
        <v>0</v>
      </c>
      <c r="BU81" s="365">
        <v>0</v>
      </c>
      <c r="BV81" s="365">
        <v>0</v>
      </c>
      <c r="BW81" s="365">
        <v>0</v>
      </c>
      <c r="BX81" s="365">
        <v>0</v>
      </c>
      <c r="BY81" s="365">
        <v>0</v>
      </c>
      <c r="BZ81" s="364">
        <f t="array" ref="BZ81">-生産者価格評価表!$DX81/(MMULT(投入係数表!$D81:$DG81,生産者価格評価表!$DZ$7:$DZ$114)+生産者価格評価表!$DO81)</f>
        <v>1.1035704401399477E-2</v>
      </c>
      <c r="CA81" s="365">
        <v>0</v>
      </c>
      <c r="CB81" s="365">
        <v>0</v>
      </c>
      <c r="CC81" s="365">
        <v>0</v>
      </c>
      <c r="CD81" s="365">
        <v>0</v>
      </c>
      <c r="CE81" s="365">
        <v>0</v>
      </c>
      <c r="CF81" s="365">
        <v>0</v>
      </c>
      <c r="CG81" s="365">
        <v>0</v>
      </c>
      <c r="CH81" s="365">
        <v>0</v>
      </c>
      <c r="CI81" s="365">
        <v>0</v>
      </c>
      <c r="CJ81" s="365">
        <v>0</v>
      </c>
      <c r="CK81" s="365">
        <v>0</v>
      </c>
      <c r="CL81" s="365">
        <v>0</v>
      </c>
      <c r="CM81" s="365">
        <v>0</v>
      </c>
      <c r="CN81" s="365">
        <v>0</v>
      </c>
      <c r="CO81" s="365">
        <v>0</v>
      </c>
      <c r="CP81" s="365">
        <v>0</v>
      </c>
      <c r="CQ81" s="365">
        <v>0</v>
      </c>
      <c r="CR81" s="365">
        <v>0</v>
      </c>
      <c r="CS81" s="365">
        <v>0</v>
      </c>
      <c r="CT81" s="365">
        <v>0</v>
      </c>
      <c r="CU81" s="365">
        <v>0</v>
      </c>
      <c r="CV81" s="365">
        <v>0</v>
      </c>
      <c r="CW81" s="365">
        <v>0</v>
      </c>
      <c r="CX81" s="365">
        <v>0</v>
      </c>
      <c r="CY81" s="365">
        <v>0</v>
      </c>
      <c r="CZ81" s="365">
        <v>0</v>
      </c>
      <c r="DA81" s="365">
        <v>0</v>
      </c>
      <c r="DB81" s="365">
        <v>0</v>
      </c>
      <c r="DC81" s="365">
        <v>0</v>
      </c>
      <c r="DD81" s="365">
        <v>0</v>
      </c>
      <c r="DE81" s="365">
        <v>0</v>
      </c>
      <c r="DF81" s="365">
        <v>0</v>
      </c>
      <c r="DG81" s="366">
        <v>0</v>
      </c>
    </row>
    <row r="82" spans="2:111" ht="15.6" customHeight="1">
      <c r="B82" s="98" t="s">
        <v>226</v>
      </c>
      <c r="C82" s="95" t="s">
        <v>227</v>
      </c>
      <c r="D82" s="363">
        <v>0</v>
      </c>
      <c r="E82" s="365">
        <v>0</v>
      </c>
      <c r="F82" s="365">
        <v>0</v>
      </c>
      <c r="G82" s="365">
        <v>0</v>
      </c>
      <c r="H82" s="365">
        <v>0</v>
      </c>
      <c r="I82" s="365">
        <v>0</v>
      </c>
      <c r="J82" s="365">
        <v>0</v>
      </c>
      <c r="K82" s="365">
        <v>0</v>
      </c>
      <c r="L82" s="365">
        <v>0</v>
      </c>
      <c r="M82" s="365">
        <v>0</v>
      </c>
      <c r="N82" s="365">
        <v>0</v>
      </c>
      <c r="O82" s="365">
        <v>0</v>
      </c>
      <c r="P82" s="365">
        <v>0</v>
      </c>
      <c r="Q82" s="365">
        <v>0</v>
      </c>
      <c r="R82" s="365">
        <v>0</v>
      </c>
      <c r="S82" s="365">
        <v>0</v>
      </c>
      <c r="T82" s="365">
        <v>0</v>
      </c>
      <c r="U82" s="365">
        <v>0</v>
      </c>
      <c r="V82" s="365">
        <v>0</v>
      </c>
      <c r="W82" s="365">
        <v>0</v>
      </c>
      <c r="X82" s="365">
        <v>0</v>
      </c>
      <c r="Y82" s="365">
        <v>0</v>
      </c>
      <c r="Z82" s="365">
        <v>0</v>
      </c>
      <c r="AA82" s="365">
        <v>0</v>
      </c>
      <c r="AB82" s="365">
        <v>0</v>
      </c>
      <c r="AC82" s="365">
        <v>0</v>
      </c>
      <c r="AD82" s="365">
        <v>0</v>
      </c>
      <c r="AE82" s="365">
        <v>0</v>
      </c>
      <c r="AF82" s="365">
        <v>0</v>
      </c>
      <c r="AG82" s="365">
        <v>0</v>
      </c>
      <c r="AH82" s="365">
        <v>0</v>
      </c>
      <c r="AI82" s="365">
        <v>0</v>
      </c>
      <c r="AJ82" s="365">
        <v>0</v>
      </c>
      <c r="AK82" s="365">
        <v>0</v>
      </c>
      <c r="AL82" s="365">
        <v>0</v>
      </c>
      <c r="AM82" s="365">
        <v>0</v>
      </c>
      <c r="AN82" s="365">
        <v>0</v>
      </c>
      <c r="AO82" s="365">
        <v>0</v>
      </c>
      <c r="AP82" s="365">
        <v>0</v>
      </c>
      <c r="AQ82" s="365">
        <v>0</v>
      </c>
      <c r="AR82" s="365">
        <v>0</v>
      </c>
      <c r="AS82" s="365">
        <v>0</v>
      </c>
      <c r="AT82" s="365">
        <v>0</v>
      </c>
      <c r="AU82" s="365">
        <v>0</v>
      </c>
      <c r="AV82" s="365">
        <v>0</v>
      </c>
      <c r="AW82" s="365">
        <v>0</v>
      </c>
      <c r="AX82" s="365">
        <v>0</v>
      </c>
      <c r="AY82" s="365">
        <v>0</v>
      </c>
      <c r="AZ82" s="365">
        <v>0</v>
      </c>
      <c r="BA82" s="365">
        <v>0</v>
      </c>
      <c r="BB82" s="365">
        <v>0</v>
      </c>
      <c r="BC82" s="365">
        <v>0</v>
      </c>
      <c r="BD82" s="365">
        <v>0</v>
      </c>
      <c r="BE82" s="365">
        <v>0</v>
      </c>
      <c r="BF82" s="365">
        <v>0</v>
      </c>
      <c r="BG82" s="365">
        <v>0</v>
      </c>
      <c r="BH82" s="365">
        <v>0</v>
      </c>
      <c r="BI82" s="365">
        <v>0</v>
      </c>
      <c r="BJ82" s="365">
        <v>0</v>
      </c>
      <c r="BK82" s="365">
        <v>0</v>
      </c>
      <c r="BL82" s="365">
        <v>0</v>
      </c>
      <c r="BM82" s="365">
        <v>0</v>
      </c>
      <c r="BN82" s="365">
        <v>0</v>
      </c>
      <c r="BO82" s="365">
        <v>0</v>
      </c>
      <c r="BP82" s="365">
        <v>0</v>
      </c>
      <c r="BQ82" s="365">
        <v>0</v>
      </c>
      <c r="BR82" s="365">
        <v>0</v>
      </c>
      <c r="BS82" s="365">
        <v>0</v>
      </c>
      <c r="BT82" s="365">
        <v>0</v>
      </c>
      <c r="BU82" s="365">
        <v>0</v>
      </c>
      <c r="BV82" s="365">
        <v>0</v>
      </c>
      <c r="BW82" s="365">
        <v>0</v>
      </c>
      <c r="BX82" s="365">
        <v>0</v>
      </c>
      <c r="BY82" s="365">
        <v>0</v>
      </c>
      <c r="BZ82" s="365">
        <v>0</v>
      </c>
      <c r="CA82" s="364">
        <f t="array" ref="CA82">-生産者価格評価表!$DX82/(MMULT(投入係数表!$D82:$DG82,生産者価格評価表!$DZ$7:$DZ$114)+生産者価格評価表!$DO82)</f>
        <v>0.40367734626339763</v>
      </c>
      <c r="CB82" s="365">
        <v>0</v>
      </c>
      <c r="CC82" s="365">
        <v>0</v>
      </c>
      <c r="CD82" s="365">
        <v>0</v>
      </c>
      <c r="CE82" s="365">
        <v>0</v>
      </c>
      <c r="CF82" s="365">
        <v>0</v>
      </c>
      <c r="CG82" s="365">
        <v>0</v>
      </c>
      <c r="CH82" s="365">
        <v>0</v>
      </c>
      <c r="CI82" s="365">
        <v>0</v>
      </c>
      <c r="CJ82" s="365">
        <v>0</v>
      </c>
      <c r="CK82" s="365">
        <v>0</v>
      </c>
      <c r="CL82" s="365">
        <v>0</v>
      </c>
      <c r="CM82" s="365">
        <v>0</v>
      </c>
      <c r="CN82" s="365">
        <v>0</v>
      </c>
      <c r="CO82" s="365">
        <v>0</v>
      </c>
      <c r="CP82" s="365">
        <v>0</v>
      </c>
      <c r="CQ82" s="365">
        <v>0</v>
      </c>
      <c r="CR82" s="365">
        <v>0</v>
      </c>
      <c r="CS82" s="365">
        <v>0</v>
      </c>
      <c r="CT82" s="365">
        <v>0</v>
      </c>
      <c r="CU82" s="365">
        <v>0</v>
      </c>
      <c r="CV82" s="365">
        <v>0</v>
      </c>
      <c r="CW82" s="365">
        <v>0</v>
      </c>
      <c r="CX82" s="365">
        <v>0</v>
      </c>
      <c r="CY82" s="365">
        <v>0</v>
      </c>
      <c r="CZ82" s="365">
        <v>0</v>
      </c>
      <c r="DA82" s="365">
        <v>0</v>
      </c>
      <c r="DB82" s="365">
        <v>0</v>
      </c>
      <c r="DC82" s="365">
        <v>0</v>
      </c>
      <c r="DD82" s="365">
        <v>0</v>
      </c>
      <c r="DE82" s="365">
        <v>0</v>
      </c>
      <c r="DF82" s="365">
        <v>0</v>
      </c>
      <c r="DG82" s="366">
        <v>0</v>
      </c>
    </row>
    <row r="83" spans="2:111" ht="15.6" customHeight="1">
      <c r="B83" s="98" t="s">
        <v>228</v>
      </c>
      <c r="C83" s="95" t="s">
        <v>229</v>
      </c>
      <c r="D83" s="363">
        <v>0</v>
      </c>
      <c r="E83" s="365">
        <v>0</v>
      </c>
      <c r="F83" s="365">
        <v>0</v>
      </c>
      <c r="G83" s="365">
        <v>0</v>
      </c>
      <c r="H83" s="365">
        <v>0</v>
      </c>
      <c r="I83" s="365">
        <v>0</v>
      </c>
      <c r="J83" s="365">
        <v>0</v>
      </c>
      <c r="K83" s="365">
        <v>0</v>
      </c>
      <c r="L83" s="365">
        <v>0</v>
      </c>
      <c r="M83" s="365">
        <v>0</v>
      </c>
      <c r="N83" s="365">
        <v>0</v>
      </c>
      <c r="O83" s="365">
        <v>0</v>
      </c>
      <c r="P83" s="365">
        <v>0</v>
      </c>
      <c r="Q83" s="365">
        <v>0</v>
      </c>
      <c r="R83" s="365">
        <v>0</v>
      </c>
      <c r="S83" s="365">
        <v>0</v>
      </c>
      <c r="T83" s="365">
        <v>0</v>
      </c>
      <c r="U83" s="365">
        <v>0</v>
      </c>
      <c r="V83" s="365">
        <v>0</v>
      </c>
      <c r="W83" s="365">
        <v>0</v>
      </c>
      <c r="X83" s="365">
        <v>0</v>
      </c>
      <c r="Y83" s="365">
        <v>0</v>
      </c>
      <c r="Z83" s="365">
        <v>0</v>
      </c>
      <c r="AA83" s="365">
        <v>0</v>
      </c>
      <c r="AB83" s="365">
        <v>0</v>
      </c>
      <c r="AC83" s="365">
        <v>0</v>
      </c>
      <c r="AD83" s="365">
        <v>0</v>
      </c>
      <c r="AE83" s="365">
        <v>0</v>
      </c>
      <c r="AF83" s="365">
        <v>0</v>
      </c>
      <c r="AG83" s="365">
        <v>0</v>
      </c>
      <c r="AH83" s="365">
        <v>0</v>
      </c>
      <c r="AI83" s="365">
        <v>0</v>
      </c>
      <c r="AJ83" s="365">
        <v>0</v>
      </c>
      <c r="AK83" s="365">
        <v>0</v>
      </c>
      <c r="AL83" s="365">
        <v>0</v>
      </c>
      <c r="AM83" s="365">
        <v>0</v>
      </c>
      <c r="AN83" s="365">
        <v>0</v>
      </c>
      <c r="AO83" s="365">
        <v>0</v>
      </c>
      <c r="AP83" s="365">
        <v>0</v>
      </c>
      <c r="AQ83" s="365">
        <v>0</v>
      </c>
      <c r="AR83" s="365">
        <v>0</v>
      </c>
      <c r="AS83" s="365">
        <v>0</v>
      </c>
      <c r="AT83" s="365">
        <v>0</v>
      </c>
      <c r="AU83" s="365">
        <v>0</v>
      </c>
      <c r="AV83" s="365">
        <v>0</v>
      </c>
      <c r="AW83" s="365">
        <v>0</v>
      </c>
      <c r="AX83" s="365">
        <v>0</v>
      </c>
      <c r="AY83" s="365">
        <v>0</v>
      </c>
      <c r="AZ83" s="365">
        <v>0</v>
      </c>
      <c r="BA83" s="365">
        <v>0</v>
      </c>
      <c r="BB83" s="365">
        <v>0</v>
      </c>
      <c r="BC83" s="365">
        <v>0</v>
      </c>
      <c r="BD83" s="365">
        <v>0</v>
      </c>
      <c r="BE83" s="365">
        <v>0</v>
      </c>
      <c r="BF83" s="365">
        <v>0</v>
      </c>
      <c r="BG83" s="365">
        <v>0</v>
      </c>
      <c r="BH83" s="365">
        <v>0</v>
      </c>
      <c r="BI83" s="365">
        <v>0</v>
      </c>
      <c r="BJ83" s="365">
        <v>0</v>
      </c>
      <c r="BK83" s="365">
        <v>0</v>
      </c>
      <c r="BL83" s="365">
        <v>0</v>
      </c>
      <c r="BM83" s="365">
        <v>0</v>
      </c>
      <c r="BN83" s="365">
        <v>0</v>
      </c>
      <c r="BO83" s="365">
        <v>0</v>
      </c>
      <c r="BP83" s="365">
        <v>0</v>
      </c>
      <c r="BQ83" s="365">
        <v>0</v>
      </c>
      <c r="BR83" s="365">
        <v>0</v>
      </c>
      <c r="BS83" s="365">
        <v>0</v>
      </c>
      <c r="BT83" s="365">
        <v>0</v>
      </c>
      <c r="BU83" s="365">
        <v>0</v>
      </c>
      <c r="BV83" s="365">
        <v>0</v>
      </c>
      <c r="BW83" s="365">
        <v>0</v>
      </c>
      <c r="BX83" s="365">
        <v>0</v>
      </c>
      <c r="BY83" s="365">
        <v>0</v>
      </c>
      <c r="BZ83" s="365">
        <v>0</v>
      </c>
      <c r="CA83" s="365">
        <v>0</v>
      </c>
      <c r="CB83" s="364">
        <f t="array" ref="CB83">-生産者価格評価表!$DX83/(MMULT(投入係数表!$D83:$DG83,生産者価格評価表!$DZ$7:$DZ$114)+生産者価格評価表!$DO83)</f>
        <v>0</v>
      </c>
      <c r="CC83" s="365">
        <v>0</v>
      </c>
      <c r="CD83" s="365">
        <v>0</v>
      </c>
      <c r="CE83" s="365">
        <v>0</v>
      </c>
      <c r="CF83" s="365">
        <v>0</v>
      </c>
      <c r="CG83" s="365">
        <v>0</v>
      </c>
      <c r="CH83" s="365">
        <v>0</v>
      </c>
      <c r="CI83" s="365">
        <v>0</v>
      </c>
      <c r="CJ83" s="365">
        <v>0</v>
      </c>
      <c r="CK83" s="365">
        <v>0</v>
      </c>
      <c r="CL83" s="365">
        <v>0</v>
      </c>
      <c r="CM83" s="365">
        <v>0</v>
      </c>
      <c r="CN83" s="365">
        <v>0</v>
      </c>
      <c r="CO83" s="365">
        <v>0</v>
      </c>
      <c r="CP83" s="365">
        <v>0</v>
      </c>
      <c r="CQ83" s="365">
        <v>0</v>
      </c>
      <c r="CR83" s="365">
        <v>0</v>
      </c>
      <c r="CS83" s="365">
        <v>0</v>
      </c>
      <c r="CT83" s="365">
        <v>0</v>
      </c>
      <c r="CU83" s="365">
        <v>0</v>
      </c>
      <c r="CV83" s="365">
        <v>0</v>
      </c>
      <c r="CW83" s="365">
        <v>0</v>
      </c>
      <c r="CX83" s="365">
        <v>0</v>
      </c>
      <c r="CY83" s="365">
        <v>0</v>
      </c>
      <c r="CZ83" s="365">
        <v>0</v>
      </c>
      <c r="DA83" s="365">
        <v>0</v>
      </c>
      <c r="DB83" s="365">
        <v>0</v>
      </c>
      <c r="DC83" s="365">
        <v>0</v>
      </c>
      <c r="DD83" s="365">
        <v>0</v>
      </c>
      <c r="DE83" s="365">
        <v>0</v>
      </c>
      <c r="DF83" s="365">
        <v>0</v>
      </c>
      <c r="DG83" s="366">
        <v>0</v>
      </c>
    </row>
    <row r="84" spans="2:111" ht="15.6" customHeight="1">
      <c r="B84" s="98" t="s">
        <v>230</v>
      </c>
      <c r="C84" s="95" t="s">
        <v>231</v>
      </c>
      <c r="D84" s="363">
        <v>0</v>
      </c>
      <c r="E84" s="365">
        <v>0</v>
      </c>
      <c r="F84" s="365">
        <v>0</v>
      </c>
      <c r="G84" s="365">
        <v>0</v>
      </c>
      <c r="H84" s="365">
        <v>0</v>
      </c>
      <c r="I84" s="365">
        <v>0</v>
      </c>
      <c r="J84" s="365">
        <v>0</v>
      </c>
      <c r="K84" s="365">
        <v>0</v>
      </c>
      <c r="L84" s="365">
        <v>0</v>
      </c>
      <c r="M84" s="365">
        <v>0</v>
      </c>
      <c r="N84" s="365">
        <v>0</v>
      </c>
      <c r="O84" s="365">
        <v>0</v>
      </c>
      <c r="P84" s="365">
        <v>0</v>
      </c>
      <c r="Q84" s="365">
        <v>0</v>
      </c>
      <c r="R84" s="365">
        <v>0</v>
      </c>
      <c r="S84" s="365">
        <v>0</v>
      </c>
      <c r="T84" s="365">
        <v>0</v>
      </c>
      <c r="U84" s="365">
        <v>0</v>
      </c>
      <c r="V84" s="365">
        <v>0</v>
      </c>
      <c r="W84" s="365">
        <v>0</v>
      </c>
      <c r="X84" s="365">
        <v>0</v>
      </c>
      <c r="Y84" s="365">
        <v>0</v>
      </c>
      <c r="Z84" s="365">
        <v>0</v>
      </c>
      <c r="AA84" s="365">
        <v>0</v>
      </c>
      <c r="AB84" s="365">
        <v>0</v>
      </c>
      <c r="AC84" s="365">
        <v>0</v>
      </c>
      <c r="AD84" s="365">
        <v>0</v>
      </c>
      <c r="AE84" s="365">
        <v>0</v>
      </c>
      <c r="AF84" s="365">
        <v>0</v>
      </c>
      <c r="AG84" s="365">
        <v>0</v>
      </c>
      <c r="AH84" s="365">
        <v>0</v>
      </c>
      <c r="AI84" s="365">
        <v>0</v>
      </c>
      <c r="AJ84" s="365">
        <v>0</v>
      </c>
      <c r="AK84" s="365">
        <v>0</v>
      </c>
      <c r="AL84" s="365">
        <v>0</v>
      </c>
      <c r="AM84" s="365">
        <v>0</v>
      </c>
      <c r="AN84" s="365">
        <v>0</v>
      </c>
      <c r="AO84" s="365">
        <v>0</v>
      </c>
      <c r="AP84" s="365">
        <v>0</v>
      </c>
      <c r="AQ84" s="365">
        <v>0</v>
      </c>
      <c r="AR84" s="365">
        <v>0</v>
      </c>
      <c r="AS84" s="365">
        <v>0</v>
      </c>
      <c r="AT84" s="365">
        <v>0</v>
      </c>
      <c r="AU84" s="365">
        <v>0</v>
      </c>
      <c r="AV84" s="365">
        <v>0</v>
      </c>
      <c r="AW84" s="365">
        <v>0</v>
      </c>
      <c r="AX84" s="365">
        <v>0</v>
      </c>
      <c r="AY84" s="365">
        <v>0</v>
      </c>
      <c r="AZ84" s="365">
        <v>0</v>
      </c>
      <c r="BA84" s="365">
        <v>0</v>
      </c>
      <c r="BB84" s="365">
        <v>0</v>
      </c>
      <c r="BC84" s="365">
        <v>0</v>
      </c>
      <c r="BD84" s="365">
        <v>0</v>
      </c>
      <c r="BE84" s="365">
        <v>0</v>
      </c>
      <c r="BF84" s="365">
        <v>0</v>
      </c>
      <c r="BG84" s="365">
        <v>0</v>
      </c>
      <c r="BH84" s="365">
        <v>0</v>
      </c>
      <c r="BI84" s="365">
        <v>0</v>
      </c>
      <c r="BJ84" s="365">
        <v>0</v>
      </c>
      <c r="BK84" s="365">
        <v>0</v>
      </c>
      <c r="BL84" s="365">
        <v>0</v>
      </c>
      <c r="BM84" s="365">
        <v>0</v>
      </c>
      <c r="BN84" s="365">
        <v>0</v>
      </c>
      <c r="BO84" s="365">
        <v>0</v>
      </c>
      <c r="BP84" s="365">
        <v>0</v>
      </c>
      <c r="BQ84" s="365">
        <v>0</v>
      </c>
      <c r="BR84" s="365">
        <v>0</v>
      </c>
      <c r="BS84" s="365">
        <v>0</v>
      </c>
      <c r="BT84" s="365">
        <v>0</v>
      </c>
      <c r="BU84" s="365">
        <v>0</v>
      </c>
      <c r="BV84" s="365">
        <v>0</v>
      </c>
      <c r="BW84" s="365">
        <v>0</v>
      </c>
      <c r="BX84" s="365">
        <v>0</v>
      </c>
      <c r="BY84" s="365">
        <v>0</v>
      </c>
      <c r="BZ84" s="365">
        <v>0</v>
      </c>
      <c r="CA84" s="365">
        <v>0</v>
      </c>
      <c r="CB84" s="365">
        <v>0</v>
      </c>
      <c r="CC84" s="364">
        <f t="array" ref="CC84">-生産者価格評価表!$DX84/(MMULT(投入係数表!$D84:$DG84,生産者価格評価表!$DZ$7:$DZ$114)+生産者価格評価表!$DO84)</f>
        <v>0.41503787327696873</v>
      </c>
      <c r="CD84" s="365">
        <v>0</v>
      </c>
      <c r="CE84" s="365">
        <v>0</v>
      </c>
      <c r="CF84" s="365">
        <v>0</v>
      </c>
      <c r="CG84" s="365">
        <v>0</v>
      </c>
      <c r="CH84" s="365">
        <v>0</v>
      </c>
      <c r="CI84" s="365">
        <v>0</v>
      </c>
      <c r="CJ84" s="365">
        <v>0</v>
      </c>
      <c r="CK84" s="365">
        <v>0</v>
      </c>
      <c r="CL84" s="365">
        <v>0</v>
      </c>
      <c r="CM84" s="365">
        <v>0</v>
      </c>
      <c r="CN84" s="365">
        <v>0</v>
      </c>
      <c r="CO84" s="365">
        <v>0</v>
      </c>
      <c r="CP84" s="365">
        <v>0</v>
      </c>
      <c r="CQ84" s="365">
        <v>0</v>
      </c>
      <c r="CR84" s="365">
        <v>0</v>
      </c>
      <c r="CS84" s="365">
        <v>0</v>
      </c>
      <c r="CT84" s="365">
        <v>0</v>
      </c>
      <c r="CU84" s="365">
        <v>0</v>
      </c>
      <c r="CV84" s="365">
        <v>0</v>
      </c>
      <c r="CW84" s="365">
        <v>0</v>
      </c>
      <c r="CX84" s="365">
        <v>0</v>
      </c>
      <c r="CY84" s="365">
        <v>0</v>
      </c>
      <c r="CZ84" s="365">
        <v>0</v>
      </c>
      <c r="DA84" s="365">
        <v>0</v>
      </c>
      <c r="DB84" s="365">
        <v>0</v>
      </c>
      <c r="DC84" s="365">
        <v>0</v>
      </c>
      <c r="DD84" s="365">
        <v>0</v>
      </c>
      <c r="DE84" s="365">
        <v>0</v>
      </c>
      <c r="DF84" s="365">
        <v>0</v>
      </c>
      <c r="DG84" s="366">
        <v>0</v>
      </c>
    </row>
    <row r="85" spans="2:111" ht="15.6" customHeight="1">
      <c r="B85" s="98" t="s">
        <v>232</v>
      </c>
      <c r="C85" s="95" t="s">
        <v>233</v>
      </c>
      <c r="D85" s="363">
        <v>0</v>
      </c>
      <c r="E85" s="365">
        <v>0</v>
      </c>
      <c r="F85" s="365">
        <v>0</v>
      </c>
      <c r="G85" s="365">
        <v>0</v>
      </c>
      <c r="H85" s="365">
        <v>0</v>
      </c>
      <c r="I85" s="365">
        <v>0</v>
      </c>
      <c r="J85" s="365">
        <v>0</v>
      </c>
      <c r="K85" s="365">
        <v>0</v>
      </c>
      <c r="L85" s="365">
        <v>0</v>
      </c>
      <c r="M85" s="365">
        <v>0</v>
      </c>
      <c r="N85" s="365">
        <v>0</v>
      </c>
      <c r="O85" s="365">
        <v>0</v>
      </c>
      <c r="P85" s="365">
        <v>0</v>
      </c>
      <c r="Q85" s="365">
        <v>0</v>
      </c>
      <c r="R85" s="365">
        <v>0</v>
      </c>
      <c r="S85" s="365">
        <v>0</v>
      </c>
      <c r="T85" s="365">
        <v>0</v>
      </c>
      <c r="U85" s="365">
        <v>0</v>
      </c>
      <c r="V85" s="365">
        <v>0</v>
      </c>
      <c r="W85" s="365">
        <v>0</v>
      </c>
      <c r="X85" s="365">
        <v>0</v>
      </c>
      <c r="Y85" s="365">
        <v>0</v>
      </c>
      <c r="Z85" s="365">
        <v>0</v>
      </c>
      <c r="AA85" s="365">
        <v>0</v>
      </c>
      <c r="AB85" s="365">
        <v>0</v>
      </c>
      <c r="AC85" s="365">
        <v>0</v>
      </c>
      <c r="AD85" s="365">
        <v>0</v>
      </c>
      <c r="AE85" s="365">
        <v>0</v>
      </c>
      <c r="AF85" s="365">
        <v>0</v>
      </c>
      <c r="AG85" s="365">
        <v>0</v>
      </c>
      <c r="AH85" s="365">
        <v>0</v>
      </c>
      <c r="AI85" s="365">
        <v>0</v>
      </c>
      <c r="AJ85" s="365">
        <v>0</v>
      </c>
      <c r="AK85" s="365">
        <v>0</v>
      </c>
      <c r="AL85" s="365">
        <v>0</v>
      </c>
      <c r="AM85" s="365">
        <v>0</v>
      </c>
      <c r="AN85" s="365">
        <v>0</v>
      </c>
      <c r="AO85" s="365">
        <v>0</v>
      </c>
      <c r="AP85" s="365">
        <v>0</v>
      </c>
      <c r="AQ85" s="365">
        <v>0</v>
      </c>
      <c r="AR85" s="365">
        <v>0</v>
      </c>
      <c r="AS85" s="365">
        <v>0</v>
      </c>
      <c r="AT85" s="365">
        <v>0</v>
      </c>
      <c r="AU85" s="365">
        <v>0</v>
      </c>
      <c r="AV85" s="365">
        <v>0</v>
      </c>
      <c r="AW85" s="365">
        <v>0</v>
      </c>
      <c r="AX85" s="365">
        <v>0</v>
      </c>
      <c r="AY85" s="365">
        <v>0</v>
      </c>
      <c r="AZ85" s="365">
        <v>0</v>
      </c>
      <c r="BA85" s="365">
        <v>0</v>
      </c>
      <c r="BB85" s="365">
        <v>0</v>
      </c>
      <c r="BC85" s="365">
        <v>0</v>
      </c>
      <c r="BD85" s="365">
        <v>0</v>
      </c>
      <c r="BE85" s="365">
        <v>0</v>
      </c>
      <c r="BF85" s="365">
        <v>0</v>
      </c>
      <c r="BG85" s="365">
        <v>0</v>
      </c>
      <c r="BH85" s="365">
        <v>0</v>
      </c>
      <c r="BI85" s="365">
        <v>0</v>
      </c>
      <c r="BJ85" s="365">
        <v>0</v>
      </c>
      <c r="BK85" s="365">
        <v>0</v>
      </c>
      <c r="BL85" s="365">
        <v>0</v>
      </c>
      <c r="BM85" s="365">
        <v>0</v>
      </c>
      <c r="BN85" s="365">
        <v>0</v>
      </c>
      <c r="BO85" s="365">
        <v>0</v>
      </c>
      <c r="BP85" s="365">
        <v>0</v>
      </c>
      <c r="BQ85" s="365">
        <v>0</v>
      </c>
      <c r="BR85" s="365">
        <v>0</v>
      </c>
      <c r="BS85" s="365">
        <v>0</v>
      </c>
      <c r="BT85" s="365">
        <v>0</v>
      </c>
      <c r="BU85" s="365">
        <v>0</v>
      </c>
      <c r="BV85" s="365">
        <v>0</v>
      </c>
      <c r="BW85" s="365">
        <v>0</v>
      </c>
      <c r="BX85" s="365">
        <v>0</v>
      </c>
      <c r="BY85" s="365">
        <v>0</v>
      </c>
      <c r="BZ85" s="365">
        <v>0</v>
      </c>
      <c r="CA85" s="365">
        <v>0</v>
      </c>
      <c r="CB85" s="365">
        <v>0</v>
      </c>
      <c r="CC85" s="365">
        <v>0</v>
      </c>
      <c r="CD85" s="364">
        <f t="array" ref="CD85">-生産者価格評価表!$DX85/(MMULT(投入係数表!$D85:$DG85,生産者価格評価表!$DZ$7:$DZ$114)+生産者価格評価表!$DO85)</f>
        <v>0.44083681753014697</v>
      </c>
      <c r="CE85" s="365">
        <v>0</v>
      </c>
      <c r="CF85" s="365">
        <v>0</v>
      </c>
      <c r="CG85" s="365">
        <v>0</v>
      </c>
      <c r="CH85" s="365">
        <v>0</v>
      </c>
      <c r="CI85" s="365">
        <v>0</v>
      </c>
      <c r="CJ85" s="365">
        <v>0</v>
      </c>
      <c r="CK85" s="365">
        <v>0</v>
      </c>
      <c r="CL85" s="365">
        <v>0</v>
      </c>
      <c r="CM85" s="365">
        <v>0</v>
      </c>
      <c r="CN85" s="365">
        <v>0</v>
      </c>
      <c r="CO85" s="365">
        <v>0</v>
      </c>
      <c r="CP85" s="365">
        <v>0</v>
      </c>
      <c r="CQ85" s="365">
        <v>0</v>
      </c>
      <c r="CR85" s="365">
        <v>0</v>
      </c>
      <c r="CS85" s="365">
        <v>0</v>
      </c>
      <c r="CT85" s="365">
        <v>0</v>
      </c>
      <c r="CU85" s="365">
        <v>0</v>
      </c>
      <c r="CV85" s="365">
        <v>0</v>
      </c>
      <c r="CW85" s="365">
        <v>0</v>
      </c>
      <c r="CX85" s="365">
        <v>0</v>
      </c>
      <c r="CY85" s="365">
        <v>0</v>
      </c>
      <c r="CZ85" s="365">
        <v>0</v>
      </c>
      <c r="DA85" s="365">
        <v>0</v>
      </c>
      <c r="DB85" s="365">
        <v>0</v>
      </c>
      <c r="DC85" s="365">
        <v>0</v>
      </c>
      <c r="DD85" s="365">
        <v>0</v>
      </c>
      <c r="DE85" s="365">
        <v>0</v>
      </c>
      <c r="DF85" s="365">
        <v>0</v>
      </c>
      <c r="DG85" s="366">
        <v>0</v>
      </c>
    </row>
    <row r="86" spans="2:111" ht="15.6" customHeight="1">
      <c r="B86" s="98" t="s">
        <v>234</v>
      </c>
      <c r="C86" s="95" t="s">
        <v>235</v>
      </c>
      <c r="D86" s="363">
        <v>0</v>
      </c>
      <c r="E86" s="365">
        <v>0</v>
      </c>
      <c r="F86" s="365">
        <v>0</v>
      </c>
      <c r="G86" s="365">
        <v>0</v>
      </c>
      <c r="H86" s="365">
        <v>0</v>
      </c>
      <c r="I86" s="365">
        <v>0</v>
      </c>
      <c r="J86" s="365">
        <v>0</v>
      </c>
      <c r="K86" s="365">
        <v>0</v>
      </c>
      <c r="L86" s="365">
        <v>0</v>
      </c>
      <c r="M86" s="365">
        <v>0</v>
      </c>
      <c r="N86" s="365">
        <v>0</v>
      </c>
      <c r="O86" s="365">
        <v>0</v>
      </c>
      <c r="P86" s="365">
        <v>0</v>
      </c>
      <c r="Q86" s="365">
        <v>0</v>
      </c>
      <c r="R86" s="365">
        <v>0</v>
      </c>
      <c r="S86" s="365">
        <v>0</v>
      </c>
      <c r="T86" s="365">
        <v>0</v>
      </c>
      <c r="U86" s="365">
        <v>0</v>
      </c>
      <c r="V86" s="365">
        <v>0</v>
      </c>
      <c r="W86" s="365">
        <v>0</v>
      </c>
      <c r="X86" s="365">
        <v>0</v>
      </c>
      <c r="Y86" s="365">
        <v>0</v>
      </c>
      <c r="Z86" s="365">
        <v>0</v>
      </c>
      <c r="AA86" s="365">
        <v>0</v>
      </c>
      <c r="AB86" s="365">
        <v>0</v>
      </c>
      <c r="AC86" s="365">
        <v>0</v>
      </c>
      <c r="AD86" s="365">
        <v>0</v>
      </c>
      <c r="AE86" s="365">
        <v>0</v>
      </c>
      <c r="AF86" s="365">
        <v>0</v>
      </c>
      <c r="AG86" s="365">
        <v>0</v>
      </c>
      <c r="AH86" s="365">
        <v>0</v>
      </c>
      <c r="AI86" s="365">
        <v>0</v>
      </c>
      <c r="AJ86" s="365">
        <v>0</v>
      </c>
      <c r="AK86" s="365">
        <v>0</v>
      </c>
      <c r="AL86" s="365">
        <v>0</v>
      </c>
      <c r="AM86" s="365">
        <v>0</v>
      </c>
      <c r="AN86" s="365">
        <v>0</v>
      </c>
      <c r="AO86" s="365">
        <v>0</v>
      </c>
      <c r="AP86" s="365">
        <v>0</v>
      </c>
      <c r="AQ86" s="365">
        <v>0</v>
      </c>
      <c r="AR86" s="365">
        <v>0</v>
      </c>
      <c r="AS86" s="365">
        <v>0</v>
      </c>
      <c r="AT86" s="365">
        <v>0</v>
      </c>
      <c r="AU86" s="365">
        <v>0</v>
      </c>
      <c r="AV86" s="365">
        <v>0</v>
      </c>
      <c r="AW86" s="365">
        <v>0</v>
      </c>
      <c r="AX86" s="365">
        <v>0</v>
      </c>
      <c r="AY86" s="365">
        <v>0</v>
      </c>
      <c r="AZ86" s="365">
        <v>0</v>
      </c>
      <c r="BA86" s="365">
        <v>0</v>
      </c>
      <c r="BB86" s="365">
        <v>0</v>
      </c>
      <c r="BC86" s="365">
        <v>0</v>
      </c>
      <c r="BD86" s="365">
        <v>0</v>
      </c>
      <c r="BE86" s="365">
        <v>0</v>
      </c>
      <c r="BF86" s="365">
        <v>0</v>
      </c>
      <c r="BG86" s="365">
        <v>0</v>
      </c>
      <c r="BH86" s="365">
        <v>0</v>
      </c>
      <c r="BI86" s="365">
        <v>0</v>
      </c>
      <c r="BJ86" s="365">
        <v>0</v>
      </c>
      <c r="BK86" s="365">
        <v>0</v>
      </c>
      <c r="BL86" s="365">
        <v>0</v>
      </c>
      <c r="BM86" s="365">
        <v>0</v>
      </c>
      <c r="BN86" s="365">
        <v>0</v>
      </c>
      <c r="BO86" s="365">
        <v>0</v>
      </c>
      <c r="BP86" s="365">
        <v>0</v>
      </c>
      <c r="BQ86" s="365">
        <v>0</v>
      </c>
      <c r="BR86" s="365">
        <v>0</v>
      </c>
      <c r="BS86" s="365">
        <v>0</v>
      </c>
      <c r="BT86" s="365">
        <v>0</v>
      </c>
      <c r="BU86" s="365">
        <v>0</v>
      </c>
      <c r="BV86" s="365">
        <v>0</v>
      </c>
      <c r="BW86" s="365">
        <v>0</v>
      </c>
      <c r="BX86" s="365">
        <v>0</v>
      </c>
      <c r="BY86" s="365">
        <v>0</v>
      </c>
      <c r="BZ86" s="365">
        <v>0</v>
      </c>
      <c r="CA86" s="365">
        <v>0</v>
      </c>
      <c r="CB86" s="365">
        <v>0</v>
      </c>
      <c r="CC86" s="365">
        <v>0</v>
      </c>
      <c r="CD86" s="365">
        <v>0</v>
      </c>
      <c r="CE86" s="364">
        <f t="array" ref="CE86">-生産者価格評価表!$DX86/(MMULT(投入係数表!$D86:$DG86,生産者価格評価表!$DZ$7:$DZ$114)+生産者価格評価表!$DO86)</f>
        <v>0.25623046600525462</v>
      </c>
      <c r="CF86" s="365">
        <v>0</v>
      </c>
      <c r="CG86" s="365">
        <v>0</v>
      </c>
      <c r="CH86" s="365">
        <v>0</v>
      </c>
      <c r="CI86" s="365">
        <v>0</v>
      </c>
      <c r="CJ86" s="365">
        <v>0</v>
      </c>
      <c r="CK86" s="365">
        <v>0</v>
      </c>
      <c r="CL86" s="365">
        <v>0</v>
      </c>
      <c r="CM86" s="365">
        <v>0</v>
      </c>
      <c r="CN86" s="365">
        <v>0</v>
      </c>
      <c r="CO86" s="365">
        <v>0</v>
      </c>
      <c r="CP86" s="365">
        <v>0</v>
      </c>
      <c r="CQ86" s="365">
        <v>0</v>
      </c>
      <c r="CR86" s="365">
        <v>0</v>
      </c>
      <c r="CS86" s="365">
        <v>0</v>
      </c>
      <c r="CT86" s="365">
        <v>0</v>
      </c>
      <c r="CU86" s="365">
        <v>0</v>
      </c>
      <c r="CV86" s="365">
        <v>0</v>
      </c>
      <c r="CW86" s="365">
        <v>0</v>
      </c>
      <c r="CX86" s="365">
        <v>0</v>
      </c>
      <c r="CY86" s="365">
        <v>0</v>
      </c>
      <c r="CZ86" s="365">
        <v>0</v>
      </c>
      <c r="DA86" s="365">
        <v>0</v>
      </c>
      <c r="DB86" s="365">
        <v>0</v>
      </c>
      <c r="DC86" s="365">
        <v>0</v>
      </c>
      <c r="DD86" s="365">
        <v>0</v>
      </c>
      <c r="DE86" s="365">
        <v>0</v>
      </c>
      <c r="DF86" s="365">
        <v>0</v>
      </c>
      <c r="DG86" s="366">
        <v>0</v>
      </c>
    </row>
    <row r="87" spans="2:111" ht="15.6" customHeight="1">
      <c r="B87" s="98" t="s">
        <v>236</v>
      </c>
      <c r="C87" s="95" t="s">
        <v>237</v>
      </c>
      <c r="D87" s="363">
        <v>0</v>
      </c>
      <c r="E87" s="365">
        <v>0</v>
      </c>
      <c r="F87" s="365">
        <v>0</v>
      </c>
      <c r="G87" s="365">
        <v>0</v>
      </c>
      <c r="H87" s="365">
        <v>0</v>
      </c>
      <c r="I87" s="365">
        <v>0</v>
      </c>
      <c r="J87" s="365">
        <v>0</v>
      </c>
      <c r="K87" s="365">
        <v>0</v>
      </c>
      <c r="L87" s="365">
        <v>0</v>
      </c>
      <c r="M87" s="365">
        <v>0</v>
      </c>
      <c r="N87" s="365">
        <v>0</v>
      </c>
      <c r="O87" s="365">
        <v>0</v>
      </c>
      <c r="P87" s="365">
        <v>0</v>
      </c>
      <c r="Q87" s="365">
        <v>0</v>
      </c>
      <c r="R87" s="365">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4">
        <f t="array" ref="CF87">-生産者価格評価表!$DX87/(MMULT(投入係数表!$D87:$DG87,生産者価格評価表!$DZ$7:$DZ$114)+生産者価格評価表!$DO87)</f>
        <v>0.42485911285134015</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D87" s="365">
        <v>0</v>
      </c>
      <c r="DE87" s="365">
        <v>0</v>
      </c>
      <c r="DF87" s="365">
        <v>0</v>
      </c>
      <c r="DG87" s="366">
        <v>0</v>
      </c>
    </row>
    <row r="88" spans="2:111" ht="15.6" customHeight="1">
      <c r="B88" s="98" t="s">
        <v>238</v>
      </c>
      <c r="C88" s="95" t="s">
        <v>239</v>
      </c>
      <c r="D88" s="363">
        <v>0</v>
      </c>
      <c r="E88" s="365">
        <v>0</v>
      </c>
      <c r="F88" s="365">
        <v>0</v>
      </c>
      <c r="G88" s="365">
        <v>0</v>
      </c>
      <c r="H88" s="365">
        <v>0</v>
      </c>
      <c r="I88" s="365">
        <v>0</v>
      </c>
      <c r="J88" s="365">
        <v>0</v>
      </c>
      <c r="K88" s="365">
        <v>0</v>
      </c>
      <c r="L88" s="365">
        <v>0</v>
      </c>
      <c r="M88" s="365">
        <v>0</v>
      </c>
      <c r="N88" s="365">
        <v>0</v>
      </c>
      <c r="O88" s="365">
        <v>0</v>
      </c>
      <c r="P88" s="365">
        <v>0</v>
      </c>
      <c r="Q88" s="365">
        <v>0</v>
      </c>
      <c r="R88" s="365">
        <v>0</v>
      </c>
      <c r="S88" s="365">
        <v>0</v>
      </c>
      <c r="T88" s="365">
        <v>0</v>
      </c>
      <c r="U88" s="365">
        <v>0</v>
      </c>
      <c r="V88" s="365">
        <v>0</v>
      </c>
      <c r="W88" s="365">
        <v>0</v>
      </c>
      <c r="X88" s="365">
        <v>0</v>
      </c>
      <c r="Y88" s="365">
        <v>0</v>
      </c>
      <c r="Z88" s="365">
        <v>0</v>
      </c>
      <c r="AA88" s="365">
        <v>0</v>
      </c>
      <c r="AB88" s="365">
        <v>0</v>
      </c>
      <c r="AC88" s="365">
        <v>0</v>
      </c>
      <c r="AD88" s="365">
        <v>0</v>
      </c>
      <c r="AE88" s="365">
        <v>0</v>
      </c>
      <c r="AF88" s="365">
        <v>0</v>
      </c>
      <c r="AG88" s="365">
        <v>0</v>
      </c>
      <c r="AH88" s="365">
        <v>0</v>
      </c>
      <c r="AI88" s="365">
        <v>0</v>
      </c>
      <c r="AJ88" s="365">
        <v>0</v>
      </c>
      <c r="AK88" s="365">
        <v>0</v>
      </c>
      <c r="AL88" s="365">
        <v>0</v>
      </c>
      <c r="AM88" s="365">
        <v>0</v>
      </c>
      <c r="AN88" s="365">
        <v>0</v>
      </c>
      <c r="AO88" s="365">
        <v>0</v>
      </c>
      <c r="AP88" s="365">
        <v>0</v>
      </c>
      <c r="AQ88" s="365">
        <v>0</v>
      </c>
      <c r="AR88" s="365">
        <v>0</v>
      </c>
      <c r="AS88" s="365">
        <v>0</v>
      </c>
      <c r="AT88" s="365">
        <v>0</v>
      </c>
      <c r="AU88" s="365">
        <v>0</v>
      </c>
      <c r="AV88" s="365">
        <v>0</v>
      </c>
      <c r="AW88" s="365">
        <v>0</v>
      </c>
      <c r="AX88" s="365">
        <v>0</v>
      </c>
      <c r="AY88" s="365">
        <v>0</v>
      </c>
      <c r="AZ88" s="365">
        <v>0</v>
      </c>
      <c r="BA88" s="365">
        <v>0</v>
      </c>
      <c r="BB88" s="365">
        <v>0</v>
      </c>
      <c r="BC88" s="365">
        <v>0</v>
      </c>
      <c r="BD88" s="365">
        <v>0</v>
      </c>
      <c r="BE88" s="365">
        <v>0</v>
      </c>
      <c r="BF88" s="365">
        <v>0</v>
      </c>
      <c r="BG88" s="365">
        <v>0</v>
      </c>
      <c r="BH88" s="365">
        <v>0</v>
      </c>
      <c r="BI88" s="365">
        <v>0</v>
      </c>
      <c r="BJ88" s="365">
        <v>0</v>
      </c>
      <c r="BK88" s="365">
        <v>0</v>
      </c>
      <c r="BL88" s="365">
        <v>0</v>
      </c>
      <c r="BM88" s="365">
        <v>0</v>
      </c>
      <c r="BN88" s="365">
        <v>0</v>
      </c>
      <c r="BO88" s="365">
        <v>0</v>
      </c>
      <c r="BP88" s="365">
        <v>0</v>
      </c>
      <c r="BQ88" s="365">
        <v>0</v>
      </c>
      <c r="BR88" s="365">
        <v>0</v>
      </c>
      <c r="BS88" s="365">
        <v>0</v>
      </c>
      <c r="BT88" s="365">
        <v>0</v>
      </c>
      <c r="BU88" s="365">
        <v>0</v>
      </c>
      <c r="BV88" s="365">
        <v>0</v>
      </c>
      <c r="BW88" s="365">
        <v>0</v>
      </c>
      <c r="BX88" s="365">
        <v>0</v>
      </c>
      <c r="BY88" s="365">
        <v>0</v>
      </c>
      <c r="BZ88" s="365">
        <v>0</v>
      </c>
      <c r="CA88" s="365">
        <v>0</v>
      </c>
      <c r="CB88" s="365">
        <v>0</v>
      </c>
      <c r="CC88" s="365">
        <v>0</v>
      </c>
      <c r="CD88" s="365">
        <v>0</v>
      </c>
      <c r="CE88" s="365">
        <v>0</v>
      </c>
      <c r="CF88" s="365">
        <v>0</v>
      </c>
      <c r="CG88" s="364">
        <f t="array" ref="CG88">-生産者価格評価表!$DX88/(MMULT(投入係数表!$D88:$DG88,生産者価格評価表!$DZ$7:$DZ$114)+生産者価格評価表!$DO88)</f>
        <v>0.14897299458363028</v>
      </c>
      <c r="CH88" s="365">
        <v>0</v>
      </c>
      <c r="CI88" s="365">
        <v>0</v>
      </c>
      <c r="CJ88" s="365">
        <v>0</v>
      </c>
      <c r="CK88" s="365">
        <v>0</v>
      </c>
      <c r="CL88" s="365">
        <v>0</v>
      </c>
      <c r="CM88" s="365">
        <v>0</v>
      </c>
      <c r="CN88" s="365">
        <v>0</v>
      </c>
      <c r="CO88" s="365">
        <v>0</v>
      </c>
      <c r="CP88" s="365">
        <v>0</v>
      </c>
      <c r="CQ88" s="365">
        <v>0</v>
      </c>
      <c r="CR88" s="365">
        <v>0</v>
      </c>
      <c r="CS88" s="365">
        <v>0</v>
      </c>
      <c r="CT88" s="365">
        <v>0</v>
      </c>
      <c r="CU88" s="365">
        <v>0</v>
      </c>
      <c r="CV88" s="365">
        <v>0</v>
      </c>
      <c r="CW88" s="365">
        <v>0</v>
      </c>
      <c r="CX88" s="365">
        <v>0</v>
      </c>
      <c r="CY88" s="365">
        <v>0</v>
      </c>
      <c r="CZ88" s="365">
        <v>0</v>
      </c>
      <c r="DA88" s="365">
        <v>0</v>
      </c>
      <c r="DB88" s="365">
        <v>0</v>
      </c>
      <c r="DC88" s="365">
        <v>0</v>
      </c>
      <c r="DD88" s="365">
        <v>0</v>
      </c>
      <c r="DE88" s="365">
        <v>0</v>
      </c>
      <c r="DF88" s="365">
        <v>0</v>
      </c>
      <c r="DG88" s="366">
        <v>0</v>
      </c>
    </row>
    <row r="89" spans="2:111" ht="15.6" customHeight="1">
      <c r="B89" s="98" t="s">
        <v>240</v>
      </c>
      <c r="C89" s="95" t="s">
        <v>241</v>
      </c>
      <c r="D89" s="363">
        <v>0</v>
      </c>
      <c r="E89" s="365">
        <v>0</v>
      </c>
      <c r="F89" s="365">
        <v>0</v>
      </c>
      <c r="G89" s="365">
        <v>0</v>
      </c>
      <c r="H89" s="365">
        <v>0</v>
      </c>
      <c r="I89" s="365">
        <v>0</v>
      </c>
      <c r="J89" s="365">
        <v>0</v>
      </c>
      <c r="K89" s="365">
        <v>0</v>
      </c>
      <c r="L89" s="365">
        <v>0</v>
      </c>
      <c r="M89" s="365">
        <v>0</v>
      </c>
      <c r="N89" s="365">
        <v>0</v>
      </c>
      <c r="O89" s="365">
        <v>0</v>
      </c>
      <c r="P89" s="365">
        <v>0</v>
      </c>
      <c r="Q89" s="365">
        <v>0</v>
      </c>
      <c r="R89" s="365">
        <v>0</v>
      </c>
      <c r="S89" s="365">
        <v>0</v>
      </c>
      <c r="T89" s="365">
        <v>0</v>
      </c>
      <c r="U89" s="365">
        <v>0</v>
      </c>
      <c r="V89" s="365">
        <v>0</v>
      </c>
      <c r="W89" s="365">
        <v>0</v>
      </c>
      <c r="X89" s="365">
        <v>0</v>
      </c>
      <c r="Y89" s="365">
        <v>0</v>
      </c>
      <c r="Z89" s="365">
        <v>0</v>
      </c>
      <c r="AA89" s="365">
        <v>0</v>
      </c>
      <c r="AB89" s="365">
        <v>0</v>
      </c>
      <c r="AC89" s="365">
        <v>0</v>
      </c>
      <c r="AD89" s="365">
        <v>0</v>
      </c>
      <c r="AE89" s="365">
        <v>0</v>
      </c>
      <c r="AF89" s="365">
        <v>0</v>
      </c>
      <c r="AG89" s="365">
        <v>0</v>
      </c>
      <c r="AH89" s="365">
        <v>0</v>
      </c>
      <c r="AI89" s="365">
        <v>0</v>
      </c>
      <c r="AJ89" s="365">
        <v>0</v>
      </c>
      <c r="AK89" s="365">
        <v>0</v>
      </c>
      <c r="AL89" s="365">
        <v>0</v>
      </c>
      <c r="AM89" s="365">
        <v>0</v>
      </c>
      <c r="AN89" s="365">
        <v>0</v>
      </c>
      <c r="AO89" s="365">
        <v>0</v>
      </c>
      <c r="AP89" s="365">
        <v>0</v>
      </c>
      <c r="AQ89" s="365">
        <v>0</v>
      </c>
      <c r="AR89" s="365">
        <v>0</v>
      </c>
      <c r="AS89" s="365">
        <v>0</v>
      </c>
      <c r="AT89" s="365">
        <v>0</v>
      </c>
      <c r="AU89" s="365">
        <v>0</v>
      </c>
      <c r="AV89" s="365">
        <v>0</v>
      </c>
      <c r="AW89" s="365">
        <v>0</v>
      </c>
      <c r="AX89" s="365">
        <v>0</v>
      </c>
      <c r="AY89" s="365">
        <v>0</v>
      </c>
      <c r="AZ89" s="365">
        <v>0</v>
      </c>
      <c r="BA89" s="365">
        <v>0</v>
      </c>
      <c r="BB89" s="365">
        <v>0</v>
      </c>
      <c r="BC89" s="365">
        <v>0</v>
      </c>
      <c r="BD89" s="365">
        <v>0</v>
      </c>
      <c r="BE89" s="365">
        <v>0</v>
      </c>
      <c r="BF89" s="365">
        <v>0</v>
      </c>
      <c r="BG89" s="365">
        <v>0</v>
      </c>
      <c r="BH89" s="365">
        <v>0</v>
      </c>
      <c r="BI89" s="365">
        <v>0</v>
      </c>
      <c r="BJ89" s="365">
        <v>0</v>
      </c>
      <c r="BK89" s="365">
        <v>0</v>
      </c>
      <c r="BL89" s="365">
        <v>0</v>
      </c>
      <c r="BM89" s="365">
        <v>0</v>
      </c>
      <c r="BN89" s="365">
        <v>0</v>
      </c>
      <c r="BO89" s="365">
        <v>0</v>
      </c>
      <c r="BP89" s="365">
        <v>0</v>
      </c>
      <c r="BQ89" s="365">
        <v>0</v>
      </c>
      <c r="BR89" s="365">
        <v>0</v>
      </c>
      <c r="BS89" s="365">
        <v>0</v>
      </c>
      <c r="BT89" s="365">
        <v>0</v>
      </c>
      <c r="BU89" s="365">
        <v>0</v>
      </c>
      <c r="BV89" s="365">
        <v>0</v>
      </c>
      <c r="BW89" s="365">
        <v>0</v>
      </c>
      <c r="BX89" s="365">
        <v>0</v>
      </c>
      <c r="BY89" s="365">
        <v>0</v>
      </c>
      <c r="BZ89" s="365">
        <v>0</v>
      </c>
      <c r="CA89" s="365">
        <v>0</v>
      </c>
      <c r="CB89" s="365">
        <v>0</v>
      </c>
      <c r="CC89" s="365">
        <v>0</v>
      </c>
      <c r="CD89" s="365">
        <v>0</v>
      </c>
      <c r="CE89" s="365">
        <v>0</v>
      </c>
      <c r="CF89" s="365">
        <v>0</v>
      </c>
      <c r="CG89" s="365">
        <v>0</v>
      </c>
      <c r="CH89" s="364">
        <f t="array" ref="CH89">-生産者価格評価表!$DX89/(MMULT(投入係数表!$D89:$DG89,生産者価格評価表!$DZ$7:$DZ$114)+生産者価格評価表!$DO89)</f>
        <v>6.8701998497874131E-2</v>
      </c>
      <c r="CI89" s="365">
        <v>0</v>
      </c>
      <c r="CJ89" s="365">
        <v>0</v>
      </c>
      <c r="CK89" s="365">
        <v>0</v>
      </c>
      <c r="CL89" s="365">
        <v>0</v>
      </c>
      <c r="CM89" s="365">
        <v>0</v>
      </c>
      <c r="CN89" s="365">
        <v>0</v>
      </c>
      <c r="CO89" s="365">
        <v>0</v>
      </c>
      <c r="CP89" s="365">
        <v>0</v>
      </c>
      <c r="CQ89" s="365">
        <v>0</v>
      </c>
      <c r="CR89" s="365">
        <v>0</v>
      </c>
      <c r="CS89" s="365">
        <v>0</v>
      </c>
      <c r="CT89" s="365">
        <v>0</v>
      </c>
      <c r="CU89" s="365">
        <v>0</v>
      </c>
      <c r="CV89" s="365">
        <v>0</v>
      </c>
      <c r="CW89" s="365">
        <v>0</v>
      </c>
      <c r="CX89" s="365">
        <v>0</v>
      </c>
      <c r="CY89" s="365">
        <v>0</v>
      </c>
      <c r="CZ89" s="365">
        <v>0</v>
      </c>
      <c r="DA89" s="365">
        <v>0</v>
      </c>
      <c r="DB89" s="365">
        <v>0</v>
      </c>
      <c r="DC89" s="365">
        <v>0</v>
      </c>
      <c r="DD89" s="365">
        <v>0</v>
      </c>
      <c r="DE89" s="365">
        <v>0</v>
      </c>
      <c r="DF89" s="365">
        <v>0</v>
      </c>
      <c r="DG89" s="366">
        <v>0</v>
      </c>
    </row>
    <row r="90" spans="2:111" ht="15.6" customHeight="1">
      <c r="B90" s="98" t="s">
        <v>242</v>
      </c>
      <c r="C90" s="95" t="s">
        <v>243</v>
      </c>
      <c r="D90" s="363">
        <v>0</v>
      </c>
      <c r="E90" s="365">
        <v>0</v>
      </c>
      <c r="F90" s="365">
        <v>0</v>
      </c>
      <c r="G90" s="365">
        <v>0</v>
      </c>
      <c r="H90" s="365">
        <v>0</v>
      </c>
      <c r="I90" s="365">
        <v>0</v>
      </c>
      <c r="J90" s="365">
        <v>0</v>
      </c>
      <c r="K90" s="365">
        <v>0</v>
      </c>
      <c r="L90" s="365">
        <v>0</v>
      </c>
      <c r="M90" s="365">
        <v>0</v>
      </c>
      <c r="N90" s="365">
        <v>0</v>
      </c>
      <c r="O90" s="365">
        <v>0</v>
      </c>
      <c r="P90" s="365">
        <v>0</v>
      </c>
      <c r="Q90" s="365">
        <v>0</v>
      </c>
      <c r="R90" s="365">
        <v>0</v>
      </c>
      <c r="S90" s="365">
        <v>0</v>
      </c>
      <c r="T90" s="365">
        <v>0</v>
      </c>
      <c r="U90" s="365">
        <v>0</v>
      </c>
      <c r="V90" s="365">
        <v>0</v>
      </c>
      <c r="W90" s="365">
        <v>0</v>
      </c>
      <c r="X90" s="365">
        <v>0</v>
      </c>
      <c r="Y90" s="365">
        <v>0</v>
      </c>
      <c r="Z90" s="365">
        <v>0</v>
      </c>
      <c r="AA90" s="365">
        <v>0</v>
      </c>
      <c r="AB90" s="365">
        <v>0</v>
      </c>
      <c r="AC90" s="365">
        <v>0</v>
      </c>
      <c r="AD90" s="365">
        <v>0</v>
      </c>
      <c r="AE90" s="365">
        <v>0</v>
      </c>
      <c r="AF90" s="365">
        <v>0</v>
      </c>
      <c r="AG90" s="365">
        <v>0</v>
      </c>
      <c r="AH90" s="365">
        <v>0</v>
      </c>
      <c r="AI90" s="365">
        <v>0</v>
      </c>
      <c r="AJ90" s="365">
        <v>0</v>
      </c>
      <c r="AK90" s="365">
        <v>0</v>
      </c>
      <c r="AL90" s="365">
        <v>0</v>
      </c>
      <c r="AM90" s="365">
        <v>0</v>
      </c>
      <c r="AN90" s="365">
        <v>0</v>
      </c>
      <c r="AO90" s="365">
        <v>0</v>
      </c>
      <c r="AP90" s="365">
        <v>0</v>
      </c>
      <c r="AQ90" s="365">
        <v>0</v>
      </c>
      <c r="AR90" s="365">
        <v>0</v>
      </c>
      <c r="AS90" s="365">
        <v>0</v>
      </c>
      <c r="AT90" s="365">
        <v>0</v>
      </c>
      <c r="AU90" s="365">
        <v>0</v>
      </c>
      <c r="AV90" s="365">
        <v>0</v>
      </c>
      <c r="AW90" s="365">
        <v>0</v>
      </c>
      <c r="AX90" s="365">
        <v>0</v>
      </c>
      <c r="AY90" s="365">
        <v>0</v>
      </c>
      <c r="AZ90" s="365">
        <v>0</v>
      </c>
      <c r="BA90" s="365">
        <v>0</v>
      </c>
      <c r="BB90" s="365">
        <v>0</v>
      </c>
      <c r="BC90" s="365">
        <v>0</v>
      </c>
      <c r="BD90" s="365">
        <v>0</v>
      </c>
      <c r="BE90" s="365">
        <v>0</v>
      </c>
      <c r="BF90" s="365">
        <v>0</v>
      </c>
      <c r="BG90" s="365">
        <v>0</v>
      </c>
      <c r="BH90" s="365">
        <v>0</v>
      </c>
      <c r="BI90" s="365">
        <v>0</v>
      </c>
      <c r="BJ90" s="365">
        <v>0</v>
      </c>
      <c r="BK90" s="365">
        <v>0</v>
      </c>
      <c r="BL90" s="365">
        <v>0</v>
      </c>
      <c r="BM90" s="365">
        <v>0</v>
      </c>
      <c r="BN90" s="365">
        <v>0</v>
      </c>
      <c r="BO90" s="365">
        <v>0</v>
      </c>
      <c r="BP90" s="365">
        <v>0</v>
      </c>
      <c r="BQ90" s="365">
        <v>0</v>
      </c>
      <c r="BR90" s="365">
        <v>0</v>
      </c>
      <c r="BS90" s="365">
        <v>0</v>
      </c>
      <c r="BT90" s="365">
        <v>0</v>
      </c>
      <c r="BU90" s="365">
        <v>0</v>
      </c>
      <c r="BV90" s="365">
        <v>0</v>
      </c>
      <c r="BW90" s="365">
        <v>0</v>
      </c>
      <c r="BX90" s="365">
        <v>0</v>
      </c>
      <c r="BY90" s="365">
        <v>0</v>
      </c>
      <c r="BZ90" s="365">
        <v>0</v>
      </c>
      <c r="CA90" s="365">
        <v>0</v>
      </c>
      <c r="CB90" s="365">
        <v>0</v>
      </c>
      <c r="CC90" s="365">
        <v>0</v>
      </c>
      <c r="CD90" s="365">
        <v>0</v>
      </c>
      <c r="CE90" s="365">
        <v>0</v>
      </c>
      <c r="CF90" s="365">
        <v>0</v>
      </c>
      <c r="CG90" s="365">
        <v>0</v>
      </c>
      <c r="CH90" s="365">
        <v>0</v>
      </c>
      <c r="CI90" s="364">
        <f t="array" ref="CI90">-生産者価格評価表!$DX90/(MMULT(投入係数表!$D90:$DG90,生産者価格評価表!$DZ$7:$DZ$114)+生産者価格評価表!$DO90)</f>
        <v>0.23421743837091194</v>
      </c>
      <c r="CJ90" s="365">
        <v>0</v>
      </c>
      <c r="CK90" s="365">
        <v>0</v>
      </c>
      <c r="CL90" s="365">
        <v>0</v>
      </c>
      <c r="CM90" s="365">
        <v>0</v>
      </c>
      <c r="CN90" s="365">
        <v>0</v>
      </c>
      <c r="CO90" s="365">
        <v>0</v>
      </c>
      <c r="CP90" s="365">
        <v>0</v>
      </c>
      <c r="CQ90" s="365">
        <v>0</v>
      </c>
      <c r="CR90" s="365">
        <v>0</v>
      </c>
      <c r="CS90" s="365">
        <v>0</v>
      </c>
      <c r="CT90" s="365">
        <v>0</v>
      </c>
      <c r="CU90" s="365">
        <v>0</v>
      </c>
      <c r="CV90" s="365">
        <v>0</v>
      </c>
      <c r="CW90" s="365">
        <v>0</v>
      </c>
      <c r="CX90" s="365">
        <v>0</v>
      </c>
      <c r="CY90" s="365">
        <v>0</v>
      </c>
      <c r="CZ90" s="365">
        <v>0</v>
      </c>
      <c r="DA90" s="365">
        <v>0</v>
      </c>
      <c r="DB90" s="365">
        <v>0</v>
      </c>
      <c r="DC90" s="365">
        <v>0</v>
      </c>
      <c r="DD90" s="365">
        <v>0</v>
      </c>
      <c r="DE90" s="365">
        <v>0</v>
      </c>
      <c r="DF90" s="365">
        <v>0</v>
      </c>
      <c r="DG90" s="366">
        <v>0</v>
      </c>
    </row>
    <row r="91" spans="2:111" ht="15.6" customHeight="1">
      <c r="B91" s="98" t="s">
        <v>244</v>
      </c>
      <c r="C91" s="95" t="s">
        <v>245</v>
      </c>
      <c r="D91" s="363">
        <v>0</v>
      </c>
      <c r="E91" s="365">
        <v>0</v>
      </c>
      <c r="F91" s="365">
        <v>0</v>
      </c>
      <c r="G91" s="365">
        <v>0</v>
      </c>
      <c r="H91" s="365">
        <v>0</v>
      </c>
      <c r="I91" s="365">
        <v>0</v>
      </c>
      <c r="J91" s="365">
        <v>0</v>
      </c>
      <c r="K91" s="365">
        <v>0</v>
      </c>
      <c r="L91" s="365">
        <v>0</v>
      </c>
      <c r="M91" s="365">
        <v>0</v>
      </c>
      <c r="N91" s="365">
        <v>0</v>
      </c>
      <c r="O91" s="365">
        <v>0</v>
      </c>
      <c r="P91" s="365">
        <v>0</v>
      </c>
      <c r="Q91" s="365">
        <v>0</v>
      </c>
      <c r="R91" s="365">
        <v>0</v>
      </c>
      <c r="S91" s="365">
        <v>0</v>
      </c>
      <c r="T91" s="365">
        <v>0</v>
      </c>
      <c r="U91" s="365">
        <v>0</v>
      </c>
      <c r="V91" s="365">
        <v>0</v>
      </c>
      <c r="W91" s="365">
        <v>0</v>
      </c>
      <c r="X91" s="365">
        <v>0</v>
      </c>
      <c r="Y91" s="365">
        <v>0</v>
      </c>
      <c r="Z91" s="365">
        <v>0</v>
      </c>
      <c r="AA91" s="365">
        <v>0</v>
      </c>
      <c r="AB91" s="365">
        <v>0</v>
      </c>
      <c r="AC91" s="365">
        <v>0</v>
      </c>
      <c r="AD91" s="365">
        <v>0</v>
      </c>
      <c r="AE91" s="365">
        <v>0</v>
      </c>
      <c r="AF91" s="365">
        <v>0</v>
      </c>
      <c r="AG91" s="365">
        <v>0</v>
      </c>
      <c r="AH91" s="365">
        <v>0</v>
      </c>
      <c r="AI91" s="365">
        <v>0</v>
      </c>
      <c r="AJ91" s="365">
        <v>0</v>
      </c>
      <c r="AK91" s="365">
        <v>0</v>
      </c>
      <c r="AL91" s="365">
        <v>0</v>
      </c>
      <c r="AM91" s="365">
        <v>0</v>
      </c>
      <c r="AN91" s="365">
        <v>0</v>
      </c>
      <c r="AO91" s="365">
        <v>0</v>
      </c>
      <c r="AP91" s="365">
        <v>0</v>
      </c>
      <c r="AQ91" s="365">
        <v>0</v>
      </c>
      <c r="AR91" s="365">
        <v>0</v>
      </c>
      <c r="AS91" s="365">
        <v>0</v>
      </c>
      <c r="AT91" s="365">
        <v>0</v>
      </c>
      <c r="AU91" s="365">
        <v>0</v>
      </c>
      <c r="AV91" s="365">
        <v>0</v>
      </c>
      <c r="AW91" s="365">
        <v>0</v>
      </c>
      <c r="AX91" s="365">
        <v>0</v>
      </c>
      <c r="AY91" s="365">
        <v>0</v>
      </c>
      <c r="AZ91" s="365">
        <v>0</v>
      </c>
      <c r="BA91" s="365">
        <v>0</v>
      </c>
      <c r="BB91" s="365">
        <v>0</v>
      </c>
      <c r="BC91" s="365">
        <v>0</v>
      </c>
      <c r="BD91" s="365">
        <v>0</v>
      </c>
      <c r="BE91" s="365">
        <v>0</v>
      </c>
      <c r="BF91" s="365">
        <v>0</v>
      </c>
      <c r="BG91" s="365">
        <v>0</v>
      </c>
      <c r="BH91" s="365">
        <v>0</v>
      </c>
      <c r="BI91" s="365">
        <v>0</v>
      </c>
      <c r="BJ91" s="365">
        <v>0</v>
      </c>
      <c r="BK91" s="365">
        <v>0</v>
      </c>
      <c r="BL91" s="365">
        <v>0</v>
      </c>
      <c r="BM91" s="365">
        <v>0</v>
      </c>
      <c r="BN91" s="365">
        <v>0</v>
      </c>
      <c r="BO91" s="365">
        <v>0</v>
      </c>
      <c r="BP91" s="365">
        <v>0</v>
      </c>
      <c r="BQ91" s="365">
        <v>0</v>
      </c>
      <c r="BR91" s="365">
        <v>0</v>
      </c>
      <c r="BS91" s="365">
        <v>0</v>
      </c>
      <c r="BT91" s="365">
        <v>0</v>
      </c>
      <c r="BU91" s="365">
        <v>0</v>
      </c>
      <c r="BV91" s="365">
        <v>0</v>
      </c>
      <c r="BW91" s="365">
        <v>0</v>
      </c>
      <c r="BX91" s="365">
        <v>0</v>
      </c>
      <c r="BY91" s="365">
        <v>0</v>
      </c>
      <c r="BZ91" s="365">
        <v>0</v>
      </c>
      <c r="CA91" s="365">
        <v>0</v>
      </c>
      <c r="CB91" s="365">
        <v>0</v>
      </c>
      <c r="CC91" s="365">
        <v>0</v>
      </c>
      <c r="CD91" s="365">
        <v>0</v>
      </c>
      <c r="CE91" s="365">
        <v>0</v>
      </c>
      <c r="CF91" s="365">
        <v>0</v>
      </c>
      <c r="CG91" s="365">
        <v>0</v>
      </c>
      <c r="CH91" s="365">
        <v>0</v>
      </c>
      <c r="CI91" s="365">
        <v>0</v>
      </c>
      <c r="CJ91" s="364">
        <f t="array" ref="CJ91">-生産者価格評価表!$DX91/(MMULT(投入係数表!$D91:$DG91,生産者価格評価表!$DZ$7:$DZ$114)+生産者価格評価表!$DO91)</f>
        <v>0.14047043290866257</v>
      </c>
      <c r="CK91" s="365">
        <v>0</v>
      </c>
      <c r="CL91" s="365">
        <v>0</v>
      </c>
      <c r="CM91" s="365">
        <v>0</v>
      </c>
      <c r="CN91" s="365">
        <v>0</v>
      </c>
      <c r="CO91" s="365">
        <v>0</v>
      </c>
      <c r="CP91" s="365">
        <v>0</v>
      </c>
      <c r="CQ91" s="365">
        <v>0</v>
      </c>
      <c r="CR91" s="365">
        <v>0</v>
      </c>
      <c r="CS91" s="365">
        <v>0</v>
      </c>
      <c r="CT91" s="365">
        <v>0</v>
      </c>
      <c r="CU91" s="365">
        <v>0</v>
      </c>
      <c r="CV91" s="365">
        <v>0</v>
      </c>
      <c r="CW91" s="365">
        <v>0</v>
      </c>
      <c r="CX91" s="365">
        <v>0</v>
      </c>
      <c r="CY91" s="365">
        <v>0</v>
      </c>
      <c r="CZ91" s="365">
        <v>0</v>
      </c>
      <c r="DA91" s="365">
        <v>0</v>
      </c>
      <c r="DB91" s="365">
        <v>0</v>
      </c>
      <c r="DC91" s="365">
        <v>0</v>
      </c>
      <c r="DD91" s="365">
        <v>0</v>
      </c>
      <c r="DE91" s="365">
        <v>0</v>
      </c>
      <c r="DF91" s="365">
        <v>0</v>
      </c>
      <c r="DG91" s="366">
        <v>0</v>
      </c>
    </row>
    <row r="92" spans="2:111" ht="15.6" customHeight="1">
      <c r="B92" s="98" t="s">
        <v>246</v>
      </c>
      <c r="C92" s="95" t="s">
        <v>247</v>
      </c>
      <c r="D92" s="363">
        <v>0</v>
      </c>
      <c r="E92" s="365">
        <v>0</v>
      </c>
      <c r="F92" s="365">
        <v>0</v>
      </c>
      <c r="G92" s="365">
        <v>0</v>
      </c>
      <c r="H92" s="365">
        <v>0</v>
      </c>
      <c r="I92" s="365">
        <v>0</v>
      </c>
      <c r="J92" s="365">
        <v>0</v>
      </c>
      <c r="K92" s="365">
        <v>0</v>
      </c>
      <c r="L92" s="365">
        <v>0</v>
      </c>
      <c r="M92" s="365">
        <v>0</v>
      </c>
      <c r="N92" s="365">
        <v>0</v>
      </c>
      <c r="O92" s="365">
        <v>0</v>
      </c>
      <c r="P92" s="365">
        <v>0</v>
      </c>
      <c r="Q92" s="365">
        <v>0</v>
      </c>
      <c r="R92" s="365">
        <v>0</v>
      </c>
      <c r="S92" s="365">
        <v>0</v>
      </c>
      <c r="T92" s="365">
        <v>0</v>
      </c>
      <c r="U92" s="365">
        <v>0</v>
      </c>
      <c r="V92" s="365">
        <v>0</v>
      </c>
      <c r="W92" s="365">
        <v>0</v>
      </c>
      <c r="X92" s="365">
        <v>0</v>
      </c>
      <c r="Y92" s="365">
        <v>0</v>
      </c>
      <c r="Z92" s="365">
        <v>0</v>
      </c>
      <c r="AA92" s="365">
        <v>0</v>
      </c>
      <c r="AB92" s="365">
        <v>0</v>
      </c>
      <c r="AC92" s="365">
        <v>0</v>
      </c>
      <c r="AD92" s="365">
        <v>0</v>
      </c>
      <c r="AE92" s="365">
        <v>0</v>
      </c>
      <c r="AF92" s="365">
        <v>0</v>
      </c>
      <c r="AG92" s="365">
        <v>0</v>
      </c>
      <c r="AH92" s="365">
        <v>0</v>
      </c>
      <c r="AI92" s="365">
        <v>0</v>
      </c>
      <c r="AJ92" s="365">
        <v>0</v>
      </c>
      <c r="AK92" s="365">
        <v>0</v>
      </c>
      <c r="AL92" s="365">
        <v>0</v>
      </c>
      <c r="AM92" s="365">
        <v>0</v>
      </c>
      <c r="AN92" s="365">
        <v>0</v>
      </c>
      <c r="AO92" s="365">
        <v>0</v>
      </c>
      <c r="AP92" s="365">
        <v>0</v>
      </c>
      <c r="AQ92" s="365">
        <v>0</v>
      </c>
      <c r="AR92" s="365">
        <v>0</v>
      </c>
      <c r="AS92" s="365">
        <v>0</v>
      </c>
      <c r="AT92" s="365">
        <v>0</v>
      </c>
      <c r="AU92" s="365">
        <v>0</v>
      </c>
      <c r="AV92" s="365">
        <v>0</v>
      </c>
      <c r="AW92" s="365">
        <v>0</v>
      </c>
      <c r="AX92" s="365">
        <v>0</v>
      </c>
      <c r="AY92" s="365">
        <v>0</v>
      </c>
      <c r="AZ92" s="365">
        <v>0</v>
      </c>
      <c r="BA92" s="365">
        <v>0</v>
      </c>
      <c r="BB92" s="365">
        <v>0</v>
      </c>
      <c r="BC92" s="365">
        <v>0</v>
      </c>
      <c r="BD92" s="365">
        <v>0</v>
      </c>
      <c r="BE92" s="365">
        <v>0</v>
      </c>
      <c r="BF92" s="365">
        <v>0</v>
      </c>
      <c r="BG92" s="365">
        <v>0</v>
      </c>
      <c r="BH92" s="365">
        <v>0</v>
      </c>
      <c r="BI92" s="365">
        <v>0</v>
      </c>
      <c r="BJ92" s="365">
        <v>0</v>
      </c>
      <c r="BK92" s="365">
        <v>0</v>
      </c>
      <c r="BL92" s="365">
        <v>0</v>
      </c>
      <c r="BM92" s="365">
        <v>0</v>
      </c>
      <c r="BN92" s="365">
        <v>0</v>
      </c>
      <c r="BO92" s="365">
        <v>0</v>
      </c>
      <c r="BP92" s="365">
        <v>0</v>
      </c>
      <c r="BQ92" s="365">
        <v>0</v>
      </c>
      <c r="BR92" s="365">
        <v>0</v>
      </c>
      <c r="BS92" s="365">
        <v>0</v>
      </c>
      <c r="BT92" s="365">
        <v>0</v>
      </c>
      <c r="BU92" s="365">
        <v>0</v>
      </c>
      <c r="BV92" s="365">
        <v>0</v>
      </c>
      <c r="BW92" s="365">
        <v>0</v>
      </c>
      <c r="BX92" s="365">
        <v>0</v>
      </c>
      <c r="BY92" s="365">
        <v>0</v>
      </c>
      <c r="BZ92" s="365">
        <v>0</v>
      </c>
      <c r="CA92" s="365">
        <v>0</v>
      </c>
      <c r="CB92" s="365">
        <v>0</v>
      </c>
      <c r="CC92" s="365">
        <v>0</v>
      </c>
      <c r="CD92" s="365">
        <v>0</v>
      </c>
      <c r="CE92" s="365">
        <v>0</v>
      </c>
      <c r="CF92" s="365">
        <v>0</v>
      </c>
      <c r="CG92" s="365">
        <v>0</v>
      </c>
      <c r="CH92" s="365">
        <v>0</v>
      </c>
      <c r="CI92" s="365">
        <v>0</v>
      </c>
      <c r="CJ92" s="365">
        <v>0</v>
      </c>
      <c r="CK92" s="364">
        <f t="array" ref="CK92">-生産者価格評価表!$DX92/(MMULT(投入係数表!$D92:$DG92,生産者価格評価表!$DZ$7:$DZ$114)+生産者価格評価表!$DO92)</f>
        <v>0.58684075761296983</v>
      </c>
      <c r="CL92" s="365">
        <v>0</v>
      </c>
      <c r="CM92" s="365">
        <v>0</v>
      </c>
      <c r="CN92" s="365">
        <v>0</v>
      </c>
      <c r="CO92" s="365">
        <v>0</v>
      </c>
      <c r="CP92" s="365">
        <v>0</v>
      </c>
      <c r="CQ92" s="365">
        <v>0</v>
      </c>
      <c r="CR92" s="365">
        <v>0</v>
      </c>
      <c r="CS92" s="365">
        <v>0</v>
      </c>
      <c r="CT92" s="365">
        <v>0</v>
      </c>
      <c r="CU92" s="365">
        <v>0</v>
      </c>
      <c r="CV92" s="365">
        <v>0</v>
      </c>
      <c r="CW92" s="365">
        <v>0</v>
      </c>
      <c r="CX92" s="365">
        <v>0</v>
      </c>
      <c r="CY92" s="365">
        <v>0</v>
      </c>
      <c r="CZ92" s="365">
        <v>0</v>
      </c>
      <c r="DA92" s="365">
        <v>0</v>
      </c>
      <c r="DB92" s="365">
        <v>0</v>
      </c>
      <c r="DC92" s="365">
        <v>0</v>
      </c>
      <c r="DD92" s="365">
        <v>0</v>
      </c>
      <c r="DE92" s="365">
        <v>0</v>
      </c>
      <c r="DF92" s="365">
        <v>0</v>
      </c>
      <c r="DG92" s="366">
        <v>0</v>
      </c>
    </row>
    <row r="93" spans="2:111" ht="15.6" customHeight="1">
      <c r="B93" s="98" t="s">
        <v>248</v>
      </c>
      <c r="C93" s="95" t="s">
        <v>249</v>
      </c>
      <c r="D93" s="363">
        <v>0</v>
      </c>
      <c r="E93" s="365">
        <v>0</v>
      </c>
      <c r="F93" s="365">
        <v>0</v>
      </c>
      <c r="G93" s="365">
        <v>0</v>
      </c>
      <c r="H93" s="365">
        <v>0</v>
      </c>
      <c r="I93" s="365">
        <v>0</v>
      </c>
      <c r="J93" s="365">
        <v>0</v>
      </c>
      <c r="K93" s="365">
        <v>0</v>
      </c>
      <c r="L93" s="365">
        <v>0</v>
      </c>
      <c r="M93" s="365">
        <v>0</v>
      </c>
      <c r="N93" s="365">
        <v>0</v>
      </c>
      <c r="O93" s="365">
        <v>0</v>
      </c>
      <c r="P93" s="365">
        <v>0</v>
      </c>
      <c r="Q93" s="365">
        <v>0</v>
      </c>
      <c r="R93" s="365">
        <v>0</v>
      </c>
      <c r="S93" s="365">
        <v>0</v>
      </c>
      <c r="T93" s="365">
        <v>0</v>
      </c>
      <c r="U93" s="365">
        <v>0</v>
      </c>
      <c r="V93" s="365">
        <v>0</v>
      </c>
      <c r="W93" s="365">
        <v>0</v>
      </c>
      <c r="X93" s="365">
        <v>0</v>
      </c>
      <c r="Y93" s="365">
        <v>0</v>
      </c>
      <c r="Z93" s="365">
        <v>0</v>
      </c>
      <c r="AA93" s="365">
        <v>0</v>
      </c>
      <c r="AB93" s="365">
        <v>0</v>
      </c>
      <c r="AC93" s="365">
        <v>0</v>
      </c>
      <c r="AD93" s="365">
        <v>0</v>
      </c>
      <c r="AE93" s="365">
        <v>0</v>
      </c>
      <c r="AF93" s="365">
        <v>0</v>
      </c>
      <c r="AG93" s="365">
        <v>0</v>
      </c>
      <c r="AH93" s="365">
        <v>0</v>
      </c>
      <c r="AI93" s="365">
        <v>0</v>
      </c>
      <c r="AJ93" s="365">
        <v>0</v>
      </c>
      <c r="AK93" s="365">
        <v>0</v>
      </c>
      <c r="AL93" s="365">
        <v>0</v>
      </c>
      <c r="AM93" s="365">
        <v>0</v>
      </c>
      <c r="AN93" s="365">
        <v>0</v>
      </c>
      <c r="AO93" s="365">
        <v>0</v>
      </c>
      <c r="AP93" s="365">
        <v>0</v>
      </c>
      <c r="AQ93" s="365">
        <v>0</v>
      </c>
      <c r="AR93" s="365">
        <v>0</v>
      </c>
      <c r="AS93" s="365">
        <v>0</v>
      </c>
      <c r="AT93" s="365">
        <v>0</v>
      </c>
      <c r="AU93" s="365">
        <v>0</v>
      </c>
      <c r="AV93" s="365">
        <v>0</v>
      </c>
      <c r="AW93" s="365">
        <v>0</v>
      </c>
      <c r="AX93" s="365">
        <v>0</v>
      </c>
      <c r="AY93" s="365">
        <v>0</v>
      </c>
      <c r="AZ93" s="365">
        <v>0</v>
      </c>
      <c r="BA93" s="365">
        <v>0</v>
      </c>
      <c r="BB93" s="365">
        <v>0</v>
      </c>
      <c r="BC93" s="365">
        <v>0</v>
      </c>
      <c r="BD93" s="365">
        <v>0</v>
      </c>
      <c r="BE93" s="365">
        <v>0</v>
      </c>
      <c r="BF93" s="365">
        <v>0</v>
      </c>
      <c r="BG93" s="365">
        <v>0</v>
      </c>
      <c r="BH93" s="365">
        <v>0</v>
      </c>
      <c r="BI93" s="365">
        <v>0</v>
      </c>
      <c r="BJ93" s="365">
        <v>0</v>
      </c>
      <c r="BK93" s="365">
        <v>0</v>
      </c>
      <c r="BL93" s="365">
        <v>0</v>
      </c>
      <c r="BM93" s="365">
        <v>0</v>
      </c>
      <c r="BN93" s="365">
        <v>0</v>
      </c>
      <c r="BO93" s="365">
        <v>0</v>
      </c>
      <c r="BP93" s="365">
        <v>0</v>
      </c>
      <c r="BQ93" s="365">
        <v>0</v>
      </c>
      <c r="BR93" s="365">
        <v>0</v>
      </c>
      <c r="BS93" s="365">
        <v>0</v>
      </c>
      <c r="BT93" s="365">
        <v>0</v>
      </c>
      <c r="BU93" s="365">
        <v>0</v>
      </c>
      <c r="BV93" s="365">
        <v>0</v>
      </c>
      <c r="BW93" s="365">
        <v>0</v>
      </c>
      <c r="BX93" s="365">
        <v>0</v>
      </c>
      <c r="BY93" s="365">
        <v>0</v>
      </c>
      <c r="BZ93" s="365">
        <v>0</v>
      </c>
      <c r="CA93" s="365">
        <v>0</v>
      </c>
      <c r="CB93" s="365">
        <v>0</v>
      </c>
      <c r="CC93" s="365">
        <v>0</v>
      </c>
      <c r="CD93" s="365">
        <v>0</v>
      </c>
      <c r="CE93" s="365">
        <v>0</v>
      </c>
      <c r="CF93" s="365">
        <v>0</v>
      </c>
      <c r="CG93" s="365">
        <v>0</v>
      </c>
      <c r="CH93" s="365">
        <v>0</v>
      </c>
      <c r="CI93" s="365">
        <v>0</v>
      </c>
      <c r="CJ93" s="365">
        <v>0</v>
      </c>
      <c r="CK93" s="365">
        <v>0</v>
      </c>
      <c r="CL93" s="364">
        <f t="array" ref="CL93">-生産者価格評価表!$DX93/(MMULT(投入係数表!$D93:$DG93,生産者価格評価表!$DZ$7:$DZ$114)+生産者価格評価表!$DO93)</f>
        <v>0.9681511734368381</v>
      </c>
      <c r="CM93" s="365">
        <v>0</v>
      </c>
      <c r="CN93" s="365">
        <v>0</v>
      </c>
      <c r="CO93" s="365">
        <v>0</v>
      </c>
      <c r="CP93" s="365">
        <v>0</v>
      </c>
      <c r="CQ93" s="365">
        <v>0</v>
      </c>
      <c r="CR93" s="365">
        <v>0</v>
      </c>
      <c r="CS93" s="365">
        <v>0</v>
      </c>
      <c r="CT93" s="365">
        <v>0</v>
      </c>
      <c r="CU93" s="365">
        <v>0</v>
      </c>
      <c r="CV93" s="365">
        <v>0</v>
      </c>
      <c r="CW93" s="365">
        <v>0</v>
      </c>
      <c r="CX93" s="365">
        <v>0</v>
      </c>
      <c r="CY93" s="365">
        <v>0</v>
      </c>
      <c r="CZ93" s="365">
        <v>0</v>
      </c>
      <c r="DA93" s="365">
        <v>0</v>
      </c>
      <c r="DB93" s="365">
        <v>0</v>
      </c>
      <c r="DC93" s="365">
        <v>0</v>
      </c>
      <c r="DD93" s="365">
        <v>0</v>
      </c>
      <c r="DE93" s="365">
        <v>0</v>
      </c>
      <c r="DF93" s="365">
        <v>0</v>
      </c>
      <c r="DG93" s="366">
        <v>0</v>
      </c>
    </row>
    <row r="94" spans="2:111" ht="15.6" customHeight="1">
      <c r="B94" s="98" t="s">
        <v>250</v>
      </c>
      <c r="C94" s="95" t="s">
        <v>251</v>
      </c>
      <c r="D94" s="363">
        <v>0</v>
      </c>
      <c r="E94" s="365">
        <v>0</v>
      </c>
      <c r="F94" s="365">
        <v>0</v>
      </c>
      <c r="G94" s="365">
        <v>0</v>
      </c>
      <c r="H94" s="365">
        <v>0</v>
      </c>
      <c r="I94" s="365">
        <v>0</v>
      </c>
      <c r="J94" s="365">
        <v>0</v>
      </c>
      <c r="K94" s="365">
        <v>0</v>
      </c>
      <c r="L94" s="365">
        <v>0</v>
      </c>
      <c r="M94" s="365">
        <v>0</v>
      </c>
      <c r="N94" s="365">
        <v>0</v>
      </c>
      <c r="O94" s="365">
        <v>0</v>
      </c>
      <c r="P94" s="365">
        <v>0</v>
      </c>
      <c r="Q94" s="365">
        <v>0</v>
      </c>
      <c r="R94" s="365">
        <v>0</v>
      </c>
      <c r="S94" s="365">
        <v>0</v>
      </c>
      <c r="T94" s="365">
        <v>0</v>
      </c>
      <c r="U94" s="365">
        <v>0</v>
      </c>
      <c r="V94" s="365">
        <v>0</v>
      </c>
      <c r="W94" s="365">
        <v>0</v>
      </c>
      <c r="X94" s="365">
        <v>0</v>
      </c>
      <c r="Y94" s="365">
        <v>0</v>
      </c>
      <c r="Z94" s="365">
        <v>0</v>
      </c>
      <c r="AA94" s="365">
        <v>0</v>
      </c>
      <c r="AB94" s="365">
        <v>0</v>
      </c>
      <c r="AC94" s="365">
        <v>0</v>
      </c>
      <c r="AD94" s="365">
        <v>0</v>
      </c>
      <c r="AE94" s="365">
        <v>0</v>
      </c>
      <c r="AF94" s="365">
        <v>0</v>
      </c>
      <c r="AG94" s="365">
        <v>0</v>
      </c>
      <c r="AH94" s="365">
        <v>0</v>
      </c>
      <c r="AI94" s="365">
        <v>0</v>
      </c>
      <c r="AJ94" s="365">
        <v>0</v>
      </c>
      <c r="AK94" s="365">
        <v>0</v>
      </c>
      <c r="AL94" s="365">
        <v>0</v>
      </c>
      <c r="AM94" s="365">
        <v>0</v>
      </c>
      <c r="AN94" s="365">
        <v>0</v>
      </c>
      <c r="AO94" s="365">
        <v>0</v>
      </c>
      <c r="AP94" s="365">
        <v>0</v>
      </c>
      <c r="AQ94" s="365">
        <v>0</v>
      </c>
      <c r="AR94" s="365">
        <v>0</v>
      </c>
      <c r="AS94" s="365">
        <v>0</v>
      </c>
      <c r="AT94" s="365">
        <v>0</v>
      </c>
      <c r="AU94" s="365">
        <v>0</v>
      </c>
      <c r="AV94" s="365">
        <v>0</v>
      </c>
      <c r="AW94" s="365">
        <v>0</v>
      </c>
      <c r="AX94" s="365">
        <v>0</v>
      </c>
      <c r="AY94" s="365">
        <v>0</v>
      </c>
      <c r="AZ94" s="365">
        <v>0</v>
      </c>
      <c r="BA94" s="365">
        <v>0</v>
      </c>
      <c r="BB94" s="365">
        <v>0</v>
      </c>
      <c r="BC94" s="365">
        <v>0</v>
      </c>
      <c r="BD94" s="365">
        <v>0</v>
      </c>
      <c r="BE94" s="365">
        <v>0</v>
      </c>
      <c r="BF94" s="365">
        <v>0</v>
      </c>
      <c r="BG94" s="365">
        <v>0</v>
      </c>
      <c r="BH94" s="365">
        <v>0</v>
      </c>
      <c r="BI94" s="365">
        <v>0</v>
      </c>
      <c r="BJ94" s="365">
        <v>0</v>
      </c>
      <c r="BK94" s="365">
        <v>0</v>
      </c>
      <c r="BL94" s="365">
        <v>0</v>
      </c>
      <c r="BM94" s="365">
        <v>0</v>
      </c>
      <c r="BN94" s="365">
        <v>0</v>
      </c>
      <c r="BO94" s="365">
        <v>0</v>
      </c>
      <c r="BP94" s="365">
        <v>0</v>
      </c>
      <c r="BQ94" s="365">
        <v>0</v>
      </c>
      <c r="BR94" s="365">
        <v>0</v>
      </c>
      <c r="BS94" s="365">
        <v>0</v>
      </c>
      <c r="BT94" s="365">
        <v>0</v>
      </c>
      <c r="BU94" s="365">
        <v>0</v>
      </c>
      <c r="BV94" s="365">
        <v>0</v>
      </c>
      <c r="BW94" s="365">
        <v>0</v>
      </c>
      <c r="BX94" s="365">
        <v>0</v>
      </c>
      <c r="BY94" s="365">
        <v>0</v>
      </c>
      <c r="BZ94" s="365">
        <v>0</v>
      </c>
      <c r="CA94" s="365">
        <v>0</v>
      </c>
      <c r="CB94" s="365">
        <v>0</v>
      </c>
      <c r="CC94" s="365">
        <v>0</v>
      </c>
      <c r="CD94" s="365">
        <v>0</v>
      </c>
      <c r="CE94" s="365">
        <v>0</v>
      </c>
      <c r="CF94" s="365">
        <v>0</v>
      </c>
      <c r="CG94" s="365">
        <v>0</v>
      </c>
      <c r="CH94" s="365">
        <v>0</v>
      </c>
      <c r="CI94" s="365">
        <v>0</v>
      </c>
      <c r="CJ94" s="365">
        <v>0</v>
      </c>
      <c r="CK94" s="365">
        <v>0</v>
      </c>
      <c r="CL94" s="365">
        <v>0</v>
      </c>
      <c r="CM94" s="364">
        <f t="array" ref="CM94">-生産者価格評価表!$DX94/(MMULT(投入係数表!$D94:$DG94,生産者価格評価表!$DZ$7:$DZ$114)+生産者価格評価表!$DO94)</f>
        <v>0.91651871223959869</v>
      </c>
      <c r="CN94" s="365">
        <v>0</v>
      </c>
      <c r="CO94" s="365">
        <v>0</v>
      </c>
      <c r="CP94" s="365">
        <v>0</v>
      </c>
      <c r="CQ94" s="365">
        <v>0</v>
      </c>
      <c r="CR94" s="365">
        <v>0</v>
      </c>
      <c r="CS94" s="365">
        <v>0</v>
      </c>
      <c r="CT94" s="365">
        <v>0</v>
      </c>
      <c r="CU94" s="365">
        <v>0</v>
      </c>
      <c r="CV94" s="365">
        <v>0</v>
      </c>
      <c r="CW94" s="365">
        <v>0</v>
      </c>
      <c r="CX94" s="365">
        <v>0</v>
      </c>
      <c r="CY94" s="365">
        <v>0</v>
      </c>
      <c r="CZ94" s="365">
        <v>0</v>
      </c>
      <c r="DA94" s="365">
        <v>0</v>
      </c>
      <c r="DB94" s="365">
        <v>0</v>
      </c>
      <c r="DC94" s="365">
        <v>0</v>
      </c>
      <c r="DD94" s="365">
        <v>0</v>
      </c>
      <c r="DE94" s="365">
        <v>0</v>
      </c>
      <c r="DF94" s="365">
        <v>0</v>
      </c>
      <c r="DG94" s="366">
        <v>0</v>
      </c>
    </row>
    <row r="95" spans="2:111" ht="15.6" customHeight="1">
      <c r="B95" s="98" t="s">
        <v>252</v>
      </c>
      <c r="C95" s="95" t="s">
        <v>7</v>
      </c>
      <c r="D95" s="363">
        <v>0</v>
      </c>
      <c r="E95" s="365">
        <v>0</v>
      </c>
      <c r="F95" s="365">
        <v>0</v>
      </c>
      <c r="G95" s="365">
        <v>0</v>
      </c>
      <c r="H95" s="365">
        <v>0</v>
      </c>
      <c r="I95" s="365">
        <v>0</v>
      </c>
      <c r="J95" s="365">
        <v>0</v>
      </c>
      <c r="K95" s="365">
        <v>0</v>
      </c>
      <c r="L95" s="365">
        <v>0</v>
      </c>
      <c r="M95" s="365">
        <v>0</v>
      </c>
      <c r="N95" s="365">
        <v>0</v>
      </c>
      <c r="O95" s="365">
        <v>0</v>
      </c>
      <c r="P95" s="365">
        <v>0</v>
      </c>
      <c r="Q95" s="365">
        <v>0</v>
      </c>
      <c r="R95" s="365">
        <v>0</v>
      </c>
      <c r="S95" s="365">
        <v>0</v>
      </c>
      <c r="T95" s="365">
        <v>0</v>
      </c>
      <c r="U95" s="365">
        <v>0</v>
      </c>
      <c r="V95" s="365">
        <v>0</v>
      </c>
      <c r="W95" s="365">
        <v>0</v>
      </c>
      <c r="X95" s="365">
        <v>0</v>
      </c>
      <c r="Y95" s="365">
        <v>0</v>
      </c>
      <c r="Z95" s="365">
        <v>0</v>
      </c>
      <c r="AA95" s="365">
        <v>0</v>
      </c>
      <c r="AB95" s="365">
        <v>0</v>
      </c>
      <c r="AC95" s="365">
        <v>0</v>
      </c>
      <c r="AD95" s="365">
        <v>0</v>
      </c>
      <c r="AE95" s="365">
        <v>0</v>
      </c>
      <c r="AF95" s="365">
        <v>0</v>
      </c>
      <c r="AG95" s="365">
        <v>0</v>
      </c>
      <c r="AH95" s="365">
        <v>0</v>
      </c>
      <c r="AI95" s="365">
        <v>0</v>
      </c>
      <c r="AJ95" s="365">
        <v>0</v>
      </c>
      <c r="AK95" s="365">
        <v>0</v>
      </c>
      <c r="AL95" s="365">
        <v>0</v>
      </c>
      <c r="AM95" s="365">
        <v>0</v>
      </c>
      <c r="AN95" s="365">
        <v>0</v>
      </c>
      <c r="AO95" s="365">
        <v>0</v>
      </c>
      <c r="AP95" s="365">
        <v>0</v>
      </c>
      <c r="AQ95" s="365">
        <v>0</v>
      </c>
      <c r="AR95" s="365">
        <v>0</v>
      </c>
      <c r="AS95" s="365">
        <v>0</v>
      </c>
      <c r="AT95" s="365">
        <v>0</v>
      </c>
      <c r="AU95" s="365">
        <v>0</v>
      </c>
      <c r="AV95" s="365">
        <v>0</v>
      </c>
      <c r="AW95" s="365">
        <v>0</v>
      </c>
      <c r="AX95" s="365">
        <v>0</v>
      </c>
      <c r="AY95" s="365">
        <v>0</v>
      </c>
      <c r="AZ95" s="365">
        <v>0</v>
      </c>
      <c r="BA95" s="365">
        <v>0</v>
      </c>
      <c r="BB95" s="365">
        <v>0</v>
      </c>
      <c r="BC95" s="365">
        <v>0</v>
      </c>
      <c r="BD95" s="365">
        <v>0</v>
      </c>
      <c r="BE95" s="365">
        <v>0</v>
      </c>
      <c r="BF95" s="365">
        <v>0</v>
      </c>
      <c r="BG95" s="365">
        <v>0</v>
      </c>
      <c r="BH95" s="365">
        <v>0</v>
      </c>
      <c r="BI95" s="365">
        <v>0</v>
      </c>
      <c r="BJ95" s="365">
        <v>0</v>
      </c>
      <c r="BK95" s="365">
        <v>0</v>
      </c>
      <c r="BL95" s="365">
        <v>0</v>
      </c>
      <c r="BM95" s="365">
        <v>0</v>
      </c>
      <c r="BN95" s="365">
        <v>0</v>
      </c>
      <c r="BO95" s="365">
        <v>0</v>
      </c>
      <c r="BP95" s="365">
        <v>0</v>
      </c>
      <c r="BQ95" s="365">
        <v>0</v>
      </c>
      <c r="BR95" s="365">
        <v>0</v>
      </c>
      <c r="BS95" s="365">
        <v>0</v>
      </c>
      <c r="BT95" s="365">
        <v>0</v>
      </c>
      <c r="BU95" s="365">
        <v>0</v>
      </c>
      <c r="BV95" s="365">
        <v>0</v>
      </c>
      <c r="BW95" s="365">
        <v>0</v>
      </c>
      <c r="BX95" s="365">
        <v>0</v>
      </c>
      <c r="BY95" s="365">
        <v>0</v>
      </c>
      <c r="BZ95" s="365">
        <v>0</v>
      </c>
      <c r="CA95" s="365">
        <v>0</v>
      </c>
      <c r="CB95" s="365">
        <v>0</v>
      </c>
      <c r="CC95" s="365">
        <v>0</v>
      </c>
      <c r="CD95" s="365">
        <v>0</v>
      </c>
      <c r="CE95" s="365">
        <v>0</v>
      </c>
      <c r="CF95" s="365">
        <v>0</v>
      </c>
      <c r="CG95" s="365">
        <v>0</v>
      </c>
      <c r="CH95" s="365">
        <v>0</v>
      </c>
      <c r="CI95" s="365">
        <v>0</v>
      </c>
      <c r="CJ95" s="365">
        <v>0</v>
      </c>
      <c r="CK95" s="365">
        <v>0</v>
      </c>
      <c r="CL95" s="365">
        <v>0</v>
      </c>
      <c r="CM95" s="365">
        <v>0</v>
      </c>
      <c r="CN95" s="364">
        <f t="array" ref="CN95">-生産者価格評価表!$DX95/(MMULT(投入係数表!$D95:$DG95,生産者価格評価表!$DZ$7:$DZ$114)+生産者価格評価表!$DO95)</f>
        <v>0</v>
      </c>
      <c r="CO95" s="365">
        <v>0</v>
      </c>
      <c r="CP95" s="365">
        <v>0</v>
      </c>
      <c r="CQ95" s="365">
        <v>0</v>
      </c>
      <c r="CR95" s="365">
        <v>0</v>
      </c>
      <c r="CS95" s="365">
        <v>0</v>
      </c>
      <c r="CT95" s="365">
        <v>0</v>
      </c>
      <c r="CU95" s="365">
        <v>0</v>
      </c>
      <c r="CV95" s="365">
        <v>0</v>
      </c>
      <c r="CW95" s="365">
        <v>0</v>
      </c>
      <c r="CX95" s="365">
        <v>0</v>
      </c>
      <c r="CY95" s="365">
        <v>0</v>
      </c>
      <c r="CZ95" s="365">
        <v>0</v>
      </c>
      <c r="DA95" s="365">
        <v>0</v>
      </c>
      <c r="DB95" s="365">
        <v>0</v>
      </c>
      <c r="DC95" s="365">
        <v>0</v>
      </c>
      <c r="DD95" s="365">
        <v>0</v>
      </c>
      <c r="DE95" s="365">
        <v>0</v>
      </c>
      <c r="DF95" s="365">
        <v>0</v>
      </c>
      <c r="DG95" s="366">
        <v>0</v>
      </c>
    </row>
    <row r="96" spans="2:111" ht="15.6" customHeight="1">
      <c r="B96" s="98" t="s">
        <v>253</v>
      </c>
      <c r="C96" s="95" t="s">
        <v>254</v>
      </c>
      <c r="D96" s="363">
        <v>0</v>
      </c>
      <c r="E96" s="365">
        <v>0</v>
      </c>
      <c r="F96" s="365">
        <v>0</v>
      </c>
      <c r="G96" s="365">
        <v>0</v>
      </c>
      <c r="H96" s="365">
        <v>0</v>
      </c>
      <c r="I96" s="365">
        <v>0</v>
      </c>
      <c r="J96" s="365">
        <v>0</v>
      </c>
      <c r="K96" s="365">
        <v>0</v>
      </c>
      <c r="L96" s="365">
        <v>0</v>
      </c>
      <c r="M96" s="365">
        <v>0</v>
      </c>
      <c r="N96" s="365">
        <v>0</v>
      </c>
      <c r="O96" s="365">
        <v>0</v>
      </c>
      <c r="P96" s="365">
        <v>0</v>
      </c>
      <c r="Q96" s="365">
        <v>0</v>
      </c>
      <c r="R96" s="365">
        <v>0</v>
      </c>
      <c r="S96" s="365">
        <v>0</v>
      </c>
      <c r="T96" s="365">
        <v>0</v>
      </c>
      <c r="U96" s="365">
        <v>0</v>
      </c>
      <c r="V96" s="365">
        <v>0</v>
      </c>
      <c r="W96" s="365">
        <v>0</v>
      </c>
      <c r="X96" s="365">
        <v>0</v>
      </c>
      <c r="Y96" s="365">
        <v>0</v>
      </c>
      <c r="Z96" s="365">
        <v>0</v>
      </c>
      <c r="AA96" s="365">
        <v>0</v>
      </c>
      <c r="AB96" s="365">
        <v>0</v>
      </c>
      <c r="AC96" s="365">
        <v>0</v>
      </c>
      <c r="AD96" s="365">
        <v>0</v>
      </c>
      <c r="AE96" s="365">
        <v>0</v>
      </c>
      <c r="AF96" s="365">
        <v>0</v>
      </c>
      <c r="AG96" s="365">
        <v>0</v>
      </c>
      <c r="AH96" s="365">
        <v>0</v>
      </c>
      <c r="AI96" s="365">
        <v>0</v>
      </c>
      <c r="AJ96" s="365">
        <v>0</v>
      </c>
      <c r="AK96" s="365">
        <v>0</v>
      </c>
      <c r="AL96" s="365">
        <v>0</v>
      </c>
      <c r="AM96" s="365">
        <v>0</v>
      </c>
      <c r="AN96" s="365">
        <v>0</v>
      </c>
      <c r="AO96" s="365">
        <v>0</v>
      </c>
      <c r="AP96" s="365">
        <v>0</v>
      </c>
      <c r="AQ96" s="365">
        <v>0</v>
      </c>
      <c r="AR96" s="365">
        <v>0</v>
      </c>
      <c r="AS96" s="365">
        <v>0</v>
      </c>
      <c r="AT96" s="365">
        <v>0</v>
      </c>
      <c r="AU96" s="365">
        <v>0</v>
      </c>
      <c r="AV96" s="365">
        <v>0</v>
      </c>
      <c r="AW96" s="365">
        <v>0</v>
      </c>
      <c r="AX96" s="365">
        <v>0</v>
      </c>
      <c r="AY96" s="365">
        <v>0</v>
      </c>
      <c r="AZ96" s="365">
        <v>0</v>
      </c>
      <c r="BA96" s="365">
        <v>0</v>
      </c>
      <c r="BB96" s="365">
        <v>0</v>
      </c>
      <c r="BC96" s="365">
        <v>0</v>
      </c>
      <c r="BD96" s="365">
        <v>0</v>
      </c>
      <c r="BE96" s="365">
        <v>0</v>
      </c>
      <c r="BF96" s="365">
        <v>0</v>
      </c>
      <c r="BG96" s="365">
        <v>0</v>
      </c>
      <c r="BH96" s="365">
        <v>0</v>
      </c>
      <c r="BI96" s="365">
        <v>0</v>
      </c>
      <c r="BJ96" s="365">
        <v>0</v>
      </c>
      <c r="BK96" s="365">
        <v>0</v>
      </c>
      <c r="BL96" s="365">
        <v>0</v>
      </c>
      <c r="BM96" s="365">
        <v>0</v>
      </c>
      <c r="BN96" s="365">
        <v>0</v>
      </c>
      <c r="BO96" s="365">
        <v>0</v>
      </c>
      <c r="BP96" s="365">
        <v>0</v>
      </c>
      <c r="BQ96" s="365">
        <v>0</v>
      </c>
      <c r="BR96" s="365">
        <v>0</v>
      </c>
      <c r="BS96" s="365">
        <v>0</v>
      </c>
      <c r="BT96" s="365">
        <v>0</v>
      </c>
      <c r="BU96" s="365">
        <v>0</v>
      </c>
      <c r="BV96" s="365">
        <v>0</v>
      </c>
      <c r="BW96" s="365">
        <v>0</v>
      </c>
      <c r="BX96" s="365">
        <v>0</v>
      </c>
      <c r="BY96" s="365">
        <v>0</v>
      </c>
      <c r="BZ96" s="365">
        <v>0</v>
      </c>
      <c r="CA96" s="365">
        <v>0</v>
      </c>
      <c r="CB96" s="365">
        <v>0</v>
      </c>
      <c r="CC96" s="365">
        <v>0</v>
      </c>
      <c r="CD96" s="365">
        <v>0</v>
      </c>
      <c r="CE96" s="365">
        <v>0</v>
      </c>
      <c r="CF96" s="365">
        <v>0</v>
      </c>
      <c r="CG96" s="365">
        <v>0</v>
      </c>
      <c r="CH96" s="365">
        <v>0</v>
      </c>
      <c r="CI96" s="365">
        <v>0</v>
      </c>
      <c r="CJ96" s="365">
        <v>0</v>
      </c>
      <c r="CK96" s="365">
        <v>0</v>
      </c>
      <c r="CL96" s="365">
        <v>0</v>
      </c>
      <c r="CM96" s="365">
        <v>0</v>
      </c>
      <c r="CN96" s="365">
        <v>0</v>
      </c>
      <c r="CO96" s="364">
        <f t="array" ref="CO96">-生産者価格評価表!$DX96/(MMULT(投入係数表!$D96:$DG96,生産者価格評価表!$DZ$7:$DZ$114)+生産者価格評価表!$DO96)</f>
        <v>3.0346373561118474E-2</v>
      </c>
      <c r="CP96" s="365">
        <v>0</v>
      </c>
      <c r="CQ96" s="365">
        <v>0</v>
      </c>
      <c r="CR96" s="365">
        <v>0</v>
      </c>
      <c r="CS96" s="365">
        <v>0</v>
      </c>
      <c r="CT96" s="365">
        <v>0</v>
      </c>
      <c r="CU96" s="365">
        <v>0</v>
      </c>
      <c r="CV96" s="365">
        <v>0</v>
      </c>
      <c r="CW96" s="365">
        <v>0</v>
      </c>
      <c r="CX96" s="365">
        <v>0</v>
      </c>
      <c r="CY96" s="365">
        <v>0</v>
      </c>
      <c r="CZ96" s="365">
        <v>0</v>
      </c>
      <c r="DA96" s="365">
        <v>0</v>
      </c>
      <c r="DB96" s="365">
        <v>0</v>
      </c>
      <c r="DC96" s="365">
        <v>0</v>
      </c>
      <c r="DD96" s="365">
        <v>0</v>
      </c>
      <c r="DE96" s="365">
        <v>0</v>
      </c>
      <c r="DF96" s="365">
        <v>0</v>
      </c>
      <c r="DG96" s="366">
        <v>0</v>
      </c>
    </row>
    <row r="97" spans="2:111" ht="15.6" customHeight="1">
      <c r="B97" s="98" t="s">
        <v>255</v>
      </c>
      <c r="C97" s="95" t="s">
        <v>256</v>
      </c>
      <c r="D97" s="363">
        <v>0</v>
      </c>
      <c r="E97" s="365">
        <v>0</v>
      </c>
      <c r="F97" s="365">
        <v>0</v>
      </c>
      <c r="G97" s="365">
        <v>0</v>
      </c>
      <c r="H97" s="365">
        <v>0</v>
      </c>
      <c r="I97" s="365">
        <v>0</v>
      </c>
      <c r="J97" s="365">
        <v>0</v>
      </c>
      <c r="K97" s="365">
        <v>0</v>
      </c>
      <c r="L97" s="365">
        <v>0</v>
      </c>
      <c r="M97" s="365">
        <v>0</v>
      </c>
      <c r="N97" s="365">
        <v>0</v>
      </c>
      <c r="O97" s="365">
        <v>0</v>
      </c>
      <c r="P97" s="365">
        <v>0</v>
      </c>
      <c r="Q97" s="365">
        <v>0</v>
      </c>
      <c r="R97" s="365">
        <v>0</v>
      </c>
      <c r="S97" s="365">
        <v>0</v>
      </c>
      <c r="T97" s="365">
        <v>0</v>
      </c>
      <c r="U97" s="365">
        <v>0</v>
      </c>
      <c r="V97" s="365">
        <v>0</v>
      </c>
      <c r="W97" s="365">
        <v>0</v>
      </c>
      <c r="X97" s="365">
        <v>0</v>
      </c>
      <c r="Y97" s="365">
        <v>0</v>
      </c>
      <c r="Z97" s="365">
        <v>0</v>
      </c>
      <c r="AA97" s="365">
        <v>0</v>
      </c>
      <c r="AB97" s="365">
        <v>0</v>
      </c>
      <c r="AC97" s="365">
        <v>0</v>
      </c>
      <c r="AD97" s="365">
        <v>0</v>
      </c>
      <c r="AE97" s="365">
        <v>0</v>
      </c>
      <c r="AF97" s="365">
        <v>0</v>
      </c>
      <c r="AG97" s="365">
        <v>0</v>
      </c>
      <c r="AH97" s="365">
        <v>0</v>
      </c>
      <c r="AI97" s="365">
        <v>0</v>
      </c>
      <c r="AJ97" s="365">
        <v>0</v>
      </c>
      <c r="AK97" s="365">
        <v>0</v>
      </c>
      <c r="AL97" s="365">
        <v>0</v>
      </c>
      <c r="AM97" s="365">
        <v>0</v>
      </c>
      <c r="AN97" s="365">
        <v>0</v>
      </c>
      <c r="AO97" s="365">
        <v>0</v>
      </c>
      <c r="AP97" s="365">
        <v>0</v>
      </c>
      <c r="AQ97" s="365">
        <v>0</v>
      </c>
      <c r="AR97" s="365">
        <v>0</v>
      </c>
      <c r="AS97" s="365">
        <v>0</v>
      </c>
      <c r="AT97" s="365">
        <v>0</v>
      </c>
      <c r="AU97" s="365">
        <v>0</v>
      </c>
      <c r="AV97" s="365">
        <v>0</v>
      </c>
      <c r="AW97" s="365">
        <v>0</v>
      </c>
      <c r="AX97" s="365">
        <v>0</v>
      </c>
      <c r="AY97" s="365">
        <v>0</v>
      </c>
      <c r="AZ97" s="365">
        <v>0</v>
      </c>
      <c r="BA97" s="365">
        <v>0</v>
      </c>
      <c r="BB97" s="365">
        <v>0</v>
      </c>
      <c r="BC97" s="365">
        <v>0</v>
      </c>
      <c r="BD97" s="365">
        <v>0</v>
      </c>
      <c r="BE97" s="365">
        <v>0</v>
      </c>
      <c r="BF97" s="365">
        <v>0</v>
      </c>
      <c r="BG97" s="365">
        <v>0</v>
      </c>
      <c r="BH97" s="365">
        <v>0</v>
      </c>
      <c r="BI97" s="365">
        <v>0</v>
      </c>
      <c r="BJ97" s="365">
        <v>0</v>
      </c>
      <c r="BK97" s="365">
        <v>0</v>
      </c>
      <c r="BL97" s="365">
        <v>0</v>
      </c>
      <c r="BM97" s="365">
        <v>0</v>
      </c>
      <c r="BN97" s="365">
        <v>0</v>
      </c>
      <c r="BO97" s="365">
        <v>0</v>
      </c>
      <c r="BP97" s="365">
        <v>0</v>
      </c>
      <c r="BQ97" s="365">
        <v>0</v>
      </c>
      <c r="BR97" s="365">
        <v>0</v>
      </c>
      <c r="BS97" s="365">
        <v>0</v>
      </c>
      <c r="BT97" s="365">
        <v>0</v>
      </c>
      <c r="BU97" s="365">
        <v>0</v>
      </c>
      <c r="BV97" s="365">
        <v>0</v>
      </c>
      <c r="BW97" s="365">
        <v>0</v>
      </c>
      <c r="BX97" s="365">
        <v>0</v>
      </c>
      <c r="BY97" s="365">
        <v>0</v>
      </c>
      <c r="BZ97" s="365">
        <v>0</v>
      </c>
      <c r="CA97" s="365">
        <v>0</v>
      </c>
      <c r="CB97" s="365">
        <v>0</v>
      </c>
      <c r="CC97" s="365">
        <v>0</v>
      </c>
      <c r="CD97" s="365">
        <v>0</v>
      </c>
      <c r="CE97" s="365">
        <v>0</v>
      </c>
      <c r="CF97" s="365">
        <v>0</v>
      </c>
      <c r="CG97" s="365">
        <v>0</v>
      </c>
      <c r="CH97" s="365">
        <v>0</v>
      </c>
      <c r="CI97" s="365">
        <v>0</v>
      </c>
      <c r="CJ97" s="365">
        <v>0</v>
      </c>
      <c r="CK97" s="365">
        <v>0</v>
      </c>
      <c r="CL97" s="365">
        <v>0</v>
      </c>
      <c r="CM97" s="365">
        <v>0</v>
      </c>
      <c r="CN97" s="365">
        <v>0</v>
      </c>
      <c r="CO97" s="365">
        <v>0</v>
      </c>
      <c r="CP97" s="364">
        <f t="array" ref="CP97">-生産者価格評価表!$DX97/(MMULT(投入係数表!$D97:$DG97,生産者価格評価表!$DZ$7:$DZ$114)+生産者価格評価表!$DO97)</f>
        <v>8.2542669663700718E-2</v>
      </c>
      <c r="CQ97" s="365">
        <v>0</v>
      </c>
      <c r="CR97" s="365">
        <v>0</v>
      </c>
      <c r="CS97" s="365">
        <v>0</v>
      </c>
      <c r="CT97" s="365">
        <v>0</v>
      </c>
      <c r="CU97" s="365">
        <v>0</v>
      </c>
      <c r="CV97" s="365">
        <v>0</v>
      </c>
      <c r="CW97" s="365">
        <v>0</v>
      </c>
      <c r="CX97" s="365">
        <v>0</v>
      </c>
      <c r="CY97" s="365">
        <v>0</v>
      </c>
      <c r="CZ97" s="365">
        <v>0</v>
      </c>
      <c r="DA97" s="365">
        <v>0</v>
      </c>
      <c r="DB97" s="365">
        <v>0</v>
      </c>
      <c r="DC97" s="365">
        <v>0</v>
      </c>
      <c r="DD97" s="365">
        <v>0</v>
      </c>
      <c r="DE97" s="365">
        <v>0</v>
      </c>
      <c r="DF97" s="365">
        <v>0</v>
      </c>
      <c r="DG97" s="366">
        <v>0</v>
      </c>
    </row>
    <row r="98" spans="2:111" ht="15.6" customHeight="1">
      <c r="B98" s="98" t="s">
        <v>257</v>
      </c>
      <c r="C98" s="95" t="s">
        <v>258</v>
      </c>
      <c r="D98" s="363">
        <v>0</v>
      </c>
      <c r="E98" s="365">
        <v>0</v>
      </c>
      <c r="F98" s="365">
        <v>0</v>
      </c>
      <c r="G98" s="365">
        <v>0</v>
      </c>
      <c r="H98" s="365">
        <v>0</v>
      </c>
      <c r="I98" s="365">
        <v>0</v>
      </c>
      <c r="J98" s="365">
        <v>0</v>
      </c>
      <c r="K98" s="365">
        <v>0</v>
      </c>
      <c r="L98" s="365">
        <v>0</v>
      </c>
      <c r="M98" s="365">
        <v>0</v>
      </c>
      <c r="N98" s="365">
        <v>0</v>
      </c>
      <c r="O98" s="365">
        <v>0</v>
      </c>
      <c r="P98" s="365">
        <v>0</v>
      </c>
      <c r="Q98" s="365">
        <v>0</v>
      </c>
      <c r="R98" s="365">
        <v>0</v>
      </c>
      <c r="S98" s="365">
        <v>0</v>
      </c>
      <c r="T98" s="365">
        <v>0</v>
      </c>
      <c r="U98" s="365">
        <v>0</v>
      </c>
      <c r="V98" s="365">
        <v>0</v>
      </c>
      <c r="W98" s="365">
        <v>0</v>
      </c>
      <c r="X98" s="365">
        <v>0</v>
      </c>
      <c r="Y98" s="365">
        <v>0</v>
      </c>
      <c r="Z98" s="365">
        <v>0</v>
      </c>
      <c r="AA98" s="365">
        <v>0</v>
      </c>
      <c r="AB98" s="365">
        <v>0</v>
      </c>
      <c r="AC98" s="365">
        <v>0</v>
      </c>
      <c r="AD98" s="365">
        <v>0</v>
      </c>
      <c r="AE98" s="365">
        <v>0</v>
      </c>
      <c r="AF98" s="365">
        <v>0</v>
      </c>
      <c r="AG98" s="365">
        <v>0</v>
      </c>
      <c r="AH98" s="365">
        <v>0</v>
      </c>
      <c r="AI98" s="365">
        <v>0</v>
      </c>
      <c r="AJ98" s="365">
        <v>0</v>
      </c>
      <c r="AK98" s="365">
        <v>0</v>
      </c>
      <c r="AL98" s="365">
        <v>0</v>
      </c>
      <c r="AM98" s="365">
        <v>0</v>
      </c>
      <c r="AN98" s="365">
        <v>0</v>
      </c>
      <c r="AO98" s="365">
        <v>0</v>
      </c>
      <c r="AP98" s="365">
        <v>0</v>
      </c>
      <c r="AQ98" s="365">
        <v>0</v>
      </c>
      <c r="AR98" s="365">
        <v>0</v>
      </c>
      <c r="AS98" s="365">
        <v>0</v>
      </c>
      <c r="AT98" s="365">
        <v>0</v>
      </c>
      <c r="AU98" s="365">
        <v>0</v>
      </c>
      <c r="AV98" s="365">
        <v>0</v>
      </c>
      <c r="AW98" s="365">
        <v>0</v>
      </c>
      <c r="AX98" s="365">
        <v>0</v>
      </c>
      <c r="AY98" s="365">
        <v>0</v>
      </c>
      <c r="AZ98" s="365">
        <v>0</v>
      </c>
      <c r="BA98" s="365">
        <v>0</v>
      </c>
      <c r="BB98" s="365">
        <v>0</v>
      </c>
      <c r="BC98" s="365">
        <v>0</v>
      </c>
      <c r="BD98" s="365">
        <v>0</v>
      </c>
      <c r="BE98" s="365">
        <v>0</v>
      </c>
      <c r="BF98" s="365">
        <v>0</v>
      </c>
      <c r="BG98" s="365">
        <v>0</v>
      </c>
      <c r="BH98" s="365">
        <v>0</v>
      </c>
      <c r="BI98" s="365">
        <v>0</v>
      </c>
      <c r="BJ98" s="365">
        <v>0</v>
      </c>
      <c r="BK98" s="365">
        <v>0</v>
      </c>
      <c r="BL98" s="365">
        <v>0</v>
      </c>
      <c r="BM98" s="365">
        <v>0</v>
      </c>
      <c r="BN98" s="365">
        <v>0</v>
      </c>
      <c r="BO98" s="365">
        <v>0</v>
      </c>
      <c r="BP98" s="365">
        <v>0</v>
      </c>
      <c r="BQ98" s="365">
        <v>0</v>
      </c>
      <c r="BR98" s="365">
        <v>0</v>
      </c>
      <c r="BS98" s="365">
        <v>0</v>
      </c>
      <c r="BT98" s="365">
        <v>0</v>
      </c>
      <c r="BU98" s="365">
        <v>0</v>
      </c>
      <c r="BV98" s="365">
        <v>0</v>
      </c>
      <c r="BW98" s="365">
        <v>0</v>
      </c>
      <c r="BX98" s="365">
        <v>0</v>
      </c>
      <c r="BY98" s="365">
        <v>0</v>
      </c>
      <c r="BZ98" s="365">
        <v>0</v>
      </c>
      <c r="CA98" s="365">
        <v>0</v>
      </c>
      <c r="CB98" s="365">
        <v>0</v>
      </c>
      <c r="CC98" s="365">
        <v>0</v>
      </c>
      <c r="CD98" s="365">
        <v>0</v>
      </c>
      <c r="CE98" s="365">
        <v>0</v>
      </c>
      <c r="CF98" s="365">
        <v>0</v>
      </c>
      <c r="CG98" s="365">
        <v>0</v>
      </c>
      <c r="CH98" s="365">
        <v>0</v>
      </c>
      <c r="CI98" s="365">
        <v>0</v>
      </c>
      <c r="CJ98" s="365">
        <v>0</v>
      </c>
      <c r="CK98" s="365">
        <v>0</v>
      </c>
      <c r="CL98" s="365">
        <v>0</v>
      </c>
      <c r="CM98" s="365">
        <v>0</v>
      </c>
      <c r="CN98" s="365">
        <v>0</v>
      </c>
      <c r="CO98" s="365">
        <v>0</v>
      </c>
      <c r="CP98" s="365">
        <v>0</v>
      </c>
      <c r="CQ98" s="364">
        <f t="array" ref="CQ98">-生産者価格評価表!$DX98/(MMULT(投入係数表!$D98:$DG98,生産者価格評価表!$DZ$7:$DZ$114)+生産者価格評価表!$DO98)</f>
        <v>4.699740303979287E-2</v>
      </c>
      <c r="CR98" s="365">
        <v>0</v>
      </c>
      <c r="CS98" s="365">
        <v>0</v>
      </c>
      <c r="CT98" s="365">
        <v>0</v>
      </c>
      <c r="CU98" s="365">
        <v>0</v>
      </c>
      <c r="CV98" s="365">
        <v>0</v>
      </c>
      <c r="CW98" s="365">
        <v>0</v>
      </c>
      <c r="CX98" s="365">
        <v>0</v>
      </c>
      <c r="CY98" s="365">
        <v>0</v>
      </c>
      <c r="CZ98" s="365">
        <v>0</v>
      </c>
      <c r="DA98" s="365">
        <v>0</v>
      </c>
      <c r="DB98" s="365">
        <v>0</v>
      </c>
      <c r="DC98" s="365">
        <v>0</v>
      </c>
      <c r="DD98" s="365">
        <v>0</v>
      </c>
      <c r="DE98" s="365">
        <v>0</v>
      </c>
      <c r="DF98" s="365">
        <v>0</v>
      </c>
      <c r="DG98" s="366">
        <v>0</v>
      </c>
    </row>
    <row r="99" spans="2:111" ht="15.6" customHeight="1">
      <c r="B99" s="98" t="s">
        <v>259</v>
      </c>
      <c r="C99" s="95" t="s">
        <v>260</v>
      </c>
      <c r="D99" s="363">
        <v>0</v>
      </c>
      <c r="E99" s="365">
        <v>0</v>
      </c>
      <c r="F99" s="365">
        <v>0</v>
      </c>
      <c r="G99" s="365">
        <v>0</v>
      </c>
      <c r="H99" s="365">
        <v>0</v>
      </c>
      <c r="I99" s="365">
        <v>0</v>
      </c>
      <c r="J99" s="365">
        <v>0</v>
      </c>
      <c r="K99" s="365">
        <v>0</v>
      </c>
      <c r="L99" s="365">
        <v>0</v>
      </c>
      <c r="M99" s="365">
        <v>0</v>
      </c>
      <c r="N99" s="365">
        <v>0</v>
      </c>
      <c r="O99" s="365">
        <v>0</v>
      </c>
      <c r="P99" s="365">
        <v>0</v>
      </c>
      <c r="Q99" s="365">
        <v>0</v>
      </c>
      <c r="R99" s="365">
        <v>0</v>
      </c>
      <c r="S99" s="365">
        <v>0</v>
      </c>
      <c r="T99" s="365">
        <v>0</v>
      </c>
      <c r="U99" s="365">
        <v>0</v>
      </c>
      <c r="V99" s="365">
        <v>0</v>
      </c>
      <c r="W99" s="365">
        <v>0</v>
      </c>
      <c r="X99" s="365">
        <v>0</v>
      </c>
      <c r="Y99" s="365">
        <v>0</v>
      </c>
      <c r="Z99" s="365">
        <v>0</v>
      </c>
      <c r="AA99" s="365">
        <v>0</v>
      </c>
      <c r="AB99" s="365">
        <v>0</v>
      </c>
      <c r="AC99" s="365">
        <v>0</v>
      </c>
      <c r="AD99" s="365">
        <v>0</v>
      </c>
      <c r="AE99" s="365">
        <v>0</v>
      </c>
      <c r="AF99" s="365">
        <v>0</v>
      </c>
      <c r="AG99" s="365">
        <v>0</v>
      </c>
      <c r="AH99" s="365">
        <v>0</v>
      </c>
      <c r="AI99" s="365">
        <v>0</v>
      </c>
      <c r="AJ99" s="365">
        <v>0</v>
      </c>
      <c r="AK99" s="365">
        <v>0</v>
      </c>
      <c r="AL99" s="365">
        <v>0</v>
      </c>
      <c r="AM99" s="365">
        <v>0</v>
      </c>
      <c r="AN99" s="365">
        <v>0</v>
      </c>
      <c r="AO99" s="365">
        <v>0</v>
      </c>
      <c r="AP99" s="365">
        <v>0</v>
      </c>
      <c r="AQ99" s="365">
        <v>0</v>
      </c>
      <c r="AR99" s="365">
        <v>0</v>
      </c>
      <c r="AS99" s="365">
        <v>0</v>
      </c>
      <c r="AT99" s="365">
        <v>0</v>
      </c>
      <c r="AU99" s="365">
        <v>0</v>
      </c>
      <c r="AV99" s="365">
        <v>0</v>
      </c>
      <c r="AW99" s="365">
        <v>0</v>
      </c>
      <c r="AX99" s="365">
        <v>0</v>
      </c>
      <c r="AY99" s="365">
        <v>0</v>
      </c>
      <c r="AZ99" s="365">
        <v>0</v>
      </c>
      <c r="BA99" s="365">
        <v>0</v>
      </c>
      <c r="BB99" s="365">
        <v>0</v>
      </c>
      <c r="BC99" s="365">
        <v>0</v>
      </c>
      <c r="BD99" s="365">
        <v>0</v>
      </c>
      <c r="BE99" s="365">
        <v>0</v>
      </c>
      <c r="BF99" s="365">
        <v>0</v>
      </c>
      <c r="BG99" s="365">
        <v>0</v>
      </c>
      <c r="BH99" s="365">
        <v>0</v>
      </c>
      <c r="BI99" s="365">
        <v>0</v>
      </c>
      <c r="BJ99" s="365">
        <v>0</v>
      </c>
      <c r="BK99" s="365">
        <v>0</v>
      </c>
      <c r="BL99" s="365">
        <v>0</v>
      </c>
      <c r="BM99" s="365">
        <v>0</v>
      </c>
      <c r="BN99" s="365">
        <v>0</v>
      </c>
      <c r="BO99" s="365">
        <v>0</v>
      </c>
      <c r="BP99" s="365">
        <v>0</v>
      </c>
      <c r="BQ99" s="365">
        <v>0</v>
      </c>
      <c r="BR99" s="365">
        <v>0</v>
      </c>
      <c r="BS99" s="365">
        <v>0</v>
      </c>
      <c r="BT99" s="365">
        <v>0</v>
      </c>
      <c r="BU99" s="365">
        <v>0</v>
      </c>
      <c r="BV99" s="365">
        <v>0</v>
      </c>
      <c r="BW99" s="365">
        <v>0</v>
      </c>
      <c r="BX99" s="365">
        <v>0</v>
      </c>
      <c r="BY99" s="365">
        <v>0</v>
      </c>
      <c r="BZ99" s="365">
        <v>0</v>
      </c>
      <c r="CA99" s="365">
        <v>0</v>
      </c>
      <c r="CB99" s="365">
        <v>0</v>
      </c>
      <c r="CC99" s="365">
        <v>0</v>
      </c>
      <c r="CD99" s="365">
        <v>0</v>
      </c>
      <c r="CE99" s="365">
        <v>0</v>
      </c>
      <c r="CF99" s="365">
        <v>0</v>
      </c>
      <c r="CG99" s="365">
        <v>0</v>
      </c>
      <c r="CH99" s="365">
        <v>0</v>
      </c>
      <c r="CI99" s="365">
        <v>0</v>
      </c>
      <c r="CJ99" s="365">
        <v>0</v>
      </c>
      <c r="CK99" s="365">
        <v>0</v>
      </c>
      <c r="CL99" s="365">
        <v>0</v>
      </c>
      <c r="CM99" s="365">
        <v>0</v>
      </c>
      <c r="CN99" s="365">
        <v>0</v>
      </c>
      <c r="CO99" s="365">
        <v>0</v>
      </c>
      <c r="CP99" s="365">
        <v>0</v>
      </c>
      <c r="CQ99" s="365">
        <v>0</v>
      </c>
      <c r="CR99" s="364">
        <f t="array" ref="CR99">-生産者価格評価表!$DX99/(MMULT(投入係数表!$D99:$DG99,生産者価格評価表!$DZ$7:$DZ$114)+生産者価格評価表!$DO99)</f>
        <v>0</v>
      </c>
      <c r="CS99" s="365">
        <v>0</v>
      </c>
      <c r="CT99" s="365">
        <v>0</v>
      </c>
      <c r="CU99" s="365">
        <v>0</v>
      </c>
      <c r="CV99" s="365">
        <v>0</v>
      </c>
      <c r="CW99" s="365">
        <v>0</v>
      </c>
      <c r="CX99" s="365">
        <v>0</v>
      </c>
      <c r="CY99" s="365">
        <v>0</v>
      </c>
      <c r="CZ99" s="365">
        <v>0</v>
      </c>
      <c r="DA99" s="365">
        <v>0</v>
      </c>
      <c r="DB99" s="365">
        <v>0</v>
      </c>
      <c r="DC99" s="365">
        <v>0</v>
      </c>
      <c r="DD99" s="365">
        <v>0</v>
      </c>
      <c r="DE99" s="365">
        <v>0</v>
      </c>
      <c r="DF99" s="365">
        <v>0</v>
      </c>
      <c r="DG99" s="366">
        <v>0</v>
      </c>
    </row>
    <row r="100" spans="2:111" ht="15.6" customHeight="1">
      <c r="B100" s="98" t="s">
        <v>261</v>
      </c>
      <c r="C100" s="95" t="s">
        <v>262</v>
      </c>
      <c r="D100" s="363">
        <v>0</v>
      </c>
      <c r="E100" s="365">
        <v>0</v>
      </c>
      <c r="F100" s="365">
        <v>0</v>
      </c>
      <c r="G100" s="365">
        <v>0</v>
      </c>
      <c r="H100" s="365">
        <v>0</v>
      </c>
      <c r="I100" s="365">
        <v>0</v>
      </c>
      <c r="J100" s="365">
        <v>0</v>
      </c>
      <c r="K100" s="365">
        <v>0</v>
      </c>
      <c r="L100" s="365">
        <v>0</v>
      </c>
      <c r="M100" s="365">
        <v>0</v>
      </c>
      <c r="N100" s="365">
        <v>0</v>
      </c>
      <c r="O100" s="365">
        <v>0</v>
      </c>
      <c r="P100" s="365">
        <v>0</v>
      </c>
      <c r="Q100" s="365">
        <v>0</v>
      </c>
      <c r="R100" s="365">
        <v>0</v>
      </c>
      <c r="S100" s="365">
        <v>0</v>
      </c>
      <c r="T100" s="365">
        <v>0</v>
      </c>
      <c r="U100" s="365">
        <v>0</v>
      </c>
      <c r="V100" s="365">
        <v>0</v>
      </c>
      <c r="W100" s="365">
        <v>0</v>
      </c>
      <c r="X100" s="365">
        <v>0</v>
      </c>
      <c r="Y100" s="365">
        <v>0</v>
      </c>
      <c r="Z100" s="365">
        <v>0</v>
      </c>
      <c r="AA100" s="365">
        <v>0</v>
      </c>
      <c r="AB100" s="365">
        <v>0</v>
      </c>
      <c r="AC100" s="365">
        <v>0</v>
      </c>
      <c r="AD100" s="365">
        <v>0</v>
      </c>
      <c r="AE100" s="365">
        <v>0</v>
      </c>
      <c r="AF100" s="365">
        <v>0</v>
      </c>
      <c r="AG100" s="365">
        <v>0</v>
      </c>
      <c r="AH100" s="365">
        <v>0</v>
      </c>
      <c r="AI100" s="365">
        <v>0</v>
      </c>
      <c r="AJ100" s="365">
        <v>0</v>
      </c>
      <c r="AK100" s="365">
        <v>0</v>
      </c>
      <c r="AL100" s="365">
        <v>0</v>
      </c>
      <c r="AM100" s="365">
        <v>0</v>
      </c>
      <c r="AN100" s="365">
        <v>0</v>
      </c>
      <c r="AO100" s="365">
        <v>0</v>
      </c>
      <c r="AP100" s="365">
        <v>0</v>
      </c>
      <c r="AQ100" s="365">
        <v>0</v>
      </c>
      <c r="AR100" s="365">
        <v>0</v>
      </c>
      <c r="AS100" s="365">
        <v>0</v>
      </c>
      <c r="AT100" s="365">
        <v>0</v>
      </c>
      <c r="AU100" s="365">
        <v>0</v>
      </c>
      <c r="AV100" s="365">
        <v>0</v>
      </c>
      <c r="AW100" s="365">
        <v>0</v>
      </c>
      <c r="AX100" s="365">
        <v>0</v>
      </c>
      <c r="AY100" s="365">
        <v>0</v>
      </c>
      <c r="AZ100" s="365">
        <v>0</v>
      </c>
      <c r="BA100" s="365">
        <v>0</v>
      </c>
      <c r="BB100" s="365">
        <v>0</v>
      </c>
      <c r="BC100" s="365">
        <v>0</v>
      </c>
      <c r="BD100" s="365">
        <v>0</v>
      </c>
      <c r="BE100" s="365">
        <v>0</v>
      </c>
      <c r="BF100" s="365">
        <v>0</v>
      </c>
      <c r="BG100" s="365">
        <v>0</v>
      </c>
      <c r="BH100" s="365">
        <v>0</v>
      </c>
      <c r="BI100" s="365">
        <v>0</v>
      </c>
      <c r="BJ100" s="365">
        <v>0</v>
      </c>
      <c r="BK100" s="365">
        <v>0</v>
      </c>
      <c r="BL100" s="365">
        <v>0</v>
      </c>
      <c r="BM100" s="365">
        <v>0</v>
      </c>
      <c r="BN100" s="365">
        <v>0</v>
      </c>
      <c r="BO100" s="365">
        <v>0</v>
      </c>
      <c r="BP100" s="365">
        <v>0</v>
      </c>
      <c r="BQ100" s="365">
        <v>0</v>
      </c>
      <c r="BR100" s="365">
        <v>0</v>
      </c>
      <c r="BS100" s="365">
        <v>0</v>
      </c>
      <c r="BT100" s="365">
        <v>0</v>
      </c>
      <c r="BU100" s="365">
        <v>0</v>
      </c>
      <c r="BV100" s="365">
        <v>0</v>
      </c>
      <c r="BW100" s="365">
        <v>0</v>
      </c>
      <c r="BX100" s="365">
        <v>0</v>
      </c>
      <c r="BY100" s="365">
        <v>0</v>
      </c>
      <c r="BZ100" s="365">
        <v>0</v>
      </c>
      <c r="CA100" s="365">
        <v>0</v>
      </c>
      <c r="CB100" s="365">
        <v>0</v>
      </c>
      <c r="CC100" s="365">
        <v>0</v>
      </c>
      <c r="CD100" s="365">
        <v>0</v>
      </c>
      <c r="CE100" s="365">
        <v>0</v>
      </c>
      <c r="CF100" s="365">
        <v>0</v>
      </c>
      <c r="CG100" s="365">
        <v>0</v>
      </c>
      <c r="CH100" s="365">
        <v>0</v>
      </c>
      <c r="CI100" s="365">
        <v>0</v>
      </c>
      <c r="CJ100" s="365">
        <v>0</v>
      </c>
      <c r="CK100" s="365">
        <v>0</v>
      </c>
      <c r="CL100" s="365">
        <v>0</v>
      </c>
      <c r="CM100" s="365">
        <v>0</v>
      </c>
      <c r="CN100" s="365">
        <v>0</v>
      </c>
      <c r="CO100" s="365">
        <v>0</v>
      </c>
      <c r="CP100" s="365">
        <v>0</v>
      </c>
      <c r="CQ100" s="365">
        <v>0</v>
      </c>
      <c r="CR100" s="365">
        <v>0</v>
      </c>
      <c r="CS100" s="364">
        <f t="array" ref="CS100">-生産者価格評価表!$DX100/(MMULT(投入係数表!$D100:$DG100,生産者価格評価表!$DZ$7:$DZ$114)+生産者価格評価表!$DO100)</f>
        <v>6.2887921104128122E-3</v>
      </c>
      <c r="CT100" s="365">
        <v>0</v>
      </c>
      <c r="CU100" s="365">
        <v>0</v>
      </c>
      <c r="CV100" s="365">
        <v>0</v>
      </c>
      <c r="CW100" s="365">
        <v>0</v>
      </c>
      <c r="CX100" s="365">
        <v>0</v>
      </c>
      <c r="CY100" s="365">
        <v>0</v>
      </c>
      <c r="CZ100" s="365">
        <v>0</v>
      </c>
      <c r="DA100" s="365">
        <v>0</v>
      </c>
      <c r="DB100" s="365">
        <v>0</v>
      </c>
      <c r="DC100" s="365">
        <v>0</v>
      </c>
      <c r="DD100" s="365">
        <v>0</v>
      </c>
      <c r="DE100" s="365">
        <v>0</v>
      </c>
      <c r="DF100" s="365">
        <v>0</v>
      </c>
      <c r="DG100" s="366">
        <v>0</v>
      </c>
    </row>
    <row r="101" spans="2:111" ht="15.6" customHeight="1">
      <c r="B101" s="98" t="s">
        <v>263</v>
      </c>
      <c r="C101" s="95" t="s">
        <v>264</v>
      </c>
      <c r="D101" s="363">
        <v>0</v>
      </c>
      <c r="E101" s="365">
        <v>0</v>
      </c>
      <c r="F101" s="365">
        <v>0</v>
      </c>
      <c r="G101" s="365">
        <v>0</v>
      </c>
      <c r="H101" s="365">
        <v>0</v>
      </c>
      <c r="I101" s="365">
        <v>0</v>
      </c>
      <c r="J101" s="365">
        <v>0</v>
      </c>
      <c r="K101" s="365">
        <v>0</v>
      </c>
      <c r="L101" s="365">
        <v>0</v>
      </c>
      <c r="M101" s="365">
        <v>0</v>
      </c>
      <c r="N101" s="365">
        <v>0</v>
      </c>
      <c r="O101" s="365">
        <v>0</v>
      </c>
      <c r="P101" s="365">
        <v>0</v>
      </c>
      <c r="Q101" s="365">
        <v>0</v>
      </c>
      <c r="R101" s="365">
        <v>0</v>
      </c>
      <c r="S101" s="365">
        <v>0</v>
      </c>
      <c r="T101" s="365">
        <v>0</v>
      </c>
      <c r="U101" s="365">
        <v>0</v>
      </c>
      <c r="V101" s="365">
        <v>0</v>
      </c>
      <c r="W101" s="365">
        <v>0</v>
      </c>
      <c r="X101" s="365">
        <v>0</v>
      </c>
      <c r="Y101" s="365">
        <v>0</v>
      </c>
      <c r="Z101" s="365">
        <v>0</v>
      </c>
      <c r="AA101" s="365">
        <v>0</v>
      </c>
      <c r="AB101" s="365">
        <v>0</v>
      </c>
      <c r="AC101" s="365">
        <v>0</v>
      </c>
      <c r="AD101" s="365">
        <v>0</v>
      </c>
      <c r="AE101" s="365">
        <v>0</v>
      </c>
      <c r="AF101" s="365">
        <v>0</v>
      </c>
      <c r="AG101" s="365">
        <v>0</v>
      </c>
      <c r="AH101" s="365">
        <v>0</v>
      </c>
      <c r="AI101" s="365">
        <v>0</v>
      </c>
      <c r="AJ101" s="365">
        <v>0</v>
      </c>
      <c r="AK101" s="365">
        <v>0</v>
      </c>
      <c r="AL101" s="365">
        <v>0</v>
      </c>
      <c r="AM101" s="365">
        <v>0</v>
      </c>
      <c r="AN101" s="365">
        <v>0</v>
      </c>
      <c r="AO101" s="365">
        <v>0</v>
      </c>
      <c r="AP101" s="365">
        <v>0</v>
      </c>
      <c r="AQ101" s="365">
        <v>0</v>
      </c>
      <c r="AR101" s="365">
        <v>0</v>
      </c>
      <c r="AS101" s="365">
        <v>0</v>
      </c>
      <c r="AT101" s="365">
        <v>0</v>
      </c>
      <c r="AU101" s="365">
        <v>0</v>
      </c>
      <c r="AV101" s="365">
        <v>0</v>
      </c>
      <c r="AW101" s="365">
        <v>0</v>
      </c>
      <c r="AX101" s="365">
        <v>0</v>
      </c>
      <c r="AY101" s="365">
        <v>0</v>
      </c>
      <c r="AZ101" s="365">
        <v>0</v>
      </c>
      <c r="BA101" s="365">
        <v>0</v>
      </c>
      <c r="BB101" s="365">
        <v>0</v>
      </c>
      <c r="BC101" s="365">
        <v>0</v>
      </c>
      <c r="BD101" s="365">
        <v>0</v>
      </c>
      <c r="BE101" s="365">
        <v>0</v>
      </c>
      <c r="BF101" s="365">
        <v>0</v>
      </c>
      <c r="BG101" s="365">
        <v>0</v>
      </c>
      <c r="BH101" s="365">
        <v>0</v>
      </c>
      <c r="BI101" s="365">
        <v>0</v>
      </c>
      <c r="BJ101" s="365">
        <v>0</v>
      </c>
      <c r="BK101" s="365">
        <v>0</v>
      </c>
      <c r="BL101" s="365">
        <v>0</v>
      </c>
      <c r="BM101" s="365">
        <v>0</v>
      </c>
      <c r="BN101" s="365">
        <v>0</v>
      </c>
      <c r="BO101" s="365">
        <v>0</v>
      </c>
      <c r="BP101" s="365">
        <v>0</v>
      </c>
      <c r="BQ101" s="365">
        <v>0</v>
      </c>
      <c r="BR101" s="365">
        <v>0</v>
      </c>
      <c r="BS101" s="365">
        <v>0</v>
      </c>
      <c r="BT101" s="365">
        <v>0</v>
      </c>
      <c r="BU101" s="365">
        <v>0</v>
      </c>
      <c r="BV101" s="365">
        <v>0</v>
      </c>
      <c r="BW101" s="365">
        <v>0</v>
      </c>
      <c r="BX101" s="365">
        <v>0</v>
      </c>
      <c r="BY101" s="365">
        <v>0</v>
      </c>
      <c r="BZ101" s="365">
        <v>0</v>
      </c>
      <c r="CA101" s="365">
        <v>0</v>
      </c>
      <c r="CB101" s="365">
        <v>0</v>
      </c>
      <c r="CC101" s="365">
        <v>0</v>
      </c>
      <c r="CD101" s="365">
        <v>0</v>
      </c>
      <c r="CE101" s="365">
        <v>0</v>
      </c>
      <c r="CF101" s="365">
        <v>0</v>
      </c>
      <c r="CG101" s="365">
        <v>0</v>
      </c>
      <c r="CH101" s="365">
        <v>0</v>
      </c>
      <c r="CI101" s="365">
        <v>0</v>
      </c>
      <c r="CJ101" s="365">
        <v>0</v>
      </c>
      <c r="CK101" s="365">
        <v>0</v>
      </c>
      <c r="CL101" s="365">
        <v>0</v>
      </c>
      <c r="CM101" s="365">
        <v>0</v>
      </c>
      <c r="CN101" s="365">
        <v>0</v>
      </c>
      <c r="CO101" s="365">
        <v>0</v>
      </c>
      <c r="CP101" s="365">
        <v>0</v>
      </c>
      <c r="CQ101" s="365">
        <v>0</v>
      </c>
      <c r="CR101" s="365">
        <v>0</v>
      </c>
      <c r="CS101" s="365">
        <v>0</v>
      </c>
      <c r="CT101" s="364">
        <f t="array" ref="CT101">-生産者価格評価表!$DX101/(MMULT(投入係数表!$D101:$DG101,生産者価格評価表!$DZ$7:$DZ$114)+生産者価格評価表!$DO101)</f>
        <v>3.5033058728513075E-2</v>
      </c>
      <c r="CU101" s="365">
        <v>0</v>
      </c>
      <c r="CV101" s="365">
        <v>0</v>
      </c>
      <c r="CW101" s="365">
        <v>0</v>
      </c>
      <c r="CX101" s="365">
        <v>0</v>
      </c>
      <c r="CY101" s="365">
        <v>0</v>
      </c>
      <c r="CZ101" s="365">
        <v>0</v>
      </c>
      <c r="DA101" s="365">
        <v>0</v>
      </c>
      <c r="DB101" s="365">
        <v>0</v>
      </c>
      <c r="DC101" s="365">
        <v>0</v>
      </c>
      <c r="DD101" s="365">
        <v>0</v>
      </c>
      <c r="DE101" s="365">
        <v>0</v>
      </c>
      <c r="DF101" s="365">
        <v>0</v>
      </c>
      <c r="DG101" s="366">
        <v>0</v>
      </c>
    </row>
    <row r="102" spans="2:111" ht="15.6" customHeight="1">
      <c r="B102" s="98" t="s">
        <v>265</v>
      </c>
      <c r="C102" s="95" t="s">
        <v>36</v>
      </c>
      <c r="D102" s="363">
        <v>0</v>
      </c>
      <c r="E102" s="365">
        <v>0</v>
      </c>
      <c r="F102" s="365">
        <v>0</v>
      </c>
      <c r="G102" s="365">
        <v>0</v>
      </c>
      <c r="H102" s="365">
        <v>0</v>
      </c>
      <c r="I102" s="365">
        <v>0</v>
      </c>
      <c r="J102" s="365">
        <v>0</v>
      </c>
      <c r="K102" s="365">
        <v>0</v>
      </c>
      <c r="L102" s="365">
        <v>0</v>
      </c>
      <c r="M102" s="365">
        <v>0</v>
      </c>
      <c r="N102" s="365">
        <v>0</v>
      </c>
      <c r="O102" s="365">
        <v>0</v>
      </c>
      <c r="P102" s="365">
        <v>0</v>
      </c>
      <c r="Q102" s="365">
        <v>0</v>
      </c>
      <c r="R102" s="365">
        <v>0</v>
      </c>
      <c r="S102" s="365">
        <v>0</v>
      </c>
      <c r="T102" s="365">
        <v>0</v>
      </c>
      <c r="U102" s="365">
        <v>0</v>
      </c>
      <c r="V102" s="365">
        <v>0</v>
      </c>
      <c r="W102" s="365">
        <v>0</v>
      </c>
      <c r="X102" s="365">
        <v>0</v>
      </c>
      <c r="Y102" s="365">
        <v>0</v>
      </c>
      <c r="Z102" s="365">
        <v>0</v>
      </c>
      <c r="AA102" s="365">
        <v>0</v>
      </c>
      <c r="AB102" s="365">
        <v>0</v>
      </c>
      <c r="AC102" s="365">
        <v>0</v>
      </c>
      <c r="AD102" s="365">
        <v>0</v>
      </c>
      <c r="AE102" s="365">
        <v>0</v>
      </c>
      <c r="AF102" s="365">
        <v>0</v>
      </c>
      <c r="AG102" s="365">
        <v>0</v>
      </c>
      <c r="AH102" s="365">
        <v>0</v>
      </c>
      <c r="AI102" s="365">
        <v>0</v>
      </c>
      <c r="AJ102" s="365">
        <v>0</v>
      </c>
      <c r="AK102" s="365">
        <v>0</v>
      </c>
      <c r="AL102" s="365">
        <v>0</v>
      </c>
      <c r="AM102" s="365">
        <v>0</v>
      </c>
      <c r="AN102" s="365">
        <v>0</v>
      </c>
      <c r="AO102" s="365">
        <v>0</v>
      </c>
      <c r="AP102" s="365">
        <v>0</v>
      </c>
      <c r="AQ102" s="365">
        <v>0</v>
      </c>
      <c r="AR102" s="365">
        <v>0</v>
      </c>
      <c r="AS102" s="365">
        <v>0</v>
      </c>
      <c r="AT102" s="365">
        <v>0</v>
      </c>
      <c r="AU102" s="365">
        <v>0</v>
      </c>
      <c r="AV102" s="365">
        <v>0</v>
      </c>
      <c r="AW102" s="365">
        <v>0</v>
      </c>
      <c r="AX102" s="365">
        <v>0</v>
      </c>
      <c r="AY102" s="365">
        <v>0</v>
      </c>
      <c r="AZ102" s="365">
        <v>0</v>
      </c>
      <c r="BA102" s="365">
        <v>0</v>
      </c>
      <c r="BB102" s="365">
        <v>0</v>
      </c>
      <c r="BC102" s="365">
        <v>0</v>
      </c>
      <c r="BD102" s="365">
        <v>0</v>
      </c>
      <c r="BE102" s="365">
        <v>0</v>
      </c>
      <c r="BF102" s="365">
        <v>0</v>
      </c>
      <c r="BG102" s="365">
        <v>0</v>
      </c>
      <c r="BH102" s="365">
        <v>0</v>
      </c>
      <c r="BI102" s="365">
        <v>0</v>
      </c>
      <c r="BJ102" s="365">
        <v>0</v>
      </c>
      <c r="BK102" s="365">
        <v>0</v>
      </c>
      <c r="BL102" s="365">
        <v>0</v>
      </c>
      <c r="BM102" s="365">
        <v>0</v>
      </c>
      <c r="BN102" s="365">
        <v>0</v>
      </c>
      <c r="BO102" s="365">
        <v>0</v>
      </c>
      <c r="BP102" s="365">
        <v>0</v>
      </c>
      <c r="BQ102" s="365">
        <v>0</v>
      </c>
      <c r="BR102" s="365">
        <v>0</v>
      </c>
      <c r="BS102" s="365">
        <v>0</v>
      </c>
      <c r="BT102" s="365">
        <v>0</v>
      </c>
      <c r="BU102" s="365">
        <v>0</v>
      </c>
      <c r="BV102" s="365">
        <v>0</v>
      </c>
      <c r="BW102" s="365">
        <v>0</v>
      </c>
      <c r="BX102" s="365">
        <v>0</v>
      </c>
      <c r="BY102" s="365">
        <v>0</v>
      </c>
      <c r="BZ102" s="365">
        <v>0</v>
      </c>
      <c r="CA102" s="365">
        <v>0</v>
      </c>
      <c r="CB102" s="365">
        <v>0</v>
      </c>
      <c r="CC102" s="365">
        <v>0</v>
      </c>
      <c r="CD102" s="365">
        <v>0</v>
      </c>
      <c r="CE102" s="365">
        <v>0</v>
      </c>
      <c r="CF102" s="365">
        <v>0</v>
      </c>
      <c r="CG102" s="365">
        <v>0</v>
      </c>
      <c r="CH102" s="365">
        <v>0</v>
      </c>
      <c r="CI102" s="365">
        <v>0</v>
      </c>
      <c r="CJ102" s="365">
        <v>0</v>
      </c>
      <c r="CK102" s="365">
        <v>0</v>
      </c>
      <c r="CL102" s="365">
        <v>0</v>
      </c>
      <c r="CM102" s="365">
        <v>0</v>
      </c>
      <c r="CN102" s="365">
        <v>0</v>
      </c>
      <c r="CO102" s="365">
        <v>0</v>
      </c>
      <c r="CP102" s="365">
        <v>0</v>
      </c>
      <c r="CQ102" s="365">
        <v>0</v>
      </c>
      <c r="CR102" s="365">
        <v>0</v>
      </c>
      <c r="CS102" s="365">
        <v>0</v>
      </c>
      <c r="CT102" s="365">
        <v>0</v>
      </c>
      <c r="CU102" s="364">
        <f t="array" ref="CU102">-生産者価格評価表!$DX102/(MMULT(投入係数表!$D102:$DG102,生産者価格評価表!$DZ$7:$DZ$114)+生産者価格評価表!$DO102)</f>
        <v>0.10854468369976333</v>
      </c>
      <c r="CV102" s="365">
        <v>0</v>
      </c>
      <c r="CW102" s="365">
        <v>0</v>
      </c>
      <c r="CX102" s="365">
        <v>0</v>
      </c>
      <c r="CY102" s="365">
        <v>0</v>
      </c>
      <c r="CZ102" s="365">
        <v>0</v>
      </c>
      <c r="DA102" s="365">
        <v>0</v>
      </c>
      <c r="DB102" s="365">
        <v>0</v>
      </c>
      <c r="DC102" s="365">
        <v>0</v>
      </c>
      <c r="DD102" s="365">
        <v>0</v>
      </c>
      <c r="DE102" s="365">
        <v>0</v>
      </c>
      <c r="DF102" s="365">
        <v>0</v>
      </c>
      <c r="DG102" s="366">
        <v>0</v>
      </c>
    </row>
    <row r="103" spans="2:111" ht="15.6" customHeight="1">
      <c r="B103" s="98" t="s">
        <v>266</v>
      </c>
      <c r="C103" s="95" t="s">
        <v>267</v>
      </c>
      <c r="D103" s="363">
        <v>0</v>
      </c>
      <c r="E103" s="365">
        <v>0</v>
      </c>
      <c r="F103" s="365">
        <v>0</v>
      </c>
      <c r="G103" s="365">
        <v>0</v>
      </c>
      <c r="H103" s="365">
        <v>0</v>
      </c>
      <c r="I103" s="365">
        <v>0</v>
      </c>
      <c r="J103" s="365">
        <v>0</v>
      </c>
      <c r="K103" s="365">
        <v>0</v>
      </c>
      <c r="L103" s="365">
        <v>0</v>
      </c>
      <c r="M103" s="365">
        <v>0</v>
      </c>
      <c r="N103" s="365">
        <v>0</v>
      </c>
      <c r="O103" s="365">
        <v>0</v>
      </c>
      <c r="P103" s="365">
        <v>0</v>
      </c>
      <c r="Q103" s="365">
        <v>0</v>
      </c>
      <c r="R103" s="365">
        <v>0</v>
      </c>
      <c r="S103" s="365">
        <v>0</v>
      </c>
      <c r="T103" s="365">
        <v>0</v>
      </c>
      <c r="U103" s="365">
        <v>0</v>
      </c>
      <c r="V103" s="365">
        <v>0</v>
      </c>
      <c r="W103" s="365">
        <v>0</v>
      </c>
      <c r="X103" s="365">
        <v>0</v>
      </c>
      <c r="Y103" s="365">
        <v>0</v>
      </c>
      <c r="Z103" s="365">
        <v>0</v>
      </c>
      <c r="AA103" s="365">
        <v>0</v>
      </c>
      <c r="AB103" s="365">
        <v>0</v>
      </c>
      <c r="AC103" s="365">
        <v>0</v>
      </c>
      <c r="AD103" s="365">
        <v>0</v>
      </c>
      <c r="AE103" s="365">
        <v>0</v>
      </c>
      <c r="AF103" s="365">
        <v>0</v>
      </c>
      <c r="AG103" s="365">
        <v>0</v>
      </c>
      <c r="AH103" s="365">
        <v>0</v>
      </c>
      <c r="AI103" s="365">
        <v>0</v>
      </c>
      <c r="AJ103" s="365">
        <v>0</v>
      </c>
      <c r="AK103" s="365">
        <v>0</v>
      </c>
      <c r="AL103" s="365">
        <v>0</v>
      </c>
      <c r="AM103" s="365">
        <v>0</v>
      </c>
      <c r="AN103" s="365">
        <v>0</v>
      </c>
      <c r="AO103" s="365">
        <v>0</v>
      </c>
      <c r="AP103" s="365">
        <v>0</v>
      </c>
      <c r="AQ103" s="365">
        <v>0</v>
      </c>
      <c r="AR103" s="365">
        <v>0</v>
      </c>
      <c r="AS103" s="365">
        <v>0</v>
      </c>
      <c r="AT103" s="365">
        <v>0</v>
      </c>
      <c r="AU103" s="365">
        <v>0</v>
      </c>
      <c r="AV103" s="365">
        <v>0</v>
      </c>
      <c r="AW103" s="365">
        <v>0</v>
      </c>
      <c r="AX103" s="365">
        <v>0</v>
      </c>
      <c r="AY103" s="365">
        <v>0</v>
      </c>
      <c r="AZ103" s="365">
        <v>0</v>
      </c>
      <c r="BA103" s="365">
        <v>0</v>
      </c>
      <c r="BB103" s="365">
        <v>0</v>
      </c>
      <c r="BC103" s="365">
        <v>0</v>
      </c>
      <c r="BD103" s="365">
        <v>0</v>
      </c>
      <c r="BE103" s="365">
        <v>0</v>
      </c>
      <c r="BF103" s="365">
        <v>0</v>
      </c>
      <c r="BG103" s="365">
        <v>0</v>
      </c>
      <c r="BH103" s="365">
        <v>0</v>
      </c>
      <c r="BI103" s="365">
        <v>0</v>
      </c>
      <c r="BJ103" s="365">
        <v>0</v>
      </c>
      <c r="BK103" s="365">
        <v>0</v>
      </c>
      <c r="BL103" s="365">
        <v>0</v>
      </c>
      <c r="BM103" s="365">
        <v>0</v>
      </c>
      <c r="BN103" s="365">
        <v>0</v>
      </c>
      <c r="BO103" s="365">
        <v>0</v>
      </c>
      <c r="BP103" s="365">
        <v>0</v>
      </c>
      <c r="BQ103" s="365">
        <v>0</v>
      </c>
      <c r="BR103" s="365">
        <v>0</v>
      </c>
      <c r="BS103" s="365">
        <v>0</v>
      </c>
      <c r="BT103" s="365">
        <v>0</v>
      </c>
      <c r="BU103" s="365">
        <v>0</v>
      </c>
      <c r="BV103" s="365">
        <v>0</v>
      </c>
      <c r="BW103" s="365">
        <v>0</v>
      </c>
      <c r="BX103" s="365">
        <v>0</v>
      </c>
      <c r="BY103" s="365">
        <v>0</v>
      </c>
      <c r="BZ103" s="365">
        <v>0</v>
      </c>
      <c r="CA103" s="365">
        <v>0</v>
      </c>
      <c r="CB103" s="365">
        <v>0</v>
      </c>
      <c r="CC103" s="365">
        <v>0</v>
      </c>
      <c r="CD103" s="365">
        <v>0</v>
      </c>
      <c r="CE103" s="365">
        <v>0</v>
      </c>
      <c r="CF103" s="365">
        <v>0</v>
      </c>
      <c r="CG103" s="365">
        <v>0</v>
      </c>
      <c r="CH103" s="365">
        <v>0</v>
      </c>
      <c r="CI103" s="365">
        <v>0</v>
      </c>
      <c r="CJ103" s="365">
        <v>0</v>
      </c>
      <c r="CK103" s="365">
        <v>0</v>
      </c>
      <c r="CL103" s="365">
        <v>0</v>
      </c>
      <c r="CM103" s="365">
        <v>0</v>
      </c>
      <c r="CN103" s="365">
        <v>0</v>
      </c>
      <c r="CO103" s="365">
        <v>0</v>
      </c>
      <c r="CP103" s="365">
        <v>0</v>
      </c>
      <c r="CQ103" s="365">
        <v>0</v>
      </c>
      <c r="CR103" s="365">
        <v>0</v>
      </c>
      <c r="CS103" s="365">
        <v>0</v>
      </c>
      <c r="CT103" s="365">
        <v>0</v>
      </c>
      <c r="CU103" s="365">
        <v>0</v>
      </c>
      <c r="CV103" s="364">
        <f t="array" ref="CV103">-生産者価格評価表!$DX103/(MMULT(投入係数表!$D103:$DG103,生産者価格評価表!$DZ$7:$DZ$114)+生産者価格評価表!$DO103)</f>
        <v>0.18143626102824556</v>
      </c>
      <c r="CW103" s="365">
        <v>0</v>
      </c>
      <c r="CX103" s="365">
        <v>0</v>
      </c>
      <c r="CY103" s="365">
        <v>0</v>
      </c>
      <c r="CZ103" s="365">
        <v>0</v>
      </c>
      <c r="DA103" s="365">
        <v>0</v>
      </c>
      <c r="DB103" s="365">
        <v>0</v>
      </c>
      <c r="DC103" s="365">
        <v>0</v>
      </c>
      <c r="DD103" s="365">
        <v>0</v>
      </c>
      <c r="DE103" s="365">
        <v>0</v>
      </c>
      <c r="DF103" s="365">
        <v>0</v>
      </c>
      <c r="DG103" s="366">
        <v>0</v>
      </c>
    </row>
    <row r="104" spans="2:111" ht="15.6" customHeight="1">
      <c r="B104" s="98" t="s">
        <v>268</v>
      </c>
      <c r="C104" s="95" t="s">
        <v>269</v>
      </c>
      <c r="D104" s="363">
        <v>0</v>
      </c>
      <c r="E104" s="365">
        <v>0</v>
      </c>
      <c r="F104" s="365">
        <v>0</v>
      </c>
      <c r="G104" s="365">
        <v>0</v>
      </c>
      <c r="H104" s="365">
        <v>0</v>
      </c>
      <c r="I104" s="365">
        <v>0</v>
      </c>
      <c r="J104" s="365">
        <v>0</v>
      </c>
      <c r="K104" s="365">
        <v>0</v>
      </c>
      <c r="L104" s="365">
        <v>0</v>
      </c>
      <c r="M104" s="365">
        <v>0</v>
      </c>
      <c r="N104" s="365">
        <v>0</v>
      </c>
      <c r="O104" s="365">
        <v>0</v>
      </c>
      <c r="P104" s="365">
        <v>0</v>
      </c>
      <c r="Q104" s="365">
        <v>0</v>
      </c>
      <c r="R104" s="365">
        <v>0</v>
      </c>
      <c r="S104" s="365">
        <v>0</v>
      </c>
      <c r="T104" s="365">
        <v>0</v>
      </c>
      <c r="U104" s="365">
        <v>0</v>
      </c>
      <c r="V104" s="365">
        <v>0</v>
      </c>
      <c r="W104" s="365">
        <v>0</v>
      </c>
      <c r="X104" s="365">
        <v>0</v>
      </c>
      <c r="Y104" s="365">
        <v>0</v>
      </c>
      <c r="Z104" s="365">
        <v>0</v>
      </c>
      <c r="AA104" s="365">
        <v>0</v>
      </c>
      <c r="AB104" s="365">
        <v>0</v>
      </c>
      <c r="AC104" s="365">
        <v>0</v>
      </c>
      <c r="AD104" s="365">
        <v>0</v>
      </c>
      <c r="AE104" s="365">
        <v>0</v>
      </c>
      <c r="AF104" s="365">
        <v>0</v>
      </c>
      <c r="AG104" s="365">
        <v>0</v>
      </c>
      <c r="AH104" s="365">
        <v>0</v>
      </c>
      <c r="AI104" s="365">
        <v>0</v>
      </c>
      <c r="AJ104" s="365">
        <v>0</v>
      </c>
      <c r="AK104" s="365">
        <v>0</v>
      </c>
      <c r="AL104" s="365">
        <v>0</v>
      </c>
      <c r="AM104" s="365">
        <v>0</v>
      </c>
      <c r="AN104" s="365">
        <v>0</v>
      </c>
      <c r="AO104" s="365">
        <v>0</v>
      </c>
      <c r="AP104" s="365">
        <v>0</v>
      </c>
      <c r="AQ104" s="365">
        <v>0</v>
      </c>
      <c r="AR104" s="365">
        <v>0</v>
      </c>
      <c r="AS104" s="365">
        <v>0</v>
      </c>
      <c r="AT104" s="365">
        <v>0</v>
      </c>
      <c r="AU104" s="365">
        <v>0</v>
      </c>
      <c r="AV104" s="365">
        <v>0</v>
      </c>
      <c r="AW104" s="365">
        <v>0</v>
      </c>
      <c r="AX104" s="365">
        <v>0</v>
      </c>
      <c r="AY104" s="365">
        <v>0</v>
      </c>
      <c r="AZ104" s="365">
        <v>0</v>
      </c>
      <c r="BA104" s="365">
        <v>0</v>
      </c>
      <c r="BB104" s="365">
        <v>0</v>
      </c>
      <c r="BC104" s="365">
        <v>0</v>
      </c>
      <c r="BD104" s="365">
        <v>0</v>
      </c>
      <c r="BE104" s="365">
        <v>0</v>
      </c>
      <c r="BF104" s="365">
        <v>0</v>
      </c>
      <c r="BG104" s="365">
        <v>0</v>
      </c>
      <c r="BH104" s="365">
        <v>0</v>
      </c>
      <c r="BI104" s="365">
        <v>0</v>
      </c>
      <c r="BJ104" s="365">
        <v>0</v>
      </c>
      <c r="BK104" s="365">
        <v>0</v>
      </c>
      <c r="BL104" s="365">
        <v>0</v>
      </c>
      <c r="BM104" s="365">
        <v>0</v>
      </c>
      <c r="BN104" s="365">
        <v>0</v>
      </c>
      <c r="BO104" s="365">
        <v>0</v>
      </c>
      <c r="BP104" s="365">
        <v>0</v>
      </c>
      <c r="BQ104" s="365">
        <v>0</v>
      </c>
      <c r="BR104" s="365">
        <v>0</v>
      </c>
      <c r="BS104" s="365">
        <v>0</v>
      </c>
      <c r="BT104" s="365">
        <v>0</v>
      </c>
      <c r="BU104" s="365">
        <v>0</v>
      </c>
      <c r="BV104" s="365">
        <v>0</v>
      </c>
      <c r="BW104" s="365">
        <v>0</v>
      </c>
      <c r="BX104" s="365">
        <v>0</v>
      </c>
      <c r="BY104" s="365">
        <v>0</v>
      </c>
      <c r="BZ104" s="365">
        <v>0</v>
      </c>
      <c r="CA104" s="365">
        <v>0</v>
      </c>
      <c r="CB104" s="365">
        <v>0</v>
      </c>
      <c r="CC104" s="365">
        <v>0</v>
      </c>
      <c r="CD104" s="365">
        <v>0</v>
      </c>
      <c r="CE104" s="365">
        <v>0</v>
      </c>
      <c r="CF104" s="365">
        <v>0</v>
      </c>
      <c r="CG104" s="365">
        <v>0</v>
      </c>
      <c r="CH104" s="365">
        <v>0</v>
      </c>
      <c r="CI104" s="365">
        <v>0</v>
      </c>
      <c r="CJ104" s="365">
        <v>0</v>
      </c>
      <c r="CK104" s="365">
        <v>0</v>
      </c>
      <c r="CL104" s="365">
        <v>0</v>
      </c>
      <c r="CM104" s="365">
        <v>0</v>
      </c>
      <c r="CN104" s="365">
        <v>0</v>
      </c>
      <c r="CO104" s="365">
        <v>0</v>
      </c>
      <c r="CP104" s="365">
        <v>0</v>
      </c>
      <c r="CQ104" s="365">
        <v>0</v>
      </c>
      <c r="CR104" s="365">
        <v>0</v>
      </c>
      <c r="CS104" s="365">
        <v>0</v>
      </c>
      <c r="CT104" s="365">
        <v>0</v>
      </c>
      <c r="CU104" s="365">
        <v>0</v>
      </c>
      <c r="CV104" s="365">
        <v>0</v>
      </c>
      <c r="CW104" s="364">
        <f t="array" ref="CW104">-生産者価格評価表!$DX104/(MMULT(投入係数表!$D104:$DG104,生産者価格評価表!$DZ$7:$DZ$114)+生産者価格評価表!$DO104)</f>
        <v>0.54515394161637087</v>
      </c>
      <c r="CX104" s="365">
        <v>0</v>
      </c>
      <c r="CY104" s="365">
        <v>0</v>
      </c>
      <c r="CZ104" s="365">
        <v>0</v>
      </c>
      <c r="DA104" s="365">
        <v>0</v>
      </c>
      <c r="DB104" s="365">
        <v>0</v>
      </c>
      <c r="DC104" s="365">
        <v>0</v>
      </c>
      <c r="DD104" s="365">
        <v>0</v>
      </c>
      <c r="DE104" s="365">
        <v>0</v>
      </c>
      <c r="DF104" s="365">
        <v>0</v>
      </c>
      <c r="DG104" s="366">
        <v>0</v>
      </c>
    </row>
    <row r="105" spans="2:111" ht="15.6" customHeight="1">
      <c r="B105" s="98" t="s">
        <v>270</v>
      </c>
      <c r="C105" s="95" t="s">
        <v>271</v>
      </c>
      <c r="D105" s="363">
        <v>0</v>
      </c>
      <c r="E105" s="365">
        <v>0</v>
      </c>
      <c r="F105" s="365">
        <v>0</v>
      </c>
      <c r="G105" s="365">
        <v>0</v>
      </c>
      <c r="H105" s="365">
        <v>0</v>
      </c>
      <c r="I105" s="365">
        <v>0</v>
      </c>
      <c r="J105" s="365">
        <v>0</v>
      </c>
      <c r="K105" s="365">
        <v>0</v>
      </c>
      <c r="L105" s="365">
        <v>0</v>
      </c>
      <c r="M105" s="365">
        <v>0</v>
      </c>
      <c r="N105" s="365">
        <v>0</v>
      </c>
      <c r="O105" s="365">
        <v>0</v>
      </c>
      <c r="P105" s="365">
        <v>0</v>
      </c>
      <c r="Q105" s="365">
        <v>0</v>
      </c>
      <c r="R105" s="365">
        <v>0</v>
      </c>
      <c r="S105" s="365">
        <v>0</v>
      </c>
      <c r="T105" s="365">
        <v>0</v>
      </c>
      <c r="U105" s="365">
        <v>0</v>
      </c>
      <c r="V105" s="365">
        <v>0</v>
      </c>
      <c r="W105" s="365">
        <v>0</v>
      </c>
      <c r="X105" s="365">
        <v>0</v>
      </c>
      <c r="Y105" s="365">
        <v>0</v>
      </c>
      <c r="Z105" s="365">
        <v>0</v>
      </c>
      <c r="AA105" s="365">
        <v>0</v>
      </c>
      <c r="AB105" s="365">
        <v>0</v>
      </c>
      <c r="AC105" s="365">
        <v>0</v>
      </c>
      <c r="AD105" s="365">
        <v>0</v>
      </c>
      <c r="AE105" s="365">
        <v>0</v>
      </c>
      <c r="AF105" s="365">
        <v>0</v>
      </c>
      <c r="AG105" s="365">
        <v>0</v>
      </c>
      <c r="AH105" s="365">
        <v>0</v>
      </c>
      <c r="AI105" s="365">
        <v>0</v>
      </c>
      <c r="AJ105" s="365">
        <v>0</v>
      </c>
      <c r="AK105" s="365">
        <v>0</v>
      </c>
      <c r="AL105" s="365">
        <v>0</v>
      </c>
      <c r="AM105" s="365">
        <v>0</v>
      </c>
      <c r="AN105" s="365">
        <v>0</v>
      </c>
      <c r="AO105" s="365">
        <v>0</v>
      </c>
      <c r="AP105" s="365">
        <v>0</v>
      </c>
      <c r="AQ105" s="365">
        <v>0</v>
      </c>
      <c r="AR105" s="365">
        <v>0</v>
      </c>
      <c r="AS105" s="365">
        <v>0</v>
      </c>
      <c r="AT105" s="365">
        <v>0</v>
      </c>
      <c r="AU105" s="365">
        <v>0</v>
      </c>
      <c r="AV105" s="365">
        <v>0</v>
      </c>
      <c r="AW105" s="365">
        <v>0</v>
      </c>
      <c r="AX105" s="365">
        <v>0</v>
      </c>
      <c r="AY105" s="365">
        <v>0</v>
      </c>
      <c r="AZ105" s="365">
        <v>0</v>
      </c>
      <c r="BA105" s="365">
        <v>0</v>
      </c>
      <c r="BB105" s="365">
        <v>0</v>
      </c>
      <c r="BC105" s="365">
        <v>0</v>
      </c>
      <c r="BD105" s="365">
        <v>0</v>
      </c>
      <c r="BE105" s="365">
        <v>0</v>
      </c>
      <c r="BF105" s="365">
        <v>0</v>
      </c>
      <c r="BG105" s="365">
        <v>0</v>
      </c>
      <c r="BH105" s="365">
        <v>0</v>
      </c>
      <c r="BI105" s="365">
        <v>0</v>
      </c>
      <c r="BJ105" s="365">
        <v>0</v>
      </c>
      <c r="BK105" s="365">
        <v>0</v>
      </c>
      <c r="BL105" s="365">
        <v>0</v>
      </c>
      <c r="BM105" s="365">
        <v>0</v>
      </c>
      <c r="BN105" s="365">
        <v>0</v>
      </c>
      <c r="BO105" s="365">
        <v>0</v>
      </c>
      <c r="BP105" s="365">
        <v>0</v>
      </c>
      <c r="BQ105" s="365">
        <v>0</v>
      </c>
      <c r="BR105" s="365">
        <v>0</v>
      </c>
      <c r="BS105" s="365">
        <v>0</v>
      </c>
      <c r="BT105" s="365">
        <v>0</v>
      </c>
      <c r="BU105" s="365">
        <v>0</v>
      </c>
      <c r="BV105" s="365">
        <v>0</v>
      </c>
      <c r="BW105" s="365">
        <v>0</v>
      </c>
      <c r="BX105" s="365">
        <v>0</v>
      </c>
      <c r="BY105" s="365">
        <v>0</v>
      </c>
      <c r="BZ105" s="365">
        <v>0</v>
      </c>
      <c r="CA105" s="365">
        <v>0</v>
      </c>
      <c r="CB105" s="365">
        <v>0</v>
      </c>
      <c r="CC105" s="365">
        <v>0</v>
      </c>
      <c r="CD105" s="365">
        <v>0</v>
      </c>
      <c r="CE105" s="365">
        <v>0</v>
      </c>
      <c r="CF105" s="365">
        <v>0</v>
      </c>
      <c r="CG105" s="365">
        <v>0</v>
      </c>
      <c r="CH105" s="365">
        <v>0</v>
      </c>
      <c r="CI105" s="365">
        <v>0</v>
      </c>
      <c r="CJ105" s="365">
        <v>0</v>
      </c>
      <c r="CK105" s="365">
        <v>0</v>
      </c>
      <c r="CL105" s="365">
        <v>0</v>
      </c>
      <c r="CM105" s="365">
        <v>0</v>
      </c>
      <c r="CN105" s="365">
        <v>0</v>
      </c>
      <c r="CO105" s="365">
        <v>0</v>
      </c>
      <c r="CP105" s="365">
        <v>0</v>
      </c>
      <c r="CQ105" s="365">
        <v>0</v>
      </c>
      <c r="CR105" s="365">
        <v>0</v>
      </c>
      <c r="CS105" s="365">
        <v>0</v>
      </c>
      <c r="CT105" s="365">
        <v>0</v>
      </c>
      <c r="CU105" s="365">
        <v>0</v>
      </c>
      <c r="CV105" s="365">
        <v>0</v>
      </c>
      <c r="CW105" s="365">
        <v>0</v>
      </c>
      <c r="CX105" s="364">
        <f t="array" ref="CX105">-生産者価格評価表!$DX105/(MMULT(投入係数表!$D105:$DG105,生産者価格評価表!$DZ$7:$DZ$114)+生産者価格評価表!$DO105)</f>
        <v>0.27982814377915033</v>
      </c>
      <c r="CY105" s="365">
        <v>0</v>
      </c>
      <c r="CZ105" s="365">
        <v>0</v>
      </c>
      <c r="DA105" s="365">
        <v>0</v>
      </c>
      <c r="DB105" s="365">
        <v>0</v>
      </c>
      <c r="DC105" s="365">
        <v>0</v>
      </c>
      <c r="DD105" s="365">
        <v>0</v>
      </c>
      <c r="DE105" s="365">
        <v>0</v>
      </c>
      <c r="DF105" s="365">
        <v>0</v>
      </c>
      <c r="DG105" s="366">
        <v>0</v>
      </c>
    </row>
    <row r="106" spans="2:111" ht="15.6" customHeight="1">
      <c r="B106" s="98" t="s">
        <v>272</v>
      </c>
      <c r="C106" s="95" t="s">
        <v>273</v>
      </c>
      <c r="D106" s="363">
        <v>0</v>
      </c>
      <c r="E106" s="365">
        <v>0</v>
      </c>
      <c r="F106" s="365">
        <v>0</v>
      </c>
      <c r="G106" s="365">
        <v>0</v>
      </c>
      <c r="H106" s="365">
        <v>0</v>
      </c>
      <c r="I106" s="365">
        <v>0</v>
      </c>
      <c r="J106" s="365">
        <v>0</v>
      </c>
      <c r="K106" s="365">
        <v>0</v>
      </c>
      <c r="L106" s="365">
        <v>0</v>
      </c>
      <c r="M106" s="365">
        <v>0</v>
      </c>
      <c r="N106" s="365">
        <v>0</v>
      </c>
      <c r="O106" s="365">
        <v>0</v>
      </c>
      <c r="P106" s="365">
        <v>0</v>
      </c>
      <c r="Q106" s="365">
        <v>0</v>
      </c>
      <c r="R106" s="365">
        <v>0</v>
      </c>
      <c r="S106" s="365">
        <v>0</v>
      </c>
      <c r="T106" s="365">
        <v>0</v>
      </c>
      <c r="U106" s="365">
        <v>0</v>
      </c>
      <c r="V106" s="365">
        <v>0</v>
      </c>
      <c r="W106" s="365">
        <v>0</v>
      </c>
      <c r="X106" s="365">
        <v>0</v>
      </c>
      <c r="Y106" s="365">
        <v>0</v>
      </c>
      <c r="Z106" s="365">
        <v>0</v>
      </c>
      <c r="AA106" s="365">
        <v>0</v>
      </c>
      <c r="AB106" s="365">
        <v>0</v>
      </c>
      <c r="AC106" s="365">
        <v>0</v>
      </c>
      <c r="AD106" s="365">
        <v>0</v>
      </c>
      <c r="AE106" s="365">
        <v>0</v>
      </c>
      <c r="AF106" s="365">
        <v>0</v>
      </c>
      <c r="AG106" s="365">
        <v>0</v>
      </c>
      <c r="AH106" s="365">
        <v>0</v>
      </c>
      <c r="AI106" s="365">
        <v>0</v>
      </c>
      <c r="AJ106" s="365">
        <v>0</v>
      </c>
      <c r="AK106" s="365">
        <v>0</v>
      </c>
      <c r="AL106" s="365">
        <v>0</v>
      </c>
      <c r="AM106" s="365">
        <v>0</v>
      </c>
      <c r="AN106" s="365">
        <v>0</v>
      </c>
      <c r="AO106" s="365">
        <v>0</v>
      </c>
      <c r="AP106" s="365">
        <v>0</v>
      </c>
      <c r="AQ106" s="365">
        <v>0</v>
      </c>
      <c r="AR106" s="365">
        <v>0</v>
      </c>
      <c r="AS106" s="365">
        <v>0</v>
      </c>
      <c r="AT106" s="365">
        <v>0</v>
      </c>
      <c r="AU106" s="365">
        <v>0</v>
      </c>
      <c r="AV106" s="365">
        <v>0</v>
      </c>
      <c r="AW106" s="365">
        <v>0</v>
      </c>
      <c r="AX106" s="365">
        <v>0</v>
      </c>
      <c r="AY106" s="365">
        <v>0</v>
      </c>
      <c r="AZ106" s="365">
        <v>0</v>
      </c>
      <c r="BA106" s="365">
        <v>0</v>
      </c>
      <c r="BB106" s="365">
        <v>0</v>
      </c>
      <c r="BC106" s="365">
        <v>0</v>
      </c>
      <c r="BD106" s="365">
        <v>0</v>
      </c>
      <c r="BE106" s="365">
        <v>0</v>
      </c>
      <c r="BF106" s="365">
        <v>0</v>
      </c>
      <c r="BG106" s="365">
        <v>0</v>
      </c>
      <c r="BH106" s="365">
        <v>0</v>
      </c>
      <c r="BI106" s="365">
        <v>0</v>
      </c>
      <c r="BJ106" s="365">
        <v>0</v>
      </c>
      <c r="BK106" s="365">
        <v>0</v>
      </c>
      <c r="BL106" s="365">
        <v>0</v>
      </c>
      <c r="BM106" s="365">
        <v>0</v>
      </c>
      <c r="BN106" s="365">
        <v>0</v>
      </c>
      <c r="BO106" s="365">
        <v>0</v>
      </c>
      <c r="BP106" s="365">
        <v>0</v>
      </c>
      <c r="BQ106" s="365">
        <v>0</v>
      </c>
      <c r="BR106" s="365">
        <v>0</v>
      </c>
      <c r="BS106" s="365">
        <v>0</v>
      </c>
      <c r="BT106" s="365">
        <v>0</v>
      </c>
      <c r="BU106" s="365">
        <v>0</v>
      </c>
      <c r="BV106" s="365">
        <v>0</v>
      </c>
      <c r="BW106" s="365">
        <v>0</v>
      </c>
      <c r="BX106" s="365">
        <v>0</v>
      </c>
      <c r="BY106" s="365">
        <v>0</v>
      </c>
      <c r="BZ106" s="365">
        <v>0</v>
      </c>
      <c r="CA106" s="365">
        <v>0</v>
      </c>
      <c r="CB106" s="365">
        <v>0</v>
      </c>
      <c r="CC106" s="365">
        <v>0</v>
      </c>
      <c r="CD106" s="365">
        <v>0</v>
      </c>
      <c r="CE106" s="365">
        <v>0</v>
      </c>
      <c r="CF106" s="365">
        <v>0</v>
      </c>
      <c r="CG106" s="365">
        <v>0</v>
      </c>
      <c r="CH106" s="365">
        <v>0</v>
      </c>
      <c r="CI106" s="365">
        <v>0</v>
      </c>
      <c r="CJ106" s="365">
        <v>0</v>
      </c>
      <c r="CK106" s="365">
        <v>0</v>
      </c>
      <c r="CL106" s="365">
        <v>0</v>
      </c>
      <c r="CM106" s="365">
        <v>0</v>
      </c>
      <c r="CN106" s="365">
        <v>0</v>
      </c>
      <c r="CO106" s="365">
        <v>0</v>
      </c>
      <c r="CP106" s="365">
        <v>0</v>
      </c>
      <c r="CQ106" s="365">
        <v>0</v>
      </c>
      <c r="CR106" s="365">
        <v>0</v>
      </c>
      <c r="CS106" s="365">
        <v>0</v>
      </c>
      <c r="CT106" s="365">
        <v>0</v>
      </c>
      <c r="CU106" s="365">
        <v>0</v>
      </c>
      <c r="CV106" s="365">
        <v>0</v>
      </c>
      <c r="CW106" s="365">
        <v>0</v>
      </c>
      <c r="CX106" s="365">
        <v>0</v>
      </c>
      <c r="CY106" s="364">
        <f t="array" ref="CY106">-生産者価格評価表!$DX106/(MMULT(投入係数表!$D106:$DG106,生産者価格評価表!$DZ$7:$DZ$114)+生産者価格評価表!$DO106)</f>
        <v>0.12871610673803169</v>
      </c>
      <c r="CZ106" s="365">
        <v>0</v>
      </c>
      <c r="DA106" s="365">
        <v>0</v>
      </c>
      <c r="DB106" s="365">
        <v>0</v>
      </c>
      <c r="DC106" s="365">
        <v>0</v>
      </c>
      <c r="DD106" s="365">
        <v>0</v>
      </c>
      <c r="DE106" s="365">
        <v>0</v>
      </c>
      <c r="DF106" s="365">
        <v>0</v>
      </c>
      <c r="DG106" s="366">
        <v>0</v>
      </c>
    </row>
    <row r="107" spans="2:111" ht="15.6" customHeight="1">
      <c r="B107" s="98" t="s">
        <v>274</v>
      </c>
      <c r="C107" s="95" t="s">
        <v>275</v>
      </c>
      <c r="D107" s="363">
        <v>0</v>
      </c>
      <c r="E107" s="365">
        <v>0</v>
      </c>
      <c r="F107" s="365">
        <v>0</v>
      </c>
      <c r="G107" s="365">
        <v>0</v>
      </c>
      <c r="H107" s="365">
        <v>0</v>
      </c>
      <c r="I107" s="365">
        <v>0</v>
      </c>
      <c r="J107" s="365">
        <v>0</v>
      </c>
      <c r="K107" s="365">
        <v>0</v>
      </c>
      <c r="L107" s="365">
        <v>0</v>
      </c>
      <c r="M107" s="365">
        <v>0</v>
      </c>
      <c r="N107" s="365">
        <v>0</v>
      </c>
      <c r="O107" s="365">
        <v>0</v>
      </c>
      <c r="P107" s="365">
        <v>0</v>
      </c>
      <c r="Q107" s="365">
        <v>0</v>
      </c>
      <c r="R107" s="365">
        <v>0</v>
      </c>
      <c r="S107" s="365">
        <v>0</v>
      </c>
      <c r="T107" s="365">
        <v>0</v>
      </c>
      <c r="U107" s="365">
        <v>0</v>
      </c>
      <c r="V107" s="365">
        <v>0</v>
      </c>
      <c r="W107" s="365">
        <v>0</v>
      </c>
      <c r="X107" s="365">
        <v>0</v>
      </c>
      <c r="Y107" s="365">
        <v>0</v>
      </c>
      <c r="Z107" s="365">
        <v>0</v>
      </c>
      <c r="AA107" s="365">
        <v>0</v>
      </c>
      <c r="AB107" s="365">
        <v>0</v>
      </c>
      <c r="AC107" s="365">
        <v>0</v>
      </c>
      <c r="AD107" s="365">
        <v>0</v>
      </c>
      <c r="AE107" s="365">
        <v>0</v>
      </c>
      <c r="AF107" s="365">
        <v>0</v>
      </c>
      <c r="AG107" s="365">
        <v>0</v>
      </c>
      <c r="AH107" s="365">
        <v>0</v>
      </c>
      <c r="AI107" s="365">
        <v>0</v>
      </c>
      <c r="AJ107" s="365">
        <v>0</v>
      </c>
      <c r="AK107" s="365">
        <v>0</v>
      </c>
      <c r="AL107" s="365">
        <v>0</v>
      </c>
      <c r="AM107" s="365">
        <v>0</v>
      </c>
      <c r="AN107" s="365">
        <v>0</v>
      </c>
      <c r="AO107" s="365">
        <v>0</v>
      </c>
      <c r="AP107" s="365">
        <v>0</v>
      </c>
      <c r="AQ107" s="365">
        <v>0</v>
      </c>
      <c r="AR107" s="365">
        <v>0</v>
      </c>
      <c r="AS107" s="365">
        <v>0</v>
      </c>
      <c r="AT107" s="365">
        <v>0</v>
      </c>
      <c r="AU107" s="365">
        <v>0</v>
      </c>
      <c r="AV107" s="365">
        <v>0</v>
      </c>
      <c r="AW107" s="365">
        <v>0</v>
      </c>
      <c r="AX107" s="365">
        <v>0</v>
      </c>
      <c r="AY107" s="365">
        <v>0</v>
      </c>
      <c r="AZ107" s="365">
        <v>0</v>
      </c>
      <c r="BA107" s="365">
        <v>0</v>
      </c>
      <c r="BB107" s="365">
        <v>0</v>
      </c>
      <c r="BC107" s="365">
        <v>0</v>
      </c>
      <c r="BD107" s="365">
        <v>0</v>
      </c>
      <c r="BE107" s="365">
        <v>0</v>
      </c>
      <c r="BF107" s="365">
        <v>0</v>
      </c>
      <c r="BG107" s="365">
        <v>0</v>
      </c>
      <c r="BH107" s="365">
        <v>0</v>
      </c>
      <c r="BI107" s="365">
        <v>0</v>
      </c>
      <c r="BJ107" s="365">
        <v>0</v>
      </c>
      <c r="BK107" s="365">
        <v>0</v>
      </c>
      <c r="BL107" s="365">
        <v>0</v>
      </c>
      <c r="BM107" s="365">
        <v>0</v>
      </c>
      <c r="BN107" s="365">
        <v>0</v>
      </c>
      <c r="BO107" s="365">
        <v>0</v>
      </c>
      <c r="BP107" s="365">
        <v>0</v>
      </c>
      <c r="BQ107" s="365">
        <v>0</v>
      </c>
      <c r="BR107" s="365">
        <v>0</v>
      </c>
      <c r="BS107" s="365">
        <v>0</v>
      </c>
      <c r="BT107" s="365">
        <v>0</v>
      </c>
      <c r="BU107" s="365">
        <v>0</v>
      </c>
      <c r="BV107" s="365">
        <v>0</v>
      </c>
      <c r="BW107" s="365">
        <v>0</v>
      </c>
      <c r="BX107" s="365">
        <v>0</v>
      </c>
      <c r="BY107" s="365">
        <v>0</v>
      </c>
      <c r="BZ107" s="365">
        <v>0</v>
      </c>
      <c r="CA107" s="365">
        <v>0</v>
      </c>
      <c r="CB107" s="365">
        <v>0</v>
      </c>
      <c r="CC107" s="365">
        <v>0</v>
      </c>
      <c r="CD107" s="365">
        <v>0</v>
      </c>
      <c r="CE107" s="365">
        <v>0</v>
      </c>
      <c r="CF107" s="365">
        <v>0</v>
      </c>
      <c r="CG107" s="365">
        <v>0</v>
      </c>
      <c r="CH107" s="365">
        <v>0</v>
      </c>
      <c r="CI107" s="365">
        <v>0</v>
      </c>
      <c r="CJ107" s="365">
        <v>0</v>
      </c>
      <c r="CK107" s="365">
        <v>0</v>
      </c>
      <c r="CL107" s="365">
        <v>0</v>
      </c>
      <c r="CM107" s="365">
        <v>0</v>
      </c>
      <c r="CN107" s="365">
        <v>0</v>
      </c>
      <c r="CO107" s="365">
        <v>0</v>
      </c>
      <c r="CP107" s="365">
        <v>0</v>
      </c>
      <c r="CQ107" s="365">
        <v>0</v>
      </c>
      <c r="CR107" s="365">
        <v>0</v>
      </c>
      <c r="CS107" s="365">
        <v>0</v>
      </c>
      <c r="CT107" s="365">
        <v>0</v>
      </c>
      <c r="CU107" s="365">
        <v>0</v>
      </c>
      <c r="CV107" s="365">
        <v>0</v>
      </c>
      <c r="CW107" s="365">
        <v>0</v>
      </c>
      <c r="CX107" s="365">
        <v>0</v>
      </c>
      <c r="CY107" s="365">
        <v>0</v>
      </c>
      <c r="CZ107" s="364">
        <f t="array" ref="CZ107">-生産者価格評価表!$DX107/(MMULT(投入係数表!$D107:$DG107,生産者価格評価表!$DZ$7:$DZ$114)+生産者価格評価表!$DO107)</f>
        <v>0.89721608604616632</v>
      </c>
      <c r="DA107" s="365">
        <v>0</v>
      </c>
      <c r="DB107" s="365">
        <v>0</v>
      </c>
      <c r="DC107" s="365">
        <v>0</v>
      </c>
      <c r="DD107" s="365">
        <v>0</v>
      </c>
      <c r="DE107" s="365">
        <v>0</v>
      </c>
      <c r="DF107" s="365">
        <v>0</v>
      </c>
      <c r="DG107" s="366">
        <v>0</v>
      </c>
    </row>
    <row r="108" spans="2:111" ht="15.6" customHeight="1">
      <c r="B108" s="98" t="s">
        <v>276</v>
      </c>
      <c r="C108" s="95" t="s">
        <v>277</v>
      </c>
      <c r="D108" s="363">
        <v>0</v>
      </c>
      <c r="E108" s="365">
        <v>0</v>
      </c>
      <c r="F108" s="365">
        <v>0</v>
      </c>
      <c r="G108" s="365">
        <v>0</v>
      </c>
      <c r="H108" s="365">
        <v>0</v>
      </c>
      <c r="I108" s="365">
        <v>0</v>
      </c>
      <c r="J108" s="365">
        <v>0</v>
      </c>
      <c r="K108" s="365">
        <v>0</v>
      </c>
      <c r="L108" s="365">
        <v>0</v>
      </c>
      <c r="M108" s="365">
        <v>0</v>
      </c>
      <c r="N108" s="365">
        <v>0</v>
      </c>
      <c r="O108" s="365">
        <v>0</v>
      </c>
      <c r="P108" s="365">
        <v>0</v>
      </c>
      <c r="Q108" s="365">
        <v>0</v>
      </c>
      <c r="R108" s="365">
        <v>0</v>
      </c>
      <c r="S108" s="365">
        <v>0</v>
      </c>
      <c r="T108" s="365">
        <v>0</v>
      </c>
      <c r="U108" s="365">
        <v>0</v>
      </c>
      <c r="V108" s="365">
        <v>0</v>
      </c>
      <c r="W108" s="365">
        <v>0</v>
      </c>
      <c r="X108" s="365">
        <v>0</v>
      </c>
      <c r="Y108" s="365">
        <v>0</v>
      </c>
      <c r="Z108" s="365">
        <v>0</v>
      </c>
      <c r="AA108" s="365">
        <v>0</v>
      </c>
      <c r="AB108" s="365">
        <v>0</v>
      </c>
      <c r="AC108" s="365">
        <v>0</v>
      </c>
      <c r="AD108" s="365">
        <v>0</v>
      </c>
      <c r="AE108" s="365">
        <v>0</v>
      </c>
      <c r="AF108" s="365">
        <v>0</v>
      </c>
      <c r="AG108" s="365">
        <v>0</v>
      </c>
      <c r="AH108" s="365">
        <v>0</v>
      </c>
      <c r="AI108" s="365">
        <v>0</v>
      </c>
      <c r="AJ108" s="365">
        <v>0</v>
      </c>
      <c r="AK108" s="365">
        <v>0</v>
      </c>
      <c r="AL108" s="365">
        <v>0</v>
      </c>
      <c r="AM108" s="365">
        <v>0</v>
      </c>
      <c r="AN108" s="365">
        <v>0</v>
      </c>
      <c r="AO108" s="365">
        <v>0</v>
      </c>
      <c r="AP108" s="365">
        <v>0</v>
      </c>
      <c r="AQ108" s="365">
        <v>0</v>
      </c>
      <c r="AR108" s="365">
        <v>0</v>
      </c>
      <c r="AS108" s="365">
        <v>0</v>
      </c>
      <c r="AT108" s="365">
        <v>0</v>
      </c>
      <c r="AU108" s="365">
        <v>0</v>
      </c>
      <c r="AV108" s="365">
        <v>0</v>
      </c>
      <c r="AW108" s="365">
        <v>0</v>
      </c>
      <c r="AX108" s="365">
        <v>0</v>
      </c>
      <c r="AY108" s="365">
        <v>0</v>
      </c>
      <c r="AZ108" s="365">
        <v>0</v>
      </c>
      <c r="BA108" s="365">
        <v>0</v>
      </c>
      <c r="BB108" s="365">
        <v>0</v>
      </c>
      <c r="BC108" s="365">
        <v>0</v>
      </c>
      <c r="BD108" s="365">
        <v>0</v>
      </c>
      <c r="BE108" s="365">
        <v>0</v>
      </c>
      <c r="BF108" s="365">
        <v>0</v>
      </c>
      <c r="BG108" s="365">
        <v>0</v>
      </c>
      <c r="BH108" s="365">
        <v>0</v>
      </c>
      <c r="BI108" s="365">
        <v>0</v>
      </c>
      <c r="BJ108" s="365">
        <v>0</v>
      </c>
      <c r="BK108" s="365">
        <v>0</v>
      </c>
      <c r="BL108" s="365">
        <v>0</v>
      </c>
      <c r="BM108" s="365">
        <v>0</v>
      </c>
      <c r="BN108" s="365">
        <v>0</v>
      </c>
      <c r="BO108" s="365">
        <v>0</v>
      </c>
      <c r="BP108" s="365">
        <v>0</v>
      </c>
      <c r="BQ108" s="365">
        <v>0</v>
      </c>
      <c r="BR108" s="365">
        <v>0</v>
      </c>
      <c r="BS108" s="365">
        <v>0</v>
      </c>
      <c r="BT108" s="365">
        <v>0</v>
      </c>
      <c r="BU108" s="365">
        <v>0</v>
      </c>
      <c r="BV108" s="365">
        <v>0</v>
      </c>
      <c r="BW108" s="365">
        <v>0</v>
      </c>
      <c r="BX108" s="365">
        <v>0</v>
      </c>
      <c r="BY108" s="365">
        <v>0</v>
      </c>
      <c r="BZ108" s="365">
        <v>0</v>
      </c>
      <c r="CA108" s="365">
        <v>0</v>
      </c>
      <c r="CB108" s="365">
        <v>0</v>
      </c>
      <c r="CC108" s="365">
        <v>0</v>
      </c>
      <c r="CD108" s="365">
        <v>0</v>
      </c>
      <c r="CE108" s="365">
        <v>0</v>
      </c>
      <c r="CF108" s="365">
        <v>0</v>
      </c>
      <c r="CG108" s="365">
        <v>0</v>
      </c>
      <c r="CH108" s="365">
        <v>0</v>
      </c>
      <c r="CI108" s="365">
        <v>0</v>
      </c>
      <c r="CJ108" s="365">
        <v>0</v>
      </c>
      <c r="CK108" s="365">
        <v>0</v>
      </c>
      <c r="CL108" s="365">
        <v>0</v>
      </c>
      <c r="CM108" s="365">
        <v>0</v>
      </c>
      <c r="CN108" s="365">
        <v>0</v>
      </c>
      <c r="CO108" s="365">
        <v>0</v>
      </c>
      <c r="CP108" s="365">
        <v>0</v>
      </c>
      <c r="CQ108" s="365">
        <v>0</v>
      </c>
      <c r="CR108" s="365">
        <v>0</v>
      </c>
      <c r="CS108" s="365">
        <v>0</v>
      </c>
      <c r="CT108" s="365">
        <v>0</v>
      </c>
      <c r="CU108" s="365">
        <v>0</v>
      </c>
      <c r="CV108" s="365">
        <v>0</v>
      </c>
      <c r="CW108" s="365">
        <v>0</v>
      </c>
      <c r="CX108" s="365">
        <v>0</v>
      </c>
      <c r="CY108" s="365">
        <v>0</v>
      </c>
      <c r="CZ108" s="365">
        <v>0</v>
      </c>
      <c r="DA108" s="364">
        <f t="array" ref="DA108">-生産者価格評価表!$DX108/(MMULT(投入係数表!$D108:$DG108,生産者価格評価表!$DZ$7:$DZ$114)+生産者価格評価表!$DO108)</f>
        <v>0.15348663746171692</v>
      </c>
      <c r="DB108" s="365">
        <v>0</v>
      </c>
      <c r="DC108" s="365">
        <v>0</v>
      </c>
      <c r="DD108" s="365">
        <v>0</v>
      </c>
      <c r="DE108" s="365">
        <v>0</v>
      </c>
      <c r="DF108" s="365">
        <v>0</v>
      </c>
      <c r="DG108" s="366">
        <v>0</v>
      </c>
    </row>
    <row r="109" spans="2:111" ht="15.6" customHeight="1">
      <c r="B109" s="98" t="s">
        <v>278</v>
      </c>
      <c r="C109" s="95" t="s">
        <v>279</v>
      </c>
      <c r="D109" s="363">
        <v>0</v>
      </c>
      <c r="E109" s="365">
        <v>0</v>
      </c>
      <c r="F109" s="365">
        <v>0</v>
      </c>
      <c r="G109" s="365">
        <v>0</v>
      </c>
      <c r="H109" s="365">
        <v>0</v>
      </c>
      <c r="I109" s="365">
        <v>0</v>
      </c>
      <c r="J109" s="365">
        <v>0</v>
      </c>
      <c r="K109" s="365">
        <v>0</v>
      </c>
      <c r="L109" s="365">
        <v>0</v>
      </c>
      <c r="M109" s="365">
        <v>0</v>
      </c>
      <c r="N109" s="365">
        <v>0</v>
      </c>
      <c r="O109" s="365">
        <v>0</v>
      </c>
      <c r="P109" s="365">
        <v>0</v>
      </c>
      <c r="Q109" s="365">
        <v>0</v>
      </c>
      <c r="R109" s="365">
        <v>0</v>
      </c>
      <c r="S109" s="365">
        <v>0</v>
      </c>
      <c r="T109" s="365">
        <v>0</v>
      </c>
      <c r="U109" s="365">
        <v>0</v>
      </c>
      <c r="V109" s="365">
        <v>0</v>
      </c>
      <c r="W109" s="365">
        <v>0</v>
      </c>
      <c r="X109" s="365">
        <v>0</v>
      </c>
      <c r="Y109" s="365">
        <v>0</v>
      </c>
      <c r="Z109" s="365">
        <v>0</v>
      </c>
      <c r="AA109" s="365">
        <v>0</v>
      </c>
      <c r="AB109" s="365">
        <v>0</v>
      </c>
      <c r="AC109" s="365">
        <v>0</v>
      </c>
      <c r="AD109" s="365">
        <v>0</v>
      </c>
      <c r="AE109" s="365">
        <v>0</v>
      </c>
      <c r="AF109" s="365">
        <v>0</v>
      </c>
      <c r="AG109" s="365">
        <v>0</v>
      </c>
      <c r="AH109" s="365">
        <v>0</v>
      </c>
      <c r="AI109" s="365">
        <v>0</v>
      </c>
      <c r="AJ109" s="365">
        <v>0</v>
      </c>
      <c r="AK109" s="365">
        <v>0</v>
      </c>
      <c r="AL109" s="365">
        <v>0</v>
      </c>
      <c r="AM109" s="365">
        <v>0</v>
      </c>
      <c r="AN109" s="365">
        <v>0</v>
      </c>
      <c r="AO109" s="365">
        <v>0</v>
      </c>
      <c r="AP109" s="365">
        <v>0</v>
      </c>
      <c r="AQ109" s="365">
        <v>0</v>
      </c>
      <c r="AR109" s="365">
        <v>0</v>
      </c>
      <c r="AS109" s="365">
        <v>0</v>
      </c>
      <c r="AT109" s="365">
        <v>0</v>
      </c>
      <c r="AU109" s="365">
        <v>0</v>
      </c>
      <c r="AV109" s="365">
        <v>0</v>
      </c>
      <c r="AW109" s="365">
        <v>0</v>
      </c>
      <c r="AX109" s="365">
        <v>0</v>
      </c>
      <c r="AY109" s="365">
        <v>0</v>
      </c>
      <c r="AZ109" s="365">
        <v>0</v>
      </c>
      <c r="BA109" s="365">
        <v>0</v>
      </c>
      <c r="BB109" s="365">
        <v>0</v>
      </c>
      <c r="BC109" s="365">
        <v>0</v>
      </c>
      <c r="BD109" s="365">
        <v>0</v>
      </c>
      <c r="BE109" s="365">
        <v>0</v>
      </c>
      <c r="BF109" s="365">
        <v>0</v>
      </c>
      <c r="BG109" s="365">
        <v>0</v>
      </c>
      <c r="BH109" s="365">
        <v>0</v>
      </c>
      <c r="BI109" s="365">
        <v>0</v>
      </c>
      <c r="BJ109" s="365">
        <v>0</v>
      </c>
      <c r="BK109" s="365">
        <v>0</v>
      </c>
      <c r="BL109" s="365">
        <v>0</v>
      </c>
      <c r="BM109" s="365">
        <v>0</v>
      </c>
      <c r="BN109" s="365">
        <v>0</v>
      </c>
      <c r="BO109" s="365">
        <v>0</v>
      </c>
      <c r="BP109" s="365">
        <v>0</v>
      </c>
      <c r="BQ109" s="365">
        <v>0</v>
      </c>
      <c r="BR109" s="365">
        <v>0</v>
      </c>
      <c r="BS109" s="365">
        <v>0</v>
      </c>
      <c r="BT109" s="365">
        <v>0</v>
      </c>
      <c r="BU109" s="365">
        <v>0</v>
      </c>
      <c r="BV109" s="365">
        <v>0</v>
      </c>
      <c r="BW109" s="365">
        <v>0</v>
      </c>
      <c r="BX109" s="365">
        <v>0</v>
      </c>
      <c r="BY109" s="365">
        <v>0</v>
      </c>
      <c r="BZ109" s="365">
        <v>0</v>
      </c>
      <c r="CA109" s="365">
        <v>0</v>
      </c>
      <c r="CB109" s="365">
        <v>0</v>
      </c>
      <c r="CC109" s="365">
        <v>0</v>
      </c>
      <c r="CD109" s="365">
        <v>0</v>
      </c>
      <c r="CE109" s="365">
        <v>0</v>
      </c>
      <c r="CF109" s="365">
        <v>0</v>
      </c>
      <c r="CG109" s="365">
        <v>0</v>
      </c>
      <c r="CH109" s="365">
        <v>0</v>
      </c>
      <c r="CI109" s="365">
        <v>0</v>
      </c>
      <c r="CJ109" s="365">
        <v>0</v>
      </c>
      <c r="CK109" s="365">
        <v>0</v>
      </c>
      <c r="CL109" s="365">
        <v>0</v>
      </c>
      <c r="CM109" s="365">
        <v>0</v>
      </c>
      <c r="CN109" s="365">
        <v>0</v>
      </c>
      <c r="CO109" s="365">
        <v>0</v>
      </c>
      <c r="CP109" s="365">
        <v>0</v>
      </c>
      <c r="CQ109" s="365">
        <v>0</v>
      </c>
      <c r="CR109" s="365">
        <v>0</v>
      </c>
      <c r="CS109" s="365">
        <v>0</v>
      </c>
      <c r="CT109" s="365">
        <v>0</v>
      </c>
      <c r="CU109" s="365">
        <v>0</v>
      </c>
      <c r="CV109" s="365">
        <v>0</v>
      </c>
      <c r="CW109" s="365">
        <v>0</v>
      </c>
      <c r="CX109" s="365">
        <v>0</v>
      </c>
      <c r="CY109" s="365">
        <v>0</v>
      </c>
      <c r="CZ109" s="365">
        <v>0</v>
      </c>
      <c r="DA109" s="365">
        <v>0</v>
      </c>
      <c r="DB109" s="364">
        <f t="array" ref="DB109">-生産者価格評価表!$DX109/(MMULT(投入係数表!$D109:$DG109,生産者価格評価表!$DZ$7:$DZ$114)+生産者価格評価表!$DO109)</f>
        <v>0.18426972362148059</v>
      </c>
      <c r="DC109" s="365">
        <v>0</v>
      </c>
      <c r="DD109" s="365">
        <v>0</v>
      </c>
      <c r="DE109" s="365">
        <v>0</v>
      </c>
      <c r="DF109" s="365">
        <v>0</v>
      </c>
      <c r="DG109" s="366">
        <v>0</v>
      </c>
    </row>
    <row r="110" spans="2:111" ht="15.6" customHeight="1">
      <c r="B110" s="98" t="s">
        <v>280</v>
      </c>
      <c r="C110" s="95" t="s">
        <v>281</v>
      </c>
      <c r="D110" s="363">
        <v>0</v>
      </c>
      <c r="E110" s="365">
        <v>0</v>
      </c>
      <c r="F110" s="365">
        <v>0</v>
      </c>
      <c r="G110" s="365">
        <v>0</v>
      </c>
      <c r="H110" s="365">
        <v>0</v>
      </c>
      <c r="I110" s="365">
        <v>0</v>
      </c>
      <c r="J110" s="365">
        <v>0</v>
      </c>
      <c r="K110" s="365">
        <v>0</v>
      </c>
      <c r="L110" s="365">
        <v>0</v>
      </c>
      <c r="M110" s="365">
        <v>0</v>
      </c>
      <c r="N110" s="365">
        <v>0</v>
      </c>
      <c r="O110" s="365">
        <v>0</v>
      </c>
      <c r="P110" s="365">
        <v>0</v>
      </c>
      <c r="Q110" s="365">
        <v>0</v>
      </c>
      <c r="R110" s="365">
        <v>0</v>
      </c>
      <c r="S110" s="365">
        <v>0</v>
      </c>
      <c r="T110" s="365">
        <v>0</v>
      </c>
      <c r="U110" s="365">
        <v>0</v>
      </c>
      <c r="V110" s="365">
        <v>0</v>
      </c>
      <c r="W110" s="365">
        <v>0</v>
      </c>
      <c r="X110" s="365">
        <v>0</v>
      </c>
      <c r="Y110" s="365">
        <v>0</v>
      </c>
      <c r="Z110" s="365">
        <v>0</v>
      </c>
      <c r="AA110" s="365">
        <v>0</v>
      </c>
      <c r="AB110" s="365">
        <v>0</v>
      </c>
      <c r="AC110" s="365">
        <v>0</v>
      </c>
      <c r="AD110" s="365">
        <v>0</v>
      </c>
      <c r="AE110" s="365">
        <v>0</v>
      </c>
      <c r="AF110" s="365">
        <v>0</v>
      </c>
      <c r="AG110" s="365">
        <v>0</v>
      </c>
      <c r="AH110" s="365">
        <v>0</v>
      </c>
      <c r="AI110" s="365">
        <v>0</v>
      </c>
      <c r="AJ110" s="365">
        <v>0</v>
      </c>
      <c r="AK110" s="365">
        <v>0</v>
      </c>
      <c r="AL110" s="365">
        <v>0</v>
      </c>
      <c r="AM110" s="365">
        <v>0</v>
      </c>
      <c r="AN110" s="365">
        <v>0</v>
      </c>
      <c r="AO110" s="365">
        <v>0</v>
      </c>
      <c r="AP110" s="365">
        <v>0</v>
      </c>
      <c r="AQ110" s="365">
        <v>0</v>
      </c>
      <c r="AR110" s="365">
        <v>0</v>
      </c>
      <c r="AS110" s="365">
        <v>0</v>
      </c>
      <c r="AT110" s="365">
        <v>0</v>
      </c>
      <c r="AU110" s="365">
        <v>0</v>
      </c>
      <c r="AV110" s="365">
        <v>0</v>
      </c>
      <c r="AW110" s="365">
        <v>0</v>
      </c>
      <c r="AX110" s="365">
        <v>0</v>
      </c>
      <c r="AY110" s="365">
        <v>0</v>
      </c>
      <c r="AZ110" s="365">
        <v>0</v>
      </c>
      <c r="BA110" s="365">
        <v>0</v>
      </c>
      <c r="BB110" s="365">
        <v>0</v>
      </c>
      <c r="BC110" s="365">
        <v>0</v>
      </c>
      <c r="BD110" s="365">
        <v>0</v>
      </c>
      <c r="BE110" s="365">
        <v>0</v>
      </c>
      <c r="BF110" s="365">
        <v>0</v>
      </c>
      <c r="BG110" s="365">
        <v>0</v>
      </c>
      <c r="BH110" s="365">
        <v>0</v>
      </c>
      <c r="BI110" s="365">
        <v>0</v>
      </c>
      <c r="BJ110" s="365">
        <v>0</v>
      </c>
      <c r="BK110" s="365">
        <v>0</v>
      </c>
      <c r="BL110" s="365">
        <v>0</v>
      </c>
      <c r="BM110" s="365">
        <v>0</v>
      </c>
      <c r="BN110" s="365">
        <v>0</v>
      </c>
      <c r="BO110" s="365">
        <v>0</v>
      </c>
      <c r="BP110" s="365">
        <v>0</v>
      </c>
      <c r="BQ110" s="365">
        <v>0</v>
      </c>
      <c r="BR110" s="365">
        <v>0</v>
      </c>
      <c r="BS110" s="365">
        <v>0</v>
      </c>
      <c r="BT110" s="365">
        <v>0</v>
      </c>
      <c r="BU110" s="365">
        <v>0</v>
      </c>
      <c r="BV110" s="365">
        <v>0</v>
      </c>
      <c r="BW110" s="365">
        <v>0</v>
      </c>
      <c r="BX110" s="365">
        <v>0</v>
      </c>
      <c r="BY110" s="365">
        <v>0</v>
      </c>
      <c r="BZ110" s="365">
        <v>0</v>
      </c>
      <c r="CA110" s="365">
        <v>0</v>
      </c>
      <c r="CB110" s="365">
        <v>0</v>
      </c>
      <c r="CC110" s="365">
        <v>0</v>
      </c>
      <c r="CD110" s="365">
        <v>0</v>
      </c>
      <c r="CE110" s="365">
        <v>0</v>
      </c>
      <c r="CF110" s="365">
        <v>0</v>
      </c>
      <c r="CG110" s="365">
        <v>0</v>
      </c>
      <c r="CH110" s="365">
        <v>0</v>
      </c>
      <c r="CI110" s="365">
        <v>0</v>
      </c>
      <c r="CJ110" s="365">
        <v>0</v>
      </c>
      <c r="CK110" s="365">
        <v>0</v>
      </c>
      <c r="CL110" s="365">
        <v>0</v>
      </c>
      <c r="CM110" s="365">
        <v>0</v>
      </c>
      <c r="CN110" s="365">
        <v>0</v>
      </c>
      <c r="CO110" s="365">
        <v>0</v>
      </c>
      <c r="CP110" s="365">
        <v>0</v>
      </c>
      <c r="CQ110" s="365">
        <v>0</v>
      </c>
      <c r="CR110" s="365">
        <v>0</v>
      </c>
      <c r="CS110" s="365">
        <v>0</v>
      </c>
      <c r="CT110" s="365">
        <v>0</v>
      </c>
      <c r="CU110" s="365">
        <v>0</v>
      </c>
      <c r="CV110" s="365">
        <v>0</v>
      </c>
      <c r="CW110" s="365">
        <v>0</v>
      </c>
      <c r="CX110" s="365">
        <v>0</v>
      </c>
      <c r="CY110" s="365">
        <v>0</v>
      </c>
      <c r="CZ110" s="365">
        <v>0</v>
      </c>
      <c r="DA110" s="365">
        <v>0</v>
      </c>
      <c r="DB110" s="365">
        <v>0</v>
      </c>
      <c r="DC110" s="364">
        <f t="array" ref="DC110">-生産者価格評価表!$DX110/(MMULT(投入係数表!$D110:$DG110,生産者価格評価表!$DZ$7:$DZ$114)+生産者価格評価表!$DO110)</f>
        <v>0.34650661837271368</v>
      </c>
      <c r="DD110" s="365">
        <v>0</v>
      </c>
      <c r="DE110" s="365">
        <v>0</v>
      </c>
      <c r="DF110" s="365">
        <v>0</v>
      </c>
      <c r="DG110" s="366">
        <v>0</v>
      </c>
    </row>
    <row r="111" spans="2:111" ht="15.6" customHeight="1">
      <c r="B111" s="98" t="s">
        <v>282</v>
      </c>
      <c r="C111" s="95" t="s">
        <v>283</v>
      </c>
      <c r="D111" s="363">
        <v>0</v>
      </c>
      <c r="E111" s="365">
        <v>0</v>
      </c>
      <c r="F111" s="365">
        <v>0</v>
      </c>
      <c r="G111" s="365">
        <v>0</v>
      </c>
      <c r="H111" s="365">
        <v>0</v>
      </c>
      <c r="I111" s="365">
        <v>0</v>
      </c>
      <c r="J111" s="365">
        <v>0</v>
      </c>
      <c r="K111" s="365">
        <v>0</v>
      </c>
      <c r="L111" s="365">
        <v>0</v>
      </c>
      <c r="M111" s="365">
        <v>0</v>
      </c>
      <c r="N111" s="365">
        <v>0</v>
      </c>
      <c r="O111" s="365">
        <v>0</v>
      </c>
      <c r="P111" s="365">
        <v>0</v>
      </c>
      <c r="Q111" s="365">
        <v>0</v>
      </c>
      <c r="R111" s="365">
        <v>0</v>
      </c>
      <c r="S111" s="365">
        <v>0</v>
      </c>
      <c r="T111" s="365">
        <v>0</v>
      </c>
      <c r="U111" s="365">
        <v>0</v>
      </c>
      <c r="V111" s="365">
        <v>0</v>
      </c>
      <c r="W111" s="365">
        <v>0</v>
      </c>
      <c r="X111" s="365">
        <v>0</v>
      </c>
      <c r="Y111" s="365">
        <v>0</v>
      </c>
      <c r="Z111" s="365">
        <v>0</v>
      </c>
      <c r="AA111" s="365">
        <v>0</v>
      </c>
      <c r="AB111" s="365">
        <v>0</v>
      </c>
      <c r="AC111" s="365">
        <v>0</v>
      </c>
      <c r="AD111" s="365">
        <v>0</v>
      </c>
      <c r="AE111" s="365">
        <v>0</v>
      </c>
      <c r="AF111" s="365">
        <v>0</v>
      </c>
      <c r="AG111" s="365">
        <v>0</v>
      </c>
      <c r="AH111" s="365">
        <v>0</v>
      </c>
      <c r="AI111" s="365">
        <v>0</v>
      </c>
      <c r="AJ111" s="365">
        <v>0</v>
      </c>
      <c r="AK111" s="365">
        <v>0</v>
      </c>
      <c r="AL111" s="365">
        <v>0</v>
      </c>
      <c r="AM111" s="365">
        <v>0</v>
      </c>
      <c r="AN111" s="365">
        <v>0</v>
      </c>
      <c r="AO111" s="365">
        <v>0</v>
      </c>
      <c r="AP111" s="365">
        <v>0</v>
      </c>
      <c r="AQ111" s="365">
        <v>0</v>
      </c>
      <c r="AR111" s="365">
        <v>0</v>
      </c>
      <c r="AS111" s="365">
        <v>0</v>
      </c>
      <c r="AT111" s="365">
        <v>0</v>
      </c>
      <c r="AU111" s="365">
        <v>0</v>
      </c>
      <c r="AV111" s="365">
        <v>0</v>
      </c>
      <c r="AW111" s="365">
        <v>0</v>
      </c>
      <c r="AX111" s="365">
        <v>0</v>
      </c>
      <c r="AY111" s="365">
        <v>0</v>
      </c>
      <c r="AZ111" s="365">
        <v>0</v>
      </c>
      <c r="BA111" s="365">
        <v>0</v>
      </c>
      <c r="BB111" s="365">
        <v>0</v>
      </c>
      <c r="BC111" s="365">
        <v>0</v>
      </c>
      <c r="BD111" s="365">
        <v>0</v>
      </c>
      <c r="BE111" s="365">
        <v>0</v>
      </c>
      <c r="BF111" s="365">
        <v>0</v>
      </c>
      <c r="BG111" s="365">
        <v>0</v>
      </c>
      <c r="BH111" s="365">
        <v>0</v>
      </c>
      <c r="BI111" s="365">
        <v>0</v>
      </c>
      <c r="BJ111" s="365">
        <v>0</v>
      </c>
      <c r="BK111" s="365">
        <v>0</v>
      </c>
      <c r="BL111" s="365">
        <v>0</v>
      </c>
      <c r="BM111" s="365">
        <v>0</v>
      </c>
      <c r="BN111" s="365">
        <v>0</v>
      </c>
      <c r="BO111" s="365">
        <v>0</v>
      </c>
      <c r="BP111" s="365">
        <v>0</v>
      </c>
      <c r="BQ111" s="365">
        <v>0</v>
      </c>
      <c r="BR111" s="365">
        <v>0</v>
      </c>
      <c r="BS111" s="365">
        <v>0</v>
      </c>
      <c r="BT111" s="365">
        <v>0</v>
      </c>
      <c r="BU111" s="365">
        <v>0</v>
      </c>
      <c r="BV111" s="365">
        <v>0</v>
      </c>
      <c r="BW111" s="365">
        <v>0</v>
      </c>
      <c r="BX111" s="365">
        <v>0</v>
      </c>
      <c r="BY111" s="365">
        <v>0</v>
      </c>
      <c r="BZ111" s="365">
        <v>0</v>
      </c>
      <c r="CA111" s="365">
        <v>0</v>
      </c>
      <c r="CB111" s="365">
        <v>0</v>
      </c>
      <c r="CC111" s="365">
        <v>0</v>
      </c>
      <c r="CD111" s="365">
        <v>0</v>
      </c>
      <c r="CE111" s="365">
        <v>0</v>
      </c>
      <c r="CF111" s="365">
        <v>0</v>
      </c>
      <c r="CG111" s="365">
        <v>0</v>
      </c>
      <c r="CH111" s="365">
        <v>0</v>
      </c>
      <c r="CI111" s="365">
        <v>0</v>
      </c>
      <c r="CJ111" s="365">
        <v>0</v>
      </c>
      <c r="CK111" s="365">
        <v>0</v>
      </c>
      <c r="CL111" s="365">
        <v>0</v>
      </c>
      <c r="CM111" s="365">
        <v>0</v>
      </c>
      <c r="CN111" s="365">
        <v>0</v>
      </c>
      <c r="CO111" s="365">
        <v>0</v>
      </c>
      <c r="CP111" s="365">
        <v>0</v>
      </c>
      <c r="CQ111" s="365">
        <v>0</v>
      </c>
      <c r="CR111" s="365">
        <v>0</v>
      </c>
      <c r="CS111" s="365">
        <v>0</v>
      </c>
      <c r="CT111" s="365">
        <v>0</v>
      </c>
      <c r="CU111" s="365">
        <v>0</v>
      </c>
      <c r="CV111" s="365">
        <v>0</v>
      </c>
      <c r="CW111" s="365">
        <v>0</v>
      </c>
      <c r="CX111" s="365">
        <v>0</v>
      </c>
      <c r="CY111" s="365">
        <v>0</v>
      </c>
      <c r="CZ111" s="365">
        <v>0</v>
      </c>
      <c r="DA111" s="365">
        <v>0</v>
      </c>
      <c r="DB111" s="365">
        <v>0</v>
      </c>
      <c r="DC111" s="365">
        <v>0</v>
      </c>
      <c r="DD111" s="364">
        <f t="array" ref="DD111">-生産者価格評価表!$DX111/(MMULT(投入係数表!$D111:$DG111,生産者価格評価表!$DZ$7:$DZ$114)+生産者価格評価表!$DO111)</f>
        <v>0</v>
      </c>
      <c r="DE111" s="365">
        <v>0</v>
      </c>
      <c r="DF111" s="365">
        <v>0</v>
      </c>
      <c r="DG111" s="366">
        <v>0</v>
      </c>
    </row>
    <row r="112" spans="2:111" ht="15.6" customHeight="1">
      <c r="B112" s="98" t="s">
        <v>284</v>
      </c>
      <c r="C112" s="95" t="s">
        <v>285</v>
      </c>
      <c r="D112" s="363">
        <v>0</v>
      </c>
      <c r="E112" s="365">
        <v>0</v>
      </c>
      <c r="F112" s="365">
        <v>0</v>
      </c>
      <c r="G112" s="365">
        <v>0</v>
      </c>
      <c r="H112" s="365">
        <v>0</v>
      </c>
      <c r="I112" s="365">
        <v>0</v>
      </c>
      <c r="J112" s="365">
        <v>0</v>
      </c>
      <c r="K112" s="365">
        <v>0</v>
      </c>
      <c r="L112" s="365">
        <v>0</v>
      </c>
      <c r="M112" s="365">
        <v>0</v>
      </c>
      <c r="N112" s="365">
        <v>0</v>
      </c>
      <c r="O112" s="365">
        <v>0</v>
      </c>
      <c r="P112" s="365">
        <v>0</v>
      </c>
      <c r="Q112" s="365">
        <v>0</v>
      </c>
      <c r="R112" s="365">
        <v>0</v>
      </c>
      <c r="S112" s="365">
        <v>0</v>
      </c>
      <c r="T112" s="365">
        <v>0</v>
      </c>
      <c r="U112" s="365">
        <v>0</v>
      </c>
      <c r="V112" s="365">
        <v>0</v>
      </c>
      <c r="W112" s="365">
        <v>0</v>
      </c>
      <c r="X112" s="365">
        <v>0</v>
      </c>
      <c r="Y112" s="365">
        <v>0</v>
      </c>
      <c r="Z112" s="365">
        <v>0</v>
      </c>
      <c r="AA112" s="365">
        <v>0</v>
      </c>
      <c r="AB112" s="365">
        <v>0</v>
      </c>
      <c r="AC112" s="365">
        <v>0</v>
      </c>
      <c r="AD112" s="365">
        <v>0</v>
      </c>
      <c r="AE112" s="365">
        <v>0</v>
      </c>
      <c r="AF112" s="365">
        <v>0</v>
      </c>
      <c r="AG112" s="365">
        <v>0</v>
      </c>
      <c r="AH112" s="365">
        <v>0</v>
      </c>
      <c r="AI112" s="365">
        <v>0</v>
      </c>
      <c r="AJ112" s="365">
        <v>0</v>
      </c>
      <c r="AK112" s="365">
        <v>0</v>
      </c>
      <c r="AL112" s="365">
        <v>0</v>
      </c>
      <c r="AM112" s="365">
        <v>0</v>
      </c>
      <c r="AN112" s="365">
        <v>0</v>
      </c>
      <c r="AO112" s="365">
        <v>0</v>
      </c>
      <c r="AP112" s="365">
        <v>0</v>
      </c>
      <c r="AQ112" s="365">
        <v>0</v>
      </c>
      <c r="AR112" s="365">
        <v>0</v>
      </c>
      <c r="AS112" s="365">
        <v>0</v>
      </c>
      <c r="AT112" s="365">
        <v>0</v>
      </c>
      <c r="AU112" s="365">
        <v>0</v>
      </c>
      <c r="AV112" s="365">
        <v>0</v>
      </c>
      <c r="AW112" s="365">
        <v>0</v>
      </c>
      <c r="AX112" s="365">
        <v>0</v>
      </c>
      <c r="AY112" s="365">
        <v>0</v>
      </c>
      <c r="AZ112" s="365">
        <v>0</v>
      </c>
      <c r="BA112" s="365">
        <v>0</v>
      </c>
      <c r="BB112" s="365">
        <v>0</v>
      </c>
      <c r="BC112" s="365">
        <v>0</v>
      </c>
      <c r="BD112" s="365">
        <v>0</v>
      </c>
      <c r="BE112" s="365">
        <v>0</v>
      </c>
      <c r="BF112" s="365">
        <v>0</v>
      </c>
      <c r="BG112" s="365">
        <v>0</v>
      </c>
      <c r="BH112" s="365">
        <v>0</v>
      </c>
      <c r="BI112" s="365">
        <v>0</v>
      </c>
      <c r="BJ112" s="365">
        <v>0</v>
      </c>
      <c r="BK112" s="365">
        <v>0</v>
      </c>
      <c r="BL112" s="365">
        <v>0</v>
      </c>
      <c r="BM112" s="365">
        <v>0</v>
      </c>
      <c r="BN112" s="365">
        <v>0</v>
      </c>
      <c r="BO112" s="365">
        <v>0</v>
      </c>
      <c r="BP112" s="365">
        <v>0</v>
      </c>
      <c r="BQ112" s="365">
        <v>0</v>
      </c>
      <c r="BR112" s="365">
        <v>0</v>
      </c>
      <c r="BS112" s="365">
        <v>0</v>
      </c>
      <c r="BT112" s="365">
        <v>0</v>
      </c>
      <c r="BU112" s="365">
        <v>0</v>
      </c>
      <c r="BV112" s="365">
        <v>0</v>
      </c>
      <c r="BW112" s="365">
        <v>0</v>
      </c>
      <c r="BX112" s="365">
        <v>0</v>
      </c>
      <c r="BY112" s="365">
        <v>0</v>
      </c>
      <c r="BZ112" s="365">
        <v>0</v>
      </c>
      <c r="CA112" s="365">
        <v>0</v>
      </c>
      <c r="CB112" s="365">
        <v>0</v>
      </c>
      <c r="CC112" s="365">
        <v>0</v>
      </c>
      <c r="CD112" s="365">
        <v>0</v>
      </c>
      <c r="CE112" s="365">
        <v>0</v>
      </c>
      <c r="CF112" s="365">
        <v>0</v>
      </c>
      <c r="CG112" s="365">
        <v>0</v>
      </c>
      <c r="CH112" s="365">
        <v>0</v>
      </c>
      <c r="CI112" s="365">
        <v>0</v>
      </c>
      <c r="CJ112" s="365">
        <v>0</v>
      </c>
      <c r="CK112" s="365">
        <v>0</v>
      </c>
      <c r="CL112" s="365">
        <v>0</v>
      </c>
      <c r="CM112" s="365">
        <v>0</v>
      </c>
      <c r="CN112" s="365">
        <v>0</v>
      </c>
      <c r="CO112" s="365">
        <v>0</v>
      </c>
      <c r="CP112" s="365">
        <v>0</v>
      </c>
      <c r="CQ112" s="365">
        <v>0</v>
      </c>
      <c r="CR112" s="365">
        <v>0</v>
      </c>
      <c r="CS112" s="365">
        <v>0</v>
      </c>
      <c r="CT112" s="365">
        <v>0</v>
      </c>
      <c r="CU112" s="365">
        <v>0</v>
      </c>
      <c r="CV112" s="365">
        <v>0</v>
      </c>
      <c r="CW112" s="365">
        <v>0</v>
      </c>
      <c r="CX112" s="365">
        <v>0</v>
      </c>
      <c r="CY112" s="365">
        <v>0</v>
      </c>
      <c r="CZ112" s="365">
        <v>0</v>
      </c>
      <c r="DA112" s="365">
        <v>0</v>
      </c>
      <c r="DB112" s="365">
        <v>0</v>
      </c>
      <c r="DC112" s="365">
        <v>0</v>
      </c>
      <c r="DD112" s="365">
        <v>0</v>
      </c>
      <c r="DE112" s="364">
        <f t="array" ref="DE112">-生産者価格評価表!$DX112/(MMULT(投入係数表!$D112:$DG112,生産者価格評価表!$DZ$7:$DZ$114)+生産者価格評価表!$DO112)</f>
        <v>0.33743656536626215</v>
      </c>
      <c r="DF112" s="365">
        <v>0</v>
      </c>
      <c r="DG112" s="366">
        <v>0</v>
      </c>
    </row>
    <row r="113" spans="2:111" ht="15.6" customHeight="1">
      <c r="B113" s="98" t="s">
        <v>286</v>
      </c>
      <c r="C113" s="95" t="s">
        <v>287</v>
      </c>
      <c r="D113" s="363">
        <v>0</v>
      </c>
      <c r="E113" s="365">
        <v>0</v>
      </c>
      <c r="F113" s="365">
        <v>0</v>
      </c>
      <c r="G113" s="365">
        <v>0</v>
      </c>
      <c r="H113" s="365">
        <v>0</v>
      </c>
      <c r="I113" s="365">
        <v>0</v>
      </c>
      <c r="J113" s="365">
        <v>0</v>
      </c>
      <c r="K113" s="365">
        <v>0</v>
      </c>
      <c r="L113" s="365">
        <v>0</v>
      </c>
      <c r="M113" s="365">
        <v>0</v>
      </c>
      <c r="N113" s="365">
        <v>0</v>
      </c>
      <c r="O113" s="365">
        <v>0</v>
      </c>
      <c r="P113" s="365">
        <v>0</v>
      </c>
      <c r="Q113" s="365">
        <v>0</v>
      </c>
      <c r="R113" s="365">
        <v>0</v>
      </c>
      <c r="S113" s="365">
        <v>0</v>
      </c>
      <c r="T113" s="365">
        <v>0</v>
      </c>
      <c r="U113" s="365">
        <v>0</v>
      </c>
      <c r="V113" s="365">
        <v>0</v>
      </c>
      <c r="W113" s="365">
        <v>0</v>
      </c>
      <c r="X113" s="365">
        <v>0</v>
      </c>
      <c r="Y113" s="365">
        <v>0</v>
      </c>
      <c r="Z113" s="365">
        <v>0</v>
      </c>
      <c r="AA113" s="365">
        <v>0</v>
      </c>
      <c r="AB113" s="365">
        <v>0</v>
      </c>
      <c r="AC113" s="365">
        <v>0</v>
      </c>
      <c r="AD113" s="365">
        <v>0</v>
      </c>
      <c r="AE113" s="365">
        <v>0</v>
      </c>
      <c r="AF113" s="365">
        <v>0</v>
      </c>
      <c r="AG113" s="365">
        <v>0</v>
      </c>
      <c r="AH113" s="365">
        <v>0</v>
      </c>
      <c r="AI113" s="365">
        <v>0</v>
      </c>
      <c r="AJ113" s="365">
        <v>0</v>
      </c>
      <c r="AK113" s="365">
        <v>0</v>
      </c>
      <c r="AL113" s="365">
        <v>0</v>
      </c>
      <c r="AM113" s="365">
        <v>0</v>
      </c>
      <c r="AN113" s="365">
        <v>0</v>
      </c>
      <c r="AO113" s="365">
        <v>0</v>
      </c>
      <c r="AP113" s="365">
        <v>0</v>
      </c>
      <c r="AQ113" s="365">
        <v>0</v>
      </c>
      <c r="AR113" s="365">
        <v>0</v>
      </c>
      <c r="AS113" s="365">
        <v>0</v>
      </c>
      <c r="AT113" s="365">
        <v>0</v>
      </c>
      <c r="AU113" s="365">
        <v>0</v>
      </c>
      <c r="AV113" s="365">
        <v>0</v>
      </c>
      <c r="AW113" s="365">
        <v>0</v>
      </c>
      <c r="AX113" s="365">
        <v>0</v>
      </c>
      <c r="AY113" s="365">
        <v>0</v>
      </c>
      <c r="AZ113" s="365">
        <v>0</v>
      </c>
      <c r="BA113" s="365">
        <v>0</v>
      </c>
      <c r="BB113" s="365">
        <v>0</v>
      </c>
      <c r="BC113" s="365">
        <v>0</v>
      </c>
      <c r="BD113" s="365">
        <v>0</v>
      </c>
      <c r="BE113" s="365">
        <v>0</v>
      </c>
      <c r="BF113" s="365">
        <v>0</v>
      </c>
      <c r="BG113" s="365">
        <v>0</v>
      </c>
      <c r="BH113" s="365">
        <v>0</v>
      </c>
      <c r="BI113" s="365">
        <v>0</v>
      </c>
      <c r="BJ113" s="365">
        <v>0</v>
      </c>
      <c r="BK113" s="365">
        <v>0</v>
      </c>
      <c r="BL113" s="365">
        <v>0</v>
      </c>
      <c r="BM113" s="365">
        <v>0</v>
      </c>
      <c r="BN113" s="365">
        <v>0</v>
      </c>
      <c r="BO113" s="365">
        <v>0</v>
      </c>
      <c r="BP113" s="365">
        <v>0</v>
      </c>
      <c r="BQ113" s="365">
        <v>0</v>
      </c>
      <c r="BR113" s="365">
        <v>0</v>
      </c>
      <c r="BS113" s="365">
        <v>0</v>
      </c>
      <c r="BT113" s="365">
        <v>0</v>
      </c>
      <c r="BU113" s="365">
        <v>0</v>
      </c>
      <c r="BV113" s="365">
        <v>0</v>
      </c>
      <c r="BW113" s="365">
        <v>0</v>
      </c>
      <c r="BX113" s="365">
        <v>0</v>
      </c>
      <c r="BY113" s="365">
        <v>0</v>
      </c>
      <c r="BZ113" s="365">
        <v>0</v>
      </c>
      <c r="CA113" s="365">
        <v>0</v>
      </c>
      <c r="CB113" s="365">
        <v>0</v>
      </c>
      <c r="CC113" s="365">
        <v>0</v>
      </c>
      <c r="CD113" s="365">
        <v>0</v>
      </c>
      <c r="CE113" s="365">
        <v>0</v>
      </c>
      <c r="CF113" s="365">
        <v>0</v>
      </c>
      <c r="CG113" s="365">
        <v>0</v>
      </c>
      <c r="CH113" s="365">
        <v>0</v>
      </c>
      <c r="CI113" s="365">
        <v>0</v>
      </c>
      <c r="CJ113" s="365">
        <v>0</v>
      </c>
      <c r="CK113" s="365">
        <v>0</v>
      </c>
      <c r="CL113" s="365">
        <v>0</v>
      </c>
      <c r="CM113" s="365">
        <v>0</v>
      </c>
      <c r="CN113" s="365">
        <v>0</v>
      </c>
      <c r="CO113" s="365">
        <v>0</v>
      </c>
      <c r="CP113" s="365">
        <v>0</v>
      </c>
      <c r="CQ113" s="365">
        <v>0</v>
      </c>
      <c r="CR113" s="365">
        <v>0</v>
      </c>
      <c r="CS113" s="365">
        <v>0</v>
      </c>
      <c r="CT113" s="365">
        <v>0</v>
      </c>
      <c r="CU113" s="365">
        <v>0</v>
      </c>
      <c r="CV113" s="365">
        <v>0</v>
      </c>
      <c r="CW113" s="365">
        <v>0</v>
      </c>
      <c r="CX113" s="365">
        <v>0</v>
      </c>
      <c r="CY113" s="365">
        <v>0</v>
      </c>
      <c r="CZ113" s="365">
        <v>0</v>
      </c>
      <c r="DA113" s="365">
        <v>0</v>
      </c>
      <c r="DB113" s="365">
        <v>0</v>
      </c>
      <c r="DC113" s="365">
        <v>0</v>
      </c>
      <c r="DD113" s="365">
        <v>0</v>
      </c>
      <c r="DE113" s="365">
        <v>0</v>
      </c>
      <c r="DF113" s="364">
        <f t="array" ref="DF113">-生産者価格評価表!$DX113/(MMULT(投入係数表!$D113:$DG113,生産者価格評価表!$DZ$7:$DZ$114)+生産者価格評価表!$DO113)</f>
        <v>0</v>
      </c>
      <c r="DG113" s="366">
        <v>0</v>
      </c>
    </row>
    <row r="114" spans="2:111" ht="15.6" customHeight="1" thickBot="1">
      <c r="B114" s="193" t="s">
        <v>288</v>
      </c>
      <c r="C114" s="194" t="s">
        <v>289</v>
      </c>
      <c r="D114" s="369">
        <v>0</v>
      </c>
      <c r="E114" s="370">
        <v>0</v>
      </c>
      <c r="F114" s="370">
        <v>0</v>
      </c>
      <c r="G114" s="370">
        <v>0</v>
      </c>
      <c r="H114" s="370">
        <v>0</v>
      </c>
      <c r="I114" s="370">
        <v>0</v>
      </c>
      <c r="J114" s="370">
        <v>0</v>
      </c>
      <c r="K114" s="370">
        <v>0</v>
      </c>
      <c r="L114" s="370">
        <v>0</v>
      </c>
      <c r="M114" s="370">
        <v>0</v>
      </c>
      <c r="N114" s="370">
        <v>0</v>
      </c>
      <c r="O114" s="370">
        <v>0</v>
      </c>
      <c r="P114" s="370">
        <v>0</v>
      </c>
      <c r="Q114" s="370">
        <v>0</v>
      </c>
      <c r="R114" s="370">
        <v>0</v>
      </c>
      <c r="S114" s="370">
        <v>0</v>
      </c>
      <c r="T114" s="370">
        <v>0</v>
      </c>
      <c r="U114" s="370">
        <v>0</v>
      </c>
      <c r="V114" s="370">
        <v>0</v>
      </c>
      <c r="W114" s="370">
        <v>0</v>
      </c>
      <c r="X114" s="370">
        <v>0</v>
      </c>
      <c r="Y114" s="370">
        <v>0</v>
      </c>
      <c r="Z114" s="370">
        <v>0</v>
      </c>
      <c r="AA114" s="370">
        <v>0</v>
      </c>
      <c r="AB114" s="370">
        <v>0</v>
      </c>
      <c r="AC114" s="370">
        <v>0</v>
      </c>
      <c r="AD114" s="370">
        <v>0</v>
      </c>
      <c r="AE114" s="370">
        <v>0</v>
      </c>
      <c r="AF114" s="370">
        <v>0</v>
      </c>
      <c r="AG114" s="370">
        <v>0</v>
      </c>
      <c r="AH114" s="370">
        <v>0</v>
      </c>
      <c r="AI114" s="370">
        <v>0</v>
      </c>
      <c r="AJ114" s="370">
        <v>0</v>
      </c>
      <c r="AK114" s="370">
        <v>0</v>
      </c>
      <c r="AL114" s="370">
        <v>0</v>
      </c>
      <c r="AM114" s="370">
        <v>0</v>
      </c>
      <c r="AN114" s="370">
        <v>0</v>
      </c>
      <c r="AO114" s="370">
        <v>0</v>
      </c>
      <c r="AP114" s="370">
        <v>0</v>
      </c>
      <c r="AQ114" s="370">
        <v>0</v>
      </c>
      <c r="AR114" s="370">
        <v>0</v>
      </c>
      <c r="AS114" s="370">
        <v>0</v>
      </c>
      <c r="AT114" s="370">
        <v>0</v>
      </c>
      <c r="AU114" s="370">
        <v>0</v>
      </c>
      <c r="AV114" s="370">
        <v>0</v>
      </c>
      <c r="AW114" s="370">
        <v>0</v>
      </c>
      <c r="AX114" s="370">
        <v>0</v>
      </c>
      <c r="AY114" s="370">
        <v>0</v>
      </c>
      <c r="AZ114" s="370">
        <v>0</v>
      </c>
      <c r="BA114" s="370">
        <v>0</v>
      </c>
      <c r="BB114" s="370">
        <v>0</v>
      </c>
      <c r="BC114" s="370">
        <v>0</v>
      </c>
      <c r="BD114" s="370">
        <v>0</v>
      </c>
      <c r="BE114" s="370">
        <v>0</v>
      </c>
      <c r="BF114" s="370">
        <v>0</v>
      </c>
      <c r="BG114" s="370">
        <v>0</v>
      </c>
      <c r="BH114" s="370">
        <v>0</v>
      </c>
      <c r="BI114" s="370">
        <v>0</v>
      </c>
      <c r="BJ114" s="370">
        <v>0</v>
      </c>
      <c r="BK114" s="370">
        <v>0</v>
      </c>
      <c r="BL114" s="370">
        <v>0</v>
      </c>
      <c r="BM114" s="370">
        <v>0</v>
      </c>
      <c r="BN114" s="370">
        <v>0</v>
      </c>
      <c r="BO114" s="370">
        <v>0</v>
      </c>
      <c r="BP114" s="370">
        <v>0</v>
      </c>
      <c r="BQ114" s="370">
        <v>0</v>
      </c>
      <c r="BR114" s="370">
        <v>0</v>
      </c>
      <c r="BS114" s="370">
        <v>0</v>
      </c>
      <c r="BT114" s="370">
        <v>0</v>
      </c>
      <c r="BU114" s="370">
        <v>0</v>
      </c>
      <c r="BV114" s="370">
        <v>0</v>
      </c>
      <c r="BW114" s="370">
        <v>0</v>
      </c>
      <c r="BX114" s="370">
        <v>0</v>
      </c>
      <c r="BY114" s="370">
        <v>0</v>
      </c>
      <c r="BZ114" s="370">
        <v>0</v>
      </c>
      <c r="CA114" s="370">
        <v>0</v>
      </c>
      <c r="CB114" s="370">
        <v>0</v>
      </c>
      <c r="CC114" s="370">
        <v>0</v>
      </c>
      <c r="CD114" s="370">
        <v>0</v>
      </c>
      <c r="CE114" s="370">
        <v>0</v>
      </c>
      <c r="CF114" s="370">
        <v>0</v>
      </c>
      <c r="CG114" s="370">
        <v>0</v>
      </c>
      <c r="CH114" s="370">
        <v>0</v>
      </c>
      <c r="CI114" s="370">
        <v>0</v>
      </c>
      <c r="CJ114" s="370">
        <v>0</v>
      </c>
      <c r="CK114" s="370">
        <v>0</v>
      </c>
      <c r="CL114" s="370">
        <v>0</v>
      </c>
      <c r="CM114" s="370">
        <v>0</v>
      </c>
      <c r="CN114" s="370">
        <v>0</v>
      </c>
      <c r="CO114" s="370">
        <v>0</v>
      </c>
      <c r="CP114" s="370">
        <v>0</v>
      </c>
      <c r="CQ114" s="370">
        <v>0</v>
      </c>
      <c r="CR114" s="370">
        <v>0</v>
      </c>
      <c r="CS114" s="370">
        <v>0</v>
      </c>
      <c r="CT114" s="370">
        <v>0</v>
      </c>
      <c r="CU114" s="370">
        <v>0</v>
      </c>
      <c r="CV114" s="370">
        <v>0</v>
      </c>
      <c r="CW114" s="370">
        <v>0</v>
      </c>
      <c r="CX114" s="370">
        <v>0</v>
      </c>
      <c r="CY114" s="370">
        <v>0</v>
      </c>
      <c r="CZ114" s="370">
        <v>0</v>
      </c>
      <c r="DA114" s="370">
        <v>0</v>
      </c>
      <c r="DB114" s="370">
        <v>0</v>
      </c>
      <c r="DC114" s="370">
        <v>0</v>
      </c>
      <c r="DD114" s="370">
        <v>0</v>
      </c>
      <c r="DE114" s="370">
        <v>0</v>
      </c>
      <c r="DF114" s="370">
        <v>0</v>
      </c>
      <c r="DG114" s="371">
        <f t="array" ref="DG114">-生産者価格評価表!$DX114/(MMULT(投入係数表!$D114:$DG114,生産者価格評価表!$DZ$7:$DZ$114)+生産者価格評価表!$DO114)</f>
        <v>0.34054859104316393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393" customWidth="1"/>
    <col min="2" max="2" width="4.69921875" style="397" customWidth="1"/>
    <col min="3" max="3" width="15.69921875" style="397" customWidth="1"/>
    <col min="4" max="44" width="10.296875" style="397" customWidth="1"/>
    <col min="45" max="16384" width="8.8984375" style="397"/>
  </cols>
  <sheetData>
    <row r="1" spans="1:44" s="638" customFormat="1" ht="39.6" customHeight="1">
      <c r="A1" s="635" t="s">
        <v>628</v>
      </c>
      <c r="B1" s="636"/>
      <c r="C1" s="637" t="s">
        <v>629</v>
      </c>
      <c r="D1" s="638" t="s">
        <v>630</v>
      </c>
      <c r="E1" s="638" t="s">
        <v>631</v>
      </c>
      <c r="F1" s="638" t="s">
        <v>1860</v>
      </c>
      <c r="G1" s="638" t="s">
        <v>1861</v>
      </c>
      <c r="H1" s="638" t="s">
        <v>1862</v>
      </c>
      <c r="I1" s="638" t="s">
        <v>1863</v>
      </c>
      <c r="J1" s="638" t="s">
        <v>632</v>
      </c>
      <c r="K1" s="638" t="s">
        <v>633</v>
      </c>
      <c r="L1" s="638" t="s">
        <v>1864</v>
      </c>
      <c r="M1" s="638" t="s">
        <v>1865</v>
      </c>
      <c r="N1" s="638" t="s">
        <v>634</v>
      </c>
      <c r="O1" s="638" t="s">
        <v>635</v>
      </c>
      <c r="P1" s="638" t="s">
        <v>1866</v>
      </c>
      <c r="Q1" s="638" t="s">
        <v>1867</v>
      </c>
      <c r="R1" s="638" t="s">
        <v>1868</v>
      </c>
      <c r="S1" s="638" t="s">
        <v>1869</v>
      </c>
      <c r="T1" s="638" t="s">
        <v>636</v>
      </c>
      <c r="U1" s="638" t="s">
        <v>637</v>
      </c>
      <c r="V1" s="638" t="s">
        <v>1870</v>
      </c>
      <c r="W1" s="638" t="s">
        <v>1871</v>
      </c>
      <c r="X1" s="638" t="s">
        <v>638</v>
      </c>
      <c r="Y1" s="638" t="s">
        <v>1872</v>
      </c>
      <c r="Z1" s="638" t="s">
        <v>1873</v>
      </c>
      <c r="AA1" s="638" t="s">
        <v>1874</v>
      </c>
      <c r="AB1" s="638" t="s">
        <v>1875</v>
      </c>
      <c r="AC1" s="638" t="s">
        <v>1876</v>
      </c>
      <c r="AD1" s="638" t="s">
        <v>1877</v>
      </c>
      <c r="AE1" s="638" t="s">
        <v>1878</v>
      </c>
      <c r="AF1" s="638" t="s">
        <v>1879</v>
      </c>
      <c r="AG1" s="638" t="s">
        <v>1880</v>
      </c>
      <c r="AH1" s="638" t="s">
        <v>1881</v>
      </c>
      <c r="AI1" s="638" t="s">
        <v>1882</v>
      </c>
      <c r="AJ1" s="638" t="s">
        <v>1883</v>
      </c>
      <c r="AK1" s="638" t="s">
        <v>1884</v>
      </c>
      <c r="AL1" s="638" t="s">
        <v>1885</v>
      </c>
      <c r="AM1" s="638" t="s">
        <v>1886</v>
      </c>
      <c r="AN1" s="638" t="s">
        <v>1887</v>
      </c>
      <c r="AO1" s="638" t="s">
        <v>1888</v>
      </c>
      <c r="AP1" s="638" t="s">
        <v>1889</v>
      </c>
      <c r="AQ1" s="638" t="s">
        <v>1890</v>
      </c>
      <c r="AR1" s="638" t="s">
        <v>1891</v>
      </c>
    </row>
    <row r="2" spans="1:44" s="648" customFormat="1" ht="13.5">
      <c r="A2" s="646" t="s">
        <v>639</v>
      </c>
      <c r="B2" s="646" t="s">
        <v>640</v>
      </c>
      <c r="C2" s="646" t="s">
        <v>641</v>
      </c>
      <c r="D2" s="646" t="s">
        <v>642</v>
      </c>
      <c r="E2" s="646" t="s">
        <v>643</v>
      </c>
      <c r="F2" s="647" t="s">
        <v>1892</v>
      </c>
      <c r="G2" s="647" t="s">
        <v>1892</v>
      </c>
      <c r="H2" s="647" t="s">
        <v>1893</v>
      </c>
      <c r="I2" s="647" t="s">
        <v>1893</v>
      </c>
      <c r="J2" s="647" t="s">
        <v>1893</v>
      </c>
      <c r="K2" s="647" t="s">
        <v>1893</v>
      </c>
      <c r="L2" s="647" t="s">
        <v>1893</v>
      </c>
      <c r="M2" s="647" t="s">
        <v>1893</v>
      </c>
      <c r="N2" s="647" t="s">
        <v>1893</v>
      </c>
      <c r="O2" s="646" t="s">
        <v>644</v>
      </c>
      <c r="P2" s="646" t="s">
        <v>1894</v>
      </c>
      <c r="Q2" s="646" t="s">
        <v>1895</v>
      </c>
      <c r="R2" s="646" t="s">
        <v>1896</v>
      </c>
      <c r="S2" s="646" t="s">
        <v>1896</v>
      </c>
      <c r="T2" s="646" t="s">
        <v>1896</v>
      </c>
      <c r="U2" s="646" t="s">
        <v>1896</v>
      </c>
      <c r="V2" s="646" t="s">
        <v>1896</v>
      </c>
      <c r="W2" s="646" t="s">
        <v>1896</v>
      </c>
      <c r="X2" s="646" t="s">
        <v>1896</v>
      </c>
      <c r="Y2" s="646" t="s">
        <v>644</v>
      </c>
      <c r="Z2" s="646" t="s">
        <v>1895</v>
      </c>
      <c r="AA2" s="646" t="s">
        <v>1895</v>
      </c>
      <c r="AB2" s="646" t="s">
        <v>1896</v>
      </c>
      <c r="AC2" s="646" t="s">
        <v>1896</v>
      </c>
      <c r="AD2" s="646" t="s">
        <v>1896</v>
      </c>
      <c r="AE2" s="646" t="s">
        <v>1896</v>
      </c>
      <c r="AF2" s="646" t="s">
        <v>1896</v>
      </c>
      <c r="AG2" s="646" t="s">
        <v>1896</v>
      </c>
      <c r="AH2" s="646" t="s">
        <v>1896</v>
      </c>
      <c r="AI2" s="646" t="s">
        <v>644</v>
      </c>
      <c r="AJ2" s="646" t="s">
        <v>1895</v>
      </c>
      <c r="AK2" s="646" t="s">
        <v>1895</v>
      </c>
      <c r="AL2" s="646" t="s">
        <v>1896</v>
      </c>
      <c r="AM2" s="646" t="s">
        <v>1896</v>
      </c>
      <c r="AN2" s="646" t="s">
        <v>1896</v>
      </c>
      <c r="AO2" s="646" t="s">
        <v>1896</v>
      </c>
      <c r="AP2" s="646" t="s">
        <v>1896</v>
      </c>
      <c r="AQ2" s="646" t="s">
        <v>1896</v>
      </c>
      <c r="AR2" s="646" t="s">
        <v>1896</v>
      </c>
    </row>
    <row r="3" spans="1:44">
      <c r="A3" s="435" t="s">
        <v>645</v>
      </c>
      <c r="B3" s="411">
        <v>1</v>
      </c>
      <c r="C3" s="411" t="s">
        <v>646</v>
      </c>
      <c r="D3" s="412">
        <v>1718817</v>
      </c>
      <c r="E3" s="412">
        <v>27350987.889006354</v>
      </c>
      <c r="F3" s="412">
        <v>1870499.5152863085</v>
      </c>
      <c r="G3" s="412">
        <v>91508.646931245778</v>
      </c>
      <c r="H3" s="412">
        <v>13380798.835108919</v>
      </c>
      <c r="I3" s="412">
        <v>1115948.1314253444</v>
      </c>
      <c r="J3" s="412">
        <v>0</v>
      </c>
      <c r="K3" s="412">
        <v>0</v>
      </c>
      <c r="L3" s="412">
        <v>0</v>
      </c>
      <c r="M3" s="412">
        <v>0</v>
      </c>
      <c r="N3" s="412">
        <v>16458755.128751818</v>
      </c>
      <c r="O3" s="639">
        <v>15.912681739246443</v>
      </c>
      <c r="P3" s="639">
        <v>1.0882482051819993</v>
      </c>
      <c r="Q3" s="639">
        <v>5.3239319212717691E-2</v>
      </c>
      <c r="R3" s="639">
        <v>7.7848885804067098</v>
      </c>
      <c r="S3" s="639">
        <v>0.64925360374335628</v>
      </c>
      <c r="T3" s="639">
        <v>0</v>
      </c>
      <c r="U3" s="639">
        <v>0</v>
      </c>
      <c r="V3" s="639">
        <v>0</v>
      </c>
      <c r="W3" s="639">
        <v>0</v>
      </c>
      <c r="X3" s="639">
        <v>9.575629708544783</v>
      </c>
      <c r="Y3" s="639">
        <v>44.600876114865208</v>
      </c>
      <c r="Z3" s="639">
        <v>2.7909143730594197</v>
      </c>
      <c r="AA3" s="639">
        <v>0.33112863258286684</v>
      </c>
      <c r="AB3" s="639">
        <v>8.0698258833311822</v>
      </c>
      <c r="AC3" s="639">
        <v>0.69448350166394113</v>
      </c>
      <c r="AD3" s="639">
        <v>3.3033505285423564E-2</v>
      </c>
      <c r="AE3" s="639">
        <v>2.5439465425664875E-3</v>
      </c>
      <c r="AF3" s="639">
        <v>1.4469080769784499E-3</v>
      </c>
      <c r="AG3" s="639">
        <v>1.6872174009019243E-4</v>
      </c>
      <c r="AH3" s="639">
        <v>11.923545472282468</v>
      </c>
      <c r="AI3" s="639">
        <v>37.20019858282447</v>
      </c>
      <c r="AJ3" s="639">
        <v>2.3646576834699098</v>
      </c>
      <c r="AK3" s="639">
        <v>0.20660724636161895</v>
      </c>
      <c r="AL3" s="639">
        <v>7.91536684022934</v>
      </c>
      <c r="AM3" s="639">
        <v>0.67848636833363196</v>
      </c>
      <c r="AN3" s="639">
        <v>2.8427184497146721E-2</v>
      </c>
      <c r="AO3" s="639">
        <v>1.0416344121886984E-3</v>
      </c>
      <c r="AP3" s="639">
        <v>9.2476345982449868E-4</v>
      </c>
      <c r="AQ3" s="639">
        <v>3.1955514603540486E-5</v>
      </c>
      <c r="AR3" s="639">
        <v>11.195543676278266</v>
      </c>
    </row>
    <row r="4" spans="1:44">
      <c r="A4" s="435" t="s">
        <v>647</v>
      </c>
      <c r="B4" s="411">
        <v>2</v>
      </c>
      <c r="C4" s="411" t="s">
        <v>648</v>
      </c>
      <c r="D4" s="412">
        <v>52943</v>
      </c>
      <c r="E4" s="412">
        <v>1064115.6542980631</v>
      </c>
      <c r="F4" s="412">
        <v>73056.544385311063</v>
      </c>
      <c r="G4" s="412">
        <v>31366.627342556149</v>
      </c>
      <c r="H4" s="412">
        <v>8584.8568056811164</v>
      </c>
      <c r="I4" s="412">
        <v>326777.01757255848</v>
      </c>
      <c r="J4" s="412">
        <v>0</v>
      </c>
      <c r="K4" s="412">
        <v>0</v>
      </c>
      <c r="L4" s="412">
        <v>0</v>
      </c>
      <c r="M4" s="412">
        <v>0</v>
      </c>
      <c r="N4" s="412">
        <v>439785.04610610683</v>
      </c>
      <c r="O4" s="639">
        <v>20.099270050772777</v>
      </c>
      <c r="P4" s="639">
        <v>1.3799094192869892</v>
      </c>
      <c r="Q4" s="639">
        <v>0.59246033172574564</v>
      </c>
      <c r="R4" s="639">
        <v>0.16215282106569548</v>
      </c>
      <c r="S4" s="639">
        <v>6.1722421769177886</v>
      </c>
      <c r="T4" s="639">
        <v>0</v>
      </c>
      <c r="U4" s="639">
        <v>0</v>
      </c>
      <c r="V4" s="639">
        <v>0</v>
      </c>
      <c r="W4" s="639">
        <v>0</v>
      </c>
      <c r="X4" s="639">
        <v>8.3067647489962191</v>
      </c>
      <c r="Y4" s="639">
        <v>133.41503130599648</v>
      </c>
      <c r="Z4" s="639">
        <v>8.0910345301604369</v>
      </c>
      <c r="AA4" s="639">
        <v>1.8817744318542127</v>
      </c>
      <c r="AB4" s="639">
        <v>0.9941059327441083</v>
      </c>
      <c r="AC4" s="639">
        <v>7.0712116186495759</v>
      </c>
      <c r="AD4" s="639">
        <v>5.3961425593149759E-2</v>
      </c>
      <c r="AE4" s="639">
        <v>3.1391388513701216E-3</v>
      </c>
      <c r="AF4" s="639">
        <v>3.1691322651191929E-3</v>
      </c>
      <c r="AG4" s="639">
        <v>2.0399632159060028E-4</v>
      </c>
      <c r="AH4" s="639">
        <v>18.098600206439567</v>
      </c>
      <c r="AI4" s="639">
        <v>96.236748234064379</v>
      </c>
      <c r="AJ4" s="639">
        <v>5.9183723712530485</v>
      </c>
      <c r="AK4" s="639">
        <v>1.2647828354955202</v>
      </c>
      <c r="AL4" s="639">
        <v>0.42242504490178401</v>
      </c>
      <c r="AM4" s="639">
        <v>6.4118111842548249</v>
      </c>
      <c r="AN4" s="639">
        <v>4.1463249170753946E-2</v>
      </c>
      <c r="AO4" s="639">
        <v>1.1282024145754734E-3</v>
      </c>
      <c r="AP4" s="639">
        <v>1.9296292066870082E-3</v>
      </c>
      <c r="AQ4" s="639">
        <v>3.2477540394978963E-5</v>
      </c>
      <c r="AR4" s="639">
        <v>14.06194499423759</v>
      </c>
    </row>
    <row r="5" spans="1:44">
      <c r="A5" s="435" t="s">
        <v>649</v>
      </c>
      <c r="B5" s="411">
        <v>3</v>
      </c>
      <c r="C5" s="411" t="s">
        <v>650</v>
      </c>
      <c r="D5" s="412">
        <v>250136</v>
      </c>
      <c r="E5" s="412">
        <v>2976747.6402853406</v>
      </c>
      <c r="F5" s="412">
        <v>204054.3829777434</v>
      </c>
      <c r="G5" s="412">
        <v>13256.285283126832</v>
      </c>
      <c r="H5" s="412">
        <v>1102.5570145239399</v>
      </c>
      <c r="I5" s="412">
        <v>148275.0681527484</v>
      </c>
      <c r="J5" s="412">
        <v>0</v>
      </c>
      <c r="K5" s="412">
        <v>0</v>
      </c>
      <c r="L5" s="412">
        <v>0</v>
      </c>
      <c r="M5" s="412">
        <v>0</v>
      </c>
      <c r="N5" s="412">
        <v>366688.29342814256</v>
      </c>
      <c r="O5" s="639">
        <v>11.900516680067406</v>
      </c>
      <c r="P5" s="639">
        <v>0.81577375099043481</v>
      </c>
      <c r="Q5" s="639">
        <v>5.2996311139247576E-2</v>
      </c>
      <c r="R5" s="639">
        <v>4.4078301984677931E-3</v>
      </c>
      <c r="S5" s="639">
        <v>0.59277780148698467</v>
      </c>
      <c r="T5" s="639">
        <v>0</v>
      </c>
      <c r="U5" s="639">
        <v>0</v>
      </c>
      <c r="V5" s="639">
        <v>0</v>
      </c>
      <c r="W5" s="639">
        <v>0</v>
      </c>
      <c r="X5" s="639">
        <v>1.4659556938151348</v>
      </c>
      <c r="Y5" s="639">
        <v>57.605870317150476</v>
      </c>
      <c r="Z5" s="639">
        <v>3.5547591028208592</v>
      </c>
      <c r="AA5" s="639">
        <v>0.56210102375221571</v>
      </c>
      <c r="AB5" s="639">
        <v>0.35793174744575706</v>
      </c>
      <c r="AC5" s="639">
        <v>0.69682912200425773</v>
      </c>
      <c r="AD5" s="639">
        <v>1.9359345608458253E-2</v>
      </c>
      <c r="AE5" s="639">
        <v>5.3795499324953676E-4</v>
      </c>
      <c r="AF5" s="639">
        <v>9.0017192746960867E-4</v>
      </c>
      <c r="AG5" s="639">
        <v>2.8650966166518547E-5</v>
      </c>
      <c r="AH5" s="639">
        <v>5.192447119518433</v>
      </c>
      <c r="AI5" s="639">
        <v>44.760468229833336</v>
      </c>
      <c r="AJ5" s="639">
        <v>2.8197943884704681</v>
      </c>
      <c r="AK5" s="639">
        <v>0.34574116138405137</v>
      </c>
      <c r="AL5" s="639">
        <v>0.11269476060952661</v>
      </c>
      <c r="AM5" s="639">
        <v>0.67704326804544146</v>
      </c>
      <c r="AN5" s="639">
        <v>1.6275553524761437E-2</v>
      </c>
      <c r="AO5" s="639">
        <v>2.2629862044409028E-4</v>
      </c>
      <c r="AP5" s="639">
        <v>5.4156434335614801E-4</v>
      </c>
      <c r="AQ5" s="639">
        <v>3.4081535866927754E-6</v>
      </c>
      <c r="AR5" s="639">
        <v>3.9723204031516359</v>
      </c>
    </row>
    <row r="6" spans="1:44">
      <c r="A6" s="435" t="s">
        <v>651</v>
      </c>
      <c r="B6" s="411">
        <v>4</v>
      </c>
      <c r="C6" s="411" t="s">
        <v>652</v>
      </c>
      <c r="D6" s="412">
        <v>72639</v>
      </c>
      <c r="E6" s="412">
        <v>1465691.3383384862</v>
      </c>
      <c r="F6" s="412">
        <v>100669.37871288606</v>
      </c>
      <c r="G6" s="412">
        <v>6670.9825953790623</v>
      </c>
      <c r="H6" s="412">
        <v>3586.4304086004922</v>
      </c>
      <c r="I6" s="412">
        <v>158919.60071629033</v>
      </c>
      <c r="J6" s="412">
        <v>0</v>
      </c>
      <c r="K6" s="412">
        <v>0</v>
      </c>
      <c r="L6" s="412">
        <v>0</v>
      </c>
      <c r="M6" s="412">
        <v>0</v>
      </c>
      <c r="N6" s="412">
        <v>269846.39243315591</v>
      </c>
      <c r="O6" s="639">
        <v>20.177746642141084</v>
      </c>
      <c r="P6" s="639">
        <v>1.3858860765275687</v>
      </c>
      <c r="Q6" s="639">
        <v>9.183747842590155E-2</v>
      </c>
      <c r="R6" s="639">
        <v>4.9373345015769655E-2</v>
      </c>
      <c r="S6" s="639">
        <v>2.1877999520407814</v>
      </c>
      <c r="T6" s="639">
        <v>0</v>
      </c>
      <c r="U6" s="639">
        <v>0</v>
      </c>
      <c r="V6" s="639">
        <v>0</v>
      </c>
      <c r="W6" s="639">
        <v>0</v>
      </c>
      <c r="X6" s="639">
        <v>3.7148968520100212</v>
      </c>
      <c r="Y6" s="639">
        <v>88.719916719771547</v>
      </c>
      <c r="Z6" s="639">
        <v>5.4864746271572375</v>
      </c>
      <c r="AA6" s="639">
        <v>0.7910551659668219</v>
      </c>
      <c r="AB6" s="639">
        <v>0.56206731473980909</v>
      </c>
      <c r="AC6" s="639">
        <v>2.4585680972734321</v>
      </c>
      <c r="AD6" s="639">
        <v>3.0496730760304333E-2</v>
      </c>
      <c r="AE6" s="639">
        <v>1.3486471215041153E-3</v>
      </c>
      <c r="AF6" s="639">
        <v>1.673037925517666E-3</v>
      </c>
      <c r="AG6" s="639">
        <v>8.5178842094872948E-5</v>
      </c>
      <c r="AH6" s="639">
        <v>9.3317687997867225</v>
      </c>
      <c r="AI6" s="639">
        <v>66.868492913741505</v>
      </c>
      <c r="AJ6" s="639">
        <v>4.2130712182138819</v>
      </c>
      <c r="AK6" s="639">
        <v>0.45882587051556023</v>
      </c>
      <c r="AL6" s="639">
        <v>0.19371823750292738</v>
      </c>
      <c r="AM6" s="639">
        <v>2.2891124983344096</v>
      </c>
      <c r="AN6" s="639">
        <v>2.4432283826230604E-2</v>
      </c>
      <c r="AO6" s="639">
        <v>4.8973253992891591E-4</v>
      </c>
      <c r="AP6" s="639">
        <v>1.0140738251999569E-3</v>
      </c>
      <c r="AQ6" s="639">
        <v>1.282736186802005E-5</v>
      </c>
      <c r="AR6" s="639">
        <v>7.1806767421200064</v>
      </c>
    </row>
    <row r="7" spans="1:44">
      <c r="A7" s="435" t="s">
        <v>653</v>
      </c>
      <c r="B7" s="411">
        <v>5</v>
      </c>
      <c r="C7" s="411" t="s">
        <v>315</v>
      </c>
      <c r="D7" s="412">
        <v>2251547</v>
      </c>
      <c r="E7" s="412">
        <v>52766107.130222559</v>
      </c>
      <c r="F7" s="412">
        <v>3716242.626794192</v>
      </c>
      <c r="G7" s="412">
        <v>103274.98095865113</v>
      </c>
      <c r="H7" s="412">
        <v>7837.8238559103411</v>
      </c>
      <c r="I7" s="412">
        <v>1243069.6071659701</v>
      </c>
      <c r="J7" s="412">
        <v>0</v>
      </c>
      <c r="K7" s="412">
        <v>0</v>
      </c>
      <c r="L7" s="412">
        <v>0</v>
      </c>
      <c r="M7" s="412">
        <v>0</v>
      </c>
      <c r="N7" s="412">
        <v>5070425.0387747241</v>
      </c>
      <c r="O7" s="639">
        <v>23.435489967663372</v>
      </c>
      <c r="P7" s="639">
        <v>1.6505285596055477</v>
      </c>
      <c r="Q7" s="639">
        <v>4.5868454426512585E-2</v>
      </c>
      <c r="R7" s="639">
        <v>3.4810838307662868E-3</v>
      </c>
      <c r="S7" s="639">
        <v>0.55209578443886365</v>
      </c>
      <c r="T7" s="639">
        <v>0</v>
      </c>
      <c r="U7" s="639">
        <v>0</v>
      </c>
      <c r="V7" s="639">
        <v>0</v>
      </c>
      <c r="W7" s="639">
        <v>0</v>
      </c>
      <c r="X7" s="639">
        <v>2.2519738823016904</v>
      </c>
      <c r="Y7" s="639">
        <v>58.924068629747467</v>
      </c>
      <c r="Z7" s="639">
        <v>3.69635795023299</v>
      </c>
      <c r="AA7" s="639">
        <v>0.31617500027397138</v>
      </c>
      <c r="AB7" s="639">
        <v>0.24743847406597352</v>
      </c>
      <c r="AC7" s="639">
        <v>0.59414840706394934</v>
      </c>
      <c r="AD7" s="639">
        <v>2.5074613580979403E-2</v>
      </c>
      <c r="AE7" s="639">
        <v>8.21370552904775E-4</v>
      </c>
      <c r="AF7" s="639">
        <v>9.2861057168674326E-4</v>
      </c>
      <c r="AG7" s="639">
        <v>5.1796728392342654E-5</v>
      </c>
      <c r="AH7" s="639">
        <v>4.8809962230708486</v>
      </c>
      <c r="AI7" s="639">
        <v>51.096306284409025</v>
      </c>
      <c r="AJ7" s="639">
        <v>3.2466858647643373</v>
      </c>
      <c r="AK7" s="639">
        <v>0.18598065783352785</v>
      </c>
      <c r="AL7" s="639">
        <v>5.3627289810115608E-2</v>
      </c>
      <c r="AM7" s="639">
        <v>0.57667054309957888</v>
      </c>
      <c r="AN7" s="639">
        <v>2.1567424295294485E-2</v>
      </c>
      <c r="AO7" s="639">
        <v>3.2666740548297336E-4</v>
      </c>
      <c r="AP7" s="639">
        <v>6.2326099891458109E-4</v>
      </c>
      <c r="AQ7" s="639">
        <v>8.4640199844546249E-6</v>
      </c>
      <c r="AR7" s="639">
        <v>4.0854901722272361</v>
      </c>
    </row>
    <row r="8" spans="1:44">
      <c r="A8" s="435" t="s">
        <v>654</v>
      </c>
      <c r="B8" s="411">
        <v>6</v>
      </c>
      <c r="C8" s="411" t="s">
        <v>317</v>
      </c>
      <c r="D8" s="412">
        <v>894228</v>
      </c>
      <c r="E8" s="412">
        <v>21998317.628021579</v>
      </c>
      <c r="F8" s="412">
        <v>1542160.6597064435</v>
      </c>
      <c r="G8" s="412">
        <v>36146.660471393305</v>
      </c>
      <c r="H8" s="412">
        <v>2658.0692589802952</v>
      </c>
      <c r="I8" s="412">
        <v>303929.05074056372</v>
      </c>
      <c r="J8" s="412">
        <v>0</v>
      </c>
      <c r="K8" s="412">
        <v>0</v>
      </c>
      <c r="L8" s="412">
        <v>0</v>
      </c>
      <c r="M8" s="412">
        <v>0</v>
      </c>
      <c r="N8" s="412">
        <v>1884894.4401773808</v>
      </c>
      <c r="O8" s="639">
        <v>24.600345357136636</v>
      </c>
      <c r="P8" s="639">
        <v>1.724572099851988</v>
      </c>
      <c r="Q8" s="639">
        <v>4.0422197103415804E-2</v>
      </c>
      <c r="R8" s="639">
        <v>2.9724737527568978E-3</v>
      </c>
      <c r="S8" s="639">
        <v>0.33987870066757442</v>
      </c>
      <c r="T8" s="639">
        <v>0</v>
      </c>
      <c r="U8" s="639">
        <v>0</v>
      </c>
      <c r="V8" s="639">
        <v>0</v>
      </c>
      <c r="W8" s="639">
        <v>0</v>
      </c>
      <c r="X8" s="639">
        <v>2.1078454713757351</v>
      </c>
      <c r="Y8" s="639">
        <v>54.787637707074822</v>
      </c>
      <c r="Z8" s="639">
        <v>3.4980657921766465</v>
      </c>
      <c r="AA8" s="639">
        <v>0.25196172422308249</v>
      </c>
      <c r="AB8" s="639">
        <v>0.21536697955145867</v>
      </c>
      <c r="AC8" s="639">
        <v>0.36619064193941547</v>
      </c>
      <c r="AD8" s="639">
        <v>1.9890082150526144E-2</v>
      </c>
      <c r="AE8" s="639">
        <v>5.2842252071347393E-4</v>
      </c>
      <c r="AF8" s="639">
        <v>6.7688545465447282E-4</v>
      </c>
      <c r="AG8" s="639">
        <v>3.2326373491599778E-5</v>
      </c>
      <c r="AH8" s="639">
        <v>4.3527128543899902</v>
      </c>
      <c r="AI8" s="639">
        <v>48.151207950066556</v>
      </c>
      <c r="AJ8" s="639">
        <v>3.1200645885839369</v>
      </c>
      <c r="AK8" s="639">
        <v>0.1414187972751737</v>
      </c>
      <c r="AL8" s="639">
        <v>3.7281323478285062E-2</v>
      </c>
      <c r="AM8" s="639">
        <v>0.35769836391718879</v>
      </c>
      <c r="AN8" s="639">
        <v>1.7403114690439796E-2</v>
      </c>
      <c r="AO8" s="639">
        <v>2.0903269595214129E-4</v>
      </c>
      <c r="AP8" s="639">
        <v>4.3429003946219582E-4</v>
      </c>
      <c r="AQ8" s="639">
        <v>4.8223950761400528E-6</v>
      </c>
      <c r="AR8" s="639">
        <v>3.6745143330755146</v>
      </c>
    </row>
    <row r="9" spans="1:44">
      <c r="A9" s="435" t="s">
        <v>655</v>
      </c>
      <c r="B9" s="411">
        <v>7</v>
      </c>
      <c r="C9" s="411" t="s">
        <v>656</v>
      </c>
      <c r="D9" s="412">
        <v>71100</v>
      </c>
      <c r="E9" s="412">
        <v>1008694.3038136975</v>
      </c>
      <c r="F9" s="412">
        <v>69094.269532161561</v>
      </c>
      <c r="G9" s="412">
        <v>25490.282808453772</v>
      </c>
      <c r="H9" s="412">
        <v>2047.6083647995933</v>
      </c>
      <c r="I9" s="412">
        <v>143045.7825791869</v>
      </c>
      <c r="J9" s="412">
        <v>0</v>
      </c>
      <c r="K9" s="412">
        <v>0</v>
      </c>
      <c r="L9" s="412">
        <v>0</v>
      </c>
      <c r="M9" s="412">
        <v>0</v>
      </c>
      <c r="N9" s="412">
        <v>239677.94328460185</v>
      </c>
      <c r="O9" s="639">
        <v>14.186980363061849</v>
      </c>
      <c r="P9" s="639">
        <v>0.97179000748469146</v>
      </c>
      <c r="Q9" s="639">
        <v>0.35851311966882943</v>
      </c>
      <c r="R9" s="639">
        <v>2.8798992472568119E-2</v>
      </c>
      <c r="S9" s="639">
        <v>2.011895676219225</v>
      </c>
      <c r="T9" s="639">
        <v>0</v>
      </c>
      <c r="U9" s="639">
        <v>0</v>
      </c>
      <c r="V9" s="639">
        <v>0</v>
      </c>
      <c r="W9" s="639">
        <v>0</v>
      </c>
      <c r="X9" s="639">
        <v>3.3709977958453141</v>
      </c>
      <c r="Y9" s="639">
        <v>61.359210268267923</v>
      </c>
      <c r="Z9" s="639">
        <v>3.7540628165219792</v>
      </c>
      <c r="AA9" s="639">
        <v>0.9606917034735768</v>
      </c>
      <c r="AB9" s="639">
        <v>0.51139237411645533</v>
      </c>
      <c r="AC9" s="639">
        <v>2.1587914550562015</v>
      </c>
      <c r="AD9" s="639">
        <v>1.6136739783536209E-2</v>
      </c>
      <c r="AE9" s="639">
        <v>6.3645900651406438E-4</v>
      </c>
      <c r="AF9" s="639">
        <v>9.8180970622640867E-4</v>
      </c>
      <c r="AG9" s="639">
        <v>3.8959104705587636E-5</v>
      </c>
      <c r="AH9" s="639">
        <v>7.4027323167691943</v>
      </c>
      <c r="AI9" s="639">
        <v>47.247065003557296</v>
      </c>
      <c r="AJ9" s="639">
        <v>2.9468367890631697</v>
      </c>
      <c r="AK9" s="639">
        <v>0.71810469630254103</v>
      </c>
      <c r="AL9" s="639">
        <v>0.2623387731534354</v>
      </c>
      <c r="AM9" s="639">
        <v>2.1241738921019024</v>
      </c>
      <c r="AN9" s="639">
        <v>1.2992806710133892E-2</v>
      </c>
      <c r="AO9" s="639">
        <v>2.3132354884033556E-4</v>
      </c>
      <c r="AP9" s="639">
        <v>5.9127666239112541E-4</v>
      </c>
      <c r="AQ9" s="639">
        <v>5.3841873890749835E-6</v>
      </c>
      <c r="AR9" s="639">
        <v>6.0652749417298031</v>
      </c>
    </row>
    <row r="10" spans="1:44">
      <c r="A10" s="435" t="s">
        <v>657</v>
      </c>
      <c r="B10" s="411">
        <v>8</v>
      </c>
      <c r="C10" s="411" t="s">
        <v>658</v>
      </c>
      <c r="D10" s="412">
        <v>50283</v>
      </c>
      <c r="E10" s="412">
        <v>359535.64734082465</v>
      </c>
      <c r="F10" s="412">
        <v>24467.623933296727</v>
      </c>
      <c r="G10" s="412">
        <v>19811.714063291882</v>
      </c>
      <c r="H10" s="412">
        <v>43.442897218962237</v>
      </c>
      <c r="I10" s="412">
        <v>389602.12364124478</v>
      </c>
      <c r="J10" s="412">
        <v>0</v>
      </c>
      <c r="K10" s="412">
        <v>0</v>
      </c>
      <c r="L10" s="412">
        <v>0</v>
      </c>
      <c r="M10" s="412">
        <v>0</v>
      </c>
      <c r="N10" s="412">
        <v>433924.90453505237</v>
      </c>
      <c r="O10" s="639">
        <v>7.1502425738485105</v>
      </c>
      <c r="P10" s="639">
        <v>0.48659833210621339</v>
      </c>
      <c r="Q10" s="639">
        <v>0.39400421739537977</v>
      </c>
      <c r="R10" s="639">
        <v>8.6396788614367156E-4</v>
      </c>
      <c r="S10" s="639">
        <v>7.7481877302715585</v>
      </c>
      <c r="T10" s="639">
        <v>0</v>
      </c>
      <c r="U10" s="639">
        <v>0</v>
      </c>
      <c r="V10" s="639">
        <v>0</v>
      </c>
      <c r="W10" s="639">
        <v>0</v>
      </c>
      <c r="X10" s="639">
        <v>8.6296542476592961</v>
      </c>
      <c r="Y10" s="639">
        <v>67.220614477291107</v>
      </c>
      <c r="Z10" s="639">
        <v>3.9815284562314357</v>
      </c>
      <c r="AA10" s="639">
        <v>0.96122339883952157</v>
      </c>
      <c r="AB10" s="639">
        <v>0.46425819440114069</v>
      </c>
      <c r="AC10" s="639">
        <v>7.8248808964098018</v>
      </c>
      <c r="AD10" s="639">
        <v>3.2174229042364597E-2</v>
      </c>
      <c r="AE10" s="639">
        <v>1.6866941431370941E-3</v>
      </c>
      <c r="AF10" s="639">
        <v>2.0472041054531175E-3</v>
      </c>
      <c r="AG10" s="639">
        <v>1.1050555430486565E-4</v>
      </c>
      <c r="AH10" s="639">
        <v>13.267909578727162</v>
      </c>
      <c r="AI10" s="639">
        <v>54.984396671418125</v>
      </c>
      <c r="AJ10" s="639">
        <v>3.2816495381829252</v>
      </c>
      <c r="AK10" s="639">
        <v>0.72331906031156235</v>
      </c>
      <c r="AL10" s="639">
        <v>0.17834808536908259</v>
      </c>
      <c r="AM10" s="639">
        <v>7.8031914348646927</v>
      </c>
      <c r="AN10" s="639">
        <v>2.79455017202218E-2</v>
      </c>
      <c r="AO10" s="639">
        <v>6.6625619647270871E-4</v>
      </c>
      <c r="AP10" s="639">
        <v>1.5415462663576074E-3</v>
      </c>
      <c r="AQ10" s="639">
        <v>1.9676606391577088E-5</v>
      </c>
      <c r="AR10" s="639">
        <v>12.016681099517708</v>
      </c>
    </row>
    <row r="11" spans="1:44">
      <c r="A11" s="435" t="s">
        <v>659</v>
      </c>
      <c r="B11" s="411">
        <v>9</v>
      </c>
      <c r="C11" s="411" t="s">
        <v>660</v>
      </c>
      <c r="D11" s="412">
        <v>15575</v>
      </c>
      <c r="E11" s="412">
        <v>777932.32424318953</v>
      </c>
      <c r="F11" s="412">
        <v>53364.547318169418</v>
      </c>
      <c r="G11" s="412">
        <v>3210.076949387621</v>
      </c>
      <c r="H11" s="412">
        <v>1917.1045314599223</v>
      </c>
      <c r="I11" s="412">
        <v>47584.233820693458</v>
      </c>
      <c r="J11" s="412">
        <v>0</v>
      </c>
      <c r="K11" s="412">
        <v>0</v>
      </c>
      <c r="L11" s="412">
        <v>0</v>
      </c>
      <c r="M11" s="412">
        <v>0</v>
      </c>
      <c r="N11" s="412">
        <v>106075.96261971042</v>
      </c>
      <c r="O11" s="639">
        <v>49.947500753976854</v>
      </c>
      <c r="P11" s="639">
        <v>3.4262951729161744</v>
      </c>
      <c r="Q11" s="639">
        <v>0.20610445902970279</v>
      </c>
      <c r="R11" s="639">
        <v>0.12308857344847013</v>
      </c>
      <c r="S11" s="639">
        <v>3.0551675005260646</v>
      </c>
      <c r="T11" s="639">
        <v>0</v>
      </c>
      <c r="U11" s="639">
        <v>0</v>
      </c>
      <c r="V11" s="639">
        <v>0</v>
      </c>
      <c r="W11" s="639">
        <v>0</v>
      </c>
      <c r="X11" s="639">
        <v>6.8106557059204125</v>
      </c>
      <c r="Y11" s="639">
        <v>110.07040561466199</v>
      </c>
      <c r="Z11" s="639">
        <v>7.0772324045872494</v>
      </c>
      <c r="AA11" s="639">
        <v>0.79937083063602787</v>
      </c>
      <c r="AB11" s="639">
        <v>0.57317360324287303</v>
      </c>
      <c r="AC11" s="639">
        <v>3.6041727046984158</v>
      </c>
      <c r="AD11" s="639">
        <v>2.515228527152686E-2</v>
      </c>
      <c r="AE11" s="639">
        <v>8.8120395052315823E-4</v>
      </c>
      <c r="AF11" s="639">
        <v>1.2538728401117914E-3</v>
      </c>
      <c r="AG11" s="639">
        <v>5.5813837317940571E-5</v>
      </c>
      <c r="AH11" s="639">
        <v>12.081292719064045</v>
      </c>
      <c r="AI11" s="639">
        <v>82.866098717023362</v>
      </c>
      <c r="AJ11" s="639">
        <v>5.4223366160762785</v>
      </c>
      <c r="AK11" s="639">
        <v>0.46709478365049428</v>
      </c>
      <c r="AL11" s="639">
        <v>0.20895969468923714</v>
      </c>
      <c r="AM11" s="639">
        <v>3.1181899847389669</v>
      </c>
      <c r="AN11" s="639">
        <v>1.8096010577623584E-2</v>
      </c>
      <c r="AO11" s="639">
        <v>2.766494869857091E-4</v>
      </c>
      <c r="AP11" s="639">
        <v>6.6946946434953908E-4</v>
      </c>
      <c r="AQ11" s="639">
        <v>7.0540541154969733E-6</v>
      </c>
      <c r="AR11" s="639">
        <v>9.235630262738054</v>
      </c>
    </row>
    <row r="12" spans="1:44">
      <c r="A12" s="435" t="s">
        <v>661</v>
      </c>
      <c r="B12" s="411">
        <v>10</v>
      </c>
      <c r="C12" s="411" t="s">
        <v>662</v>
      </c>
      <c r="D12" s="412">
        <v>237188</v>
      </c>
      <c r="E12" s="412">
        <v>2542835.4215417667</v>
      </c>
      <c r="F12" s="412">
        <v>174582.0311623537</v>
      </c>
      <c r="G12" s="412">
        <v>119008.93565969824</v>
      </c>
      <c r="H12" s="412">
        <v>307.25225351036289</v>
      </c>
      <c r="I12" s="412">
        <v>1325217.5465070335</v>
      </c>
      <c r="J12" s="412">
        <v>0</v>
      </c>
      <c r="K12" s="412">
        <v>0</v>
      </c>
      <c r="L12" s="412">
        <v>0</v>
      </c>
      <c r="M12" s="412">
        <v>0</v>
      </c>
      <c r="N12" s="412">
        <v>1619115.7655825957</v>
      </c>
      <c r="O12" s="639">
        <v>10.720759151144943</v>
      </c>
      <c r="P12" s="639">
        <v>0.73604917264934866</v>
      </c>
      <c r="Q12" s="639">
        <v>0.50174939566798593</v>
      </c>
      <c r="R12" s="639">
        <v>1.2953954395262951E-3</v>
      </c>
      <c r="S12" s="639">
        <v>5.5872031743049124</v>
      </c>
      <c r="T12" s="639">
        <v>0</v>
      </c>
      <c r="U12" s="639">
        <v>0</v>
      </c>
      <c r="V12" s="639">
        <v>0</v>
      </c>
      <c r="W12" s="639">
        <v>0</v>
      </c>
      <c r="X12" s="639">
        <v>6.8262971380617739</v>
      </c>
      <c r="Y12" s="639">
        <v>53.593877419892117</v>
      </c>
      <c r="Z12" s="639">
        <v>3.3215222321844267</v>
      </c>
      <c r="AA12" s="639">
        <v>1.0092323694922787</v>
      </c>
      <c r="AB12" s="639">
        <v>0.71578985556466945</v>
      </c>
      <c r="AC12" s="639">
        <v>5.7932325349877303</v>
      </c>
      <c r="AD12" s="639">
        <v>3.3591172807441338E-2</v>
      </c>
      <c r="AE12" s="639">
        <v>2.1818765805599587E-3</v>
      </c>
      <c r="AF12" s="639">
        <v>1.4375396859335821E-3</v>
      </c>
      <c r="AG12" s="639">
        <v>1.4369471699172365E-4</v>
      </c>
      <c r="AH12" s="639">
        <v>10.87713127602003</v>
      </c>
      <c r="AI12" s="639">
        <v>41.586564857412498</v>
      </c>
      <c r="AJ12" s="639">
        <v>2.6210312150235051</v>
      </c>
      <c r="AK12" s="639">
        <v>0.80291295429392195</v>
      </c>
      <c r="AL12" s="639">
        <v>0.49014460176328878</v>
      </c>
      <c r="AM12" s="639">
        <v>5.7188656445749304</v>
      </c>
      <c r="AN12" s="639">
        <v>2.8400559842594677E-2</v>
      </c>
      <c r="AO12" s="639">
        <v>8.7192059685661121E-4</v>
      </c>
      <c r="AP12" s="639">
        <v>8.8183552261208108E-4</v>
      </c>
      <c r="AQ12" s="639">
        <v>2.6213459733935031E-5</v>
      </c>
      <c r="AR12" s="639">
        <v>9.6631349450774451</v>
      </c>
    </row>
    <row r="13" spans="1:44">
      <c r="A13" s="435" t="s">
        <v>663</v>
      </c>
      <c r="B13" s="411">
        <v>11</v>
      </c>
      <c r="C13" s="411" t="s">
        <v>664</v>
      </c>
      <c r="D13" s="412">
        <v>113350</v>
      </c>
      <c r="E13" s="412">
        <v>551817.21507955575</v>
      </c>
      <c r="F13" s="412">
        <v>37832.669665455163</v>
      </c>
      <c r="G13" s="412">
        <v>4.4940366447377569</v>
      </c>
      <c r="H13" s="412">
        <v>66.676388657590209</v>
      </c>
      <c r="I13" s="412">
        <v>187.17138799097447</v>
      </c>
      <c r="J13" s="412">
        <v>0</v>
      </c>
      <c r="K13" s="412">
        <v>0</v>
      </c>
      <c r="L13" s="412">
        <v>0</v>
      </c>
      <c r="M13" s="412">
        <v>0</v>
      </c>
      <c r="N13" s="412">
        <v>38091.011478748471</v>
      </c>
      <c r="O13" s="639">
        <v>4.8682595066568659</v>
      </c>
      <c r="P13" s="639">
        <v>0.33376858990255986</v>
      </c>
      <c r="Q13" s="639">
        <v>3.9647434007390887E-5</v>
      </c>
      <c r="R13" s="639">
        <v>5.8823457130648615E-4</v>
      </c>
      <c r="S13" s="639">
        <v>1.6512694132419449E-3</v>
      </c>
      <c r="T13" s="639">
        <v>0</v>
      </c>
      <c r="U13" s="639">
        <v>0</v>
      </c>
      <c r="V13" s="639">
        <v>0</v>
      </c>
      <c r="W13" s="639">
        <v>0</v>
      </c>
      <c r="X13" s="639">
        <v>0.3360477413211157</v>
      </c>
      <c r="Y13" s="639">
        <v>25.882283999118037</v>
      </c>
      <c r="Z13" s="639">
        <v>1.5414675574270538</v>
      </c>
      <c r="AA13" s="639">
        <v>8.9919308847077301E-2</v>
      </c>
      <c r="AB13" s="639">
        <v>9.3964456252196918E-2</v>
      </c>
      <c r="AC13" s="639">
        <v>1.3051212836104513E-2</v>
      </c>
      <c r="AD13" s="639">
        <v>1.4833620974993546E-2</v>
      </c>
      <c r="AE13" s="639">
        <v>5.7141960512986677E-4</v>
      </c>
      <c r="AF13" s="639">
        <v>6.7171880755738302E-4</v>
      </c>
      <c r="AG13" s="639">
        <v>3.7020958380426432E-5</v>
      </c>
      <c r="AH13" s="639">
        <v>1.7545163157084935</v>
      </c>
      <c r="AI13" s="639">
        <v>18.176062136611243</v>
      </c>
      <c r="AJ13" s="639">
        <v>1.0989560565057626</v>
      </c>
      <c r="AK13" s="639">
        <v>3.6155587431414615E-2</v>
      </c>
      <c r="AL13" s="639">
        <v>1.1398659553304963E-2</v>
      </c>
      <c r="AM13" s="639">
        <v>8.3488960923615366E-3</v>
      </c>
      <c r="AN13" s="639">
        <v>1.0078123954334403E-2</v>
      </c>
      <c r="AO13" s="639">
        <v>1.7723463745419876E-4</v>
      </c>
      <c r="AP13" s="639">
        <v>3.9341332768843564E-4</v>
      </c>
      <c r="AQ13" s="639">
        <v>4.526707330282867E-6</v>
      </c>
      <c r="AR13" s="639">
        <v>1.1655124982096507</v>
      </c>
    </row>
    <row r="14" spans="1:44">
      <c r="A14" s="435" t="s">
        <v>665</v>
      </c>
      <c r="B14" s="411">
        <v>12</v>
      </c>
      <c r="C14" s="411" t="s">
        <v>666</v>
      </c>
      <c r="D14" s="412">
        <v>321228</v>
      </c>
      <c r="E14" s="412">
        <v>22052247.088004179</v>
      </c>
      <c r="F14" s="412">
        <v>1556816.6945553217</v>
      </c>
      <c r="G14" s="412">
        <v>144.89844205690275</v>
      </c>
      <c r="H14" s="412">
        <v>2664.5855863721035</v>
      </c>
      <c r="I14" s="412">
        <v>7479.9219433315402</v>
      </c>
      <c r="J14" s="412">
        <v>0</v>
      </c>
      <c r="K14" s="412">
        <v>0</v>
      </c>
      <c r="L14" s="412">
        <v>0</v>
      </c>
      <c r="M14" s="412">
        <v>0</v>
      </c>
      <c r="N14" s="412">
        <v>1567106.1005270823</v>
      </c>
      <c r="O14" s="639">
        <v>68.64982843339989</v>
      </c>
      <c r="P14" s="639">
        <v>4.8464539036301995</v>
      </c>
      <c r="Q14" s="639">
        <v>4.5107662487984472E-4</v>
      </c>
      <c r="R14" s="639">
        <v>8.2949979029602137E-3</v>
      </c>
      <c r="S14" s="639">
        <v>2.3285398356717162E-2</v>
      </c>
      <c r="T14" s="639">
        <v>0</v>
      </c>
      <c r="U14" s="639">
        <v>0</v>
      </c>
      <c r="V14" s="639">
        <v>0</v>
      </c>
      <c r="W14" s="639">
        <v>0</v>
      </c>
      <c r="X14" s="639">
        <v>4.8784853765147567</v>
      </c>
      <c r="Y14" s="639">
        <v>103.41065043639827</v>
      </c>
      <c r="Z14" s="639">
        <v>6.7703999409765689</v>
      </c>
      <c r="AA14" s="639">
        <v>0.16958519199809205</v>
      </c>
      <c r="AB14" s="639">
        <v>0.34298669412787869</v>
      </c>
      <c r="AC14" s="639">
        <v>5.005656497072259E-2</v>
      </c>
      <c r="AD14" s="639">
        <v>2.6617050125614591E-2</v>
      </c>
      <c r="AE14" s="639">
        <v>6.5846790910847192E-4</v>
      </c>
      <c r="AF14" s="639">
        <v>1.3317808662900326E-3</v>
      </c>
      <c r="AG14" s="639">
        <v>4.262519625955866E-5</v>
      </c>
      <c r="AH14" s="639">
        <v>7.3616783161705346</v>
      </c>
      <c r="AI14" s="639">
        <v>96.328329781281568</v>
      </c>
      <c r="AJ14" s="639">
        <v>6.3669926975392723</v>
      </c>
      <c r="AK14" s="639">
        <v>5.7580921634438613E-2</v>
      </c>
      <c r="AL14" s="639">
        <v>0.11861685825810668</v>
      </c>
      <c r="AM14" s="639">
        <v>4.3861786025048664E-2</v>
      </c>
      <c r="AN14" s="639">
        <v>2.2045775788039706E-2</v>
      </c>
      <c r="AO14" s="639">
        <v>2.4601705489611929E-4</v>
      </c>
      <c r="AP14" s="639">
        <v>1.0494689015643887E-3</v>
      </c>
      <c r="AQ14" s="639">
        <v>6.4953791706877968E-6</v>
      </c>
      <c r="AR14" s="639">
        <v>6.6104000205805367</v>
      </c>
    </row>
    <row r="15" spans="1:44">
      <c r="A15" s="435" t="s">
        <v>667</v>
      </c>
      <c r="B15" s="411">
        <v>13</v>
      </c>
      <c r="C15" s="411" t="s">
        <v>668</v>
      </c>
      <c r="D15" s="412">
        <v>35174</v>
      </c>
      <c r="E15" s="412">
        <v>457303.26750912529</v>
      </c>
      <c r="F15" s="412">
        <v>31404.764836438062</v>
      </c>
      <c r="G15" s="412">
        <v>1264.828091647295</v>
      </c>
      <c r="H15" s="412">
        <v>111.77639745903554</v>
      </c>
      <c r="I15" s="412">
        <v>16981.442801055633</v>
      </c>
      <c r="J15" s="412">
        <v>0</v>
      </c>
      <c r="K15" s="412">
        <v>0</v>
      </c>
      <c r="L15" s="412">
        <v>0</v>
      </c>
      <c r="M15" s="412">
        <v>0</v>
      </c>
      <c r="N15" s="412">
        <v>49762.812126600023</v>
      </c>
      <c r="O15" s="639">
        <v>13.001173239015332</v>
      </c>
      <c r="P15" s="639">
        <v>0.89284030353209931</v>
      </c>
      <c r="Q15" s="639">
        <v>3.5959176995715443E-2</v>
      </c>
      <c r="R15" s="639">
        <v>3.1778130852059914E-3</v>
      </c>
      <c r="S15" s="639">
        <v>0.48278395408698566</v>
      </c>
      <c r="T15" s="639">
        <v>0</v>
      </c>
      <c r="U15" s="639">
        <v>0</v>
      </c>
      <c r="V15" s="639">
        <v>0</v>
      </c>
      <c r="W15" s="639">
        <v>0</v>
      </c>
      <c r="X15" s="639">
        <v>1.4147612477000064</v>
      </c>
      <c r="Y15" s="639">
        <v>37.280046663215082</v>
      </c>
      <c r="Z15" s="639">
        <v>2.3616609620114608</v>
      </c>
      <c r="AA15" s="639">
        <v>0.30348370137045166</v>
      </c>
      <c r="AB15" s="639">
        <v>0.19123761647710222</v>
      </c>
      <c r="AC15" s="639">
        <v>0.50336791619023469</v>
      </c>
      <c r="AD15" s="639">
        <v>1.5168777140862386E-2</v>
      </c>
      <c r="AE15" s="639">
        <v>4.9675771650096047E-4</v>
      </c>
      <c r="AF15" s="639">
        <v>5.3326618129817625E-4</v>
      </c>
      <c r="AG15" s="639">
        <v>3.1441963091742661E-5</v>
      </c>
      <c r="AH15" s="639">
        <v>3.3759804390510033</v>
      </c>
      <c r="AI15" s="639">
        <v>31.155062892166651</v>
      </c>
      <c r="AJ15" s="639">
        <v>2.0119463764583312</v>
      </c>
      <c r="AK15" s="639">
        <v>0.18805942331771891</v>
      </c>
      <c r="AL15" s="639">
        <v>4.8583998547912018E-2</v>
      </c>
      <c r="AM15" s="639">
        <v>0.49722825360612055</v>
      </c>
      <c r="AN15" s="639">
        <v>1.3187193612950397E-2</v>
      </c>
      <c r="AO15" s="639">
        <v>1.8973264556027588E-4</v>
      </c>
      <c r="AP15" s="639">
        <v>3.2789470618963543E-4</v>
      </c>
      <c r="AQ15" s="639">
        <v>5.0447190051879646E-6</v>
      </c>
      <c r="AR15" s="639">
        <v>2.7595279176137888</v>
      </c>
    </row>
    <row r="16" spans="1:44">
      <c r="A16" s="435" t="s">
        <v>669</v>
      </c>
      <c r="B16" s="411">
        <v>14</v>
      </c>
      <c r="C16" s="411" t="s">
        <v>670</v>
      </c>
      <c r="D16" s="412">
        <v>1020302</v>
      </c>
      <c r="E16" s="412">
        <v>4077585.6219308693</v>
      </c>
      <c r="F16" s="412">
        <v>279658.66373479756</v>
      </c>
      <c r="G16" s="412">
        <v>100.29352234777886</v>
      </c>
      <c r="H16" s="412">
        <v>6057070.4991100393</v>
      </c>
      <c r="I16" s="412">
        <v>678531.90726882603</v>
      </c>
      <c r="J16" s="412">
        <v>0</v>
      </c>
      <c r="K16" s="412">
        <v>0</v>
      </c>
      <c r="L16" s="412">
        <v>0</v>
      </c>
      <c r="M16" s="412">
        <v>0</v>
      </c>
      <c r="N16" s="412">
        <v>7015361.3636360103</v>
      </c>
      <c r="O16" s="639">
        <v>3.9964497001190522</v>
      </c>
      <c r="P16" s="639">
        <v>0.27409400720061078</v>
      </c>
      <c r="Q16" s="639">
        <v>9.8297878812134905E-5</v>
      </c>
      <c r="R16" s="639">
        <v>5.936546727449362</v>
      </c>
      <c r="S16" s="639">
        <v>0.66503045889239265</v>
      </c>
      <c r="T16" s="639">
        <v>0</v>
      </c>
      <c r="U16" s="639">
        <v>0</v>
      </c>
      <c r="V16" s="639">
        <v>0</v>
      </c>
      <c r="W16" s="639">
        <v>0</v>
      </c>
      <c r="X16" s="639">
        <v>6.8757694914211775</v>
      </c>
      <c r="Y16" s="639">
        <v>33.604023838966057</v>
      </c>
      <c r="Z16" s="639">
        <v>2.0637496947583971</v>
      </c>
      <c r="AA16" s="639">
        <v>0.29076849608289046</v>
      </c>
      <c r="AB16" s="639">
        <v>6.2568610220871745</v>
      </c>
      <c r="AC16" s="639">
        <v>1.9941116968828294</v>
      </c>
      <c r="AD16" s="639">
        <v>1.8430908071189557E-2</v>
      </c>
      <c r="AE16" s="639">
        <v>1.2239286224732819E-3</v>
      </c>
      <c r="AF16" s="639">
        <v>9.9514898432521461E-4</v>
      </c>
      <c r="AG16" s="639">
        <v>7.8759040494435329E-5</v>
      </c>
      <c r="AH16" s="639">
        <v>10.626219654529773</v>
      </c>
      <c r="AI16" s="639">
        <v>20.774313104426778</v>
      </c>
      <c r="AJ16" s="639">
        <v>1.277075364381755</v>
      </c>
      <c r="AK16" s="639">
        <v>0.13260386355609638</v>
      </c>
      <c r="AL16" s="639">
        <v>6.0891535864634001</v>
      </c>
      <c r="AM16" s="639">
        <v>1.4749939117282616</v>
      </c>
      <c r="AN16" s="639">
        <v>1.2601884948026575E-2</v>
      </c>
      <c r="AO16" s="639">
        <v>4.321128877617026E-4</v>
      </c>
      <c r="AP16" s="639">
        <v>5.9167953105522368E-4</v>
      </c>
      <c r="AQ16" s="639">
        <v>1.2112599103334727E-5</v>
      </c>
      <c r="AR16" s="639">
        <v>8.9874645160954589</v>
      </c>
    </row>
    <row r="17" spans="1:44">
      <c r="A17" s="435" t="s">
        <v>671</v>
      </c>
      <c r="B17" s="411">
        <v>15</v>
      </c>
      <c r="C17" s="411" t="s">
        <v>672</v>
      </c>
      <c r="D17" s="412">
        <v>1107289</v>
      </c>
      <c r="E17" s="412">
        <v>1112060.5432222662</v>
      </c>
      <c r="F17" s="412">
        <v>75275.888635674783</v>
      </c>
      <c r="G17" s="412">
        <v>25.994924120272064</v>
      </c>
      <c r="H17" s="412">
        <v>4506923.3292736653</v>
      </c>
      <c r="I17" s="412">
        <v>735044.38255403098</v>
      </c>
      <c r="J17" s="412">
        <v>0</v>
      </c>
      <c r="K17" s="412">
        <v>0</v>
      </c>
      <c r="L17" s="412">
        <v>0</v>
      </c>
      <c r="M17" s="412">
        <v>0</v>
      </c>
      <c r="N17" s="412">
        <v>5317269.5953874914</v>
      </c>
      <c r="O17" s="639">
        <v>1.0043092121589452</v>
      </c>
      <c r="P17" s="639">
        <v>6.798215157531122E-2</v>
      </c>
      <c r="Q17" s="639">
        <v>2.347618744543842E-5</v>
      </c>
      <c r="R17" s="639">
        <v>4.0702321880499719</v>
      </c>
      <c r="S17" s="639">
        <v>0.66382343051726422</v>
      </c>
      <c r="T17" s="639">
        <v>0</v>
      </c>
      <c r="U17" s="639">
        <v>0</v>
      </c>
      <c r="V17" s="639">
        <v>0</v>
      </c>
      <c r="W17" s="639">
        <v>0</v>
      </c>
      <c r="X17" s="639">
        <v>4.802061246329993</v>
      </c>
      <c r="Y17" s="639">
        <v>40.115145051753643</v>
      </c>
      <c r="Z17" s="639">
        <v>2.472375304379828</v>
      </c>
      <c r="AA17" s="639">
        <v>0.28229490380825328</v>
      </c>
      <c r="AB17" s="639">
        <v>6.7101462277603368</v>
      </c>
      <c r="AC17" s="639">
        <v>2.0914430006426263</v>
      </c>
      <c r="AD17" s="639">
        <v>1.7311167929700416E-2</v>
      </c>
      <c r="AE17" s="639">
        <v>9.2529406220567985E-4</v>
      </c>
      <c r="AF17" s="639">
        <v>9.685093528737762E-4</v>
      </c>
      <c r="AG17" s="639">
        <v>5.7789949119545312E-5</v>
      </c>
      <c r="AH17" s="639">
        <v>11.575522197884943</v>
      </c>
      <c r="AI17" s="639">
        <v>20.947422283946516</v>
      </c>
      <c r="AJ17" s="639">
        <v>1.2847247635948496</v>
      </c>
      <c r="AK17" s="639">
        <v>8.9186899921082086E-2</v>
      </c>
      <c r="AL17" s="639">
        <v>6.4898792217158574</v>
      </c>
      <c r="AM17" s="639">
        <v>1.4555957333564979</v>
      </c>
      <c r="AN17" s="639">
        <v>1.0571893789695863E-2</v>
      </c>
      <c r="AO17" s="639">
        <v>2.9508937593133148E-4</v>
      </c>
      <c r="AP17" s="639">
        <v>5.2955428359866929E-4</v>
      </c>
      <c r="AQ17" s="639">
        <v>7.4762830628051333E-6</v>
      </c>
      <c r="AR17" s="639">
        <v>9.3307906323205749</v>
      </c>
    </row>
    <row r="18" spans="1:44">
      <c r="A18" s="435" t="s">
        <v>673</v>
      </c>
      <c r="B18" s="411">
        <v>16</v>
      </c>
      <c r="C18" s="411" t="s">
        <v>674</v>
      </c>
      <c r="D18" s="412">
        <v>665100</v>
      </c>
      <c r="E18" s="412">
        <v>1107449.9400908113</v>
      </c>
      <c r="F18" s="412">
        <v>75183.811636039958</v>
      </c>
      <c r="G18" s="412">
        <v>471.13590841183043</v>
      </c>
      <c r="H18" s="412">
        <v>553580.70708708977</v>
      </c>
      <c r="I18" s="412">
        <v>1324601.6056232052</v>
      </c>
      <c r="J18" s="412">
        <v>0</v>
      </c>
      <c r="K18" s="412">
        <v>0</v>
      </c>
      <c r="L18" s="412">
        <v>0</v>
      </c>
      <c r="M18" s="412">
        <v>0</v>
      </c>
      <c r="N18" s="412">
        <v>1953837.2602547468</v>
      </c>
      <c r="O18" s="639">
        <v>1.6650878666227806</v>
      </c>
      <c r="P18" s="639">
        <v>0.11304136466101332</v>
      </c>
      <c r="Q18" s="639">
        <v>7.0836852866009684E-4</v>
      </c>
      <c r="R18" s="639">
        <v>0.83232702914913514</v>
      </c>
      <c r="S18" s="639">
        <v>1.9915826276096906</v>
      </c>
      <c r="T18" s="639">
        <v>0</v>
      </c>
      <c r="U18" s="639">
        <v>0</v>
      </c>
      <c r="V18" s="639">
        <v>0</v>
      </c>
      <c r="W18" s="639">
        <v>0</v>
      </c>
      <c r="X18" s="639">
        <v>2.9376593899484993</v>
      </c>
      <c r="Y18" s="639">
        <v>44.021803776332874</v>
      </c>
      <c r="Z18" s="639">
        <v>2.6609048317172306</v>
      </c>
      <c r="AA18" s="639">
        <v>0.22231844118482388</v>
      </c>
      <c r="AB18" s="639">
        <v>1.2039778784858419</v>
      </c>
      <c r="AC18" s="639">
        <v>2.6609880506460684</v>
      </c>
      <c r="AD18" s="639">
        <v>1.6947222833743669E-2</v>
      </c>
      <c r="AE18" s="639">
        <v>7.5981670438465864E-4</v>
      </c>
      <c r="AF18" s="639">
        <v>1.1573614011315366E-3</v>
      </c>
      <c r="AG18" s="639">
        <v>4.6749572025671462E-5</v>
      </c>
      <c r="AH18" s="639">
        <v>6.76710035254525</v>
      </c>
      <c r="AI18" s="639">
        <v>23.458001462890294</v>
      </c>
      <c r="AJ18" s="639">
        <v>1.3864299876743111</v>
      </c>
      <c r="AK18" s="639">
        <v>3.7088654761310638E-2</v>
      </c>
      <c r="AL18" s="639">
        <v>0.98576780301571931</v>
      </c>
      <c r="AM18" s="639">
        <v>2.0914612171104219</v>
      </c>
      <c r="AN18" s="639">
        <v>1.0211938932077924E-2</v>
      </c>
      <c r="AO18" s="639">
        <v>2.3684580168774954E-4</v>
      </c>
      <c r="AP18" s="639">
        <v>7.2900523806359316E-4</v>
      </c>
      <c r="AQ18" s="639">
        <v>5.5277360368239296E-6</v>
      </c>
      <c r="AR18" s="639">
        <v>4.5119309802696295</v>
      </c>
    </row>
    <row r="19" spans="1:44">
      <c r="A19" s="435" t="s">
        <v>675</v>
      </c>
      <c r="B19" s="411">
        <v>17</v>
      </c>
      <c r="C19" s="411" t="s">
        <v>676</v>
      </c>
      <c r="D19" s="412">
        <v>475566</v>
      </c>
      <c r="E19" s="412">
        <v>1927886.6137112021</v>
      </c>
      <c r="F19" s="412">
        <v>131470.42737899875</v>
      </c>
      <c r="G19" s="412">
        <v>105.75790234175581</v>
      </c>
      <c r="H19" s="412">
        <v>35799.915932460564</v>
      </c>
      <c r="I19" s="412">
        <v>525394.94727407314</v>
      </c>
      <c r="J19" s="412">
        <v>0</v>
      </c>
      <c r="K19" s="412">
        <v>0</v>
      </c>
      <c r="L19" s="412">
        <v>0</v>
      </c>
      <c r="M19" s="412">
        <v>0</v>
      </c>
      <c r="N19" s="412">
        <v>692771.04848787421</v>
      </c>
      <c r="O19" s="639">
        <v>4.0538781445923426</v>
      </c>
      <c r="P19" s="639">
        <v>0.27645043459582636</v>
      </c>
      <c r="Q19" s="639">
        <v>2.2238322828325787E-4</v>
      </c>
      <c r="R19" s="639">
        <v>7.5278543740428389E-2</v>
      </c>
      <c r="S19" s="639">
        <v>1.1047781954010025</v>
      </c>
      <c r="T19" s="639">
        <v>0</v>
      </c>
      <c r="U19" s="639">
        <v>0</v>
      </c>
      <c r="V19" s="639">
        <v>0</v>
      </c>
      <c r="W19" s="639">
        <v>0</v>
      </c>
      <c r="X19" s="639">
        <v>1.4567295569655405</v>
      </c>
      <c r="Y19" s="639">
        <v>46.571161167158628</v>
      </c>
      <c r="Z19" s="639">
        <v>2.8528350340874571</v>
      </c>
      <c r="AA19" s="639">
        <v>0.22868055614684984</v>
      </c>
      <c r="AB19" s="639">
        <v>0.44502212627469018</v>
      </c>
      <c r="AC19" s="639">
        <v>1.8032305367969941</v>
      </c>
      <c r="AD19" s="639">
        <v>1.7835506294087252E-2</v>
      </c>
      <c r="AE19" s="639">
        <v>7.8434801020396184E-4</v>
      </c>
      <c r="AF19" s="639">
        <v>9.8234958072854163E-4</v>
      </c>
      <c r="AG19" s="639">
        <v>4.74051685371294E-5</v>
      </c>
      <c r="AH19" s="639">
        <v>5.3494178623595481</v>
      </c>
      <c r="AI19" s="639">
        <v>24.879855241355251</v>
      </c>
      <c r="AJ19" s="639">
        <v>1.507851856078954</v>
      </c>
      <c r="AK19" s="639">
        <v>3.5786285803057885E-2</v>
      </c>
      <c r="AL19" s="639">
        <v>0.21960165479194468</v>
      </c>
      <c r="AM19" s="639">
        <v>1.1962232256519645</v>
      </c>
      <c r="AN19" s="639">
        <v>1.1008512675570702E-2</v>
      </c>
      <c r="AO19" s="639">
        <v>2.5115203895570496E-4</v>
      </c>
      <c r="AP19" s="639">
        <v>5.3573256330028047E-4</v>
      </c>
      <c r="AQ19" s="639">
        <v>5.574130943125459E-6</v>
      </c>
      <c r="AR19" s="639">
        <v>2.971263993734691</v>
      </c>
    </row>
    <row r="20" spans="1:44">
      <c r="A20" s="435" t="s">
        <v>677</v>
      </c>
      <c r="B20" s="411">
        <v>18</v>
      </c>
      <c r="C20" s="411" t="s">
        <v>678</v>
      </c>
      <c r="D20" s="412">
        <v>373610</v>
      </c>
      <c r="E20" s="412">
        <v>3464292.9748065942</v>
      </c>
      <c r="F20" s="412">
        <v>236644.07980113119</v>
      </c>
      <c r="G20" s="412">
        <v>214.38465728904515</v>
      </c>
      <c r="H20" s="412">
        <v>34347.432432216883</v>
      </c>
      <c r="I20" s="412">
        <v>247966.51659826198</v>
      </c>
      <c r="J20" s="412">
        <v>0</v>
      </c>
      <c r="K20" s="412">
        <v>0</v>
      </c>
      <c r="L20" s="412">
        <v>0</v>
      </c>
      <c r="M20" s="412">
        <v>0</v>
      </c>
      <c r="N20" s="412">
        <v>519172.41348889912</v>
      </c>
      <c r="O20" s="639">
        <v>9.2724846091019888</v>
      </c>
      <c r="P20" s="639">
        <v>0.63339867723329457</v>
      </c>
      <c r="Q20" s="639">
        <v>5.7381937659335984E-4</v>
      </c>
      <c r="R20" s="639">
        <v>9.1933921555142753E-2</v>
      </c>
      <c r="S20" s="639">
        <v>0.66370417440181473</v>
      </c>
      <c r="T20" s="639">
        <v>0</v>
      </c>
      <c r="U20" s="639">
        <v>0</v>
      </c>
      <c r="V20" s="639">
        <v>0</v>
      </c>
      <c r="W20" s="639">
        <v>0</v>
      </c>
      <c r="X20" s="639">
        <v>1.3896105925668456</v>
      </c>
      <c r="Y20" s="639">
        <v>57.545004971545254</v>
      </c>
      <c r="Z20" s="639">
        <v>3.5706632141254357</v>
      </c>
      <c r="AA20" s="639">
        <v>0.27962918374965412</v>
      </c>
      <c r="AB20" s="639">
        <v>0.5240030511910001</v>
      </c>
      <c r="AC20" s="639">
        <v>1.4403939874221545</v>
      </c>
      <c r="AD20" s="639">
        <v>2.1845582011768391E-2</v>
      </c>
      <c r="AE20" s="639">
        <v>1.1393977505322213E-3</v>
      </c>
      <c r="AF20" s="639">
        <v>1.2918863927009533E-3</v>
      </c>
      <c r="AG20" s="639">
        <v>7.1516064252833574E-5</v>
      </c>
      <c r="AH20" s="639">
        <v>5.8390378187074985</v>
      </c>
      <c r="AI20" s="639">
        <v>33.792994586197658</v>
      </c>
      <c r="AJ20" s="639">
        <v>2.09406330523273</v>
      </c>
      <c r="AK20" s="639">
        <v>6.0654525563141701E-2</v>
      </c>
      <c r="AL20" s="639">
        <v>0.26932620393542134</v>
      </c>
      <c r="AM20" s="639">
        <v>0.77070138977290426</v>
      </c>
      <c r="AN20" s="639">
        <v>1.3920343789354216E-2</v>
      </c>
      <c r="AO20" s="639">
        <v>3.8249415288525029E-4</v>
      </c>
      <c r="AP20" s="639">
        <v>7.647092208646056E-4</v>
      </c>
      <c r="AQ20" s="639">
        <v>9.9273844764961572E-6</v>
      </c>
      <c r="AR20" s="639">
        <v>3.2098228990517779</v>
      </c>
    </row>
    <row r="21" spans="1:44">
      <c r="A21" s="435" t="s">
        <v>679</v>
      </c>
      <c r="B21" s="411">
        <v>19</v>
      </c>
      <c r="C21" s="411" t="s">
        <v>680</v>
      </c>
      <c r="D21" s="412">
        <v>96317</v>
      </c>
      <c r="E21" s="412">
        <v>339312.2754539593</v>
      </c>
      <c r="F21" s="412">
        <v>23224.556145433326</v>
      </c>
      <c r="G21" s="412">
        <v>20.949246318948148</v>
      </c>
      <c r="H21" s="412">
        <v>50261.589995665687</v>
      </c>
      <c r="I21" s="412">
        <v>35672.569482771978</v>
      </c>
      <c r="J21" s="412">
        <v>0</v>
      </c>
      <c r="K21" s="412">
        <v>0</v>
      </c>
      <c r="L21" s="412">
        <v>0</v>
      </c>
      <c r="M21" s="412">
        <v>0</v>
      </c>
      <c r="N21" s="412">
        <v>109179.66487018994</v>
      </c>
      <c r="O21" s="639">
        <v>3.5228700588053958</v>
      </c>
      <c r="P21" s="639">
        <v>0.24112624090693568</v>
      </c>
      <c r="Q21" s="639">
        <v>2.1750310245281879E-4</v>
      </c>
      <c r="R21" s="639">
        <v>0.52183508618069174</v>
      </c>
      <c r="S21" s="639">
        <v>0.37036628510825687</v>
      </c>
      <c r="T21" s="639">
        <v>0</v>
      </c>
      <c r="U21" s="639">
        <v>0</v>
      </c>
      <c r="V21" s="639">
        <v>0</v>
      </c>
      <c r="W21" s="639">
        <v>0</v>
      </c>
      <c r="X21" s="639">
        <v>1.1335451152983371</v>
      </c>
      <c r="Y21" s="639">
        <v>30.430646122320844</v>
      </c>
      <c r="Z21" s="639">
        <v>1.8684701028362207</v>
      </c>
      <c r="AA21" s="639">
        <v>0.16948898941323542</v>
      </c>
      <c r="AB21" s="639">
        <v>0.81380295185438578</v>
      </c>
      <c r="AC21" s="639">
        <v>0.90422337274690012</v>
      </c>
      <c r="AD21" s="639">
        <v>1.5729772154215733E-2</v>
      </c>
      <c r="AE21" s="639">
        <v>9.4402803439306801E-4</v>
      </c>
      <c r="AF21" s="639">
        <v>8.7328201952513842E-4</v>
      </c>
      <c r="AG21" s="639">
        <v>6.173578123867685E-5</v>
      </c>
      <c r="AH21" s="639">
        <v>3.7735942348401141</v>
      </c>
      <c r="AI21" s="639">
        <v>18.89676841835438</v>
      </c>
      <c r="AJ21" s="639">
        <v>1.1568566755858134</v>
      </c>
      <c r="AK21" s="639">
        <v>5.3793971105938393E-2</v>
      </c>
      <c r="AL21" s="639">
        <v>0.66677386940952577</v>
      </c>
      <c r="AM21" s="639">
        <v>0.56957587554664391</v>
      </c>
      <c r="AN21" s="639">
        <v>1.1140863781610609E-2</v>
      </c>
      <c r="AO21" s="639">
        <v>3.3301835389625386E-4</v>
      </c>
      <c r="AP21" s="639">
        <v>5.4126217933149338E-4</v>
      </c>
      <c r="AQ21" s="639">
        <v>9.583684258199841E-6</v>
      </c>
      <c r="AR21" s="639">
        <v>2.4590251196470176</v>
      </c>
    </row>
    <row r="22" spans="1:44">
      <c r="A22" s="435" t="s">
        <v>681</v>
      </c>
      <c r="B22" s="411">
        <v>20</v>
      </c>
      <c r="C22" s="411" t="s">
        <v>93</v>
      </c>
      <c r="D22" s="412">
        <v>438468</v>
      </c>
      <c r="E22" s="412">
        <v>4247894.4807270449</v>
      </c>
      <c r="F22" s="412">
        <v>291681.48205527943</v>
      </c>
      <c r="G22" s="412">
        <v>130.20794004548168</v>
      </c>
      <c r="H22" s="412">
        <v>37.969587668956429</v>
      </c>
      <c r="I22" s="412">
        <v>64.723944649221878</v>
      </c>
      <c r="J22" s="412">
        <v>0</v>
      </c>
      <c r="K22" s="412">
        <v>0</v>
      </c>
      <c r="L22" s="412">
        <v>0</v>
      </c>
      <c r="M22" s="412">
        <v>0</v>
      </c>
      <c r="N22" s="412">
        <v>291914.38352764305</v>
      </c>
      <c r="O22" s="639">
        <v>9.6880376235598611</v>
      </c>
      <c r="P22" s="639">
        <v>0.66522866447558182</v>
      </c>
      <c r="Q22" s="639">
        <v>2.9696110102785534E-4</v>
      </c>
      <c r="R22" s="639">
        <v>8.6596029057893457E-5</v>
      </c>
      <c r="S22" s="639">
        <v>1.4761383875042621E-4</v>
      </c>
      <c r="T22" s="639">
        <v>0</v>
      </c>
      <c r="U22" s="639">
        <v>0</v>
      </c>
      <c r="V22" s="639">
        <v>0</v>
      </c>
      <c r="W22" s="639">
        <v>0</v>
      </c>
      <c r="X22" s="639">
        <v>0.66575983544441797</v>
      </c>
      <c r="Y22" s="639">
        <v>36.713938664928989</v>
      </c>
      <c r="Z22" s="639">
        <v>2.1311492893843607</v>
      </c>
      <c r="AA22" s="639">
        <v>0.1288424035787733</v>
      </c>
      <c r="AB22" s="639">
        <v>0.20597323979221602</v>
      </c>
      <c r="AC22" s="639">
        <v>0.11464950093807941</v>
      </c>
      <c r="AD22" s="639">
        <v>2.8958263971364112E-2</v>
      </c>
      <c r="AE22" s="639">
        <v>2.2762054008464571E-3</v>
      </c>
      <c r="AF22" s="639">
        <v>1.7542302854465178E-3</v>
      </c>
      <c r="AG22" s="639">
        <v>1.5207972698773179E-4</v>
      </c>
      <c r="AH22" s="639">
        <v>2.6137552130780737</v>
      </c>
      <c r="AI22" s="639">
        <v>31.531431398761029</v>
      </c>
      <c r="AJ22" s="639">
        <v>1.8231260683726731</v>
      </c>
      <c r="AK22" s="639">
        <v>5.9991024707363921E-2</v>
      </c>
      <c r="AL22" s="639">
        <v>9.3781834570004552E-2</v>
      </c>
      <c r="AM22" s="639">
        <v>5.5404251239811089E-2</v>
      </c>
      <c r="AN22" s="639">
        <v>2.4531452739652855E-2</v>
      </c>
      <c r="AO22" s="639">
        <v>9.2154558562375344E-4</v>
      </c>
      <c r="AP22" s="639">
        <v>1.3150936446112325E-3</v>
      </c>
      <c r="AQ22" s="639">
        <v>2.8728393445930851E-5</v>
      </c>
      <c r="AR22" s="639">
        <v>2.0590999992531862</v>
      </c>
    </row>
    <row r="23" spans="1:44">
      <c r="A23" s="435" t="s">
        <v>682</v>
      </c>
      <c r="B23" s="411">
        <v>21</v>
      </c>
      <c r="C23" s="411" t="s">
        <v>325</v>
      </c>
      <c r="D23" s="412">
        <v>256132</v>
      </c>
      <c r="E23" s="412">
        <v>254071.78304148666</v>
      </c>
      <c r="F23" s="412">
        <v>17248.366991778723</v>
      </c>
      <c r="G23" s="412">
        <v>4.803481174933939</v>
      </c>
      <c r="H23" s="412">
        <v>30.699638376738161</v>
      </c>
      <c r="I23" s="412">
        <v>86.178841438212075</v>
      </c>
      <c r="J23" s="412">
        <v>0</v>
      </c>
      <c r="K23" s="412">
        <v>0</v>
      </c>
      <c r="L23" s="412">
        <v>0</v>
      </c>
      <c r="M23" s="412">
        <v>0</v>
      </c>
      <c r="N23" s="412">
        <v>17370.048952768608</v>
      </c>
      <c r="O23" s="639">
        <v>0.99195642497418002</v>
      </c>
      <c r="P23" s="639">
        <v>6.7341710492163115E-2</v>
      </c>
      <c r="Q23" s="639">
        <v>1.8753928345282664E-5</v>
      </c>
      <c r="R23" s="639">
        <v>1.1985866028742274E-4</v>
      </c>
      <c r="S23" s="639">
        <v>3.3646261083430446E-4</v>
      </c>
      <c r="T23" s="639">
        <v>0</v>
      </c>
      <c r="U23" s="639">
        <v>0</v>
      </c>
      <c r="V23" s="639">
        <v>0</v>
      </c>
      <c r="W23" s="639">
        <v>0</v>
      </c>
      <c r="X23" s="639">
        <v>6.7816785691630133E-2</v>
      </c>
      <c r="Y23" s="639">
        <v>7.1512348085589403</v>
      </c>
      <c r="Z23" s="639">
        <v>0.45866807118116021</v>
      </c>
      <c r="AA23" s="639">
        <v>2.2377875356091502E-2</v>
      </c>
      <c r="AB23" s="639">
        <v>3.4771916586156221E-2</v>
      </c>
      <c r="AC23" s="639">
        <v>4.5229399249976203E-3</v>
      </c>
      <c r="AD23" s="639">
        <v>5.4930017124148389E-3</v>
      </c>
      <c r="AE23" s="639">
        <v>2.1787366888563139E-4</v>
      </c>
      <c r="AF23" s="639">
        <v>1.7055810822970793E-4</v>
      </c>
      <c r="AG23" s="639">
        <v>1.3658110648532038E-5</v>
      </c>
      <c r="AH23" s="639">
        <v>0.52623589464858433</v>
      </c>
      <c r="AI23" s="639">
        <v>6.1989085551194485</v>
      </c>
      <c r="AJ23" s="639">
        <v>0.40370750997674676</v>
      </c>
      <c r="AK23" s="639">
        <v>7.3838034164945337E-3</v>
      </c>
      <c r="AL23" s="639">
        <v>2.9564383410728588E-3</v>
      </c>
      <c r="AM23" s="639">
        <v>3.6644444615693333E-3</v>
      </c>
      <c r="AN23" s="639">
        <v>4.8740561766565061E-3</v>
      </c>
      <c r="AO23" s="639">
        <v>8.8619551075980597E-5</v>
      </c>
      <c r="AP23" s="639">
        <v>1.1253087571288565E-4</v>
      </c>
      <c r="AQ23" s="639">
        <v>2.3141865753967112E-6</v>
      </c>
      <c r="AR23" s="639">
        <v>0.42278971698590417</v>
      </c>
    </row>
    <row r="24" spans="1:44">
      <c r="A24" s="435" t="s">
        <v>683</v>
      </c>
      <c r="B24" s="411">
        <v>22</v>
      </c>
      <c r="C24" s="411" t="s">
        <v>327</v>
      </c>
      <c r="D24" s="412">
        <v>256416</v>
      </c>
      <c r="E24" s="412">
        <v>4963651.6947650015</v>
      </c>
      <c r="F24" s="412">
        <v>341904.03770856658</v>
      </c>
      <c r="G24" s="412">
        <v>58.643826091054109</v>
      </c>
      <c r="H24" s="412">
        <v>599.76086377323907</v>
      </c>
      <c r="I24" s="412">
        <v>1683.6255771378501</v>
      </c>
      <c r="J24" s="412">
        <v>0</v>
      </c>
      <c r="K24" s="412">
        <v>0</v>
      </c>
      <c r="L24" s="412">
        <v>0</v>
      </c>
      <c r="M24" s="412">
        <v>0</v>
      </c>
      <c r="N24" s="412">
        <v>344246.06797556876</v>
      </c>
      <c r="O24" s="639">
        <v>19.357807994684425</v>
      </c>
      <c r="P24" s="639">
        <v>1.3333958789957201</v>
      </c>
      <c r="Q24" s="639">
        <v>2.2870579874521914E-4</v>
      </c>
      <c r="R24" s="639">
        <v>2.3390149747801975E-3</v>
      </c>
      <c r="S24" s="639">
        <v>6.5659926726017491E-3</v>
      </c>
      <c r="T24" s="639">
        <v>0</v>
      </c>
      <c r="U24" s="639">
        <v>0</v>
      </c>
      <c r="V24" s="639">
        <v>0</v>
      </c>
      <c r="W24" s="639">
        <v>0</v>
      </c>
      <c r="X24" s="639">
        <v>1.3425295924418472</v>
      </c>
      <c r="Y24" s="639">
        <v>34.445099769958404</v>
      </c>
      <c r="Z24" s="639">
        <v>2.3006039823786195</v>
      </c>
      <c r="AA24" s="639">
        <v>6.1487069499778585E-2</v>
      </c>
      <c r="AB24" s="639">
        <v>0.12318057866283601</v>
      </c>
      <c r="AC24" s="639">
        <v>1.4346190026650166E-2</v>
      </c>
      <c r="AD24" s="639">
        <v>1.4703887448502579E-2</v>
      </c>
      <c r="AE24" s="639">
        <v>7.840288698283183E-4</v>
      </c>
      <c r="AF24" s="639">
        <v>4.8503440405597338E-4</v>
      </c>
      <c r="AG24" s="639">
        <v>5.1247465235982374E-5</v>
      </c>
      <c r="AH24" s="639">
        <v>2.5156420187555066</v>
      </c>
      <c r="AI24" s="639">
        <v>31.79918235446619</v>
      </c>
      <c r="AJ24" s="639">
        <v>2.1482399653800672</v>
      </c>
      <c r="AK24" s="639">
        <v>1.1163570366752744E-2</v>
      </c>
      <c r="AL24" s="639">
        <v>5.60395612881248E-3</v>
      </c>
      <c r="AM24" s="639">
        <v>1.2966198823148641E-2</v>
      </c>
      <c r="AN24" s="639">
        <v>1.3098832978014504E-2</v>
      </c>
      <c r="AO24" s="639">
        <v>3.0808259408595469E-4</v>
      </c>
      <c r="AP24" s="639">
        <v>2.9586117754944034E-4</v>
      </c>
      <c r="AQ24" s="639">
        <v>9.0320194754699691E-6</v>
      </c>
      <c r="AR24" s="639">
        <v>2.1916854994679063</v>
      </c>
    </row>
    <row r="25" spans="1:44">
      <c r="A25" s="435" t="s">
        <v>684</v>
      </c>
      <c r="B25" s="411">
        <v>23</v>
      </c>
      <c r="C25" s="411" t="s">
        <v>685</v>
      </c>
      <c r="D25" s="412">
        <v>240005</v>
      </c>
      <c r="E25" s="412">
        <v>2950561.6321299849</v>
      </c>
      <c r="F25" s="412">
        <v>198991.79901214899</v>
      </c>
      <c r="G25" s="412">
        <v>29.501625288895763</v>
      </c>
      <c r="H25" s="412">
        <v>23093.326683957202</v>
      </c>
      <c r="I25" s="412">
        <v>1427.9752299006866</v>
      </c>
      <c r="J25" s="412">
        <v>0</v>
      </c>
      <c r="K25" s="412">
        <v>0</v>
      </c>
      <c r="L25" s="412">
        <v>0</v>
      </c>
      <c r="M25" s="412">
        <v>0</v>
      </c>
      <c r="N25" s="412">
        <v>223542.60255129577</v>
      </c>
      <c r="O25" s="639">
        <v>12.293750680735755</v>
      </c>
      <c r="P25" s="639">
        <v>0.82911522265014892</v>
      </c>
      <c r="Q25" s="639">
        <v>1.2292087785211042E-4</v>
      </c>
      <c r="R25" s="639">
        <v>9.6220189929198147E-2</v>
      </c>
      <c r="S25" s="639">
        <v>5.949772837652076E-3</v>
      </c>
      <c r="T25" s="639">
        <v>0</v>
      </c>
      <c r="U25" s="639">
        <v>0</v>
      </c>
      <c r="V25" s="639">
        <v>0</v>
      </c>
      <c r="W25" s="639">
        <v>0</v>
      </c>
      <c r="X25" s="639">
        <v>0.93140810629485127</v>
      </c>
      <c r="Y25" s="639">
        <v>41.096955842774236</v>
      </c>
      <c r="Z25" s="639">
        <v>2.5624731298610217</v>
      </c>
      <c r="AA25" s="639">
        <v>9.9679482452207258E-2</v>
      </c>
      <c r="AB25" s="639">
        <v>0.36846497301066322</v>
      </c>
      <c r="AC25" s="639">
        <v>7.2681731121680263E-2</v>
      </c>
      <c r="AD25" s="639">
        <v>2.0974727744278748E-2</v>
      </c>
      <c r="AE25" s="639">
        <v>6.9202794666170455E-4</v>
      </c>
      <c r="AF25" s="639">
        <v>8.2894325285688469E-4</v>
      </c>
      <c r="AG25" s="639">
        <v>4.2136497005317745E-5</v>
      </c>
      <c r="AH25" s="639">
        <v>3.1258371518863752</v>
      </c>
      <c r="AI25" s="639">
        <v>33.581436936634866</v>
      </c>
      <c r="AJ25" s="639">
        <v>2.1098649005423225</v>
      </c>
      <c r="AK25" s="639">
        <v>2.0924977570592251E-2</v>
      </c>
      <c r="AL25" s="639">
        <v>0.20370223263322429</v>
      </c>
      <c r="AM25" s="639">
        <v>3.1644754940123532E-2</v>
      </c>
      <c r="AN25" s="639">
        <v>1.6661226439829382E-2</v>
      </c>
      <c r="AO25" s="639">
        <v>2.6337139695465164E-4</v>
      </c>
      <c r="AP25" s="639">
        <v>5.6684419970601219E-4</v>
      </c>
      <c r="AQ25" s="639">
        <v>6.2381664431104389E-6</v>
      </c>
      <c r="AR25" s="639">
        <v>2.3836345458891968</v>
      </c>
    </row>
    <row r="26" spans="1:44">
      <c r="A26" s="435" t="s">
        <v>686</v>
      </c>
      <c r="B26" s="411">
        <v>24</v>
      </c>
      <c r="C26" s="411" t="s">
        <v>331</v>
      </c>
      <c r="D26" s="412">
        <v>770425</v>
      </c>
      <c r="E26" s="412">
        <v>75346813.445195779</v>
      </c>
      <c r="F26" s="412">
        <v>5348020.9580638818</v>
      </c>
      <c r="G26" s="412">
        <v>12603.798828360532</v>
      </c>
      <c r="H26" s="412">
        <v>9104.1984195047753</v>
      </c>
      <c r="I26" s="412">
        <v>25556.954853612373</v>
      </c>
      <c r="J26" s="412">
        <v>105753.55392057794</v>
      </c>
      <c r="K26" s="412">
        <v>0</v>
      </c>
      <c r="L26" s="412">
        <v>0</v>
      </c>
      <c r="M26" s="412">
        <v>0</v>
      </c>
      <c r="N26" s="412">
        <v>5501039.4640859375</v>
      </c>
      <c r="O26" s="639">
        <v>97.799024493228771</v>
      </c>
      <c r="P26" s="639">
        <v>6.9416503333405348</v>
      </c>
      <c r="Q26" s="639">
        <v>1.6359540290567586E-2</v>
      </c>
      <c r="R26" s="639">
        <v>1.1817111879163806E-2</v>
      </c>
      <c r="S26" s="639">
        <v>3.3172540939886912E-2</v>
      </c>
      <c r="T26" s="639">
        <v>0.137266513834024</v>
      </c>
      <c r="U26" s="639">
        <v>0</v>
      </c>
      <c r="V26" s="639">
        <v>0</v>
      </c>
      <c r="W26" s="639">
        <v>0</v>
      </c>
      <c r="X26" s="639">
        <v>7.1402660402841764</v>
      </c>
      <c r="Y26" s="639">
        <v>120.25650447703804</v>
      </c>
      <c r="Z26" s="639">
        <v>8.3212579740199963</v>
      </c>
      <c r="AA26" s="639">
        <v>0.15286604294501258</v>
      </c>
      <c r="AB26" s="639">
        <v>0.26958529563694333</v>
      </c>
      <c r="AC26" s="639">
        <v>4.4001170693551125E-2</v>
      </c>
      <c r="AD26" s="639">
        <v>0.15294935277883612</v>
      </c>
      <c r="AE26" s="639">
        <v>4.6639972024731875E-4</v>
      </c>
      <c r="AF26" s="639">
        <v>2.1485978863141977E-3</v>
      </c>
      <c r="AG26" s="639">
        <v>3.8800715380624843E-5</v>
      </c>
      <c r="AH26" s="639">
        <v>8.9433136343962829</v>
      </c>
      <c r="AI26" s="639">
        <v>112.1835844111537</v>
      </c>
      <c r="AJ26" s="639">
        <v>7.8394521807831703</v>
      </c>
      <c r="AK26" s="639">
        <v>3.7612583812109447E-2</v>
      </c>
      <c r="AL26" s="639">
        <v>1.6090210485185514E-2</v>
      </c>
      <c r="AM26" s="639">
        <v>3.9907156423950992E-2</v>
      </c>
      <c r="AN26" s="639">
        <v>0.14916519903051473</v>
      </c>
      <c r="AO26" s="639">
        <v>1.0524679279926454E-4</v>
      </c>
      <c r="AP26" s="639">
        <v>1.581141854177756E-3</v>
      </c>
      <c r="AQ26" s="639">
        <v>2.4049801370649218E-6</v>
      </c>
      <c r="AR26" s="639">
        <v>8.0839161241620445</v>
      </c>
    </row>
    <row r="27" spans="1:44">
      <c r="A27" s="435" t="s">
        <v>687</v>
      </c>
      <c r="B27" s="411">
        <v>25</v>
      </c>
      <c r="C27" s="411" t="s">
        <v>688</v>
      </c>
      <c r="D27" s="412">
        <v>468234</v>
      </c>
      <c r="E27" s="412">
        <v>9470316.2085265145</v>
      </c>
      <c r="F27" s="412">
        <v>667322.59130043001</v>
      </c>
      <c r="G27" s="412">
        <v>4300.0050065626274</v>
      </c>
      <c r="H27" s="412">
        <v>1144.3037059634944</v>
      </c>
      <c r="I27" s="412">
        <v>3212.2452526381921</v>
      </c>
      <c r="J27" s="412">
        <v>13292.129421396128</v>
      </c>
      <c r="K27" s="412">
        <v>0</v>
      </c>
      <c r="L27" s="412">
        <v>0</v>
      </c>
      <c r="M27" s="412">
        <v>0</v>
      </c>
      <c r="N27" s="412">
        <v>689271.27468699066</v>
      </c>
      <c r="O27" s="639">
        <v>20.225605591491679</v>
      </c>
      <c r="P27" s="639">
        <v>1.425190377675329</v>
      </c>
      <c r="Q27" s="639">
        <v>9.1834531592379608E-3</v>
      </c>
      <c r="R27" s="639">
        <v>2.4438714530843433E-3</v>
      </c>
      <c r="S27" s="639">
        <v>6.8603417364783252E-3</v>
      </c>
      <c r="T27" s="639">
        <v>2.8387792047130555E-2</v>
      </c>
      <c r="U27" s="639">
        <v>0</v>
      </c>
      <c r="V27" s="639">
        <v>0</v>
      </c>
      <c r="W27" s="639">
        <v>0</v>
      </c>
      <c r="X27" s="639">
        <v>1.47206583607126</v>
      </c>
      <c r="Y27" s="639">
        <v>67.641534545497606</v>
      </c>
      <c r="Z27" s="639">
        <v>4.3087589459298625</v>
      </c>
      <c r="AA27" s="639">
        <v>0.18063517994661943</v>
      </c>
      <c r="AB27" s="639">
        <v>0.26923433416593223</v>
      </c>
      <c r="AC27" s="639">
        <v>0.24365791378844948</v>
      </c>
      <c r="AD27" s="639">
        <v>6.0333342114819374E-2</v>
      </c>
      <c r="AE27" s="639">
        <v>6.7199464766150622E-4</v>
      </c>
      <c r="AF27" s="639">
        <v>2.3127574334195575E-3</v>
      </c>
      <c r="AG27" s="639">
        <v>4.3546268615728787E-5</v>
      </c>
      <c r="AH27" s="639">
        <v>5.0656480142953795</v>
      </c>
      <c r="AI27" s="639">
        <v>51.723043053155827</v>
      </c>
      <c r="AJ27" s="639">
        <v>3.3132413240875573</v>
      </c>
      <c r="AK27" s="639">
        <v>4.4987413415121733E-2</v>
      </c>
      <c r="AL27" s="639">
        <v>5.0960443645359392E-2</v>
      </c>
      <c r="AM27" s="639">
        <v>4.5418409294416318E-2</v>
      </c>
      <c r="AN27" s="639">
        <v>5.0675170096551571E-2</v>
      </c>
      <c r="AO27" s="639">
        <v>2.1187027671675212E-4</v>
      </c>
      <c r="AP27" s="639">
        <v>1.7268051480266303E-3</v>
      </c>
      <c r="AQ27" s="639">
        <v>5.1736219725137572E-6</v>
      </c>
      <c r="AR27" s="639">
        <v>3.5072266095857221</v>
      </c>
    </row>
    <row r="28" spans="1:44">
      <c r="A28" s="435" t="s">
        <v>689</v>
      </c>
      <c r="B28" s="411">
        <v>26</v>
      </c>
      <c r="C28" s="411" t="s">
        <v>690</v>
      </c>
      <c r="D28" s="412">
        <v>113739</v>
      </c>
      <c r="E28" s="412">
        <v>4364859.8152236557</v>
      </c>
      <c r="F28" s="412">
        <v>307413.72692830284</v>
      </c>
      <c r="G28" s="412">
        <v>1304.4228222488555</v>
      </c>
      <c r="H28" s="412">
        <v>527.40849963115329</v>
      </c>
      <c r="I28" s="412">
        <v>1480.5208095649143</v>
      </c>
      <c r="J28" s="412">
        <v>6126.3299231727642</v>
      </c>
      <c r="K28" s="412">
        <v>0</v>
      </c>
      <c r="L28" s="412">
        <v>0</v>
      </c>
      <c r="M28" s="412">
        <v>0</v>
      </c>
      <c r="N28" s="412">
        <v>316852.40898292052</v>
      </c>
      <c r="O28" s="639">
        <v>38.376105075863649</v>
      </c>
      <c r="P28" s="639">
        <v>2.702799628344744</v>
      </c>
      <c r="Q28" s="639">
        <v>1.1468562430202969E-2</v>
      </c>
      <c r="R28" s="639">
        <v>4.6370066523457503E-3</v>
      </c>
      <c r="S28" s="639">
        <v>1.3016826326633032E-2</v>
      </c>
      <c r="T28" s="639">
        <v>5.386305421335482E-2</v>
      </c>
      <c r="U28" s="639">
        <v>0</v>
      </c>
      <c r="V28" s="639">
        <v>0</v>
      </c>
      <c r="W28" s="639">
        <v>0</v>
      </c>
      <c r="X28" s="639">
        <v>2.7857850779672804</v>
      </c>
      <c r="Y28" s="639">
        <v>92.982422879196278</v>
      </c>
      <c r="Z28" s="639">
        <v>5.7274301862733905</v>
      </c>
      <c r="AA28" s="639">
        <v>0.1687007204349617</v>
      </c>
      <c r="AB28" s="639">
        <v>0.30334481484347547</v>
      </c>
      <c r="AC28" s="639">
        <v>0.22069210779769247</v>
      </c>
      <c r="AD28" s="639">
        <v>6.9654307688007608E-2</v>
      </c>
      <c r="AE28" s="639">
        <v>4.7229989191348195E-4</v>
      </c>
      <c r="AF28" s="639">
        <v>2.4731440737551643E-3</v>
      </c>
      <c r="AG28" s="639">
        <v>3.001294798467773E-5</v>
      </c>
      <c r="AH28" s="639">
        <v>6.4927975939511802</v>
      </c>
      <c r="AI28" s="639">
        <v>81.271191821415343</v>
      </c>
      <c r="AJ28" s="639">
        <v>5.0158631710972879</v>
      </c>
      <c r="AK28" s="639">
        <v>3.5031819625114965E-2</v>
      </c>
      <c r="AL28" s="639">
        <v>4.639373336783905E-2</v>
      </c>
      <c r="AM28" s="639">
        <v>4.8379150068146956E-2</v>
      </c>
      <c r="AN28" s="639">
        <v>6.465128113139991E-2</v>
      </c>
      <c r="AO28" s="639">
        <v>1.4708381738276347E-4</v>
      </c>
      <c r="AP28" s="639">
        <v>2.1278493073314218E-3</v>
      </c>
      <c r="AQ28" s="639">
        <v>3.355074518498226E-6</v>
      </c>
      <c r="AR28" s="639">
        <v>5.2125974434890221</v>
      </c>
    </row>
    <row r="29" spans="1:44">
      <c r="A29" s="435" t="s">
        <v>691</v>
      </c>
      <c r="B29" s="411">
        <v>27</v>
      </c>
      <c r="C29" s="411" t="s">
        <v>99</v>
      </c>
      <c r="D29" s="412">
        <v>134781</v>
      </c>
      <c r="E29" s="412">
        <v>4467547.2007872919</v>
      </c>
      <c r="F29" s="412">
        <v>242647.21700245203</v>
      </c>
      <c r="G29" s="412">
        <v>299525.79490805755</v>
      </c>
      <c r="H29" s="412">
        <v>807659.13617251953</v>
      </c>
      <c r="I29" s="412">
        <v>383.56096924637581</v>
      </c>
      <c r="J29" s="412">
        <v>0</v>
      </c>
      <c r="K29" s="412">
        <v>0</v>
      </c>
      <c r="L29" s="412">
        <v>0</v>
      </c>
      <c r="M29" s="412">
        <v>0</v>
      </c>
      <c r="N29" s="412">
        <v>1350215.7090522754</v>
      </c>
      <c r="O29" s="639">
        <v>33.146713563390179</v>
      </c>
      <c r="P29" s="639">
        <v>1.8003072911052154</v>
      </c>
      <c r="Q29" s="639">
        <v>2.2223146801704807</v>
      </c>
      <c r="R29" s="639">
        <v>5.9923812419593228</v>
      </c>
      <c r="S29" s="639">
        <v>2.8458088992244887E-3</v>
      </c>
      <c r="T29" s="639">
        <v>0</v>
      </c>
      <c r="U29" s="639">
        <v>0</v>
      </c>
      <c r="V29" s="639">
        <v>0</v>
      </c>
      <c r="W29" s="639">
        <v>0</v>
      </c>
      <c r="X29" s="639">
        <v>10.017849022134243</v>
      </c>
      <c r="Y29" s="639">
        <v>85.391653740056114</v>
      </c>
      <c r="Z29" s="639">
        <v>4.7161229938792282</v>
      </c>
      <c r="AA29" s="639">
        <v>2.4308458933169028</v>
      </c>
      <c r="AB29" s="639">
        <v>6.1975845809422365</v>
      </c>
      <c r="AC29" s="639">
        <v>2.2103172132762978E-2</v>
      </c>
      <c r="AD29" s="639">
        <v>1.9024137749152951E-2</v>
      </c>
      <c r="AE29" s="639">
        <v>1.2156412082618849E-3</v>
      </c>
      <c r="AF29" s="639">
        <v>2.8883982327982203E-3</v>
      </c>
      <c r="AG29" s="639">
        <v>8.1019835279153168E-5</v>
      </c>
      <c r="AH29" s="639">
        <v>13.389865837296623</v>
      </c>
      <c r="AI29" s="639">
        <v>80.309304062025632</v>
      </c>
      <c r="AJ29" s="639">
        <v>4.4164969974863793</v>
      </c>
      <c r="AK29" s="639">
        <v>2.3344127019184153</v>
      </c>
      <c r="AL29" s="639">
        <v>6.0000869173087326</v>
      </c>
      <c r="AM29" s="639">
        <v>1.9852995535810197E-2</v>
      </c>
      <c r="AN29" s="639">
        <v>1.6295522050875356E-2</v>
      </c>
      <c r="AO29" s="639">
        <v>4.7654212521516174E-4</v>
      </c>
      <c r="AP29" s="639">
        <v>2.5453977246172369E-3</v>
      </c>
      <c r="AQ29" s="639">
        <v>1.3659626009366634E-5</v>
      </c>
      <c r="AR29" s="639">
        <v>12.790180733776054</v>
      </c>
    </row>
    <row r="30" spans="1:44">
      <c r="A30" s="435" t="s">
        <v>692</v>
      </c>
      <c r="B30" s="411">
        <v>28</v>
      </c>
      <c r="C30" s="411" t="s">
        <v>336</v>
      </c>
      <c r="D30" s="412">
        <v>208534</v>
      </c>
      <c r="E30" s="412">
        <v>5075382.6468738252</v>
      </c>
      <c r="F30" s="412">
        <v>351362.98740238277</v>
      </c>
      <c r="G30" s="412">
        <v>2151.0533494018227</v>
      </c>
      <c r="H30" s="412">
        <v>198.28112164072766</v>
      </c>
      <c r="I30" s="412">
        <v>300.15731419851522</v>
      </c>
      <c r="J30" s="412">
        <v>0</v>
      </c>
      <c r="K30" s="412">
        <v>0</v>
      </c>
      <c r="L30" s="412">
        <v>0</v>
      </c>
      <c r="M30" s="412">
        <v>0</v>
      </c>
      <c r="N30" s="412">
        <v>354012.47918762377</v>
      </c>
      <c r="O30" s="639">
        <v>24.338393963928304</v>
      </c>
      <c r="P30" s="639">
        <v>1.6849194251411415</v>
      </c>
      <c r="Q30" s="639">
        <v>1.0315120553012088E-2</v>
      </c>
      <c r="R30" s="639">
        <v>9.508335410087931E-4</v>
      </c>
      <c r="S30" s="639">
        <v>1.4393687082131222E-3</v>
      </c>
      <c r="T30" s="639">
        <v>0</v>
      </c>
      <c r="U30" s="639">
        <v>0</v>
      </c>
      <c r="V30" s="639">
        <v>0</v>
      </c>
      <c r="W30" s="639">
        <v>0</v>
      </c>
      <c r="X30" s="639">
        <v>1.6976247479433755</v>
      </c>
      <c r="Y30" s="639">
        <v>78.356260380236094</v>
      </c>
      <c r="Z30" s="639">
        <v>5.1178142107495823</v>
      </c>
      <c r="AA30" s="639">
        <v>0.19443313215352248</v>
      </c>
      <c r="AB30" s="639">
        <v>0.36489103505540682</v>
      </c>
      <c r="AC30" s="639">
        <v>2.700264100765077E-2</v>
      </c>
      <c r="AD30" s="639">
        <v>3.6823737136141024E-2</v>
      </c>
      <c r="AE30" s="639">
        <v>9.2110970250504766E-4</v>
      </c>
      <c r="AF30" s="639">
        <v>1.3672586567107395E-3</v>
      </c>
      <c r="AG30" s="639">
        <v>5.9327333249032071E-5</v>
      </c>
      <c r="AH30" s="639">
        <v>5.7433124517947673</v>
      </c>
      <c r="AI30" s="639">
        <v>71.022064416981138</v>
      </c>
      <c r="AJ30" s="639">
        <v>4.6929001283774108</v>
      </c>
      <c r="AK30" s="639">
        <v>4.3918784006456026E-2</v>
      </c>
      <c r="AL30" s="639">
        <v>9.9153931885356747E-3</v>
      </c>
      <c r="AM30" s="639">
        <v>2.3845983248013323E-2</v>
      </c>
      <c r="AN30" s="639">
        <v>3.4248818965250498E-2</v>
      </c>
      <c r="AO30" s="639">
        <v>3.490330974698865E-4</v>
      </c>
      <c r="AP30" s="639">
        <v>9.947291703285093E-4</v>
      </c>
      <c r="AQ30" s="639">
        <v>8.8909831480954034E-6</v>
      </c>
      <c r="AR30" s="639">
        <v>4.806181761036612</v>
      </c>
    </row>
    <row r="31" spans="1:44">
      <c r="A31" s="435" t="s">
        <v>693</v>
      </c>
      <c r="B31" s="411">
        <v>29</v>
      </c>
      <c r="C31" s="411" t="s">
        <v>338</v>
      </c>
      <c r="D31" s="412">
        <v>163224</v>
      </c>
      <c r="E31" s="412">
        <v>3111686.5475058192</v>
      </c>
      <c r="F31" s="412">
        <v>214870.71237841144</v>
      </c>
      <c r="G31" s="412">
        <v>522833.5311316491</v>
      </c>
      <c r="H31" s="412">
        <v>121.56496204554165</v>
      </c>
      <c r="I31" s="412">
        <v>184.02464241829935</v>
      </c>
      <c r="J31" s="412">
        <v>0</v>
      </c>
      <c r="K31" s="412">
        <v>0</v>
      </c>
      <c r="L31" s="412">
        <v>0</v>
      </c>
      <c r="M31" s="412">
        <v>0</v>
      </c>
      <c r="N31" s="412">
        <v>738009.83311452426</v>
      </c>
      <c r="O31" s="639">
        <v>19.063903271000704</v>
      </c>
      <c r="P31" s="639">
        <v>1.3164161666079219</v>
      </c>
      <c r="Q31" s="639">
        <v>3.2031657791234691</v>
      </c>
      <c r="R31" s="639">
        <v>7.4477382030547991E-4</v>
      </c>
      <c r="S31" s="639">
        <v>1.1274361761646533E-3</v>
      </c>
      <c r="T31" s="639">
        <v>0</v>
      </c>
      <c r="U31" s="639">
        <v>0</v>
      </c>
      <c r="V31" s="639">
        <v>0</v>
      </c>
      <c r="W31" s="639">
        <v>0</v>
      </c>
      <c r="X31" s="639">
        <v>4.5214541557278611</v>
      </c>
      <c r="Y31" s="639">
        <v>80.08562008109152</v>
      </c>
      <c r="Z31" s="639">
        <v>4.946877081458009</v>
      </c>
      <c r="AA31" s="639">
        <v>3.4178003565977835</v>
      </c>
      <c r="AB31" s="639">
        <v>0.32315024194892394</v>
      </c>
      <c r="AC31" s="639">
        <v>2.9130800361845267E-2</v>
      </c>
      <c r="AD31" s="639">
        <v>3.1667516299173921E-2</v>
      </c>
      <c r="AE31" s="639">
        <v>1.3950835009955264E-3</v>
      </c>
      <c r="AF31" s="639">
        <v>2.2225255244476255E-3</v>
      </c>
      <c r="AG31" s="639">
        <v>1.1667677654458839E-4</v>
      </c>
      <c r="AH31" s="639">
        <v>8.7523602824677216</v>
      </c>
      <c r="AI31" s="639">
        <v>72.438836536628912</v>
      </c>
      <c r="AJ31" s="639">
        <v>4.5067921659236267</v>
      </c>
      <c r="AK31" s="639">
        <v>3.2593799756047024</v>
      </c>
      <c r="AL31" s="639">
        <v>1.0391577902650101E-2</v>
      </c>
      <c r="AM31" s="639">
        <v>2.4747326349488973E-2</v>
      </c>
      <c r="AN31" s="639">
        <v>2.864661291035886E-2</v>
      </c>
      <c r="AO31" s="639">
        <v>4.3527300695238991E-4</v>
      </c>
      <c r="AP31" s="639">
        <v>1.7806877796260013E-3</v>
      </c>
      <c r="AQ31" s="639">
        <v>1.0707487421578496E-5</v>
      </c>
      <c r="AR31" s="639">
        <v>7.8321843269648284</v>
      </c>
    </row>
    <row r="32" spans="1:44">
      <c r="A32" s="435" t="s">
        <v>694</v>
      </c>
      <c r="B32" s="411">
        <v>30</v>
      </c>
      <c r="C32" s="411" t="s">
        <v>695</v>
      </c>
      <c r="D32" s="412">
        <v>2483335</v>
      </c>
      <c r="E32" s="412">
        <v>1638053.750518804</v>
      </c>
      <c r="F32" s="412">
        <v>97334.236541636012</v>
      </c>
      <c r="G32" s="412">
        <v>0</v>
      </c>
      <c r="H32" s="412">
        <v>376.29384932662293</v>
      </c>
      <c r="I32" s="412">
        <v>96.726308973095399</v>
      </c>
      <c r="J32" s="412">
        <v>0</v>
      </c>
      <c r="K32" s="412">
        <v>0</v>
      </c>
      <c r="L32" s="412">
        <v>0</v>
      </c>
      <c r="M32" s="412">
        <v>0</v>
      </c>
      <c r="N32" s="412">
        <v>97807.256699935737</v>
      </c>
      <c r="O32" s="639">
        <v>0.65961851724346654</v>
      </c>
      <c r="P32" s="639">
        <v>3.9194968275176732E-2</v>
      </c>
      <c r="Q32" s="639">
        <v>0</v>
      </c>
      <c r="R32" s="639">
        <v>1.5152762286466502E-4</v>
      </c>
      <c r="S32" s="639">
        <v>3.8950165391739493E-5</v>
      </c>
      <c r="T32" s="639">
        <v>0</v>
      </c>
      <c r="U32" s="639">
        <v>0</v>
      </c>
      <c r="V32" s="639">
        <v>0</v>
      </c>
      <c r="W32" s="639">
        <v>0</v>
      </c>
      <c r="X32" s="639">
        <v>3.9385446063433138E-2</v>
      </c>
      <c r="Y32" s="639">
        <v>39.750146680968776</v>
      </c>
      <c r="Z32" s="639">
        <v>2.3993454137278407</v>
      </c>
      <c r="AA32" s="639">
        <v>0.21394653438760483</v>
      </c>
      <c r="AB32" s="639">
        <v>2.473515405597726</v>
      </c>
      <c r="AC32" s="639">
        <v>1.565385614793003</v>
      </c>
      <c r="AD32" s="639">
        <v>1.6368222343261064E-2</v>
      </c>
      <c r="AE32" s="639">
        <v>8.3860980970655813E-4</v>
      </c>
      <c r="AF32" s="639">
        <v>1.0904583204543381E-3</v>
      </c>
      <c r="AG32" s="639">
        <v>5.2133008673544329E-5</v>
      </c>
      <c r="AH32" s="639">
        <v>6.6705423919882696</v>
      </c>
      <c r="AI32" s="639">
        <v>23.998294604217755</v>
      </c>
      <c r="AJ32" s="639">
        <v>1.4258678598902881</v>
      </c>
      <c r="AK32" s="639">
        <v>6.0295144334885725E-2</v>
      </c>
      <c r="AL32" s="639">
        <v>2.2769215598803867</v>
      </c>
      <c r="AM32" s="639">
        <v>1.1168924709003001</v>
      </c>
      <c r="AN32" s="639">
        <v>1.0803553967825846E-2</v>
      </c>
      <c r="AO32" s="639">
        <v>2.8758731102757035E-4</v>
      </c>
      <c r="AP32" s="639">
        <v>7.101168756439895E-4</v>
      </c>
      <c r="AQ32" s="639">
        <v>7.0673123197276305E-6</v>
      </c>
      <c r="AR32" s="639">
        <v>4.8917853604726771</v>
      </c>
    </row>
    <row r="33" spans="1:44">
      <c r="A33" s="435" t="s">
        <v>696</v>
      </c>
      <c r="B33" s="411">
        <v>31</v>
      </c>
      <c r="C33" s="411" t="s">
        <v>697</v>
      </c>
      <c r="D33" s="412">
        <v>2626659</v>
      </c>
      <c r="E33" s="412">
        <v>5217860.4925690182</v>
      </c>
      <c r="F33" s="412">
        <v>313137.29167192569</v>
      </c>
      <c r="G33" s="412">
        <v>0</v>
      </c>
      <c r="H33" s="412">
        <v>701.20092676034494</v>
      </c>
      <c r="I33" s="412">
        <v>192.32065023491768</v>
      </c>
      <c r="J33" s="412">
        <v>0</v>
      </c>
      <c r="K33" s="412">
        <v>0</v>
      </c>
      <c r="L33" s="412">
        <v>0</v>
      </c>
      <c r="M33" s="412">
        <v>0</v>
      </c>
      <c r="N33" s="412">
        <v>314030.81324892095</v>
      </c>
      <c r="O33" s="639">
        <v>1.9865009095466972</v>
      </c>
      <c r="P33" s="639">
        <v>0.11921505291395865</v>
      </c>
      <c r="Q33" s="639">
        <v>0</v>
      </c>
      <c r="R33" s="639">
        <v>2.6695544673303423E-4</v>
      </c>
      <c r="S33" s="639">
        <v>7.3218735372546523E-5</v>
      </c>
      <c r="T33" s="639">
        <v>0</v>
      </c>
      <c r="U33" s="639">
        <v>0</v>
      </c>
      <c r="V33" s="639">
        <v>0</v>
      </c>
      <c r="W33" s="639">
        <v>0</v>
      </c>
      <c r="X33" s="639">
        <v>0.11955522709606423</v>
      </c>
      <c r="Y33" s="639">
        <v>35.331656408399631</v>
      </c>
      <c r="Z33" s="639">
        <v>1.9997371180009855</v>
      </c>
      <c r="AA33" s="639">
        <v>0.169302296858516</v>
      </c>
      <c r="AB33" s="639">
        <v>2.320710430974029</v>
      </c>
      <c r="AC33" s="639">
        <v>0.75562100822137979</v>
      </c>
      <c r="AD33" s="639">
        <v>1.6344771750086286E-2</v>
      </c>
      <c r="AE33" s="639">
        <v>8.9644164783857184E-4</v>
      </c>
      <c r="AF33" s="639">
        <v>1.2754528842651718E-3</v>
      </c>
      <c r="AG33" s="639">
        <v>5.545219187637818E-5</v>
      </c>
      <c r="AH33" s="639">
        <v>5.2639429725289766</v>
      </c>
      <c r="AI33" s="639">
        <v>26.602122654498238</v>
      </c>
      <c r="AJ33" s="639">
        <v>1.4854402481271984</v>
      </c>
      <c r="AK33" s="639">
        <v>6.7221674986859686E-2</v>
      </c>
      <c r="AL33" s="639">
        <v>2.1347602096851657</v>
      </c>
      <c r="AM33" s="639">
        <v>0.53507427597171087</v>
      </c>
      <c r="AN33" s="639">
        <v>1.2134087226944971E-2</v>
      </c>
      <c r="AO33" s="639">
        <v>3.4173533226294461E-4</v>
      </c>
      <c r="AP33" s="639">
        <v>9.5353150286249207E-4</v>
      </c>
      <c r="AQ33" s="639">
        <v>8.5522507736899527E-6</v>
      </c>
      <c r="AR33" s="639">
        <v>4.2359343150837789</v>
      </c>
    </row>
    <row r="34" spans="1:44">
      <c r="A34" s="435" t="s">
        <v>698</v>
      </c>
      <c r="B34" s="411">
        <v>32</v>
      </c>
      <c r="C34" s="411" t="s">
        <v>699</v>
      </c>
      <c r="D34" s="412">
        <v>1514221</v>
      </c>
      <c r="E34" s="412">
        <v>3991875.5477968166</v>
      </c>
      <c r="F34" s="412">
        <v>231702.78923302414</v>
      </c>
      <c r="G34" s="412">
        <v>0</v>
      </c>
      <c r="H34" s="412">
        <v>475.89923279020485</v>
      </c>
      <c r="I34" s="412">
        <v>133.0392450741935</v>
      </c>
      <c r="J34" s="412">
        <v>0</v>
      </c>
      <c r="K34" s="412">
        <v>0</v>
      </c>
      <c r="L34" s="412">
        <v>0</v>
      </c>
      <c r="M34" s="412">
        <v>0</v>
      </c>
      <c r="N34" s="412">
        <v>232311.72771088855</v>
      </c>
      <c r="O34" s="639">
        <v>2.636256892353769</v>
      </c>
      <c r="P34" s="639">
        <v>0.15301781525485655</v>
      </c>
      <c r="Q34" s="639">
        <v>0</v>
      </c>
      <c r="R34" s="639">
        <v>3.1428650955851549E-4</v>
      </c>
      <c r="S34" s="639">
        <v>8.7859860003390198E-5</v>
      </c>
      <c r="T34" s="639">
        <v>0</v>
      </c>
      <c r="U34" s="639">
        <v>0</v>
      </c>
      <c r="V34" s="639">
        <v>0</v>
      </c>
      <c r="W34" s="639">
        <v>0</v>
      </c>
      <c r="X34" s="639">
        <v>0.15341996162441845</v>
      </c>
      <c r="Y34" s="639">
        <v>35.437322317621039</v>
      </c>
      <c r="Z34" s="639">
        <v>2.0240773024938292</v>
      </c>
      <c r="AA34" s="639">
        <v>0.14883235344786699</v>
      </c>
      <c r="AB34" s="639">
        <v>1.0221725148811838</v>
      </c>
      <c r="AC34" s="639">
        <v>0.62915437026554866</v>
      </c>
      <c r="AD34" s="639">
        <v>1.5400872862366279E-2</v>
      </c>
      <c r="AE34" s="639">
        <v>6.6221749789161454E-4</v>
      </c>
      <c r="AF34" s="639">
        <v>1.2125024873378062E-3</v>
      </c>
      <c r="AG34" s="639">
        <v>4.1246625160314213E-5</v>
      </c>
      <c r="AH34" s="639">
        <v>3.8415533805611846</v>
      </c>
      <c r="AI34" s="639">
        <v>22.838820252667389</v>
      </c>
      <c r="AJ34" s="639">
        <v>1.2680336245446044</v>
      </c>
      <c r="AK34" s="639">
        <v>3.9809830777628709E-2</v>
      </c>
      <c r="AL34" s="639">
        <v>0.5660538740579375</v>
      </c>
      <c r="AM34" s="639">
        <v>0.28735177188729638</v>
      </c>
      <c r="AN34" s="639">
        <v>9.8813073719824958E-3</v>
      </c>
      <c r="AO34" s="639">
        <v>1.9902719006227454E-4</v>
      </c>
      <c r="AP34" s="639">
        <v>8.3325604936358027E-4</v>
      </c>
      <c r="AQ34" s="639">
        <v>4.921357832430017E-6</v>
      </c>
      <c r="AR34" s="639">
        <v>2.172167613236708</v>
      </c>
    </row>
    <row r="35" spans="1:44">
      <c r="A35" s="435" t="s">
        <v>700</v>
      </c>
      <c r="B35" s="411">
        <v>33</v>
      </c>
      <c r="C35" s="411" t="s">
        <v>701</v>
      </c>
      <c r="D35" s="412">
        <v>1117736</v>
      </c>
      <c r="E35" s="412">
        <v>600101.99722476001</v>
      </c>
      <c r="F35" s="412">
        <v>37003.23440844375</v>
      </c>
      <c r="G35" s="412">
        <v>59.283496289178451</v>
      </c>
      <c r="H35" s="412">
        <v>272.12195378309349</v>
      </c>
      <c r="I35" s="412">
        <v>66.689210381802084</v>
      </c>
      <c r="J35" s="412">
        <v>0</v>
      </c>
      <c r="K35" s="412">
        <v>0</v>
      </c>
      <c r="L35" s="412">
        <v>0</v>
      </c>
      <c r="M35" s="412">
        <v>0</v>
      </c>
      <c r="N35" s="412">
        <v>37401.329068897823</v>
      </c>
      <c r="O35" s="639">
        <v>0.53689064074590065</v>
      </c>
      <c r="P35" s="639">
        <v>3.3105522599651216E-2</v>
      </c>
      <c r="Q35" s="639">
        <v>5.303890747831192E-5</v>
      </c>
      <c r="R35" s="639">
        <v>2.4345816345102377E-4</v>
      </c>
      <c r="S35" s="639">
        <v>5.9664545457784385E-5</v>
      </c>
      <c r="T35" s="639">
        <v>0</v>
      </c>
      <c r="U35" s="639">
        <v>0</v>
      </c>
      <c r="V35" s="639">
        <v>0</v>
      </c>
      <c r="W35" s="639">
        <v>0</v>
      </c>
      <c r="X35" s="639">
        <v>3.3461684216038338E-2</v>
      </c>
      <c r="Y35" s="639">
        <v>64.71995737151903</v>
      </c>
      <c r="Z35" s="639">
        <v>4.354497205690028</v>
      </c>
      <c r="AA35" s="639">
        <v>9.9006351202412801E-2</v>
      </c>
      <c r="AB35" s="639">
        <v>0.16556361807073011</v>
      </c>
      <c r="AC35" s="639">
        <v>2.77206796197716E-2</v>
      </c>
      <c r="AD35" s="639">
        <v>7.3731892826664008E-2</v>
      </c>
      <c r="AE35" s="639">
        <v>3.8858887997946954E-4</v>
      </c>
      <c r="AF35" s="639">
        <v>1.3392608171701752E-3</v>
      </c>
      <c r="AG35" s="639">
        <v>2.7850981853357755E-5</v>
      </c>
      <c r="AH35" s="639">
        <v>4.7222754480886096</v>
      </c>
      <c r="AI35" s="639">
        <v>52.376145770876875</v>
      </c>
      <c r="AJ35" s="639">
        <v>3.5437742099647425</v>
      </c>
      <c r="AK35" s="639">
        <v>2.5565377586150167E-2</v>
      </c>
      <c r="AL35" s="639">
        <v>8.838766358006454E-3</v>
      </c>
      <c r="AM35" s="639">
        <v>2.0595236432362458E-2</v>
      </c>
      <c r="AN35" s="639">
        <v>6.1488713451100553E-2</v>
      </c>
      <c r="AO35" s="639">
        <v>1.1589636323769168E-4</v>
      </c>
      <c r="AP35" s="639">
        <v>9.1865394517146482E-4</v>
      </c>
      <c r="AQ35" s="639">
        <v>2.4020269281642341E-6</v>
      </c>
      <c r="AR35" s="639">
        <v>3.6612992561276987</v>
      </c>
    </row>
    <row r="36" spans="1:44">
      <c r="A36" s="435" t="s">
        <v>702</v>
      </c>
      <c r="B36" s="411">
        <v>34</v>
      </c>
      <c r="C36" s="411" t="s">
        <v>703</v>
      </c>
      <c r="D36" s="412">
        <v>435378</v>
      </c>
      <c r="E36" s="412">
        <v>665382.3980425531</v>
      </c>
      <c r="F36" s="412">
        <v>41353.39009766416</v>
      </c>
      <c r="G36" s="412">
        <v>0</v>
      </c>
      <c r="H36" s="412">
        <v>62.335888585061234</v>
      </c>
      <c r="I36" s="412">
        <v>18.220977845800007</v>
      </c>
      <c r="J36" s="412">
        <v>0</v>
      </c>
      <c r="K36" s="412">
        <v>0</v>
      </c>
      <c r="L36" s="412">
        <v>0</v>
      </c>
      <c r="M36" s="412">
        <v>0</v>
      </c>
      <c r="N36" s="412">
        <v>41433.946964095019</v>
      </c>
      <c r="O36" s="639">
        <v>1.5282866797186654</v>
      </c>
      <c r="P36" s="639">
        <v>9.4982727877072709E-2</v>
      </c>
      <c r="Q36" s="639">
        <v>0</v>
      </c>
      <c r="R36" s="639">
        <v>1.4317647787683629E-4</v>
      </c>
      <c r="S36" s="639">
        <v>4.1850938370335679E-5</v>
      </c>
      <c r="T36" s="639">
        <v>0</v>
      </c>
      <c r="U36" s="639">
        <v>0</v>
      </c>
      <c r="V36" s="639">
        <v>0</v>
      </c>
      <c r="W36" s="639">
        <v>0</v>
      </c>
      <c r="X36" s="639">
        <v>9.5167755293319875E-2</v>
      </c>
      <c r="Y36" s="639">
        <v>51.940877832585038</v>
      </c>
      <c r="Z36" s="639">
        <v>3.3121504000527158</v>
      </c>
      <c r="AA36" s="639">
        <v>8.8772801514479693E-2</v>
      </c>
      <c r="AB36" s="639">
        <v>0.14836524445622246</v>
      </c>
      <c r="AC36" s="639">
        <v>2.5551337777545483E-2</v>
      </c>
      <c r="AD36" s="639">
        <v>4.943219802904654E-2</v>
      </c>
      <c r="AE36" s="639">
        <v>3.9093143559730238E-4</v>
      </c>
      <c r="AF36" s="639">
        <v>1.3942921173422695E-3</v>
      </c>
      <c r="AG36" s="639">
        <v>2.6761855256349184E-5</v>
      </c>
      <c r="AH36" s="639">
        <v>3.6260839672382059</v>
      </c>
      <c r="AI36" s="639">
        <v>37.697994471351564</v>
      </c>
      <c r="AJ36" s="639">
        <v>2.3795796680399071</v>
      </c>
      <c r="AK36" s="639">
        <v>2.1961923901849246E-2</v>
      </c>
      <c r="AL36" s="639">
        <v>1.0520064609950251E-2</v>
      </c>
      <c r="AM36" s="639">
        <v>1.4270569903076376E-2</v>
      </c>
      <c r="AN36" s="639">
        <v>3.4793702405659904E-2</v>
      </c>
      <c r="AO36" s="639">
        <v>1.1686164468171627E-4</v>
      </c>
      <c r="AP36" s="639">
        <v>9.8278076874273325E-4</v>
      </c>
      <c r="AQ36" s="639">
        <v>2.7707632708347888E-6</v>
      </c>
      <c r="AR36" s="639">
        <v>2.4622283420371383</v>
      </c>
    </row>
    <row r="37" spans="1:44">
      <c r="A37" s="435" t="s">
        <v>704</v>
      </c>
      <c r="B37" s="411">
        <v>35</v>
      </c>
      <c r="C37" s="411" t="s">
        <v>705</v>
      </c>
      <c r="D37" s="412">
        <v>102188</v>
      </c>
      <c r="E37" s="412">
        <v>406202.63226102135</v>
      </c>
      <c r="F37" s="412">
        <v>23494.398440976489</v>
      </c>
      <c r="G37" s="412">
        <v>0</v>
      </c>
      <c r="H37" s="412">
        <v>79.599414597643474</v>
      </c>
      <c r="I37" s="412">
        <v>20.793960160744582</v>
      </c>
      <c r="J37" s="412">
        <v>0</v>
      </c>
      <c r="K37" s="412">
        <v>0</v>
      </c>
      <c r="L37" s="412">
        <v>0</v>
      </c>
      <c r="M37" s="412">
        <v>0</v>
      </c>
      <c r="N37" s="412">
        <v>23594.791815734876</v>
      </c>
      <c r="O37" s="639">
        <v>3.9750521808922903</v>
      </c>
      <c r="P37" s="639">
        <v>0.22991347752159244</v>
      </c>
      <c r="Q37" s="639">
        <v>0</v>
      </c>
      <c r="R37" s="639">
        <v>7.7895070456064771E-4</v>
      </c>
      <c r="S37" s="639">
        <v>2.0348729949450604E-4</v>
      </c>
      <c r="T37" s="639">
        <v>0</v>
      </c>
      <c r="U37" s="639">
        <v>0</v>
      </c>
      <c r="V37" s="639">
        <v>0</v>
      </c>
      <c r="W37" s="639">
        <v>0</v>
      </c>
      <c r="X37" s="639">
        <v>0.23089591552564762</v>
      </c>
      <c r="Y37" s="639">
        <v>52.448315057515231</v>
      </c>
      <c r="Z37" s="639">
        <v>3.3250410034950137</v>
      </c>
      <c r="AA37" s="639">
        <v>0.1381701277985673</v>
      </c>
      <c r="AB37" s="639">
        <v>0.18255919374117369</v>
      </c>
      <c r="AC37" s="639">
        <v>0.12592263615825261</v>
      </c>
      <c r="AD37" s="639">
        <v>4.0439729962435153E-2</v>
      </c>
      <c r="AE37" s="639">
        <v>5.6707872823269165E-4</v>
      </c>
      <c r="AF37" s="639">
        <v>1.2901323674978839E-3</v>
      </c>
      <c r="AG37" s="639">
        <v>3.7416440039582777E-5</v>
      </c>
      <c r="AH37" s="639">
        <v>3.8140273186912128</v>
      </c>
      <c r="AI37" s="639">
        <v>39.25964569057178</v>
      </c>
      <c r="AJ37" s="639">
        <v>2.4865537560369781</v>
      </c>
      <c r="AK37" s="639">
        <v>4.0028610987812976E-2</v>
      </c>
      <c r="AL37" s="639">
        <v>1.9469731198712245E-2</v>
      </c>
      <c r="AM37" s="639">
        <v>2.570803318982472E-2</v>
      </c>
      <c r="AN37" s="639">
        <v>3.1155356350892192E-2</v>
      </c>
      <c r="AO37" s="639">
        <v>1.8618363130777513E-4</v>
      </c>
      <c r="AP37" s="639">
        <v>8.8800003082571883E-4</v>
      </c>
      <c r="AQ37" s="639">
        <v>4.5474940437885519E-6</v>
      </c>
      <c r="AR37" s="639">
        <v>2.603994218920398</v>
      </c>
    </row>
    <row r="38" spans="1:44">
      <c r="A38" s="435" t="s">
        <v>706</v>
      </c>
      <c r="B38" s="411">
        <v>36</v>
      </c>
      <c r="C38" s="411" t="s">
        <v>707</v>
      </c>
      <c r="D38" s="412">
        <v>341956</v>
      </c>
      <c r="E38" s="412">
        <v>1569181.7793223478</v>
      </c>
      <c r="F38" s="412">
        <v>89725.335347020635</v>
      </c>
      <c r="G38" s="412">
        <v>0</v>
      </c>
      <c r="H38" s="412">
        <v>134.32915142869734</v>
      </c>
      <c r="I38" s="412">
        <v>40.01960673569571</v>
      </c>
      <c r="J38" s="412">
        <v>0</v>
      </c>
      <c r="K38" s="412">
        <v>0</v>
      </c>
      <c r="L38" s="412">
        <v>0</v>
      </c>
      <c r="M38" s="412">
        <v>0</v>
      </c>
      <c r="N38" s="412">
        <v>89899.684105185035</v>
      </c>
      <c r="O38" s="639">
        <v>4.5888411939616436</v>
      </c>
      <c r="P38" s="639">
        <v>0.26238853930628686</v>
      </c>
      <c r="Q38" s="639">
        <v>0</v>
      </c>
      <c r="R38" s="639">
        <v>3.9282583557152773E-4</v>
      </c>
      <c r="S38" s="639">
        <v>1.170314506418829E-4</v>
      </c>
      <c r="T38" s="639">
        <v>0</v>
      </c>
      <c r="U38" s="639">
        <v>0</v>
      </c>
      <c r="V38" s="639">
        <v>0</v>
      </c>
      <c r="W38" s="639">
        <v>0</v>
      </c>
      <c r="X38" s="639">
        <v>0.26289839659250031</v>
      </c>
      <c r="Y38" s="639">
        <v>52.809186218721933</v>
      </c>
      <c r="Z38" s="639">
        <v>3.0790852761226848</v>
      </c>
      <c r="AA38" s="639">
        <v>0.13506066205827638</v>
      </c>
      <c r="AB38" s="639">
        <v>0.23404468586911692</v>
      </c>
      <c r="AC38" s="639">
        <v>0.10058261623304929</v>
      </c>
      <c r="AD38" s="639">
        <v>3.3371411814520427E-2</v>
      </c>
      <c r="AE38" s="639">
        <v>6.846960829231558E-4</v>
      </c>
      <c r="AF38" s="639">
        <v>1.598544018799716E-3</v>
      </c>
      <c r="AG38" s="639">
        <v>4.2896286323730862E-5</v>
      </c>
      <c r="AH38" s="639">
        <v>3.5844707884856946</v>
      </c>
      <c r="AI38" s="639">
        <v>36.624828352785833</v>
      </c>
      <c r="AJ38" s="639">
        <v>2.0608362707314347</v>
      </c>
      <c r="AK38" s="639">
        <v>3.889732399271386E-2</v>
      </c>
      <c r="AL38" s="639">
        <v>5.43572319925806E-2</v>
      </c>
      <c r="AM38" s="639">
        <v>4.6108731900534952E-2</v>
      </c>
      <c r="AN38" s="639">
        <v>1.9746623706249977E-2</v>
      </c>
      <c r="AO38" s="639">
        <v>2.4770947343865605E-4</v>
      </c>
      <c r="AP38" s="639">
        <v>1.1348021753464729E-3</v>
      </c>
      <c r="AQ38" s="639">
        <v>5.8330863803032313E-6</v>
      </c>
      <c r="AR38" s="639">
        <v>2.2213345270586795</v>
      </c>
    </row>
    <row r="39" spans="1:44">
      <c r="A39" s="435" t="s">
        <v>708</v>
      </c>
      <c r="B39" s="411">
        <v>37</v>
      </c>
      <c r="C39" s="411" t="s">
        <v>709</v>
      </c>
      <c r="D39" s="412">
        <v>982918</v>
      </c>
      <c r="E39" s="412">
        <v>1344755.0040152201</v>
      </c>
      <c r="F39" s="412">
        <v>81593.501680272559</v>
      </c>
      <c r="G39" s="412">
        <v>1402.3613260129798</v>
      </c>
      <c r="H39" s="412">
        <v>77.29171197394281</v>
      </c>
      <c r="I39" s="412">
        <v>25.491231099630802</v>
      </c>
      <c r="J39" s="412">
        <v>0</v>
      </c>
      <c r="K39" s="412">
        <v>0</v>
      </c>
      <c r="L39" s="412">
        <v>0</v>
      </c>
      <c r="M39" s="412">
        <v>0</v>
      </c>
      <c r="N39" s="412">
        <v>83098.64594935911</v>
      </c>
      <c r="O39" s="639">
        <v>1.3681253207441721</v>
      </c>
      <c r="P39" s="639">
        <v>8.3011504194930363E-2</v>
      </c>
      <c r="Q39" s="639">
        <v>1.4267327752803182E-3</v>
      </c>
      <c r="R39" s="639">
        <v>7.863495426265752E-5</v>
      </c>
      <c r="S39" s="639">
        <v>2.5934239783614506E-5</v>
      </c>
      <c r="T39" s="639">
        <v>0</v>
      </c>
      <c r="U39" s="639">
        <v>0</v>
      </c>
      <c r="V39" s="639">
        <v>0</v>
      </c>
      <c r="W39" s="639">
        <v>0</v>
      </c>
      <c r="X39" s="639">
        <v>8.4542806164256953E-2</v>
      </c>
      <c r="Y39" s="639">
        <v>47.6129598225981</v>
      </c>
      <c r="Z39" s="639">
        <v>2.9120656476683027</v>
      </c>
      <c r="AA39" s="639">
        <v>0.12099744338046226</v>
      </c>
      <c r="AB39" s="639">
        <v>0.17712765828459684</v>
      </c>
      <c r="AC39" s="639">
        <v>8.1458572710043434E-2</v>
      </c>
      <c r="AD39" s="639">
        <v>4.6758036906490982E-2</v>
      </c>
      <c r="AE39" s="639">
        <v>5.2215976581953801E-4</v>
      </c>
      <c r="AF39" s="639">
        <v>1.4992244150545339E-3</v>
      </c>
      <c r="AG39" s="639">
        <v>3.2504867946208821E-5</v>
      </c>
      <c r="AH39" s="639">
        <v>3.3404612479987157</v>
      </c>
      <c r="AI39" s="639">
        <v>34.997642489713797</v>
      </c>
      <c r="AJ39" s="639">
        <v>2.1224797748079696</v>
      </c>
      <c r="AK39" s="639">
        <v>3.4347775695977439E-2</v>
      </c>
      <c r="AL39" s="639">
        <v>2.0786986078702691E-2</v>
      </c>
      <c r="AM39" s="639">
        <v>2.6275138877349523E-2</v>
      </c>
      <c r="AN39" s="639">
        <v>3.5363244274466445E-2</v>
      </c>
      <c r="AO39" s="639">
        <v>1.8234343368179703E-4</v>
      </c>
      <c r="AP39" s="639">
        <v>1.0889816011025052E-3</v>
      </c>
      <c r="AQ39" s="639">
        <v>3.9371011683032132E-6</v>
      </c>
      <c r="AR39" s="639">
        <v>2.2405281818704181</v>
      </c>
    </row>
    <row r="40" spans="1:44">
      <c r="A40" s="435" t="s">
        <v>710</v>
      </c>
      <c r="B40" s="411">
        <v>38</v>
      </c>
      <c r="C40" s="411" t="s">
        <v>711</v>
      </c>
      <c r="D40" s="412">
        <v>1982785</v>
      </c>
      <c r="E40" s="412">
        <v>481160.12227914343</v>
      </c>
      <c r="F40" s="412">
        <v>25807.264755761717</v>
      </c>
      <c r="G40" s="412">
        <v>0</v>
      </c>
      <c r="H40" s="412">
        <v>43.140815482164541</v>
      </c>
      <c r="I40" s="412">
        <v>12.725469635968246</v>
      </c>
      <c r="J40" s="412">
        <v>0</v>
      </c>
      <c r="K40" s="412">
        <v>0</v>
      </c>
      <c r="L40" s="412">
        <v>0</v>
      </c>
      <c r="M40" s="412">
        <v>0</v>
      </c>
      <c r="N40" s="412">
        <v>25863.131040879849</v>
      </c>
      <c r="O40" s="639">
        <v>0.24266883312065776</v>
      </c>
      <c r="P40" s="639">
        <v>1.3015664711888439E-2</v>
      </c>
      <c r="Q40" s="639">
        <v>0</v>
      </c>
      <c r="R40" s="639">
        <v>2.1757687032212034E-5</v>
      </c>
      <c r="S40" s="639">
        <v>6.4179775598303623E-6</v>
      </c>
      <c r="T40" s="639">
        <v>0</v>
      </c>
      <c r="U40" s="639">
        <v>0</v>
      </c>
      <c r="V40" s="639">
        <v>0</v>
      </c>
      <c r="W40" s="639">
        <v>0</v>
      </c>
      <c r="X40" s="639">
        <v>1.304384037648048E-2</v>
      </c>
      <c r="Y40" s="639">
        <v>42.189225427380229</v>
      </c>
      <c r="Z40" s="639">
        <v>2.6212780301816165</v>
      </c>
      <c r="AA40" s="639">
        <v>0.28782617541564504</v>
      </c>
      <c r="AB40" s="639">
        <v>6.497835719457326</v>
      </c>
      <c r="AC40" s="639">
        <v>0.59154293946315428</v>
      </c>
      <c r="AD40" s="639">
        <v>2.8820120946438692E-2</v>
      </c>
      <c r="AE40" s="639">
        <v>2.3651807296058941E-3</v>
      </c>
      <c r="AF40" s="639">
        <v>1.3608253265867663E-3</v>
      </c>
      <c r="AG40" s="639">
        <v>1.4117443679667301E-4</v>
      </c>
      <c r="AH40" s="639">
        <v>10.031170165957171</v>
      </c>
      <c r="AI40" s="639">
        <v>35.046364236817027</v>
      </c>
      <c r="AJ40" s="639">
        <v>2.2070206161144785</v>
      </c>
      <c r="AK40" s="639">
        <v>0.17072924819753479</v>
      </c>
      <c r="AL40" s="639">
        <v>6.3048171480532593</v>
      </c>
      <c r="AM40" s="639">
        <v>0.54855520032576177</v>
      </c>
      <c r="AN40" s="639">
        <v>2.4523166306550919E-2</v>
      </c>
      <c r="AO40" s="639">
        <v>1.0932744466724367E-3</v>
      </c>
      <c r="AP40" s="639">
        <v>8.9764852848888094E-4</v>
      </c>
      <c r="AQ40" s="639">
        <v>2.6193599233956006E-5</v>
      </c>
      <c r="AR40" s="639">
        <v>9.2576624955719815</v>
      </c>
    </row>
    <row r="41" spans="1:44">
      <c r="A41" s="435" t="s">
        <v>712</v>
      </c>
      <c r="B41" s="411">
        <v>39</v>
      </c>
      <c r="C41" s="411" t="s">
        <v>713</v>
      </c>
      <c r="D41" s="412">
        <v>639528</v>
      </c>
      <c r="E41" s="412">
        <v>1172949.1952703772</v>
      </c>
      <c r="F41" s="412">
        <v>74102.055656313765</v>
      </c>
      <c r="G41" s="412">
        <v>0</v>
      </c>
      <c r="H41" s="412">
        <v>92.208811064340381</v>
      </c>
      <c r="I41" s="412">
        <v>28.00532797508043</v>
      </c>
      <c r="J41" s="412">
        <v>0</v>
      </c>
      <c r="K41" s="412">
        <v>0</v>
      </c>
      <c r="L41" s="412">
        <v>0</v>
      </c>
      <c r="M41" s="412">
        <v>0</v>
      </c>
      <c r="N41" s="412">
        <v>74222.26979535319</v>
      </c>
      <c r="O41" s="639">
        <v>1.8340857558549073</v>
      </c>
      <c r="P41" s="639">
        <v>0.11586991602605948</v>
      </c>
      <c r="Q41" s="639">
        <v>0</v>
      </c>
      <c r="R41" s="639">
        <v>1.4418260195697512E-4</v>
      </c>
      <c r="S41" s="639">
        <v>4.3790620543714164E-5</v>
      </c>
      <c r="T41" s="639">
        <v>0</v>
      </c>
      <c r="U41" s="639">
        <v>0</v>
      </c>
      <c r="V41" s="639">
        <v>0</v>
      </c>
      <c r="W41" s="639">
        <v>0</v>
      </c>
      <c r="X41" s="639">
        <v>0.11605788924856017</v>
      </c>
      <c r="Y41" s="639">
        <v>59.1354383437221</v>
      </c>
      <c r="Z41" s="639">
        <v>3.5709538744210869</v>
      </c>
      <c r="AA41" s="639">
        <v>0.64303937316116366</v>
      </c>
      <c r="AB41" s="639">
        <v>0.52052444116724483</v>
      </c>
      <c r="AC41" s="639">
        <v>2.3274995726213508</v>
      </c>
      <c r="AD41" s="639">
        <v>2.2789695106749684E-2</v>
      </c>
      <c r="AE41" s="639">
        <v>1.3965245047005512E-3</v>
      </c>
      <c r="AF41" s="639">
        <v>1.5531329391261124E-3</v>
      </c>
      <c r="AG41" s="639">
        <v>8.8417764168293372E-5</v>
      </c>
      <c r="AH41" s="639">
        <v>7.0878450316855899</v>
      </c>
      <c r="AI41" s="639">
        <v>18.516618473804115</v>
      </c>
      <c r="AJ41" s="639">
        <v>1.1004815683624871</v>
      </c>
      <c r="AK41" s="639">
        <v>9.0980191019342571E-2</v>
      </c>
      <c r="AL41" s="639">
        <v>0.16667150455079136</v>
      </c>
      <c r="AM41" s="639">
        <v>0.41358001333539651</v>
      </c>
      <c r="AN41" s="639">
        <v>7.0206571977117875E-3</v>
      </c>
      <c r="AO41" s="639">
        <v>2.505045096023599E-4</v>
      </c>
      <c r="AP41" s="639">
        <v>5.5921605395754944E-4</v>
      </c>
      <c r="AQ41" s="639">
        <v>6.1178334435987655E-6</v>
      </c>
      <c r="AR41" s="639">
        <v>1.779549772862733</v>
      </c>
    </row>
    <row r="42" spans="1:44">
      <c r="A42" s="435" t="s">
        <v>714</v>
      </c>
      <c r="B42" s="411">
        <v>40</v>
      </c>
      <c r="C42" s="411" t="s">
        <v>715</v>
      </c>
      <c r="D42" s="412">
        <v>1067595</v>
      </c>
      <c r="E42" s="412">
        <v>10417811.020313889</v>
      </c>
      <c r="F42" s="412">
        <v>562751.91397375893</v>
      </c>
      <c r="G42" s="412">
        <v>0</v>
      </c>
      <c r="H42" s="412">
        <v>162.53795341239842</v>
      </c>
      <c r="I42" s="412">
        <v>95.935881685674175</v>
      </c>
      <c r="J42" s="412">
        <v>0</v>
      </c>
      <c r="K42" s="412">
        <v>0</v>
      </c>
      <c r="L42" s="412">
        <v>0</v>
      </c>
      <c r="M42" s="412">
        <v>0</v>
      </c>
      <c r="N42" s="412">
        <v>563010.38780885702</v>
      </c>
      <c r="O42" s="639">
        <v>9.7582051436302049</v>
      </c>
      <c r="P42" s="639">
        <v>0.52712115921651836</v>
      </c>
      <c r="Q42" s="639">
        <v>0</v>
      </c>
      <c r="R42" s="639">
        <v>1.5224682900575446E-4</v>
      </c>
      <c r="S42" s="639">
        <v>8.9861681335781996E-5</v>
      </c>
      <c r="T42" s="639">
        <v>0</v>
      </c>
      <c r="U42" s="639">
        <v>0</v>
      </c>
      <c r="V42" s="639">
        <v>0</v>
      </c>
      <c r="W42" s="639">
        <v>0</v>
      </c>
      <c r="X42" s="639">
        <v>0.52736326772685982</v>
      </c>
      <c r="Y42" s="639">
        <v>47.426236288516066</v>
      </c>
      <c r="Z42" s="639">
        <v>2.6582973864793367</v>
      </c>
      <c r="AA42" s="639">
        <v>0.22222154234853739</v>
      </c>
      <c r="AB42" s="639">
        <v>0.2680096322948054</v>
      </c>
      <c r="AC42" s="639">
        <v>0.5083084317185691</v>
      </c>
      <c r="AD42" s="639">
        <v>2.5838983073762433E-2</v>
      </c>
      <c r="AE42" s="639">
        <v>7.8708276410910144E-4</v>
      </c>
      <c r="AF42" s="639">
        <v>1.3089650548578713E-3</v>
      </c>
      <c r="AG42" s="639">
        <v>4.6087175533893554E-5</v>
      </c>
      <c r="AH42" s="639">
        <v>3.6848181109095122</v>
      </c>
      <c r="AI42" s="639">
        <v>32.798993972136728</v>
      </c>
      <c r="AJ42" s="639">
        <v>1.7871666642108135</v>
      </c>
      <c r="AK42" s="639">
        <v>4.7377762824592461E-2</v>
      </c>
      <c r="AL42" s="639">
        <v>5.8146067898481819E-2</v>
      </c>
      <c r="AM42" s="639">
        <v>0.10070637355483832</v>
      </c>
      <c r="AN42" s="639">
        <v>1.8212800559782354E-2</v>
      </c>
      <c r="AO42" s="639">
        <v>2.6789942097124201E-4</v>
      </c>
      <c r="AP42" s="639">
        <v>8.8215500929790991E-4</v>
      </c>
      <c r="AQ42" s="639">
        <v>5.3943983349545329E-6</v>
      </c>
      <c r="AR42" s="639">
        <v>2.0127651178771124</v>
      </c>
    </row>
    <row r="43" spans="1:44">
      <c r="A43" s="435" t="s">
        <v>716</v>
      </c>
      <c r="B43" s="411">
        <v>41</v>
      </c>
      <c r="C43" s="411" t="s">
        <v>717</v>
      </c>
      <c r="D43" s="412">
        <v>2096394</v>
      </c>
      <c r="E43" s="412">
        <v>18060407.461091135</v>
      </c>
      <c r="F43" s="412">
        <v>937222.43042090745</v>
      </c>
      <c r="G43" s="412">
        <v>28816.331150106045</v>
      </c>
      <c r="H43" s="412">
        <v>444.56279284846221</v>
      </c>
      <c r="I43" s="412">
        <v>204.20719394937294</v>
      </c>
      <c r="J43" s="412">
        <v>0</v>
      </c>
      <c r="K43" s="412">
        <v>0</v>
      </c>
      <c r="L43" s="412">
        <v>0</v>
      </c>
      <c r="M43" s="412">
        <v>0</v>
      </c>
      <c r="N43" s="412">
        <v>966687.53155781131</v>
      </c>
      <c r="O43" s="639">
        <v>8.6149871928135333</v>
      </c>
      <c r="P43" s="639">
        <v>0.44706406831011131</v>
      </c>
      <c r="Q43" s="639">
        <v>1.3745665724146341E-2</v>
      </c>
      <c r="R43" s="639">
        <v>2.1206070655061128E-4</v>
      </c>
      <c r="S43" s="639">
        <v>9.7408785728910185E-5</v>
      </c>
      <c r="T43" s="639">
        <v>0</v>
      </c>
      <c r="U43" s="639">
        <v>0</v>
      </c>
      <c r="V43" s="639">
        <v>0</v>
      </c>
      <c r="W43" s="639">
        <v>0</v>
      </c>
      <c r="X43" s="639">
        <v>0.46111920352653712</v>
      </c>
      <c r="Y43" s="639">
        <v>44.386491946543444</v>
      </c>
      <c r="Z43" s="639">
        <v>2.467585189219776</v>
      </c>
      <c r="AA43" s="639">
        <v>0.2063455483031269</v>
      </c>
      <c r="AB43" s="639">
        <v>0.35550709439134304</v>
      </c>
      <c r="AC43" s="639">
        <v>0.41726335193588515</v>
      </c>
      <c r="AD43" s="639">
        <v>1.4430738274681948E-2</v>
      </c>
      <c r="AE43" s="639">
        <v>7.5711554504452713E-4</v>
      </c>
      <c r="AF43" s="639">
        <v>1.3025640882088369E-3</v>
      </c>
      <c r="AG43" s="639">
        <v>4.3281450163934972E-5</v>
      </c>
      <c r="AH43" s="639">
        <v>3.4632348832082296</v>
      </c>
      <c r="AI43" s="639">
        <v>31.179273731873305</v>
      </c>
      <c r="AJ43" s="639">
        <v>1.6835500084771027</v>
      </c>
      <c r="AK43" s="639">
        <v>5.7714591557331843E-2</v>
      </c>
      <c r="AL43" s="639">
        <v>0.14919557189339033</v>
      </c>
      <c r="AM43" s="639">
        <v>0.1071465218796071</v>
      </c>
      <c r="AN43" s="639">
        <v>8.9260768233265092E-3</v>
      </c>
      <c r="AO43" s="639">
        <v>2.7319086164826893E-4</v>
      </c>
      <c r="AP43" s="639">
        <v>9.1080584649619366E-4</v>
      </c>
      <c r="AQ43" s="639">
        <v>5.205114884925761E-6</v>
      </c>
      <c r="AR43" s="639">
        <v>2.0077219724537878</v>
      </c>
    </row>
    <row r="44" spans="1:44">
      <c r="A44" s="435" t="s">
        <v>718</v>
      </c>
      <c r="B44" s="411">
        <v>42</v>
      </c>
      <c r="C44" s="411" t="s">
        <v>719</v>
      </c>
      <c r="D44" s="412">
        <v>3284020</v>
      </c>
      <c r="E44" s="412">
        <v>6835067.0785039123</v>
      </c>
      <c r="F44" s="412">
        <v>389888.28939160419</v>
      </c>
      <c r="G44" s="412">
        <v>12539.481594407607</v>
      </c>
      <c r="H44" s="412">
        <v>615.34777925276126</v>
      </c>
      <c r="I44" s="412">
        <v>181.35583598957388</v>
      </c>
      <c r="J44" s="412">
        <v>0</v>
      </c>
      <c r="K44" s="412">
        <v>0</v>
      </c>
      <c r="L44" s="412">
        <v>0</v>
      </c>
      <c r="M44" s="412">
        <v>0</v>
      </c>
      <c r="N44" s="412">
        <v>403224.4746012541</v>
      </c>
      <c r="O44" s="639">
        <v>2.0813110390630727</v>
      </c>
      <c r="P44" s="639">
        <v>0.11872287300065291</v>
      </c>
      <c r="Q44" s="639">
        <v>3.8183328951734785E-3</v>
      </c>
      <c r="R44" s="639">
        <v>1.8737637994067067E-4</v>
      </c>
      <c r="S44" s="639">
        <v>5.522373066838018E-5</v>
      </c>
      <c r="T44" s="639">
        <v>0</v>
      </c>
      <c r="U44" s="639">
        <v>0</v>
      </c>
      <c r="V44" s="639">
        <v>0</v>
      </c>
      <c r="W44" s="639">
        <v>0</v>
      </c>
      <c r="X44" s="639">
        <v>0.12278380600643544</v>
      </c>
      <c r="Y44" s="639">
        <v>34.137281810787485</v>
      </c>
      <c r="Z44" s="639">
        <v>1.9046902320388868</v>
      </c>
      <c r="AA44" s="639">
        <v>0.14860160503513647</v>
      </c>
      <c r="AB44" s="639">
        <v>0.33942324881634378</v>
      </c>
      <c r="AC44" s="639">
        <v>0.26685277132527496</v>
      </c>
      <c r="AD44" s="639">
        <v>1.617245544872296E-2</v>
      </c>
      <c r="AE44" s="639">
        <v>7.4741255622330161E-4</v>
      </c>
      <c r="AF44" s="639">
        <v>1.1786536270243409E-3</v>
      </c>
      <c r="AG44" s="639">
        <v>4.1872767220238541E-5</v>
      </c>
      <c r="AH44" s="639">
        <v>2.6777082516148325</v>
      </c>
      <c r="AI44" s="639">
        <v>25.093145662511738</v>
      </c>
      <c r="AJ44" s="639">
        <v>1.3752106386145266</v>
      </c>
      <c r="AK44" s="639">
        <v>5.1092747665526343E-2</v>
      </c>
      <c r="AL44" s="639">
        <v>0.18367485995494806</v>
      </c>
      <c r="AM44" s="639">
        <v>9.9142786297369292E-2</v>
      </c>
      <c r="AN44" s="639">
        <v>1.1632728353523948E-2</v>
      </c>
      <c r="AO44" s="639">
        <v>2.8910983519560301E-4</v>
      </c>
      <c r="AP44" s="639">
        <v>8.6742119520466412E-4</v>
      </c>
      <c r="AQ44" s="639">
        <v>5.7798058756370538E-6</v>
      </c>
      <c r="AR44" s="639">
        <v>1.7219160717221702</v>
      </c>
    </row>
    <row r="45" spans="1:44">
      <c r="A45" s="435" t="s">
        <v>720</v>
      </c>
      <c r="B45" s="411">
        <v>43</v>
      </c>
      <c r="C45" s="411" t="s">
        <v>348</v>
      </c>
      <c r="D45" s="412">
        <v>802329</v>
      </c>
      <c r="E45" s="412">
        <v>2501225.182163009</v>
      </c>
      <c r="F45" s="412">
        <v>150189.38092778425</v>
      </c>
      <c r="G45" s="412">
        <v>10.221292463651457</v>
      </c>
      <c r="H45" s="412">
        <v>121.75434472173978</v>
      </c>
      <c r="I45" s="412">
        <v>42.290682440319763</v>
      </c>
      <c r="J45" s="412">
        <v>0</v>
      </c>
      <c r="K45" s="412">
        <v>0</v>
      </c>
      <c r="L45" s="412">
        <v>0</v>
      </c>
      <c r="M45" s="412">
        <v>0</v>
      </c>
      <c r="N45" s="412">
        <v>150363.64724740997</v>
      </c>
      <c r="O45" s="639">
        <v>3.1174557845509869</v>
      </c>
      <c r="P45" s="639">
        <v>0.18719176413638824</v>
      </c>
      <c r="Q45" s="639">
        <v>1.2739527629752204E-5</v>
      </c>
      <c r="R45" s="639">
        <v>1.5175114538018667E-4</v>
      </c>
      <c r="S45" s="639">
        <v>5.2709901350094239E-5</v>
      </c>
      <c r="T45" s="639">
        <v>0</v>
      </c>
      <c r="U45" s="639">
        <v>0</v>
      </c>
      <c r="V45" s="639">
        <v>0</v>
      </c>
      <c r="W45" s="639">
        <v>0</v>
      </c>
      <c r="X45" s="639">
        <v>0.18740896471074828</v>
      </c>
      <c r="Y45" s="639">
        <v>37.688360564621853</v>
      </c>
      <c r="Z45" s="639">
        <v>2.16784007675549</v>
      </c>
      <c r="AA45" s="639">
        <v>0.14223533008468262</v>
      </c>
      <c r="AB45" s="639">
        <v>0.1554079893493546</v>
      </c>
      <c r="AC45" s="639">
        <v>0.13269689564052797</v>
      </c>
      <c r="AD45" s="639">
        <v>2.5204398161417327E-2</v>
      </c>
      <c r="AE45" s="639">
        <v>1.4586317119840702E-3</v>
      </c>
      <c r="AF45" s="639">
        <v>1.4724249378623268E-3</v>
      </c>
      <c r="AG45" s="639">
        <v>9.1733471729820785E-5</v>
      </c>
      <c r="AH45" s="639">
        <v>2.6264074801130488</v>
      </c>
      <c r="AI45" s="639">
        <v>30.515052598840505</v>
      </c>
      <c r="AJ45" s="639">
        <v>1.7489956461165246</v>
      </c>
      <c r="AK45" s="639">
        <v>6.2497880947496483E-2</v>
      </c>
      <c r="AL45" s="639">
        <v>1.9523984666578877E-2</v>
      </c>
      <c r="AM45" s="639">
        <v>0.10261484580815707</v>
      </c>
      <c r="AN45" s="639">
        <v>2.0325377779419448E-2</v>
      </c>
      <c r="AO45" s="639">
        <v>6.0233489938152091E-4</v>
      </c>
      <c r="AP45" s="639">
        <v>1.0969355657302914E-3</v>
      </c>
      <c r="AQ45" s="639">
        <v>1.6107889539668515E-5</v>
      </c>
      <c r="AR45" s="639">
        <v>1.955673113672828</v>
      </c>
    </row>
    <row r="46" spans="1:44">
      <c r="A46" s="435" t="s">
        <v>721</v>
      </c>
      <c r="B46" s="411">
        <v>44</v>
      </c>
      <c r="C46" s="411" t="s">
        <v>722</v>
      </c>
      <c r="D46" s="412">
        <v>353341</v>
      </c>
      <c r="E46" s="412">
        <v>2469621.9913406451</v>
      </c>
      <c r="F46" s="412">
        <v>148605.70787821535</v>
      </c>
      <c r="G46" s="412">
        <v>1508.6627676349551</v>
      </c>
      <c r="H46" s="412">
        <v>240.24502905436344</v>
      </c>
      <c r="I46" s="412">
        <v>69.695734107885443</v>
      </c>
      <c r="J46" s="412">
        <v>0</v>
      </c>
      <c r="K46" s="412">
        <v>0</v>
      </c>
      <c r="L46" s="412">
        <v>0</v>
      </c>
      <c r="M46" s="412">
        <v>0</v>
      </c>
      <c r="N46" s="412">
        <v>150424.31140901256</v>
      </c>
      <c r="O46" s="639">
        <v>6.9893445463182733</v>
      </c>
      <c r="P46" s="639">
        <v>0.42057306646614845</v>
      </c>
      <c r="Q46" s="639">
        <v>4.2697076411595458E-3</v>
      </c>
      <c r="R46" s="639">
        <v>6.7992400840650655E-4</v>
      </c>
      <c r="S46" s="639">
        <v>1.9724779775878102E-4</v>
      </c>
      <c r="T46" s="639">
        <v>0</v>
      </c>
      <c r="U46" s="639">
        <v>0</v>
      </c>
      <c r="V46" s="639">
        <v>0</v>
      </c>
      <c r="W46" s="639">
        <v>0</v>
      </c>
      <c r="X46" s="639">
        <v>0.42571994591347323</v>
      </c>
      <c r="Y46" s="639">
        <v>42.132339213341751</v>
      </c>
      <c r="Z46" s="639">
        <v>2.4939788945790862</v>
      </c>
      <c r="AA46" s="639">
        <v>0.32184095290110515</v>
      </c>
      <c r="AB46" s="639">
        <v>0.25933966306952494</v>
      </c>
      <c r="AC46" s="639">
        <v>0.50825643448174707</v>
      </c>
      <c r="AD46" s="639">
        <v>1.285983841165526E-2</v>
      </c>
      <c r="AE46" s="639">
        <v>9.9760963504161369E-4</v>
      </c>
      <c r="AF46" s="639">
        <v>1.0516376298072005E-3</v>
      </c>
      <c r="AG46" s="639">
        <v>4.4512894228674775E-5</v>
      </c>
      <c r="AH46" s="639">
        <v>3.5983695436021961</v>
      </c>
      <c r="AI46" s="639">
        <v>34.425159601445955</v>
      </c>
      <c r="AJ46" s="639">
        <v>2.05289482321461</v>
      </c>
      <c r="AK46" s="639">
        <v>0.19336116163727832</v>
      </c>
      <c r="AL46" s="639">
        <v>6.3323828412666761E-2</v>
      </c>
      <c r="AM46" s="639">
        <v>0.48571129459693629</v>
      </c>
      <c r="AN46" s="639">
        <v>1.0253712350478623E-2</v>
      </c>
      <c r="AO46" s="639">
        <v>5.4956022647011137E-4</v>
      </c>
      <c r="AP46" s="639">
        <v>7.4973880072355691E-4</v>
      </c>
      <c r="AQ46" s="639">
        <v>6.8428119205235553E-6</v>
      </c>
      <c r="AR46" s="639">
        <v>2.8068509620510844</v>
      </c>
    </row>
    <row r="47" spans="1:44">
      <c r="A47" s="435" t="s">
        <v>723</v>
      </c>
      <c r="B47" s="411">
        <v>45</v>
      </c>
      <c r="C47" s="411" t="s">
        <v>724</v>
      </c>
      <c r="D47" s="412">
        <v>172718</v>
      </c>
      <c r="E47" s="412">
        <v>3443748.8833877346</v>
      </c>
      <c r="F47" s="412">
        <v>203083.98405340349</v>
      </c>
      <c r="G47" s="412">
        <v>0</v>
      </c>
      <c r="H47" s="412">
        <v>1929.7210882737929</v>
      </c>
      <c r="I47" s="412">
        <v>468.39120705248183</v>
      </c>
      <c r="J47" s="412">
        <v>0</v>
      </c>
      <c r="K47" s="412">
        <v>0</v>
      </c>
      <c r="L47" s="412">
        <v>0</v>
      </c>
      <c r="M47" s="412">
        <v>0</v>
      </c>
      <c r="N47" s="412">
        <v>205482.09634872977</v>
      </c>
      <c r="O47" s="639">
        <v>19.938563921465828</v>
      </c>
      <c r="P47" s="639">
        <v>1.17581250392781</v>
      </c>
      <c r="Q47" s="639">
        <v>0</v>
      </c>
      <c r="R47" s="639">
        <v>1.1172669254355614E-2</v>
      </c>
      <c r="S47" s="639">
        <v>2.7118841525057137E-3</v>
      </c>
      <c r="T47" s="639">
        <v>0</v>
      </c>
      <c r="U47" s="639">
        <v>0</v>
      </c>
      <c r="V47" s="639">
        <v>0</v>
      </c>
      <c r="W47" s="639">
        <v>0</v>
      </c>
      <c r="X47" s="639">
        <v>1.1896970573346715</v>
      </c>
      <c r="Y47" s="639">
        <v>98.562724171195313</v>
      </c>
      <c r="Z47" s="639">
        <v>5.8123682859267216</v>
      </c>
      <c r="AA47" s="639">
        <v>0.44456879994796294</v>
      </c>
      <c r="AB47" s="639">
        <v>0.50239826751893601</v>
      </c>
      <c r="AC47" s="639">
        <v>1.2623696887820823</v>
      </c>
      <c r="AD47" s="639">
        <v>2.0295324219405039E-2</v>
      </c>
      <c r="AE47" s="639">
        <v>1.1342674195284094E-3</v>
      </c>
      <c r="AF47" s="639">
        <v>2.3987908284295477E-3</v>
      </c>
      <c r="AG47" s="639">
        <v>6.2485529994324126E-5</v>
      </c>
      <c r="AH47" s="639">
        <v>8.045595910173061</v>
      </c>
      <c r="AI47" s="639">
        <v>57.258691915367713</v>
      </c>
      <c r="AJ47" s="639">
        <v>3.2030157863350985</v>
      </c>
      <c r="AK47" s="639">
        <v>5.8710025806114612E-2</v>
      </c>
      <c r="AL47" s="639">
        <v>3.215863576416278E-2</v>
      </c>
      <c r="AM47" s="639">
        <v>0.1048633671626128</v>
      </c>
      <c r="AN47" s="639">
        <v>9.9575282842692923E-3</v>
      </c>
      <c r="AO47" s="639">
        <v>4.2146550764980586E-4</v>
      </c>
      <c r="AP47" s="639">
        <v>1.7229759850022287E-3</v>
      </c>
      <c r="AQ47" s="639">
        <v>7.1678701526077484E-6</v>
      </c>
      <c r="AR47" s="639">
        <v>3.4108569527150627</v>
      </c>
    </row>
    <row r="48" spans="1:44">
      <c r="A48" s="435" t="s">
        <v>725</v>
      </c>
      <c r="B48" s="411">
        <v>46</v>
      </c>
      <c r="C48" s="411" t="s">
        <v>726</v>
      </c>
      <c r="D48" s="412">
        <v>147093</v>
      </c>
      <c r="E48" s="412">
        <v>3034179.6343273884</v>
      </c>
      <c r="F48" s="412">
        <v>171091.22191525417</v>
      </c>
      <c r="G48" s="412">
        <v>0</v>
      </c>
      <c r="H48" s="412">
        <v>1428.9402937838913</v>
      </c>
      <c r="I48" s="412">
        <v>349.53926152209181</v>
      </c>
      <c r="J48" s="412">
        <v>0</v>
      </c>
      <c r="K48" s="412">
        <v>0</v>
      </c>
      <c r="L48" s="412">
        <v>0</v>
      </c>
      <c r="M48" s="412">
        <v>0</v>
      </c>
      <c r="N48" s="412">
        <v>172869.70147056016</v>
      </c>
      <c r="O48" s="639">
        <v>20.627627652759738</v>
      </c>
      <c r="P48" s="639">
        <v>1.1631499929653633</v>
      </c>
      <c r="Q48" s="639">
        <v>0</v>
      </c>
      <c r="R48" s="639">
        <v>9.714536339485165E-3</v>
      </c>
      <c r="S48" s="639">
        <v>2.3763147228086437E-3</v>
      </c>
      <c r="T48" s="639">
        <v>0</v>
      </c>
      <c r="U48" s="639">
        <v>0</v>
      </c>
      <c r="V48" s="639">
        <v>0</v>
      </c>
      <c r="W48" s="639">
        <v>0</v>
      </c>
      <c r="X48" s="639">
        <v>1.1752408440276572</v>
      </c>
      <c r="Y48" s="639">
        <v>71.682186657657965</v>
      </c>
      <c r="Z48" s="639">
        <v>4.0879131937354085</v>
      </c>
      <c r="AA48" s="639">
        <v>0.2539958889337231</v>
      </c>
      <c r="AB48" s="639">
        <v>0.35863080332494868</v>
      </c>
      <c r="AC48" s="639">
        <v>0.39059399767172509</v>
      </c>
      <c r="AD48" s="639">
        <v>1.288802664401128E-2</v>
      </c>
      <c r="AE48" s="639">
        <v>8.5133654848807598E-4</v>
      </c>
      <c r="AF48" s="639">
        <v>1.7124322277964189E-3</v>
      </c>
      <c r="AG48" s="639">
        <v>5.117360826996612E-5</v>
      </c>
      <c r="AH48" s="639">
        <v>5.1066368526943702</v>
      </c>
      <c r="AI48" s="639">
        <v>52.867093567692557</v>
      </c>
      <c r="AJ48" s="639">
        <v>2.9440659907907287</v>
      </c>
      <c r="AK48" s="639">
        <v>4.9200733759366316E-2</v>
      </c>
      <c r="AL48" s="639">
        <v>2.284945784788539E-2</v>
      </c>
      <c r="AM48" s="639">
        <v>3.7849433004566613E-2</v>
      </c>
      <c r="AN48" s="639">
        <v>7.9213900334490737E-3</v>
      </c>
      <c r="AO48" s="639">
        <v>3.1503507798260352E-4</v>
      </c>
      <c r="AP48" s="639">
        <v>1.2528907503554423E-3</v>
      </c>
      <c r="AQ48" s="639">
        <v>7.3149235280597699E-6</v>
      </c>
      <c r="AR48" s="639">
        <v>3.0634622461878624</v>
      </c>
    </row>
    <row r="49" spans="1:44">
      <c r="A49" s="435" t="s">
        <v>727</v>
      </c>
      <c r="B49" s="411">
        <v>47</v>
      </c>
      <c r="C49" s="411" t="s">
        <v>728</v>
      </c>
      <c r="D49" s="412">
        <v>796153</v>
      </c>
      <c r="E49" s="412">
        <v>8346932.0648832545</v>
      </c>
      <c r="F49" s="412">
        <v>435788.06873042381</v>
      </c>
      <c r="G49" s="412">
        <v>558.08256851536953</v>
      </c>
      <c r="H49" s="412">
        <v>1530.1367156442636</v>
      </c>
      <c r="I49" s="412">
        <v>402.7249215132843</v>
      </c>
      <c r="J49" s="412">
        <v>0</v>
      </c>
      <c r="K49" s="412">
        <v>0</v>
      </c>
      <c r="L49" s="412">
        <v>0</v>
      </c>
      <c r="M49" s="412">
        <v>0</v>
      </c>
      <c r="N49" s="412">
        <v>438279.01293609675</v>
      </c>
      <c r="O49" s="639">
        <v>10.484080402740748</v>
      </c>
      <c r="P49" s="639">
        <v>0.54736723811933607</v>
      </c>
      <c r="Q49" s="639">
        <v>7.009740194602916E-4</v>
      </c>
      <c r="R49" s="639">
        <v>1.9219128931804109E-3</v>
      </c>
      <c r="S49" s="639">
        <v>5.0583860327510456E-4</v>
      </c>
      <c r="T49" s="639">
        <v>0</v>
      </c>
      <c r="U49" s="639">
        <v>0</v>
      </c>
      <c r="V49" s="639">
        <v>0</v>
      </c>
      <c r="W49" s="639">
        <v>0</v>
      </c>
      <c r="X49" s="639">
        <v>0.55049596363525199</v>
      </c>
      <c r="Y49" s="639">
        <v>73.489132070860322</v>
      </c>
      <c r="Z49" s="639">
        <v>4.3655714839180204</v>
      </c>
      <c r="AA49" s="639">
        <v>0.42326594097712522</v>
      </c>
      <c r="AB49" s="639">
        <v>0.51282637390928332</v>
      </c>
      <c r="AC49" s="639">
        <v>1.3702718655891182</v>
      </c>
      <c r="AD49" s="639">
        <v>2.7395845311593982E-2</v>
      </c>
      <c r="AE49" s="639">
        <v>9.502172428994995E-4</v>
      </c>
      <c r="AF49" s="639">
        <v>1.3995311509507474E-3</v>
      </c>
      <c r="AG49" s="639">
        <v>5.784252376195707E-5</v>
      </c>
      <c r="AH49" s="639">
        <v>6.7017391006227545</v>
      </c>
      <c r="AI49" s="639">
        <v>29.332456066414348</v>
      </c>
      <c r="AJ49" s="639">
        <v>1.6080687062672212</v>
      </c>
      <c r="AK49" s="639">
        <v>5.295896135409401E-2</v>
      </c>
      <c r="AL49" s="639">
        <v>0.14106985714634024</v>
      </c>
      <c r="AM49" s="639">
        <v>0.16549579437338591</v>
      </c>
      <c r="AN49" s="639">
        <v>1.3474607843841954E-2</v>
      </c>
      <c r="AO49" s="639">
        <v>2.2626524654502107E-4</v>
      </c>
      <c r="AP49" s="639">
        <v>6.3678840102763536E-4</v>
      </c>
      <c r="AQ49" s="639">
        <v>5.0337198468027805E-6</v>
      </c>
      <c r="AR49" s="639">
        <v>1.9819360143523026</v>
      </c>
    </row>
    <row r="50" spans="1:44">
      <c r="A50" s="435" t="s">
        <v>729</v>
      </c>
      <c r="B50" s="411">
        <v>48</v>
      </c>
      <c r="C50" s="411" t="s">
        <v>730</v>
      </c>
      <c r="D50" s="412">
        <v>1817267</v>
      </c>
      <c r="E50" s="412">
        <v>4526227.7154575121</v>
      </c>
      <c r="F50" s="412">
        <v>256449.49696608685</v>
      </c>
      <c r="G50" s="412">
        <v>0</v>
      </c>
      <c r="H50" s="412">
        <v>2706.8949781397782</v>
      </c>
      <c r="I50" s="412">
        <v>655.33262311056615</v>
      </c>
      <c r="J50" s="412">
        <v>0</v>
      </c>
      <c r="K50" s="412">
        <v>0</v>
      </c>
      <c r="L50" s="412">
        <v>0</v>
      </c>
      <c r="M50" s="412">
        <v>0</v>
      </c>
      <c r="N50" s="412">
        <v>259811.72456733719</v>
      </c>
      <c r="O50" s="639">
        <v>2.4906784283528576</v>
      </c>
      <c r="P50" s="639">
        <v>0.14111822696724635</v>
      </c>
      <c r="Q50" s="639">
        <v>0</v>
      </c>
      <c r="R50" s="639">
        <v>1.4895417008836777E-3</v>
      </c>
      <c r="S50" s="639">
        <v>3.606143858390463E-4</v>
      </c>
      <c r="T50" s="639">
        <v>0</v>
      </c>
      <c r="U50" s="639">
        <v>0</v>
      </c>
      <c r="V50" s="639">
        <v>0</v>
      </c>
      <c r="W50" s="639">
        <v>0</v>
      </c>
      <c r="X50" s="639">
        <v>0.14296838305396906</v>
      </c>
      <c r="Y50" s="639">
        <v>40.957001894779282</v>
      </c>
      <c r="Z50" s="639">
        <v>2.3057198939757404</v>
      </c>
      <c r="AA50" s="639">
        <v>0.17033443626701836</v>
      </c>
      <c r="AB50" s="639">
        <v>0.29900176717037297</v>
      </c>
      <c r="AC50" s="639">
        <v>0.25316285570174524</v>
      </c>
      <c r="AD50" s="639">
        <v>3.6624563667674442E-2</v>
      </c>
      <c r="AE50" s="639">
        <v>7.3702956059638414E-4</v>
      </c>
      <c r="AF50" s="639">
        <v>1.3504907259746252E-3</v>
      </c>
      <c r="AG50" s="639">
        <v>4.3690732806116417E-5</v>
      </c>
      <c r="AH50" s="639">
        <v>3.0669747278019286</v>
      </c>
      <c r="AI50" s="639">
        <v>27.892038717031308</v>
      </c>
      <c r="AJ50" s="639">
        <v>1.532267306745225</v>
      </c>
      <c r="AK50" s="639">
        <v>4.8648844836791313E-2</v>
      </c>
      <c r="AL50" s="639">
        <v>0.12131354472229597</v>
      </c>
      <c r="AM50" s="639">
        <v>7.5830222961365712E-2</v>
      </c>
      <c r="AN50" s="639">
        <v>2.8142714845482211E-2</v>
      </c>
      <c r="AO50" s="639">
        <v>2.7379382885593109E-4</v>
      </c>
      <c r="AP50" s="639">
        <v>9.6913432206372928E-4</v>
      </c>
      <c r="AQ50" s="639">
        <v>5.9674995127373091E-6</v>
      </c>
      <c r="AR50" s="639">
        <v>1.8074515297615925</v>
      </c>
    </row>
    <row r="51" spans="1:44">
      <c r="A51" s="435" t="s">
        <v>731</v>
      </c>
      <c r="B51" s="411">
        <v>49</v>
      </c>
      <c r="C51" s="411" t="s">
        <v>732</v>
      </c>
      <c r="D51" s="412">
        <v>607283</v>
      </c>
      <c r="E51" s="412">
        <v>3725320.5335610718</v>
      </c>
      <c r="F51" s="412">
        <v>207966.74130442063</v>
      </c>
      <c r="G51" s="412">
        <v>0</v>
      </c>
      <c r="H51" s="412">
        <v>493.07413904890882</v>
      </c>
      <c r="I51" s="412">
        <v>135.55046639248624</v>
      </c>
      <c r="J51" s="412">
        <v>0</v>
      </c>
      <c r="K51" s="412">
        <v>0</v>
      </c>
      <c r="L51" s="412">
        <v>0</v>
      </c>
      <c r="M51" s="412">
        <v>0</v>
      </c>
      <c r="N51" s="412">
        <v>208595.36590986201</v>
      </c>
      <c r="O51" s="639">
        <v>6.1344060900125177</v>
      </c>
      <c r="P51" s="639">
        <v>0.34245440973058794</v>
      </c>
      <c r="Q51" s="639">
        <v>0</v>
      </c>
      <c r="R51" s="639">
        <v>8.1193469774208866E-4</v>
      </c>
      <c r="S51" s="639">
        <v>2.2320807003075376E-4</v>
      </c>
      <c r="T51" s="639">
        <v>0</v>
      </c>
      <c r="U51" s="639">
        <v>0</v>
      </c>
      <c r="V51" s="639">
        <v>0</v>
      </c>
      <c r="W51" s="639">
        <v>0</v>
      </c>
      <c r="X51" s="639">
        <v>0.34348955249836077</v>
      </c>
      <c r="Y51" s="639">
        <v>49.576887661593851</v>
      </c>
      <c r="Z51" s="639">
        <v>2.7951611897094124</v>
      </c>
      <c r="AA51" s="639">
        <v>0.16042785855902214</v>
      </c>
      <c r="AB51" s="639">
        <v>0.63225566980182546</v>
      </c>
      <c r="AC51" s="639">
        <v>0.33514309212801491</v>
      </c>
      <c r="AD51" s="639">
        <v>2.135073531019626E-2</v>
      </c>
      <c r="AE51" s="639">
        <v>7.4475533215835122E-4</v>
      </c>
      <c r="AF51" s="639">
        <v>1.6008298927403528E-3</v>
      </c>
      <c r="AG51" s="639">
        <v>4.386546676617427E-5</v>
      </c>
      <c r="AH51" s="639">
        <v>3.9467279962001358</v>
      </c>
      <c r="AI51" s="639">
        <v>37.631452456451257</v>
      </c>
      <c r="AJ51" s="639">
        <v>2.0762123415752027</v>
      </c>
      <c r="AK51" s="639">
        <v>5.5160393561184989E-2</v>
      </c>
      <c r="AL51" s="639">
        <v>0.33717884112802254</v>
      </c>
      <c r="AM51" s="639">
        <v>0.16608601619384419</v>
      </c>
      <c r="AN51" s="639">
        <v>1.44680853193706E-2</v>
      </c>
      <c r="AO51" s="639">
        <v>2.827157730739394E-4</v>
      </c>
      <c r="AP51" s="639">
        <v>1.2174104108628242E-3</v>
      </c>
      <c r="AQ51" s="639">
        <v>5.9773807037111931E-6</v>
      </c>
      <c r="AR51" s="639">
        <v>2.6506117813422652</v>
      </c>
    </row>
    <row r="52" spans="1:44">
      <c r="A52" s="435" t="s">
        <v>733</v>
      </c>
      <c r="B52" s="411">
        <v>50</v>
      </c>
      <c r="C52" s="411" t="s">
        <v>734</v>
      </c>
      <c r="D52" s="412">
        <v>242106</v>
      </c>
      <c r="E52" s="412">
        <v>773656.11531724432</v>
      </c>
      <c r="F52" s="412">
        <v>50242.291225175177</v>
      </c>
      <c r="G52" s="412">
        <v>0</v>
      </c>
      <c r="H52" s="412">
        <v>84.014674291237611</v>
      </c>
      <c r="I52" s="412">
        <v>23.871048814453374</v>
      </c>
      <c r="J52" s="412">
        <v>0</v>
      </c>
      <c r="K52" s="412">
        <v>0</v>
      </c>
      <c r="L52" s="412">
        <v>0</v>
      </c>
      <c r="M52" s="412">
        <v>0</v>
      </c>
      <c r="N52" s="412">
        <v>50350.176948280867</v>
      </c>
      <c r="O52" s="639">
        <v>3.1955264029691306</v>
      </c>
      <c r="P52" s="639">
        <v>0.20752187564610203</v>
      </c>
      <c r="Q52" s="639">
        <v>0</v>
      </c>
      <c r="R52" s="639">
        <v>3.4701607680618247E-4</v>
      </c>
      <c r="S52" s="639">
        <v>9.8597510241189284E-5</v>
      </c>
      <c r="T52" s="639">
        <v>0</v>
      </c>
      <c r="U52" s="639">
        <v>0</v>
      </c>
      <c r="V52" s="639">
        <v>0</v>
      </c>
      <c r="W52" s="639">
        <v>0</v>
      </c>
      <c r="X52" s="639">
        <v>0.20796748923314939</v>
      </c>
      <c r="Y52" s="639">
        <v>34.938932462647948</v>
      </c>
      <c r="Z52" s="639">
        <v>2.0240441209042599</v>
      </c>
      <c r="AA52" s="639">
        <v>0.12939839236066869</v>
      </c>
      <c r="AB52" s="639">
        <v>0.36711944009907044</v>
      </c>
      <c r="AC52" s="639">
        <v>0.21836888213776953</v>
      </c>
      <c r="AD52" s="639">
        <v>1.6868894854527999E-2</v>
      </c>
      <c r="AE52" s="639">
        <v>6.8663862325468326E-4</v>
      </c>
      <c r="AF52" s="639">
        <v>1.0806768328291355E-3</v>
      </c>
      <c r="AG52" s="639">
        <v>3.9647378911048651E-5</v>
      </c>
      <c r="AH52" s="639">
        <v>2.757606693191291</v>
      </c>
      <c r="AI52" s="639">
        <v>26.104953705442398</v>
      </c>
      <c r="AJ52" s="639">
        <v>1.50354088053348</v>
      </c>
      <c r="AK52" s="639">
        <v>4.4310334685402838E-2</v>
      </c>
      <c r="AL52" s="639">
        <v>0.18858291534049926</v>
      </c>
      <c r="AM52" s="639">
        <v>0.11395896298043437</v>
      </c>
      <c r="AN52" s="639">
        <v>1.2151004940551467E-2</v>
      </c>
      <c r="AO52" s="639">
        <v>2.7201770165432421E-4</v>
      </c>
      <c r="AP52" s="639">
        <v>7.7418757379436377E-4</v>
      </c>
      <c r="AQ52" s="639">
        <v>5.5553325015589723E-6</v>
      </c>
      <c r="AR52" s="639">
        <v>1.8635958590883182</v>
      </c>
    </row>
    <row r="53" spans="1:44">
      <c r="A53" s="435" t="s">
        <v>735</v>
      </c>
      <c r="B53" s="411">
        <v>51</v>
      </c>
      <c r="C53" s="411" t="s">
        <v>736</v>
      </c>
      <c r="D53" s="412">
        <v>2637226</v>
      </c>
      <c r="E53" s="412">
        <v>17665869.595889583</v>
      </c>
      <c r="F53" s="412">
        <v>1019126.2465721492</v>
      </c>
      <c r="G53" s="412">
        <v>0</v>
      </c>
      <c r="H53" s="412">
        <v>551.89991913819699</v>
      </c>
      <c r="I53" s="412">
        <v>226.99187218139326</v>
      </c>
      <c r="J53" s="412">
        <v>0</v>
      </c>
      <c r="K53" s="412">
        <v>0</v>
      </c>
      <c r="L53" s="412">
        <v>0</v>
      </c>
      <c r="M53" s="412">
        <v>0</v>
      </c>
      <c r="N53" s="412">
        <v>1019905.1383634688</v>
      </c>
      <c r="O53" s="639">
        <v>6.6986559346410139</v>
      </c>
      <c r="P53" s="639">
        <v>0.38643872257142514</v>
      </c>
      <c r="Q53" s="639">
        <v>0</v>
      </c>
      <c r="R53" s="639">
        <v>2.0927289475312203E-4</v>
      </c>
      <c r="S53" s="639">
        <v>8.6072210793232463E-5</v>
      </c>
      <c r="T53" s="639">
        <v>0</v>
      </c>
      <c r="U53" s="639">
        <v>0</v>
      </c>
      <c r="V53" s="639">
        <v>0</v>
      </c>
      <c r="W53" s="639">
        <v>0</v>
      </c>
      <c r="X53" s="639">
        <v>0.38673406767697149</v>
      </c>
      <c r="Y53" s="639">
        <v>40.158022662799347</v>
      </c>
      <c r="Z53" s="639">
        <v>2.3223188974770466</v>
      </c>
      <c r="AA53" s="639">
        <v>0.14623983812093766</v>
      </c>
      <c r="AB53" s="639">
        <v>0.90428429369779084</v>
      </c>
      <c r="AC53" s="639">
        <v>0.30904851579216475</v>
      </c>
      <c r="AD53" s="639">
        <v>2.2923586241532977E-2</v>
      </c>
      <c r="AE53" s="639">
        <v>7.087454141149989E-4</v>
      </c>
      <c r="AF53" s="639">
        <v>1.1799103172657121E-3</v>
      </c>
      <c r="AG53" s="639">
        <v>4.2334806195792164E-5</v>
      </c>
      <c r="AH53" s="639">
        <v>3.7067461218670492</v>
      </c>
      <c r="AI53" s="639">
        <v>30.350982189745032</v>
      </c>
      <c r="AJ53" s="639">
        <v>1.7367521000193988</v>
      </c>
      <c r="AK53" s="639">
        <v>4.9172317690116041E-2</v>
      </c>
      <c r="AL53" s="639">
        <v>0.63381131197392959</v>
      </c>
      <c r="AM53" s="639">
        <v>0.16056979644537506</v>
      </c>
      <c r="AN53" s="639">
        <v>1.7001725999597955E-2</v>
      </c>
      <c r="AO53" s="639">
        <v>2.6618166711444674E-4</v>
      </c>
      <c r="AP53" s="639">
        <v>8.4934443735878952E-4</v>
      </c>
      <c r="AQ53" s="639">
        <v>5.8585870261917965E-6</v>
      </c>
      <c r="AR53" s="639">
        <v>2.598428636819917</v>
      </c>
    </row>
    <row r="54" spans="1:44">
      <c r="A54" s="435" t="s">
        <v>737</v>
      </c>
      <c r="B54" s="411">
        <v>52</v>
      </c>
      <c r="C54" s="411" t="s">
        <v>352</v>
      </c>
      <c r="D54" s="412">
        <v>2848934</v>
      </c>
      <c r="E54" s="412">
        <v>10066214.8859754</v>
      </c>
      <c r="F54" s="412">
        <v>589857.27966896654</v>
      </c>
      <c r="G54" s="412">
        <v>0</v>
      </c>
      <c r="H54" s="412">
        <v>2603.6476488974058</v>
      </c>
      <c r="I54" s="412">
        <v>662.19683367557923</v>
      </c>
      <c r="J54" s="412">
        <v>0</v>
      </c>
      <c r="K54" s="412">
        <v>0</v>
      </c>
      <c r="L54" s="412">
        <v>0</v>
      </c>
      <c r="M54" s="412">
        <v>0</v>
      </c>
      <c r="N54" s="412">
        <v>593123.12415153952</v>
      </c>
      <c r="O54" s="639">
        <v>3.5333268113530885</v>
      </c>
      <c r="P54" s="639">
        <v>0.20704490861106875</v>
      </c>
      <c r="Q54" s="639">
        <v>0</v>
      </c>
      <c r="R54" s="639">
        <v>9.1390241012863263E-4</v>
      </c>
      <c r="S54" s="639">
        <v>2.324367056855579E-4</v>
      </c>
      <c r="T54" s="639">
        <v>0</v>
      </c>
      <c r="U54" s="639">
        <v>0</v>
      </c>
      <c r="V54" s="639">
        <v>0</v>
      </c>
      <c r="W54" s="639">
        <v>0</v>
      </c>
      <c r="X54" s="639">
        <v>0.20819124772688294</v>
      </c>
      <c r="Y54" s="639">
        <v>39.494197856878188</v>
      </c>
      <c r="Z54" s="639">
        <v>2.2371908007235737</v>
      </c>
      <c r="AA54" s="639">
        <v>0.16051282372137654</v>
      </c>
      <c r="AB54" s="639">
        <v>0.39848120632365602</v>
      </c>
      <c r="AC54" s="639">
        <v>0.30661100482011755</v>
      </c>
      <c r="AD54" s="639">
        <v>2.0907145849298911E-2</v>
      </c>
      <c r="AE54" s="639">
        <v>7.5247324966531536E-4</v>
      </c>
      <c r="AF54" s="639">
        <v>1.2913243071937539E-3</v>
      </c>
      <c r="AG54" s="639">
        <v>4.4710333677277985E-5</v>
      </c>
      <c r="AH54" s="639">
        <v>3.1257914893285585</v>
      </c>
      <c r="AI54" s="639">
        <v>28.60518813034216</v>
      </c>
      <c r="AJ54" s="639">
        <v>1.5893441862811954</v>
      </c>
      <c r="AK54" s="639">
        <v>4.6197850029646867E-2</v>
      </c>
      <c r="AL54" s="639">
        <v>0.22064769845290749</v>
      </c>
      <c r="AM54" s="639">
        <v>0.12018529414091408</v>
      </c>
      <c r="AN54" s="639">
        <v>1.527394902642424E-2</v>
      </c>
      <c r="AO54" s="639">
        <v>2.801213602779316E-4</v>
      </c>
      <c r="AP54" s="639">
        <v>9.5006238871860147E-4</v>
      </c>
      <c r="AQ54" s="639">
        <v>6.2077813634065465E-6</v>
      </c>
      <c r="AR54" s="639">
        <v>1.9928853694614481</v>
      </c>
    </row>
    <row r="55" spans="1:44">
      <c r="A55" s="435" t="s">
        <v>738</v>
      </c>
      <c r="B55" s="411">
        <v>53</v>
      </c>
      <c r="C55" s="411" t="s">
        <v>739</v>
      </c>
      <c r="D55" s="412">
        <v>264249</v>
      </c>
      <c r="E55" s="412">
        <v>1077831.4396054251</v>
      </c>
      <c r="F55" s="412">
        <v>55645.06007066145</v>
      </c>
      <c r="G55" s="412">
        <v>2969.5062259516194</v>
      </c>
      <c r="H55" s="412">
        <v>92.503445582760193</v>
      </c>
      <c r="I55" s="412">
        <v>544.09632238214863</v>
      </c>
      <c r="J55" s="412">
        <v>0</v>
      </c>
      <c r="K55" s="412">
        <v>0</v>
      </c>
      <c r="L55" s="412">
        <v>0</v>
      </c>
      <c r="M55" s="412">
        <v>0</v>
      </c>
      <c r="N55" s="412">
        <v>59251.166064577978</v>
      </c>
      <c r="O55" s="639">
        <v>4.0788477519514741</v>
      </c>
      <c r="P55" s="639">
        <v>0.21057812922910379</v>
      </c>
      <c r="Q55" s="639">
        <v>1.1237530609204271E-2</v>
      </c>
      <c r="R55" s="639">
        <v>3.5006166752858171E-4</v>
      </c>
      <c r="S55" s="639">
        <v>2.0590288795119325E-3</v>
      </c>
      <c r="T55" s="639">
        <v>0</v>
      </c>
      <c r="U55" s="639">
        <v>0</v>
      </c>
      <c r="V55" s="639">
        <v>0</v>
      </c>
      <c r="W55" s="639">
        <v>0</v>
      </c>
      <c r="X55" s="639">
        <v>0.22422475038534856</v>
      </c>
      <c r="Y55" s="639">
        <v>28.211565531079522</v>
      </c>
      <c r="Z55" s="639">
        <v>1.5427322072116778</v>
      </c>
      <c r="AA55" s="639">
        <v>0.10754043138107074</v>
      </c>
      <c r="AB55" s="639">
        <v>0.73696525576913863</v>
      </c>
      <c r="AC55" s="639">
        <v>7.2336973460816911E-2</v>
      </c>
      <c r="AD55" s="639">
        <v>1.1411913220544178E-2</v>
      </c>
      <c r="AE55" s="639">
        <v>7.242067796539456E-4</v>
      </c>
      <c r="AF55" s="639">
        <v>9.9876729141894433E-4</v>
      </c>
      <c r="AG55" s="639">
        <v>4.4517802655154399E-5</v>
      </c>
      <c r="AH55" s="639">
        <v>2.4727542729169767</v>
      </c>
      <c r="AI55" s="639">
        <v>23.951781038760718</v>
      </c>
      <c r="AJ55" s="639">
        <v>1.3014137358266455</v>
      </c>
      <c r="AK55" s="639">
        <v>4.9316507681608376E-2</v>
      </c>
      <c r="AL55" s="639">
        <v>0.61092965514665187</v>
      </c>
      <c r="AM55" s="639">
        <v>6.2078112604700628E-2</v>
      </c>
      <c r="AN55" s="639">
        <v>9.3874430433543918E-3</v>
      </c>
      <c r="AO55" s="639">
        <v>3.0126935281292683E-4</v>
      </c>
      <c r="AP55" s="639">
        <v>7.8146558320832697E-4</v>
      </c>
      <c r="AQ55" s="639">
        <v>7.3261844506754812E-6</v>
      </c>
      <c r="AR55" s="639">
        <v>2.0342155154234325</v>
      </c>
    </row>
    <row r="56" spans="1:44">
      <c r="A56" s="435" t="s">
        <v>740</v>
      </c>
      <c r="B56" s="411">
        <v>54</v>
      </c>
      <c r="C56" s="411" t="s">
        <v>741</v>
      </c>
      <c r="D56" s="412">
        <v>925949</v>
      </c>
      <c r="E56" s="412">
        <v>3190255.9907931946</v>
      </c>
      <c r="F56" s="412">
        <v>157992.33287607317</v>
      </c>
      <c r="G56" s="412">
        <v>45973.047363717349</v>
      </c>
      <c r="H56" s="412">
        <v>334.91052421666672</v>
      </c>
      <c r="I56" s="412">
        <v>2021.4957324884974</v>
      </c>
      <c r="J56" s="412">
        <v>0</v>
      </c>
      <c r="K56" s="412">
        <v>0</v>
      </c>
      <c r="L56" s="412">
        <v>0</v>
      </c>
      <c r="M56" s="412">
        <v>0</v>
      </c>
      <c r="N56" s="412">
        <v>206321.78649649565</v>
      </c>
      <c r="O56" s="639">
        <v>3.445390610922626</v>
      </c>
      <c r="P56" s="639">
        <v>0.17062746746966967</v>
      </c>
      <c r="Q56" s="639">
        <v>4.9649653883439962E-2</v>
      </c>
      <c r="R56" s="639">
        <v>3.6169435273073001E-4</v>
      </c>
      <c r="S56" s="639">
        <v>2.1831609867157885E-3</v>
      </c>
      <c r="T56" s="639">
        <v>0</v>
      </c>
      <c r="U56" s="639">
        <v>0</v>
      </c>
      <c r="V56" s="639">
        <v>0</v>
      </c>
      <c r="W56" s="639">
        <v>0</v>
      </c>
      <c r="X56" s="639">
        <v>0.22282197669255613</v>
      </c>
      <c r="Y56" s="639">
        <v>17.316624101545614</v>
      </c>
      <c r="Z56" s="639">
        <v>0.9720877144559662</v>
      </c>
      <c r="AA56" s="639">
        <v>0.10857606584242133</v>
      </c>
      <c r="AB56" s="639">
        <v>6.6304447597079985E-2</v>
      </c>
      <c r="AC56" s="639">
        <v>7.5026219398568586E-2</v>
      </c>
      <c r="AD56" s="639">
        <v>8.9058434252343825E-3</v>
      </c>
      <c r="AE56" s="639">
        <v>2.8288299734535851E-4</v>
      </c>
      <c r="AF56" s="639">
        <v>5.113700291661887E-4</v>
      </c>
      <c r="AG56" s="639">
        <v>1.9755972352573241E-5</v>
      </c>
      <c r="AH56" s="639">
        <v>1.2317142997181347</v>
      </c>
      <c r="AI56" s="639">
        <v>13.396426223496942</v>
      </c>
      <c r="AJ56" s="639">
        <v>0.73967454952695999</v>
      </c>
      <c r="AK56" s="639">
        <v>6.5476629920615204E-2</v>
      </c>
      <c r="AL56" s="639">
        <v>4.9285204382894503E-3</v>
      </c>
      <c r="AM56" s="639">
        <v>1.9409536349047053E-2</v>
      </c>
      <c r="AN56" s="639">
        <v>6.9773373065758933E-3</v>
      </c>
      <c r="AO56" s="639">
        <v>9.4628012442426161E-5</v>
      </c>
      <c r="AP56" s="639">
        <v>3.627677217689673E-4</v>
      </c>
      <c r="AQ56" s="639">
        <v>2.3678547086739208E-6</v>
      </c>
      <c r="AR56" s="639">
        <v>0.83692633713040765</v>
      </c>
    </row>
    <row r="57" spans="1:44">
      <c r="A57" s="435" t="s">
        <v>742</v>
      </c>
      <c r="B57" s="411">
        <v>55</v>
      </c>
      <c r="C57" s="411" t="s">
        <v>743</v>
      </c>
      <c r="D57" s="412">
        <v>236222</v>
      </c>
      <c r="E57" s="412">
        <v>1048212.5262938722</v>
      </c>
      <c r="F57" s="412">
        <v>53143.53137073775</v>
      </c>
      <c r="G57" s="412">
        <v>2653.7925485046258</v>
      </c>
      <c r="H57" s="412">
        <v>54.464832462896865</v>
      </c>
      <c r="I57" s="412">
        <v>290.39386034483209</v>
      </c>
      <c r="J57" s="412">
        <v>0</v>
      </c>
      <c r="K57" s="412">
        <v>0</v>
      </c>
      <c r="L57" s="412">
        <v>0</v>
      </c>
      <c r="M57" s="412">
        <v>0</v>
      </c>
      <c r="N57" s="412">
        <v>56142.182612050106</v>
      </c>
      <c r="O57" s="639">
        <v>4.4374043327627071</v>
      </c>
      <c r="P57" s="639">
        <v>0.22497282797850221</v>
      </c>
      <c r="Q57" s="639">
        <v>1.1234315806760698E-2</v>
      </c>
      <c r="R57" s="639">
        <v>2.3056629976419158E-4</v>
      </c>
      <c r="S57" s="639">
        <v>1.2293260591512733E-3</v>
      </c>
      <c r="T57" s="639">
        <v>0</v>
      </c>
      <c r="U57" s="639">
        <v>0</v>
      </c>
      <c r="V57" s="639">
        <v>0</v>
      </c>
      <c r="W57" s="639">
        <v>0</v>
      </c>
      <c r="X57" s="639">
        <v>0.23766703614417839</v>
      </c>
      <c r="Y57" s="639">
        <v>17.322325973212624</v>
      </c>
      <c r="Z57" s="639">
        <v>0.9477388336335536</v>
      </c>
      <c r="AA57" s="639">
        <v>6.75547507119105E-2</v>
      </c>
      <c r="AB57" s="639">
        <v>6.8833265021264911E-2</v>
      </c>
      <c r="AC57" s="639">
        <v>5.77335895491842E-2</v>
      </c>
      <c r="AD57" s="639">
        <v>6.1901405319540288E-3</v>
      </c>
      <c r="AE57" s="639">
        <v>3.4097426856517852E-4</v>
      </c>
      <c r="AF57" s="639">
        <v>4.8720048495255438E-4</v>
      </c>
      <c r="AG57" s="639">
        <v>2.1501739873716916E-5</v>
      </c>
      <c r="AH57" s="639">
        <v>1.1489002559412584</v>
      </c>
      <c r="AI57" s="639">
        <v>13.191771107520729</v>
      </c>
      <c r="AJ57" s="639">
        <v>0.70420030542173018</v>
      </c>
      <c r="AK57" s="639">
        <v>2.7196969275548023E-2</v>
      </c>
      <c r="AL57" s="639">
        <v>7.0526494306961543E-3</v>
      </c>
      <c r="AM57" s="639">
        <v>8.2328058709801866E-3</v>
      </c>
      <c r="AN57" s="639">
        <v>4.5895865971017019E-3</v>
      </c>
      <c r="AO57" s="639">
        <v>1.2734773614221423E-4</v>
      </c>
      <c r="AP57" s="639">
        <v>3.4880324945656805E-4</v>
      </c>
      <c r="AQ57" s="639">
        <v>3.1496242130624432E-6</v>
      </c>
      <c r="AR57" s="639">
        <v>0.75175161720586814</v>
      </c>
    </row>
    <row r="58" spans="1:44">
      <c r="A58" s="435" t="s">
        <v>744</v>
      </c>
      <c r="B58" s="411">
        <v>56</v>
      </c>
      <c r="C58" s="411" t="s">
        <v>745</v>
      </c>
      <c r="D58" s="412">
        <v>1562889</v>
      </c>
      <c r="E58" s="412">
        <v>2768917.5946529433</v>
      </c>
      <c r="F58" s="412">
        <v>136014.69873859303</v>
      </c>
      <c r="G58" s="412">
        <v>17559.7475616337</v>
      </c>
      <c r="H58" s="412">
        <v>221.6844374697022</v>
      </c>
      <c r="I58" s="412">
        <v>1290.4593189237305</v>
      </c>
      <c r="J58" s="412">
        <v>0</v>
      </c>
      <c r="K58" s="412">
        <v>0</v>
      </c>
      <c r="L58" s="412">
        <v>0</v>
      </c>
      <c r="M58" s="412">
        <v>0</v>
      </c>
      <c r="N58" s="412">
        <v>155086.59005662016</v>
      </c>
      <c r="O58" s="639">
        <v>1.7716661865640768</v>
      </c>
      <c r="P58" s="639">
        <v>8.7027740766358344E-2</v>
      </c>
      <c r="Q58" s="639">
        <v>1.1235441263988484E-2</v>
      </c>
      <c r="R58" s="639">
        <v>1.4184272681534146E-4</v>
      </c>
      <c r="S58" s="639">
        <v>8.256884007269425E-4</v>
      </c>
      <c r="T58" s="639">
        <v>0</v>
      </c>
      <c r="U58" s="639">
        <v>0</v>
      </c>
      <c r="V58" s="639">
        <v>0</v>
      </c>
      <c r="W58" s="639">
        <v>0</v>
      </c>
      <c r="X58" s="639">
        <v>9.9230713157889117E-2</v>
      </c>
      <c r="Y58" s="639">
        <v>18.362587286193623</v>
      </c>
      <c r="Z58" s="639">
        <v>1.0289567043967978</v>
      </c>
      <c r="AA58" s="639">
        <v>8.1796529794921843E-2</v>
      </c>
      <c r="AB58" s="639">
        <v>0.16353348195009704</v>
      </c>
      <c r="AC58" s="639">
        <v>6.851842615702021E-2</v>
      </c>
      <c r="AD58" s="639">
        <v>7.4322445308491634E-3</v>
      </c>
      <c r="AE58" s="639">
        <v>4.4353045949851989E-4</v>
      </c>
      <c r="AF58" s="639">
        <v>6.3690429849243204E-4</v>
      </c>
      <c r="AG58" s="639">
        <v>2.9004370851521826E-5</v>
      </c>
      <c r="AH58" s="639">
        <v>1.3513468259585286</v>
      </c>
      <c r="AI58" s="639">
        <v>14.060371484812455</v>
      </c>
      <c r="AJ58" s="639">
        <v>0.77517926536639892</v>
      </c>
      <c r="AK58" s="639">
        <v>3.6030075209305124E-2</v>
      </c>
      <c r="AL58" s="639">
        <v>9.3717098780353239E-2</v>
      </c>
      <c r="AM58" s="639">
        <v>2.7488849461771617E-2</v>
      </c>
      <c r="AN58" s="639">
        <v>5.6605170265966176E-3</v>
      </c>
      <c r="AO58" s="639">
        <v>1.5834674133485265E-4</v>
      </c>
      <c r="AP58" s="639">
        <v>4.5978908432918827E-4</v>
      </c>
      <c r="AQ58" s="639">
        <v>3.9140225785661311E-6</v>
      </c>
      <c r="AR58" s="639">
        <v>0.93869785569266828</v>
      </c>
    </row>
    <row r="59" spans="1:44">
      <c r="A59" s="435" t="s">
        <v>746</v>
      </c>
      <c r="B59" s="411">
        <v>57</v>
      </c>
      <c r="C59" s="411" t="s">
        <v>747</v>
      </c>
      <c r="D59" s="412">
        <v>569522</v>
      </c>
      <c r="E59" s="412">
        <v>957845.08134710463</v>
      </c>
      <c r="F59" s="412">
        <v>50315.378020017408</v>
      </c>
      <c r="G59" s="412">
        <v>14.30980944911204</v>
      </c>
      <c r="H59" s="412">
        <v>17.091931323648769</v>
      </c>
      <c r="I59" s="412">
        <v>45.56988574976738</v>
      </c>
      <c r="J59" s="412">
        <v>0</v>
      </c>
      <c r="K59" s="412">
        <v>0</v>
      </c>
      <c r="L59" s="412">
        <v>0</v>
      </c>
      <c r="M59" s="412">
        <v>0</v>
      </c>
      <c r="N59" s="412">
        <v>50392.349646539944</v>
      </c>
      <c r="O59" s="639">
        <v>1.6818403526941972</v>
      </c>
      <c r="P59" s="639">
        <v>8.8346680233629973E-2</v>
      </c>
      <c r="Q59" s="639">
        <v>2.5125999433054455E-5</v>
      </c>
      <c r="R59" s="639">
        <v>3.0011011556443419E-5</v>
      </c>
      <c r="S59" s="639">
        <v>8.0014267666161056E-5</v>
      </c>
      <c r="T59" s="639">
        <v>0</v>
      </c>
      <c r="U59" s="639">
        <v>0</v>
      </c>
      <c r="V59" s="639">
        <v>0</v>
      </c>
      <c r="W59" s="639">
        <v>0</v>
      </c>
      <c r="X59" s="639">
        <v>8.8481831512285627E-2</v>
      </c>
      <c r="Y59" s="639">
        <v>45.445306193189715</v>
      </c>
      <c r="Z59" s="639">
        <v>2.5581679594756475</v>
      </c>
      <c r="AA59" s="639">
        <v>0.38873878340993784</v>
      </c>
      <c r="AB59" s="639">
        <v>0.23189335206817246</v>
      </c>
      <c r="AC59" s="639">
        <v>2.5991915088431026</v>
      </c>
      <c r="AD59" s="639">
        <v>1.8778741146752195E-2</v>
      </c>
      <c r="AE59" s="639">
        <v>1.0568349486218681E-3</v>
      </c>
      <c r="AF59" s="639">
        <v>1.6522984194320555E-3</v>
      </c>
      <c r="AG59" s="639">
        <v>6.6685461167356584E-5</v>
      </c>
      <c r="AH59" s="639">
        <v>5.7995461637728329</v>
      </c>
      <c r="AI59" s="639">
        <v>24.36986340003196</v>
      </c>
      <c r="AJ59" s="639">
        <v>1.3215160095652445</v>
      </c>
      <c r="AK59" s="639">
        <v>8.5855018824558704E-2</v>
      </c>
      <c r="AL59" s="639">
        <v>1.7802929028364077E-2</v>
      </c>
      <c r="AM59" s="639">
        <v>0.66696374602946618</v>
      </c>
      <c r="AN59" s="639">
        <v>8.9552689775331939E-3</v>
      </c>
      <c r="AO59" s="639">
        <v>2.6700079508779246E-4</v>
      </c>
      <c r="AP59" s="639">
        <v>9.3107988996331574E-4</v>
      </c>
      <c r="AQ59" s="639">
        <v>6.5094306169178745E-6</v>
      </c>
      <c r="AR59" s="639">
        <v>2.1022975625408349</v>
      </c>
    </row>
    <row r="60" spans="1:44">
      <c r="A60" s="435" t="s">
        <v>748</v>
      </c>
      <c r="B60" s="411">
        <v>58</v>
      </c>
      <c r="C60" s="411" t="s">
        <v>749</v>
      </c>
      <c r="D60" s="412">
        <v>2236217</v>
      </c>
      <c r="E60" s="412">
        <v>24371629.440281902</v>
      </c>
      <c r="F60" s="412">
        <v>1370455.8797308628</v>
      </c>
      <c r="G60" s="412">
        <v>103709.84010559128</v>
      </c>
      <c r="H60" s="412">
        <v>470.79159425668422</v>
      </c>
      <c r="I60" s="412">
        <v>1400.9583704749266</v>
      </c>
      <c r="J60" s="412">
        <v>0</v>
      </c>
      <c r="K60" s="412">
        <v>0</v>
      </c>
      <c r="L60" s="412">
        <v>0</v>
      </c>
      <c r="M60" s="412">
        <v>0</v>
      </c>
      <c r="N60" s="412">
        <v>1476037.4698011857</v>
      </c>
      <c r="O60" s="639">
        <v>10.898597694356988</v>
      </c>
      <c r="P60" s="639">
        <v>0.6128456584181512</v>
      </c>
      <c r="Q60" s="639">
        <v>4.6377359668400377E-2</v>
      </c>
      <c r="R60" s="639">
        <v>2.1053037082567757E-4</v>
      </c>
      <c r="S60" s="639">
        <v>6.2648587792460506E-4</v>
      </c>
      <c r="T60" s="639">
        <v>0</v>
      </c>
      <c r="U60" s="639">
        <v>0</v>
      </c>
      <c r="V60" s="639">
        <v>0</v>
      </c>
      <c r="W60" s="639">
        <v>0</v>
      </c>
      <c r="X60" s="639">
        <v>0.6600600343353018</v>
      </c>
      <c r="Y60" s="639">
        <v>53.736900219674261</v>
      </c>
      <c r="Z60" s="639">
        <v>2.9675199831068451</v>
      </c>
      <c r="AA60" s="639">
        <v>0.23045622326268983</v>
      </c>
      <c r="AB60" s="639">
        <v>0.36727356764309982</v>
      </c>
      <c r="AC60" s="639">
        <v>0.30243783474276148</v>
      </c>
      <c r="AD60" s="639">
        <v>3.6450280832578064E-2</v>
      </c>
      <c r="AE60" s="639">
        <v>1.0386921540610264E-3</v>
      </c>
      <c r="AF60" s="639">
        <v>1.7871067286136188E-3</v>
      </c>
      <c r="AG60" s="639">
        <v>6.5270918370479792E-5</v>
      </c>
      <c r="AH60" s="639">
        <v>3.9070289593890197</v>
      </c>
      <c r="AI60" s="639">
        <v>42.77496847566502</v>
      </c>
      <c r="AJ60" s="639">
        <v>2.3367816876842946</v>
      </c>
      <c r="AK60" s="639">
        <v>0.10354515406132359</v>
      </c>
      <c r="AL60" s="639">
        <v>0.15472096529687618</v>
      </c>
      <c r="AM60" s="639">
        <v>0.11151894536963773</v>
      </c>
      <c r="AN60" s="639">
        <v>2.8835863807515176E-2</v>
      </c>
      <c r="AO60" s="639">
        <v>3.8881540647138502E-4</v>
      </c>
      <c r="AP60" s="639">
        <v>1.3447531494710219E-3</v>
      </c>
      <c r="AQ60" s="639">
        <v>9.829991084812719E-6</v>
      </c>
      <c r="AR60" s="639">
        <v>2.7371460147666742</v>
      </c>
    </row>
    <row r="61" spans="1:44">
      <c r="A61" s="435" t="s">
        <v>750</v>
      </c>
      <c r="B61" s="411">
        <v>59</v>
      </c>
      <c r="C61" s="411" t="s">
        <v>751</v>
      </c>
      <c r="D61" s="412">
        <v>51696</v>
      </c>
      <c r="E61" s="412">
        <v>38915.05763398642</v>
      </c>
      <c r="F61" s="412">
        <v>2183.2431166190831</v>
      </c>
      <c r="G61" s="412">
        <v>0</v>
      </c>
      <c r="H61" s="412">
        <v>29.078548785066751</v>
      </c>
      <c r="I61" s="412">
        <v>192.76350142707068</v>
      </c>
      <c r="J61" s="412">
        <v>0</v>
      </c>
      <c r="K61" s="412">
        <v>0</v>
      </c>
      <c r="L61" s="412">
        <v>0</v>
      </c>
      <c r="M61" s="412">
        <v>0</v>
      </c>
      <c r="N61" s="412">
        <v>2405.0851668312207</v>
      </c>
      <c r="O61" s="639">
        <v>0.75276728632749956</v>
      </c>
      <c r="P61" s="639">
        <v>4.223234131497762E-2</v>
      </c>
      <c r="Q61" s="639">
        <v>0</v>
      </c>
      <c r="R61" s="639">
        <v>5.6249127176312961E-4</v>
      </c>
      <c r="S61" s="639">
        <v>3.7287894890720885E-3</v>
      </c>
      <c r="T61" s="639">
        <v>0</v>
      </c>
      <c r="U61" s="639">
        <v>0</v>
      </c>
      <c r="V61" s="639">
        <v>0</v>
      </c>
      <c r="W61" s="639">
        <v>0</v>
      </c>
      <c r="X61" s="639">
        <v>4.6523622075812843E-2</v>
      </c>
      <c r="Y61" s="639">
        <v>94.562516578913275</v>
      </c>
      <c r="Z61" s="639">
        <v>4.7575848589447602</v>
      </c>
      <c r="AA61" s="639">
        <v>0.24488985444789979</v>
      </c>
      <c r="AB61" s="639">
        <v>0.30430804515755089</v>
      </c>
      <c r="AC61" s="639">
        <v>4.1189548479194128E-2</v>
      </c>
      <c r="AD61" s="639">
        <v>4.9101390180820492E-2</v>
      </c>
      <c r="AE61" s="639">
        <v>1.3150414865005151E-3</v>
      </c>
      <c r="AF61" s="639">
        <v>4.8233658211160437E-3</v>
      </c>
      <c r="AG61" s="639">
        <v>8.5241638881837671E-5</v>
      </c>
      <c r="AH61" s="639">
        <v>5.4032973461567231</v>
      </c>
      <c r="AI61" s="639">
        <v>85.191665869547307</v>
      </c>
      <c r="AJ61" s="639">
        <v>4.2335012218902737</v>
      </c>
      <c r="AK61" s="639">
        <v>9.5789716870426422E-2</v>
      </c>
      <c r="AL61" s="639">
        <v>1.6658968271032151E-2</v>
      </c>
      <c r="AM61" s="639">
        <v>3.4948843617245991E-2</v>
      </c>
      <c r="AN61" s="639">
        <v>4.0629259374897399E-2</v>
      </c>
      <c r="AO61" s="639">
        <v>5.200765939838137E-4</v>
      </c>
      <c r="AP61" s="639">
        <v>4.3739600975472009E-3</v>
      </c>
      <c r="AQ61" s="639">
        <v>1.4659276260145331E-5</v>
      </c>
      <c r="AR61" s="639">
        <v>4.4264367059916667</v>
      </c>
    </row>
    <row r="62" spans="1:44">
      <c r="A62" s="435" t="s">
        <v>752</v>
      </c>
      <c r="B62" s="411">
        <v>60</v>
      </c>
      <c r="C62" s="411" t="s">
        <v>753</v>
      </c>
      <c r="D62" s="412">
        <v>1426993</v>
      </c>
      <c r="E62" s="412">
        <v>2420927.6661045924</v>
      </c>
      <c r="F62" s="412">
        <v>142291.35332329868</v>
      </c>
      <c r="G62" s="412">
        <v>0</v>
      </c>
      <c r="H62" s="412">
        <v>54.211274048939053</v>
      </c>
      <c r="I62" s="412">
        <v>189.24268731041079</v>
      </c>
      <c r="J62" s="412">
        <v>0</v>
      </c>
      <c r="K62" s="412">
        <v>0</v>
      </c>
      <c r="L62" s="412">
        <v>0</v>
      </c>
      <c r="M62" s="412">
        <v>0</v>
      </c>
      <c r="N62" s="412">
        <v>142534.80728465802</v>
      </c>
      <c r="O62" s="639">
        <v>1.6965238554811357</v>
      </c>
      <c r="P62" s="639">
        <v>9.9714121459109253E-2</v>
      </c>
      <c r="Q62" s="639">
        <v>0</v>
      </c>
      <c r="R62" s="639">
        <v>3.7989866838126783E-5</v>
      </c>
      <c r="S62" s="639">
        <v>1.3261640898757791E-4</v>
      </c>
      <c r="T62" s="639">
        <v>0</v>
      </c>
      <c r="U62" s="639">
        <v>0</v>
      </c>
      <c r="V62" s="639">
        <v>0</v>
      </c>
      <c r="W62" s="639">
        <v>0</v>
      </c>
      <c r="X62" s="639">
        <v>9.9884727734934967E-2</v>
      </c>
      <c r="Y62" s="639">
        <v>56.796538848275084</v>
      </c>
      <c r="Z62" s="639">
        <v>3.4933205336356923</v>
      </c>
      <c r="AA62" s="639">
        <v>0.38625920036075956</v>
      </c>
      <c r="AB62" s="639">
        <v>0.62017586199078678</v>
      </c>
      <c r="AC62" s="639">
        <v>1.4612749764909558</v>
      </c>
      <c r="AD62" s="639">
        <v>1.7984592235776434E-2</v>
      </c>
      <c r="AE62" s="639">
        <v>8.5143768258225117E-4</v>
      </c>
      <c r="AF62" s="639">
        <v>1.1089468170757363E-3</v>
      </c>
      <c r="AG62" s="639">
        <v>5.1374042972334268E-5</v>
      </c>
      <c r="AH62" s="639">
        <v>5.9810269232566018</v>
      </c>
      <c r="AI62" s="639">
        <v>17.272639495131074</v>
      </c>
      <c r="AJ62" s="639">
        <v>1.0089281348726924</v>
      </c>
      <c r="AK62" s="639">
        <v>4.7186645755726966E-2</v>
      </c>
      <c r="AL62" s="639">
        <v>0.31748352018386072</v>
      </c>
      <c r="AM62" s="639">
        <v>0.19833398970282226</v>
      </c>
      <c r="AN62" s="639">
        <v>6.5957158029511078E-3</v>
      </c>
      <c r="AO62" s="639">
        <v>2.0227612826753333E-4</v>
      </c>
      <c r="AP62" s="639">
        <v>4.5723643993874155E-4</v>
      </c>
      <c r="AQ62" s="639">
        <v>4.2424640103349847E-6</v>
      </c>
      <c r="AR62" s="639">
        <v>1.5791917613502702</v>
      </c>
    </row>
    <row r="63" spans="1:44">
      <c r="A63" s="435" t="s">
        <v>754</v>
      </c>
      <c r="B63" s="411">
        <v>61</v>
      </c>
      <c r="C63" s="411" t="s">
        <v>755</v>
      </c>
      <c r="D63" s="412">
        <v>69697</v>
      </c>
      <c r="E63" s="412">
        <v>395228.60270087683</v>
      </c>
      <c r="F63" s="412">
        <v>22630.961758954807</v>
      </c>
      <c r="G63" s="412">
        <v>0</v>
      </c>
      <c r="H63" s="412">
        <v>6.1446570859652132</v>
      </c>
      <c r="I63" s="412">
        <v>12.696881146800138</v>
      </c>
      <c r="J63" s="412">
        <v>0</v>
      </c>
      <c r="K63" s="412">
        <v>0</v>
      </c>
      <c r="L63" s="412">
        <v>0</v>
      </c>
      <c r="M63" s="412">
        <v>0</v>
      </c>
      <c r="N63" s="412">
        <v>22649.803297187573</v>
      </c>
      <c r="O63" s="639">
        <v>5.6706687906348456</v>
      </c>
      <c r="P63" s="639">
        <v>0.32470496232197665</v>
      </c>
      <c r="Q63" s="639">
        <v>0</v>
      </c>
      <c r="R63" s="639">
        <v>8.8162432901921369E-5</v>
      </c>
      <c r="S63" s="639">
        <v>1.8217256333558313E-4</v>
      </c>
      <c r="T63" s="639">
        <v>0</v>
      </c>
      <c r="U63" s="639">
        <v>0</v>
      </c>
      <c r="V63" s="639">
        <v>0</v>
      </c>
      <c r="W63" s="639">
        <v>0</v>
      </c>
      <c r="X63" s="639">
        <v>0.32497529731821417</v>
      </c>
      <c r="Y63" s="639">
        <v>43.73784266803456</v>
      </c>
      <c r="Z63" s="639">
        <v>2.6034224863479243</v>
      </c>
      <c r="AA63" s="639">
        <v>0.20618841085366493</v>
      </c>
      <c r="AB63" s="639">
        <v>0.96404125236391558</v>
      </c>
      <c r="AC63" s="639">
        <v>0.4824235391380946</v>
      </c>
      <c r="AD63" s="639">
        <v>1.8914989407017847E-2</v>
      </c>
      <c r="AE63" s="639">
        <v>9.8234002150977134E-4</v>
      </c>
      <c r="AF63" s="639">
        <v>1.0992820456921335E-3</v>
      </c>
      <c r="AG63" s="639">
        <v>5.9769506178686229E-5</v>
      </c>
      <c r="AH63" s="639">
        <v>4.2771320696839989</v>
      </c>
      <c r="AI63" s="639">
        <v>27.46421342625122</v>
      </c>
      <c r="AJ63" s="639">
        <v>1.6147852269151526</v>
      </c>
      <c r="AK63" s="639">
        <v>4.8801244324938299E-2</v>
      </c>
      <c r="AL63" s="639">
        <v>0.751105691838446</v>
      </c>
      <c r="AM63" s="639">
        <v>0.18431647740478915</v>
      </c>
      <c r="AN63" s="639">
        <v>1.2296361834767511E-2</v>
      </c>
      <c r="AO63" s="639">
        <v>3.65579266686331E-4</v>
      </c>
      <c r="AP63" s="639">
        <v>6.650788839199027E-4</v>
      </c>
      <c r="AQ63" s="639">
        <v>8.6813565789206844E-6</v>
      </c>
      <c r="AR63" s="639">
        <v>2.6123443418252785</v>
      </c>
    </row>
    <row r="64" spans="1:44">
      <c r="A64" s="435" t="s">
        <v>756</v>
      </c>
      <c r="B64" s="411">
        <v>62</v>
      </c>
      <c r="C64" s="411" t="s">
        <v>109</v>
      </c>
      <c r="D64" s="412">
        <v>1621326</v>
      </c>
      <c r="E64" s="412">
        <v>289637.35569518449</v>
      </c>
      <c r="F64" s="412">
        <v>5980.0498910797451</v>
      </c>
      <c r="G64" s="412">
        <v>34.493868208038293</v>
      </c>
      <c r="H64" s="412">
        <v>203.05906965997326</v>
      </c>
      <c r="I64" s="412">
        <v>1344.7952113476656</v>
      </c>
      <c r="J64" s="412">
        <v>0</v>
      </c>
      <c r="K64" s="412">
        <v>0</v>
      </c>
      <c r="L64" s="412">
        <v>0</v>
      </c>
      <c r="M64" s="412">
        <v>0</v>
      </c>
      <c r="N64" s="412">
        <v>7562.3980402954221</v>
      </c>
      <c r="O64" s="639">
        <v>0.17864226916436576</v>
      </c>
      <c r="P64" s="639">
        <v>3.6883698226511789E-3</v>
      </c>
      <c r="Q64" s="639">
        <v>2.1275097178505923E-5</v>
      </c>
      <c r="R64" s="639">
        <v>1.2524259134805293E-4</v>
      </c>
      <c r="S64" s="639">
        <v>8.2944158753246765E-4</v>
      </c>
      <c r="T64" s="639">
        <v>0</v>
      </c>
      <c r="U64" s="639">
        <v>0</v>
      </c>
      <c r="V64" s="639">
        <v>0</v>
      </c>
      <c r="W64" s="639">
        <v>0</v>
      </c>
      <c r="X64" s="639">
        <v>4.664329098710205E-3</v>
      </c>
      <c r="Y64" s="639">
        <v>9.1373704676592418</v>
      </c>
      <c r="Z64" s="639">
        <v>0.55879653489710812</v>
      </c>
      <c r="AA64" s="639">
        <v>3.276768352080011E-2</v>
      </c>
      <c r="AB64" s="639">
        <v>3.4192539235068563E-2</v>
      </c>
      <c r="AC64" s="639">
        <v>2.3804795409835173E-2</v>
      </c>
      <c r="AD64" s="639">
        <v>3.1459812342408393E-3</v>
      </c>
      <c r="AE64" s="639">
        <v>1.4730182180120564E-4</v>
      </c>
      <c r="AF64" s="639">
        <v>2.9343663335086383E-4</v>
      </c>
      <c r="AG64" s="639">
        <v>8.7481085901335959E-6</v>
      </c>
      <c r="AH64" s="639">
        <v>0.65315702086079497</v>
      </c>
      <c r="AI64" s="639">
        <v>5.7653461314325911</v>
      </c>
      <c r="AJ64" s="639">
        <v>0.34773889644011591</v>
      </c>
      <c r="AK64" s="639">
        <v>7.8721236848540918E-3</v>
      </c>
      <c r="AL64" s="639">
        <v>1.7160741851679783E-3</v>
      </c>
      <c r="AM64" s="639">
        <v>6.3299104109939648E-3</v>
      </c>
      <c r="AN64" s="639">
        <v>1.8836016515463292E-3</v>
      </c>
      <c r="AO64" s="639">
        <v>5.2932053928223229E-5</v>
      </c>
      <c r="AP64" s="639">
        <v>1.9722962669486231E-4</v>
      </c>
      <c r="AQ64" s="639">
        <v>1.1311052471268954E-6</v>
      </c>
      <c r="AR64" s="639">
        <v>0.36579189915854848</v>
      </c>
    </row>
    <row r="65" spans="1:44">
      <c r="A65" s="435" t="s">
        <v>757</v>
      </c>
      <c r="B65" s="411">
        <v>63</v>
      </c>
      <c r="C65" s="411" t="s">
        <v>360</v>
      </c>
      <c r="D65" s="412">
        <v>79871</v>
      </c>
      <c r="E65" s="412">
        <v>388604.06679642643</v>
      </c>
      <c r="F65" s="412">
        <v>22381.22248363082</v>
      </c>
      <c r="G65" s="412">
        <v>0</v>
      </c>
      <c r="H65" s="412">
        <v>347.35098467565012</v>
      </c>
      <c r="I65" s="412">
        <v>370.32068167822683</v>
      </c>
      <c r="J65" s="412">
        <v>0</v>
      </c>
      <c r="K65" s="412">
        <v>0</v>
      </c>
      <c r="L65" s="412">
        <v>0</v>
      </c>
      <c r="M65" s="412">
        <v>0</v>
      </c>
      <c r="N65" s="412">
        <v>23098.894149984695</v>
      </c>
      <c r="O65" s="639">
        <v>4.8653962864672584</v>
      </c>
      <c r="P65" s="639">
        <v>0.28021713116939589</v>
      </c>
      <c r="Q65" s="639">
        <v>0</v>
      </c>
      <c r="R65" s="639">
        <v>4.3488999095497756E-3</v>
      </c>
      <c r="S65" s="639">
        <v>4.6364848528029799E-3</v>
      </c>
      <c r="T65" s="639">
        <v>0</v>
      </c>
      <c r="U65" s="639">
        <v>0</v>
      </c>
      <c r="V65" s="639">
        <v>0</v>
      </c>
      <c r="W65" s="639">
        <v>0</v>
      </c>
      <c r="X65" s="639">
        <v>0.28920251593174867</v>
      </c>
      <c r="Y65" s="639">
        <v>98.628718300412828</v>
      </c>
      <c r="Z65" s="639">
        <v>6.0780799795531184</v>
      </c>
      <c r="AA65" s="639">
        <v>0.22889359045751534</v>
      </c>
      <c r="AB65" s="639">
        <v>0.33115937880138524</v>
      </c>
      <c r="AC65" s="639">
        <v>0.10119824165706318</v>
      </c>
      <c r="AD65" s="639">
        <v>1.8679481657234192E-2</v>
      </c>
      <c r="AE65" s="639">
        <v>7.4330962932776952E-4</v>
      </c>
      <c r="AF65" s="639">
        <v>3.5392130906764098E-3</v>
      </c>
      <c r="AG65" s="639">
        <v>4.7419670513984221E-5</v>
      </c>
      <c r="AH65" s="639">
        <v>6.7623406145168339</v>
      </c>
      <c r="AI65" s="639">
        <v>72.630964979380963</v>
      </c>
      <c r="AJ65" s="639">
        <v>4.4160040401273246</v>
      </c>
      <c r="AK65" s="639">
        <v>4.0538178027868507E-2</v>
      </c>
      <c r="AL65" s="639">
        <v>1.5928300245584025E-2</v>
      </c>
      <c r="AM65" s="639">
        <v>3.8909431521760511E-2</v>
      </c>
      <c r="AN65" s="639">
        <v>1.0532655495366427E-2</v>
      </c>
      <c r="AO65" s="639">
        <v>2.3064317900424992E-4</v>
      </c>
      <c r="AP65" s="639">
        <v>2.7714874267063959E-3</v>
      </c>
      <c r="AQ65" s="639">
        <v>6.0578777587070269E-6</v>
      </c>
      <c r="AR65" s="639">
        <v>4.5249207939013738</v>
      </c>
    </row>
    <row r="66" spans="1:44">
      <c r="A66" s="435" t="s">
        <v>758</v>
      </c>
      <c r="B66" s="411">
        <v>64</v>
      </c>
      <c r="C66" s="411" t="s">
        <v>759</v>
      </c>
      <c r="D66" s="412">
        <v>77986</v>
      </c>
      <c r="E66" s="412">
        <v>956920.64215790934</v>
      </c>
      <c r="F66" s="412">
        <v>54158.52699244325</v>
      </c>
      <c r="G66" s="412">
        <v>0</v>
      </c>
      <c r="H66" s="412">
        <v>76.849894740491905</v>
      </c>
      <c r="I66" s="412">
        <v>97.86009732465746</v>
      </c>
      <c r="J66" s="412">
        <v>0</v>
      </c>
      <c r="K66" s="412">
        <v>0</v>
      </c>
      <c r="L66" s="412">
        <v>0</v>
      </c>
      <c r="M66" s="412">
        <v>0</v>
      </c>
      <c r="N66" s="412">
        <v>54333.236984508403</v>
      </c>
      <c r="O66" s="639">
        <v>12.270415743311739</v>
      </c>
      <c r="P66" s="639">
        <v>0.6944647371636351</v>
      </c>
      <c r="Q66" s="639">
        <v>0</v>
      </c>
      <c r="R66" s="639">
        <v>9.8543193317379924E-4</v>
      </c>
      <c r="S66" s="639">
        <v>1.2548418603936279E-3</v>
      </c>
      <c r="T66" s="639">
        <v>0</v>
      </c>
      <c r="U66" s="639">
        <v>0</v>
      </c>
      <c r="V66" s="639">
        <v>0</v>
      </c>
      <c r="W66" s="639">
        <v>0</v>
      </c>
      <c r="X66" s="639">
        <v>0.6967050109572025</v>
      </c>
      <c r="Y66" s="639">
        <v>105.23687675644011</v>
      </c>
      <c r="Z66" s="639">
        <v>6.3365278044096449</v>
      </c>
      <c r="AA66" s="639">
        <v>0.23998173939759881</v>
      </c>
      <c r="AB66" s="639">
        <v>0.3575436138691459</v>
      </c>
      <c r="AC66" s="639">
        <v>6.2002515634480539E-2</v>
      </c>
      <c r="AD66" s="639">
        <v>1.4718185245366276E-2</v>
      </c>
      <c r="AE66" s="639">
        <v>7.3790654119247189E-4</v>
      </c>
      <c r="AF66" s="639">
        <v>3.4101574820879811E-3</v>
      </c>
      <c r="AG66" s="639">
        <v>4.6973238616117587E-5</v>
      </c>
      <c r="AH66" s="639">
        <v>7.0149688958181331</v>
      </c>
      <c r="AI66" s="639">
        <v>77.35488819393197</v>
      </c>
      <c r="AJ66" s="639">
        <v>4.5940048207713318</v>
      </c>
      <c r="AK66" s="639">
        <v>4.4871295734917674E-2</v>
      </c>
      <c r="AL66" s="639">
        <v>1.4129865892034778E-2</v>
      </c>
      <c r="AM66" s="639">
        <v>3.0230838600588349E-2</v>
      </c>
      <c r="AN66" s="639">
        <v>7.5636122496685939E-3</v>
      </c>
      <c r="AO66" s="639">
        <v>2.307491760778563E-4</v>
      </c>
      <c r="AP66" s="639">
        <v>2.5165564582071464E-3</v>
      </c>
      <c r="AQ66" s="639">
        <v>5.9501300997080467E-6</v>
      </c>
      <c r="AR66" s="639">
        <v>4.6935536890129272</v>
      </c>
    </row>
    <row r="67" spans="1:44">
      <c r="A67" s="435" t="s">
        <v>760</v>
      </c>
      <c r="B67" s="411">
        <v>65</v>
      </c>
      <c r="C67" s="411" t="s">
        <v>761</v>
      </c>
      <c r="D67" s="412">
        <v>87637</v>
      </c>
      <c r="E67" s="412">
        <v>398539.6444203303</v>
      </c>
      <c r="F67" s="412">
        <v>21862.103398678242</v>
      </c>
      <c r="G67" s="412">
        <v>0</v>
      </c>
      <c r="H67" s="412">
        <v>25.436253319030499</v>
      </c>
      <c r="I67" s="412">
        <v>33.886561609241689</v>
      </c>
      <c r="J67" s="412">
        <v>0</v>
      </c>
      <c r="K67" s="412">
        <v>0</v>
      </c>
      <c r="L67" s="412">
        <v>0</v>
      </c>
      <c r="M67" s="412">
        <v>0</v>
      </c>
      <c r="N67" s="412">
        <v>21921.426213606512</v>
      </c>
      <c r="O67" s="639">
        <v>4.5476185220891896</v>
      </c>
      <c r="P67" s="639">
        <v>0.24946202401586365</v>
      </c>
      <c r="Q67" s="639">
        <v>0</v>
      </c>
      <c r="R67" s="639">
        <v>2.9024559625535445E-4</v>
      </c>
      <c r="S67" s="639">
        <v>3.8666957574131575E-4</v>
      </c>
      <c r="T67" s="639">
        <v>0</v>
      </c>
      <c r="U67" s="639">
        <v>0</v>
      </c>
      <c r="V67" s="639">
        <v>0</v>
      </c>
      <c r="W67" s="639">
        <v>0</v>
      </c>
      <c r="X67" s="639">
        <v>0.25013893918786029</v>
      </c>
      <c r="Y67" s="639">
        <v>111.05334990455637</v>
      </c>
      <c r="Z67" s="639">
        <v>6.844705635055897</v>
      </c>
      <c r="AA67" s="639">
        <v>0.23677896582073496</v>
      </c>
      <c r="AB67" s="639">
        <v>0.34438143701561291</v>
      </c>
      <c r="AC67" s="639">
        <v>5.3033929429681638E-2</v>
      </c>
      <c r="AD67" s="639">
        <v>1.4725512813346145E-2</v>
      </c>
      <c r="AE67" s="639">
        <v>6.6164587225264325E-4</v>
      </c>
      <c r="AF67" s="639">
        <v>4.0270460945421036E-3</v>
      </c>
      <c r="AG67" s="639">
        <v>4.2452846017481913E-5</v>
      </c>
      <c r="AH67" s="639">
        <v>7.4983566249480846</v>
      </c>
      <c r="AI67" s="639">
        <v>83.601082394889843</v>
      </c>
      <c r="AJ67" s="639">
        <v>5.0874353133599008</v>
      </c>
      <c r="AK67" s="639">
        <v>4.731588344826352E-2</v>
      </c>
      <c r="AL67" s="639">
        <v>1.1739176059202036E-2</v>
      </c>
      <c r="AM67" s="639">
        <v>3.1181127907820842E-2</v>
      </c>
      <c r="AN67" s="639">
        <v>7.1105233582938829E-3</v>
      </c>
      <c r="AO67" s="639">
        <v>2.0487763015154977E-4</v>
      </c>
      <c r="AP67" s="639">
        <v>3.1864217159431338E-3</v>
      </c>
      <c r="AQ67" s="639">
        <v>5.3726927626131884E-6</v>
      </c>
      <c r="AR67" s="639">
        <v>5.1881786961723382</v>
      </c>
    </row>
    <row r="68" spans="1:44">
      <c r="A68" s="435" t="s">
        <v>762</v>
      </c>
      <c r="B68" s="411">
        <v>66</v>
      </c>
      <c r="C68" s="411" t="s">
        <v>763</v>
      </c>
      <c r="D68" s="412">
        <v>102543</v>
      </c>
      <c r="E68" s="412">
        <v>472201.98856061732</v>
      </c>
      <c r="F68" s="412">
        <v>25975.249344919444</v>
      </c>
      <c r="G68" s="412">
        <v>284.89959077196289</v>
      </c>
      <c r="H68" s="412">
        <v>126.97818580083104</v>
      </c>
      <c r="I68" s="412">
        <v>141.41285158072694</v>
      </c>
      <c r="J68" s="412">
        <v>0</v>
      </c>
      <c r="K68" s="412">
        <v>0</v>
      </c>
      <c r="L68" s="412">
        <v>0</v>
      </c>
      <c r="M68" s="412">
        <v>0</v>
      </c>
      <c r="N68" s="412">
        <v>26528.539973072966</v>
      </c>
      <c r="O68" s="639">
        <v>4.6049168501079283</v>
      </c>
      <c r="P68" s="639">
        <v>0.25331079981002552</v>
      </c>
      <c r="Q68" s="639">
        <v>2.7783426540277044E-3</v>
      </c>
      <c r="R68" s="639">
        <v>1.2382920901556523E-3</v>
      </c>
      <c r="S68" s="639">
        <v>1.3790590443104546E-3</v>
      </c>
      <c r="T68" s="639">
        <v>0</v>
      </c>
      <c r="U68" s="639">
        <v>0</v>
      </c>
      <c r="V68" s="639">
        <v>0</v>
      </c>
      <c r="W68" s="639">
        <v>0</v>
      </c>
      <c r="X68" s="639">
        <v>0.25870649359851933</v>
      </c>
      <c r="Y68" s="639">
        <v>93.404116022723301</v>
      </c>
      <c r="Z68" s="639">
        <v>5.94358922125602</v>
      </c>
      <c r="AA68" s="639">
        <v>0.22817401880893343</v>
      </c>
      <c r="AB68" s="639">
        <v>0.30650200164036268</v>
      </c>
      <c r="AC68" s="639">
        <v>5.8186640847671917E-2</v>
      </c>
      <c r="AD68" s="639">
        <v>1.5580659401090814E-2</v>
      </c>
      <c r="AE68" s="639">
        <v>7.011586509169897E-4</v>
      </c>
      <c r="AF68" s="639">
        <v>2.9267315958170534E-3</v>
      </c>
      <c r="AG68" s="639">
        <v>4.3932667141915075E-5</v>
      </c>
      <c r="AH68" s="639">
        <v>6.555704364867954</v>
      </c>
      <c r="AI68" s="639">
        <v>62.89289379020002</v>
      </c>
      <c r="AJ68" s="639">
        <v>4.0046103040947996</v>
      </c>
      <c r="AK68" s="639">
        <v>4.7856172917820537E-2</v>
      </c>
      <c r="AL68" s="639">
        <v>1.2330931935150658E-2</v>
      </c>
      <c r="AM68" s="639">
        <v>2.8506347942824771E-2</v>
      </c>
      <c r="AN68" s="639">
        <v>7.3600434225111061E-3</v>
      </c>
      <c r="AO68" s="639">
        <v>2.1762913763851438E-4</v>
      </c>
      <c r="AP68" s="639">
        <v>1.9732033982285285E-3</v>
      </c>
      <c r="AQ68" s="639">
        <v>5.3745716912064898E-6</v>
      </c>
      <c r="AR68" s="639">
        <v>4.1028600074206647</v>
      </c>
    </row>
    <row r="69" spans="1:44">
      <c r="A69" s="435" t="s">
        <v>764</v>
      </c>
      <c r="B69" s="411">
        <v>67</v>
      </c>
      <c r="C69" s="411" t="s">
        <v>364</v>
      </c>
      <c r="D69" s="412">
        <v>50693</v>
      </c>
      <c r="E69" s="412">
        <v>106321.17353986153</v>
      </c>
      <c r="F69" s="412">
        <v>5669.0270993022796</v>
      </c>
      <c r="G69" s="412">
        <v>0</v>
      </c>
      <c r="H69" s="412">
        <v>20.597698168220802</v>
      </c>
      <c r="I69" s="412">
        <v>23.482802248178157</v>
      </c>
      <c r="J69" s="412">
        <v>0</v>
      </c>
      <c r="K69" s="412">
        <v>0</v>
      </c>
      <c r="L69" s="412">
        <v>0</v>
      </c>
      <c r="M69" s="412">
        <v>0</v>
      </c>
      <c r="N69" s="412">
        <v>5713.1075997186781</v>
      </c>
      <c r="O69" s="639">
        <v>2.0973541423837911</v>
      </c>
      <c r="P69" s="639">
        <v>0.11183057028193794</v>
      </c>
      <c r="Q69" s="639">
        <v>0</v>
      </c>
      <c r="R69" s="639">
        <v>4.0632233579036164E-4</v>
      </c>
      <c r="S69" s="639">
        <v>4.6323559955374817E-4</v>
      </c>
      <c r="T69" s="639">
        <v>0</v>
      </c>
      <c r="U69" s="639">
        <v>0</v>
      </c>
      <c r="V69" s="639">
        <v>0</v>
      </c>
      <c r="W69" s="639">
        <v>0</v>
      </c>
      <c r="X69" s="639">
        <v>0.11270012821728205</v>
      </c>
      <c r="Y69" s="639">
        <v>82.654231871180116</v>
      </c>
      <c r="Z69" s="639">
        <v>5.2093938623424227</v>
      </c>
      <c r="AA69" s="639">
        <v>0.19723614420910518</v>
      </c>
      <c r="AB69" s="639">
        <v>0.26355514922706624</v>
      </c>
      <c r="AC69" s="639">
        <v>4.9779647175734652E-2</v>
      </c>
      <c r="AD69" s="639">
        <v>1.4256562179185193E-2</v>
      </c>
      <c r="AE69" s="639">
        <v>5.8796952248629862E-4</v>
      </c>
      <c r="AF69" s="639">
        <v>2.8757529063170337E-3</v>
      </c>
      <c r="AG69" s="639">
        <v>3.6143147341361648E-5</v>
      </c>
      <c r="AH69" s="639">
        <v>5.7377212307096599</v>
      </c>
      <c r="AI69" s="639">
        <v>55.066897905418593</v>
      </c>
      <c r="AJ69" s="639">
        <v>3.4526481734925945</v>
      </c>
      <c r="AK69" s="639">
        <v>4.818738814457528E-2</v>
      </c>
      <c r="AL69" s="639">
        <v>8.5882753107597402E-3</v>
      </c>
      <c r="AM69" s="639">
        <v>2.3250759564981155E-2</v>
      </c>
      <c r="AN69" s="639">
        <v>7.0198444104107123E-3</v>
      </c>
      <c r="AO69" s="639">
        <v>1.7988137164583838E-4</v>
      </c>
      <c r="AP69" s="639">
        <v>1.9893370438562536E-3</v>
      </c>
      <c r="AQ69" s="639">
        <v>4.0707605439326093E-6</v>
      </c>
      <c r="AR69" s="639">
        <v>3.5418677300993671</v>
      </c>
    </row>
    <row r="70" spans="1:44">
      <c r="A70" s="435" t="s">
        <v>765</v>
      </c>
      <c r="B70" s="411">
        <v>68</v>
      </c>
      <c r="C70" s="411" t="s">
        <v>366</v>
      </c>
      <c r="D70" s="412">
        <v>217484</v>
      </c>
      <c r="E70" s="412">
        <v>7084485.1125700986</v>
      </c>
      <c r="F70" s="412">
        <v>406751.32435326726</v>
      </c>
      <c r="G70" s="412">
        <v>4478.6684639872356</v>
      </c>
      <c r="H70" s="412">
        <v>5828.2739671497775</v>
      </c>
      <c r="I70" s="412">
        <v>6224.0022908197407</v>
      </c>
      <c r="J70" s="412">
        <v>0</v>
      </c>
      <c r="K70" s="412">
        <v>0</v>
      </c>
      <c r="L70" s="412">
        <v>0</v>
      </c>
      <c r="M70" s="412">
        <v>0</v>
      </c>
      <c r="N70" s="412">
        <v>423282.269075224</v>
      </c>
      <c r="O70" s="639">
        <v>32.574741647983757</v>
      </c>
      <c r="P70" s="639">
        <v>1.8702586137521255</v>
      </c>
      <c r="Q70" s="639">
        <v>2.0593094039043035E-2</v>
      </c>
      <c r="R70" s="639">
        <v>2.6798633311644893E-2</v>
      </c>
      <c r="S70" s="639">
        <v>2.8618207733993033E-2</v>
      </c>
      <c r="T70" s="639">
        <v>0</v>
      </c>
      <c r="U70" s="639">
        <v>0</v>
      </c>
      <c r="V70" s="639">
        <v>0</v>
      </c>
      <c r="W70" s="639">
        <v>0</v>
      </c>
      <c r="X70" s="639">
        <v>1.9462685488368066</v>
      </c>
      <c r="Y70" s="639">
        <v>91.399111872010522</v>
      </c>
      <c r="Z70" s="639">
        <v>5.0573373517756792</v>
      </c>
      <c r="AA70" s="639">
        <v>0.34550527754515248</v>
      </c>
      <c r="AB70" s="639">
        <v>0.40411278531011341</v>
      </c>
      <c r="AC70" s="639">
        <v>8.1752140841356485E-2</v>
      </c>
      <c r="AD70" s="639">
        <v>1.5632446227076331E-2</v>
      </c>
      <c r="AE70" s="639">
        <v>9.5070231729331531E-4</v>
      </c>
      <c r="AF70" s="639">
        <v>2.3337046710105113E-3</v>
      </c>
      <c r="AG70" s="639">
        <v>6.1526675427152718E-5</v>
      </c>
      <c r="AH70" s="639">
        <v>5.9076859353631095</v>
      </c>
      <c r="AI70" s="639">
        <v>69.164362278810685</v>
      </c>
      <c r="AJ70" s="639">
        <v>3.8070354823406705</v>
      </c>
      <c r="AK70" s="639">
        <v>8.7579005995653381E-2</v>
      </c>
      <c r="AL70" s="639">
        <v>3.4411099535627307E-2</v>
      </c>
      <c r="AM70" s="639">
        <v>5.1185143469813996E-2</v>
      </c>
      <c r="AN70" s="639">
        <v>1.10222036058862E-2</v>
      </c>
      <c r="AO70" s="639">
        <v>3.2133694683619005E-4</v>
      </c>
      <c r="AP70" s="639">
        <v>1.6865569553005373E-3</v>
      </c>
      <c r="AQ70" s="639">
        <v>8.9071096205066718E-6</v>
      </c>
      <c r="AR70" s="639">
        <v>3.9932497359594086</v>
      </c>
    </row>
    <row r="71" spans="1:44">
      <c r="A71" s="435" t="s">
        <v>766</v>
      </c>
      <c r="B71" s="411">
        <v>69</v>
      </c>
      <c r="C71" s="411" t="s">
        <v>368</v>
      </c>
      <c r="D71" s="412">
        <v>449175</v>
      </c>
      <c r="E71" s="412">
        <v>2814192.8400676888</v>
      </c>
      <c r="F71" s="412">
        <v>162864.24761081417</v>
      </c>
      <c r="G71" s="412">
        <v>4082.3883747653281</v>
      </c>
      <c r="H71" s="412">
        <v>705.21640721682127</v>
      </c>
      <c r="I71" s="412">
        <v>788.88937404177034</v>
      </c>
      <c r="J71" s="412">
        <v>0</v>
      </c>
      <c r="K71" s="412">
        <v>0</v>
      </c>
      <c r="L71" s="412">
        <v>0</v>
      </c>
      <c r="M71" s="412">
        <v>0</v>
      </c>
      <c r="N71" s="412">
        <v>168440.74176683809</v>
      </c>
      <c r="O71" s="639">
        <v>6.265248155101439</v>
      </c>
      <c r="P71" s="639">
        <v>0.36258528994448525</v>
      </c>
      <c r="Q71" s="639">
        <v>9.0886366667007924E-3</v>
      </c>
      <c r="R71" s="639">
        <v>1.5700259525058635E-3</v>
      </c>
      <c r="S71" s="639">
        <v>1.7563073947609959E-3</v>
      </c>
      <c r="T71" s="639">
        <v>0</v>
      </c>
      <c r="U71" s="639">
        <v>0</v>
      </c>
      <c r="V71" s="639">
        <v>0</v>
      </c>
      <c r="W71" s="639">
        <v>0</v>
      </c>
      <c r="X71" s="639">
        <v>0.37500025995845293</v>
      </c>
      <c r="Y71" s="639">
        <v>88.040041373712626</v>
      </c>
      <c r="Z71" s="639">
        <v>5.477095810751397</v>
      </c>
      <c r="AA71" s="639">
        <v>0.23502297212849416</v>
      </c>
      <c r="AB71" s="639">
        <v>0.30645693798809481</v>
      </c>
      <c r="AC71" s="639">
        <v>5.4031982016700481E-2</v>
      </c>
      <c r="AD71" s="639">
        <v>2.360435481602615E-2</v>
      </c>
      <c r="AE71" s="639">
        <v>8.2346967413462189E-4</v>
      </c>
      <c r="AF71" s="639">
        <v>2.7805132464312141E-3</v>
      </c>
      <c r="AG71" s="639">
        <v>5.2970772357023081E-5</v>
      </c>
      <c r="AH71" s="639">
        <v>6.0998690113936354</v>
      </c>
      <c r="AI71" s="639">
        <v>62.745761931615718</v>
      </c>
      <c r="AJ71" s="639">
        <v>3.895412823097347</v>
      </c>
      <c r="AK71" s="639">
        <v>5.3557749363896151E-2</v>
      </c>
      <c r="AL71" s="639">
        <v>1.2511554022236372E-2</v>
      </c>
      <c r="AM71" s="639">
        <v>2.8002128502550988E-2</v>
      </c>
      <c r="AN71" s="639">
        <v>1.1443709760265996E-2</v>
      </c>
      <c r="AO71" s="639">
        <v>2.7560082384223947E-4</v>
      </c>
      <c r="AP71" s="639">
        <v>2.0011524111813997E-3</v>
      </c>
      <c r="AQ71" s="639">
        <v>7.4899300196238692E-6</v>
      </c>
      <c r="AR71" s="639">
        <v>4.0032122079113401</v>
      </c>
    </row>
    <row r="72" spans="1:44">
      <c r="A72" s="435" t="s">
        <v>767</v>
      </c>
      <c r="B72" s="411">
        <v>70</v>
      </c>
      <c r="C72" s="411" t="s">
        <v>768</v>
      </c>
      <c r="D72" s="412">
        <v>698652</v>
      </c>
      <c r="E72" s="412">
        <v>1752711.159535327</v>
      </c>
      <c r="F72" s="412">
        <v>92391.879955645316</v>
      </c>
      <c r="G72" s="412">
        <v>2.2117728809061621</v>
      </c>
      <c r="H72" s="412">
        <v>124.38324768485312</v>
      </c>
      <c r="I72" s="412">
        <v>162.11800578004221</v>
      </c>
      <c r="J72" s="412">
        <v>0</v>
      </c>
      <c r="K72" s="412">
        <v>0</v>
      </c>
      <c r="L72" s="412">
        <v>0</v>
      </c>
      <c r="M72" s="412">
        <v>0</v>
      </c>
      <c r="N72" s="412">
        <v>92680.592981991111</v>
      </c>
      <c r="O72" s="639">
        <v>2.5087041324369315</v>
      </c>
      <c r="P72" s="639">
        <v>0.13224306229087632</v>
      </c>
      <c r="Q72" s="639">
        <v>3.1657719163563006E-6</v>
      </c>
      <c r="R72" s="639">
        <v>1.7803319490225909E-4</v>
      </c>
      <c r="S72" s="639">
        <v>2.3204400156307033E-4</v>
      </c>
      <c r="T72" s="639">
        <v>0</v>
      </c>
      <c r="U72" s="639">
        <v>0</v>
      </c>
      <c r="V72" s="639">
        <v>0</v>
      </c>
      <c r="W72" s="639">
        <v>0</v>
      </c>
      <c r="X72" s="639">
        <v>0.13265630525925801</v>
      </c>
      <c r="Y72" s="639">
        <v>46.279422340618737</v>
      </c>
      <c r="Z72" s="639">
        <v>2.6810679621235098</v>
      </c>
      <c r="AA72" s="639">
        <v>0.12692466400411884</v>
      </c>
      <c r="AB72" s="639">
        <v>0.17171642176988294</v>
      </c>
      <c r="AC72" s="639">
        <v>2.714218073621421E-2</v>
      </c>
      <c r="AD72" s="639">
        <v>1.1434210122288022E-2</v>
      </c>
      <c r="AE72" s="639">
        <v>6.2680497866629862E-4</v>
      </c>
      <c r="AF72" s="639">
        <v>1.640547951351407E-3</v>
      </c>
      <c r="AG72" s="639">
        <v>4.0024969418954556E-5</v>
      </c>
      <c r="AH72" s="639">
        <v>3.0205928166554501</v>
      </c>
      <c r="AI72" s="639">
        <v>30.704715266147204</v>
      </c>
      <c r="AJ72" s="639">
        <v>1.7351235732383135</v>
      </c>
      <c r="AK72" s="639">
        <v>2.7586183659387996E-2</v>
      </c>
      <c r="AL72" s="639">
        <v>7.735056527891985E-3</v>
      </c>
      <c r="AM72" s="639">
        <v>1.4054122213025953E-2</v>
      </c>
      <c r="AN72" s="639">
        <v>7.3087993846498583E-3</v>
      </c>
      <c r="AO72" s="639">
        <v>2.1340302915996552E-4</v>
      </c>
      <c r="AP72" s="639">
        <v>1.0910210802792971E-3</v>
      </c>
      <c r="AQ72" s="639">
        <v>5.5002307999112981E-6</v>
      </c>
      <c r="AR72" s="639">
        <v>1.7931176593635085</v>
      </c>
    </row>
    <row r="73" spans="1:44">
      <c r="A73" s="435" t="s">
        <v>769</v>
      </c>
      <c r="B73" s="411">
        <v>71</v>
      </c>
      <c r="C73" s="411" t="s">
        <v>770</v>
      </c>
      <c r="D73" s="412">
        <v>271574</v>
      </c>
      <c r="E73" s="412">
        <v>592352.34271823731</v>
      </c>
      <c r="F73" s="412">
        <v>31049.264040239952</v>
      </c>
      <c r="G73" s="412">
        <v>1.1630171052735352</v>
      </c>
      <c r="H73" s="412">
        <v>434.24218386774487</v>
      </c>
      <c r="I73" s="412">
        <v>464.90625059732838</v>
      </c>
      <c r="J73" s="412">
        <v>0</v>
      </c>
      <c r="K73" s="412">
        <v>0</v>
      </c>
      <c r="L73" s="412">
        <v>0</v>
      </c>
      <c r="M73" s="412">
        <v>0</v>
      </c>
      <c r="N73" s="412">
        <v>31949.575491810298</v>
      </c>
      <c r="O73" s="639">
        <v>2.1811820819306611</v>
      </c>
      <c r="P73" s="639">
        <v>0.1143307681892963</v>
      </c>
      <c r="Q73" s="639">
        <v>4.2825053402517733E-6</v>
      </c>
      <c r="R73" s="639">
        <v>1.5989829065659632E-3</v>
      </c>
      <c r="S73" s="639">
        <v>1.7118952867260062E-3</v>
      </c>
      <c r="T73" s="639">
        <v>0</v>
      </c>
      <c r="U73" s="639">
        <v>0</v>
      </c>
      <c r="V73" s="639">
        <v>0</v>
      </c>
      <c r="W73" s="639">
        <v>0</v>
      </c>
      <c r="X73" s="639">
        <v>0.11764592888792852</v>
      </c>
      <c r="Y73" s="639">
        <v>67.121951372716509</v>
      </c>
      <c r="Z73" s="639">
        <v>4.2413401981454664</v>
      </c>
      <c r="AA73" s="639">
        <v>0.16611316962719191</v>
      </c>
      <c r="AB73" s="639">
        <v>0.22345661956457469</v>
      </c>
      <c r="AC73" s="639">
        <v>4.1610457887382435E-2</v>
      </c>
      <c r="AD73" s="639">
        <v>1.3497595416128985E-2</v>
      </c>
      <c r="AE73" s="639">
        <v>5.8246848231444277E-4</v>
      </c>
      <c r="AF73" s="639">
        <v>2.1739882297564577E-3</v>
      </c>
      <c r="AG73" s="639">
        <v>3.6044757941711024E-5</v>
      </c>
      <c r="AH73" s="639">
        <v>4.6888105421107573</v>
      </c>
      <c r="AI73" s="639">
        <v>41.443005144260212</v>
      </c>
      <c r="AJ73" s="639">
        <v>2.6173090540731803</v>
      </c>
      <c r="AK73" s="639">
        <v>3.2960458704053841E-2</v>
      </c>
      <c r="AL73" s="639">
        <v>8.7943219297021025E-3</v>
      </c>
      <c r="AM73" s="639">
        <v>1.9554099636810499E-2</v>
      </c>
      <c r="AN73" s="639">
        <v>6.7581759517444644E-3</v>
      </c>
      <c r="AO73" s="639">
        <v>1.7718947935431564E-4</v>
      </c>
      <c r="AP73" s="639">
        <v>1.3371662178780297E-3</v>
      </c>
      <c r="AQ73" s="639">
        <v>4.0918725071804867E-6</v>
      </c>
      <c r="AR73" s="639">
        <v>2.6868945578652306</v>
      </c>
    </row>
    <row r="74" spans="1:44">
      <c r="A74" s="435" t="s">
        <v>771</v>
      </c>
      <c r="B74" s="411">
        <v>72</v>
      </c>
      <c r="C74" s="411" t="s">
        <v>372</v>
      </c>
      <c r="D74" s="412">
        <v>114714</v>
      </c>
      <c r="E74" s="412">
        <v>581026.06246717682</v>
      </c>
      <c r="F74" s="412">
        <v>31989.695623768268</v>
      </c>
      <c r="G74" s="412">
        <v>7.7534473684902364E-2</v>
      </c>
      <c r="H74" s="412">
        <v>68.742346123810208</v>
      </c>
      <c r="I74" s="412">
        <v>82.507746334046217</v>
      </c>
      <c r="J74" s="412">
        <v>0</v>
      </c>
      <c r="K74" s="412">
        <v>0</v>
      </c>
      <c r="L74" s="412">
        <v>0</v>
      </c>
      <c r="M74" s="412">
        <v>0</v>
      </c>
      <c r="N74" s="412">
        <v>32141.023250699811</v>
      </c>
      <c r="O74" s="639">
        <v>5.0649969704410696</v>
      </c>
      <c r="P74" s="639">
        <v>0.27886479090405936</v>
      </c>
      <c r="Q74" s="639">
        <v>6.7589373297855851E-7</v>
      </c>
      <c r="R74" s="639">
        <v>5.9924983980865637E-4</v>
      </c>
      <c r="S74" s="639">
        <v>7.1924740078844964E-4</v>
      </c>
      <c r="T74" s="639">
        <v>0</v>
      </c>
      <c r="U74" s="639">
        <v>0</v>
      </c>
      <c r="V74" s="639">
        <v>0</v>
      </c>
      <c r="W74" s="639">
        <v>0</v>
      </c>
      <c r="X74" s="639">
        <v>0.28018396403838941</v>
      </c>
      <c r="Y74" s="639">
        <v>62.753209653891517</v>
      </c>
      <c r="Z74" s="639">
        <v>3.7607602777813165</v>
      </c>
      <c r="AA74" s="639">
        <v>0.16175795568635165</v>
      </c>
      <c r="AB74" s="639">
        <v>0.23274140228223308</v>
      </c>
      <c r="AC74" s="639">
        <v>3.6713491819619908E-2</v>
      </c>
      <c r="AD74" s="639">
        <v>1.69940742524562E-2</v>
      </c>
      <c r="AE74" s="639">
        <v>6.4788601730846561E-4</v>
      </c>
      <c r="AF74" s="639">
        <v>2.1226404959770922E-3</v>
      </c>
      <c r="AG74" s="639">
        <v>4.0236537891084347E-5</v>
      </c>
      <c r="AH74" s="639">
        <v>4.2117779648731526</v>
      </c>
      <c r="AI74" s="639">
        <v>41.6273238928515</v>
      </c>
      <c r="AJ74" s="639">
        <v>2.4565113910622616</v>
      </c>
      <c r="AK74" s="639">
        <v>3.5136195583678469E-2</v>
      </c>
      <c r="AL74" s="639">
        <v>1.0308225358284705E-2</v>
      </c>
      <c r="AM74" s="639">
        <v>1.7784801425206949E-2</v>
      </c>
      <c r="AN74" s="639">
        <v>1.0523356501947856E-2</v>
      </c>
      <c r="AO74" s="639">
        <v>2.0703276592849693E-4</v>
      </c>
      <c r="AP74" s="639">
        <v>1.3916067720826778E-3</v>
      </c>
      <c r="AQ74" s="639">
        <v>4.6536075722261186E-6</v>
      </c>
      <c r="AR74" s="639">
        <v>2.5318672630769634</v>
      </c>
    </row>
    <row r="75" spans="1:44">
      <c r="A75" s="435" t="s">
        <v>772</v>
      </c>
      <c r="B75" s="411">
        <v>73</v>
      </c>
      <c r="C75" s="411" t="s">
        <v>773</v>
      </c>
      <c r="D75" s="412">
        <v>90540</v>
      </c>
      <c r="E75" s="412">
        <v>402853.0889535881</v>
      </c>
      <c r="F75" s="412">
        <v>21662.057937717731</v>
      </c>
      <c r="G75" s="412">
        <v>0</v>
      </c>
      <c r="H75" s="412">
        <v>71.648037177011872</v>
      </c>
      <c r="I75" s="412">
        <v>82.287616387713669</v>
      </c>
      <c r="J75" s="412">
        <v>0</v>
      </c>
      <c r="K75" s="412">
        <v>0</v>
      </c>
      <c r="L75" s="412">
        <v>0</v>
      </c>
      <c r="M75" s="412">
        <v>0</v>
      </c>
      <c r="N75" s="412">
        <v>21815.993591282459</v>
      </c>
      <c r="O75" s="639">
        <v>4.4494487403753933</v>
      </c>
      <c r="P75" s="639">
        <v>0.2392540085897695</v>
      </c>
      <c r="Q75" s="639">
        <v>0</v>
      </c>
      <c r="R75" s="639">
        <v>7.9134125444015762E-4</v>
      </c>
      <c r="S75" s="639">
        <v>9.0885372639401009E-4</v>
      </c>
      <c r="T75" s="639">
        <v>0</v>
      </c>
      <c r="U75" s="639">
        <v>0</v>
      </c>
      <c r="V75" s="639">
        <v>0</v>
      </c>
      <c r="W75" s="639">
        <v>0</v>
      </c>
      <c r="X75" s="639">
        <v>0.24095420357060368</v>
      </c>
      <c r="Y75" s="639">
        <v>47.286737924646303</v>
      </c>
      <c r="Z75" s="639">
        <v>2.7875587060207887</v>
      </c>
      <c r="AA75" s="639">
        <v>0.12459284872650904</v>
      </c>
      <c r="AB75" s="639">
        <v>0.35765027752309847</v>
      </c>
      <c r="AC75" s="639">
        <v>0.15058693844210497</v>
      </c>
      <c r="AD75" s="639">
        <v>1.2598608347036688E-2</v>
      </c>
      <c r="AE75" s="639">
        <v>5.4884246072590156E-4</v>
      </c>
      <c r="AF75" s="639">
        <v>1.5068801286577246E-3</v>
      </c>
      <c r="AG75" s="639">
        <v>3.3864419012661292E-5</v>
      </c>
      <c r="AH75" s="639">
        <v>3.4350769660679337</v>
      </c>
      <c r="AI75" s="639">
        <v>24.186375336224447</v>
      </c>
      <c r="AJ75" s="639">
        <v>1.377066895889018</v>
      </c>
      <c r="AK75" s="639">
        <v>1.9653719654271339E-2</v>
      </c>
      <c r="AL75" s="639">
        <v>0.12237434699284525</v>
      </c>
      <c r="AM75" s="639">
        <v>6.6768112409537839E-2</v>
      </c>
      <c r="AN75" s="639">
        <v>6.3797334493264487E-3</v>
      </c>
      <c r="AO75" s="639">
        <v>1.477433349596232E-4</v>
      </c>
      <c r="AP75" s="639">
        <v>7.419146329083299E-4</v>
      </c>
      <c r="AQ75" s="639">
        <v>3.3458124936307148E-6</v>
      </c>
      <c r="AR75" s="639">
        <v>1.5931358121753609</v>
      </c>
    </row>
    <row r="76" spans="1:44">
      <c r="A76" s="435" t="s">
        <v>774</v>
      </c>
      <c r="B76" s="411">
        <v>74</v>
      </c>
      <c r="C76" s="411" t="s">
        <v>775</v>
      </c>
      <c r="D76" s="412">
        <v>113224</v>
      </c>
      <c r="E76" s="412">
        <v>492308.41944131948</v>
      </c>
      <c r="F76" s="412">
        <v>27312.562514100675</v>
      </c>
      <c r="G76" s="412">
        <v>0.95489825485616564</v>
      </c>
      <c r="H76" s="412">
        <v>279.04871678781154</v>
      </c>
      <c r="I76" s="412">
        <v>300.79580586124752</v>
      </c>
      <c r="J76" s="412">
        <v>0</v>
      </c>
      <c r="K76" s="412">
        <v>0</v>
      </c>
      <c r="L76" s="412">
        <v>0</v>
      </c>
      <c r="M76" s="412">
        <v>0</v>
      </c>
      <c r="N76" s="412">
        <v>27893.361935004588</v>
      </c>
      <c r="O76" s="639">
        <v>4.3480924489624062</v>
      </c>
      <c r="P76" s="639">
        <v>0.24122591070886626</v>
      </c>
      <c r="Q76" s="639">
        <v>8.4337088855380982E-6</v>
      </c>
      <c r="R76" s="639">
        <v>2.4645721471402843E-3</v>
      </c>
      <c r="S76" s="639">
        <v>2.6566435195828405E-3</v>
      </c>
      <c r="T76" s="639">
        <v>0</v>
      </c>
      <c r="U76" s="639">
        <v>0</v>
      </c>
      <c r="V76" s="639">
        <v>0</v>
      </c>
      <c r="W76" s="639">
        <v>0</v>
      </c>
      <c r="X76" s="639">
        <v>0.2463555600844749</v>
      </c>
      <c r="Y76" s="639">
        <v>110.08790022364511</v>
      </c>
      <c r="Z76" s="639">
        <v>7.2389716772192489</v>
      </c>
      <c r="AA76" s="639">
        <v>0.25679731347787815</v>
      </c>
      <c r="AB76" s="639">
        <v>0.35324073818844126</v>
      </c>
      <c r="AC76" s="639">
        <v>6.1357587239898148E-2</v>
      </c>
      <c r="AD76" s="639">
        <v>2.3413966641026834E-2</v>
      </c>
      <c r="AE76" s="639">
        <v>7.354337174078423E-4</v>
      </c>
      <c r="AF76" s="639">
        <v>3.3217604477871377E-3</v>
      </c>
      <c r="AG76" s="639">
        <v>4.6267433693730399E-5</v>
      </c>
      <c r="AH76" s="639">
        <v>7.9378847443653813</v>
      </c>
      <c r="AI76" s="639">
        <v>72.517896237680645</v>
      </c>
      <c r="AJ76" s="639">
        <v>4.8210794890291728</v>
      </c>
      <c r="AK76" s="639">
        <v>4.9556692989188814E-2</v>
      </c>
      <c r="AL76" s="639">
        <v>1.2028673534309163E-2</v>
      </c>
      <c r="AM76" s="639">
        <v>3.1676535518894607E-2</v>
      </c>
      <c r="AN76" s="639">
        <v>1.2341514566934931E-2</v>
      </c>
      <c r="AO76" s="639">
        <v>2.1303979440857472E-4</v>
      </c>
      <c r="AP76" s="639">
        <v>2.176626730226448E-3</v>
      </c>
      <c r="AQ76" s="639">
        <v>5.2471962636373618E-6</v>
      </c>
      <c r="AR76" s="639">
        <v>4.9290778193593985</v>
      </c>
    </row>
    <row r="77" spans="1:44">
      <c r="A77" s="435" t="s">
        <v>776</v>
      </c>
      <c r="B77" s="411">
        <v>75</v>
      </c>
      <c r="C77" s="411" t="s">
        <v>374</v>
      </c>
      <c r="D77" s="412">
        <v>556821</v>
      </c>
      <c r="E77" s="412">
        <v>1402676.7744617811</v>
      </c>
      <c r="F77" s="412">
        <v>72969.444659515691</v>
      </c>
      <c r="G77" s="412">
        <v>60.893127175058574</v>
      </c>
      <c r="H77" s="412">
        <v>830.95666308592979</v>
      </c>
      <c r="I77" s="412">
        <v>894.55737715289865</v>
      </c>
      <c r="J77" s="412">
        <v>0</v>
      </c>
      <c r="K77" s="412">
        <v>0</v>
      </c>
      <c r="L77" s="412">
        <v>0</v>
      </c>
      <c r="M77" s="412">
        <v>0</v>
      </c>
      <c r="N77" s="412">
        <v>74755.851826929589</v>
      </c>
      <c r="O77" s="639">
        <v>2.5190802330763047</v>
      </c>
      <c r="P77" s="639">
        <v>0.13104650266336165</v>
      </c>
      <c r="Q77" s="639">
        <v>1.0935853205080012E-4</v>
      </c>
      <c r="R77" s="639">
        <v>1.4923227807247389E-3</v>
      </c>
      <c r="S77" s="639">
        <v>1.6065438931952972E-3</v>
      </c>
      <c r="T77" s="639">
        <v>0</v>
      </c>
      <c r="U77" s="639">
        <v>0</v>
      </c>
      <c r="V77" s="639">
        <v>0</v>
      </c>
      <c r="W77" s="639">
        <v>0</v>
      </c>
      <c r="X77" s="639">
        <v>0.13425472786933246</v>
      </c>
      <c r="Y77" s="639">
        <v>56.14390833335608</v>
      </c>
      <c r="Z77" s="639">
        <v>3.5148092972206118</v>
      </c>
      <c r="AA77" s="639">
        <v>0.14429438119312088</v>
      </c>
      <c r="AB77" s="639">
        <v>0.18901717685289016</v>
      </c>
      <c r="AC77" s="639">
        <v>3.5365322644079961E-2</v>
      </c>
      <c r="AD77" s="639">
        <v>1.5447076403083546E-2</v>
      </c>
      <c r="AE77" s="639">
        <v>5.4671389993657914E-4</v>
      </c>
      <c r="AF77" s="639">
        <v>1.8530699420109607E-3</v>
      </c>
      <c r="AG77" s="639">
        <v>3.4214264659799916E-5</v>
      </c>
      <c r="AH77" s="639">
        <v>3.9013672524203935</v>
      </c>
      <c r="AI77" s="639">
        <v>35.257940137933275</v>
      </c>
      <c r="AJ77" s="639">
        <v>2.2048067406799681</v>
      </c>
      <c r="AK77" s="639">
        <v>2.9210478944098263E-2</v>
      </c>
      <c r="AL77" s="639">
        <v>6.9968610815034603E-3</v>
      </c>
      <c r="AM77" s="639">
        <v>1.6174894026720094E-2</v>
      </c>
      <c r="AN77" s="639">
        <v>8.8549220955841078E-3</v>
      </c>
      <c r="AO77" s="639">
        <v>1.7200270634262532E-4</v>
      </c>
      <c r="AP77" s="639">
        <v>1.1762150369142045E-3</v>
      </c>
      <c r="AQ77" s="639">
        <v>4.2259425722694669E-6</v>
      </c>
      <c r="AR77" s="639">
        <v>2.2673963405137032</v>
      </c>
    </row>
    <row r="78" spans="1:44">
      <c r="A78" s="435" t="s">
        <v>777</v>
      </c>
      <c r="B78" s="411">
        <v>76</v>
      </c>
      <c r="C78" s="411" t="s">
        <v>778</v>
      </c>
      <c r="D78" s="412">
        <v>474968</v>
      </c>
      <c r="E78" s="412">
        <v>2269389.321845755</v>
      </c>
      <c r="F78" s="412">
        <v>105343.1260512247</v>
      </c>
      <c r="G78" s="412">
        <v>3802.9755543323781</v>
      </c>
      <c r="H78" s="412">
        <v>88.658745848892636</v>
      </c>
      <c r="I78" s="412">
        <v>134.21131983725004</v>
      </c>
      <c r="J78" s="412">
        <v>0</v>
      </c>
      <c r="K78" s="412">
        <v>0</v>
      </c>
      <c r="L78" s="412">
        <v>0</v>
      </c>
      <c r="M78" s="412">
        <v>0</v>
      </c>
      <c r="N78" s="412">
        <v>109368.97167124323</v>
      </c>
      <c r="O78" s="639">
        <v>4.7779836154135751</v>
      </c>
      <c r="P78" s="639">
        <v>0.22178994385142725</v>
      </c>
      <c r="Q78" s="639">
        <v>8.0068037306352813E-3</v>
      </c>
      <c r="R78" s="639">
        <v>1.8666256642319617E-4</v>
      </c>
      <c r="S78" s="639">
        <v>2.8256918326550432E-4</v>
      </c>
      <c r="T78" s="639">
        <v>0</v>
      </c>
      <c r="U78" s="639">
        <v>0</v>
      </c>
      <c r="V78" s="639">
        <v>0</v>
      </c>
      <c r="W78" s="639">
        <v>0</v>
      </c>
      <c r="X78" s="639">
        <v>0.23026597933175122</v>
      </c>
      <c r="Y78" s="639">
        <v>31.513802654970235</v>
      </c>
      <c r="Z78" s="639">
        <v>1.8766569244977178</v>
      </c>
      <c r="AA78" s="639">
        <v>7.5890934732927684E-2</v>
      </c>
      <c r="AB78" s="639">
        <v>0.11566132509110447</v>
      </c>
      <c r="AC78" s="639">
        <v>1.3411462368746895E-2</v>
      </c>
      <c r="AD78" s="639">
        <v>1.4924604251866893E-2</v>
      </c>
      <c r="AE78" s="639">
        <v>6.1481779312615593E-4</v>
      </c>
      <c r="AF78" s="639">
        <v>7.7281497402968355E-4</v>
      </c>
      <c r="AG78" s="639">
        <v>3.9277392515725526E-5</v>
      </c>
      <c r="AH78" s="639">
        <v>2.0979721611020352</v>
      </c>
      <c r="AI78" s="639">
        <v>25.821194558329584</v>
      </c>
      <c r="AJ78" s="639">
        <v>1.5246432682995823</v>
      </c>
      <c r="AK78" s="639">
        <v>2.3469781826800411E-2</v>
      </c>
      <c r="AL78" s="639">
        <v>4.6212815694144632E-3</v>
      </c>
      <c r="AM78" s="639">
        <v>9.6050387189664903E-3</v>
      </c>
      <c r="AN78" s="639">
        <v>1.1982337115632156E-2</v>
      </c>
      <c r="AO78" s="639">
        <v>2.2213584178286977E-4</v>
      </c>
      <c r="AP78" s="639">
        <v>5.6967050395639526E-4</v>
      </c>
      <c r="AQ78" s="639">
        <v>5.9361339228280093E-6</v>
      </c>
      <c r="AR78" s="639">
        <v>1.575119450010058</v>
      </c>
    </row>
    <row r="79" spans="1:44">
      <c r="A79" s="435" t="s">
        <v>779</v>
      </c>
      <c r="B79" s="411">
        <v>77</v>
      </c>
      <c r="C79" s="411" t="s">
        <v>780</v>
      </c>
      <c r="D79" s="412">
        <v>500000</v>
      </c>
      <c r="E79" s="412">
        <v>1107610.511110422</v>
      </c>
      <c r="F79" s="412">
        <v>23212.041888284344</v>
      </c>
      <c r="G79" s="412">
        <v>19024.096246807581</v>
      </c>
      <c r="H79" s="412">
        <v>43.271270318762603</v>
      </c>
      <c r="I79" s="412">
        <v>65.503907650731648</v>
      </c>
      <c r="J79" s="412">
        <v>0</v>
      </c>
      <c r="K79" s="412">
        <v>0</v>
      </c>
      <c r="L79" s="412">
        <v>0</v>
      </c>
      <c r="M79" s="412">
        <v>0</v>
      </c>
      <c r="N79" s="412">
        <v>42344.913313061421</v>
      </c>
      <c r="O79" s="639">
        <v>2.2152210222208439</v>
      </c>
      <c r="P79" s="639">
        <v>4.6424083776568689E-2</v>
      </c>
      <c r="Q79" s="639">
        <v>3.8048192493615164E-2</v>
      </c>
      <c r="R79" s="639">
        <v>8.6542540637525212E-5</v>
      </c>
      <c r="S79" s="639">
        <v>1.3100781530146329E-4</v>
      </c>
      <c r="T79" s="639">
        <v>0</v>
      </c>
      <c r="U79" s="639">
        <v>0</v>
      </c>
      <c r="V79" s="639">
        <v>0</v>
      </c>
      <c r="W79" s="639">
        <v>0</v>
      </c>
      <c r="X79" s="639">
        <v>8.4689826626122858E-2</v>
      </c>
      <c r="Y79" s="639">
        <v>33.185276640189606</v>
      </c>
      <c r="Z79" s="639">
        <v>1.8177413167626768</v>
      </c>
      <c r="AA79" s="639">
        <v>0.14798947196066753</v>
      </c>
      <c r="AB79" s="639">
        <v>0.13793647441335039</v>
      </c>
      <c r="AC79" s="639">
        <v>3.8227228724398724E-2</v>
      </c>
      <c r="AD79" s="639">
        <v>1.1553620967560133E-2</v>
      </c>
      <c r="AE79" s="639">
        <v>5.6438295148969746E-4</v>
      </c>
      <c r="AF79" s="639">
        <v>9.9883483190814598E-4</v>
      </c>
      <c r="AG79" s="639">
        <v>3.4951362499659431E-5</v>
      </c>
      <c r="AH79" s="639">
        <v>2.1550462819745513</v>
      </c>
      <c r="AI79" s="639">
        <v>23.232316003952853</v>
      </c>
      <c r="AJ79" s="639">
        <v>1.2427534882771989</v>
      </c>
      <c r="AK79" s="639">
        <v>6.9655922956877211E-2</v>
      </c>
      <c r="AL79" s="639">
        <v>8.3418903869494666E-3</v>
      </c>
      <c r="AM79" s="639">
        <v>1.4425526143454548E-2</v>
      </c>
      <c r="AN79" s="639">
        <v>7.5583572178056519E-3</v>
      </c>
      <c r="AO79" s="639">
        <v>1.9026722488668939E-4</v>
      </c>
      <c r="AP79" s="639">
        <v>6.9092211985128391E-4</v>
      </c>
      <c r="AQ79" s="639">
        <v>4.5761868485974099E-6</v>
      </c>
      <c r="AR79" s="639">
        <v>1.3436209505138723</v>
      </c>
    </row>
    <row r="80" spans="1:44">
      <c r="A80" s="435" t="s">
        <v>781</v>
      </c>
      <c r="B80" s="411">
        <v>78</v>
      </c>
      <c r="C80" s="411" t="s">
        <v>782</v>
      </c>
      <c r="D80" s="412">
        <v>140648</v>
      </c>
      <c r="E80" s="412">
        <v>1340948.5848686893</v>
      </c>
      <c r="F80" s="412">
        <v>77202.25405278214</v>
      </c>
      <c r="G80" s="412">
        <v>0</v>
      </c>
      <c r="H80" s="412">
        <v>52.387141614648804</v>
      </c>
      <c r="I80" s="412">
        <v>79.303483838879032</v>
      </c>
      <c r="J80" s="412">
        <v>0</v>
      </c>
      <c r="K80" s="412">
        <v>0</v>
      </c>
      <c r="L80" s="412">
        <v>0</v>
      </c>
      <c r="M80" s="412">
        <v>0</v>
      </c>
      <c r="N80" s="412">
        <v>77333.944678235668</v>
      </c>
      <c r="O80" s="639">
        <v>9.5340750303501594</v>
      </c>
      <c r="P80" s="639">
        <v>0.54890403029394053</v>
      </c>
      <c r="Q80" s="639">
        <v>0</v>
      </c>
      <c r="R80" s="639">
        <v>3.7246986529953363E-4</v>
      </c>
      <c r="S80" s="639">
        <v>5.6384366531254644E-4</v>
      </c>
      <c r="T80" s="639">
        <v>0</v>
      </c>
      <c r="U80" s="639">
        <v>0</v>
      </c>
      <c r="V80" s="639">
        <v>0</v>
      </c>
      <c r="W80" s="639">
        <v>0</v>
      </c>
      <c r="X80" s="639">
        <v>0.5498403438245526</v>
      </c>
      <c r="Y80" s="639">
        <v>46.185802174792265</v>
      </c>
      <c r="Z80" s="639">
        <v>2.7435011248103858</v>
      </c>
      <c r="AA80" s="639">
        <v>8.6700190907927743E-2</v>
      </c>
      <c r="AB80" s="639">
        <v>0.15612681183392074</v>
      </c>
      <c r="AC80" s="639">
        <v>1.5579792590463219E-2</v>
      </c>
      <c r="AD80" s="639">
        <v>1.6151463469427918E-2</v>
      </c>
      <c r="AE80" s="639">
        <v>8.8665887521567957E-4</v>
      </c>
      <c r="AF80" s="639">
        <v>1.355190454514242E-3</v>
      </c>
      <c r="AG80" s="639">
        <v>5.535065463654221E-5</v>
      </c>
      <c r="AH80" s="639">
        <v>3.0203565835964916</v>
      </c>
      <c r="AI80" s="639">
        <v>40.496872347352095</v>
      </c>
      <c r="AJ80" s="639">
        <v>2.3956040272836088</v>
      </c>
      <c r="AK80" s="639">
        <v>2.1765286876624938E-2</v>
      </c>
      <c r="AL80" s="639">
        <v>5.4937631267852807E-3</v>
      </c>
      <c r="AM80" s="639">
        <v>1.3091707993445575E-2</v>
      </c>
      <c r="AN80" s="639">
        <v>1.325442547479711E-2</v>
      </c>
      <c r="AO80" s="639">
        <v>3.4757141666487006E-4</v>
      </c>
      <c r="AP80" s="639">
        <v>1.0982462941547665E-3</v>
      </c>
      <c r="AQ80" s="639">
        <v>8.9797745373663657E-6</v>
      </c>
      <c r="AR80" s="639">
        <v>2.4506640082406181</v>
      </c>
    </row>
    <row r="81" spans="1:44">
      <c r="A81" s="435" t="s">
        <v>783</v>
      </c>
      <c r="B81" s="411">
        <v>79</v>
      </c>
      <c r="C81" s="411" t="s">
        <v>378</v>
      </c>
      <c r="D81" s="412">
        <v>1247942</v>
      </c>
      <c r="E81" s="412">
        <v>3974783.1313824486</v>
      </c>
      <c r="F81" s="412">
        <v>130645.53243817412</v>
      </c>
      <c r="G81" s="412">
        <v>6011.9237106284509</v>
      </c>
      <c r="H81" s="412">
        <v>155.28375147331991</v>
      </c>
      <c r="I81" s="412">
        <v>235.06803570213248</v>
      </c>
      <c r="J81" s="412">
        <v>0</v>
      </c>
      <c r="K81" s="412">
        <v>0</v>
      </c>
      <c r="L81" s="412">
        <v>0</v>
      </c>
      <c r="M81" s="412">
        <v>0</v>
      </c>
      <c r="N81" s="412">
        <v>137047.80793597802</v>
      </c>
      <c r="O81" s="639">
        <v>3.185070405020785</v>
      </c>
      <c r="P81" s="639">
        <v>0.10468878556709697</v>
      </c>
      <c r="Q81" s="639">
        <v>4.8174704518546942E-3</v>
      </c>
      <c r="R81" s="639">
        <v>1.244318658025132E-4</v>
      </c>
      <c r="S81" s="639">
        <v>1.8836455196005302E-4</v>
      </c>
      <c r="T81" s="639">
        <v>0</v>
      </c>
      <c r="U81" s="639">
        <v>0</v>
      </c>
      <c r="V81" s="639">
        <v>0</v>
      </c>
      <c r="W81" s="639">
        <v>0</v>
      </c>
      <c r="X81" s="639">
        <v>0.10981905243671423</v>
      </c>
      <c r="Y81" s="639">
        <v>38.627117338466405</v>
      </c>
      <c r="Z81" s="639">
        <v>2.0834341467673698</v>
      </c>
      <c r="AA81" s="639">
        <v>0.11850529319066007</v>
      </c>
      <c r="AB81" s="639">
        <v>0.13966765398118336</v>
      </c>
      <c r="AC81" s="639">
        <v>1.9486383693927627E-2</v>
      </c>
      <c r="AD81" s="639">
        <v>2.0413407726490817E-2</v>
      </c>
      <c r="AE81" s="639">
        <v>8.7104842765837478E-4</v>
      </c>
      <c r="AF81" s="639">
        <v>1.5645731636292973E-3</v>
      </c>
      <c r="AG81" s="639">
        <v>5.6527585283103784E-5</v>
      </c>
      <c r="AH81" s="639">
        <v>2.3839990345362021</v>
      </c>
      <c r="AI81" s="639">
        <v>30.160912401143904</v>
      </c>
      <c r="AJ81" s="639">
        <v>1.5981128636998645</v>
      </c>
      <c r="AK81" s="639">
        <v>4.0752867102678905E-2</v>
      </c>
      <c r="AL81" s="639">
        <v>5.0316328502304723E-3</v>
      </c>
      <c r="AM81" s="639">
        <v>1.0953747967970049E-2</v>
      </c>
      <c r="AN81" s="639">
        <v>1.5909936451471443E-2</v>
      </c>
      <c r="AO81" s="639">
        <v>3.1975331488871529E-4</v>
      </c>
      <c r="AP81" s="639">
        <v>1.217806095583619E-3</v>
      </c>
      <c r="AQ81" s="639">
        <v>9.0356601415522154E-6</v>
      </c>
      <c r="AR81" s="639">
        <v>1.6723076431428292</v>
      </c>
    </row>
    <row r="82" spans="1:44">
      <c r="A82" s="435" t="s">
        <v>784</v>
      </c>
      <c r="B82" s="411">
        <v>80</v>
      </c>
      <c r="C82" s="411" t="s">
        <v>785</v>
      </c>
      <c r="D82" s="412">
        <v>641829</v>
      </c>
      <c r="E82" s="412">
        <v>372712.86912139738</v>
      </c>
      <c r="F82" s="412">
        <v>22589.401656023467</v>
      </c>
      <c r="G82" s="412">
        <v>9191.491220861988</v>
      </c>
      <c r="H82" s="412">
        <v>14.560857945330326</v>
      </c>
      <c r="I82" s="412">
        <v>22.042179190490998</v>
      </c>
      <c r="J82" s="412">
        <v>0</v>
      </c>
      <c r="K82" s="412">
        <v>0</v>
      </c>
      <c r="L82" s="412">
        <v>0</v>
      </c>
      <c r="M82" s="412">
        <v>0</v>
      </c>
      <c r="N82" s="412">
        <v>31817.495914021274</v>
      </c>
      <c r="O82" s="639">
        <v>0.58070431395495903</v>
      </c>
      <c r="P82" s="639">
        <v>3.5195358352494925E-2</v>
      </c>
      <c r="Q82" s="639">
        <v>1.4320778931556517E-2</v>
      </c>
      <c r="R82" s="639">
        <v>2.2686506756987182E-5</v>
      </c>
      <c r="S82" s="639">
        <v>3.4342759816853082E-5</v>
      </c>
      <c r="T82" s="639">
        <v>0</v>
      </c>
      <c r="U82" s="639">
        <v>0</v>
      </c>
      <c r="V82" s="639">
        <v>0</v>
      </c>
      <c r="W82" s="639">
        <v>0</v>
      </c>
      <c r="X82" s="639">
        <v>4.9573166550625283E-2</v>
      </c>
      <c r="Y82" s="639">
        <v>29.52809007362476</v>
      </c>
      <c r="Z82" s="639">
        <v>1.669260284248715</v>
      </c>
      <c r="AA82" s="639">
        <v>0.13189818276656373</v>
      </c>
      <c r="AB82" s="639">
        <v>0.11914800992777935</v>
      </c>
      <c r="AC82" s="639">
        <v>1.7129870024530935E-2</v>
      </c>
      <c r="AD82" s="639">
        <v>2.5113861119092064E-2</v>
      </c>
      <c r="AE82" s="639">
        <v>5.8927001172313681E-4</v>
      </c>
      <c r="AF82" s="639">
        <v>1.7529852956813885E-3</v>
      </c>
      <c r="AG82" s="639">
        <v>4.4908757183399013E-5</v>
      </c>
      <c r="AH82" s="639">
        <v>1.9649373721512691</v>
      </c>
      <c r="AI82" s="639">
        <v>20.98250055181909</v>
      </c>
      <c r="AJ82" s="639">
        <v>1.1776408295983534</v>
      </c>
      <c r="AK82" s="639">
        <v>5.6779144128907173E-2</v>
      </c>
      <c r="AL82" s="639">
        <v>4.1173472008782033E-3</v>
      </c>
      <c r="AM82" s="639">
        <v>9.18643173153884E-3</v>
      </c>
      <c r="AN82" s="639">
        <v>1.9316887114903751E-2</v>
      </c>
      <c r="AO82" s="639">
        <v>1.6766750260664018E-4</v>
      </c>
      <c r="AP82" s="639">
        <v>1.4071928346966441E-3</v>
      </c>
      <c r="AQ82" s="639">
        <v>4.0323869063989647E-6</v>
      </c>
      <c r="AR82" s="639">
        <v>1.2686195324987908</v>
      </c>
    </row>
    <row r="83" spans="1:44">
      <c r="A83" s="435" t="s">
        <v>786</v>
      </c>
      <c r="B83" s="411">
        <v>81</v>
      </c>
      <c r="C83" s="411" t="s">
        <v>787</v>
      </c>
      <c r="D83" s="412">
        <v>433963</v>
      </c>
      <c r="E83" s="412">
        <v>546717.2964277732</v>
      </c>
      <c r="F83" s="412">
        <v>33014.518823084923</v>
      </c>
      <c r="G83" s="412">
        <v>3784.4556714119044</v>
      </c>
      <c r="H83" s="412">
        <v>21.358728257239118</v>
      </c>
      <c r="I83" s="412">
        <v>32.332773061497498</v>
      </c>
      <c r="J83" s="412">
        <v>0</v>
      </c>
      <c r="K83" s="412">
        <v>0</v>
      </c>
      <c r="L83" s="412">
        <v>0</v>
      </c>
      <c r="M83" s="412">
        <v>0</v>
      </c>
      <c r="N83" s="412">
        <v>36852.665995815565</v>
      </c>
      <c r="O83" s="639">
        <v>1.2598246772830246</v>
      </c>
      <c r="P83" s="639">
        <v>7.6076805679481718E-2</v>
      </c>
      <c r="Q83" s="639">
        <v>8.7206874120879067E-3</v>
      </c>
      <c r="R83" s="639">
        <v>4.9217855571187214E-5</v>
      </c>
      <c r="S83" s="639">
        <v>7.4505828979653794E-5</v>
      </c>
      <c r="T83" s="639">
        <v>0</v>
      </c>
      <c r="U83" s="639">
        <v>0</v>
      </c>
      <c r="V83" s="639">
        <v>0</v>
      </c>
      <c r="W83" s="639">
        <v>0</v>
      </c>
      <c r="X83" s="639">
        <v>8.4921216776120467E-2</v>
      </c>
      <c r="Y83" s="639">
        <v>62.865798276649073</v>
      </c>
      <c r="Z83" s="639">
        <v>3.9908792519566343</v>
      </c>
      <c r="AA83" s="639">
        <v>0.32024717425554539</v>
      </c>
      <c r="AB83" s="639">
        <v>0.2083276486546195</v>
      </c>
      <c r="AC83" s="639">
        <v>2.3709126246132101E-2</v>
      </c>
      <c r="AD83" s="639">
        <v>3.6255317217167356E-2</v>
      </c>
      <c r="AE83" s="639">
        <v>7.0577849357972419E-4</v>
      </c>
      <c r="AF83" s="639">
        <v>3.8165945202834495E-3</v>
      </c>
      <c r="AG83" s="639">
        <v>4.9865453346502412E-5</v>
      </c>
      <c r="AH83" s="639">
        <v>4.5839907567973084</v>
      </c>
      <c r="AI83" s="639">
        <v>49.106794252340784</v>
      </c>
      <c r="AJ83" s="639">
        <v>3.148555764658874</v>
      </c>
      <c r="AK83" s="639">
        <v>0.13742601353856687</v>
      </c>
      <c r="AL83" s="639">
        <v>7.2260242793762263E-3</v>
      </c>
      <c r="AM83" s="639">
        <v>1.5668740097367809E-2</v>
      </c>
      <c r="AN83" s="639">
        <v>2.8691610281409211E-2</v>
      </c>
      <c r="AO83" s="639">
        <v>2.2494751334016473E-4</v>
      </c>
      <c r="AP83" s="639">
        <v>3.319820998896301E-3</v>
      </c>
      <c r="AQ83" s="639">
        <v>6.2636838133706729E-6</v>
      </c>
      <c r="AR83" s="639">
        <v>3.3411191850516433</v>
      </c>
    </row>
    <row r="84" spans="1:44">
      <c r="A84" s="435" t="s">
        <v>788</v>
      </c>
      <c r="B84" s="411">
        <v>82</v>
      </c>
      <c r="C84" s="411" t="s">
        <v>789</v>
      </c>
      <c r="D84" s="412">
        <v>284590</v>
      </c>
      <c r="E84" s="412">
        <v>272470.48195337871</v>
      </c>
      <c r="F84" s="412">
        <v>16691.229548281921</v>
      </c>
      <c r="G84" s="412">
        <v>3626.4633719147137</v>
      </c>
      <c r="H84" s="412">
        <v>10.644665936465431</v>
      </c>
      <c r="I84" s="412">
        <v>16.113860520817262</v>
      </c>
      <c r="J84" s="412">
        <v>0</v>
      </c>
      <c r="K84" s="412">
        <v>0</v>
      </c>
      <c r="L84" s="412">
        <v>0</v>
      </c>
      <c r="M84" s="412">
        <v>0</v>
      </c>
      <c r="N84" s="412">
        <v>20344.451446653919</v>
      </c>
      <c r="O84" s="639">
        <v>0.95741411136504695</v>
      </c>
      <c r="P84" s="639">
        <v>5.8650091529153944E-2</v>
      </c>
      <c r="Q84" s="639">
        <v>1.2742764580325076E-2</v>
      </c>
      <c r="R84" s="639">
        <v>3.7403513603659406E-5</v>
      </c>
      <c r="S84" s="639">
        <v>5.6621316704091018E-5</v>
      </c>
      <c r="T84" s="639">
        <v>0</v>
      </c>
      <c r="U84" s="639">
        <v>0</v>
      </c>
      <c r="V84" s="639">
        <v>0</v>
      </c>
      <c r="W84" s="639">
        <v>0</v>
      </c>
      <c r="X84" s="639">
        <v>7.1486880939786765E-2</v>
      </c>
      <c r="Y84" s="639">
        <v>28.802111477004125</v>
      </c>
      <c r="Z84" s="639">
        <v>1.6142035180284524</v>
      </c>
      <c r="AA84" s="639">
        <v>0.1193157169588117</v>
      </c>
      <c r="AB84" s="639">
        <v>0.11142252896018547</v>
      </c>
      <c r="AC84" s="639">
        <v>1.4332607766806654E-2</v>
      </c>
      <c r="AD84" s="639">
        <v>1.8282151280311611E-2</v>
      </c>
      <c r="AE84" s="639">
        <v>4.63908492075623E-4</v>
      </c>
      <c r="AF84" s="639">
        <v>1.6135287833754547E-3</v>
      </c>
      <c r="AG84" s="639">
        <v>3.0927485670775031E-5</v>
      </c>
      <c r="AH84" s="639">
        <v>1.8796648877556896</v>
      </c>
      <c r="AI84" s="639">
        <v>21.453910775179288</v>
      </c>
      <c r="AJ84" s="639">
        <v>1.1956063912289612</v>
      </c>
      <c r="AK84" s="639">
        <v>5.2247239417939594E-2</v>
      </c>
      <c r="AL84" s="639">
        <v>3.6383595174821659E-3</v>
      </c>
      <c r="AM84" s="639">
        <v>8.3376315728709727E-3</v>
      </c>
      <c r="AN84" s="639">
        <v>1.4020050426936468E-2</v>
      </c>
      <c r="AO84" s="639">
        <v>1.4906218111658916E-4</v>
      </c>
      <c r="AP84" s="639">
        <v>1.3313942148731835E-3</v>
      </c>
      <c r="AQ84" s="639">
        <v>3.4637613766776605E-6</v>
      </c>
      <c r="AR84" s="639">
        <v>1.275333592321557</v>
      </c>
    </row>
    <row r="85" spans="1:44">
      <c r="A85" s="435" t="s">
        <v>790</v>
      </c>
      <c r="B85" s="411">
        <v>83</v>
      </c>
      <c r="C85" s="411" t="s">
        <v>791</v>
      </c>
      <c r="D85" s="412">
        <v>380528</v>
      </c>
      <c r="E85" s="412">
        <v>397215.62977083621</v>
      </c>
      <c r="F85" s="412">
        <v>23628.115219549509</v>
      </c>
      <c r="G85" s="412">
        <v>9591.3445400076707</v>
      </c>
      <c r="H85" s="412">
        <v>15.518112836812758</v>
      </c>
      <c r="I85" s="412">
        <v>23.491268518073966</v>
      </c>
      <c r="J85" s="412">
        <v>0</v>
      </c>
      <c r="K85" s="412">
        <v>0</v>
      </c>
      <c r="L85" s="412">
        <v>0</v>
      </c>
      <c r="M85" s="412">
        <v>0</v>
      </c>
      <c r="N85" s="412">
        <v>33258.469140912071</v>
      </c>
      <c r="O85" s="639">
        <v>1.0438538813722937</v>
      </c>
      <c r="P85" s="639">
        <v>6.2092974024380618E-2</v>
      </c>
      <c r="Q85" s="639">
        <v>2.520535818653994E-2</v>
      </c>
      <c r="R85" s="639">
        <v>4.0780475646503696E-5</v>
      </c>
      <c r="S85" s="639">
        <v>6.1733350812749564E-5</v>
      </c>
      <c r="T85" s="639">
        <v>0</v>
      </c>
      <c r="U85" s="639">
        <v>0</v>
      </c>
      <c r="V85" s="639">
        <v>0</v>
      </c>
      <c r="W85" s="639">
        <v>0</v>
      </c>
      <c r="X85" s="639">
        <v>8.7400846037379812E-2</v>
      </c>
      <c r="Y85" s="639">
        <v>43.726611750271545</v>
      </c>
      <c r="Z85" s="639">
        <v>2.6949618435059577</v>
      </c>
      <c r="AA85" s="639">
        <v>0.21853829216196341</v>
      </c>
      <c r="AB85" s="639">
        <v>0.15123680857948746</v>
      </c>
      <c r="AC85" s="639">
        <v>1.8780123907487137E-2</v>
      </c>
      <c r="AD85" s="639">
        <v>2.5116196477443169E-2</v>
      </c>
      <c r="AE85" s="639">
        <v>5.7613557823085282E-4</v>
      </c>
      <c r="AF85" s="639">
        <v>2.8615214063664254E-3</v>
      </c>
      <c r="AG85" s="639">
        <v>4.1794449759554015E-5</v>
      </c>
      <c r="AH85" s="639">
        <v>3.1121127160666959</v>
      </c>
      <c r="AI85" s="639">
        <v>33.549904625394127</v>
      </c>
      <c r="AJ85" s="639">
        <v>2.0804116833400612</v>
      </c>
      <c r="AK85" s="639">
        <v>9.8869553333423357E-2</v>
      </c>
      <c r="AL85" s="639">
        <v>5.5893625921759624E-3</v>
      </c>
      <c r="AM85" s="639">
        <v>1.1653960817888241E-2</v>
      </c>
      <c r="AN85" s="639">
        <v>1.9707014189048633E-2</v>
      </c>
      <c r="AO85" s="639">
        <v>1.8125792703694833E-4</v>
      </c>
      <c r="AP85" s="639">
        <v>2.483115734037907E-3</v>
      </c>
      <c r="AQ85" s="639">
        <v>4.7859707363781174E-6</v>
      </c>
      <c r="AR85" s="639">
        <v>2.218900733904408</v>
      </c>
    </row>
    <row r="86" spans="1:44">
      <c r="A86" s="435" t="s">
        <v>792</v>
      </c>
      <c r="B86" s="411">
        <v>84</v>
      </c>
      <c r="C86" s="411" t="s">
        <v>381</v>
      </c>
      <c r="D86" s="412">
        <v>440904</v>
      </c>
      <c r="E86" s="412">
        <v>41320799.469656691</v>
      </c>
      <c r="F86" s="412">
        <v>2836008.7010538564</v>
      </c>
      <c r="G86" s="412">
        <v>885.07970830891088</v>
      </c>
      <c r="H86" s="412">
        <v>2218.5594738361679</v>
      </c>
      <c r="I86" s="412">
        <v>6366.3906955551292</v>
      </c>
      <c r="J86" s="412">
        <v>0</v>
      </c>
      <c r="K86" s="412">
        <v>0</v>
      </c>
      <c r="L86" s="412">
        <v>0</v>
      </c>
      <c r="M86" s="412">
        <v>0</v>
      </c>
      <c r="N86" s="412">
        <v>2845478.7309315568</v>
      </c>
      <c r="O86" s="639">
        <v>93.71835925656535</v>
      </c>
      <c r="P86" s="639">
        <v>6.4322589521842772</v>
      </c>
      <c r="Q86" s="639">
        <v>2.0074204550398975E-3</v>
      </c>
      <c r="R86" s="639">
        <v>5.0318424732734741E-3</v>
      </c>
      <c r="S86" s="639">
        <v>1.4439403352101884E-2</v>
      </c>
      <c r="T86" s="639">
        <v>0</v>
      </c>
      <c r="U86" s="639">
        <v>0</v>
      </c>
      <c r="V86" s="639">
        <v>0</v>
      </c>
      <c r="W86" s="639">
        <v>0</v>
      </c>
      <c r="X86" s="639">
        <v>6.4537376184646922</v>
      </c>
      <c r="Y86" s="639">
        <v>292.4632342338839</v>
      </c>
      <c r="Z86" s="639">
        <v>16.772091552677367</v>
      </c>
      <c r="AA86" s="639">
        <v>0.38697444227104322</v>
      </c>
      <c r="AB86" s="639">
        <v>0.74674979904455008</v>
      </c>
      <c r="AC86" s="639">
        <v>8.5134092374993739E-2</v>
      </c>
      <c r="AD86" s="639">
        <v>1.9496382168119983E-2</v>
      </c>
      <c r="AE86" s="639">
        <v>1.2363393049022622E-3</v>
      </c>
      <c r="AF86" s="639">
        <v>1.0244315333379335E-2</v>
      </c>
      <c r="AG86" s="639">
        <v>7.9174659510040788E-5</v>
      </c>
      <c r="AH86" s="639">
        <v>18.02200609783387</v>
      </c>
      <c r="AI86" s="639">
        <v>266.23881438435836</v>
      </c>
      <c r="AJ86" s="639">
        <v>15.249748567750297</v>
      </c>
      <c r="AK86" s="639">
        <v>7.1053904585979821E-2</v>
      </c>
      <c r="AL86" s="639">
        <v>2.3839854826503214E-2</v>
      </c>
      <c r="AM86" s="639">
        <v>6.5443884805141905E-2</v>
      </c>
      <c r="AN86" s="639">
        <v>1.0684653512801102E-2</v>
      </c>
      <c r="AO86" s="639">
        <v>3.4859120813013046E-4</v>
      </c>
      <c r="AP86" s="639">
        <v>9.3359211794452474E-3</v>
      </c>
      <c r="AQ86" s="639">
        <v>9.2544895018780183E-6</v>
      </c>
      <c r="AR86" s="639">
        <v>15.430464632357801</v>
      </c>
    </row>
    <row r="87" spans="1:44">
      <c r="A87" s="435" t="s">
        <v>793</v>
      </c>
      <c r="B87" s="411">
        <v>85</v>
      </c>
      <c r="C87" s="411" t="s">
        <v>794</v>
      </c>
      <c r="D87" s="412">
        <v>1510560</v>
      </c>
      <c r="E87" s="412">
        <v>70129954.392698318</v>
      </c>
      <c r="F87" s="412">
        <v>3544576.8519581691</v>
      </c>
      <c r="G87" s="412">
        <v>11813.900250722112</v>
      </c>
      <c r="H87" s="412">
        <v>4803.9218492055916</v>
      </c>
      <c r="I87" s="412">
        <v>10811.800024315424</v>
      </c>
      <c r="J87" s="412">
        <v>0</v>
      </c>
      <c r="K87" s="412">
        <v>0</v>
      </c>
      <c r="L87" s="412">
        <v>0</v>
      </c>
      <c r="M87" s="412">
        <v>0</v>
      </c>
      <c r="N87" s="412">
        <v>3572006.4740824122</v>
      </c>
      <c r="O87" s="639">
        <v>46.426460645521075</v>
      </c>
      <c r="P87" s="639">
        <v>2.3465316518100368</v>
      </c>
      <c r="Q87" s="639">
        <v>7.8208745436938037E-3</v>
      </c>
      <c r="R87" s="639">
        <v>3.1802257766693092E-3</v>
      </c>
      <c r="S87" s="639">
        <v>7.1574780374929984E-3</v>
      </c>
      <c r="T87" s="639">
        <v>0</v>
      </c>
      <c r="U87" s="639">
        <v>0</v>
      </c>
      <c r="V87" s="639">
        <v>0</v>
      </c>
      <c r="W87" s="639">
        <v>0</v>
      </c>
      <c r="X87" s="639">
        <v>2.3646902301678927</v>
      </c>
      <c r="Y87" s="639">
        <v>232.73567290911654</v>
      </c>
      <c r="Z87" s="639">
        <v>12.488347417296151</v>
      </c>
      <c r="AA87" s="639">
        <v>0.34472154906020158</v>
      </c>
      <c r="AB87" s="639">
        <v>0.58102139871298808</v>
      </c>
      <c r="AC87" s="639">
        <v>7.3503396005931101E-2</v>
      </c>
      <c r="AD87" s="639">
        <v>1.6252697389274286E-2</v>
      </c>
      <c r="AE87" s="639">
        <v>1.0162332451903572E-3</v>
      </c>
      <c r="AF87" s="639">
        <v>8.2471685705739328E-3</v>
      </c>
      <c r="AG87" s="639">
        <v>6.5442283434851816E-5</v>
      </c>
      <c r="AH87" s="639">
        <v>13.513175302563743</v>
      </c>
      <c r="AI87" s="639">
        <v>196.40197135854459</v>
      </c>
      <c r="AJ87" s="639">
        <v>10.404585150178381</v>
      </c>
      <c r="AK87" s="639">
        <v>8.4719255491465056E-2</v>
      </c>
      <c r="AL87" s="639">
        <v>2.1771687157378813E-2</v>
      </c>
      <c r="AM87" s="639">
        <v>5.0215589075666714E-2</v>
      </c>
      <c r="AN87" s="639">
        <v>9.9481073151216799E-3</v>
      </c>
      <c r="AO87" s="639">
        <v>3.1482964412642009E-4</v>
      </c>
      <c r="AP87" s="639">
        <v>6.9391474724896374E-3</v>
      </c>
      <c r="AQ87" s="639">
        <v>8.3339152833968845E-6</v>
      </c>
      <c r="AR87" s="639">
        <v>10.578502100249914</v>
      </c>
    </row>
    <row r="88" spans="1:44">
      <c r="A88" s="435" t="s">
        <v>795</v>
      </c>
      <c r="B88" s="411">
        <v>86</v>
      </c>
      <c r="C88" s="411" t="s">
        <v>796</v>
      </c>
      <c r="D88" s="412">
        <v>832591</v>
      </c>
      <c r="E88" s="412">
        <v>34031939.680146761</v>
      </c>
      <c r="F88" s="412">
        <v>1765673.1419999683</v>
      </c>
      <c r="G88" s="412">
        <v>367.07589154893481</v>
      </c>
      <c r="H88" s="412">
        <v>4980.546211204859</v>
      </c>
      <c r="I88" s="412">
        <v>5263.7721954542039</v>
      </c>
      <c r="J88" s="412">
        <v>0</v>
      </c>
      <c r="K88" s="412">
        <v>0</v>
      </c>
      <c r="L88" s="412">
        <v>0</v>
      </c>
      <c r="M88" s="412">
        <v>0</v>
      </c>
      <c r="N88" s="412">
        <v>1776284.5362981765</v>
      </c>
      <c r="O88" s="639">
        <v>40.874738833529022</v>
      </c>
      <c r="P88" s="639">
        <v>2.1206968871870684</v>
      </c>
      <c r="Q88" s="639">
        <v>4.4088380915591787E-4</v>
      </c>
      <c r="R88" s="639">
        <v>5.9819842049756234E-3</v>
      </c>
      <c r="S88" s="639">
        <v>6.3221584132595763E-3</v>
      </c>
      <c r="T88" s="639">
        <v>0</v>
      </c>
      <c r="U88" s="639">
        <v>0</v>
      </c>
      <c r="V88" s="639">
        <v>0</v>
      </c>
      <c r="W88" s="639">
        <v>0</v>
      </c>
      <c r="X88" s="639">
        <v>2.1334419136144596</v>
      </c>
      <c r="Y88" s="639">
        <v>239.7227419973959</v>
      </c>
      <c r="Z88" s="639">
        <v>13.066904369571173</v>
      </c>
      <c r="AA88" s="639">
        <v>0.33265632883470142</v>
      </c>
      <c r="AB88" s="639">
        <v>0.60098487789213495</v>
      </c>
      <c r="AC88" s="639">
        <v>6.9177996745360654E-2</v>
      </c>
      <c r="AD88" s="639">
        <v>1.6759085605377689E-2</v>
      </c>
      <c r="AE88" s="639">
        <v>1.087689425306984E-3</v>
      </c>
      <c r="AF88" s="639">
        <v>8.480645425608023E-3</v>
      </c>
      <c r="AG88" s="639">
        <v>6.7541096512051032E-5</v>
      </c>
      <c r="AH88" s="639">
        <v>14.096118534596172</v>
      </c>
      <c r="AI88" s="639">
        <v>198.08656991308413</v>
      </c>
      <c r="AJ88" s="639">
        <v>10.680030410892494</v>
      </c>
      <c r="AK88" s="639">
        <v>7.3080165766490651E-2</v>
      </c>
      <c r="AL88" s="639">
        <v>2.3622599320230982E-2</v>
      </c>
      <c r="AM88" s="639">
        <v>5.0211431155626852E-2</v>
      </c>
      <c r="AN88" s="639">
        <v>9.7750145603739593E-3</v>
      </c>
      <c r="AO88" s="639">
        <v>3.5080332476264262E-4</v>
      </c>
      <c r="AP88" s="639">
        <v>6.9775992005889752E-3</v>
      </c>
      <c r="AQ88" s="639">
        <v>8.1536057910176874E-6</v>
      </c>
      <c r="AR88" s="639">
        <v>10.844056177826358</v>
      </c>
    </row>
    <row r="89" spans="1:44">
      <c r="A89" s="435" t="s">
        <v>797</v>
      </c>
      <c r="B89" s="411">
        <v>87</v>
      </c>
      <c r="C89" s="411" t="s">
        <v>798</v>
      </c>
      <c r="D89" s="412">
        <v>724061</v>
      </c>
      <c r="E89" s="412">
        <v>13201042.014516722</v>
      </c>
      <c r="F89" s="412">
        <v>120910.54784647179</v>
      </c>
      <c r="G89" s="412">
        <v>2281.364085649936</v>
      </c>
      <c r="H89" s="412">
        <v>656.35791632894848</v>
      </c>
      <c r="I89" s="412">
        <v>2033.5759229604791</v>
      </c>
      <c r="J89" s="412">
        <v>0</v>
      </c>
      <c r="K89" s="412">
        <v>0</v>
      </c>
      <c r="L89" s="412">
        <v>0</v>
      </c>
      <c r="M89" s="412">
        <v>0</v>
      </c>
      <c r="N89" s="412">
        <v>125881.84577141116</v>
      </c>
      <c r="O89" s="639">
        <v>18.231947328355929</v>
      </c>
      <c r="P89" s="639">
        <v>0.16698944957188938</v>
      </c>
      <c r="Q89" s="639">
        <v>3.1507898998149823E-3</v>
      </c>
      <c r="R89" s="639">
        <v>9.0649533164878168E-4</v>
      </c>
      <c r="S89" s="639">
        <v>2.8085698897751419E-3</v>
      </c>
      <c r="T89" s="639">
        <v>0</v>
      </c>
      <c r="U89" s="639">
        <v>0</v>
      </c>
      <c r="V89" s="639">
        <v>0</v>
      </c>
      <c r="W89" s="639">
        <v>0</v>
      </c>
      <c r="X89" s="639">
        <v>0.17385530469312829</v>
      </c>
      <c r="Y89" s="639">
        <v>152.19727910204915</v>
      </c>
      <c r="Z89" s="639">
        <v>7.5159469780693495</v>
      </c>
      <c r="AA89" s="639">
        <v>0.21655922566571828</v>
      </c>
      <c r="AB89" s="639">
        <v>0.36153269002167565</v>
      </c>
      <c r="AC89" s="639">
        <v>5.1438034538451756E-2</v>
      </c>
      <c r="AD89" s="639">
        <v>1.3761206558867742E-2</v>
      </c>
      <c r="AE89" s="639">
        <v>1.3355390724798617E-3</v>
      </c>
      <c r="AF89" s="639">
        <v>4.711645864770013E-3</v>
      </c>
      <c r="AG89" s="639">
        <v>5.3077530807350175E-5</v>
      </c>
      <c r="AH89" s="639">
        <v>8.1653383973221203</v>
      </c>
      <c r="AI89" s="639">
        <v>128.45739196534217</v>
      </c>
      <c r="AJ89" s="639">
        <v>6.1579012638329429</v>
      </c>
      <c r="AK89" s="639">
        <v>5.8309166252612607E-2</v>
      </c>
      <c r="AL89" s="639">
        <v>1.5244186682306739E-2</v>
      </c>
      <c r="AM89" s="639">
        <v>3.3611798212976392E-2</v>
      </c>
      <c r="AN89" s="639">
        <v>9.3273419286286994E-3</v>
      </c>
      <c r="AO89" s="639">
        <v>7.7866114338593338E-4</v>
      </c>
      <c r="AP89" s="639">
        <v>3.8274224184818985E-3</v>
      </c>
      <c r="AQ89" s="639">
        <v>6.868257416483182E-6</v>
      </c>
      <c r="AR89" s="639">
        <v>6.2790067087287511</v>
      </c>
    </row>
    <row r="90" spans="1:44">
      <c r="A90" s="435" t="s">
        <v>799</v>
      </c>
      <c r="B90" s="411">
        <v>88</v>
      </c>
      <c r="C90" s="411" t="s">
        <v>800</v>
      </c>
      <c r="D90" s="412">
        <v>306733</v>
      </c>
      <c r="E90" s="412">
        <v>6420543.2027038923</v>
      </c>
      <c r="F90" s="412">
        <v>103904.5376963874</v>
      </c>
      <c r="G90" s="412">
        <v>7168.6724879237336</v>
      </c>
      <c r="H90" s="412">
        <v>365.66676573122743</v>
      </c>
      <c r="I90" s="412">
        <v>989.36329688807689</v>
      </c>
      <c r="J90" s="412">
        <v>0</v>
      </c>
      <c r="K90" s="412">
        <v>0</v>
      </c>
      <c r="L90" s="412">
        <v>0</v>
      </c>
      <c r="M90" s="412">
        <v>0</v>
      </c>
      <c r="N90" s="412">
        <v>112428.24024693042</v>
      </c>
      <c r="O90" s="639">
        <v>20.932026233577385</v>
      </c>
      <c r="P90" s="639">
        <v>0.33874587245711224</v>
      </c>
      <c r="Q90" s="639">
        <v>2.3371050679006605E-2</v>
      </c>
      <c r="R90" s="639">
        <v>1.1921337636681655E-3</v>
      </c>
      <c r="S90" s="639">
        <v>3.2254869769085064E-3</v>
      </c>
      <c r="T90" s="639">
        <v>0</v>
      </c>
      <c r="U90" s="639">
        <v>0</v>
      </c>
      <c r="V90" s="639">
        <v>0</v>
      </c>
      <c r="W90" s="639">
        <v>0</v>
      </c>
      <c r="X90" s="639">
        <v>0.36653454387669554</v>
      </c>
      <c r="Y90" s="639">
        <v>93.410648216392431</v>
      </c>
      <c r="Z90" s="639">
        <v>4.2939688256814765</v>
      </c>
      <c r="AA90" s="639">
        <v>0.24948006434538827</v>
      </c>
      <c r="AB90" s="639">
        <v>0.2623319277493521</v>
      </c>
      <c r="AC90" s="639">
        <v>3.9358195501156948E-2</v>
      </c>
      <c r="AD90" s="639">
        <v>4.5179291883000058E-2</v>
      </c>
      <c r="AE90" s="639">
        <v>1.0961599877099821E-3</v>
      </c>
      <c r="AF90" s="639">
        <v>2.5812995527990379E-3</v>
      </c>
      <c r="AG90" s="639">
        <v>6.3460265415527236E-5</v>
      </c>
      <c r="AH90" s="639">
        <v>4.8940592249662975</v>
      </c>
      <c r="AI90" s="639">
        <v>73.435262590669595</v>
      </c>
      <c r="AJ90" s="639">
        <v>3.1711967999637221</v>
      </c>
      <c r="AK90" s="639">
        <v>9.1065203873857914E-2</v>
      </c>
      <c r="AL90" s="639">
        <v>8.6916002946386198E-3</v>
      </c>
      <c r="AM90" s="639">
        <v>2.2004001731650916E-2</v>
      </c>
      <c r="AN90" s="639">
        <v>3.2391753502555368E-2</v>
      </c>
      <c r="AO90" s="639">
        <v>4.6136031639958591E-4</v>
      </c>
      <c r="AP90" s="639">
        <v>1.8789799000470996E-3</v>
      </c>
      <c r="AQ90" s="639">
        <v>9.5966752556281525E-6</v>
      </c>
      <c r="AR90" s="639">
        <v>3.3276992962581269</v>
      </c>
    </row>
    <row r="91" spans="1:44">
      <c r="A91" s="435" t="s">
        <v>801</v>
      </c>
      <c r="B91" s="411">
        <v>89</v>
      </c>
      <c r="C91" s="411" t="s">
        <v>802</v>
      </c>
      <c r="D91" s="412">
        <v>1331642</v>
      </c>
      <c r="E91" s="412">
        <v>22151538.996971637</v>
      </c>
      <c r="F91" s="412">
        <v>107537.49888333329</v>
      </c>
      <c r="G91" s="412">
        <v>16309.527527078251</v>
      </c>
      <c r="H91" s="412">
        <v>824.88572408364064</v>
      </c>
      <c r="I91" s="412">
        <v>3410.5816420713327</v>
      </c>
      <c r="J91" s="412">
        <v>0</v>
      </c>
      <c r="K91" s="412">
        <v>0</v>
      </c>
      <c r="L91" s="412">
        <v>0</v>
      </c>
      <c r="M91" s="412">
        <v>0</v>
      </c>
      <c r="N91" s="412">
        <v>128082.49377656652</v>
      </c>
      <c r="O91" s="639">
        <v>16.634755434998024</v>
      </c>
      <c r="P91" s="639">
        <v>8.0755562593650007E-2</v>
      </c>
      <c r="Q91" s="639">
        <v>1.2247681829709676E-2</v>
      </c>
      <c r="R91" s="639">
        <v>6.1945006547078018E-4</v>
      </c>
      <c r="S91" s="639">
        <v>2.5611850948463119E-3</v>
      </c>
      <c r="T91" s="639">
        <v>0</v>
      </c>
      <c r="U91" s="639">
        <v>0</v>
      </c>
      <c r="V91" s="639">
        <v>0</v>
      </c>
      <c r="W91" s="639">
        <v>0</v>
      </c>
      <c r="X91" s="639">
        <v>9.6183879583676773E-2</v>
      </c>
      <c r="Y91" s="639">
        <v>78.199251296476533</v>
      </c>
      <c r="Z91" s="639">
        <v>3.1411600459100191</v>
      </c>
      <c r="AA91" s="639">
        <v>0.12643507106261528</v>
      </c>
      <c r="AB91" s="639">
        <v>0.16556222672375065</v>
      </c>
      <c r="AC91" s="639">
        <v>2.6990869595353996E-2</v>
      </c>
      <c r="AD91" s="639">
        <v>7.9766760169287607E-3</v>
      </c>
      <c r="AE91" s="639">
        <v>6.5608769252152718E-4</v>
      </c>
      <c r="AF91" s="639">
        <v>1.8871382481557731E-3</v>
      </c>
      <c r="AG91" s="639">
        <v>2.7347753159573971E-5</v>
      </c>
      <c r="AH91" s="639">
        <v>3.470695463002504</v>
      </c>
      <c r="AI91" s="639">
        <v>68.848946250580113</v>
      </c>
      <c r="AJ91" s="639">
        <v>2.6075991131680833</v>
      </c>
      <c r="AK91" s="639">
        <v>4.978860485474005E-2</v>
      </c>
      <c r="AL91" s="639">
        <v>7.7538430594244348E-3</v>
      </c>
      <c r="AM91" s="639">
        <v>1.808014995983492E-2</v>
      </c>
      <c r="AN91" s="639">
        <v>5.6685368381446605E-3</v>
      </c>
      <c r="AO91" s="639">
        <v>3.7415140323952438E-4</v>
      </c>
      <c r="AP91" s="639">
        <v>1.5347367888208631E-3</v>
      </c>
      <c r="AQ91" s="639">
        <v>3.5332372785982194E-6</v>
      </c>
      <c r="AR91" s="639">
        <v>2.690802669309567</v>
      </c>
    </row>
    <row r="92" spans="1:44">
      <c r="A92" s="435" t="s">
        <v>803</v>
      </c>
      <c r="B92" s="411">
        <v>90</v>
      </c>
      <c r="C92" s="411" t="s">
        <v>804</v>
      </c>
      <c r="D92" s="412">
        <v>593723</v>
      </c>
      <c r="E92" s="412">
        <v>11261271.991242036</v>
      </c>
      <c r="F92" s="412">
        <v>116485.56261511834</v>
      </c>
      <c r="G92" s="412">
        <v>4423.013458706052</v>
      </c>
      <c r="H92" s="412">
        <v>600.56171653486717</v>
      </c>
      <c r="I92" s="412">
        <v>1735.0237883337611</v>
      </c>
      <c r="J92" s="412">
        <v>0</v>
      </c>
      <c r="K92" s="412">
        <v>0</v>
      </c>
      <c r="L92" s="412">
        <v>0</v>
      </c>
      <c r="M92" s="412">
        <v>0</v>
      </c>
      <c r="N92" s="412">
        <v>123244.16157869301</v>
      </c>
      <c r="O92" s="639">
        <v>18.967215336515576</v>
      </c>
      <c r="P92" s="639">
        <v>0.19619513243569534</v>
      </c>
      <c r="Q92" s="639">
        <v>7.449624587065099E-3</v>
      </c>
      <c r="R92" s="639">
        <v>1.0115183621568764E-3</v>
      </c>
      <c r="S92" s="639">
        <v>2.9222782144767193E-3</v>
      </c>
      <c r="T92" s="639">
        <v>0</v>
      </c>
      <c r="U92" s="639">
        <v>0</v>
      </c>
      <c r="V92" s="639">
        <v>0</v>
      </c>
      <c r="W92" s="639">
        <v>0</v>
      </c>
      <c r="X92" s="639">
        <v>0.20757855359939403</v>
      </c>
      <c r="Y92" s="639">
        <v>94.892381719090309</v>
      </c>
      <c r="Z92" s="639">
        <v>4.3135292040458237</v>
      </c>
      <c r="AA92" s="639">
        <v>0.15089541805388246</v>
      </c>
      <c r="AB92" s="639">
        <v>0.21769574491412191</v>
      </c>
      <c r="AC92" s="639">
        <v>2.9656505866014031E-2</v>
      </c>
      <c r="AD92" s="639">
        <v>1.4354867175663255E-2</v>
      </c>
      <c r="AE92" s="639">
        <v>8.1663863618833851E-4</v>
      </c>
      <c r="AF92" s="639">
        <v>2.6973868487206957E-3</v>
      </c>
      <c r="AG92" s="639">
        <v>3.8312692373029971E-5</v>
      </c>
      <c r="AH92" s="639">
        <v>4.729684078232788</v>
      </c>
      <c r="AI92" s="639">
        <v>79.955623481896566</v>
      </c>
      <c r="AJ92" s="639">
        <v>3.4691677273943906</v>
      </c>
      <c r="AK92" s="639">
        <v>4.9496210425627761E-2</v>
      </c>
      <c r="AL92" s="639">
        <v>9.3212020896981107E-3</v>
      </c>
      <c r="AM92" s="639">
        <v>2.0949047811688257E-2</v>
      </c>
      <c r="AN92" s="639">
        <v>1.0310608038568425E-2</v>
      </c>
      <c r="AO92" s="639">
        <v>4.2395541817783557E-4</v>
      </c>
      <c r="AP92" s="639">
        <v>2.1400424008770368E-3</v>
      </c>
      <c r="AQ92" s="639">
        <v>5.3163088713884213E-6</v>
      </c>
      <c r="AR92" s="639">
        <v>3.5618141098878993</v>
      </c>
    </row>
    <row r="93" spans="1:44">
      <c r="A93" s="435" t="s">
        <v>805</v>
      </c>
      <c r="B93" s="411">
        <v>91</v>
      </c>
      <c r="C93" s="411" t="s">
        <v>806</v>
      </c>
      <c r="D93" s="412">
        <v>814925</v>
      </c>
      <c r="E93" s="412">
        <v>16899317.807999842</v>
      </c>
      <c r="F93" s="412">
        <v>273062.62689167762</v>
      </c>
      <c r="G93" s="412">
        <v>9126.7015902046187</v>
      </c>
      <c r="H93" s="412">
        <v>1720.2744843541334</v>
      </c>
      <c r="I93" s="412">
        <v>2608.9741013659414</v>
      </c>
      <c r="J93" s="412">
        <v>0</v>
      </c>
      <c r="K93" s="412">
        <v>0</v>
      </c>
      <c r="L93" s="412">
        <v>0</v>
      </c>
      <c r="M93" s="412">
        <v>0</v>
      </c>
      <c r="N93" s="412">
        <v>286518.57706760231</v>
      </c>
      <c r="O93" s="639">
        <v>20.737267611129663</v>
      </c>
      <c r="P93" s="639">
        <v>0.33507700327229822</v>
      </c>
      <c r="Q93" s="639">
        <v>1.1199437482227959E-2</v>
      </c>
      <c r="R93" s="639">
        <v>2.1109604986399156E-3</v>
      </c>
      <c r="S93" s="639">
        <v>3.2014898320286422E-3</v>
      </c>
      <c r="T93" s="639">
        <v>0</v>
      </c>
      <c r="U93" s="639">
        <v>0</v>
      </c>
      <c r="V93" s="639">
        <v>0</v>
      </c>
      <c r="W93" s="639">
        <v>0</v>
      </c>
      <c r="X93" s="639">
        <v>0.35158889108519475</v>
      </c>
      <c r="Y93" s="639">
        <v>78.199559523540046</v>
      </c>
      <c r="Z93" s="639">
        <v>3.428028595725503</v>
      </c>
      <c r="AA93" s="639">
        <v>0.18866720801073347</v>
      </c>
      <c r="AB93" s="639">
        <v>0.22866240024860623</v>
      </c>
      <c r="AC93" s="639">
        <v>3.7191053974195878E-2</v>
      </c>
      <c r="AD93" s="639">
        <v>3.3454523982898443E-2</v>
      </c>
      <c r="AE93" s="639">
        <v>6.5302552726331374E-4</v>
      </c>
      <c r="AF93" s="639">
        <v>1.8355584456924998E-3</v>
      </c>
      <c r="AG93" s="639">
        <v>3.437056193699269E-5</v>
      </c>
      <c r="AH93" s="639">
        <v>3.9185267364768297</v>
      </c>
      <c r="AI93" s="639">
        <v>61.870364623412499</v>
      </c>
      <c r="AJ93" s="639">
        <v>2.5081102621864635</v>
      </c>
      <c r="AK93" s="639">
        <v>6.672333573333486E-2</v>
      </c>
      <c r="AL93" s="639">
        <v>9.2732392994564795E-3</v>
      </c>
      <c r="AM93" s="639">
        <v>2.3466505427410508E-2</v>
      </c>
      <c r="AN93" s="639">
        <v>2.6010794143223617E-2</v>
      </c>
      <c r="AO93" s="639">
        <v>2.8606043588673093E-4</v>
      </c>
      <c r="AP93" s="639">
        <v>1.301560938246412E-3</v>
      </c>
      <c r="AQ93" s="639">
        <v>4.4186012558193387E-6</v>
      </c>
      <c r="AR93" s="639">
        <v>2.6351761767652779</v>
      </c>
    </row>
    <row r="94" spans="1:44">
      <c r="A94" s="435" t="s">
        <v>807</v>
      </c>
      <c r="B94" s="411">
        <v>92</v>
      </c>
      <c r="C94" s="411" t="s">
        <v>808</v>
      </c>
      <c r="D94" s="412">
        <v>780549</v>
      </c>
      <c r="E94" s="412">
        <v>14414716.562548338</v>
      </c>
      <c r="F94" s="412">
        <v>142790.3686848639</v>
      </c>
      <c r="G94" s="412">
        <v>5420.0780493769726</v>
      </c>
      <c r="H94" s="412">
        <v>640.11224742365062</v>
      </c>
      <c r="I94" s="412">
        <v>2220.0430734985139</v>
      </c>
      <c r="J94" s="412">
        <v>0</v>
      </c>
      <c r="K94" s="412">
        <v>0</v>
      </c>
      <c r="L94" s="412">
        <v>0</v>
      </c>
      <c r="M94" s="412">
        <v>0</v>
      </c>
      <c r="N94" s="412">
        <v>151070.60205516306</v>
      </c>
      <c r="O94" s="639">
        <v>18.467407635585129</v>
      </c>
      <c r="P94" s="639">
        <v>0.18293581656611424</v>
      </c>
      <c r="Q94" s="639">
        <v>6.9439305532093083E-3</v>
      </c>
      <c r="R94" s="639">
        <v>8.2007951765187149E-4</v>
      </c>
      <c r="S94" s="639">
        <v>2.844207184300427E-3</v>
      </c>
      <c r="T94" s="639">
        <v>0</v>
      </c>
      <c r="U94" s="639">
        <v>0</v>
      </c>
      <c r="V94" s="639">
        <v>0</v>
      </c>
      <c r="W94" s="639">
        <v>0</v>
      </c>
      <c r="X94" s="639">
        <v>0.19354403382127583</v>
      </c>
      <c r="Y94" s="639">
        <v>88.91483784225386</v>
      </c>
      <c r="Z94" s="639">
        <v>3.98258082298885</v>
      </c>
      <c r="AA94" s="639">
        <v>0.14239029263876696</v>
      </c>
      <c r="AB94" s="639">
        <v>0.20950360871310175</v>
      </c>
      <c r="AC94" s="639">
        <v>2.7707136880094435E-2</v>
      </c>
      <c r="AD94" s="639">
        <v>2.1606762454279678E-2</v>
      </c>
      <c r="AE94" s="639">
        <v>7.9920679462990366E-4</v>
      </c>
      <c r="AF94" s="639">
        <v>2.7144060358820256E-3</v>
      </c>
      <c r="AG94" s="639">
        <v>4.0902472759473173E-5</v>
      </c>
      <c r="AH94" s="639">
        <v>4.3873431389783653</v>
      </c>
      <c r="AI94" s="639">
        <v>75.822154786187411</v>
      </c>
      <c r="AJ94" s="639">
        <v>3.2395280699969522</v>
      </c>
      <c r="AK94" s="639">
        <v>4.4962231015449702E-2</v>
      </c>
      <c r="AL94" s="639">
        <v>8.5105576480548131E-3</v>
      </c>
      <c r="AM94" s="639">
        <v>1.9992042483313589E-2</v>
      </c>
      <c r="AN94" s="639">
        <v>1.6870863151442005E-2</v>
      </c>
      <c r="AO94" s="639">
        <v>3.8777222471358979E-4</v>
      </c>
      <c r="AP94" s="639">
        <v>2.2142998787311489E-3</v>
      </c>
      <c r="AQ94" s="639">
        <v>5.9549485714036532E-6</v>
      </c>
      <c r="AR94" s="639">
        <v>3.3324717913472282</v>
      </c>
    </row>
    <row r="95" spans="1:44">
      <c r="A95" s="435" t="s">
        <v>809</v>
      </c>
      <c r="B95" s="411">
        <v>93</v>
      </c>
      <c r="C95" s="411" t="s">
        <v>123</v>
      </c>
      <c r="D95" s="412">
        <v>4087529</v>
      </c>
      <c r="E95" s="412">
        <v>9461173.7323782016</v>
      </c>
      <c r="F95" s="412">
        <v>512277.25220824801</v>
      </c>
      <c r="G95" s="412">
        <v>407664.00060149573</v>
      </c>
      <c r="H95" s="412">
        <v>269.78215724711532</v>
      </c>
      <c r="I95" s="412">
        <v>1456.164363029686</v>
      </c>
      <c r="J95" s="412">
        <v>0</v>
      </c>
      <c r="K95" s="412">
        <v>0</v>
      </c>
      <c r="L95" s="412">
        <v>0</v>
      </c>
      <c r="M95" s="412">
        <v>0</v>
      </c>
      <c r="N95" s="412">
        <v>921667.19933002046</v>
      </c>
      <c r="O95" s="639">
        <v>2.3146438183993805</v>
      </c>
      <c r="P95" s="639">
        <v>0.1253268789550479</v>
      </c>
      <c r="Q95" s="639">
        <v>9.9733604483661337E-2</v>
      </c>
      <c r="R95" s="639">
        <v>6.6001282742487037E-5</v>
      </c>
      <c r="S95" s="639">
        <v>3.5624563471713252E-4</v>
      </c>
      <c r="T95" s="639">
        <v>0</v>
      </c>
      <c r="U95" s="639">
        <v>0</v>
      </c>
      <c r="V95" s="639">
        <v>0</v>
      </c>
      <c r="W95" s="639">
        <v>0</v>
      </c>
      <c r="X95" s="639">
        <v>0.22548273035616886</v>
      </c>
      <c r="Y95" s="639">
        <v>48.809431048814886</v>
      </c>
      <c r="Z95" s="639">
        <v>2.6234910134671852</v>
      </c>
      <c r="AA95" s="639">
        <v>0.21461706449117945</v>
      </c>
      <c r="AB95" s="639">
        <v>0.15320485282550753</v>
      </c>
      <c r="AC95" s="639">
        <v>1.9468009028810913E-2</v>
      </c>
      <c r="AD95" s="639">
        <v>1.936388565065084E-2</v>
      </c>
      <c r="AE95" s="639">
        <v>5.1874316635400013E-4</v>
      </c>
      <c r="AF95" s="639">
        <v>1.8878841102174422E-3</v>
      </c>
      <c r="AG95" s="639">
        <v>2.962706033956876E-5</v>
      </c>
      <c r="AH95" s="639">
        <v>3.032581079800245</v>
      </c>
      <c r="AI95" s="639">
        <v>40.532708453169938</v>
      </c>
      <c r="AJ95" s="639">
        <v>2.1574290196838408</v>
      </c>
      <c r="AK95" s="639">
        <v>0.13936839183777813</v>
      </c>
      <c r="AL95" s="639">
        <v>5.4924003032576513E-3</v>
      </c>
      <c r="AM95" s="639">
        <v>1.2891338698960347E-2</v>
      </c>
      <c r="AN95" s="639">
        <v>1.5314428379291149E-2</v>
      </c>
      <c r="AO95" s="639">
        <v>2.2729116990873242E-4</v>
      </c>
      <c r="AP95" s="639">
        <v>1.5734105897275738E-3</v>
      </c>
      <c r="AQ95" s="639">
        <v>3.9306939600522031E-6</v>
      </c>
      <c r="AR95" s="639">
        <v>2.3323002113567242</v>
      </c>
    </row>
    <row r="96" spans="1:44">
      <c r="A96" s="435" t="s">
        <v>810</v>
      </c>
      <c r="B96" s="411">
        <v>94</v>
      </c>
      <c r="C96" s="411" t="s">
        <v>125</v>
      </c>
      <c r="D96" s="412">
        <v>315465</v>
      </c>
      <c r="E96" s="412">
        <v>34454047.100826927</v>
      </c>
      <c r="F96" s="412">
        <v>2043861.7703908214</v>
      </c>
      <c r="G96" s="412">
        <v>930920.54099264112</v>
      </c>
      <c r="H96" s="412">
        <v>2424.2312816004578</v>
      </c>
      <c r="I96" s="412">
        <v>15970.833641892128</v>
      </c>
      <c r="J96" s="412">
        <v>0</v>
      </c>
      <c r="K96" s="412">
        <v>0</v>
      </c>
      <c r="L96" s="412">
        <v>0</v>
      </c>
      <c r="M96" s="412">
        <v>0</v>
      </c>
      <c r="N96" s="412">
        <v>2993177.3763069552</v>
      </c>
      <c r="O96" s="639">
        <v>109.21670264792267</v>
      </c>
      <c r="P96" s="639">
        <v>6.4788859949307254</v>
      </c>
      <c r="Q96" s="639">
        <v>2.9509471446678432</v>
      </c>
      <c r="R96" s="639">
        <v>7.6846283473616973E-3</v>
      </c>
      <c r="S96" s="639">
        <v>5.0626325081679829E-2</v>
      </c>
      <c r="T96" s="639">
        <v>0</v>
      </c>
      <c r="U96" s="639">
        <v>0</v>
      </c>
      <c r="V96" s="639">
        <v>0</v>
      </c>
      <c r="W96" s="639">
        <v>0</v>
      </c>
      <c r="X96" s="639">
        <v>9.4881440930276089</v>
      </c>
      <c r="Y96" s="639">
        <v>202.40267500312797</v>
      </c>
      <c r="Z96" s="639">
        <v>11.606455818842417</v>
      </c>
      <c r="AA96" s="639">
        <v>4.183410796809274</v>
      </c>
      <c r="AB96" s="639">
        <v>0.96606017280921441</v>
      </c>
      <c r="AC96" s="639">
        <v>9.9458708549401156E-2</v>
      </c>
      <c r="AD96" s="639">
        <v>1.8434086458413247E-2</v>
      </c>
      <c r="AE96" s="639">
        <v>1.0215571291038175E-3</v>
      </c>
      <c r="AF96" s="639">
        <v>3.0461258658121245E-3</v>
      </c>
      <c r="AG96" s="639">
        <v>6.4974809732381764E-5</v>
      </c>
      <c r="AH96" s="639">
        <v>16.877952241273366</v>
      </c>
      <c r="AI96" s="639">
        <v>175.65581289846443</v>
      </c>
      <c r="AJ96" s="639">
        <v>10.093752162347243</v>
      </c>
      <c r="AK96" s="639">
        <v>3.5763065268287897</v>
      </c>
      <c r="AL96" s="639">
        <v>2.5513618513261088E-2</v>
      </c>
      <c r="AM96" s="639">
        <v>8.3176056045270702E-2</v>
      </c>
      <c r="AN96" s="639">
        <v>1.2140340691226711E-2</v>
      </c>
      <c r="AO96" s="639">
        <v>3.3517988600594977E-4</v>
      </c>
      <c r="AP96" s="639">
        <v>2.2490064930011382E-3</v>
      </c>
      <c r="AQ96" s="639">
        <v>8.7680940769492267E-6</v>
      </c>
      <c r="AR96" s="639">
        <v>13.793481658898875</v>
      </c>
    </row>
    <row r="97" spans="1:44">
      <c r="A97" s="435" t="s">
        <v>811</v>
      </c>
      <c r="B97" s="411">
        <v>95</v>
      </c>
      <c r="C97" s="411" t="s">
        <v>393</v>
      </c>
      <c r="D97" s="412">
        <v>486247</v>
      </c>
      <c r="E97" s="412">
        <v>21409323.024293005</v>
      </c>
      <c r="F97" s="412">
        <v>1141362.3210018328</v>
      </c>
      <c r="G97" s="412">
        <v>11568.882691304718</v>
      </c>
      <c r="H97" s="412">
        <v>1978.2040677047517</v>
      </c>
      <c r="I97" s="412">
        <v>12935.489879369852</v>
      </c>
      <c r="J97" s="412">
        <v>0</v>
      </c>
      <c r="K97" s="412">
        <v>0</v>
      </c>
      <c r="L97" s="412">
        <v>0</v>
      </c>
      <c r="M97" s="412">
        <v>0</v>
      </c>
      <c r="N97" s="412">
        <v>1167844.897640212</v>
      </c>
      <c r="O97" s="639">
        <v>44.029727739796861</v>
      </c>
      <c r="P97" s="639">
        <v>2.3472891781375163</v>
      </c>
      <c r="Q97" s="639">
        <v>2.3792193455804803E-2</v>
      </c>
      <c r="R97" s="639">
        <v>4.0683111005409833E-3</v>
      </c>
      <c r="S97" s="639">
        <v>2.6602714010307213E-2</v>
      </c>
      <c r="T97" s="639">
        <v>0</v>
      </c>
      <c r="U97" s="639">
        <v>0</v>
      </c>
      <c r="V97" s="639">
        <v>0</v>
      </c>
      <c r="W97" s="639">
        <v>0</v>
      </c>
      <c r="X97" s="639">
        <v>2.4017523967041696</v>
      </c>
      <c r="Y97" s="639">
        <v>269.13523205537314</v>
      </c>
      <c r="Z97" s="639">
        <v>13.541136829240266</v>
      </c>
      <c r="AA97" s="639">
        <v>0.48121758618571164</v>
      </c>
      <c r="AB97" s="639">
        <v>0.74325925180995056</v>
      </c>
      <c r="AC97" s="639">
        <v>9.5174775024495187E-2</v>
      </c>
      <c r="AD97" s="639">
        <v>1.992555473598882E-2</v>
      </c>
      <c r="AE97" s="639">
        <v>1.4383513026323068E-3</v>
      </c>
      <c r="AF97" s="639">
        <v>1.2330237953812974E-2</v>
      </c>
      <c r="AG97" s="639">
        <v>9.497244093371784E-5</v>
      </c>
      <c r="AH97" s="639">
        <v>14.894577558693792</v>
      </c>
      <c r="AI97" s="639">
        <v>254.49004146978143</v>
      </c>
      <c r="AJ97" s="639">
        <v>12.715840694526817</v>
      </c>
      <c r="AK97" s="639">
        <v>0.1697218850928614</v>
      </c>
      <c r="AL97" s="639">
        <v>2.8076310904270079E-2</v>
      </c>
      <c r="AM97" s="639">
        <v>8.9696788032932462E-2</v>
      </c>
      <c r="AN97" s="639">
        <v>1.4658771548726563E-2</v>
      </c>
      <c r="AO97" s="639">
        <v>5.2608285222282864E-4</v>
      </c>
      <c r="AP97" s="639">
        <v>1.1671682956536028E-2</v>
      </c>
      <c r="AQ97" s="639">
        <v>1.548426115248467E-5</v>
      </c>
      <c r="AR97" s="639">
        <v>13.03020770017552</v>
      </c>
    </row>
    <row r="98" spans="1:44">
      <c r="A98" s="435" t="s">
        <v>812</v>
      </c>
      <c r="B98" s="411">
        <v>96</v>
      </c>
      <c r="C98" s="411" t="s">
        <v>813</v>
      </c>
      <c r="D98" s="412">
        <v>202264</v>
      </c>
      <c r="E98" s="412">
        <v>639064.73994991439</v>
      </c>
      <c r="F98" s="412">
        <v>32073.296463260263</v>
      </c>
      <c r="G98" s="412">
        <v>1095265.2552739265</v>
      </c>
      <c r="H98" s="412">
        <v>5653.4670229322346</v>
      </c>
      <c r="I98" s="412">
        <v>9707.1514314357937</v>
      </c>
      <c r="J98" s="412">
        <v>0</v>
      </c>
      <c r="K98" s="412">
        <v>0</v>
      </c>
      <c r="L98" s="412">
        <v>0</v>
      </c>
      <c r="M98" s="412">
        <v>0</v>
      </c>
      <c r="N98" s="412">
        <v>1142699.1701915546</v>
      </c>
      <c r="O98" s="639">
        <v>3.1595575087505163</v>
      </c>
      <c r="P98" s="639">
        <v>0.15857145346309903</v>
      </c>
      <c r="Q98" s="639">
        <v>5.4150281576253141</v>
      </c>
      <c r="R98" s="639">
        <v>2.7950930580490026E-2</v>
      </c>
      <c r="S98" s="639">
        <v>4.79924822580182E-2</v>
      </c>
      <c r="T98" s="639">
        <v>0</v>
      </c>
      <c r="U98" s="639">
        <v>0</v>
      </c>
      <c r="V98" s="639">
        <v>0</v>
      </c>
      <c r="W98" s="639">
        <v>0</v>
      </c>
      <c r="X98" s="639">
        <v>5.6495430239269213</v>
      </c>
      <c r="Y98" s="639">
        <v>101.79095485793155</v>
      </c>
      <c r="Z98" s="639">
        <v>5.4616619806349478</v>
      </c>
      <c r="AA98" s="639">
        <v>6.1042788646369122</v>
      </c>
      <c r="AB98" s="639">
        <v>0.45318187699367851</v>
      </c>
      <c r="AC98" s="639">
        <v>9.9501621654063538E-2</v>
      </c>
      <c r="AD98" s="639">
        <v>2.107712443328065E-2</v>
      </c>
      <c r="AE98" s="639">
        <v>1.1254772017275337E-3</v>
      </c>
      <c r="AF98" s="639">
        <v>3.7962969593439738E-3</v>
      </c>
      <c r="AG98" s="639">
        <v>7.3957861466048856E-5</v>
      </c>
      <c r="AH98" s="639">
        <v>12.14469720037542</v>
      </c>
      <c r="AI98" s="639">
        <v>76.640116663604047</v>
      </c>
      <c r="AJ98" s="639">
        <v>4.0297729738277281</v>
      </c>
      <c r="AK98" s="639">
        <v>5.5712195496469183</v>
      </c>
      <c r="AL98" s="639">
        <v>3.8184343100135645E-2</v>
      </c>
      <c r="AM98" s="639">
        <v>8.0112076764088422E-2</v>
      </c>
      <c r="AN98" s="639">
        <v>1.364676628650063E-2</v>
      </c>
      <c r="AO98" s="639">
        <v>3.7198745517488758E-4</v>
      </c>
      <c r="AP98" s="639">
        <v>2.9781975421381817E-3</v>
      </c>
      <c r="AQ98" s="639">
        <v>9.3526458868364068E-6</v>
      </c>
      <c r="AR98" s="639">
        <v>9.7362952472685702</v>
      </c>
    </row>
    <row r="99" spans="1:44">
      <c r="A99" s="435" t="s">
        <v>814</v>
      </c>
      <c r="B99" s="411">
        <v>97</v>
      </c>
      <c r="C99" s="411" t="s">
        <v>815</v>
      </c>
      <c r="D99" s="412">
        <v>360270</v>
      </c>
      <c r="E99" s="412">
        <v>1505085.5098526452</v>
      </c>
      <c r="F99" s="412">
        <v>70636.829386088095</v>
      </c>
      <c r="G99" s="412">
        <v>101616.32236393835</v>
      </c>
      <c r="H99" s="412">
        <v>873.63835608935653</v>
      </c>
      <c r="I99" s="412">
        <v>5597.825877475655</v>
      </c>
      <c r="J99" s="412">
        <v>0</v>
      </c>
      <c r="K99" s="412">
        <v>0</v>
      </c>
      <c r="L99" s="412">
        <v>0</v>
      </c>
      <c r="M99" s="412">
        <v>0</v>
      </c>
      <c r="N99" s="412">
        <v>178724.61598359147</v>
      </c>
      <c r="O99" s="639">
        <v>4.1776598380454804</v>
      </c>
      <c r="P99" s="639">
        <v>0.19606636518746523</v>
      </c>
      <c r="Q99" s="639">
        <v>0.28205602010697073</v>
      </c>
      <c r="R99" s="639">
        <v>2.4249544954877077E-3</v>
      </c>
      <c r="S99" s="639">
        <v>1.5537862929124421E-2</v>
      </c>
      <c r="T99" s="639">
        <v>0</v>
      </c>
      <c r="U99" s="639">
        <v>0</v>
      </c>
      <c r="V99" s="639">
        <v>0</v>
      </c>
      <c r="W99" s="639">
        <v>0</v>
      </c>
      <c r="X99" s="639">
        <v>0.49608520271904805</v>
      </c>
      <c r="Y99" s="639">
        <v>222.40173712631551</v>
      </c>
      <c r="Z99" s="639">
        <v>11.264260189626428</v>
      </c>
      <c r="AA99" s="639">
        <v>0.71578055483007152</v>
      </c>
      <c r="AB99" s="639">
        <v>0.65488300097875674</v>
      </c>
      <c r="AC99" s="639">
        <v>8.4069661527171852E-2</v>
      </c>
      <c r="AD99" s="639">
        <v>2.1419676655404833E-2</v>
      </c>
      <c r="AE99" s="639">
        <v>1.821139450984624E-3</v>
      </c>
      <c r="AF99" s="639">
        <v>1.2513407657685582E-2</v>
      </c>
      <c r="AG99" s="639">
        <v>1.2203576282874132E-4</v>
      </c>
      <c r="AH99" s="639">
        <v>12.754869666489334</v>
      </c>
      <c r="AI99" s="639">
        <v>210.77619968297614</v>
      </c>
      <c r="AJ99" s="639">
        <v>10.619776031306323</v>
      </c>
      <c r="AK99" s="639">
        <v>0.44998817745979847</v>
      </c>
      <c r="AL99" s="639">
        <v>2.5777110382661929E-2</v>
      </c>
      <c r="AM99" s="639">
        <v>7.865505656073421E-2</v>
      </c>
      <c r="AN99" s="639">
        <v>1.6705533967616301E-2</v>
      </c>
      <c r="AO99" s="639">
        <v>6.8569705623508417E-4</v>
      </c>
      <c r="AP99" s="639">
        <v>1.1866900789028046E-2</v>
      </c>
      <c r="AQ99" s="639">
        <v>2.1313154245794018E-5</v>
      </c>
      <c r="AR99" s="639">
        <v>11.203475820676646</v>
      </c>
    </row>
    <row r="100" spans="1:44">
      <c r="A100" s="435" t="s">
        <v>816</v>
      </c>
      <c r="B100" s="411">
        <v>98</v>
      </c>
      <c r="C100" s="411" t="s">
        <v>817</v>
      </c>
      <c r="D100" s="412">
        <v>50376</v>
      </c>
      <c r="E100" s="412">
        <v>1540922.3885410428</v>
      </c>
      <c r="F100" s="412">
        <v>133977.401905954</v>
      </c>
      <c r="G100" s="412">
        <v>2.1943977580380296</v>
      </c>
      <c r="H100" s="412">
        <v>94.372040258761501</v>
      </c>
      <c r="I100" s="412">
        <v>624.60880925984929</v>
      </c>
      <c r="J100" s="412">
        <v>0</v>
      </c>
      <c r="K100" s="412">
        <v>0</v>
      </c>
      <c r="L100" s="412">
        <v>0</v>
      </c>
      <c r="M100" s="412">
        <v>0</v>
      </c>
      <c r="N100" s="412">
        <v>134698.57715323064</v>
      </c>
      <c r="O100" s="639">
        <v>30.588422831130753</v>
      </c>
      <c r="P100" s="639">
        <v>2.659548235388955</v>
      </c>
      <c r="Q100" s="639">
        <v>4.3560381094926744E-5</v>
      </c>
      <c r="R100" s="639">
        <v>1.8733531891925025E-3</v>
      </c>
      <c r="S100" s="639">
        <v>1.2398936185085146E-2</v>
      </c>
      <c r="T100" s="639">
        <v>0</v>
      </c>
      <c r="U100" s="639">
        <v>0</v>
      </c>
      <c r="V100" s="639">
        <v>0</v>
      </c>
      <c r="W100" s="639">
        <v>0</v>
      </c>
      <c r="X100" s="639">
        <v>2.6738640851443276</v>
      </c>
      <c r="Y100" s="639">
        <v>82.059958852204872</v>
      </c>
      <c r="Z100" s="639">
        <v>5.4535697023455318</v>
      </c>
      <c r="AA100" s="639">
        <v>0.35491934294247807</v>
      </c>
      <c r="AB100" s="639">
        <v>0.82348438722061168</v>
      </c>
      <c r="AC100" s="639">
        <v>2.9766582204346189E-2</v>
      </c>
      <c r="AD100" s="639">
        <v>2.149766997501561E-2</v>
      </c>
      <c r="AE100" s="639">
        <v>1.0400495574845112E-3</v>
      </c>
      <c r="AF100" s="639">
        <v>2.2564369640369832E-3</v>
      </c>
      <c r="AG100" s="639">
        <v>6.8358884344468069E-5</v>
      </c>
      <c r="AH100" s="639">
        <v>6.6866025300938494</v>
      </c>
      <c r="AI100" s="639">
        <v>65.019224852327298</v>
      </c>
      <c r="AJ100" s="639">
        <v>4.4845034124903247</v>
      </c>
      <c r="AK100" s="639">
        <v>2.5885058304594734E-2</v>
      </c>
      <c r="AL100" s="639">
        <v>1.3920543364302509E-2</v>
      </c>
      <c r="AM100" s="639">
        <v>2.319953263179006E-2</v>
      </c>
      <c r="AN100" s="639">
        <v>1.4940932653770582E-2</v>
      </c>
      <c r="AO100" s="639">
        <v>3.2979842213182848E-4</v>
      </c>
      <c r="AP100" s="639">
        <v>1.5949629760916601E-3</v>
      </c>
      <c r="AQ100" s="639">
        <v>9.6704753791117539E-6</v>
      </c>
      <c r="AR100" s="639">
        <v>4.5643839113183846</v>
      </c>
    </row>
    <row r="101" spans="1:44">
      <c r="A101" s="435" t="s">
        <v>818</v>
      </c>
      <c r="B101" s="411">
        <v>99</v>
      </c>
      <c r="C101" s="411" t="s">
        <v>395</v>
      </c>
      <c r="D101" s="412">
        <v>1089420</v>
      </c>
      <c r="E101" s="412">
        <v>5300623.0052407663</v>
      </c>
      <c r="F101" s="412">
        <v>302027.0827555391</v>
      </c>
      <c r="G101" s="412">
        <v>621573.36505080818</v>
      </c>
      <c r="H101" s="412">
        <v>2679.9572243517714</v>
      </c>
      <c r="I101" s="412">
        <v>219946.76213277108</v>
      </c>
      <c r="J101" s="412">
        <v>0</v>
      </c>
      <c r="K101" s="412">
        <v>0</v>
      </c>
      <c r="L101" s="412">
        <v>0</v>
      </c>
      <c r="M101" s="412">
        <v>0</v>
      </c>
      <c r="N101" s="412">
        <v>1146227.1671634703</v>
      </c>
      <c r="O101" s="639">
        <v>4.8655458916127543</v>
      </c>
      <c r="P101" s="639">
        <v>0.27723658713401544</v>
      </c>
      <c r="Q101" s="639">
        <v>0.57055439137413322</v>
      </c>
      <c r="R101" s="639">
        <v>2.4599853356389377E-3</v>
      </c>
      <c r="S101" s="639">
        <v>0.20189344984741522</v>
      </c>
      <c r="T101" s="639">
        <v>0</v>
      </c>
      <c r="U101" s="639">
        <v>0</v>
      </c>
      <c r="V101" s="639">
        <v>0</v>
      </c>
      <c r="W101" s="639">
        <v>0</v>
      </c>
      <c r="X101" s="639">
        <v>1.0521444136912028</v>
      </c>
      <c r="Y101" s="639">
        <v>58.713639897849951</v>
      </c>
      <c r="Z101" s="639">
        <v>3.180850659244177</v>
      </c>
      <c r="AA101" s="639">
        <v>1.1070128196791529</v>
      </c>
      <c r="AB101" s="639">
        <v>0.24502736470012693</v>
      </c>
      <c r="AC101" s="639">
        <v>0.24538979855501705</v>
      </c>
      <c r="AD101" s="639">
        <v>1.640343599274938E-2</v>
      </c>
      <c r="AE101" s="639">
        <v>9.860462992635809E-4</v>
      </c>
      <c r="AF101" s="639">
        <v>2.4042909499856378E-3</v>
      </c>
      <c r="AG101" s="639">
        <v>6.5355953575101463E-5</v>
      </c>
      <c r="AH101" s="639">
        <v>4.7981397713740472</v>
      </c>
      <c r="AI101" s="639">
        <v>44.584185774406492</v>
      </c>
      <c r="AJ101" s="639">
        <v>2.368295063723183</v>
      </c>
      <c r="AK101" s="639">
        <v>0.75678383233458091</v>
      </c>
      <c r="AL101" s="639">
        <v>8.7476212981591854E-3</v>
      </c>
      <c r="AM101" s="639">
        <v>0.22769208001512425</v>
      </c>
      <c r="AN101" s="639">
        <v>1.1137923492898095E-2</v>
      </c>
      <c r="AO101" s="639">
        <v>3.4303319857586557E-4</v>
      </c>
      <c r="AP101" s="639">
        <v>1.8583991534703499E-3</v>
      </c>
      <c r="AQ101" s="639">
        <v>9.6814147404028428E-6</v>
      </c>
      <c r="AR101" s="639">
        <v>3.3748676346307316</v>
      </c>
    </row>
    <row r="102" spans="1:44">
      <c r="A102" s="435" t="s">
        <v>819</v>
      </c>
      <c r="B102" s="411">
        <v>100</v>
      </c>
      <c r="C102" s="411" t="s">
        <v>820</v>
      </c>
      <c r="D102" s="412">
        <v>1347328</v>
      </c>
      <c r="E102" s="412">
        <v>194638745.86596775</v>
      </c>
      <c r="F102" s="412">
        <v>10169039.653074812</v>
      </c>
      <c r="G102" s="412">
        <v>91634.797668747095</v>
      </c>
      <c r="H102" s="412">
        <v>7130.9197935063612</v>
      </c>
      <c r="I102" s="412">
        <v>34101.573840976824</v>
      </c>
      <c r="J102" s="412">
        <v>0</v>
      </c>
      <c r="K102" s="412">
        <v>0</v>
      </c>
      <c r="L102" s="412">
        <v>0</v>
      </c>
      <c r="M102" s="412">
        <v>0</v>
      </c>
      <c r="N102" s="412">
        <v>10301906.944378044</v>
      </c>
      <c r="O102" s="639">
        <v>144.46277808074035</v>
      </c>
      <c r="P102" s="639">
        <v>7.547560544332792</v>
      </c>
      <c r="Q102" s="639">
        <v>6.8012241762026096E-2</v>
      </c>
      <c r="R102" s="639">
        <v>5.2926383133924046E-3</v>
      </c>
      <c r="S102" s="639">
        <v>2.5310521150734507E-2</v>
      </c>
      <c r="T102" s="639">
        <v>0</v>
      </c>
      <c r="U102" s="639">
        <v>0</v>
      </c>
      <c r="V102" s="639">
        <v>0</v>
      </c>
      <c r="W102" s="639">
        <v>0</v>
      </c>
      <c r="X102" s="639">
        <v>7.6461759455589444</v>
      </c>
      <c r="Y102" s="639">
        <v>313.10476564211615</v>
      </c>
      <c r="Z102" s="639">
        <v>16.791446067894196</v>
      </c>
      <c r="AA102" s="639">
        <v>1.2134790255458421</v>
      </c>
      <c r="AB102" s="639">
        <v>2.7737264860879445</v>
      </c>
      <c r="AC102" s="639">
        <v>8.8150233578258519E-2</v>
      </c>
      <c r="AD102" s="639">
        <v>1.5922862123724089E-2</v>
      </c>
      <c r="AE102" s="639">
        <v>1.1320213597746558E-3</v>
      </c>
      <c r="AF102" s="639">
        <v>6.3942364281571549E-3</v>
      </c>
      <c r="AG102" s="639">
        <v>6.9710398976288973E-5</v>
      </c>
      <c r="AH102" s="639">
        <v>20.890320643416871</v>
      </c>
      <c r="AI102" s="639">
        <v>265.76046857895392</v>
      </c>
      <c r="AJ102" s="639">
        <v>14.096596258656158</v>
      </c>
      <c r="AK102" s="639">
        <v>0.12961458308471779</v>
      </c>
      <c r="AL102" s="639">
        <v>3.967467786524681E-2</v>
      </c>
      <c r="AM102" s="639">
        <v>7.0426839833950927E-2</v>
      </c>
      <c r="AN102" s="639">
        <v>6.1952794478777416E-3</v>
      </c>
      <c r="AO102" s="639">
        <v>2.8026850599489883E-4</v>
      </c>
      <c r="AP102" s="639">
        <v>4.8908200151644154E-3</v>
      </c>
      <c r="AQ102" s="639">
        <v>5.8462422421791913E-6</v>
      </c>
      <c r="AR102" s="639">
        <v>14.347684573651353</v>
      </c>
    </row>
    <row r="103" spans="1:44">
      <c r="A103" s="435" t="s">
        <v>821</v>
      </c>
      <c r="B103" s="411">
        <v>101</v>
      </c>
      <c r="C103" s="411" t="s">
        <v>822</v>
      </c>
      <c r="D103" s="412">
        <v>715963</v>
      </c>
      <c r="E103" s="412">
        <v>56733523.291063443</v>
      </c>
      <c r="F103" s="412">
        <v>2975864.9957225285</v>
      </c>
      <c r="G103" s="412">
        <v>329547.54834966024</v>
      </c>
      <c r="H103" s="412">
        <v>2270.527331880166</v>
      </c>
      <c r="I103" s="412">
        <v>15311.811605247718</v>
      </c>
      <c r="J103" s="412">
        <v>0</v>
      </c>
      <c r="K103" s="412">
        <v>0</v>
      </c>
      <c r="L103" s="412">
        <v>0</v>
      </c>
      <c r="M103" s="412">
        <v>0</v>
      </c>
      <c r="N103" s="412">
        <v>3322994.8830093169</v>
      </c>
      <c r="O103" s="639">
        <v>79.240859221864042</v>
      </c>
      <c r="P103" s="639">
        <v>4.1564508162049272</v>
      </c>
      <c r="Q103" s="639">
        <v>0.46028572475066482</v>
      </c>
      <c r="R103" s="639">
        <v>3.1712914380773393E-3</v>
      </c>
      <c r="S103" s="639">
        <v>2.1386316898006904E-2</v>
      </c>
      <c r="T103" s="639">
        <v>0</v>
      </c>
      <c r="U103" s="639">
        <v>0</v>
      </c>
      <c r="V103" s="639">
        <v>0</v>
      </c>
      <c r="W103" s="639">
        <v>0</v>
      </c>
      <c r="X103" s="639">
        <v>4.6412941492916762</v>
      </c>
      <c r="Y103" s="639">
        <v>241.07856239720419</v>
      </c>
      <c r="Z103" s="639">
        <v>13.05515547593629</v>
      </c>
      <c r="AA103" s="639">
        <v>1.5127576370364459</v>
      </c>
      <c r="AB103" s="639">
        <v>2.2755393958314549</v>
      </c>
      <c r="AC103" s="639">
        <v>7.5512192906106362E-2</v>
      </c>
      <c r="AD103" s="639">
        <v>1.5580692783113258E-2</v>
      </c>
      <c r="AE103" s="639">
        <v>1.1130237192615417E-3</v>
      </c>
      <c r="AF103" s="639">
        <v>4.5175278419024899E-3</v>
      </c>
      <c r="AG103" s="639">
        <v>6.8640734689156822E-5</v>
      </c>
      <c r="AH103" s="639">
        <v>16.940244586789266</v>
      </c>
      <c r="AI103" s="639">
        <v>201.72936467459073</v>
      </c>
      <c r="AJ103" s="639">
        <v>10.816115935323818</v>
      </c>
      <c r="AK103" s="639">
        <v>0.62380436995992428</v>
      </c>
      <c r="AL103" s="639">
        <v>3.2651555412481069E-2</v>
      </c>
      <c r="AM103" s="639">
        <v>6.1767612632116678E-2</v>
      </c>
      <c r="AN103" s="639">
        <v>7.3596179252047146E-3</v>
      </c>
      <c r="AO103" s="639">
        <v>3.1300609291711509E-4</v>
      </c>
      <c r="AP103" s="639">
        <v>3.2487778170623019E-3</v>
      </c>
      <c r="AQ103" s="639">
        <v>6.964479141255081E-6</v>
      </c>
      <c r="AR103" s="639">
        <v>11.545267839642666</v>
      </c>
    </row>
    <row r="104" spans="1:44">
      <c r="A104" s="435" t="s">
        <v>823</v>
      </c>
      <c r="B104" s="411">
        <v>102</v>
      </c>
      <c r="C104" s="411" t="s">
        <v>824</v>
      </c>
      <c r="D104" s="412">
        <v>1629978</v>
      </c>
      <c r="E104" s="412">
        <v>71524663.924704999</v>
      </c>
      <c r="F104" s="412">
        <v>4604282.6215528538</v>
      </c>
      <c r="G104" s="412">
        <v>829935.91164863051</v>
      </c>
      <c r="H104" s="412">
        <v>27901.226169552509</v>
      </c>
      <c r="I104" s="412">
        <v>304763.36689249333</v>
      </c>
      <c r="J104" s="412">
        <v>0</v>
      </c>
      <c r="K104" s="412">
        <v>0</v>
      </c>
      <c r="L104" s="412">
        <v>0</v>
      </c>
      <c r="M104" s="412">
        <v>0</v>
      </c>
      <c r="N104" s="412">
        <v>5766883.12626353</v>
      </c>
      <c r="O104" s="639">
        <v>43.880754172574719</v>
      </c>
      <c r="P104" s="639">
        <v>2.8247513902352388</v>
      </c>
      <c r="Q104" s="639">
        <v>0.50917000821399461</v>
      </c>
      <c r="R104" s="639">
        <v>1.7117547702823296E-2</v>
      </c>
      <c r="S104" s="639">
        <v>0.18697391430589452</v>
      </c>
      <c r="T104" s="639">
        <v>0</v>
      </c>
      <c r="U104" s="639">
        <v>0</v>
      </c>
      <c r="V104" s="639">
        <v>0</v>
      </c>
      <c r="W104" s="639">
        <v>0</v>
      </c>
      <c r="X104" s="639">
        <v>3.5380128604579513</v>
      </c>
      <c r="Y104" s="639">
        <v>241.31982733916408</v>
      </c>
      <c r="Z104" s="639">
        <v>13.507325815763323</v>
      </c>
      <c r="AA104" s="639">
        <v>1.4727263897656877</v>
      </c>
      <c r="AB104" s="639">
        <v>1.4454821017757116</v>
      </c>
      <c r="AC104" s="639">
        <v>0.32740173894506025</v>
      </c>
      <c r="AD104" s="639">
        <v>2.2625658690910249E-2</v>
      </c>
      <c r="AE104" s="639">
        <v>1.7091234495963878E-3</v>
      </c>
      <c r="AF104" s="639">
        <v>5.4475804581346973E-3</v>
      </c>
      <c r="AG104" s="639">
        <v>1.1018317166323793E-4</v>
      </c>
      <c r="AH104" s="639">
        <v>16.782828592020088</v>
      </c>
      <c r="AI104" s="639">
        <v>191.28586794456223</v>
      </c>
      <c r="AJ104" s="639">
        <v>10.695989992824579</v>
      </c>
      <c r="AK104" s="639">
        <v>0.79700007030029185</v>
      </c>
      <c r="AL104" s="639">
        <v>4.3915394284090387E-2</v>
      </c>
      <c r="AM104" s="639">
        <v>0.28271528337761476</v>
      </c>
      <c r="AN104" s="639">
        <v>1.397557782946085E-2</v>
      </c>
      <c r="AO104" s="639">
        <v>5.4648599031263049E-4</v>
      </c>
      <c r="AP104" s="639">
        <v>3.9775185016324719E-3</v>
      </c>
      <c r="AQ104" s="639">
        <v>1.5165594598809477E-5</v>
      </c>
      <c r="AR104" s="639">
        <v>11.83813548870258</v>
      </c>
    </row>
    <row r="105" spans="1:44">
      <c r="A105" s="435" t="s">
        <v>825</v>
      </c>
      <c r="B105" s="411">
        <v>103</v>
      </c>
      <c r="C105" s="411" t="s">
        <v>826</v>
      </c>
      <c r="D105" s="412">
        <v>974889</v>
      </c>
      <c r="E105" s="412">
        <v>47917308.987925768</v>
      </c>
      <c r="F105" s="412">
        <v>3013970.0558651611</v>
      </c>
      <c r="G105" s="412">
        <v>624634.75419870263</v>
      </c>
      <c r="H105" s="412">
        <v>7433.9636616004955</v>
      </c>
      <c r="I105" s="412">
        <v>152381.4527794162</v>
      </c>
      <c r="J105" s="412">
        <v>0</v>
      </c>
      <c r="K105" s="412">
        <v>0</v>
      </c>
      <c r="L105" s="412">
        <v>0</v>
      </c>
      <c r="M105" s="412">
        <v>0</v>
      </c>
      <c r="N105" s="412">
        <v>3798420.22650488</v>
      </c>
      <c r="O105" s="639">
        <v>49.151553651672927</v>
      </c>
      <c r="P105" s="639">
        <v>3.0916033064945458</v>
      </c>
      <c r="Q105" s="639">
        <v>0.64072397390749369</v>
      </c>
      <c r="R105" s="639">
        <v>7.6254462421880805E-3</v>
      </c>
      <c r="S105" s="639">
        <v>0.15630646440714399</v>
      </c>
      <c r="T105" s="639">
        <v>0</v>
      </c>
      <c r="U105" s="639">
        <v>0</v>
      </c>
      <c r="V105" s="639">
        <v>0</v>
      </c>
      <c r="W105" s="639">
        <v>0</v>
      </c>
      <c r="X105" s="639">
        <v>3.8962591910513718</v>
      </c>
      <c r="Y105" s="639">
        <v>224.80279656633627</v>
      </c>
      <c r="Z105" s="639">
        <v>12.66209908912677</v>
      </c>
      <c r="AA105" s="639">
        <v>1.6858102202247427</v>
      </c>
      <c r="AB105" s="639">
        <v>1.2110564525551282</v>
      </c>
      <c r="AC105" s="639">
        <v>0.27657492541252671</v>
      </c>
      <c r="AD105" s="639">
        <v>2.1517480456349238E-2</v>
      </c>
      <c r="AE105" s="639">
        <v>1.5978051881821653E-3</v>
      </c>
      <c r="AF105" s="639">
        <v>4.5172937988478164E-3</v>
      </c>
      <c r="AG105" s="639">
        <v>1.0220356976417418E-4</v>
      </c>
      <c r="AH105" s="639">
        <v>15.863275470332312</v>
      </c>
      <c r="AI105" s="639">
        <v>154.72228473007453</v>
      </c>
      <c r="AJ105" s="639">
        <v>8.7180093783520185</v>
      </c>
      <c r="AK105" s="639">
        <v>0.91929181036423746</v>
      </c>
      <c r="AL105" s="639">
        <v>2.3939845811770291E-2</v>
      </c>
      <c r="AM105" s="639">
        <v>0.2057992435935552</v>
      </c>
      <c r="AN105" s="639">
        <v>1.172846022425944E-2</v>
      </c>
      <c r="AO105" s="639">
        <v>4.529895010356335E-4</v>
      </c>
      <c r="AP105" s="639">
        <v>2.7936904565942313E-3</v>
      </c>
      <c r="AQ105" s="639">
        <v>1.2410786010927624E-5</v>
      </c>
      <c r="AR105" s="639">
        <v>9.8820278290894805</v>
      </c>
    </row>
    <row r="106" spans="1:44">
      <c r="A106" s="435" t="s">
        <v>827</v>
      </c>
      <c r="B106" s="411">
        <v>104</v>
      </c>
      <c r="C106" s="411" t="s">
        <v>400</v>
      </c>
      <c r="D106" s="412">
        <v>402899</v>
      </c>
      <c r="E106" s="412">
        <v>37351299.653089106</v>
      </c>
      <c r="F106" s="412">
        <v>2806097.5845111934</v>
      </c>
      <c r="G106" s="412">
        <v>29319.462400280376</v>
      </c>
      <c r="H106" s="412">
        <v>2148.8193204478407</v>
      </c>
      <c r="I106" s="412">
        <v>14254.867040251018</v>
      </c>
      <c r="J106" s="412">
        <v>0</v>
      </c>
      <c r="K106" s="412">
        <v>0</v>
      </c>
      <c r="L106" s="412">
        <v>0</v>
      </c>
      <c r="M106" s="412">
        <v>0</v>
      </c>
      <c r="N106" s="412">
        <v>2851820.7332721725</v>
      </c>
      <c r="O106" s="639">
        <v>92.706359790143694</v>
      </c>
      <c r="P106" s="639">
        <v>6.9647668137950047</v>
      </c>
      <c r="Q106" s="639">
        <v>7.2771246392471498E-2</v>
      </c>
      <c r="R106" s="639">
        <v>5.3333945243047038E-3</v>
      </c>
      <c r="S106" s="639">
        <v>3.5380745646554142E-2</v>
      </c>
      <c r="T106" s="639">
        <v>0</v>
      </c>
      <c r="U106" s="639">
        <v>0</v>
      </c>
      <c r="V106" s="639">
        <v>0</v>
      </c>
      <c r="W106" s="639">
        <v>0</v>
      </c>
      <c r="X106" s="639">
        <v>7.0782522003583352</v>
      </c>
      <c r="Y106" s="639">
        <v>234.47088154410395</v>
      </c>
      <c r="Z106" s="639">
        <v>14.420066596539016</v>
      </c>
      <c r="AA106" s="639">
        <v>0.63069380229271987</v>
      </c>
      <c r="AB106" s="639">
        <v>0.94511569618034974</v>
      </c>
      <c r="AC106" s="639">
        <v>9.7262866555260424E-2</v>
      </c>
      <c r="AD106" s="639">
        <v>2.106558955609086E-2</v>
      </c>
      <c r="AE106" s="639">
        <v>1.525290565483524E-3</v>
      </c>
      <c r="AF106" s="639">
        <v>5.2578216159954397E-3</v>
      </c>
      <c r="AG106" s="639">
        <v>9.9882365410155751E-5</v>
      </c>
      <c r="AH106" s="639">
        <v>16.121087545670328</v>
      </c>
      <c r="AI106" s="639">
        <v>207.02848715820144</v>
      </c>
      <c r="AJ106" s="639">
        <v>12.877621830867783</v>
      </c>
      <c r="AK106" s="639">
        <v>0.19388877339472521</v>
      </c>
      <c r="AL106" s="639">
        <v>2.1717273275122774E-2</v>
      </c>
      <c r="AM106" s="639">
        <v>7.5546327565084975E-2</v>
      </c>
      <c r="AN106" s="639">
        <v>1.4834478036473829E-2</v>
      </c>
      <c r="AO106" s="639">
        <v>5.3501359637939127E-4</v>
      </c>
      <c r="AP106" s="639">
        <v>4.3586118071695934E-3</v>
      </c>
      <c r="AQ106" s="639">
        <v>1.5394398142585316E-5</v>
      </c>
      <c r="AR106" s="639">
        <v>13.188517702940882</v>
      </c>
    </row>
    <row r="107" spans="1:44">
      <c r="A107" s="435" t="s">
        <v>828</v>
      </c>
      <c r="B107" s="411">
        <v>105</v>
      </c>
      <c r="C107" s="411" t="s">
        <v>829</v>
      </c>
      <c r="D107" s="412">
        <v>152828</v>
      </c>
      <c r="E107" s="412">
        <v>3156062.9828379173</v>
      </c>
      <c r="F107" s="412">
        <v>128831.28841438238</v>
      </c>
      <c r="G107" s="412">
        <v>250.23142358777361</v>
      </c>
      <c r="H107" s="412">
        <v>304.60343214168489</v>
      </c>
      <c r="I107" s="412">
        <v>1989.772685473451</v>
      </c>
      <c r="J107" s="412">
        <v>0</v>
      </c>
      <c r="K107" s="412">
        <v>0</v>
      </c>
      <c r="L107" s="412">
        <v>0</v>
      </c>
      <c r="M107" s="412">
        <v>0</v>
      </c>
      <c r="N107" s="412">
        <v>131375.89595558529</v>
      </c>
      <c r="O107" s="639">
        <v>20.65107822413378</v>
      </c>
      <c r="P107" s="639">
        <v>0.84298223109889792</v>
      </c>
      <c r="Q107" s="639">
        <v>1.6373401705693565E-3</v>
      </c>
      <c r="R107" s="639">
        <v>1.9931127289612169E-3</v>
      </c>
      <c r="S107" s="639">
        <v>1.3019686742438892E-2</v>
      </c>
      <c r="T107" s="639">
        <v>0</v>
      </c>
      <c r="U107" s="639">
        <v>0</v>
      </c>
      <c r="V107" s="639">
        <v>0</v>
      </c>
      <c r="W107" s="639">
        <v>0</v>
      </c>
      <c r="X107" s="639">
        <v>0.8596323707408674</v>
      </c>
      <c r="Y107" s="639">
        <v>143.39835607893571</v>
      </c>
      <c r="Z107" s="639">
        <v>7.501627954274376</v>
      </c>
      <c r="AA107" s="639">
        <v>0.6899579745107407</v>
      </c>
      <c r="AB107" s="639">
        <v>0.62188165374077453</v>
      </c>
      <c r="AC107" s="639">
        <v>0.15669206253766768</v>
      </c>
      <c r="AD107" s="639">
        <v>1.7356322673726502E-2</v>
      </c>
      <c r="AE107" s="639">
        <v>1.2674604262382797E-3</v>
      </c>
      <c r="AF107" s="639">
        <v>3.9818010445487207E-3</v>
      </c>
      <c r="AG107" s="639">
        <v>7.9290257443962519E-5</v>
      </c>
      <c r="AH107" s="639">
        <v>8.9928445194655175</v>
      </c>
      <c r="AI107" s="639">
        <v>103.54165610655653</v>
      </c>
      <c r="AJ107" s="639">
        <v>5.285348319606741</v>
      </c>
      <c r="AK107" s="639">
        <v>0.26512241856558788</v>
      </c>
      <c r="AL107" s="639">
        <v>1.7067215364791749E-2</v>
      </c>
      <c r="AM107" s="639">
        <v>0.10356056800771371</v>
      </c>
      <c r="AN107" s="639">
        <v>1.0601246691231619E-2</v>
      </c>
      <c r="AO107" s="639">
        <v>4.1127646090492829E-4</v>
      </c>
      <c r="AP107" s="639">
        <v>2.8051197040516278E-3</v>
      </c>
      <c r="AQ107" s="639">
        <v>1.0156455184217818E-5</v>
      </c>
      <c r="AR107" s="639">
        <v>5.6849263208562064</v>
      </c>
    </row>
    <row r="108" spans="1:44">
      <c r="A108" s="435" t="s">
        <v>830</v>
      </c>
      <c r="B108" s="411">
        <v>106</v>
      </c>
      <c r="C108" s="411" t="s">
        <v>831</v>
      </c>
      <c r="D108" s="412">
        <v>94435</v>
      </c>
      <c r="E108" s="412">
        <v>2557282.9751469912</v>
      </c>
      <c r="F108" s="412">
        <v>121402.91897990266</v>
      </c>
      <c r="G108" s="412">
        <v>931.33444161703392</v>
      </c>
      <c r="H108" s="412">
        <v>210.72138469834186</v>
      </c>
      <c r="I108" s="412">
        <v>1381.9081459974111</v>
      </c>
      <c r="J108" s="412">
        <v>0</v>
      </c>
      <c r="K108" s="412">
        <v>0</v>
      </c>
      <c r="L108" s="412">
        <v>0</v>
      </c>
      <c r="M108" s="412">
        <v>0</v>
      </c>
      <c r="N108" s="412">
        <v>123926.88295221544</v>
      </c>
      <c r="O108" s="639">
        <v>27.079821836681223</v>
      </c>
      <c r="P108" s="639">
        <v>1.285571228674778</v>
      </c>
      <c r="Q108" s="639">
        <v>9.8621744227991096E-3</v>
      </c>
      <c r="R108" s="639">
        <v>2.2313907417625019E-3</v>
      </c>
      <c r="S108" s="639">
        <v>1.4633431947873258E-2</v>
      </c>
      <c r="T108" s="639">
        <v>0</v>
      </c>
      <c r="U108" s="639">
        <v>0</v>
      </c>
      <c r="V108" s="639">
        <v>0</v>
      </c>
      <c r="W108" s="639">
        <v>0</v>
      </c>
      <c r="X108" s="639">
        <v>1.3122982257872131</v>
      </c>
      <c r="Y108" s="639">
        <v>128.0077184446381</v>
      </c>
      <c r="Z108" s="639">
        <v>6.8129215131041487</v>
      </c>
      <c r="AA108" s="639">
        <v>0.660434727021039</v>
      </c>
      <c r="AB108" s="639">
        <v>0.50856453318431416</v>
      </c>
      <c r="AC108" s="639">
        <v>0.13799708998888349</v>
      </c>
      <c r="AD108" s="639">
        <v>1.408954522993887E-2</v>
      </c>
      <c r="AE108" s="639">
        <v>9.9978841487004667E-4</v>
      </c>
      <c r="AF108" s="639">
        <v>3.0041631110287112E-3</v>
      </c>
      <c r="AG108" s="639">
        <v>6.2325210425298263E-5</v>
      </c>
      <c r="AH108" s="639">
        <v>8.1380736852646507</v>
      </c>
      <c r="AI108" s="639">
        <v>76.854134652106453</v>
      </c>
      <c r="AJ108" s="639">
        <v>3.9480247955952521</v>
      </c>
      <c r="AK108" s="639">
        <v>0.18530076822106284</v>
      </c>
      <c r="AL108" s="639">
        <v>1.1251618730563455E-2</v>
      </c>
      <c r="AM108" s="639">
        <v>6.9466158253113836E-2</v>
      </c>
      <c r="AN108" s="639">
        <v>7.1783912540266245E-3</v>
      </c>
      <c r="AO108" s="639">
        <v>2.6895722461055076E-4</v>
      </c>
      <c r="AP108" s="639">
        <v>1.7554260277688099E-3</v>
      </c>
      <c r="AQ108" s="639">
        <v>6.4502067139300843E-6</v>
      </c>
      <c r="AR108" s="639">
        <v>4.2232525655131115</v>
      </c>
    </row>
    <row r="109" spans="1:44">
      <c r="A109" s="435" t="s">
        <v>832</v>
      </c>
      <c r="B109" s="411">
        <v>107</v>
      </c>
      <c r="C109" s="411" t="s">
        <v>402</v>
      </c>
      <c r="D109" s="412">
        <v>1308272</v>
      </c>
      <c r="E109" s="412">
        <v>72274653.50366655</v>
      </c>
      <c r="F109" s="412">
        <v>3534080.9342110022</v>
      </c>
      <c r="G109" s="412">
        <v>242660.02719347362</v>
      </c>
      <c r="H109" s="412">
        <v>5778.5753425325092</v>
      </c>
      <c r="I109" s="412">
        <v>37926.850085845093</v>
      </c>
      <c r="J109" s="412">
        <v>0</v>
      </c>
      <c r="K109" s="412">
        <v>0</v>
      </c>
      <c r="L109" s="412">
        <v>0</v>
      </c>
      <c r="M109" s="412">
        <v>0</v>
      </c>
      <c r="N109" s="412">
        <v>3820446.3868328538</v>
      </c>
      <c r="O109" s="639">
        <v>55.244363178044438</v>
      </c>
      <c r="P109" s="639">
        <v>2.7013349931902555</v>
      </c>
      <c r="Q109" s="639">
        <v>0.18548132742539289</v>
      </c>
      <c r="R109" s="639">
        <v>4.4169525469722731E-3</v>
      </c>
      <c r="S109" s="639">
        <v>2.8990034248111321E-2</v>
      </c>
      <c r="T109" s="639">
        <v>0</v>
      </c>
      <c r="U109" s="639">
        <v>0</v>
      </c>
      <c r="V109" s="639">
        <v>0</v>
      </c>
      <c r="W109" s="639">
        <v>0</v>
      </c>
      <c r="X109" s="639">
        <v>2.920223307410732</v>
      </c>
      <c r="Y109" s="639">
        <v>155.49851416471304</v>
      </c>
      <c r="Z109" s="639">
        <v>8.140632795100835</v>
      </c>
      <c r="AA109" s="639">
        <v>0.67321450780899461</v>
      </c>
      <c r="AB109" s="639">
        <v>0.58594705707230332</v>
      </c>
      <c r="AC109" s="639">
        <v>0.10664216513780683</v>
      </c>
      <c r="AD109" s="639">
        <v>1.4044431038148262E-2</v>
      </c>
      <c r="AE109" s="639">
        <v>9.5133290079188471E-4</v>
      </c>
      <c r="AF109" s="639">
        <v>3.1769718114740041E-3</v>
      </c>
      <c r="AG109" s="639">
        <v>6.0423108856607065E-5</v>
      </c>
      <c r="AH109" s="639">
        <v>9.5246696839792087</v>
      </c>
      <c r="AI109" s="639">
        <v>129.44397630021646</v>
      </c>
      <c r="AJ109" s="639">
        <v>6.6937403567924152</v>
      </c>
      <c r="AK109" s="639">
        <v>0.3626078364748398</v>
      </c>
      <c r="AL109" s="639">
        <v>1.8523812558972917E-2</v>
      </c>
      <c r="AM109" s="639">
        <v>6.9504601951621753E-2</v>
      </c>
      <c r="AN109" s="639">
        <v>9.2646238516215923E-3</v>
      </c>
      <c r="AO109" s="639">
        <v>3.2096265138368288E-4</v>
      </c>
      <c r="AP109" s="639">
        <v>2.4298493307747804E-3</v>
      </c>
      <c r="AQ109" s="639">
        <v>8.2643286828943146E-6</v>
      </c>
      <c r="AR109" s="639">
        <v>7.1564003079403138</v>
      </c>
    </row>
    <row r="110" spans="1:44">
      <c r="A110" s="435" t="s">
        <v>833</v>
      </c>
      <c r="B110" s="411">
        <v>108</v>
      </c>
      <c r="C110" s="411" t="s">
        <v>834</v>
      </c>
      <c r="D110" s="412">
        <v>322388</v>
      </c>
      <c r="E110" s="412">
        <v>592042.95186714351</v>
      </c>
      <c r="F110" s="412">
        <v>26561.250532025988</v>
      </c>
      <c r="G110" s="412">
        <v>950.91878284124823</v>
      </c>
      <c r="H110" s="412">
        <v>532.80027755035405</v>
      </c>
      <c r="I110" s="412">
        <v>3409.200937676761</v>
      </c>
      <c r="J110" s="412">
        <v>0</v>
      </c>
      <c r="K110" s="412">
        <v>0</v>
      </c>
      <c r="L110" s="412">
        <v>0</v>
      </c>
      <c r="M110" s="412">
        <v>0</v>
      </c>
      <c r="N110" s="412">
        <v>31454.17053009435</v>
      </c>
      <c r="O110" s="639">
        <v>1.8364298667045409</v>
      </c>
      <c r="P110" s="639">
        <v>8.238907940750273E-2</v>
      </c>
      <c r="Q110" s="639">
        <v>2.9496097337408595E-3</v>
      </c>
      <c r="R110" s="639">
        <v>1.6526678336363451E-3</v>
      </c>
      <c r="S110" s="639">
        <v>1.0574838200171102E-2</v>
      </c>
      <c r="T110" s="639">
        <v>0</v>
      </c>
      <c r="U110" s="639">
        <v>0</v>
      </c>
      <c r="V110" s="639">
        <v>0</v>
      </c>
      <c r="W110" s="639">
        <v>0</v>
      </c>
      <c r="X110" s="639">
        <v>9.7566195175051051E-2</v>
      </c>
      <c r="Y110" s="639">
        <v>136.50095316041461</v>
      </c>
      <c r="Z110" s="639">
        <v>7.6196825926403218</v>
      </c>
      <c r="AA110" s="639">
        <v>0.95737291305058247</v>
      </c>
      <c r="AB110" s="639">
        <v>0.7432271075466117</v>
      </c>
      <c r="AC110" s="639">
        <v>0.16907253862727267</v>
      </c>
      <c r="AD110" s="639">
        <v>1.8974866009393923E-2</v>
      </c>
      <c r="AE110" s="639">
        <v>1.1843704771806042E-3</v>
      </c>
      <c r="AF110" s="639">
        <v>3.0425358080424601E-3</v>
      </c>
      <c r="AG110" s="639">
        <v>7.4593148606693068E-5</v>
      </c>
      <c r="AH110" s="639">
        <v>9.5126315173080123</v>
      </c>
      <c r="AI110" s="639">
        <v>53.00851784772361</v>
      </c>
      <c r="AJ110" s="639">
        <v>2.929343119162394</v>
      </c>
      <c r="AK110" s="639">
        <v>0.25093770371386304</v>
      </c>
      <c r="AL110" s="639">
        <v>1.1130965647199878E-2</v>
      </c>
      <c r="AM110" s="639">
        <v>6.8998800093584028E-2</v>
      </c>
      <c r="AN110" s="639">
        <v>8.8877420745621348E-3</v>
      </c>
      <c r="AO110" s="639">
        <v>2.5264796462089775E-4</v>
      </c>
      <c r="AP110" s="639">
        <v>1.1779555184162579E-3</v>
      </c>
      <c r="AQ110" s="639">
        <v>6.2266024137968488E-6</v>
      </c>
      <c r="AR110" s="639">
        <v>3.2707351607770541</v>
      </c>
    </row>
    <row r="111" spans="1:44">
      <c r="A111" s="435" t="s">
        <v>835</v>
      </c>
      <c r="B111" s="411">
        <v>109</v>
      </c>
      <c r="C111" s="411" t="s">
        <v>836</v>
      </c>
      <c r="D111" s="412">
        <v>1118336</v>
      </c>
      <c r="E111" s="412">
        <v>1914095.8393126207</v>
      </c>
      <c r="F111" s="412">
        <v>75915.601735968638</v>
      </c>
      <c r="G111" s="412">
        <v>1169.034083744983</v>
      </c>
      <c r="H111" s="412">
        <v>2462.5843609550157</v>
      </c>
      <c r="I111" s="412">
        <v>15745.323372810635</v>
      </c>
      <c r="J111" s="412">
        <v>0</v>
      </c>
      <c r="K111" s="412">
        <v>0</v>
      </c>
      <c r="L111" s="412">
        <v>0</v>
      </c>
      <c r="M111" s="412">
        <v>0</v>
      </c>
      <c r="N111" s="412">
        <v>95292.543553479278</v>
      </c>
      <c r="O111" s="639">
        <v>1.7115570269691942</v>
      </c>
      <c r="P111" s="639">
        <v>6.7882641474448321E-2</v>
      </c>
      <c r="Q111" s="639">
        <v>1.0453334988277075E-3</v>
      </c>
      <c r="R111" s="639">
        <v>2.2020075907017351E-3</v>
      </c>
      <c r="S111" s="639">
        <v>1.407924217123533E-2</v>
      </c>
      <c r="T111" s="639">
        <v>0</v>
      </c>
      <c r="U111" s="639">
        <v>0</v>
      </c>
      <c r="V111" s="639">
        <v>0</v>
      </c>
      <c r="W111" s="639">
        <v>0</v>
      </c>
      <c r="X111" s="639">
        <v>8.5209224735213085E-2</v>
      </c>
      <c r="Y111" s="639">
        <v>175.30606910202181</v>
      </c>
      <c r="Z111" s="639">
        <v>9.5033892678275009</v>
      </c>
      <c r="AA111" s="639">
        <v>0.8155463645728529</v>
      </c>
      <c r="AB111" s="639">
        <v>1.3206071595383291</v>
      </c>
      <c r="AC111" s="639">
        <v>0.11388698849902146</v>
      </c>
      <c r="AD111" s="639">
        <v>1.4403697153361499E-2</v>
      </c>
      <c r="AE111" s="639">
        <v>1.0632401704184986E-3</v>
      </c>
      <c r="AF111" s="639">
        <v>3.9778786809781712E-3</v>
      </c>
      <c r="AG111" s="639">
        <v>6.6579629612508601E-5</v>
      </c>
      <c r="AH111" s="639">
        <v>11.772941176072077</v>
      </c>
      <c r="AI111" s="639">
        <v>125.91927857701458</v>
      </c>
      <c r="AJ111" s="639">
        <v>6.71763680131561</v>
      </c>
      <c r="AK111" s="639">
        <v>0.15195713182105494</v>
      </c>
      <c r="AL111" s="639">
        <v>2.1598544784011464E-2</v>
      </c>
      <c r="AM111" s="639">
        <v>6.9936427577415569E-2</v>
      </c>
      <c r="AN111" s="639">
        <v>6.8890587951054034E-3</v>
      </c>
      <c r="AO111" s="639">
        <v>2.8667440077565957E-4</v>
      </c>
      <c r="AP111" s="639">
        <v>2.6725066155970389E-3</v>
      </c>
      <c r="AQ111" s="639">
        <v>6.8217378881504242E-6</v>
      </c>
      <c r="AR111" s="639">
        <v>6.9709839670474585</v>
      </c>
    </row>
    <row r="112" spans="1:44">
      <c r="A112" s="435" t="s">
        <v>837</v>
      </c>
      <c r="B112" s="411">
        <v>110</v>
      </c>
      <c r="C112" s="411" t="s">
        <v>838</v>
      </c>
      <c r="D112" s="412">
        <v>329908</v>
      </c>
      <c r="E112" s="412">
        <v>513538.1389490302</v>
      </c>
      <c r="F112" s="412">
        <v>21462.675603704232</v>
      </c>
      <c r="G112" s="412">
        <v>21608.13584417841</v>
      </c>
      <c r="H112" s="412">
        <v>774.09452658913779</v>
      </c>
      <c r="I112" s="412">
        <v>4948.1478282417529</v>
      </c>
      <c r="J112" s="412">
        <v>0</v>
      </c>
      <c r="K112" s="412">
        <v>0</v>
      </c>
      <c r="L112" s="412">
        <v>0</v>
      </c>
      <c r="M112" s="412">
        <v>0</v>
      </c>
      <c r="N112" s="412">
        <v>48793.053802713534</v>
      </c>
      <c r="O112" s="639">
        <v>1.5566101426732004</v>
      </c>
      <c r="P112" s="639">
        <v>6.5056547897305403E-2</v>
      </c>
      <c r="Q112" s="639">
        <v>6.5497459425592625E-2</v>
      </c>
      <c r="R112" s="639">
        <v>2.3463951361868698E-3</v>
      </c>
      <c r="S112" s="639">
        <v>1.4998568777482671E-2</v>
      </c>
      <c r="T112" s="639">
        <v>0</v>
      </c>
      <c r="U112" s="639">
        <v>0</v>
      </c>
      <c r="V112" s="639">
        <v>0</v>
      </c>
      <c r="W112" s="639">
        <v>0</v>
      </c>
      <c r="X112" s="639">
        <v>0.14789897123656756</v>
      </c>
      <c r="Y112" s="639">
        <v>127.59767007204411</v>
      </c>
      <c r="Z112" s="639">
        <v>7.0698101326995477</v>
      </c>
      <c r="AA112" s="639">
        <v>0.89333419872884967</v>
      </c>
      <c r="AB112" s="639">
        <v>0.68597365270308142</v>
      </c>
      <c r="AC112" s="639">
        <v>0.1559960326186908</v>
      </c>
      <c r="AD112" s="639">
        <v>1.5038060641264546E-2</v>
      </c>
      <c r="AE112" s="639">
        <v>1.1453019528331438E-3</v>
      </c>
      <c r="AF112" s="639">
        <v>3.0297457241243932E-3</v>
      </c>
      <c r="AG112" s="639">
        <v>7.2194771876540786E-5</v>
      </c>
      <c r="AH112" s="639">
        <v>8.8243993198402677</v>
      </c>
      <c r="AI112" s="639">
        <v>51.378403891311535</v>
      </c>
      <c r="AJ112" s="639">
        <v>2.7918758059647995</v>
      </c>
      <c r="AK112" s="639">
        <v>0.25655558863304073</v>
      </c>
      <c r="AL112" s="639">
        <v>1.0862781633098739E-2</v>
      </c>
      <c r="AM112" s="639">
        <v>6.5679761941684109E-2</v>
      </c>
      <c r="AN112" s="639">
        <v>6.2369577165310493E-3</v>
      </c>
      <c r="AO112" s="639">
        <v>2.5906758598991152E-4</v>
      </c>
      <c r="AP112" s="639">
        <v>1.3078592627453933E-3</v>
      </c>
      <c r="AQ112" s="639">
        <v>6.3768025521372096E-6</v>
      </c>
      <c r="AR112" s="639">
        <v>3.1327841995404415</v>
      </c>
    </row>
    <row r="113" spans="1:44">
      <c r="A113" s="435" t="s">
        <v>839</v>
      </c>
      <c r="B113" s="411">
        <v>111</v>
      </c>
      <c r="C113" s="411" t="s">
        <v>840</v>
      </c>
      <c r="D113" s="412">
        <v>294692</v>
      </c>
      <c r="E113" s="412">
        <v>1048101.5062340196</v>
      </c>
      <c r="F113" s="412">
        <v>50963.28843439812</v>
      </c>
      <c r="G113" s="412">
        <v>242.52200881491939</v>
      </c>
      <c r="H113" s="412">
        <v>1162.7018880025962</v>
      </c>
      <c r="I113" s="412">
        <v>7436.1941841796324</v>
      </c>
      <c r="J113" s="412">
        <v>116265.6749188274</v>
      </c>
      <c r="K113" s="412">
        <v>0</v>
      </c>
      <c r="L113" s="412">
        <v>0</v>
      </c>
      <c r="M113" s="412">
        <v>0</v>
      </c>
      <c r="N113" s="412">
        <v>176070.38143422268</v>
      </c>
      <c r="O113" s="639">
        <v>3.5565997931196627</v>
      </c>
      <c r="P113" s="639">
        <v>0.17293746838868418</v>
      </c>
      <c r="Q113" s="639">
        <v>8.2296773857084475E-4</v>
      </c>
      <c r="R113" s="639">
        <v>3.9454816825790868E-3</v>
      </c>
      <c r="S113" s="639">
        <v>2.5233783693414252E-2</v>
      </c>
      <c r="T113" s="639">
        <v>0.3945328509726338</v>
      </c>
      <c r="U113" s="639">
        <v>0</v>
      </c>
      <c r="V113" s="639">
        <v>0</v>
      </c>
      <c r="W113" s="639">
        <v>0</v>
      </c>
      <c r="X113" s="639">
        <v>0.59747255247588216</v>
      </c>
      <c r="Y113" s="639">
        <v>146.38771167769272</v>
      </c>
      <c r="Z113" s="639">
        <v>8.1601513568666064</v>
      </c>
      <c r="AA113" s="639">
        <v>0.96686488842191221</v>
      </c>
      <c r="AB113" s="639">
        <v>0.81969498714719979</v>
      </c>
      <c r="AC113" s="639">
        <v>0.19815590289830562</v>
      </c>
      <c r="AD113" s="639">
        <v>0.41020914363227101</v>
      </c>
      <c r="AE113" s="639">
        <v>1.1856145895644042E-3</v>
      </c>
      <c r="AF113" s="639">
        <v>3.2947244701438221E-3</v>
      </c>
      <c r="AG113" s="639">
        <v>7.3978863894040467E-5</v>
      </c>
      <c r="AH113" s="639">
        <v>10.559630596889898</v>
      </c>
      <c r="AI113" s="639">
        <v>63.967890128276004</v>
      </c>
      <c r="AJ113" s="639">
        <v>3.5241058177227855</v>
      </c>
      <c r="AK113" s="639">
        <v>0.26349432042798432</v>
      </c>
      <c r="AL113" s="639">
        <v>1.9026826384614219E-2</v>
      </c>
      <c r="AM113" s="639">
        <v>0.10042466573355149</v>
      </c>
      <c r="AN113" s="639">
        <v>0.40078898484817871</v>
      </c>
      <c r="AO113" s="639">
        <v>2.6360421822892665E-4</v>
      </c>
      <c r="AP113" s="639">
        <v>1.4380144899011399E-3</v>
      </c>
      <c r="AQ113" s="639">
        <v>6.1102022212503684E-6</v>
      </c>
      <c r="AR113" s="639">
        <v>4.3095483440274656</v>
      </c>
    </row>
    <row r="114" spans="1:44">
      <c r="A114" s="435" t="s">
        <v>841</v>
      </c>
      <c r="B114" s="411">
        <v>112</v>
      </c>
      <c r="C114" s="411" t="s">
        <v>135</v>
      </c>
      <c r="D114" s="412">
        <v>369424</v>
      </c>
      <c r="E114" s="412">
        <v>35995501.161546692</v>
      </c>
      <c r="F114" s="412">
        <v>2772377.9655597722</v>
      </c>
      <c r="G114" s="412">
        <v>328.88536398594971</v>
      </c>
      <c r="H114" s="412">
        <v>2027.7620744216597</v>
      </c>
      <c r="I114" s="412">
        <v>13462.613193095387</v>
      </c>
      <c r="J114" s="412">
        <v>0</v>
      </c>
      <c r="K114" s="412">
        <v>0</v>
      </c>
      <c r="L114" s="412">
        <v>0</v>
      </c>
      <c r="M114" s="412">
        <v>0</v>
      </c>
      <c r="N114" s="412">
        <v>2788197.2261912748</v>
      </c>
      <c r="O114" s="639">
        <v>97.436823708115043</v>
      </c>
      <c r="P114" s="639">
        <v>7.5045962513528419</v>
      </c>
      <c r="Q114" s="639">
        <v>8.9026528862756532E-4</v>
      </c>
      <c r="R114" s="639">
        <v>5.4889830504289373E-3</v>
      </c>
      <c r="S114" s="639">
        <v>3.6442172660940783E-2</v>
      </c>
      <c r="T114" s="639">
        <v>0</v>
      </c>
      <c r="U114" s="639">
        <v>0</v>
      </c>
      <c r="V114" s="639">
        <v>0</v>
      </c>
      <c r="W114" s="639">
        <v>0</v>
      </c>
      <c r="X114" s="639">
        <v>7.5474176723528394</v>
      </c>
      <c r="Y114" s="639">
        <v>282.28210286630349</v>
      </c>
      <c r="Z114" s="639">
        <v>19.66816606307496</v>
      </c>
      <c r="AA114" s="639">
        <v>0.63033020134287787</v>
      </c>
      <c r="AB114" s="639">
        <v>0.79454730649807037</v>
      </c>
      <c r="AC114" s="639">
        <v>0.14613683180191631</v>
      </c>
      <c r="AD114" s="639">
        <v>3.6385696678918319E-2</v>
      </c>
      <c r="AE114" s="639">
        <v>1.1884768013524819E-3</v>
      </c>
      <c r="AF114" s="639">
        <v>8.2114446533363174E-3</v>
      </c>
      <c r="AG114" s="639">
        <v>7.5313339807227633E-5</v>
      </c>
      <c r="AH114" s="639">
        <v>21.285041334191241</v>
      </c>
      <c r="AI114" s="639">
        <v>237.40244931757471</v>
      </c>
      <c r="AJ114" s="639">
        <v>17.041068856932668</v>
      </c>
      <c r="AK114" s="639">
        <v>0.15620563949928473</v>
      </c>
      <c r="AL114" s="639">
        <v>2.3888921734125261E-2</v>
      </c>
      <c r="AM114" s="639">
        <v>9.8094628565485481E-2</v>
      </c>
      <c r="AN114" s="639">
        <v>1.1259646208119367E-2</v>
      </c>
      <c r="AO114" s="639">
        <v>3.5926436383429601E-4</v>
      </c>
      <c r="AP114" s="639">
        <v>7.0029942312289659E-3</v>
      </c>
      <c r="AQ114" s="639">
        <v>9.0903077309650228E-6</v>
      </c>
      <c r="AR114" s="639">
        <v>17.337889041842477</v>
      </c>
    </row>
    <row r="115" spans="1:44">
      <c r="A115" s="435" t="s">
        <v>842</v>
      </c>
      <c r="B115" s="411">
        <v>113</v>
      </c>
      <c r="C115" s="411" t="s">
        <v>137</v>
      </c>
      <c r="D115" s="412">
        <v>9862319</v>
      </c>
      <c r="E115" s="412">
        <v>29454702.276088674</v>
      </c>
      <c r="F115" s="412">
        <v>1319355.649331647</v>
      </c>
      <c r="G115" s="412">
        <v>123812.09341547883</v>
      </c>
      <c r="H115" s="412">
        <v>11311.925168274798</v>
      </c>
      <c r="I115" s="412">
        <v>72625.056822164363</v>
      </c>
      <c r="J115" s="412">
        <v>92323.372521188765</v>
      </c>
      <c r="K115" s="412">
        <v>0</v>
      </c>
      <c r="L115" s="412">
        <v>0</v>
      </c>
      <c r="M115" s="412">
        <v>0</v>
      </c>
      <c r="N115" s="412">
        <v>1619428.0972587538</v>
      </c>
      <c r="O115" s="639">
        <v>2.9865898959553703</v>
      </c>
      <c r="P115" s="639">
        <v>0.13377742591084785</v>
      </c>
      <c r="Q115" s="639">
        <v>1.2554054823766989E-2</v>
      </c>
      <c r="R115" s="639">
        <v>1.1469843115270149E-3</v>
      </c>
      <c r="S115" s="639">
        <v>7.3638924904137013E-3</v>
      </c>
      <c r="T115" s="639">
        <v>9.3612235135761435E-3</v>
      </c>
      <c r="U115" s="639">
        <v>0</v>
      </c>
      <c r="V115" s="639">
        <v>0</v>
      </c>
      <c r="W115" s="639">
        <v>0</v>
      </c>
      <c r="X115" s="639">
        <v>0.16420358105013169</v>
      </c>
      <c r="Y115" s="639">
        <v>44.883855722212978</v>
      </c>
      <c r="Z115" s="639">
        <v>2.4007982469712696</v>
      </c>
      <c r="AA115" s="639">
        <v>0.24427326075470934</v>
      </c>
      <c r="AB115" s="639">
        <v>0.20290443937065827</v>
      </c>
      <c r="AC115" s="639">
        <v>5.8563253759390907E-2</v>
      </c>
      <c r="AD115" s="639">
        <v>4.0821056109964213E-2</v>
      </c>
      <c r="AE115" s="639">
        <v>7.3860598528795391E-4</v>
      </c>
      <c r="AF115" s="639">
        <v>1.3926714758479483E-3</v>
      </c>
      <c r="AG115" s="639">
        <v>4.6631793051638561E-5</v>
      </c>
      <c r="AH115" s="639">
        <v>2.9495381662201794</v>
      </c>
      <c r="AI115" s="639">
        <v>29.562014396920553</v>
      </c>
      <c r="AJ115" s="639">
        <v>1.5456988722019489</v>
      </c>
      <c r="AK115" s="639">
        <v>0.10189153646458411</v>
      </c>
      <c r="AL115" s="639">
        <v>1.5938122194769477E-2</v>
      </c>
      <c r="AM115" s="639">
        <v>3.0320870589599869E-2</v>
      </c>
      <c r="AN115" s="639">
        <v>3.3610559670268075E-2</v>
      </c>
      <c r="AO115" s="639">
        <v>2.4888279920626976E-4</v>
      </c>
      <c r="AP115" s="639">
        <v>9.0921360753118765E-4</v>
      </c>
      <c r="AQ115" s="639">
        <v>6.2012129906288948E-6</v>
      </c>
      <c r="AR115" s="639">
        <v>1.7286242587408984</v>
      </c>
    </row>
    <row r="116" spans="1:44">
      <c r="A116" s="435" t="s">
        <v>843</v>
      </c>
      <c r="B116" s="411">
        <v>114</v>
      </c>
      <c r="C116" s="411" t="s">
        <v>407</v>
      </c>
      <c r="D116" s="412">
        <v>1167343</v>
      </c>
      <c r="E116" s="412">
        <v>10959886.911364209</v>
      </c>
      <c r="F116" s="412">
        <v>553749.36498714692</v>
      </c>
      <c r="G116" s="412">
        <v>6398.2182968515017</v>
      </c>
      <c r="H116" s="412">
        <v>1145.0127880062214</v>
      </c>
      <c r="I116" s="412">
        <v>7466.5476752134709</v>
      </c>
      <c r="J116" s="412">
        <v>0</v>
      </c>
      <c r="K116" s="412">
        <v>0</v>
      </c>
      <c r="L116" s="412">
        <v>0</v>
      </c>
      <c r="M116" s="412">
        <v>0</v>
      </c>
      <c r="N116" s="412">
        <v>568759.14374721807</v>
      </c>
      <c r="O116" s="639">
        <v>9.3887459909933995</v>
      </c>
      <c r="P116" s="639">
        <v>0.47436731533674931</v>
      </c>
      <c r="Q116" s="639">
        <v>5.481009691968429E-3</v>
      </c>
      <c r="R116" s="639">
        <v>9.8087090769912637E-4</v>
      </c>
      <c r="S116" s="639">
        <v>6.3961900445828439E-3</v>
      </c>
      <c r="T116" s="639">
        <v>0</v>
      </c>
      <c r="U116" s="639">
        <v>0</v>
      </c>
      <c r="V116" s="639">
        <v>0</v>
      </c>
      <c r="W116" s="639">
        <v>0</v>
      </c>
      <c r="X116" s="639">
        <v>0.48722538598099968</v>
      </c>
      <c r="Y116" s="639">
        <v>69.020363196168347</v>
      </c>
      <c r="Z116" s="639">
        <v>3.7733866497973376</v>
      </c>
      <c r="AA116" s="639">
        <v>0.39550732610473333</v>
      </c>
      <c r="AB116" s="639">
        <v>0.34318810872195932</v>
      </c>
      <c r="AC116" s="639">
        <v>0.13965337305611164</v>
      </c>
      <c r="AD116" s="639">
        <v>3.0652848838386544E-2</v>
      </c>
      <c r="AE116" s="639">
        <v>7.4008354996925167E-4</v>
      </c>
      <c r="AF116" s="639">
        <v>1.5966365695331147E-3</v>
      </c>
      <c r="AG116" s="639">
        <v>4.5426731187293731E-5</v>
      </c>
      <c r="AH116" s="639">
        <v>4.6847704533692172</v>
      </c>
      <c r="AI116" s="639">
        <v>39.051970033555989</v>
      </c>
      <c r="AJ116" s="639">
        <v>2.0819570555225475</v>
      </c>
      <c r="AK116" s="639">
        <v>0.1246523062213022</v>
      </c>
      <c r="AL116" s="639">
        <v>1.3577719774973077E-2</v>
      </c>
      <c r="AM116" s="639">
        <v>3.9289956012572694E-2</v>
      </c>
      <c r="AN116" s="639">
        <v>2.2222701706799689E-2</v>
      </c>
      <c r="AO116" s="639">
        <v>2.2113617058549696E-4</v>
      </c>
      <c r="AP116" s="639">
        <v>8.4694610437221921E-4</v>
      </c>
      <c r="AQ116" s="639">
        <v>4.973281931083925E-6</v>
      </c>
      <c r="AR116" s="639">
        <v>2.282772794795084</v>
      </c>
    </row>
    <row r="117" spans="1:44">
      <c r="A117" s="435" t="s">
        <v>844</v>
      </c>
      <c r="B117" s="411">
        <v>115</v>
      </c>
      <c r="C117" s="411" t="s">
        <v>409</v>
      </c>
      <c r="D117" s="412">
        <v>1500898</v>
      </c>
      <c r="E117" s="412">
        <v>1862113.4041929247</v>
      </c>
      <c r="F117" s="412">
        <v>62005.199898206636</v>
      </c>
      <c r="G117" s="412">
        <v>3610.5157778919042</v>
      </c>
      <c r="H117" s="412">
        <v>773.67335897610292</v>
      </c>
      <c r="I117" s="412">
        <v>4964.9507395364262</v>
      </c>
      <c r="J117" s="412">
        <v>246009.99027494754</v>
      </c>
      <c r="K117" s="412">
        <v>0</v>
      </c>
      <c r="L117" s="412">
        <v>0</v>
      </c>
      <c r="M117" s="412">
        <v>0</v>
      </c>
      <c r="N117" s="412">
        <v>317364.3300495586</v>
      </c>
      <c r="O117" s="639">
        <v>1.2406661906358225</v>
      </c>
      <c r="P117" s="639">
        <v>4.131206777423025E-2</v>
      </c>
      <c r="Q117" s="639">
        <v>2.4055703837915065E-3</v>
      </c>
      <c r="R117" s="639">
        <v>5.1547364243013374E-4</v>
      </c>
      <c r="S117" s="639">
        <v>3.3079867782730248E-3</v>
      </c>
      <c r="T117" s="639">
        <v>0.16390853360784513</v>
      </c>
      <c r="U117" s="639">
        <v>0</v>
      </c>
      <c r="V117" s="639">
        <v>0</v>
      </c>
      <c r="W117" s="639">
        <v>0</v>
      </c>
      <c r="X117" s="639">
        <v>0.21144963218657004</v>
      </c>
      <c r="Y117" s="639">
        <v>38.404835272916657</v>
      </c>
      <c r="Z117" s="639">
        <v>2.040543415787619</v>
      </c>
      <c r="AA117" s="639">
        <v>0.1891352706673024</v>
      </c>
      <c r="AB117" s="639">
        <v>0.16671932215367247</v>
      </c>
      <c r="AC117" s="639">
        <v>3.5929618884240969E-2</v>
      </c>
      <c r="AD117" s="639">
        <v>0.1922731882248484</v>
      </c>
      <c r="AE117" s="639">
        <v>5.9033878178454719E-4</v>
      </c>
      <c r="AF117" s="639">
        <v>1.169714678342058E-3</v>
      </c>
      <c r="AG117" s="639">
        <v>3.6271029246330759E-5</v>
      </c>
      <c r="AH117" s="639">
        <v>2.6263971402070561</v>
      </c>
      <c r="AI117" s="639">
        <v>25.934528632583536</v>
      </c>
      <c r="AJ117" s="639">
        <v>1.3495191413944738</v>
      </c>
      <c r="AK117" s="639">
        <v>7.639705942117278E-2</v>
      </c>
      <c r="AL117" s="639">
        <v>6.2788712993060861E-3</v>
      </c>
      <c r="AM117" s="639">
        <v>2.0657167624139709E-2</v>
      </c>
      <c r="AN117" s="639">
        <v>0.18598225219003972</v>
      </c>
      <c r="AO117" s="639">
        <v>2.0561838987464973E-4</v>
      </c>
      <c r="AP117" s="639">
        <v>7.6888827793762833E-4</v>
      </c>
      <c r="AQ117" s="639">
        <v>4.6748759862749061E-6</v>
      </c>
      <c r="AR117" s="639">
        <v>1.6398136734729303</v>
      </c>
    </row>
    <row r="118" spans="1:44">
      <c r="A118" s="435" t="s">
        <v>845</v>
      </c>
      <c r="B118" s="411">
        <v>116</v>
      </c>
      <c r="C118" s="411" t="s">
        <v>846</v>
      </c>
      <c r="D118" s="412">
        <v>960539</v>
      </c>
      <c r="E118" s="412">
        <v>1137832.3110932445</v>
      </c>
      <c r="F118" s="412">
        <v>36814.384254357967</v>
      </c>
      <c r="G118" s="412">
        <v>586934.67344573035</v>
      </c>
      <c r="H118" s="412">
        <v>238.50779618895044</v>
      </c>
      <c r="I118" s="412">
        <v>1538.7419162983438</v>
      </c>
      <c r="J118" s="412">
        <v>46717.044333575657</v>
      </c>
      <c r="K118" s="412">
        <v>0</v>
      </c>
      <c r="L118" s="412">
        <v>0</v>
      </c>
      <c r="M118" s="412">
        <v>0</v>
      </c>
      <c r="N118" s="412">
        <v>672243.35174615134</v>
      </c>
      <c r="O118" s="639">
        <v>1.1845769001500663</v>
      </c>
      <c r="P118" s="639">
        <v>3.8326798031478128E-2</v>
      </c>
      <c r="Q118" s="639">
        <v>0.61104720729270789</v>
      </c>
      <c r="R118" s="639">
        <v>2.4830620744077067E-4</v>
      </c>
      <c r="S118" s="639">
        <v>1.601956730854597E-3</v>
      </c>
      <c r="T118" s="639">
        <v>4.863628060242807E-2</v>
      </c>
      <c r="U118" s="639">
        <v>0</v>
      </c>
      <c r="V118" s="639">
        <v>0</v>
      </c>
      <c r="W118" s="639">
        <v>0</v>
      </c>
      <c r="X118" s="639">
        <v>0.69986054886490945</v>
      </c>
      <c r="Y118" s="639">
        <v>101.70866053104461</v>
      </c>
      <c r="Z118" s="639">
        <v>5.5922393254108806</v>
      </c>
      <c r="AA118" s="639">
        <v>1.6085447265236537</v>
      </c>
      <c r="AB118" s="639">
        <v>0.60733460789238525</v>
      </c>
      <c r="AC118" s="639">
        <v>0.1084232603405577</v>
      </c>
      <c r="AD118" s="639">
        <v>7.3361381761045216E-2</v>
      </c>
      <c r="AE118" s="639">
        <v>9.3599502928608518E-4</v>
      </c>
      <c r="AF118" s="639">
        <v>2.4178231926259993E-3</v>
      </c>
      <c r="AG118" s="639">
        <v>5.7234219431362737E-5</v>
      </c>
      <c r="AH118" s="639">
        <v>7.9933143543698657</v>
      </c>
      <c r="AI118" s="639">
        <v>61.718483006983682</v>
      </c>
      <c r="AJ118" s="639">
        <v>3.3632724596365158</v>
      </c>
      <c r="AK118" s="639">
        <v>1.0976947037361935</v>
      </c>
      <c r="AL118" s="639">
        <v>1.653558992400829E-2</v>
      </c>
      <c r="AM118" s="639">
        <v>5.8879741855056872E-2</v>
      </c>
      <c r="AN118" s="639">
        <v>5.7269292585083897E-2</v>
      </c>
      <c r="AO118" s="639">
        <v>2.7921785530639814E-4</v>
      </c>
      <c r="AP118" s="639">
        <v>1.3431125717068709E-3</v>
      </c>
      <c r="AQ118" s="639">
        <v>6.118135803101784E-6</v>
      </c>
      <c r="AR118" s="639">
        <v>4.5952802362996747</v>
      </c>
    </row>
    <row r="119" spans="1:44">
      <c r="A119" s="435" t="s">
        <v>847</v>
      </c>
      <c r="B119" s="411">
        <v>117</v>
      </c>
      <c r="C119" s="411" t="s">
        <v>848</v>
      </c>
      <c r="D119" s="412">
        <v>257531</v>
      </c>
      <c r="E119" s="412">
        <v>330263.23592469579</v>
      </c>
      <c r="F119" s="412">
        <v>10506.94595285914</v>
      </c>
      <c r="G119" s="412">
        <v>30187.991787055693</v>
      </c>
      <c r="H119" s="412">
        <v>20.905490240890565</v>
      </c>
      <c r="I119" s="412">
        <v>138.20442633180147</v>
      </c>
      <c r="J119" s="412">
        <v>0</v>
      </c>
      <c r="K119" s="412">
        <v>0</v>
      </c>
      <c r="L119" s="412">
        <v>0</v>
      </c>
      <c r="M119" s="412">
        <v>0</v>
      </c>
      <c r="N119" s="412">
        <v>40854.047656487528</v>
      </c>
      <c r="O119" s="639">
        <v>1.2824212849120913</v>
      </c>
      <c r="P119" s="639">
        <v>4.0798761907728152E-2</v>
      </c>
      <c r="Q119" s="639">
        <v>0.1172208075418326</v>
      </c>
      <c r="R119" s="639">
        <v>8.1176597150985964E-5</v>
      </c>
      <c r="S119" s="639">
        <v>5.3665161216242499E-4</v>
      </c>
      <c r="T119" s="639">
        <v>0</v>
      </c>
      <c r="U119" s="639">
        <v>0</v>
      </c>
      <c r="V119" s="639">
        <v>0</v>
      </c>
      <c r="W119" s="639">
        <v>0</v>
      </c>
      <c r="X119" s="639">
        <v>0.15863739765887416</v>
      </c>
      <c r="Y119" s="639">
        <v>79.586423117980033</v>
      </c>
      <c r="Z119" s="639">
        <v>4.3699140991436254</v>
      </c>
      <c r="AA119" s="639">
        <v>0.7699643646401475</v>
      </c>
      <c r="AB119" s="639">
        <v>0.4420179220740007</v>
      </c>
      <c r="AC119" s="639">
        <v>0.11748745296611038</v>
      </c>
      <c r="AD119" s="639">
        <v>2.8148760508531635E-2</v>
      </c>
      <c r="AE119" s="639">
        <v>7.5662359931393908E-4</v>
      </c>
      <c r="AF119" s="639">
        <v>1.9279108035527921E-3</v>
      </c>
      <c r="AG119" s="639">
        <v>4.6754166737064239E-5</v>
      </c>
      <c r="AH119" s="639">
        <v>5.7302638879020193</v>
      </c>
      <c r="AI119" s="639">
        <v>44.496476340027648</v>
      </c>
      <c r="AJ119" s="639">
        <v>2.4091534412162541</v>
      </c>
      <c r="AK119" s="639">
        <v>0.3960833568940843</v>
      </c>
      <c r="AL119" s="639">
        <v>1.191506887873604E-2</v>
      </c>
      <c r="AM119" s="639">
        <v>4.1961137051015993E-2</v>
      </c>
      <c r="AN119" s="639">
        <v>7.8209762400893827E-3</v>
      </c>
      <c r="AO119" s="639">
        <v>2.095722443115015E-4</v>
      </c>
      <c r="AP119" s="639">
        <v>1.028957805981365E-3</v>
      </c>
      <c r="AQ119" s="639">
        <v>4.614161627699526E-6</v>
      </c>
      <c r="AR119" s="639">
        <v>2.8681771244921008</v>
      </c>
    </row>
    <row r="120" spans="1:44">
      <c r="A120" s="435" t="s">
        <v>849</v>
      </c>
      <c r="B120" s="411">
        <v>118</v>
      </c>
      <c r="C120" s="411" t="s">
        <v>413</v>
      </c>
      <c r="D120" s="412">
        <v>309704</v>
      </c>
      <c r="E120" s="412">
        <v>545153.79526357632</v>
      </c>
      <c r="F120" s="412">
        <v>21727.391737855673</v>
      </c>
      <c r="G120" s="412">
        <v>8488.9427891231499</v>
      </c>
      <c r="H120" s="412">
        <v>593.31793656498564</v>
      </c>
      <c r="I120" s="412">
        <v>3794.7824664109189</v>
      </c>
      <c r="J120" s="412">
        <v>0</v>
      </c>
      <c r="K120" s="412">
        <v>0</v>
      </c>
      <c r="L120" s="412">
        <v>0</v>
      </c>
      <c r="M120" s="412">
        <v>0</v>
      </c>
      <c r="N120" s="412">
        <v>34604.434929954725</v>
      </c>
      <c r="O120" s="639">
        <v>1.7602413764871501</v>
      </c>
      <c r="P120" s="639">
        <v>7.0155347486166378E-2</v>
      </c>
      <c r="Q120" s="639">
        <v>2.740985841036328E-2</v>
      </c>
      <c r="R120" s="639">
        <v>1.915758067590298E-3</v>
      </c>
      <c r="S120" s="639">
        <v>1.2252933337673775E-2</v>
      </c>
      <c r="T120" s="639">
        <v>0</v>
      </c>
      <c r="U120" s="639">
        <v>0</v>
      </c>
      <c r="V120" s="639">
        <v>0</v>
      </c>
      <c r="W120" s="639">
        <v>0</v>
      </c>
      <c r="X120" s="639">
        <v>0.11173389730179373</v>
      </c>
      <c r="Y120" s="639">
        <v>49.853373289527696</v>
      </c>
      <c r="Z120" s="639">
        <v>2.6846150719531052</v>
      </c>
      <c r="AA120" s="639">
        <v>0.34444367398459058</v>
      </c>
      <c r="AB120" s="639">
        <v>0.23018950834827601</v>
      </c>
      <c r="AC120" s="639">
        <v>6.9335379464922964E-2</v>
      </c>
      <c r="AD120" s="639">
        <v>9.5134262601014805E-3</v>
      </c>
      <c r="AE120" s="639">
        <v>5.7280385780476839E-4</v>
      </c>
      <c r="AF120" s="639">
        <v>1.4597428661921243E-3</v>
      </c>
      <c r="AG120" s="639">
        <v>3.4235884181515744E-5</v>
      </c>
      <c r="AH120" s="639">
        <v>3.3401638426191744</v>
      </c>
      <c r="AI120" s="639">
        <v>28.228319182004327</v>
      </c>
      <c r="AJ120" s="639">
        <v>1.4832915471111416</v>
      </c>
      <c r="AK120" s="639">
        <v>0.13549733221863278</v>
      </c>
      <c r="AL120" s="639">
        <v>7.8566423181933437E-3</v>
      </c>
      <c r="AM120" s="639">
        <v>3.9308465787828671E-2</v>
      </c>
      <c r="AN120" s="639">
        <v>5.5494143656326239E-3</v>
      </c>
      <c r="AO120" s="639">
        <v>1.7743039815110921E-4</v>
      </c>
      <c r="AP120" s="639">
        <v>8.7660561020590211E-4</v>
      </c>
      <c r="AQ120" s="639">
        <v>3.6146970311831402E-6</v>
      </c>
      <c r="AR120" s="639">
        <v>1.6725610525068175</v>
      </c>
    </row>
    <row r="121" spans="1:44">
      <c r="A121" s="435" t="s">
        <v>850</v>
      </c>
      <c r="B121" s="411">
        <v>119</v>
      </c>
      <c r="C121" s="411" t="s">
        <v>851</v>
      </c>
      <c r="D121" s="412">
        <v>344743</v>
      </c>
      <c r="E121" s="412">
        <v>497034.0269221015</v>
      </c>
      <c r="F121" s="412">
        <v>21338.3591450477</v>
      </c>
      <c r="G121" s="412">
        <v>7769.4864811875113</v>
      </c>
      <c r="H121" s="412">
        <v>179.32451885528778</v>
      </c>
      <c r="I121" s="412">
        <v>1151.7380012288299</v>
      </c>
      <c r="J121" s="412">
        <v>0</v>
      </c>
      <c r="K121" s="412">
        <v>0</v>
      </c>
      <c r="L121" s="412">
        <v>0</v>
      </c>
      <c r="M121" s="412">
        <v>0</v>
      </c>
      <c r="N121" s="412">
        <v>30438.908146319329</v>
      </c>
      <c r="O121" s="639">
        <v>1.4417523399230774</v>
      </c>
      <c r="P121" s="639">
        <v>6.1896424713620578E-2</v>
      </c>
      <c r="Q121" s="639">
        <v>2.2537039131142651E-2</v>
      </c>
      <c r="R121" s="639">
        <v>5.2016870206295063E-4</v>
      </c>
      <c r="S121" s="639">
        <v>3.3408597164520525E-3</v>
      </c>
      <c r="T121" s="639">
        <v>0</v>
      </c>
      <c r="U121" s="639">
        <v>0</v>
      </c>
      <c r="V121" s="639">
        <v>0</v>
      </c>
      <c r="W121" s="639">
        <v>0</v>
      </c>
      <c r="X121" s="639">
        <v>8.8294492263278235E-2</v>
      </c>
      <c r="Y121" s="639">
        <v>64.707693191303434</v>
      </c>
      <c r="Z121" s="639">
        <v>3.6004269822428681</v>
      </c>
      <c r="AA121" s="639">
        <v>0.39596251780829161</v>
      </c>
      <c r="AB121" s="639">
        <v>0.41955873484102391</v>
      </c>
      <c r="AC121" s="639">
        <v>0.10759136186796159</v>
      </c>
      <c r="AD121" s="639">
        <v>1.6851559064320364E-2</v>
      </c>
      <c r="AE121" s="639">
        <v>6.6129072296627997E-4</v>
      </c>
      <c r="AF121" s="639">
        <v>1.6661839519625289E-3</v>
      </c>
      <c r="AG121" s="639">
        <v>4.0942751790446664E-5</v>
      </c>
      <c r="AH121" s="639">
        <v>4.5427595732511854</v>
      </c>
      <c r="AI121" s="639">
        <v>36.35713868336417</v>
      </c>
      <c r="AJ121" s="639">
        <v>2.003327022299267</v>
      </c>
      <c r="AK121" s="639">
        <v>0.13105903730205454</v>
      </c>
      <c r="AL121" s="639">
        <v>4.2402875166083202E-2</v>
      </c>
      <c r="AM121" s="639">
        <v>4.871208909361166E-2</v>
      </c>
      <c r="AN121" s="639">
        <v>8.983039167233706E-3</v>
      </c>
      <c r="AO121" s="639">
        <v>1.9170240785648451E-4</v>
      </c>
      <c r="AP121" s="639">
        <v>9.4464966500590786E-4</v>
      </c>
      <c r="AQ121" s="639">
        <v>4.3722853758945748E-6</v>
      </c>
      <c r="AR121" s="639">
        <v>2.2356247873864881</v>
      </c>
    </row>
    <row r="122" spans="1:44">
      <c r="A122" s="435" t="s">
        <v>852</v>
      </c>
      <c r="B122" s="411">
        <v>120</v>
      </c>
      <c r="C122" s="411" t="s">
        <v>853</v>
      </c>
      <c r="D122" s="412">
        <v>356218</v>
      </c>
      <c r="E122" s="412">
        <v>1648429.9321936453</v>
      </c>
      <c r="F122" s="412">
        <v>91308.38939446611</v>
      </c>
      <c r="G122" s="412">
        <v>2068.1902582941366</v>
      </c>
      <c r="H122" s="412">
        <v>298.08918040919787</v>
      </c>
      <c r="I122" s="412">
        <v>1926.4049841325793</v>
      </c>
      <c r="J122" s="412">
        <v>0</v>
      </c>
      <c r="K122" s="412">
        <v>0</v>
      </c>
      <c r="L122" s="412">
        <v>0</v>
      </c>
      <c r="M122" s="412">
        <v>0</v>
      </c>
      <c r="N122" s="412">
        <v>95601.073817302022</v>
      </c>
      <c r="O122" s="639">
        <v>4.6275874105004391</v>
      </c>
      <c r="P122" s="639">
        <v>0.25632727541692479</v>
      </c>
      <c r="Q122" s="639">
        <v>5.8059678575875916E-3</v>
      </c>
      <c r="R122" s="639">
        <v>8.3681672573872703E-4</v>
      </c>
      <c r="S122" s="639">
        <v>5.40793835272945E-3</v>
      </c>
      <c r="T122" s="639">
        <v>0</v>
      </c>
      <c r="U122" s="639">
        <v>0</v>
      </c>
      <c r="V122" s="639">
        <v>0</v>
      </c>
      <c r="W122" s="639">
        <v>0</v>
      </c>
      <c r="X122" s="639">
        <v>0.26837799835298054</v>
      </c>
      <c r="Y122" s="639">
        <v>49.950198712042649</v>
      </c>
      <c r="Z122" s="639">
        <v>2.7340506204680119</v>
      </c>
      <c r="AA122" s="639">
        <v>0.31397054901290528</v>
      </c>
      <c r="AB122" s="639">
        <v>0.20508939284110195</v>
      </c>
      <c r="AC122" s="639">
        <v>5.5210962934271267E-2</v>
      </c>
      <c r="AD122" s="639">
        <v>2.6780597236854796E-2</v>
      </c>
      <c r="AE122" s="639">
        <v>8.9617274362538651E-4</v>
      </c>
      <c r="AF122" s="639">
        <v>1.5914915461774418E-3</v>
      </c>
      <c r="AG122" s="639">
        <v>5.6230465642476111E-5</v>
      </c>
      <c r="AH122" s="639">
        <v>3.33764601724859</v>
      </c>
      <c r="AI122" s="639">
        <v>32.741053241338697</v>
      </c>
      <c r="AJ122" s="639">
        <v>1.7770730780423971</v>
      </c>
      <c r="AK122" s="639">
        <v>9.7912959016505222E-2</v>
      </c>
      <c r="AL122" s="639">
        <v>6.0717955427994682E-3</v>
      </c>
      <c r="AM122" s="639">
        <v>3.0346376783939828E-2</v>
      </c>
      <c r="AN122" s="639">
        <v>1.8645131949231238E-2</v>
      </c>
      <c r="AO122" s="639">
        <v>3.2199282539686582E-4</v>
      </c>
      <c r="AP122" s="639">
        <v>9.972791896024273E-4</v>
      </c>
      <c r="AQ122" s="639">
        <v>7.9051836073409889E-6</v>
      </c>
      <c r="AR122" s="639">
        <v>1.9313765185334797</v>
      </c>
    </row>
    <row r="123" spans="1:44">
      <c r="A123" s="435" t="s">
        <v>854</v>
      </c>
      <c r="B123" s="411">
        <v>121</v>
      </c>
      <c r="C123" s="411" t="s">
        <v>415</v>
      </c>
      <c r="D123" s="412">
        <v>2237393</v>
      </c>
      <c r="E123" s="412">
        <v>8350652.3334518149</v>
      </c>
      <c r="F123" s="412">
        <v>419824.68774342211</v>
      </c>
      <c r="G123" s="412">
        <v>156390.68550998089</v>
      </c>
      <c r="H123" s="412">
        <v>2696.3344709567518</v>
      </c>
      <c r="I123" s="412">
        <v>17330.28176501795</v>
      </c>
      <c r="J123" s="412">
        <v>0</v>
      </c>
      <c r="K123" s="412">
        <v>0</v>
      </c>
      <c r="L123" s="412">
        <v>0</v>
      </c>
      <c r="M123" s="412">
        <v>0</v>
      </c>
      <c r="N123" s="412">
        <v>596241.98948937771</v>
      </c>
      <c r="O123" s="639">
        <v>3.7323136049195718</v>
      </c>
      <c r="P123" s="639">
        <v>0.18764011854127643</v>
      </c>
      <c r="Q123" s="639">
        <v>6.9898621078183801E-2</v>
      </c>
      <c r="R123" s="639">
        <v>1.2051233158219194E-3</v>
      </c>
      <c r="S123" s="639">
        <v>7.7457477363243512E-3</v>
      </c>
      <c r="T123" s="639">
        <v>0</v>
      </c>
      <c r="U123" s="639">
        <v>0</v>
      </c>
      <c r="V123" s="639">
        <v>0</v>
      </c>
      <c r="W123" s="639">
        <v>0</v>
      </c>
      <c r="X123" s="639">
        <v>0.26648961067160648</v>
      </c>
      <c r="Y123" s="639">
        <v>72.913652774411133</v>
      </c>
      <c r="Z123" s="639">
        <v>4.0030893039374371</v>
      </c>
      <c r="AA123" s="639">
        <v>0.53134631588388903</v>
      </c>
      <c r="AB123" s="639">
        <v>0.3897262149371859</v>
      </c>
      <c r="AC123" s="639">
        <v>0.10819288185196557</v>
      </c>
      <c r="AD123" s="639">
        <v>1.9013635968060227E-2</v>
      </c>
      <c r="AE123" s="639">
        <v>7.6559808549040093E-4</v>
      </c>
      <c r="AF123" s="639">
        <v>1.8993538923444868E-3</v>
      </c>
      <c r="AG123" s="639">
        <v>4.7245533433468715E-5</v>
      </c>
      <c r="AH123" s="639">
        <v>5.0540805500898065</v>
      </c>
      <c r="AI123" s="639">
        <v>41.482065106539068</v>
      </c>
      <c r="AJ123" s="639">
        <v>2.2441133051682356</v>
      </c>
      <c r="AK123" s="639">
        <v>0.22041942323729169</v>
      </c>
      <c r="AL123" s="639">
        <v>1.4857600134891579E-2</v>
      </c>
      <c r="AM123" s="639">
        <v>4.6406348966371927E-2</v>
      </c>
      <c r="AN123" s="639">
        <v>1.0951444519521639E-2</v>
      </c>
      <c r="AO123" s="639">
        <v>2.2543733611047232E-4</v>
      </c>
      <c r="AP123" s="639">
        <v>1.0737701114260437E-3</v>
      </c>
      <c r="AQ123" s="639">
        <v>5.2155800803044154E-6</v>
      </c>
      <c r="AR123" s="639">
        <v>2.5380525450539291</v>
      </c>
    </row>
    <row r="124" spans="1:44">
      <c r="A124" s="435" t="s">
        <v>855</v>
      </c>
      <c r="B124" s="411">
        <v>122</v>
      </c>
      <c r="C124" s="411" t="s">
        <v>141</v>
      </c>
      <c r="D124" s="412">
        <v>11709885</v>
      </c>
      <c r="E124" s="412">
        <v>370959278.26117945</v>
      </c>
      <c r="F124" s="412">
        <v>27393516.741105504</v>
      </c>
      <c r="G124" s="412">
        <v>-72112.113246706649</v>
      </c>
      <c r="H124" s="412">
        <v>29030.804910101484</v>
      </c>
      <c r="I124" s="412">
        <v>227277.95418379857</v>
      </c>
      <c r="J124" s="412">
        <v>0</v>
      </c>
      <c r="K124" s="412">
        <v>0</v>
      </c>
      <c r="L124" s="412">
        <v>0</v>
      </c>
      <c r="M124" s="412">
        <v>0</v>
      </c>
      <c r="N124" s="412">
        <v>27577713.386952698</v>
      </c>
      <c r="O124" s="639">
        <v>31.679156393182293</v>
      </c>
      <c r="P124" s="639">
        <v>2.3393497665524046</v>
      </c>
      <c r="Q124" s="639">
        <v>-6.1582255715326535E-3</v>
      </c>
      <c r="R124" s="639">
        <v>2.4791707954520035E-3</v>
      </c>
      <c r="S124" s="639">
        <v>1.9409067995441336E-2</v>
      </c>
      <c r="T124" s="639">
        <v>0</v>
      </c>
      <c r="U124" s="639">
        <v>0</v>
      </c>
      <c r="V124" s="639">
        <v>0</v>
      </c>
      <c r="W124" s="639">
        <v>0</v>
      </c>
      <c r="X124" s="639">
        <v>2.3550797797717653</v>
      </c>
      <c r="Y124" s="639">
        <v>88.523533934186105</v>
      </c>
      <c r="Z124" s="639">
        <v>5.476171931025771</v>
      </c>
      <c r="AA124" s="639">
        <v>1.2591929877523051</v>
      </c>
      <c r="AB124" s="639">
        <v>3.2266441113770092</v>
      </c>
      <c r="AC124" s="639">
        <v>3.5667309254963371E-2</v>
      </c>
      <c r="AD124" s="639">
        <v>1.2034311535884641E-2</v>
      </c>
      <c r="AE124" s="639">
        <v>7.4606695727132502E-4</v>
      </c>
      <c r="AF124" s="639">
        <v>2.0817034017776279E-3</v>
      </c>
      <c r="AG124" s="639">
        <v>4.9487209898686826E-5</v>
      </c>
      <c r="AH124" s="639">
        <v>10.012587908514881</v>
      </c>
      <c r="AI124" s="639">
        <v>44.033890223695892</v>
      </c>
      <c r="AJ124" s="639">
        <v>3.0128942806315608</v>
      </c>
      <c r="AK124" s="639">
        <v>1.2512595620085765E-2</v>
      </c>
      <c r="AL124" s="639">
        <v>3.9887034511865996E-2</v>
      </c>
      <c r="AM124" s="639">
        <v>2.3846310341899164E-2</v>
      </c>
      <c r="AN124" s="639">
        <v>2.0578958582319635E-3</v>
      </c>
      <c r="AO124" s="639">
        <v>5.0548131252999339E-5</v>
      </c>
      <c r="AP124" s="639">
        <v>5.6878962262797033E-4</v>
      </c>
      <c r="AQ124" s="639">
        <v>1.4304901227511302E-6</v>
      </c>
      <c r="AR124" s="639">
        <v>3.0918188852076476</v>
      </c>
    </row>
    <row r="125" spans="1:44">
      <c r="A125" s="435" t="s">
        <v>856</v>
      </c>
      <c r="B125" s="411">
        <v>123</v>
      </c>
      <c r="C125" s="411" t="s">
        <v>143</v>
      </c>
      <c r="D125" s="412">
        <v>1062822</v>
      </c>
      <c r="E125" s="412">
        <v>124782182.22305351</v>
      </c>
      <c r="F125" s="412">
        <v>14025867.227766339</v>
      </c>
      <c r="G125" s="412">
        <v>1863.6654236853192</v>
      </c>
      <c r="H125" s="412">
        <v>122583.83123619448</v>
      </c>
      <c r="I125" s="412">
        <v>12668.237045313093</v>
      </c>
      <c r="J125" s="412">
        <v>0</v>
      </c>
      <c r="K125" s="412">
        <v>0</v>
      </c>
      <c r="L125" s="412">
        <v>0</v>
      </c>
      <c r="M125" s="412">
        <v>0</v>
      </c>
      <c r="N125" s="412">
        <v>14162982.961471532</v>
      </c>
      <c r="O125" s="639">
        <v>117.40647278947323</v>
      </c>
      <c r="P125" s="639">
        <v>13.196816802593792</v>
      </c>
      <c r="Q125" s="639">
        <v>1.753506630165088E-3</v>
      </c>
      <c r="R125" s="639">
        <v>0.11533806341625831</v>
      </c>
      <c r="S125" s="639">
        <v>1.1919434341134351E-2</v>
      </c>
      <c r="T125" s="639">
        <v>0</v>
      </c>
      <c r="U125" s="639">
        <v>0</v>
      </c>
      <c r="V125" s="639">
        <v>0</v>
      </c>
      <c r="W125" s="639">
        <v>0</v>
      </c>
      <c r="X125" s="639">
        <v>13.32582780698135</v>
      </c>
      <c r="Y125" s="639">
        <v>217.31878961870402</v>
      </c>
      <c r="Z125" s="639">
        <v>19.234417750273664</v>
      </c>
      <c r="AA125" s="639">
        <v>1.7032350913463223</v>
      </c>
      <c r="AB125" s="639">
        <v>4.4517590754312728</v>
      </c>
      <c r="AC125" s="639">
        <v>3.7707101152499221E-2</v>
      </c>
      <c r="AD125" s="639">
        <v>1.8130915485067303E-2</v>
      </c>
      <c r="AE125" s="639">
        <v>1.2084436188609814E-3</v>
      </c>
      <c r="AF125" s="639">
        <v>3.9873259117501692E-3</v>
      </c>
      <c r="AG125" s="639">
        <v>7.9904001691126296E-5</v>
      </c>
      <c r="AH125" s="639">
        <v>25.450525607221127</v>
      </c>
      <c r="AI125" s="639">
        <v>157.90714418480985</v>
      </c>
      <c r="AJ125" s="639">
        <v>15.931109699676819</v>
      </c>
      <c r="AK125" s="639">
        <v>2.6002893811100887E-2</v>
      </c>
      <c r="AL125" s="639">
        <v>0.17361867362158701</v>
      </c>
      <c r="AM125" s="639">
        <v>2.2180637960946419E-2</v>
      </c>
      <c r="AN125" s="639">
        <v>4.3899188427353039E-3</v>
      </c>
      <c r="AO125" s="639">
        <v>1.5400669485600532E-4</v>
      </c>
      <c r="AP125" s="639">
        <v>1.9194045913672666E-3</v>
      </c>
      <c r="AQ125" s="639">
        <v>4.359395705233655E-6</v>
      </c>
      <c r="AR125" s="639">
        <v>16.159379594595119</v>
      </c>
    </row>
    <row r="126" spans="1:44">
      <c r="A126" s="435" t="s">
        <v>857</v>
      </c>
      <c r="B126" s="411">
        <v>124</v>
      </c>
      <c r="C126" s="411" t="s">
        <v>858</v>
      </c>
      <c r="D126" s="412">
        <v>479127</v>
      </c>
      <c r="E126" s="412">
        <v>23283726.69040484</v>
      </c>
      <c r="F126" s="412">
        <v>1403547.4214644486</v>
      </c>
      <c r="G126" s="412">
        <v>20844.443407594452</v>
      </c>
      <c r="H126" s="412">
        <v>14.00627849748421</v>
      </c>
      <c r="I126" s="412">
        <v>4.6918194604547998E-2</v>
      </c>
      <c r="J126" s="412">
        <v>0</v>
      </c>
      <c r="K126" s="412">
        <v>0</v>
      </c>
      <c r="L126" s="412">
        <v>0</v>
      </c>
      <c r="M126" s="412">
        <v>0</v>
      </c>
      <c r="N126" s="412">
        <v>1424405.9180687349</v>
      </c>
      <c r="O126" s="639">
        <v>48.596148182850975</v>
      </c>
      <c r="P126" s="639">
        <v>2.9293849469231508</v>
      </c>
      <c r="Q126" s="639">
        <v>4.3505048572913763E-2</v>
      </c>
      <c r="R126" s="639">
        <v>2.9232914232519164E-5</v>
      </c>
      <c r="S126" s="639">
        <v>9.7924338650395406E-8</v>
      </c>
      <c r="T126" s="639">
        <v>0</v>
      </c>
      <c r="U126" s="639">
        <v>0</v>
      </c>
      <c r="V126" s="639">
        <v>0</v>
      </c>
      <c r="W126" s="639">
        <v>0</v>
      </c>
      <c r="X126" s="639">
        <v>2.9729193263346358</v>
      </c>
      <c r="Y126" s="639">
        <v>87.347389874303389</v>
      </c>
      <c r="Z126" s="639">
        <v>5.289078722015458</v>
      </c>
      <c r="AA126" s="639">
        <v>0.54079577856237904</v>
      </c>
      <c r="AB126" s="639">
        <v>0.83984953860356892</v>
      </c>
      <c r="AC126" s="639">
        <v>1.9791275229599021E-2</v>
      </c>
      <c r="AD126" s="639">
        <v>1.2201689281485687E-2</v>
      </c>
      <c r="AE126" s="639">
        <v>8.079485245553711E-4</v>
      </c>
      <c r="AF126" s="639">
        <v>1.1499618523877315E-3</v>
      </c>
      <c r="AG126" s="639">
        <v>5.1284111602680845E-5</v>
      </c>
      <c r="AH126" s="639">
        <v>6.7037261981810365</v>
      </c>
      <c r="AI126" s="639">
        <v>71.633518777964468</v>
      </c>
      <c r="AJ126" s="639">
        <v>4.3877295721162</v>
      </c>
      <c r="AK126" s="639">
        <v>0.18492428914275305</v>
      </c>
      <c r="AL126" s="639">
        <v>1.0299837760573525E-2</v>
      </c>
      <c r="AM126" s="639">
        <v>1.1626298828739039E-2</v>
      </c>
      <c r="AN126" s="639">
        <v>8.1392282839483493E-3</v>
      </c>
      <c r="AO126" s="639">
        <v>2.7091949025012993E-4</v>
      </c>
      <c r="AP126" s="639">
        <v>5.9301730993698422E-4</v>
      </c>
      <c r="AQ126" s="639">
        <v>6.8836661155193445E-6</v>
      </c>
      <c r="AR126" s="639">
        <v>4.6035900465985158</v>
      </c>
    </row>
    <row r="127" spans="1:44">
      <c r="A127" s="435" t="s">
        <v>859</v>
      </c>
      <c r="B127" s="411">
        <v>125</v>
      </c>
      <c r="C127" s="411" t="s">
        <v>65</v>
      </c>
      <c r="D127" s="412">
        <v>11006851</v>
      </c>
      <c r="E127" s="412">
        <v>20940722.041222721</v>
      </c>
      <c r="F127" s="412">
        <v>1265965.7607572912</v>
      </c>
      <c r="G127" s="412">
        <v>62604.78275635474</v>
      </c>
      <c r="H127" s="412">
        <v>1061.5713334935447</v>
      </c>
      <c r="I127" s="412">
        <v>2053.1623583561932</v>
      </c>
      <c r="J127" s="412">
        <v>2571354.1144444449</v>
      </c>
      <c r="K127" s="412">
        <v>0</v>
      </c>
      <c r="L127" s="412">
        <v>0</v>
      </c>
      <c r="M127" s="412">
        <v>0</v>
      </c>
      <c r="N127" s="412">
        <v>3903039.3916499405</v>
      </c>
      <c r="O127" s="639">
        <v>1.9025170815179311</v>
      </c>
      <c r="P127" s="639">
        <v>0.11501616227541295</v>
      </c>
      <c r="Q127" s="639">
        <v>5.6878014208018935E-3</v>
      </c>
      <c r="R127" s="639">
        <v>9.6446416281418249E-5</v>
      </c>
      <c r="S127" s="639">
        <v>1.8653494613093185E-4</v>
      </c>
      <c r="T127" s="639">
        <v>0.23361396592399086</v>
      </c>
      <c r="U127" s="639">
        <v>0</v>
      </c>
      <c r="V127" s="639">
        <v>0</v>
      </c>
      <c r="W127" s="639">
        <v>0</v>
      </c>
      <c r="X127" s="639">
        <v>0.35460091098261803</v>
      </c>
      <c r="Y127" s="639">
        <v>61.531621563919373</v>
      </c>
      <c r="Z127" s="639">
        <v>3.347457754005227</v>
      </c>
      <c r="AA127" s="639">
        <v>0.26967550749930869</v>
      </c>
      <c r="AB127" s="639">
        <v>0.3086844688669475</v>
      </c>
      <c r="AC127" s="639">
        <v>4.0594923585534362E-2</v>
      </c>
      <c r="AD127" s="639">
        <v>0.31857432354945897</v>
      </c>
      <c r="AE127" s="639">
        <v>7.7477043932767009E-4</v>
      </c>
      <c r="AF127" s="639">
        <v>2.1812171225249503E-3</v>
      </c>
      <c r="AG127" s="639">
        <v>4.9278619191977068E-5</v>
      </c>
      <c r="AH127" s="639">
        <v>4.2879922436875209</v>
      </c>
      <c r="AI127" s="639">
        <v>40.077853668183337</v>
      </c>
      <c r="AJ127" s="639">
        <v>2.1503453663095442</v>
      </c>
      <c r="AK127" s="639">
        <v>6.6039712809508544E-2</v>
      </c>
      <c r="AL127" s="639">
        <v>5.9331032035943899E-3</v>
      </c>
      <c r="AM127" s="639">
        <v>1.9232495778814074E-2</v>
      </c>
      <c r="AN127" s="639">
        <v>0.29814518614626551</v>
      </c>
      <c r="AO127" s="639">
        <v>2.5438122900710698E-4</v>
      </c>
      <c r="AP127" s="639">
        <v>1.5387120346220284E-3</v>
      </c>
      <c r="AQ127" s="639">
        <v>6.606069622894124E-6</v>
      </c>
      <c r="AR127" s="639">
        <v>2.5414955635809786</v>
      </c>
    </row>
    <row r="128" spans="1:44">
      <c r="A128" s="435" t="s">
        <v>860</v>
      </c>
      <c r="B128" s="411">
        <v>126</v>
      </c>
      <c r="C128" s="411" t="s">
        <v>420</v>
      </c>
      <c r="D128" s="412">
        <v>1017035</v>
      </c>
      <c r="E128" s="412">
        <v>6351772.8077653078</v>
      </c>
      <c r="F128" s="412">
        <v>355220.20342703286</v>
      </c>
      <c r="G128" s="412">
        <v>7769.0729711672302</v>
      </c>
      <c r="H128" s="412">
        <v>290.44055597168148</v>
      </c>
      <c r="I128" s="412">
        <v>397.74582624552954</v>
      </c>
      <c r="J128" s="412">
        <v>0</v>
      </c>
      <c r="K128" s="412">
        <v>0</v>
      </c>
      <c r="L128" s="412">
        <v>0</v>
      </c>
      <c r="M128" s="412">
        <v>0</v>
      </c>
      <c r="N128" s="412">
        <v>363677.46278041729</v>
      </c>
      <c r="O128" s="639">
        <v>6.245382713245176</v>
      </c>
      <c r="P128" s="639">
        <v>0.34927038246179615</v>
      </c>
      <c r="Q128" s="639">
        <v>7.6389435674949534E-3</v>
      </c>
      <c r="R128" s="639">
        <v>2.8557577268400938E-4</v>
      </c>
      <c r="S128" s="639">
        <v>3.9108371515781613E-4</v>
      </c>
      <c r="T128" s="639">
        <v>0</v>
      </c>
      <c r="U128" s="639">
        <v>0</v>
      </c>
      <c r="V128" s="639">
        <v>0</v>
      </c>
      <c r="W128" s="639">
        <v>0</v>
      </c>
      <c r="X128" s="639">
        <v>0.35758598551713294</v>
      </c>
      <c r="Y128" s="639">
        <v>70.112478755336099</v>
      </c>
      <c r="Z128" s="639">
        <v>4.0564432037163192</v>
      </c>
      <c r="AA128" s="639">
        <v>0.52642861985544287</v>
      </c>
      <c r="AB128" s="639">
        <v>0.27873096437048916</v>
      </c>
      <c r="AC128" s="639">
        <v>6.9957228830000717E-2</v>
      </c>
      <c r="AD128" s="639">
        <v>1.595636256997263E-2</v>
      </c>
      <c r="AE128" s="639">
        <v>1.0761102827954959E-3</v>
      </c>
      <c r="AF128" s="639">
        <v>2.159762627501833E-3</v>
      </c>
      <c r="AG128" s="639">
        <v>7.0885301094671083E-5</v>
      </c>
      <c r="AH128" s="639">
        <v>4.9508231375536162</v>
      </c>
      <c r="AI128" s="639">
        <v>51.440357934679696</v>
      </c>
      <c r="AJ128" s="639">
        <v>2.9599899971675465</v>
      </c>
      <c r="AK128" s="639">
        <v>0.26305730972061986</v>
      </c>
      <c r="AL128" s="639">
        <v>7.7108565519893937E-3</v>
      </c>
      <c r="AM128" s="639">
        <v>2.4580888745143435E-2</v>
      </c>
      <c r="AN128" s="639">
        <v>1.0794830489304359E-2</v>
      </c>
      <c r="AO128" s="639">
        <v>3.7463519489774584E-4</v>
      </c>
      <c r="AP128" s="639">
        <v>1.5510424113225701E-3</v>
      </c>
      <c r="AQ128" s="639">
        <v>1.0888345632072863E-5</v>
      </c>
      <c r="AR128" s="639">
        <v>3.2680704486264558</v>
      </c>
    </row>
    <row r="129" spans="1:44">
      <c r="A129" s="435" t="s">
        <v>861</v>
      </c>
      <c r="B129" s="411">
        <v>127</v>
      </c>
      <c r="C129" s="411" t="s">
        <v>422</v>
      </c>
      <c r="D129" s="412">
        <v>1662024</v>
      </c>
      <c r="E129" s="412">
        <v>4136743.4334907704</v>
      </c>
      <c r="F129" s="412">
        <v>234481.32669736457</v>
      </c>
      <c r="G129" s="412">
        <v>18861.269246782173</v>
      </c>
      <c r="H129" s="412">
        <v>213.94146448300029</v>
      </c>
      <c r="I129" s="412">
        <v>271.99412535247882</v>
      </c>
      <c r="J129" s="412">
        <v>0</v>
      </c>
      <c r="K129" s="412">
        <v>0</v>
      </c>
      <c r="L129" s="412">
        <v>0</v>
      </c>
      <c r="M129" s="412">
        <v>0</v>
      </c>
      <c r="N129" s="412">
        <v>253828.53153398223</v>
      </c>
      <c r="O129" s="639">
        <v>2.4889793610024706</v>
      </c>
      <c r="P129" s="639">
        <v>0.14108179346228727</v>
      </c>
      <c r="Q129" s="639">
        <v>1.1348373577506806E-2</v>
      </c>
      <c r="R129" s="639">
        <v>1.2872345073416526E-4</v>
      </c>
      <c r="S129" s="639">
        <v>1.6365234518423249E-4</v>
      </c>
      <c r="T129" s="639">
        <v>0</v>
      </c>
      <c r="U129" s="639">
        <v>0</v>
      </c>
      <c r="V129" s="639">
        <v>0</v>
      </c>
      <c r="W129" s="639">
        <v>0</v>
      </c>
      <c r="X129" s="639">
        <v>0.15272254283571249</v>
      </c>
      <c r="Y129" s="639">
        <v>44.911434341298644</v>
      </c>
      <c r="Z129" s="639">
        <v>2.5478495591573287</v>
      </c>
      <c r="AA129" s="639">
        <v>0.1990574461441697</v>
      </c>
      <c r="AB129" s="639">
        <v>0.17097556472102962</v>
      </c>
      <c r="AC129" s="639">
        <v>2.6121172821562504E-2</v>
      </c>
      <c r="AD129" s="639">
        <v>2.4002025262464539E-2</v>
      </c>
      <c r="AE129" s="639">
        <v>8.9859140613223626E-4</v>
      </c>
      <c r="AF129" s="639">
        <v>1.679456301175795E-3</v>
      </c>
      <c r="AG129" s="639">
        <v>5.9766319216356571E-5</v>
      </c>
      <c r="AH129" s="639">
        <v>2.9706435821330799</v>
      </c>
      <c r="AI129" s="639">
        <v>34.164101358251713</v>
      </c>
      <c r="AJ129" s="639">
        <v>1.9244005071241219</v>
      </c>
      <c r="AK129" s="639">
        <v>8.2963051120289566E-2</v>
      </c>
      <c r="AL129" s="639">
        <v>4.5765737480332096E-3</v>
      </c>
      <c r="AM129" s="639">
        <v>1.2820651008914722E-2</v>
      </c>
      <c r="AN129" s="639">
        <v>1.882625682334442E-2</v>
      </c>
      <c r="AO129" s="639">
        <v>3.3219146129065668E-4</v>
      </c>
      <c r="AP129" s="639">
        <v>1.2713073263300643E-3</v>
      </c>
      <c r="AQ129" s="639">
        <v>9.700983320267175E-6</v>
      </c>
      <c r="AR129" s="639">
        <v>2.045200239595645</v>
      </c>
    </row>
    <row r="130" spans="1:44">
      <c r="A130" s="435" t="s">
        <v>862</v>
      </c>
      <c r="B130" s="411">
        <v>128</v>
      </c>
      <c r="C130" s="411" t="s">
        <v>424</v>
      </c>
      <c r="D130" s="412">
        <v>67846</v>
      </c>
      <c r="E130" s="412">
        <v>42515.640376583877</v>
      </c>
      <c r="F130" s="412">
        <v>2794.1597485667662</v>
      </c>
      <c r="G130" s="412">
        <v>1045.9053039373168</v>
      </c>
      <c r="H130" s="412">
        <v>1.8058725320841569</v>
      </c>
      <c r="I130" s="412">
        <v>7.6724337032945868</v>
      </c>
      <c r="J130" s="412">
        <v>0</v>
      </c>
      <c r="K130" s="412">
        <v>0</v>
      </c>
      <c r="L130" s="412">
        <v>0</v>
      </c>
      <c r="M130" s="412">
        <v>0</v>
      </c>
      <c r="N130" s="412">
        <v>3849.5433587394618</v>
      </c>
      <c r="O130" s="639">
        <v>0.62664918162579775</v>
      </c>
      <c r="P130" s="639">
        <v>4.1183853853827286E-2</v>
      </c>
      <c r="Q130" s="639">
        <v>1.5415872769762652E-2</v>
      </c>
      <c r="R130" s="639">
        <v>2.6617229196771465E-5</v>
      </c>
      <c r="S130" s="639">
        <v>1.1308601396242352E-4</v>
      </c>
      <c r="T130" s="639">
        <v>0</v>
      </c>
      <c r="U130" s="639">
        <v>0</v>
      </c>
      <c r="V130" s="639">
        <v>0</v>
      </c>
      <c r="W130" s="639">
        <v>0</v>
      </c>
      <c r="X130" s="639">
        <v>5.6739429866749139E-2</v>
      </c>
      <c r="Y130" s="639">
        <v>24.694655575699802</v>
      </c>
      <c r="Z130" s="639">
        <v>1.4281613914871376</v>
      </c>
      <c r="AA130" s="639">
        <v>9.8968626325945969E-2</v>
      </c>
      <c r="AB130" s="639">
        <v>0.11224008535170715</v>
      </c>
      <c r="AC130" s="639">
        <v>1.8855625931429129E-2</v>
      </c>
      <c r="AD130" s="639">
        <v>1.7734685204448524E-2</v>
      </c>
      <c r="AE130" s="639">
        <v>5.1739926724760576E-4</v>
      </c>
      <c r="AF130" s="639">
        <v>9.7355655186220544E-4</v>
      </c>
      <c r="AG130" s="639">
        <v>3.3476954957917541E-5</v>
      </c>
      <c r="AH130" s="639">
        <v>1.6774848470747361</v>
      </c>
      <c r="AI130" s="639">
        <v>15.690334205278067</v>
      </c>
      <c r="AJ130" s="639">
        <v>0.90463888956620586</v>
      </c>
      <c r="AK130" s="639">
        <v>3.4638247904684748E-2</v>
      </c>
      <c r="AL130" s="639">
        <v>3.5398514768448892E-3</v>
      </c>
      <c r="AM130" s="639">
        <v>6.9840253690659155E-3</v>
      </c>
      <c r="AN130" s="639">
        <v>1.1208285640504667E-2</v>
      </c>
      <c r="AO130" s="639">
        <v>1.5841988295997676E-4</v>
      </c>
      <c r="AP130" s="639">
        <v>5.9915954261531199E-4</v>
      </c>
      <c r="AQ130" s="639">
        <v>4.268729886983305E-6</v>
      </c>
      <c r="AR130" s="639">
        <v>0.96177114811276843</v>
      </c>
    </row>
    <row r="131" spans="1:44">
      <c r="A131" s="435" t="s">
        <v>863</v>
      </c>
      <c r="B131" s="411">
        <v>129</v>
      </c>
      <c r="C131" s="411" t="s">
        <v>426</v>
      </c>
      <c r="D131" s="412">
        <v>198383</v>
      </c>
      <c r="E131" s="412">
        <v>274922.92673759797</v>
      </c>
      <c r="F131" s="412">
        <v>18201.957891639991</v>
      </c>
      <c r="G131" s="412">
        <v>1109.4176730304739</v>
      </c>
      <c r="H131" s="412">
        <v>11.16450317095925</v>
      </c>
      <c r="I131" s="412">
        <v>31.352706084566897</v>
      </c>
      <c r="J131" s="412">
        <v>0</v>
      </c>
      <c r="K131" s="412">
        <v>0</v>
      </c>
      <c r="L131" s="412">
        <v>0</v>
      </c>
      <c r="M131" s="412">
        <v>0</v>
      </c>
      <c r="N131" s="412">
        <v>19353.892773925993</v>
      </c>
      <c r="O131" s="639">
        <v>1.3858189801424414</v>
      </c>
      <c r="P131" s="639">
        <v>9.1751601153526222E-2</v>
      </c>
      <c r="Q131" s="639">
        <v>5.5923021278560863E-3</v>
      </c>
      <c r="R131" s="639">
        <v>5.6277519600768462E-5</v>
      </c>
      <c r="S131" s="639">
        <v>1.5804129428714607E-4</v>
      </c>
      <c r="T131" s="639">
        <v>0</v>
      </c>
      <c r="U131" s="639">
        <v>0</v>
      </c>
      <c r="V131" s="639">
        <v>0</v>
      </c>
      <c r="W131" s="639">
        <v>0</v>
      </c>
      <c r="X131" s="639">
        <v>9.7558222095270222E-2</v>
      </c>
      <c r="Y131" s="639">
        <v>30.182414618895901</v>
      </c>
      <c r="Z131" s="639">
        <v>1.7502315811276326</v>
      </c>
      <c r="AA131" s="639">
        <v>0.11736301629037924</v>
      </c>
      <c r="AB131" s="639">
        <v>0.20765601460860744</v>
      </c>
      <c r="AC131" s="639">
        <v>7.9509992388776235E-2</v>
      </c>
      <c r="AD131" s="639">
        <v>3.9471693264058381E-2</v>
      </c>
      <c r="AE131" s="639">
        <v>5.666664715489111E-4</v>
      </c>
      <c r="AF131" s="639">
        <v>1.3542719004752991E-3</v>
      </c>
      <c r="AG131" s="639">
        <v>3.6387658471804313E-5</v>
      </c>
      <c r="AH131" s="639">
        <v>2.1961896237099499</v>
      </c>
      <c r="AI131" s="639">
        <v>17.41982994424529</v>
      </c>
      <c r="AJ131" s="639">
        <v>1.0028931709065549</v>
      </c>
      <c r="AK131" s="639">
        <v>3.1288791956663842E-2</v>
      </c>
      <c r="AL131" s="639">
        <v>4.5401451909316222E-2</v>
      </c>
      <c r="AM131" s="639">
        <v>3.1255836116826967E-2</v>
      </c>
      <c r="AN131" s="639">
        <v>2.7569201510619798E-2</v>
      </c>
      <c r="AO131" s="639">
        <v>1.6678408087781042E-4</v>
      </c>
      <c r="AP131" s="639">
        <v>8.6178265422884423E-4</v>
      </c>
      <c r="AQ131" s="639">
        <v>4.2321059909903005E-6</v>
      </c>
      <c r="AR131" s="639">
        <v>1.1394412512410792</v>
      </c>
    </row>
    <row r="132" spans="1:44">
      <c r="A132" s="435" t="s">
        <v>864</v>
      </c>
      <c r="B132" s="411">
        <v>130</v>
      </c>
      <c r="C132" s="411" t="s">
        <v>865</v>
      </c>
      <c r="D132" s="412">
        <v>558593</v>
      </c>
      <c r="E132" s="412">
        <v>10371437.670230223</v>
      </c>
      <c r="F132" s="412">
        <v>719378.4809862352</v>
      </c>
      <c r="G132" s="412">
        <v>172152.9395347854</v>
      </c>
      <c r="H132" s="412">
        <v>405.18330091758054</v>
      </c>
      <c r="I132" s="412">
        <v>613.36515728348013</v>
      </c>
      <c r="J132" s="412">
        <v>0</v>
      </c>
      <c r="K132" s="412">
        <v>0</v>
      </c>
      <c r="L132" s="412">
        <v>0</v>
      </c>
      <c r="M132" s="412">
        <v>0</v>
      </c>
      <c r="N132" s="412">
        <v>892549.96897922177</v>
      </c>
      <c r="O132" s="639">
        <v>18.567074185015247</v>
      </c>
      <c r="P132" s="639">
        <v>1.2878401286558105</v>
      </c>
      <c r="Q132" s="639">
        <v>0.30819029156252475</v>
      </c>
      <c r="R132" s="639">
        <v>7.2536408604758837E-4</v>
      </c>
      <c r="S132" s="639">
        <v>1.0980537838524295E-3</v>
      </c>
      <c r="T132" s="639">
        <v>0</v>
      </c>
      <c r="U132" s="639">
        <v>0</v>
      </c>
      <c r="V132" s="639">
        <v>0</v>
      </c>
      <c r="W132" s="639">
        <v>0</v>
      </c>
      <c r="X132" s="639">
        <v>1.5978538380882354</v>
      </c>
      <c r="Y132" s="639">
        <v>51.59358235534517</v>
      </c>
      <c r="Z132" s="639">
        <v>3.2625684003620439</v>
      </c>
      <c r="AA132" s="639">
        <v>0.65207955178905341</v>
      </c>
      <c r="AB132" s="639">
        <v>0.21727231308938255</v>
      </c>
      <c r="AC132" s="639">
        <v>1.7389553475990645E-2</v>
      </c>
      <c r="AD132" s="639">
        <v>2.0482037995669375E-2</v>
      </c>
      <c r="AE132" s="639">
        <v>6.0552257179739095E-4</v>
      </c>
      <c r="AF132" s="639">
        <v>1.2766053767645743E-3</v>
      </c>
      <c r="AG132" s="639">
        <v>3.9981053708822853E-5</v>
      </c>
      <c r="AH132" s="639">
        <v>4.1717139657144102</v>
      </c>
      <c r="AI132" s="639">
        <v>40.483842563202295</v>
      </c>
      <c r="AJ132" s="639">
        <v>2.6081964062244696</v>
      </c>
      <c r="AK132" s="639">
        <v>0.39216274388514843</v>
      </c>
      <c r="AL132" s="639">
        <v>5.6451675818390279E-3</v>
      </c>
      <c r="AM132" s="639">
        <v>1.108305348001257E-2</v>
      </c>
      <c r="AN132" s="639">
        <v>1.5185553865222003E-2</v>
      </c>
      <c r="AO132" s="639">
        <v>1.9428917376536971E-4</v>
      </c>
      <c r="AP132" s="639">
        <v>8.7920800432394986E-4</v>
      </c>
      <c r="AQ132" s="639">
        <v>4.6793316590663972E-6</v>
      </c>
      <c r="AR132" s="639">
        <v>3.0333511015464398</v>
      </c>
    </row>
    <row r="133" spans="1:44">
      <c r="A133" s="435" t="s">
        <v>866</v>
      </c>
      <c r="B133" s="411">
        <v>131</v>
      </c>
      <c r="C133" s="411" t="s">
        <v>867</v>
      </c>
      <c r="D133" s="412">
        <v>180003</v>
      </c>
      <c r="E133" s="412">
        <v>2358637.4970966661</v>
      </c>
      <c r="F133" s="412">
        <v>123497.67456522127</v>
      </c>
      <c r="G133" s="412">
        <v>28.118568109581386</v>
      </c>
      <c r="H133" s="412">
        <v>92.145424494499579</v>
      </c>
      <c r="I133" s="412">
        <v>139.48944258075042</v>
      </c>
      <c r="J133" s="412">
        <v>0</v>
      </c>
      <c r="K133" s="412">
        <v>0</v>
      </c>
      <c r="L133" s="412">
        <v>0</v>
      </c>
      <c r="M133" s="412">
        <v>0</v>
      </c>
      <c r="N133" s="412">
        <v>123757.4280004061</v>
      </c>
      <c r="O133" s="639">
        <v>13.103323261816003</v>
      </c>
      <c r="P133" s="639">
        <v>0.68608675724971957</v>
      </c>
      <c r="Q133" s="639">
        <v>1.56211663747723E-4</v>
      </c>
      <c r="R133" s="639">
        <v>5.1191049312788995E-4</v>
      </c>
      <c r="S133" s="639">
        <v>7.7492843219696575E-4</v>
      </c>
      <c r="T133" s="639">
        <v>0</v>
      </c>
      <c r="U133" s="639">
        <v>0</v>
      </c>
      <c r="V133" s="639">
        <v>0</v>
      </c>
      <c r="W133" s="639">
        <v>0</v>
      </c>
      <c r="X133" s="639">
        <v>0.68752980783879214</v>
      </c>
      <c r="Y133" s="639">
        <v>77.488855674186212</v>
      </c>
      <c r="Z133" s="639">
        <v>4.0457633772653114</v>
      </c>
      <c r="AA133" s="639">
        <v>0.48213012244245523</v>
      </c>
      <c r="AB133" s="639">
        <v>0.33113705535881038</v>
      </c>
      <c r="AC133" s="639">
        <v>2.5506441970674164E-2</v>
      </c>
      <c r="AD133" s="639">
        <v>1.9085077711383434E-2</v>
      </c>
      <c r="AE133" s="639">
        <v>1.1064687364440041E-3</v>
      </c>
      <c r="AF133" s="639">
        <v>3.5045251572314428E-3</v>
      </c>
      <c r="AG133" s="639">
        <v>7.3602181063844044E-5</v>
      </c>
      <c r="AH133" s="639">
        <v>4.9083066708233742</v>
      </c>
      <c r="AI133" s="639">
        <v>63.368622320085393</v>
      </c>
      <c r="AJ133" s="639">
        <v>3.2271457648118966</v>
      </c>
      <c r="AK133" s="639">
        <v>0.13731779228230498</v>
      </c>
      <c r="AL133" s="639">
        <v>8.016520999588524E-3</v>
      </c>
      <c r="AM133" s="639">
        <v>1.7510525740763231E-2</v>
      </c>
      <c r="AN133" s="639">
        <v>1.2249681885126073E-2</v>
      </c>
      <c r="AO133" s="639">
        <v>3.7605988671351396E-4</v>
      </c>
      <c r="AP133" s="639">
        <v>2.8240598487604698E-3</v>
      </c>
      <c r="AQ133" s="639">
        <v>1.0278133509261193E-5</v>
      </c>
      <c r="AR133" s="639">
        <v>3.4054506835886622</v>
      </c>
    </row>
    <row r="134" spans="1:44">
      <c r="A134" s="435" t="s">
        <v>868</v>
      </c>
      <c r="B134" s="411">
        <v>132</v>
      </c>
      <c r="C134" s="411" t="s">
        <v>869</v>
      </c>
      <c r="D134" s="412">
        <v>471750</v>
      </c>
      <c r="E134" s="412">
        <v>9740995.1322112922</v>
      </c>
      <c r="F134" s="412">
        <v>522344.36586370401</v>
      </c>
      <c r="G134" s="412">
        <v>179.35712168663022</v>
      </c>
      <c r="H134" s="412">
        <v>380.55365971300711</v>
      </c>
      <c r="I134" s="412">
        <v>576.08088688766782</v>
      </c>
      <c r="J134" s="412">
        <v>0</v>
      </c>
      <c r="K134" s="412">
        <v>0</v>
      </c>
      <c r="L134" s="412">
        <v>0</v>
      </c>
      <c r="M134" s="412">
        <v>0</v>
      </c>
      <c r="N134" s="412">
        <v>523480.35753199132</v>
      </c>
      <c r="O134" s="639">
        <v>20.648638330071631</v>
      </c>
      <c r="P134" s="639">
        <v>1.1072482583226371</v>
      </c>
      <c r="Q134" s="639">
        <v>3.8019527649524158E-4</v>
      </c>
      <c r="R134" s="639">
        <v>8.066850232390188E-4</v>
      </c>
      <c r="S134" s="639">
        <v>1.2211571529150351E-3</v>
      </c>
      <c r="T134" s="639">
        <v>0</v>
      </c>
      <c r="U134" s="639">
        <v>0</v>
      </c>
      <c r="V134" s="639">
        <v>0</v>
      </c>
      <c r="W134" s="639">
        <v>0</v>
      </c>
      <c r="X134" s="639">
        <v>1.1096562957752865</v>
      </c>
      <c r="Y134" s="639">
        <v>65.003870858291648</v>
      </c>
      <c r="Z134" s="639">
        <v>3.4709025902337123</v>
      </c>
      <c r="AA134" s="639">
        <v>0.44270313664845024</v>
      </c>
      <c r="AB134" s="639">
        <v>0.30184898818863221</v>
      </c>
      <c r="AC134" s="639">
        <v>2.6884106082753788E-2</v>
      </c>
      <c r="AD134" s="639">
        <v>1.639699373772736E-2</v>
      </c>
      <c r="AE134" s="639">
        <v>6.7552129590381219E-4</v>
      </c>
      <c r="AF134" s="639">
        <v>1.7484191680976527E-3</v>
      </c>
      <c r="AG134" s="639">
        <v>4.1993611880324202E-5</v>
      </c>
      <c r="AH134" s="639">
        <v>4.2612017489671574</v>
      </c>
      <c r="AI134" s="639">
        <v>52.253970233163329</v>
      </c>
      <c r="AJ134" s="639">
        <v>2.737880534091214</v>
      </c>
      <c r="AK134" s="639">
        <v>0.12363342132010366</v>
      </c>
      <c r="AL134" s="639">
        <v>6.8789530889360288E-3</v>
      </c>
      <c r="AM134" s="639">
        <v>1.6979237678562457E-2</v>
      </c>
      <c r="AN134" s="639">
        <v>1.1402023943859073E-2</v>
      </c>
      <c r="AO134" s="639">
        <v>2.3728803570933522E-4</v>
      </c>
      <c r="AP134" s="639">
        <v>1.286872828579551E-3</v>
      </c>
      <c r="AQ134" s="639">
        <v>4.9648762841294864E-6</v>
      </c>
      <c r="AR134" s="639">
        <v>2.8983032958632484</v>
      </c>
    </row>
    <row r="135" spans="1:44">
      <c r="A135" s="435" t="s">
        <v>870</v>
      </c>
      <c r="B135" s="411">
        <v>133</v>
      </c>
      <c r="C135" s="411" t="s">
        <v>871</v>
      </c>
      <c r="D135" s="412">
        <v>372763</v>
      </c>
      <c r="E135" s="412">
        <v>150601675.87468722</v>
      </c>
      <c r="F135" s="412">
        <v>12839665.339759795</v>
      </c>
      <c r="G135" s="412">
        <v>24699791.211897109</v>
      </c>
      <c r="H135" s="412">
        <v>49511.346951154752</v>
      </c>
      <c r="I135" s="412">
        <v>225785.96049785576</v>
      </c>
      <c r="J135" s="412">
        <v>0</v>
      </c>
      <c r="K135" s="412">
        <v>0</v>
      </c>
      <c r="L135" s="412">
        <v>0</v>
      </c>
      <c r="M135" s="412">
        <v>0</v>
      </c>
      <c r="N135" s="412">
        <v>37814753.859105915</v>
      </c>
      <c r="O135" s="639">
        <v>404.0145504642017</v>
      </c>
      <c r="P135" s="639">
        <v>34.444580979764069</v>
      </c>
      <c r="Q135" s="639">
        <v>66.261381123923542</v>
      </c>
      <c r="R135" s="639">
        <v>0.1328225895573186</v>
      </c>
      <c r="S135" s="639">
        <v>0.60570915165361305</v>
      </c>
      <c r="T135" s="639">
        <v>0</v>
      </c>
      <c r="U135" s="639">
        <v>0</v>
      </c>
      <c r="V135" s="639">
        <v>0</v>
      </c>
      <c r="W135" s="639">
        <v>0</v>
      </c>
      <c r="X135" s="639">
        <v>101.44449384489855</v>
      </c>
      <c r="Y135" s="639">
        <v>528.03271249927639</v>
      </c>
      <c r="Z135" s="639">
        <v>42.497384303910763</v>
      </c>
      <c r="AA135" s="639">
        <v>67.156037837066805</v>
      </c>
      <c r="AB135" s="639">
        <v>1.301804467586908</v>
      </c>
      <c r="AC135" s="639">
        <v>0.64274701078876972</v>
      </c>
      <c r="AD135" s="639">
        <v>1.9988395402090693E-2</v>
      </c>
      <c r="AE135" s="639">
        <v>1.2670091777296489E-3</v>
      </c>
      <c r="AF135" s="639">
        <v>6.3764449673161484E-3</v>
      </c>
      <c r="AG135" s="639">
        <v>8.2902704481245434E-5</v>
      </c>
      <c r="AH135" s="639">
        <v>111.62568837160485</v>
      </c>
      <c r="AI135" s="639">
        <v>503.51707987754418</v>
      </c>
      <c r="AJ135" s="639">
        <v>41.020200757792054</v>
      </c>
      <c r="AK135" s="639">
        <v>66.405825135509218</v>
      </c>
      <c r="AL135" s="639">
        <v>0.15310127319649647</v>
      </c>
      <c r="AM135" s="639">
        <v>0.63485720552613567</v>
      </c>
      <c r="AN135" s="639">
        <v>1.2239639444845657E-2</v>
      </c>
      <c r="AO135" s="639">
        <v>4.0060361236722157E-4</v>
      </c>
      <c r="AP135" s="639">
        <v>5.4454128766371337E-3</v>
      </c>
      <c r="AQ135" s="639">
        <v>1.0142835608529757E-5</v>
      </c>
      <c r="AR135" s="639">
        <v>108.23208017079335</v>
      </c>
    </row>
    <row r="136" spans="1:44">
      <c r="A136" s="435" t="s">
        <v>872</v>
      </c>
      <c r="B136" s="411">
        <v>134</v>
      </c>
      <c r="C136" s="411" t="s">
        <v>873</v>
      </c>
      <c r="D136" s="412">
        <v>1276431</v>
      </c>
      <c r="E136" s="412">
        <v>21216048.308223784</v>
      </c>
      <c r="F136" s="412">
        <v>861856.47264282091</v>
      </c>
      <c r="G136" s="412">
        <v>79.611419174452635</v>
      </c>
      <c r="H136" s="412">
        <v>6974.9232378726965</v>
      </c>
      <c r="I136" s="412">
        <v>31807.652985396526</v>
      </c>
      <c r="J136" s="412">
        <v>0</v>
      </c>
      <c r="K136" s="412">
        <v>0</v>
      </c>
      <c r="L136" s="412">
        <v>0</v>
      </c>
      <c r="M136" s="412">
        <v>0</v>
      </c>
      <c r="N136" s="412">
        <v>900718.6602852646</v>
      </c>
      <c r="O136" s="639">
        <v>16.621382830896291</v>
      </c>
      <c r="P136" s="639">
        <v>0.67520803916766425</v>
      </c>
      <c r="Q136" s="639">
        <v>6.2370327244052075E-5</v>
      </c>
      <c r="R136" s="639">
        <v>5.4643950498481286E-3</v>
      </c>
      <c r="S136" s="639">
        <v>2.4919210662696634E-2</v>
      </c>
      <c r="T136" s="639">
        <v>0</v>
      </c>
      <c r="U136" s="639">
        <v>0</v>
      </c>
      <c r="V136" s="639">
        <v>0</v>
      </c>
      <c r="W136" s="639">
        <v>0</v>
      </c>
      <c r="X136" s="639">
        <v>0.70565401520745308</v>
      </c>
      <c r="Y136" s="639">
        <v>148.50186047562227</v>
      </c>
      <c r="Z136" s="639">
        <v>10.697169841132649</v>
      </c>
      <c r="AA136" s="639">
        <v>12.013191891628141</v>
      </c>
      <c r="AB136" s="639">
        <v>0.40673807896426606</v>
      </c>
      <c r="AC136" s="639">
        <v>0.15554584338982871</v>
      </c>
      <c r="AD136" s="639">
        <v>2.0668550185360571E-2</v>
      </c>
      <c r="AE136" s="639">
        <v>1.0510322856378792E-3</v>
      </c>
      <c r="AF136" s="639">
        <v>2.7240232122947928E-3</v>
      </c>
      <c r="AG136" s="639">
        <v>6.3512308008360758E-5</v>
      </c>
      <c r="AH136" s="639">
        <v>23.29715277310618</v>
      </c>
      <c r="AI136" s="639">
        <v>139.37815557017262</v>
      </c>
      <c r="AJ136" s="639">
        <v>10.124597512865305</v>
      </c>
      <c r="AK136" s="639">
        <v>11.662341084536109</v>
      </c>
      <c r="AL136" s="639">
        <v>3.7939754319541205E-2</v>
      </c>
      <c r="AM136" s="639">
        <v>0.15067514394761414</v>
      </c>
      <c r="AN136" s="639">
        <v>1.7449673590852196E-2</v>
      </c>
      <c r="AO136" s="639">
        <v>4.4057652076902825E-4</v>
      </c>
      <c r="AP136" s="639">
        <v>2.3264740254603572E-3</v>
      </c>
      <c r="AQ136" s="639">
        <v>1.0082405545251429E-5</v>
      </c>
      <c r="AR136" s="639">
        <v>21.995780302211198</v>
      </c>
    </row>
    <row r="137" spans="1:44">
      <c r="A137" s="435" t="s">
        <v>874</v>
      </c>
      <c r="B137" s="411">
        <v>135</v>
      </c>
      <c r="C137" s="411" t="s">
        <v>875</v>
      </c>
      <c r="D137" s="412">
        <v>1155931</v>
      </c>
      <c r="E137" s="412">
        <v>22817058.187825441</v>
      </c>
      <c r="F137" s="412">
        <v>1094180.6389615363</v>
      </c>
      <c r="G137" s="412">
        <v>1177.0455753525182</v>
      </c>
      <c r="H137" s="412">
        <v>7501.2663556421267</v>
      </c>
      <c r="I137" s="412">
        <v>34207.92875479236</v>
      </c>
      <c r="J137" s="412">
        <v>0</v>
      </c>
      <c r="K137" s="412">
        <v>0</v>
      </c>
      <c r="L137" s="412">
        <v>0</v>
      </c>
      <c r="M137" s="412">
        <v>0</v>
      </c>
      <c r="N137" s="412">
        <v>1137066.8796473234</v>
      </c>
      <c r="O137" s="639">
        <v>19.739117808783952</v>
      </c>
      <c r="P137" s="639">
        <v>0.94657954407446154</v>
      </c>
      <c r="Q137" s="639">
        <v>1.0182662938813115E-3</v>
      </c>
      <c r="R137" s="639">
        <v>6.4893720781276105E-3</v>
      </c>
      <c r="S137" s="639">
        <v>2.9593400259005389E-2</v>
      </c>
      <c r="T137" s="639">
        <v>0</v>
      </c>
      <c r="U137" s="639">
        <v>0</v>
      </c>
      <c r="V137" s="639">
        <v>0</v>
      </c>
      <c r="W137" s="639">
        <v>0</v>
      </c>
      <c r="X137" s="639">
        <v>0.98368058270547587</v>
      </c>
      <c r="Y137" s="639">
        <v>79.056866278982568</v>
      </c>
      <c r="Z137" s="639">
        <v>5.202465671490387</v>
      </c>
      <c r="AA137" s="639">
        <v>2.9302329014275319</v>
      </c>
      <c r="AB137" s="639">
        <v>0.20844457707901964</v>
      </c>
      <c r="AC137" s="639">
        <v>7.0361811996664941E-2</v>
      </c>
      <c r="AD137" s="639">
        <v>1.226727060433706E-2</v>
      </c>
      <c r="AE137" s="639">
        <v>7.0362459394459633E-4</v>
      </c>
      <c r="AF137" s="639">
        <v>1.9555337140563602E-3</v>
      </c>
      <c r="AG137" s="639">
        <v>4.5937660856515037E-5</v>
      </c>
      <c r="AH137" s="639">
        <v>8.4264773285667971</v>
      </c>
      <c r="AI137" s="639">
        <v>72.303558431549305</v>
      </c>
      <c r="AJ137" s="639">
        <v>4.7759641478509742</v>
      </c>
      <c r="AK137" s="639">
        <v>2.7600131593860961</v>
      </c>
      <c r="AL137" s="639">
        <v>1.7944091017512823E-2</v>
      </c>
      <c r="AM137" s="639">
        <v>6.6658970764092371E-2</v>
      </c>
      <c r="AN137" s="639">
        <v>9.8857593140457105E-3</v>
      </c>
      <c r="AO137" s="639">
        <v>2.6676119620205782E-4</v>
      </c>
      <c r="AP137" s="639">
        <v>1.6648627211183946E-3</v>
      </c>
      <c r="AQ137" s="639">
        <v>7.0275610524217818E-6</v>
      </c>
      <c r="AR137" s="639">
        <v>7.6324047798110941</v>
      </c>
    </row>
    <row r="138" spans="1:44">
      <c r="A138" s="435" t="s">
        <v>876</v>
      </c>
      <c r="B138" s="411">
        <v>136</v>
      </c>
      <c r="C138" s="411" t="s">
        <v>67</v>
      </c>
      <c r="D138" s="412">
        <v>598701</v>
      </c>
      <c r="E138" s="412">
        <v>26848185.488100268</v>
      </c>
      <c r="F138" s="412">
        <v>1424723.3215691159</v>
      </c>
      <c r="G138" s="412">
        <v>473926.29856218898</v>
      </c>
      <c r="H138" s="412">
        <v>8826.5274538934555</v>
      </c>
      <c r="I138" s="412">
        <v>40251.499944126379</v>
      </c>
      <c r="J138" s="412">
        <v>0</v>
      </c>
      <c r="K138" s="412">
        <v>0</v>
      </c>
      <c r="L138" s="412">
        <v>0</v>
      </c>
      <c r="M138" s="412">
        <v>0</v>
      </c>
      <c r="N138" s="412">
        <v>1947727.647529325</v>
      </c>
      <c r="O138" s="639">
        <v>44.844063210350853</v>
      </c>
      <c r="P138" s="639">
        <v>2.3796909000805342</v>
      </c>
      <c r="Q138" s="639">
        <v>0.79159095869589158</v>
      </c>
      <c r="R138" s="639">
        <v>1.4742797245859711E-2</v>
      </c>
      <c r="S138" s="639">
        <v>6.7231389197823926E-2</v>
      </c>
      <c r="T138" s="639">
        <v>0</v>
      </c>
      <c r="U138" s="639">
        <v>0</v>
      </c>
      <c r="V138" s="639">
        <v>0</v>
      </c>
      <c r="W138" s="639">
        <v>0</v>
      </c>
      <c r="X138" s="639">
        <v>3.2532560452201089</v>
      </c>
      <c r="Y138" s="639">
        <v>95.800936853350294</v>
      </c>
      <c r="Z138" s="639">
        <v>5.1640138081238582</v>
      </c>
      <c r="AA138" s="639">
        <v>1.2739732667418207</v>
      </c>
      <c r="AB138" s="639">
        <v>0.36849536696305552</v>
      </c>
      <c r="AC138" s="639">
        <v>8.8961825028391062E-2</v>
      </c>
      <c r="AD138" s="639">
        <v>1.3991527163123681E-2</v>
      </c>
      <c r="AE138" s="639">
        <v>8.4868995839976267E-4</v>
      </c>
      <c r="AF138" s="639">
        <v>2.4207554012489643E-3</v>
      </c>
      <c r="AG138" s="639">
        <v>5.5803068961527292E-5</v>
      </c>
      <c r="AH138" s="639">
        <v>6.9127610424488592</v>
      </c>
      <c r="AI138" s="639">
        <v>82.988322781170709</v>
      </c>
      <c r="AJ138" s="639">
        <v>4.4169766102232435</v>
      </c>
      <c r="AK138" s="639">
        <v>0.93553589219566335</v>
      </c>
      <c r="AL138" s="639">
        <v>2.217766389152763E-2</v>
      </c>
      <c r="AM138" s="639">
        <v>8.1526917571950699E-2</v>
      </c>
      <c r="AN138" s="639">
        <v>9.2568628165689195E-3</v>
      </c>
      <c r="AO138" s="639">
        <v>2.8888369025701808E-4</v>
      </c>
      <c r="AP138" s="639">
        <v>1.8881228701688997E-3</v>
      </c>
      <c r="AQ138" s="639">
        <v>7.3753569209203819E-6</v>
      </c>
      <c r="AR138" s="639">
        <v>5.4676583286163023</v>
      </c>
    </row>
    <row r="139" spans="1:44">
      <c r="A139" s="435" t="s">
        <v>877</v>
      </c>
      <c r="B139" s="411">
        <v>137</v>
      </c>
      <c r="C139" s="411" t="s">
        <v>878</v>
      </c>
      <c r="D139" s="412">
        <v>243812</v>
      </c>
      <c r="E139" s="412">
        <v>4305762.9962895978</v>
      </c>
      <c r="F139" s="412">
        <v>228550.37529566855</v>
      </c>
      <c r="G139" s="412">
        <v>199990.25852448406</v>
      </c>
      <c r="H139" s="412">
        <v>1415.5494908046333</v>
      </c>
      <c r="I139" s="412">
        <v>6455.3121879088867</v>
      </c>
      <c r="J139" s="412">
        <v>0</v>
      </c>
      <c r="K139" s="412">
        <v>0</v>
      </c>
      <c r="L139" s="412">
        <v>0</v>
      </c>
      <c r="M139" s="412">
        <v>0</v>
      </c>
      <c r="N139" s="412">
        <v>436411.49549886608</v>
      </c>
      <c r="O139" s="639">
        <v>17.660176678299663</v>
      </c>
      <c r="P139" s="639">
        <v>0.93740412816296392</v>
      </c>
      <c r="Q139" s="639">
        <v>0.82026421392090654</v>
      </c>
      <c r="R139" s="639">
        <v>5.805905742148185E-3</v>
      </c>
      <c r="S139" s="639">
        <v>2.6476597492776758E-2</v>
      </c>
      <c r="T139" s="639">
        <v>0</v>
      </c>
      <c r="U139" s="639">
        <v>0</v>
      </c>
      <c r="V139" s="639">
        <v>0</v>
      </c>
      <c r="W139" s="639">
        <v>0</v>
      </c>
      <c r="X139" s="639">
        <v>1.7899508453187953</v>
      </c>
      <c r="Y139" s="639">
        <v>77.766418178449754</v>
      </c>
      <c r="Z139" s="639">
        <v>4.263338987220382</v>
      </c>
      <c r="AA139" s="639">
        <v>1.5868127952142554</v>
      </c>
      <c r="AB139" s="639">
        <v>0.28143661559199429</v>
      </c>
      <c r="AC139" s="639">
        <v>5.2131554266994701E-2</v>
      </c>
      <c r="AD139" s="639">
        <v>1.2973672644874196E-2</v>
      </c>
      <c r="AE139" s="639">
        <v>8.2288451828184189E-4</v>
      </c>
      <c r="AF139" s="639">
        <v>2.8544967731538211E-3</v>
      </c>
      <c r="AG139" s="639">
        <v>5.4410580489632561E-5</v>
      </c>
      <c r="AH139" s="639">
        <v>6.2004254168104271</v>
      </c>
      <c r="AI139" s="639">
        <v>64.545771652859997</v>
      </c>
      <c r="AJ139" s="639">
        <v>3.4892845672358641</v>
      </c>
      <c r="AK139" s="639">
        <v>1.2206884492109402</v>
      </c>
      <c r="AL139" s="639">
        <v>1.3567257898903177E-2</v>
      </c>
      <c r="AM139" s="639">
        <v>4.5250538820518348E-2</v>
      </c>
      <c r="AN139" s="639">
        <v>8.2936822777295669E-3</v>
      </c>
      <c r="AO139" s="639">
        <v>2.781572424820252E-4</v>
      </c>
      <c r="AP139" s="639">
        <v>2.3448974433443724E-3</v>
      </c>
      <c r="AQ139" s="639">
        <v>7.2090211928235868E-6</v>
      </c>
      <c r="AR139" s="639">
        <v>4.7797147591509743</v>
      </c>
    </row>
    <row r="140" spans="1:44">
      <c r="A140" s="435" t="s">
        <v>879</v>
      </c>
      <c r="B140" s="411">
        <v>138</v>
      </c>
      <c r="C140" s="411" t="s">
        <v>880</v>
      </c>
      <c r="D140" s="412">
        <v>145222</v>
      </c>
      <c r="E140" s="412">
        <v>9452475.2378390823</v>
      </c>
      <c r="F140" s="412">
        <v>559317.53711756365</v>
      </c>
      <c r="G140" s="412">
        <v>53.661924268486189</v>
      </c>
      <c r="H140" s="412">
        <v>3107.5668868204875</v>
      </c>
      <c r="I140" s="412">
        <v>14171.397418137312</v>
      </c>
      <c r="J140" s="412">
        <v>0</v>
      </c>
      <c r="K140" s="412">
        <v>0</v>
      </c>
      <c r="L140" s="412">
        <v>0</v>
      </c>
      <c r="M140" s="412">
        <v>0</v>
      </c>
      <c r="N140" s="412">
        <v>576650.16334678989</v>
      </c>
      <c r="O140" s="639">
        <v>65.089829625257067</v>
      </c>
      <c r="P140" s="639">
        <v>3.851465598308546</v>
      </c>
      <c r="Q140" s="639">
        <v>3.6951649384036982E-4</v>
      </c>
      <c r="R140" s="639">
        <v>2.1398733572189389E-2</v>
      </c>
      <c r="S140" s="639">
        <v>9.758437026164983E-2</v>
      </c>
      <c r="T140" s="639">
        <v>0</v>
      </c>
      <c r="U140" s="639">
        <v>0</v>
      </c>
      <c r="V140" s="639">
        <v>0</v>
      </c>
      <c r="W140" s="639">
        <v>0</v>
      </c>
      <c r="X140" s="639">
        <v>3.9708182186362251</v>
      </c>
      <c r="Y140" s="639">
        <v>135.51743989170839</v>
      </c>
      <c r="Z140" s="639">
        <v>7.7380975263389793</v>
      </c>
      <c r="AA140" s="639">
        <v>0.53135673207950651</v>
      </c>
      <c r="AB140" s="639">
        <v>0.47549380603568903</v>
      </c>
      <c r="AC140" s="639">
        <v>0.1253626168325927</v>
      </c>
      <c r="AD140" s="639">
        <v>1.8068482277120591E-2</v>
      </c>
      <c r="AE140" s="639">
        <v>1.1550030670227471E-3</v>
      </c>
      <c r="AF140" s="639">
        <v>3.1504313850272609E-3</v>
      </c>
      <c r="AG140" s="639">
        <v>7.1720299288522701E-5</v>
      </c>
      <c r="AH140" s="639">
        <v>8.8927563183152269</v>
      </c>
      <c r="AI140" s="639">
        <v>121.43814119426855</v>
      </c>
      <c r="AJ140" s="639">
        <v>6.9232440567595557</v>
      </c>
      <c r="AK140" s="639">
        <v>0.21730708717830566</v>
      </c>
      <c r="AL140" s="639">
        <v>3.1406063511830895E-2</v>
      </c>
      <c r="AM140" s="639">
        <v>0.11705864568296455</v>
      </c>
      <c r="AN140" s="639">
        <v>1.3402914129696793E-2</v>
      </c>
      <c r="AO140" s="639">
        <v>4.5638472001416342E-4</v>
      </c>
      <c r="AP140" s="639">
        <v>2.5621549133835833E-3</v>
      </c>
      <c r="AQ140" s="639">
        <v>1.065874819334794E-5</v>
      </c>
      <c r="AR140" s="639">
        <v>7.3054479656439444</v>
      </c>
    </row>
    <row r="141" spans="1:44">
      <c r="A141" s="435" t="s">
        <v>881</v>
      </c>
      <c r="B141" s="411">
        <v>139</v>
      </c>
      <c r="C141" s="411" t="s">
        <v>882</v>
      </c>
      <c r="D141" s="412">
        <v>334302</v>
      </c>
      <c r="E141" s="412">
        <v>7849051.3849693332</v>
      </c>
      <c r="F141" s="412">
        <v>476429.10114991991</v>
      </c>
      <c r="G141" s="412">
        <v>277.53912340267971</v>
      </c>
      <c r="H141" s="412">
        <v>2580.4301585728654</v>
      </c>
      <c r="I141" s="412">
        <v>11767.502557056168</v>
      </c>
      <c r="J141" s="412">
        <v>0</v>
      </c>
      <c r="K141" s="412">
        <v>0</v>
      </c>
      <c r="L141" s="412">
        <v>0</v>
      </c>
      <c r="M141" s="412">
        <v>0</v>
      </c>
      <c r="N141" s="412">
        <v>491054.57298895158</v>
      </c>
      <c r="O141" s="639">
        <v>23.478924400599855</v>
      </c>
      <c r="P141" s="639">
        <v>1.4251458296687423</v>
      </c>
      <c r="Q141" s="639">
        <v>8.3020479507355536E-4</v>
      </c>
      <c r="R141" s="639">
        <v>7.7188594700984903E-3</v>
      </c>
      <c r="S141" s="639">
        <v>3.5200215843926054E-2</v>
      </c>
      <c r="T141" s="639">
        <v>0</v>
      </c>
      <c r="U141" s="639">
        <v>0</v>
      </c>
      <c r="V141" s="639">
        <v>0</v>
      </c>
      <c r="W141" s="639">
        <v>0</v>
      </c>
      <c r="X141" s="639">
        <v>1.4688951097778402</v>
      </c>
      <c r="Y141" s="639">
        <v>130.61285532614775</v>
      </c>
      <c r="Z141" s="639">
        <v>7.498377771500838</v>
      </c>
      <c r="AA141" s="639">
        <v>0.39015090867487873</v>
      </c>
      <c r="AB141" s="639">
        <v>0.58768685053883596</v>
      </c>
      <c r="AC141" s="639">
        <v>7.8692579433691623E-2</v>
      </c>
      <c r="AD141" s="639">
        <v>1.5040761196108619E-2</v>
      </c>
      <c r="AE141" s="639">
        <v>1.071711574369391E-3</v>
      </c>
      <c r="AF141" s="639">
        <v>4.6214427301773083E-3</v>
      </c>
      <c r="AG141" s="639">
        <v>6.9787770988634089E-5</v>
      </c>
      <c r="AH141" s="639">
        <v>8.575711813419888</v>
      </c>
      <c r="AI141" s="639">
        <v>108.84338433679109</v>
      </c>
      <c r="AJ141" s="639">
        <v>6.246567871513264</v>
      </c>
      <c r="AK141" s="639">
        <v>0.10700920641086982</v>
      </c>
      <c r="AL141" s="639">
        <v>2.3413469129228932E-2</v>
      </c>
      <c r="AM141" s="639">
        <v>6.4387285038334782E-2</v>
      </c>
      <c r="AN141" s="639">
        <v>9.8896745409405868E-3</v>
      </c>
      <c r="AO141" s="639">
        <v>3.7021853187053602E-4</v>
      </c>
      <c r="AP141" s="639">
        <v>3.8839166573628745E-3</v>
      </c>
      <c r="AQ141" s="639">
        <v>1.0152471142426234E-5</v>
      </c>
      <c r="AR141" s="639">
        <v>6.4555317942930133</v>
      </c>
    </row>
    <row r="142" spans="1:44">
      <c r="A142" s="435" t="s">
        <v>883</v>
      </c>
      <c r="B142" s="411">
        <v>140</v>
      </c>
      <c r="C142" s="411" t="s">
        <v>884</v>
      </c>
      <c r="D142" s="412">
        <v>271922</v>
      </c>
      <c r="E142" s="412">
        <v>2903369.569203726</v>
      </c>
      <c r="F142" s="412">
        <v>144382.88242892496</v>
      </c>
      <c r="G142" s="412">
        <v>634.46135368244745</v>
      </c>
      <c r="H142" s="412">
        <v>954.50291129483719</v>
      </c>
      <c r="I142" s="412">
        <v>4352.8073844833671</v>
      </c>
      <c r="J142" s="412">
        <v>0</v>
      </c>
      <c r="K142" s="412">
        <v>0</v>
      </c>
      <c r="L142" s="412">
        <v>0</v>
      </c>
      <c r="M142" s="412">
        <v>0</v>
      </c>
      <c r="N142" s="412">
        <v>150324.65407838562</v>
      </c>
      <c r="O142" s="639">
        <v>10.677214676281162</v>
      </c>
      <c r="P142" s="639">
        <v>0.53097168463355282</v>
      </c>
      <c r="Q142" s="639">
        <v>2.3332475992470176E-3</v>
      </c>
      <c r="R142" s="639">
        <v>3.5102084836638346E-3</v>
      </c>
      <c r="S142" s="639">
        <v>1.6007558728177076E-2</v>
      </c>
      <c r="T142" s="639">
        <v>0</v>
      </c>
      <c r="U142" s="639">
        <v>0</v>
      </c>
      <c r="V142" s="639">
        <v>0</v>
      </c>
      <c r="W142" s="639">
        <v>0</v>
      </c>
      <c r="X142" s="639">
        <v>0.55282269944464069</v>
      </c>
      <c r="Y142" s="639">
        <v>60.373547275237684</v>
      </c>
      <c r="Z142" s="639">
        <v>3.2389368630632807</v>
      </c>
      <c r="AA142" s="639">
        <v>0.5606097326818672</v>
      </c>
      <c r="AB142" s="639">
        <v>0.21880974817901327</v>
      </c>
      <c r="AC142" s="639">
        <v>4.1548648260311592E-2</v>
      </c>
      <c r="AD142" s="639">
        <v>1.7507348230192087E-2</v>
      </c>
      <c r="AE142" s="639">
        <v>1.1391857208410481E-3</v>
      </c>
      <c r="AF142" s="639">
        <v>2.3814768030622165E-3</v>
      </c>
      <c r="AG142" s="639">
        <v>7.4387335706149366E-5</v>
      </c>
      <c r="AH142" s="639">
        <v>4.0810073902742747</v>
      </c>
      <c r="AI142" s="639">
        <v>48.92679394885625</v>
      </c>
      <c r="AJ142" s="639">
        <v>2.5863351080414896</v>
      </c>
      <c r="AK142" s="639">
        <v>0.335117585209249</v>
      </c>
      <c r="AL142" s="639">
        <v>1.1063472086568143E-2</v>
      </c>
      <c r="AM142" s="639">
        <v>3.2665218870387584E-2</v>
      </c>
      <c r="AN142" s="639">
        <v>1.2928568985677751E-2</v>
      </c>
      <c r="AO142" s="639">
        <v>4.2696543262743736E-4</v>
      </c>
      <c r="AP142" s="639">
        <v>1.885410046212733E-3</v>
      </c>
      <c r="AQ142" s="639">
        <v>1.1786902580237108E-5</v>
      </c>
      <c r="AR142" s="639">
        <v>2.9804341155747927</v>
      </c>
    </row>
    <row r="143" spans="1:44">
      <c r="A143" s="435" t="s">
        <v>885</v>
      </c>
      <c r="B143" s="411">
        <v>141</v>
      </c>
      <c r="C143" s="411" t="s">
        <v>68</v>
      </c>
      <c r="D143" s="412">
        <v>967510</v>
      </c>
      <c r="E143" s="412">
        <v>15066808.649741746</v>
      </c>
      <c r="F143" s="412">
        <v>877165.62460063491</v>
      </c>
      <c r="G143" s="412">
        <v>4682250.1427419316</v>
      </c>
      <c r="H143" s="412">
        <v>4953.3179904633807</v>
      </c>
      <c r="I143" s="412">
        <v>22588.552503558967</v>
      </c>
      <c r="J143" s="412">
        <v>0</v>
      </c>
      <c r="K143" s="412">
        <v>0</v>
      </c>
      <c r="L143" s="412">
        <v>0</v>
      </c>
      <c r="M143" s="412">
        <v>0</v>
      </c>
      <c r="N143" s="412">
        <v>5586957.6378365885</v>
      </c>
      <c r="O143" s="639">
        <v>15.572767878101256</v>
      </c>
      <c r="P143" s="639">
        <v>0.90662176577051912</v>
      </c>
      <c r="Q143" s="639">
        <v>4.839485010740904</v>
      </c>
      <c r="R143" s="639">
        <v>5.1196556009378514E-3</v>
      </c>
      <c r="S143" s="639">
        <v>2.334709977525707E-2</v>
      </c>
      <c r="T143" s="639">
        <v>0</v>
      </c>
      <c r="U143" s="639">
        <v>0</v>
      </c>
      <c r="V143" s="639">
        <v>0</v>
      </c>
      <c r="W143" s="639">
        <v>0</v>
      </c>
      <c r="X143" s="639">
        <v>5.7745735318876177</v>
      </c>
      <c r="Y143" s="639">
        <v>65.19734392736332</v>
      </c>
      <c r="Z143" s="639">
        <v>3.8591565701841963</v>
      </c>
      <c r="AA143" s="639">
        <v>5.2789973467079685</v>
      </c>
      <c r="AB143" s="639">
        <v>0.30344367316195253</v>
      </c>
      <c r="AC143" s="639">
        <v>4.9955662137956693E-2</v>
      </c>
      <c r="AD143" s="639">
        <v>2.1900733731480729E-2</v>
      </c>
      <c r="AE143" s="639">
        <v>9.5435945259338638E-4</v>
      </c>
      <c r="AF143" s="639">
        <v>1.9595084350589971E-3</v>
      </c>
      <c r="AG143" s="639">
        <v>6.073648018881356E-5</v>
      </c>
      <c r="AH143" s="639">
        <v>9.5164285902913974</v>
      </c>
      <c r="AI143" s="639">
        <v>55.231817037883907</v>
      </c>
      <c r="AJ143" s="639">
        <v>3.2742309132989376</v>
      </c>
      <c r="AK143" s="639">
        <v>5.0325371003667403</v>
      </c>
      <c r="AL143" s="639">
        <v>1.4002444045236253E-2</v>
      </c>
      <c r="AM143" s="639">
        <v>4.1611251664727719E-2</v>
      </c>
      <c r="AN143" s="639">
        <v>1.82016597823434E-2</v>
      </c>
      <c r="AO143" s="639">
        <v>3.7053975260523266E-4</v>
      </c>
      <c r="AP143" s="639">
        <v>1.5356007685903669E-3</v>
      </c>
      <c r="AQ143" s="639">
        <v>8.9445114670427479E-6</v>
      </c>
      <c r="AR143" s="639">
        <v>8.3824984541906495</v>
      </c>
    </row>
    <row r="144" spans="1:44">
      <c r="A144" s="435" t="s">
        <v>886</v>
      </c>
      <c r="B144" s="411">
        <v>142</v>
      </c>
      <c r="C144" s="411" t="s">
        <v>887</v>
      </c>
      <c r="D144" s="412">
        <v>2147341</v>
      </c>
      <c r="E144" s="412">
        <v>851559183.32893372</v>
      </c>
      <c r="F144" s="412">
        <v>85271711.060761735</v>
      </c>
      <c r="G144" s="412">
        <v>4726878.5603116062</v>
      </c>
      <c r="H144" s="412">
        <v>47848.656077134707</v>
      </c>
      <c r="I144" s="412">
        <v>110365.40486912537</v>
      </c>
      <c r="J144" s="412">
        <v>0</v>
      </c>
      <c r="K144" s="412">
        <v>0</v>
      </c>
      <c r="L144" s="412">
        <v>0</v>
      </c>
      <c r="M144" s="412">
        <v>0</v>
      </c>
      <c r="N144" s="412">
        <v>90156803.682019591</v>
      </c>
      <c r="O144" s="639">
        <v>396.56448758205323</v>
      </c>
      <c r="P144" s="639">
        <v>39.710372530847096</v>
      </c>
      <c r="Q144" s="639">
        <v>2.2012705761737918</v>
      </c>
      <c r="R144" s="639">
        <v>2.2282746930801726E-2</v>
      </c>
      <c r="S144" s="639">
        <v>5.1396310538999332E-2</v>
      </c>
      <c r="T144" s="639">
        <v>0</v>
      </c>
      <c r="U144" s="639">
        <v>0</v>
      </c>
      <c r="V144" s="639">
        <v>0</v>
      </c>
      <c r="W144" s="639">
        <v>0</v>
      </c>
      <c r="X144" s="639">
        <v>41.985322164490682</v>
      </c>
      <c r="Y144" s="639">
        <v>527.59193789006713</v>
      </c>
      <c r="Z144" s="639">
        <v>48.635812362281484</v>
      </c>
      <c r="AA144" s="639">
        <v>4.3670981951404517</v>
      </c>
      <c r="AB144" s="639">
        <v>1.2825655766093429</v>
      </c>
      <c r="AC144" s="639">
        <v>8.7576090833457007E-2</v>
      </c>
      <c r="AD144" s="639">
        <v>2.6197915006085527E-2</v>
      </c>
      <c r="AE144" s="639">
        <v>1.3511368183801145E-3</v>
      </c>
      <c r="AF144" s="639">
        <v>4.4695957577522046E-3</v>
      </c>
      <c r="AG144" s="639">
        <v>1.0067583221573818E-4</v>
      </c>
      <c r="AH144" s="639">
        <v>54.405171548279171</v>
      </c>
      <c r="AI144" s="639">
        <v>472.3265753202478</v>
      </c>
      <c r="AJ144" s="639">
        <v>45.284906209728888</v>
      </c>
      <c r="AK144" s="639">
        <v>2.2623803105524911</v>
      </c>
      <c r="AL144" s="639">
        <v>6.2221983047905154E-2</v>
      </c>
      <c r="AM144" s="639">
        <v>6.9036992320840443E-2</v>
      </c>
      <c r="AN144" s="639">
        <v>6.5368770476013135E-3</v>
      </c>
      <c r="AO144" s="639">
        <v>1.9646683377470332E-4</v>
      </c>
      <c r="AP144" s="639">
        <v>2.7843877394181818E-3</v>
      </c>
      <c r="AQ144" s="639">
        <v>4.941676255841819E-6</v>
      </c>
      <c r="AR144" s="639">
        <v>47.688068168947183</v>
      </c>
    </row>
    <row r="145" spans="1:44">
      <c r="A145" s="435" t="s">
        <v>888</v>
      </c>
      <c r="B145" s="411">
        <v>143</v>
      </c>
      <c r="C145" s="411" t="s">
        <v>889</v>
      </c>
      <c r="D145" s="412">
        <v>221565</v>
      </c>
      <c r="E145" s="412">
        <v>31030291.704297036</v>
      </c>
      <c r="F145" s="412">
        <v>2858417.1770097357</v>
      </c>
      <c r="G145" s="412">
        <v>18249.891438058476</v>
      </c>
      <c r="H145" s="412">
        <v>4677.8802290818221</v>
      </c>
      <c r="I145" s="412">
        <v>4856.1646864367985</v>
      </c>
      <c r="J145" s="412">
        <v>0</v>
      </c>
      <c r="K145" s="412">
        <v>0</v>
      </c>
      <c r="L145" s="412">
        <v>0</v>
      </c>
      <c r="M145" s="412">
        <v>0</v>
      </c>
      <c r="N145" s="412">
        <v>2886201.113363313</v>
      </c>
      <c r="O145" s="639">
        <v>140.05051205875043</v>
      </c>
      <c r="P145" s="639">
        <v>12.901032098976534</v>
      </c>
      <c r="Q145" s="639">
        <v>8.2368115171883985E-2</v>
      </c>
      <c r="R145" s="639">
        <v>2.1112902439834009E-2</v>
      </c>
      <c r="S145" s="639">
        <v>2.191756227940694E-2</v>
      </c>
      <c r="T145" s="639">
        <v>0</v>
      </c>
      <c r="U145" s="639">
        <v>0</v>
      </c>
      <c r="V145" s="639">
        <v>0</v>
      </c>
      <c r="W145" s="639">
        <v>0</v>
      </c>
      <c r="X145" s="639">
        <v>13.026430678867658</v>
      </c>
      <c r="Y145" s="639">
        <v>262.21132591935338</v>
      </c>
      <c r="Z145" s="639">
        <v>20.106877977094648</v>
      </c>
      <c r="AA145" s="639">
        <v>0.74957923448611929</v>
      </c>
      <c r="AB145" s="639">
        <v>0.78124272374321169</v>
      </c>
      <c r="AC145" s="639">
        <v>5.7117320665949177E-2</v>
      </c>
      <c r="AD145" s="639">
        <v>3.0637850115413187E-2</v>
      </c>
      <c r="AE145" s="639">
        <v>2.556212663888946E-3</v>
      </c>
      <c r="AF145" s="639">
        <v>6.4273751385748746E-3</v>
      </c>
      <c r="AG145" s="639">
        <v>1.7346961037846548E-4</v>
      </c>
      <c r="AH145" s="639">
        <v>21.734612163518182</v>
      </c>
      <c r="AI145" s="639">
        <v>239.57388576220606</v>
      </c>
      <c r="AJ145" s="639">
        <v>18.715976780208631</v>
      </c>
      <c r="AK145" s="639">
        <v>0.14686982922020014</v>
      </c>
      <c r="AL145" s="639">
        <v>4.2488218572035261E-2</v>
      </c>
      <c r="AM145" s="639">
        <v>4.8830974516861553E-2</v>
      </c>
      <c r="AN145" s="639">
        <v>2.1809069811337834E-2</v>
      </c>
      <c r="AO145" s="639">
        <v>9.3104769806619497E-4</v>
      </c>
      <c r="AP145" s="639">
        <v>5.4248521215764069E-3</v>
      </c>
      <c r="AQ145" s="639">
        <v>2.8763937798857195E-5</v>
      </c>
      <c r="AR145" s="639">
        <v>18.982359536086506</v>
      </c>
    </row>
    <row r="146" spans="1:44">
      <c r="A146" s="435" t="s">
        <v>890</v>
      </c>
      <c r="B146" s="411">
        <v>144</v>
      </c>
      <c r="C146" s="411" t="s">
        <v>891</v>
      </c>
      <c r="D146" s="412">
        <v>3210279</v>
      </c>
      <c r="E146" s="412">
        <v>60436246.194618106</v>
      </c>
      <c r="F146" s="412">
        <v>4425894.5188724454</v>
      </c>
      <c r="G146" s="412">
        <v>180761.87956832923</v>
      </c>
      <c r="H146" s="412">
        <v>3628.0922609496288</v>
      </c>
      <c r="I146" s="412">
        <v>8286.1315216437033</v>
      </c>
      <c r="J146" s="412">
        <v>0</v>
      </c>
      <c r="K146" s="412">
        <v>0</v>
      </c>
      <c r="L146" s="412">
        <v>0</v>
      </c>
      <c r="M146" s="412">
        <v>0</v>
      </c>
      <c r="N146" s="412">
        <v>4618570.6222233679</v>
      </c>
      <c r="O146" s="639">
        <v>18.825854760479729</v>
      </c>
      <c r="P146" s="639">
        <v>1.3786635114494552</v>
      </c>
      <c r="Q146" s="639">
        <v>5.6307218023208955E-2</v>
      </c>
      <c r="R146" s="639">
        <v>1.1301485823972399E-3</v>
      </c>
      <c r="S146" s="639">
        <v>2.5811250429148692E-3</v>
      </c>
      <c r="T146" s="639">
        <v>0</v>
      </c>
      <c r="U146" s="639">
        <v>0</v>
      </c>
      <c r="V146" s="639">
        <v>0</v>
      </c>
      <c r="W146" s="639">
        <v>0</v>
      </c>
      <c r="X146" s="639">
        <v>1.4386820030979763</v>
      </c>
      <c r="Y146" s="639">
        <v>369.53669575119136</v>
      </c>
      <c r="Z146" s="639">
        <v>32.834106904600191</v>
      </c>
      <c r="AA146" s="639">
        <v>2.8352087129462982</v>
      </c>
      <c r="AB146" s="639">
        <v>0.8826337437614451</v>
      </c>
      <c r="AC146" s="639">
        <v>6.4451477458595766E-2</v>
      </c>
      <c r="AD146" s="639">
        <v>1.9982019645000224E-2</v>
      </c>
      <c r="AE146" s="639">
        <v>1.0915804582093194E-3</v>
      </c>
      <c r="AF146" s="639">
        <v>3.9351002599878624E-3</v>
      </c>
      <c r="AG146" s="639">
        <v>7.8500792309894556E-5</v>
      </c>
      <c r="AH146" s="639">
        <v>36.641488039922038</v>
      </c>
      <c r="AI146" s="639">
        <v>326.94836848027649</v>
      </c>
      <c r="AJ146" s="639">
        <v>30.143112699145064</v>
      </c>
      <c r="AK146" s="639">
        <v>1.453663212327726</v>
      </c>
      <c r="AL146" s="639">
        <v>4.1322400913329303E-2</v>
      </c>
      <c r="AM146" s="639">
        <v>5.0775796721424994E-2</v>
      </c>
      <c r="AN146" s="639">
        <v>6.3683992427406621E-3</v>
      </c>
      <c r="AO146" s="639">
        <v>2.0152035210698718E-4</v>
      </c>
      <c r="AP146" s="639">
        <v>2.6614814128935521E-3</v>
      </c>
      <c r="AQ146" s="639">
        <v>4.9122574534530331E-6</v>
      </c>
      <c r="AR146" s="639">
        <v>31.698110422372739</v>
      </c>
    </row>
    <row r="147" spans="1:44">
      <c r="A147" s="435" t="s">
        <v>892</v>
      </c>
      <c r="B147" s="411">
        <v>145</v>
      </c>
      <c r="C147" s="411" t="s">
        <v>893</v>
      </c>
      <c r="D147" s="412">
        <v>1203227</v>
      </c>
      <c r="E147" s="412">
        <v>26749755.903218172</v>
      </c>
      <c r="F147" s="412">
        <v>2120784.6940576285</v>
      </c>
      <c r="G147" s="412">
        <v>123586.69644757791</v>
      </c>
      <c r="H147" s="412">
        <v>15492.798170753538</v>
      </c>
      <c r="I147" s="412">
        <v>3410.2273418615473</v>
      </c>
      <c r="J147" s="412">
        <v>0</v>
      </c>
      <c r="K147" s="412">
        <v>0</v>
      </c>
      <c r="L147" s="412">
        <v>0</v>
      </c>
      <c r="M147" s="412">
        <v>0</v>
      </c>
      <c r="N147" s="412">
        <v>2263274.4160178215</v>
      </c>
      <c r="O147" s="639">
        <v>22.231678563744143</v>
      </c>
      <c r="P147" s="639">
        <v>1.7625807051018874</v>
      </c>
      <c r="Q147" s="639">
        <v>0.10271270213149963</v>
      </c>
      <c r="R147" s="639">
        <v>1.2876039326538998E-2</v>
      </c>
      <c r="S147" s="639">
        <v>2.8342343895719985E-3</v>
      </c>
      <c r="T147" s="639">
        <v>0</v>
      </c>
      <c r="U147" s="639">
        <v>0</v>
      </c>
      <c r="V147" s="639">
        <v>0</v>
      </c>
      <c r="W147" s="639">
        <v>0</v>
      </c>
      <c r="X147" s="639">
        <v>1.8810036809494979</v>
      </c>
      <c r="Y147" s="639">
        <v>201.90316327353878</v>
      </c>
      <c r="Z147" s="639">
        <v>13.606823425381709</v>
      </c>
      <c r="AA147" s="639">
        <v>0.6477302322541898</v>
      </c>
      <c r="AB147" s="639">
        <v>0.55821103284831686</v>
      </c>
      <c r="AC147" s="639">
        <v>4.8031482966085434E-2</v>
      </c>
      <c r="AD147" s="639">
        <v>1.7940782965955197E-2</v>
      </c>
      <c r="AE147" s="639">
        <v>1.3992779058025302E-3</v>
      </c>
      <c r="AF147" s="639">
        <v>7.0739389265047489E-3</v>
      </c>
      <c r="AG147" s="639">
        <v>9.3664169518850837E-5</v>
      </c>
      <c r="AH147" s="639">
        <v>14.887303837418081</v>
      </c>
      <c r="AI147" s="639">
        <v>160.74779691259548</v>
      </c>
      <c r="AJ147" s="639">
        <v>10.65601094717843</v>
      </c>
      <c r="AK147" s="639">
        <v>0.2593865336653744</v>
      </c>
      <c r="AL147" s="639">
        <v>2.9845504024333017E-2</v>
      </c>
      <c r="AM147" s="639">
        <v>3.7176313899512523E-2</v>
      </c>
      <c r="AN147" s="639">
        <v>1.0315185322446515E-2</v>
      </c>
      <c r="AO147" s="639">
        <v>4.048703656705483E-4</v>
      </c>
      <c r="AP147" s="639">
        <v>5.848705592868428E-3</v>
      </c>
      <c r="AQ147" s="639">
        <v>1.1588493567295363E-5</v>
      </c>
      <c r="AR147" s="639">
        <v>10.998999648542203</v>
      </c>
    </row>
    <row r="148" spans="1:44">
      <c r="A148" s="435" t="s">
        <v>894</v>
      </c>
      <c r="B148" s="411">
        <v>146</v>
      </c>
      <c r="C148" s="411" t="s">
        <v>435</v>
      </c>
      <c r="D148" s="412">
        <v>0</v>
      </c>
      <c r="E148" s="412">
        <v>0</v>
      </c>
      <c r="F148" s="412">
        <v>0</v>
      </c>
      <c r="G148" s="412">
        <v>0</v>
      </c>
      <c r="H148" s="412">
        <v>0</v>
      </c>
      <c r="I148" s="412">
        <v>0</v>
      </c>
      <c r="J148" s="412">
        <v>0</v>
      </c>
      <c r="K148" s="412">
        <v>0</v>
      </c>
      <c r="L148" s="412">
        <v>0</v>
      </c>
      <c r="M148" s="412">
        <v>0</v>
      </c>
      <c r="N148" s="412">
        <v>0</v>
      </c>
      <c r="O148" s="639">
        <v>0</v>
      </c>
      <c r="P148" s="639">
        <v>0</v>
      </c>
      <c r="Q148" s="639">
        <v>0</v>
      </c>
      <c r="R148" s="639">
        <v>0</v>
      </c>
      <c r="S148" s="639">
        <v>0</v>
      </c>
      <c r="T148" s="639">
        <v>0</v>
      </c>
      <c r="U148" s="639">
        <v>0</v>
      </c>
      <c r="V148" s="639">
        <v>0</v>
      </c>
      <c r="W148" s="639">
        <v>0</v>
      </c>
      <c r="X148" s="639">
        <v>0</v>
      </c>
      <c r="Y148" s="639">
        <v>0</v>
      </c>
      <c r="Z148" s="639">
        <v>0</v>
      </c>
      <c r="AA148" s="639">
        <v>0</v>
      </c>
      <c r="AB148" s="639">
        <v>0</v>
      </c>
      <c r="AC148" s="639">
        <v>0</v>
      </c>
      <c r="AD148" s="639">
        <v>0</v>
      </c>
      <c r="AE148" s="639">
        <v>0</v>
      </c>
      <c r="AF148" s="639">
        <v>0</v>
      </c>
      <c r="AG148" s="639">
        <v>0</v>
      </c>
      <c r="AH148" s="639">
        <v>0</v>
      </c>
      <c r="AI148" s="639">
        <v>0</v>
      </c>
      <c r="AJ148" s="639">
        <v>0</v>
      </c>
      <c r="AK148" s="639">
        <v>0</v>
      </c>
      <c r="AL148" s="639">
        <v>0</v>
      </c>
      <c r="AM148" s="639">
        <v>0</v>
      </c>
      <c r="AN148" s="639">
        <v>0</v>
      </c>
      <c r="AO148" s="639">
        <v>0</v>
      </c>
      <c r="AP148" s="639">
        <v>0</v>
      </c>
      <c r="AQ148" s="639">
        <v>0</v>
      </c>
      <c r="AR148" s="639">
        <v>0</v>
      </c>
    </row>
    <row r="149" spans="1:44">
      <c r="A149" s="435" t="s">
        <v>895</v>
      </c>
      <c r="B149" s="411">
        <v>147</v>
      </c>
      <c r="C149" s="411" t="s">
        <v>437</v>
      </c>
      <c r="D149" s="412">
        <v>6072576</v>
      </c>
      <c r="E149" s="412">
        <v>141672463.61631781</v>
      </c>
      <c r="F149" s="412">
        <v>7626096.3203716408</v>
      </c>
      <c r="G149" s="412">
        <v>44331.051951626279</v>
      </c>
      <c r="H149" s="412">
        <v>31253.603519826036</v>
      </c>
      <c r="I149" s="412">
        <v>63837.452262192768</v>
      </c>
      <c r="J149" s="412">
        <v>0</v>
      </c>
      <c r="K149" s="412">
        <v>0</v>
      </c>
      <c r="L149" s="412">
        <v>0</v>
      </c>
      <c r="M149" s="412">
        <v>0</v>
      </c>
      <c r="N149" s="412">
        <v>7765518.4281052863</v>
      </c>
      <c r="O149" s="639">
        <v>23.329879052368849</v>
      </c>
      <c r="P149" s="639">
        <v>1.2558255870937871</v>
      </c>
      <c r="Q149" s="639">
        <v>7.3002053743956895E-3</v>
      </c>
      <c r="R149" s="639">
        <v>5.1466796825311101E-3</v>
      </c>
      <c r="S149" s="639">
        <v>1.0512417178836917E-2</v>
      </c>
      <c r="T149" s="639">
        <v>0</v>
      </c>
      <c r="U149" s="639">
        <v>0</v>
      </c>
      <c r="V149" s="639">
        <v>0</v>
      </c>
      <c r="W149" s="639">
        <v>0</v>
      </c>
      <c r="X149" s="639">
        <v>1.2787848893295508</v>
      </c>
      <c r="Y149" s="639">
        <v>271.36115864913484</v>
      </c>
      <c r="Z149" s="639">
        <v>22.022225900902093</v>
      </c>
      <c r="AA149" s="639">
        <v>1.676733499941667</v>
      </c>
      <c r="AB149" s="639">
        <v>0.70806020895475807</v>
      </c>
      <c r="AC149" s="639">
        <v>5.8126924639740105E-2</v>
      </c>
      <c r="AD149" s="639">
        <v>1.7856453666518213E-2</v>
      </c>
      <c r="AE149" s="639">
        <v>1.1196758385602832E-3</v>
      </c>
      <c r="AF149" s="639">
        <v>4.1797971313057214E-3</v>
      </c>
      <c r="AG149" s="639">
        <v>7.7724563594750354E-5</v>
      </c>
      <c r="AH149" s="639">
        <v>24.488380185638238</v>
      </c>
      <c r="AI149" s="639">
        <v>238.81782115539386</v>
      </c>
      <c r="AJ149" s="639">
        <v>19.909112096457541</v>
      </c>
      <c r="AK149" s="639">
        <v>0.82592436776909661</v>
      </c>
      <c r="AL149" s="639">
        <v>3.6612751409155417E-2</v>
      </c>
      <c r="AM149" s="639">
        <v>4.8080926810953079E-2</v>
      </c>
      <c r="AN149" s="639">
        <v>8.433137734573137E-3</v>
      </c>
      <c r="AO149" s="639">
        <v>2.8712312712714726E-4</v>
      </c>
      <c r="AP149" s="639">
        <v>3.1660829546519519E-3</v>
      </c>
      <c r="AQ149" s="639">
        <v>7.8537450895680883E-6</v>
      </c>
      <c r="AR149" s="639">
        <v>20.83162434000819</v>
      </c>
    </row>
    <row r="150" spans="1:44">
      <c r="A150" s="435" t="s">
        <v>896</v>
      </c>
      <c r="B150" s="411">
        <v>148</v>
      </c>
      <c r="C150" s="411" t="s">
        <v>439</v>
      </c>
      <c r="D150" s="412">
        <v>939646</v>
      </c>
      <c r="E150" s="412">
        <v>13147380.086725887</v>
      </c>
      <c r="F150" s="412">
        <v>775982.63912990747</v>
      </c>
      <c r="G150" s="412">
        <v>426.81551605882152</v>
      </c>
      <c r="H150" s="412">
        <v>2451.8058367266894</v>
      </c>
      <c r="I150" s="412">
        <v>5048.4370857635658</v>
      </c>
      <c r="J150" s="412">
        <v>0</v>
      </c>
      <c r="K150" s="412">
        <v>0</v>
      </c>
      <c r="L150" s="412">
        <v>0</v>
      </c>
      <c r="M150" s="412">
        <v>0</v>
      </c>
      <c r="N150" s="412">
        <v>783909.69756845653</v>
      </c>
      <c r="O150" s="639">
        <v>13.991843829193002</v>
      </c>
      <c r="P150" s="639">
        <v>0.82582444785579623</v>
      </c>
      <c r="Q150" s="639">
        <v>4.542301207676311E-4</v>
      </c>
      <c r="R150" s="639">
        <v>2.6092867279025179E-3</v>
      </c>
      <c r="S150" s="639">
        <v>5.3727010871791776E-3</v>
      </c>
      <c r="T150" s="639">
        <v>0</v>
      </c>
      <c r="U150" s="639">
        <v>0</v>
      </c>
      <c r="V150" s="639">
        <v>0</v>
      </c>
      <c r="W150" s="639">
        <v>0</v>
      </c>
      <c r="X150" s="639">
        <v>0.83426066579164548</v>
      </c>
      <c r="Y150" s="639">
        <v>149.83874308425672</v>
      </c>
      <c r="Z150" s="639">
        <v>11.629201678845382</v>
      </c>
      <c r="AA150" s="639">
        <v>0.8158074502436865</v>
      </c>
      <c r="AB150" s="639">
        <v>0.40380752776199019</v>
      </c>
      <c r="AC150" s="639">
        <v>3.6622577166374758E-2</v>
      </c>
      <c r="AD150" s="639">
        <v>1.1805466181199493E-2</v>
      </c>
      <c r="AE150" s="639">
        <v>7.4250036089588587E-4</v>
      </c>
      <c r="AF150" s="639">
        <v>2.3439522270934801E-3</v>
      </c>
      <c r="AG150" s="639">
        <v>5.0221114511600396E-5</v>
      </c>
      <c r="AH150" s="639">
        <v>12.900381373901135</v>
      </c>
      <c r="AI150" s="639">
        <v>127.06232624292404</v>
      </c>
      <c r="AJ150" s="639">
        <v>10.052779917643543</v>
      </c>
      <c r="AK150" s="639">
        <v>0.36845607099497996</v>
      </c>
      <c r="AL150" s="639">
        <v>2.1148854095289792E-2</v>
      </c>
      <c r="AM150" s="639">
        <v>2.9907757244516102E-2</v>
      </c>
      <c r="AN150" s="639">
        <v>6.5395179893054604E-3</v>
      </c>
      <c r="AO150" s="639">
        <v>2.1501940422465884E-4</v>
      </c>
      <c r="AP150" s="639">
        <v>1.7129483758293723E-3</v>
      </c>
      <c r="AQ150" s="639">
        <v>5.6297246016346905E-6</v>
      </c>
      <c r="AR150" s="639">
        <v>10.480765715472289</v>
      </c>
    </row>
    <row r="151" spans="1:44">
      <c r="A151" s="435" t="s">
        <v>897</v>
      </c>
      <c r="B151" s="411">
        <v>149</v>
      </c>
      <c r="C151" s="411" t="s">
        <v>898</v>
      </c>
      <c r="D151" s="412">
        <v>2509011</v>
      </c>
      <c r="E151" s="412">
        <v>42198903.253942862</v>
      </c>
      <c r="F151" s="412">
        <v>2746925.9636993036</v>
      </c>
      <c r="G151" s="412">
        <v>17209.421300391918</v>
      </c>
      <c r="H151" s="412">
        <v>10172.752382151473</v>
      </c>
      <c r="I151" s="412">
        <v>20700.584741071565</v>
      </c>
      <c r="J151" s="412">
        <v>0</v>
      </c>
      <c r="K151" s="412">
        <v>0</v>
      </c>
      <c r="L151" s="412">
        <v>0</v>
      </c>
      <c r="M151" s="412">
        <v>0</v>
      </c>
      <c r="N151" s="412">
        <v>2795008.7221229188</v>
      </c>
      <c r="O151" s="639">
        <v>16.818939117422307</v>
      </c>
      <c r="P151" s="639">
        <v>1.0948242011291713</v>
      </c>
      <c r="Q151" s="639">
        <v>6.8590457755633265E-3</v>
      </c>
      <c r="R151" s="639">
        <v>4.0544869600617432E-3</v>
      </c>
      <c r="S151" s="639">
        <v>8.2504958093334649E-3</v>
      </c>
      <c r="T151" s="639">
        <v>0</v>
      </c>
      <c r="U151" s="639">
        <v>0</v>
      </c>
      <c r="V151" s="639">
        <v>0</v>
      </c>
      <c r="W151" s="639">
        <v>0</v>
      </c>
      <c r="X151" s="639">
        <v>1.1139882296741299</v>
      </c>
      <c r="Y151" s="639">
        <v>178.06912402761782</v>
      </c>
      <c r="Z151" s="639">
        <v>13.59285299563191</v>
      </c>
      <c r="AA151" s="639">
        <v>0.98017364206013946</v>
      </c>
      <c r="AB151" s="639">
        <v>0.4788257867021749</v>
      </c>
      <c r="AC151" s="639">
        <v>4.6466750174316722E-2</v>
      </c>
      <c r="AD151" s="639">
        <v>1.3483204339640637E-2</v>
      </c>
      <c r="AE151" s="639">
        <v>8.2286749524022613E-4</v>
      </c>
      <c r="AF151" s="639">
        <v>3.2395105279126373E-3</v>
      </c>
      <c r="AG151" s="639">
        <v>5.6103557969324622E-5</v>
      </c>
      <c r="AH151" s="639">
        <v>15.115920860489302</v>
      </c>
      <c r="AI151" s="639">
        <v>151.8367443082717</v>
      </c>
      <c r="AJ151" s="639">
        <v>11.804674224810316</v>
      </c>
      <c r="AK151" s="639">
        <v>0.42579397012304671</v>
      </c>
      <c r="AL151" s="639">
        <v>2.4785076352000987E-2</v>
      </c>
      <c r="AM151" s="639">
        <v>3.8153880768511492E-2</v>
      </c>
      <c r="AN151" s="639">
        <v>7.1413756932618786E-3</v>
      </c>
      <c r="AO151" s="639">
        <v>2.2572408746073444E-4</v>
      </c>
      <c r="AP151" s="639">
        <v>2.4978444451063948E-3</v>
      </c>
      <c r="AQ151" s="639">
        <v>5.9643265862892155E-6</v>
      </c>
      <c r="AR151" s="639">
        <v>12.303278060606292</v>
      </c>
    </row>
    <row r="152" spans="1:44">
      <c r="A152" s="435" t="s">
        <v>899</v>
      </c>
      <c r="B152" s="411">
        <v>150</v>
      </c>
      <c r="C152" s="411" t="s">
        <v>900</v>
      </c>
      <c r="D152" s="412">
        <v>1137127</v>
      </c>
      <c r="E152" s="412">
        <v>15245866.422442563</v>
      </c>
      <c r="F152" s="412">
        <v>999180.2284034586</v>
      </c>
      <c r="G152" s="412">
        <v>185.43920014573968</v>
      </c>
      <c r="H152" s="412">
        <v>9392.8937062957484</v>
      </c>
      <c r="I152" s="412">
        <v>18641.592679985188</v>
      </c>
      <c r="J152" s="412">
        <v>0</v>
      </c>
      <c r="K152" s="412">
        <v>0</v>
      </c>
      <c r="L152" s="412">
        <v>0</v>
      </c>
      <c r="M152" s="412">
        <v>0</v>
      </c>
      <c r="N152" s="412">
        <v>1027400.1539898854</v>
      </c>
      <c r="O152" s="639">
        <v>13.407355926332382</v>
      </c>
      <c r="P152" s="639">
        <v>0.87868833332025231</v>
      </c>
      <c r="Q152" s="639">
        <v>1.6307694755795938E-4</v>
      </c>
      <c r="R152" s="639">
        <v>8.2601975912063898E-3</v>
      </c>
      <c r="S152" s="639">
        <v>1.6393589001039627E-2</v>
      </c>
      <c r="T152" s="639">
        <v>0</v>
      </c>
      <c r="U152" s="639">
        <v>0</v>
      </c>
      <c r="V152" s="639">
        <v>0</v>
      </c>
      <c r="W152" s="639">
        <v>0</v>
      </c>
      <c r="X152" s="639">
        <v>0.90350519686005626</v>
      </c>
      <c r="Y152" s="639">
        <v>125.3147632316315</v>
      </c>
      <c r="Z152" s="639">
        <v>9.0845866781617737</v>
      </c>
      <c r="AA152" s="639">
        <v>0.60243949790757745</v>
      </c>
      <c r="AB152" s="639">
        <v>0.3437405201854824</v>
      </c>
      <c r="AC152" s="639">
        <v>4.6998186132848105E-2</v>
      </c>
      <c r="AD152" s="639">
        <v>1.1793799795017363E-2</v>
      </c>
      <c r="AE152" s="639">
        <v>7.0191604286425676E-4</v>
      </c>
      <c r="AF152" s="639">
        <v>2.5735453437733358E-3</v>
      </c>
      <c r="AG152" s="639">
        <v>4.6783098419729495E-5</v>
      </c>
      <c r="AH152" s="639">
        <v>10.092880926667755</v>
      </c>
      <c r="AI152" s="639">
        <v>105.73490450950854</v>
      </c>
      <c r="AJ152" s="639">
        <v>7.7508296592821671</v>
      </c>
      <c r="AK152" s="639">
        <v>0.23384532515531675</v>
      </c>
      <c r="AL152" s="639">
        <v>2.3022189808865421E-2</v>
      </c>
      <c r="AM152" s="639">
        <v>4.0466925186900649E-2</v>
      </c>
      <c r="AN152" s="639">
        <v>7.211842352883335E-3</v>
      </c>
      <c r="AO152" s="639">
        <v>2.1452481087125733E-4</v>
      </c>
      <c r="AP152" s="639">
        <v>2.0116102632547371E-3</v>
      </c>
      <c r="AQ152" s="639">
        <v>5.5736592664571191E-6</v>
      </c>
      <c r="AR152" s="639">
        <v>8.0576076505195253</v>
      </c>
    </row>
    <row r="153" spans="1:44">
      <c r="A153" s="435" t="s">
        <v>901</v>
      </c>
      <c r="B153" s="411">
        <v>151</v>
      </c>
      <c r="C153" s="411" t="s">
        <v>902</v>
      </c>
      <c r="D153" s="412">
        <v>354530</v>
      </c>
      <c r="E153" s="412">
        <v>7984422.9947735108</v>
      </c>
      <c r="F153" s="412">
        <v>527680.92258523719</v>
      </c>
      <c r="G153" s="412">
        <v>1016.0894756141804</v>
      </c>
      <c r="H153" s="412">
        <v>856.2719396879146</v>
      </c>
      <c r="I153" s="412">
        <v>1830.6492686013607</v>
      </c>
      <c r="J153" s="412">
        <v>0</v>
      </c>
      <c r="K153" s="412">
        <v>0</v>
      </c>
      <c r="L153" s="412">
        <v>0</v>
      </c>
      <c r="M153" s="412">
        <v>0</v>
      </c>
      <c r="N153" s="412">
        <v>531383.93326914054</v>
      </c>
      <c r="O153" s="639">
        <v>22.521149112271207</v>
      </c>
      <c r="P153" s="639">
        <v>1.4883956860780108</v>
      </c>
      <c r="Q153" s="639">
        <v>2.8660183217617138E-3</v>
      </c>
      <c r="R153" s="639">
        <v>2.41523126304661E-3</v>
      </c>
      <c r="S153" s="639">
        <v>5.1635948117264002E-3</v>
      </c>
      <c r="T153" s="639">
        <v>0</v>
      </c>
      <c r="U153" s="639">
        <v>0</v>
      </c>
      <c r="V153" s="639">
        <v>0</v>
      </c>
      <c r="W153" s="639">
        <v>0</v>
      </c>
      <c r="X153" s="639">
        <v>1.4988405304745454</v>
      </c>
      <c r="Y153" s="639">
        <v>140.78941866546987</v>
      </c>
      <c r="Z153" s="639">
        <v>10.465859044400673</v>
      </c>
      <c r="AA153" s="639">
        <v>0.66435922746063192</v>
      </c>
      <c r="AB153" s="639">
        <v>0.37539908770612784</v>
      </c>
      <c r="AC153" s="639">
        <v>3.1468963608057544E-2</v>
      </c>
      <c r="AD153" s="639">
        <v>1.2148470321396812E-2</v>
      </c>
      <c r="AE153" s="639">
        <v>8.9636854483641734E-4</v>
      </c>
      <c r="AF153" s="639">
        <v>3.2109529267670203E-3</v>
      </c>
      <c r="AG153" s="639">
        <v>6.0064781778513006E-5</v>
      </c>
      <c r="AH153" s="639">
        <v>11.553402179750272</v>
      </c>
      <c r="AI153" s="639">
        <v>126.04542811776457</v>
      </c>
      <c r="AJ153" s="639">
        <v>9.5198740806009443</v>
      </c>
      <c r="AK153" s="639">
        <v>0.30960715874176314</v>
      </c>
      <c r="AL153" s="639">
        <v>1.6926106237529631E-2</v>
      </c>
      <c r="AM153" s="639">
        <v>2.6417260923886906E-2</v>
      </c>
      <c r="AN153" s="639">
        <v>7.5222345240726091E-3</v>
      </c>
      <c r="AO153" s="639">
        <v>2.9899646857301236E-4</v>
      </c>
      <c r="AP153" s="639">
        <v>2.6887470700646642E-3</v>
      </c>
      <c r="AQ153" s="639">
        <v>8.3507665284533611E-6</v>
      </c>
      <c r="AR153" s="639">
        <v>9.8833429353333617</v>
      </c>
    </row>
    <row r="154" spans="1:44">
      <c r="A154" s="435" t="s">
        <v>903</v>
      </c>
      <c r="B154" s="411">
        <v>152</v>
      </c>
      <c r="C154" s="411" t="s">
        <v>904</v>
      </c>
      <c r="D154" s="412">
        <v>76171</v>
      </c>
      <c r="E154" s="412">
        <v>2037977.8384410618</v>
      </c>
      <c r="F154" s="412">
        <v>125672.51466748095</v>
      </c>
      <c r="G154" s="412">
        <v>334.95510071098181</v>
      </c>
      <c r="H154" s="412">
        <v>1242.6502928258626</v>
      </c>
      <c r="I154" s="412">
        <v>2466.6419875570923</v>
      </c>
      <c r="J154" s="412">
        <v>0</v>
      </c>
      <c r="K154" s="412">
        <v>0</v>
      </c>
      <c r="L154" s="412">
        <v>0</v>
      </c>
      <c r="M154" s="412">
        <v>0</v>
      </c>
      <c r="N154" s="412">
        <v>129716.76204857488</v>
      </c>
      <c r="O154" s="639">
        <v>26.755298452705908</v>
      </c>
      <c r="P154" s="639">
        <v>1.6498735039251284</v>
      </c>
      <c r="Q154" s="639">
        <v>4.3974097847078522E-3</v>
      </c>
      <c r="R154" s="639">
        <v>1.6313955348175323E-2</v>
      </c>
      <c r="S154" s="639">
        <v>3.2382953979297795E-2</v>
      </c>
      <c r="T154" s="639">
        <v>0</v>
      </c>
      <c r="U154" s="639">
        <v>0</v>
      </c>
      <c r="V154" s="639">
        <v>0</v>
      </c>
      <c r="W154" s="639">
        <v>0</v>
      </c>
      <c r="X154" s="639">
        <v>1.7029678230373093</v>
      </c>
      <c r="Y154" s="639">
        <v>82.290111405942469</v>
      </c>
      <c r="Z154" s="639">
        <v>6.0254846012163954</v>
      </c>
      <c r="AA154" s="639">
        <v>0.46782344545963994</v>
      </c>
      <c r="AB154" s="639">
        <v>0.33501975114539073</v>
      </c>
      <c r="AC154" s="639">
        <v>4.7212656840268659E-2</v>
      </c>
      <c r="AD154" s="639">
        <v>1.0206502062558168E-2</v>
      </c>
      <c r="AE154" s="639">
        <v>7.0653234178613157E-4</v>
      </c>
      <c r="AF154" s="639">
        <v>1.3538845147797649E-3</v>
      </c>
      <c r="AG154" s="639">
        <v>4.6107364025691831E-5</v>
      </c>
      <c r="AH154" s="639">
        <v>6.8878534809448437</v>
      </c>
      <c r="AI154" s="639">
        <v>73.836733666606619</v>
      </c>
      <c r="AJ154" s="639">
        <v>5.5182932917900871</v>
      </c>
      <c r="AK154" s="639">
        <v>0.23128628941668028</v>
      </c>
      <c r="AL154" s="639">
        <v>2.7498468604502217E-2</v>
      </c>
      <c r="AM154" s="639">
        <v>4.3957263579254932E-2</v>
      </c>
      <c r="AN154" s="639">
        <v>7.1410094159636839E-3</v>
      </c>
      <c r="AO154" s="639">
        <v>2.5887820156894652E-4</v>
      </c>
      <c r="AP154" s="639">
        <v>1.0146603688390044E-3</v>
      </c>
      <c r="AQ154" s="639">
        <v>6.7981909441342545E-6</v>
      </c>
      <c r="AR154" s="639">
        <v>5.8294566595678408</v>
      </c>
    </row>
    <row r="155" spans="1:44">
      <c r="A155" s="435" t="s">
        <v>905</v>
      </c>
      <c r="B155" s="411">
        <v>153</v>
      </c>
      <c r="C155" s="411" t="s">
        <v>906</v>
      </c>
      <c r="D155" s="412">
        <v>1145286</v>
      </c>
      <c r="E155" s="412">
        <v>30893586.628507808</v>
      </c>
      <c r="F155" s="412">
        <v>2004798.6923040268</v>
      </c>
      <c r="G155" s="412">
        <v>157073.64617521904</v>
      </c>
      <c r="H155" s="412">
        <v>2743.1148111475954</v>
      </c>
      <c r="I155" s="412">
        <v>5970.3708351898795</v>
      </c>
      <c r="J155" s="412">
        <v>0</v>
      </c>
      <c r="K155" s="412">
        <v>0</v>
      </c>
      <c r="L155" s="412">
        <v>0</v>
      </c>
      <c r="M155" s="412">
        <v>0</v>
      </c>
      <c r="N155" s="412">
        <v>2170585.8241255833</v>
      </c>
      <c r="O155" s="639">
        <v>26.974560614997309</v>
      </c>
      <c r="P155" s="639">
        <v>1.7504786510129582</v>
      </c>
      <c r="Q155" s="639">
        <v>0.13714796668711488</v>
      </c>
      <c r="R155" s="639">
        <v>2.3951351986731661E-3</v>
      </c>
      <c r="S155" s="639">
        <v>5.2129955619730616E-3</v>
      </c>
      <c r="T155" s="639">
        <v>0</v>
      </c>
      <c r="U155" s="639">
        <v>0</v>
      </c>
      <c r="V155" s="639">
        <v>0</v>
      </c>
      <c r="W155" s="639">
        <v>0</v>
      </c>
      <c r="X155" s="639">
        <v>1.8952347484607193</v>
      </c>
      <c r="Y155" s="639">
        <v>164.09333709739445</v>
      </c>
      <c r="Z155" s="639">
        <v>12.373080688477325</v>
      </c>
      <c r="AA155" s="639">
        <v>0.98125832237709409</v>
      </c>
      <c r="AB155" s="639">
        <v>0.50442383071289298</v>
      </c>
      <c r="AC155" s="639">
        <v>3.681169566942831E-2</v>
      </c>
      <c r="AD155" s="639">
        <v>1.386696468319663E-2</v>
      </c>
      <c r="AE155" s="639">
        <v>9.029760125816163E-4</v>
      </c>
      <c r="AF155" s="639">
        <v>3.5067135164425275E-3</v>
      </c>
      <c r="AG155" s="639">
        <v>6.0238819479262689E-5</v>
      </c>
      <c r="AH155" s="639">
        <v>13.91391143026844</v>
      </c>
      <c r="AI155" s="639">
        <v>147.14416967394038</v>
      </c>
      <c r="AJ155" s="639">
        <v>11.303924592969061</v>
      </c>
      <c r="AK155" s="639">
        <v>0.52686763739471421</v>
      </c>
      <c r="AL155" s="639">
        <v>2.2019561900705628E-2</v>
      </c>
      <c r="AM155" s="639">
        <v>3.0813724509224562E-2</v>
      </c>
      <c r="AN155" s="639">
        <v>8.5667697904284433E-3</v>
      </c>
      <c r="AO155" s="639">
        <v>2.9676962261196194E-4</v>
      </c>
      <c r="AP155" s="639">
        <v>2.9061578027419605E-3</v>
      </c>
      <c r="AQ155" s="639">
        <v>7.6507596914500668E-6</v>
      </c>
      <c r="AR155" s="639">
        <v>11.89540286474918</v>
      </c>
    </row>
    <row r="156" spans="1:44">
      <c r="A156" s="435" t="s">
        <v>907</v>
      </c>
      <c r="B156" s="411">
        <v>154</v>
      </c>
      <c r="C156" s="411" t="s">
        <v>908</v>
      </c>
      <c r="D156" s="412">
        <v>1716047</v>
      </c>
      <c r="E156" s="412">
        <v>44545310.586670369</v>
      </c>
      <c r="F156" s="412">
        <v>2813069.4809657391</v>
      </c>
      <c r="G156" s="412">
        <v>716.32840830838802</v>
      </c>
      <c r="H156" s="412">
        <v>2486.461029870914</v>
      </c>
      <c r="I156" s="412">
        <v>5741.0013900613176</v>
      </c>
      <c r="J156" s="412">
        <v>0</v>
      </c>
      <c r="K156" s="412">
        <v>0</v>
      </c>
      <c r="L156" s="412">
        <v>0</v>
      </c>
      <c r="M156" s="412">
        <v>0</v>
      </c>
      <c r="N156" s="412">
        <v>2822013.2717939797</v>
      </c>
      <c r="O156" s="639">
        <v>25.95809472973081</v>
      </c>
      <c r="P156" s="639">
        <v>1.6392729808482747</v>
      </c>
      <c r="Q156" s="639">
        <v>4.1742936429386144E-4</v>
      </c>
      <c r="R156" s="639">
        <v>1.4489469285345414E-3</v>
      </c>
      <c r="S156" s="639">
        <v>3.3454802753428766E-3</v>
      </c>
      <c r="T156" s="639">
        <v>0</v>
      </c>
      <c r="U156" s="639">
        <v>0</v>
      </c>
      <c r="V156" s="639">
        <v>0</v>
      </c>
      <c r="W156" s="639">
        <v>0</v>
      </c>
      <c r="X156" s="639">
        <v>1.644484837416446</v>
      </c>
      <c r="Y156" s="639">
        <v>205.64593359404088</v>
      </c>
      <c r="Z156" s="639">
        <v>13.534240617032525</v>
      </c>
      <c r="AA156" s="639">
        <v>0.6700238857328038</v>
      </c>
      <c r="AB156" s="639">
        <v>0.50316768666194667</v>
      </c>
      <c r="AC156" s="639">
        <v>5.0161630001987215E-2</v>
      </c>
      <c r="AD156" s="639">
        <v>1.253496640636226E-2</v>
      </c>
      <c r="AE156" s="639">
        <v>8.170320585855742E-4</v>
      </c>
      <c r="AF156" s="639">
        <v>6.3079077258584382E-3</v>
      </c>
      <c r="AG156" s="639">
        <v>5.4758353826640628E-5</v>
      </c>
      <c r="AH156" s="639">
        <v>14.777308483973894</v>
      </c>
      <c r="AI156" s="639">
        <v>184.54244059624392</v>
      </c>
      <c r="AJ156" s="639">
        <v>12.10597131551539</v>
      </c>
      <c r="AK156" s="639">
        <v>0.2629712768985572</v>
      </c>
      <c r="AL156" s="639">
        <v>2.1964555034384117E-2</v>
      </c>
      <c r="AM156" s="639">
        <v>4.3746742513726428E-2</v>
      </c>
      <c r="AN156" s="639">
        <v>7.6498062059313955E-3</v>
      </c>
      <c r="AO156" s="639">
        <v>2.5124594104485986E-4</v>
      </c>
      <c r="AP156" s="639">
        <v>5.6808814862524676E-3</v>
      </c>
      <c r="AQ156" s="639">
        <v>6.8797519020588984E-6</v>
      </c>
      <c r="AR156" s="639">
        <v>12.448242703347187</v>
      </c>
    </row>
    <row r="157" spans="1:44">
      <c r="A157" s="435" t="s">
        <v>909</v>
      </c>
      <c r="B157" s="411">
        <v>155</v>
      </c>
      <c r="C157" s="411" t="s">
        <v>161</v>
      </c>
      <c r="D157" s="412">
        <v>311012</v>
      </c>
      <c r="E157" s="412">
        <v>19091647.869022101</v>
      </c>
      <c r="F157" s="412">
        <v>1374965.1757541455</v>
      </c>
      <c r="G157" s="412">
        <v>649.70514620002268</v>
      </c>
      <c r="H157" s="412">
        <v>1838.3706437159858</v>
      </c>
      <c r="I157" s="412">
        <v>3969.1080155720838</v>
      </c>
      <c r="J157" s="412">
        <v>0</v>
      </c>
      <c r="K157" s="412">
        <v>0</v>
      </c>
      <c r="L157" s="412">
        <v>0</v>
      </c>
      <c r="M157" s="412">
        <v>0</v>
      </c>
      <c r="N157" s="412">
        <v>1381422.3595596338</v>
      </c>
      <c r="O157" s="639">
        <v>61.385566695246808</v>
      </c>
      <c r="P157" s="639">
        <v>4.4209393070175604</v>
      </c>
      <c r="Q157" s="639">
        <v>2.0890034667473368E-3</v>
      </c>
      <c r="R157" s="639">
        <v>5.9109315515670962E-3</v>
      </c>
      <c r="S157" s="639">
        <v>1.2761912773693889E-2</v>
      </c>
      <c r="T157" s="639">
        <v>0</v>
      </c>
      <c r="U157" s="639">
        <v>0</v>
      </c>
      <c r="V157" s="639">
        <v>0</v>
      </c>
      <c r="W157" s="639">
        <v>0</v>
      </c>
      <c r="X157" s="639">
        <v>4.4417011548095697</v>
      </c>
      <c r="Y157" s="639">
        <v>321.39076333986736</v>
      </c>
      <c r="Z157" s="639">
        <v>20.171288319149816</v>
      </c>
      <c r="AA157" s="639">
        <v>0.73389340516377177</v>
      </c>
      <c r="AB157" s="639">
        <v>0.74783415842077261</v>
      </c>
      <c r="AC157" s="639">
        <v>7.9364309535251004E-2</v>
      </c>
      <c r="AD157" s="639">
        <v>1.624467132491585E-2</v>
      </c>
      <c r="AE157" s="639">
        <v>1.1648855469076535E-3</v>
      </c>
      <c r="AF157" s="639">
        <v>1.1483297986532508E-2</v>
      </c>
      <c r="AG157" s="639">
        <v>7.7952390072976552E-5</v>
      </c>
      <c r="AH157" s="639">
        <v>21.76135099951804</v>
      </c>
      <c r="AI157" s="639">
        <v>300.20303761200432</v>
      </c>
      <c r="AJ157" s="639">
        <v>18.803132321969365</v>
      </c>
      <c r="AK157" s="639">
        <v>0.26311175539851522</v>
      </c>
      <c r="AL157" s="639">
        <v>3.2391491600647276E-2</v>
      </c>
      <c r="AM157" s="639">
        <v>7.2896731179062604E-2</v>
      </c>
      <c r="AN157" s="639">
        <v>1.0540701550275105E-2</v>
      </c>
      <c r="AO157" s="639">
        <v>3.846580231486384E-4</v>
      </c>
      <c r="AP157" s="639">
        <v>1.076283804781049E-2</v>
      </c>
      <c r="AQ157" s="639">
        <v>1.0898840529242944E-5</v>
      </c>
      <c r="AR157" s="639">
        <v>19.193231396609356</v>
      </c>
    </row>
    <row r="158" spans="1:44">
      <c r="A158" s="435" t="s">
        <v>910</v>
      </c>
      <c r="B158" s="411">
        <v>156</v>
      </c>
      <c r="C158" s="411" t="s">
        <v>911</v>
      </c>
      <c r="D158" s="412">
        <v>1076886</v>
      </c>
      <c r="E158" s="412">
        <v>9720059.7191282585</v>
      </c>
      <c r="F158" s="412">
        <v>348533.97532548947</v>
      </c>
      <c r="G158" s="412">
        <v>125.80530516759177</v>
      </c>
      <c r="H158" s="412">
        <v>54.474115059883367</v>
      </c>
      <c r="I158" s="412">
        <v>90.368389549907036</v>
      </c>
      <c r="J158" s="412">
        <v>0</v>
      </c>
      <c r="K158" s="412">
        <v>0</v>
      </c>
      <c r="L158" s="412">
        <v>0</v>
      </c>
      <c r="M158" s="412">
        <v>0</v>
      </c>
      <c r="N158" s="412">
        <v>348804.62313526683</v>
      </c>
      <c r="O158" s="639">
        <v>9.0260804942475428</v>
      </c>
      <c r="P158" s="639">
        <v>0.32364983417510257</v>
      </c>
      <c r="Q158" s="639">
        <v>1.1682323399839144E-4</v>
      </c>
      <c r="R158" s="639">
        <v>5.0584848405386799E-5</v>
      </c>
      <c r="S158" s="639">
        <v>8.391639370361119E-5</v>
      </c>
      <c r="T158" s="639">
        <v>0</v>
      </c>
      <c r="U158" s="639">
        <v>0</v>
      </c>
      <c r="V158" s="639">
        <v>0</v>
      </c>
      <c r="W158" s="639">
        <v>0</v>
      </c>
      <c r="X158" s="639">
        <v>0.32390115865120989</v>
      </c>
      <c r="Y158" s="639">
        <v>83.728416386999669</v>
      </c>
      <c r="Z158" s="639">
        <v>4.5699361378018546</v>
      </c>
      <c r="AA158" s="639">
        <v>2.389572119126572</v>
      </c>
      <c r="AB158" s="639">
        <v>0.29053268453885817</v>
      </c>
      <c r="AC158" s="639">
        <v>2.6164534852986834E-2</v>
      </c>
      <c r="AD158" s="639">
        <v>2.5451300752418842E-2</v>
      </c>
      <c r="AE158" s="639">
        <v>1.2454090700134406E-3</v>
      </c>
      <c r="AF158" s="639">
        <v>2.6280168739543502E-3</v>
      </c>
      <c r="AG158" s="639">
        <v>9.6691815606091602E-5</v>
      </c>
      <c r="AH158" s="639">
        <v>7.3056268948322636</v>
      </c>
      <c r="AI158" s="639">
        <v>29.923496493803754</v>
      </c>
      <c r="AJ158" s="639">
        <v>1.2619715738433532</v>
      </c>
      <c r="AK158" s="639">
        <v>0.12740301044638883</v>
      </c>
      <c r="AL158" s="639">
        <v>2.4445082529002513E-3</v>
      </c>
      <c r="AM158" s="639">
        <v>6.4436747470538736E-3</v>
      </c>
      <c r="AN158" s="639">
        <v>4.0423351587272633E-3</v>
      </c>
      <c r="AO158" s="639">
        <v>1.4980121035942291E-4</v>
      </c>
      <c r="AP158" s="639">
        <v>1.0785818690239863E-3</v>
      </c>
      <c r="AQ158" s="639">
        <v>3.1763760425821733E-6</v>
      </c>
      <c r="AR158" s="639">
        <v>1.4035366619038494</v>
      </c>
    </row>
    <row r="159" spans="1:44">
      <c r="A159" s="435" t="s">
        <v>912</v>
      </c>
      <c r="B159" s="411">
        <v>157</v>
      </c>
      <c r="C159" s="411" t="s">
        <v>913</v>
      </c>
      <c r="D159" s="412">
        <v>294785</v>
      </c>
      <c r="E159" s="412">
        <v>8577809.7274723724</v>
      </c>
      <c r="F159" s="412">
        <v>707058.3098057406</v>
      </c>
      <c r="G159" s="412">
        <v>606.87887954278835</v>
      </c>
      <c r="H159" s="412">
        <v>48.072605267699281</v>
      </c>
      <c r="I159" s="412">
        <v>79.748774527768575</v>
      </c>
      <c r="J159" s="412">
        <v>0</v>
      </c>
      <c r="K159" s="412">
        <v>0</v>
      </c>
      <c r="L159" s="412">
        <v>0</v>
      </c>
      <c r="M159" s="412">
        <v>0</v>
      </c>
      <c r="N159" s="412">
        <v>707793.01006507897</v>
      </c>
      <c r="O159" s="639">
        <v>29.098528512211857</v>
      </c>
      <c r="P159" s="639">
        <v>2.3985559299344965</v>
      </c>
      <c r="Q159" s="639">
        <v>2.0587169616594751E-3</v>
      </c>
      <c r="R159" s="639">
        <v>1.6307683656800477E-4</v>
      </c>
      <c r="S159" s="639">
        <v>2.7053199629482021E-4</v>
      </c>
      <c r="T159" s="639">
        <v>0</v>
      </c>
      <c r="U159" s="639">
        <v>0</v>
      </c>
      <c r="V159" s="639">
        <v>0</v>
      </c>
      <c r="W159" s="639">
        <v>0</v>
      </c>
      <c r="X159" s="639">
        <v>2.4010482557290187</v>
      </c>
      <c r="Y159" s="639">
        <v>118.42969145579379</v>
      </c>
      <c r="Z159" s="639">
        <v>6.6511552529893043</v>
      </c>
      <c r="AA159" s="639">
        <v>1.0747172764689972</v>
      </c>
      <c r="AB159" s="639">
        <v>0.35343965466978322</v>
      </c>
      <c r="AC159" s="639">
        <v>2.7411848989361359E-2</v>
      </c>
      <c r="AD159" s="639">
        <v>1.6366999647944722E-2</v>
      </c>
      <c r="AE159" s="639">
        <v>9.3800441204444488E-4</v>
      </c>
      <c r="AF159" s="639">
        <v>4.229475069432281E-3</v>
      </c>
      <c r="AG159" s="639">
        <v>6.6889856775105604E-5</v>
      </c>
      <c r="AH159" s="639">
        <v>8.1283254021036431</v>
      </c>
      <c r="AI159" s="639">
        <v>92.57390770152449</v>
      </c>
      <c r="AJ159" s="639">
        <v>5.1105501800592075</v>
      </c>
      <c r="AK159" s="639">
        <v>7.0187565711878883E-2</v>
      </c>
      <c r="AL159" s="639">
        <v>7.9321787716242036E-3</v>
      </c>
      <c r="AM159" s="639">
        <v>1.8107383867317011E-2</v>
      </c>
      <c r="AN159" s="639">
        <v>6.2960059778701498E-3</v>
      </c>
      <c r="AO159" s="639">
        <v>2.2616657574341218E-4</v>
      </c>
      <c r="AP159" s="639">
        <v>3.4111586256552928E-3</v>
      </c>
      <c r="AQ159" s="639">
        <v>5.6795174821270584E-6</v>
      </c>
      <c r="AR159" s="639">
        <v>5.2167163191067791</v>
      </c>
    </row>
    <row r="160" spans="1:44">
      <c r="A160" s="435" t="s">
        <v>914</v>
      </c>
      <c r="B160" s="411">
        <v>158</v>
      </c>
      <c r="C160" s="411" t="s">
        <v>915</v>
      </c>
      <c r="D160" s="412">
        <v>479635</v>
      </c>
      <c r="E160" s="412">
        <v>10039145.092222225</v>
      </c>
      <c r="F160" s="412">
        <v>473399.78326656064</v>
      </c>
      <c r="G160" s="412">
        <v>10.14525535530538</v>
      </c>
      <c r="H160" s="412">
        <v>56.262364703415962</v>
      </c>
      <c r="I160" s="412">
        <v>93.334958905307985</v>
      </c>
      <c r="J160" s="412">
        <v>0</v>
      </c>
      <c r="K160" s="412">
        <v>0</v>
      </c>
      <c r="L160" s="412">
        <v>0</v>
      </c>
      <c r="M160" s="412">
        <v>0</v>
      </c>
      <c r="N160" s="412">
        <v>473559.52584552462</v>
      </c>
      <c r="O160" s="639">
        <v>20.930801739285549</v>
      </c>
      <c r="P160" s="639">
        <v>0.98700007978266946</v>
      </c>
      <c r="Q160" s="639">
        <v>2.1152033015324947E-5</v>
      </c>
      <c r="R160" s="639">
        <v>1.1730245854330056E-4</v>
      </c>
      <c r="S160" s="639">
        <v>1.9459580494606937E-4</v>
      </c>
      <c r="T160" s="639">
        <v>0</v>
      </c>
      <c r="U160" s="639">
        <v>0</v>
      </c>
      <c r="V160" s="639">
        <v>0</v>
      </c>
      <c r="W160" s="639">
        <v>0</v>
      </c>
      <c r="X160" s="639">
        <v>0.98733313007917423</v>
      </c>
      <c r="Y160" s="639">
        <v>73.110603626108983</v>
      </c>
      <c r="Z160" s="639">
        <v>3.6943273546705768</v>
      </c>
      <c r="AA160" s="639">
        <v>0.22559050428959454</v>
      </c>
      <c r="AB160" s="639">
        <v>0.21955597796225212</v>
      </c>
      <c r="AC160" s="639">
        <v>2.201547540780649E-2</v>
      </c>
      <c r="AD160" s="639">
        <v>1.3376656357372058E-2</v>
      </c>
      <c r="AE160" s="639">
        <v>8.9058571917505019E-4</v>
      </c>
      <c r="AF160" s="639">
        <v>2.2098884434597079E-3</v>
      </c>
      <c r="AG160" s="639">
        <v>5.4929168585226483E-5</v>
      </c>
      <c r="AH160" s="639">
        <v>4.1780213720188222</v>
      </c>
      <c r="AI160" s="639">
        <v>60.525285507912479</v>
      </c>
      <c r="AJ160" s="639">
        <v>2.9969000443225595</v>
      </c>
      <c r="AK160" s="639">
        <v>3.1642193013688584E-2</v>
      </c>
      <c r="AL160" s="639">
        <v>5.9313566678830384E-3</v>
      </c>
      <c r="AM160" s="639">
        <v>1.6064676742857709E-2</v>
      </c>
      <c r="AN160" s="639">
        <v>9.6438272485889435E-3</v>
      </c>
      <c r="AO160" s="639">
        <v>3.4177137006489175E-4</v>
      </c>
      <c r="AP160" s="639">
        <v>1.7098029513110905E-3</v>
      </c>
      <c r="AQ160" s="639">
        <v>8.0497743898527273E-6</v>
      </c>
      <c r="AR160" s="639">
        <v>3.0622417220913438</v>
      </c>
    </row>
    <row r="161" spans="1:44">
      <c r="A161" s="435" t="s">
        <v>916</v>
      </c>
      <c r="B161" s="411">
        <v>159</v>
      </c>
      <c r="C161" s="411" t="s">
        <v>917</v>
      </c>
      <c r="D161" s="412">
        <v>1748513</v>
      </c>
      <c r="E161" s="412">
        <v>1535528.0197909574</v>
      </c>
      <c r="F161" s="412">
        <v>96493.3080459435</v>
      </c>
      <c r="G161" s="412">
        <v>142.21897479023659</v>
      </c>
      <c r="H161" s="412">
        <v>8.6055572131062288</v>
      </c>
      <c r="I161" s="412">
        <v>14.275961081205327</v>
      </c>
      <c r="J161" s="412">
        <v>0</v>
      </c>
      <c r="K161" s="412">
        <v>0</v>
      </c>
      <c r="L161" s="412">
        <v>0</v>
      </c>
      <c r="M161" s="412">
        <v>0</v>
      </c>
      <c r="N161" s="412">
        <v>96658.408539028038</v>
      </c>
      <c r="O161" s="639">
        <v>0.87819079400093536</v>
      </c>
      <c r="P161" s="639">
        <v>5.5185925438325879E-2</v>
      </c>
      <c r="Q161" s="639">
        <v>8.1337098889305704E-5</v>
      </c>
      <c r="R161" s="639">
        <v>4.9216432552152763E-6</v>
      </c>
      <c r="S161" s="639">
        <v>8.1646296488532405E-6</v>
      </c>
      <c r="T161" s="639">
        <v>0</v>
      </c>
      <c r="U161" s="639">
        <v>0</v>
      </c>
      <c r="V161" s="639">
        <v>0</v>
      </c>
      <c r="W161" s="639">
        <v>0</v>
      </c>
      <c r="X161" s="639">
        <v>5.5280348810119256E-2</v>
      </c>
      <c r="Y161" s="639">
        <v>41.84553192527197</v>
      </c>
      <c r="Z161" s="639">
        <v>2.4543767493995272</v>
      </c>
      <c r="AA161" s="639">
        <v>1.2956837312334115</v>
      </c>
      <c r="AB161" s="639">
        <v>0.16663715526068112</v>
      </c>
      <c r="AC161" s="639">
        <v>1.5086567516993013E-2</v>
      </c>
      <c r="AD161" s="639">
        <v>1.5206062423806489E-2</v>
      </c>
      <c r="AE161" s="639">
        <v>7.5467750566842297E-4</v>
      </c>
      <c r="AF161" s="639">
        <v>1.3609178677515214E-3</v>
      </c>
      <c r="AG161" s="639">
        <v>5.6651845243654193E-5</v>
      </c>
      <c r="AH161" s="639">
        <v>3.9491625130530834</v>
      </c>
      <c r="AI161" s="639">
        <v>12.010384966127306</v>
      </c>
      <c r="AJ161" s="639">
        <v>0.62423389275252095</v>
      </c>
      <c r="AK161" s="639">
        <v>6.8099040395281252E-2</v>
      </c>
      <c r="AL161" s="639">
        <v>1.5488931765933597E-3</v>
      </c>
      <c r="AM161" s="639">
        <v>4.0783384551234857E-3</v>
      </c>
      <c r="AN161" s="639">
        <v>3.3444966072792319E-3</v>
      </c>
      <c r="AO161" s="639">
        <v>1.1622525936452218E-4</v>
      </c>
      <c r="AP161" s="639">
        <v>4.8357502251227197E-4</v>
      </c>
      <c r="AQ161" s="639">
        <v>2.3350110922184105E-6</v>
      </c>
      <c r="AR161" s="639">
        <v>0.7019067966797673</v>
      </c>
    </row>
    <row r="162" spans="1:44">
      <c r="A162" s="435" t="s">
        <v>918</v>
      </c>
      <c r="B162" s="411">
        <v>160</v>
      </c>
      <c r="C162" s="411" t="s">
        <v>446</v>
      </c>
      <c r="D162" s="412">
        <v>0</v>
      </c>
      <c r="E162" s="412">
        <v>0</v>
      </c>
      <c r="F162" s="412">
        <v>0</v>
      </c>
      <c r="G162" s="412">
        <v>0</v>
      </c>
      <c r="H162" s="412">
        <v>0</v>
      </c>
      <c r="I162" s="412">
        <v>0</v>
      </c>
      <c r="J162" s="412">
        <v>0</v>
      </c>
      <c r="K162" s="412">
        <v>0</v>
      </c>
      <c r="L162" s="412">
        <v>0</v>
      </c>
      <c r="M162" s="412">
        <v>0</v>
      </c>
      <c r="N162" s="412">
        <v>0</v>
      </c>
      <c r="O162" s="639">
        <v>0</v>
      </c>
      <c r="P162" s="639">
        <v>0</v>
      </c>
      <c r="Q162" s="639">
        <v>0</v>
      </c>
      <c r="R162" s="639">
        <v>0</v>
      </c>
      <c r="S162" s="639">
        <v>0</v>
      </c>
      <c r="T162" s="639">
        <v>0</v>
      </c>
      <c r="U162" s="639">
        <v>0</v>
      </c>
      <c r="V162" s="639">
        <v>0</v>
      </c>
      <c r="W162" s="639">
        <v>0</v>
      </c>
      <c r="X162" s="639">
        <v>0</v>
      </c>
      <c r="Y162" s="639">
        <v>0</v>
      </c>
      <c r="Z162" s="639">
        <v>0</v>
      </c>
      <c r="AA162" s="639">
        <v>0</v>
      </c>
      <c r="AB162" s="639">
        <v>0</v>
      </c>
      <c r="AC162" s="639">
        <v>0</v>
      </c>
      <c r="AD162" s="639">
        <v>0</v>
      </c>
      <c r="AE162" s="639">
        <v>0</v>
      </c>
      <c r="AF162" s="639">
        <v>0</v>
      </c>
      <c r="AG162" s="639">
        <v>0</v>
      </c>
      <c r="AH162" s="639">
        <v>0</v>
      </c>
      <c r="AI162" s="639">
        <v>0</v>
      </c>
      <c r="AJ162" s="639">
        <v>0</v>
      </c>
      <c r="AK162" s="639">
        <v>0</v>
      </c>
      <c r="AL162" s="639">
        <v>0</v>
      </c>
      <c r="AM162" s="639">
        <v>0</v>
      </c>
      <c r="AN162" s="639">
        <v>0</v>
      </c>
      <c r="AO162" s="639">
        <v>0</v>
      </c>
      <c r="AP162" s="639">
        <v>0</v>
      </c>
      <c r="AQ162" s="639">
        <v>0</v>
      </c>
      <c r="AR162" s="639">
        <v>0</v>
      </c>
    </row>
    <row r="163" spans="1:44">
      <c r="A163" s="435" t="s">
        <v>919</v>
      </c>
      <c r="B163" s="411">
        <v>161</v>
      </c>
      <c r="C163" s="411" t="s">
        <v>448</v>
      </c>
      <c r="D163" s="412">
        <v>952929</v>
      </c>
      <c r="E163" s="412">
        <v>2844144.764580457</v>
      </c>
      <c r="F163" s="412">
        <v>154290.14854956258</v>
      </c>
      <c r="G163" s="412">
        <v>336.82247779613863</v>
      </c>
      <c r="H163" s="412">
        <v>111.11284670860717</v>
      </c>
      <c r="I163" s="412">
        <v>168.20226436603122</v>
      </c>
      <c r="J163" s="412">
        <v>0</v>
      </c>
      <c r="K163" s="412">
        <v>0</v>
      </c>
      <c r="L163" s="412">
        <v>0</v>
      </c>
      <c r="M163" s="412">
        <v>0</v>
      </c>
      <c r="N163" s="412">
        <v>154906.28613843335</v>
      </c>
      <c r="O163" s="639">
        <v>2.9846344948893959</v>
      </c>
      <c r="P163" s="639">
        <v>0.16191148401356512</v>
      </c>
      <c r="Q163" s="639">
        <v>3.5346020301212224E-4</v>
      </c>
      <c r="R163" s="639">
        <v>1.1660139077371679E-4</v>
      </c>
      <c r="S163" s="639">
        <v>1.7651080444191667E-4</v>
      </c>
      <c r="T163" s="639">
        <v>0</v>
      </c>
      <c r="U163" s="639">
        <v>0</v>
      </c>
      <c r="V163" s="639">
        <v>0</v>
      </c>
      <c r="W163" s="639">
        <v>0</v>
      </c>
      <c r="X163" s="639">
        <v>0.16255805641179288</v>
      </c>
      <c r="Y163" s="639">
        <v>69.203270829041713</v>
      </c>
      <c r="Z163" s="639">
        <v>3.7507841446509116</v>
      </c>
      <c r="AA163" s="639">
        <v>1.057425747649575</v>
      </c>
      <c r="AB163" s="639">
        <v>0.25027580575199515</v>
      </c>
      <c r="AC163" s="639">
        <v>2.4844199881705858E-2</v>
      </c>
      <c r="AD163" s="639">
        <v>2.9918592967874642E-2</v>
      </c>
      <c r="AE163" s="639">
        <v>9.6499331634269871E-4</v>
      </c>
      <c r="AF163" s="639">
        <v>2.4562511415574173E-3</v>
      </c>
      <c r="AG163" s="639">
        <v>6.6805457929244405E-5</v>
      </c>
      <c r="AH163" s="639">
        <v>5.1167365408178913</v>
      </c>
      <c r="AI163" s="639">
        <v>39.143915834479472</v>
      </c>
      <c r="AJ163" s="639">
        <v>1.967294287532646</v>
      </c>
      <c r="AK163" s="639">
        <v>7.8119295641046735E-2</v>
      </c>
      <c r="AL163" s="639">
        <v>4.5048876442680729E-3</v>
      </c>
      <c r="AM163" s="639">
        <v>1.1960271777590268E-2</v>
      </c>
      <c r="AN163" s="639">
        <v>1.6811523299863844E-2</v>
      </c>
      <c r="AO163" s="639">
        <v>2.2929093504781754E-4</v>
      </c>
      <c r="AP163" s="639">
        <v>1.5249945509342518E-3</v>
      </c>
      <c r="AQ163" s="639">
        <v>4.8543943627506331E-6</v>
      </c>
      <c r="AR163" s="639">
        <v>2.0804494057757603</v>
      </c>
    </row>
    <row r="164" spans="1:44">
      <c r="A164" s="435" t="s">
        <v>920</v>
      </c>
      <c r="B164" s="411">
        <v>162</v>
      </c>
      <c r="C164" s="411" t="s">
        <v>921</v>
      </c>
      <c r="D164" s="412">
        <v>152141</v>
      </c>
      <c r="E164" s="412">
        <v>673039.9731546219</v>
      </c>
      <c r="F164" s="412">
        <v>36256.475639019045</v>
      </c>
      <c r="G164" s="412">
        <v>127.83021747684779</v>
      </c>
      <c r="H164" s="412">
        <v>26.293804836240813</v>
      </c>
      <c r="I164" s="412">
        <v>39.803475864970459</v>
      </c>
      <c r="J164" s="412">
        <v>0</v>
      </c>
      <c r="K164" s="412">
        <v>0</v>
      </c>
      <c r="L164" s="412">
        <v>0</v>
      </c>
      <c r="M164" s="412">
        <v>0</v>
      </c>
      <c r="N164" s="412">
        <v>36450.403137197107</v>
      </c>
      <c r="O164" s="639">
        <v>4.4237909120790704</v>
      </c>
      <c r="P164" s="639">
        <v>0.2383083826123073</v>
      </c>
      <c r="Q164" s="639">
        <v>8.402088685945787E-4</v>
      </c>
      <c r="R164" s="639">
        <v>1.7282523998291593E-4</v>
      </c>
      <c r="S164" s="639">
        <v>2.6162228370373838E-4</v>
      </c>
      <c r="T164" s="639">
        <v>0</v>
      </c>
      <c r="U164" s="639">
        <v>0</v>
      </c>
      <c r="V164" s="639">
        <v>0</v>
      </c>
      <c r="W164" s="639">
        <v>0</v>
      </c>
      <c r="X164" s="639">
        <v>0.23958303900458852</v>
      </c>
      <c r="Y164" s="639">
        <v>63.402190070174299</v>
      </c>
      <c r="Z164" s="639">
        <v>3.465578867972253</v>
      </c>
      <c r="AA164" s="639">
        <v>0.34734463739814275</v>
      </c>
      <c r="AB164" s="639">
        <v>0.27135485338207227</v>
      </c>
      <c r="AC164" s="639">
        <v>3.1629520414274012E-2</v>
      </c>
      <c r="AD164" s="639">
        <v>2.8442535223826084E-2</v>
      </c>
      <c r="AE164" s="639">
        <v>1.6115620496924947E-3</v>
      </c>
      <c r="AF164" s="639">
        <v>2.4906659559945656E-3</v>
      </c>
      <c r="AG164" s="639">
        <v>1.3869656298433111E-4</v>
      </c>
      <c r="AH164" s="639">
        <v>4.148591338959239</v>
      </c>
      <c r="AI164" s="639">
        <v>44.349631775892576</v>
      </c>
      <c r="AJ164" s="639">
        <v>2.3978882126996766</v>
      </c>
      <c r="AK164" s="639">
        <v>9.6399918590366757E-2</v>
      </c>
      <c r="AL164" s="639">
        <v>9.195797261307535E-3</v>
      </c>
      <c r="AM164" s="639">
        <v>1.8142031281754203E-2</v>
      </c>
      <c r="AN164" s="639">
        <v>1.9243126449114287E-2</v>
      </c>
      <c r="AO164" s="639">
        <v>4.2086026268166213E-4</v>
      </c>
      <c r="AP164" s="639">
        <v>1.6556318942233901E-3</v>
      </c>
      <c r="AQ164" s="639">
        <v>1.0294667530772256E-5</v>
      </c>
      <c r="AR164" s="639">
        <v>2.5429558731066555</v>
      </c>
    </row>
    <row r="165" spans="1:44">
      <c r="A165" s="435" t="s">
        <v>922</v>
      </c>
      <c r="B165" s="411">
        <v>163</v>
      </c>
      <c r="C165" s="411" t="s">
        <v>923</v>
      </c>
      <c r="D165" s="412">
        <v>617511</v>
      </c>
      <c r="E165" s="412">
        <v>5364448.8605220215</v>
      </c>
      <c r="F165" s="412">
        <v>289127.78529072658</v>
      </c>
      <c r="G165" s="412">
        <v>52.755327847587971</v>
      </c>
      <c r="H165" s="412">
        <v>209.57413678036579</v>
      </c>
      <c r="I165" s="412">
        <v>317.25264362507977</v>
      </c>
      <c r="J165" s="412">
        <v>0</v>
      </c>
      <c r="K165" s="412">
        <v>0</v>
      </c>
      <c r="L165" s="412">
        <v>0</v>
      </c>
      <c r="M165" s="412">
        <v>0</v>
      </c>
      <c r="N165" s="412">
        <v>289707.36739897961</v>
      </c>
      <c r="O165" s="639">
        <v>8.6872118237926479</v>
      </c>
      <c r="P165" s="639">
        <v>0.46821479340566657</v>
      </c>
      <c r="Q165" s="639">
        <v>8.5432207438552465E-5</v>
      </c>
      <c r="R165" s="639">
        <v>3.3938526889458779E-4</v>
      </c>
      <c r="S165" s="639">
        <v>5.1376031135490663E-4</v>
      </c>
      <c r="T165" s="639">
        <v>0</v>
      </c>
      <c r="U165" s="639">
        <v>0</v>
      </c>
      <c r="V165" s="639">
        <v>0</v>
      </c>
      <c r="W165" s="639">
        <v>0</v>
      </c>
      <c r="X165" s="639">
        <v>0.46915337119335465</v>
      </c>
      <c r="Y165" s="639">
        <v>66.92822157033099</v>
      </c>
      <c r="Z165" s="639">
        <v>3.6738233226231021</v>
      </c>
      <c r="AA165" s="639">
        <v>1.0377907784965557</v>
      </c>
      <c r="AB165" s="639">
        <v>0.22399082593582587</v>
      </c>
      <c r="AC165" s="639">
        <v>1.942220333219067E-2</v>
      </c>
      <c r="AD165" s="639">
        <v>1.5724345508780019E-2</v>
      </c>
      <c r="AE165" s="639">
        <v>8.5233169540772187E-4</v>
      </c>
      <c r="AF165" s="639">
        <v>2.1846850804969667E-3</v>
      </c>
      <c r="AG165" s="639">
        <v>5.9562785528983308E-5</v>
      </c>
      <c r="AH165" s="639">
        <v>4.9738480554578883</v>
      </c>
      <c r="AI165" s="639">
        <v>41.790523620721039</v>
      </c>
      <c r="AJ165" s="639">
        <v>2.149801407423265</v>
      </c>
      <c r="AK165" s="639">
        <v>6.0023389685508459E-2</v>
      </c>
      <c r="AL165" s="639">
        <v>4.2114268630782936E-3</v>
      </c>
      <c r="AM165" s="639">
        <v>1.0231952843681552E-2</v>
      </c>
      <c r="AN165" s="639">
        <v>5.8692145318939614E-3</v>
      </c>
      <c r="AO165" s="639">
        <v>2.0565129839903505E-4</v>
      </c>
      <c r="AP165" s="639">
        <v>1.3992435667356156E-3</v>
      </c>
      <c r="AQ165" s="639">
        <v>4.3412093335847203E-6</v>
      </c>
      <c r="AR165" s="639">
        <v>2.231746627421896</v>
      </c>
    </row>
    <row r="166" spans="1:44">
      <c r="A166" s="435" t="s">
        <v>924</v>
      </c>
      <c r="B166" s="411">
        <v>164</v>
      </c>
      <c r="C166" s="411" t="s">
        <v>925</v>
      </c>
      <c r="D166" s="412">
        <v>834236</v>
      </c>
      <c r="E166" s="412">
        <v>2942186.4773570788</v>
      </c>
      <c r="F166" s="412">
        <v>171426.782291957</v>
      </c>
      <c r="G166" s="412">
        <v>0</v>
      </c>
      <c r="H166" s="412">
        <v>114.94306447335059</v>
      </c>
      <c r="I166" s="412">
        <v>174.00043550581299</v>
      </c>
      <c r="J166" s="412">
        <v>0</v>
      </c>
      <c r="K166" s="412">
        <v>0</v>
      </c>
      <c r="L166" s="412">
        <v>0</v>
      </c>
      <c r="M166" s="412">
        <v>0</v>
      </c>
      <c r="N166" s="412">
        <v>171715.72579193616</v>
      </c>
      <c r="O166" s="639">
        <v>3.5268035392347956</v>
      </c>
      <c r="P166" s="639">
        <v>0.20548955246711603</v>
      </c>
      <c r="Q166" s="639">
        <v>0</v>
      </c>
      <c r="R166" s="639">
        <v>1.3778243143828677E-4</v>
      </c>
      <c r="S166" s="639">
        <v>2.0857459460609827E-4</v>
      </c>
      <c r="T166" s="639">
        <v>0</v>
      </c>
      <c r="U166" s="639">
        <v>0</v>
      </c>
      <c r="V166" s="639">
        <v>0</v>
      </c>
      <c r="W166" s="639">
        <v>0</v>
      </c>
      <c r="X166" s="639">
        <v>0.20583590949316041</v>
      </c>
      <c r="Y166" s="639">
        <v>48.485462774197302</v>
      </c>
      <c r="Z166" s="639">
        <v>2.5900458412764618</v>
      </c>
      <c r="AA166" s="639">
        <v>0.12228165041719635</v>
      </c>
      <c r="AB166" s="639">
        <v>0.15594828173792796</v>
      </c>
      <c r="AC166" s="639">
        <v>1.5075833532410002E-2</v>
      </c>
      <c r="AD166" s="639">
        <v>1.2690289626013209E-2</v>
      </c>
      <c r="AE166" s="639">
        <v>8.3822448832518806E-4</v>
      </c>
      <c r="AF166" s="639">
        <v>1.8017261916776551E-3</v>
      </c>
      <c r="AG166" s="639">
        <v>5.1985019086844184E-5</v>
      </c>
      <c r="AH166" s="639">
        <v>2.898733832289099</v>
      </c>
      <c r="AI166" s="639">
        <v>33.260382246426275</v>
      </c>
      <c r="AJ166" s="639">
        <v>1.7965690234642095</v>
      </c>
      <c r="AK166" s="639">
        <v>1.794570576656716E-2</v>
      </c>
      <c r="AL166" s="639">
        <v>3.7618815530834899E-3</v>
      </c>
      <c r="AM166" s="639">
        <v>9.8531961229411692E-3</v>
      </c>
      <c r="AN166" s="639">
        <v>8.7717007122443853E-3</v>
      </c>
      <c r="AO166" s="639">
        <v>2.947500463328065E-4</v>
      </c>
      <c r="AP166" s="639">
        <v>1.2416761815902072E-3</v>
      </c>
      <c r="AQ166" s="639">
        <v>7.3474898147184932E-6</v>
      </c>
      <c r="AR166" s="639">
        <v>1.8384452813367833</v>
      </c>
    </row>
    <row r="167" spans="1:44">
      <c r="A167" s="435" t="s">
        <v>926</v>
      </c>
      <c r="B167" s="411">
        <v>165</v>
      </c>
      <c r="C167" s="411" t="s">
        <v>927</v>
      </c>
      <c r="D167" s="412">
        <v>983545</v>
      </c>
      <c r="E167" s="412">
        <v>9761370.3022802975</v>
      </c>
      <c r="F167" s="412">
        <v>584621.27908940648</v>
      </c>
      <c r="G167" s="412">
        <v>3715.293910777054</v>
      </c>
      <c r="H167" s="412">
        <v>381.34966108984753</v>
      </c>
      <c r="I167" s="412">
        <v>577.28587117156576</v>
      </c>
      <c r="J167" s="412">
        <v>1170</v>
      </c>
      <c r="K167" s="412">
        <v>0</v>
      </c>
      <c r="L167" s="412">
        <v>305500</v>
      </c>
      <c r="M167" s="412">
        <v>0</v>
      </c>
      <c r="N167" s="412">
        <v>895965.2085324449</v>
      </c>
      <c r="O167" s="639">
        <v>9.9246809269329805</v>
      </c>
      <c r="P167" s="639">
        <v>0.59440216674316526</v>
      </c>
      <c r="Q167" s="639">
        <v>3.777451881486921E-3</v>
      </c>
      <c r="R167" s="639">
        <v>3.8772975419512835E-4</v>
      </c>
      <c r="S167" s="639">
        <v>5.8694403527196595E-4</v>
      </c>
      <c r="T167" s="639">
        <v>1.1895744475341747E-3</v>
      </c>
      <c r="U167" s="639">
        <v>0</v>
      </c>
      <c r="V167" s="639">
        <v>0.31061110574503453</v>
      </c>
      <c r="W167" s="639">
        <v>0</v>
      </c>
      <c r="X167" s="639">
        <v>0.9109549726066879</v>
      </c>
      <c r="Y167" s="639">
        <v>72.39586797799933</v>
      </c>
      <c r="Z167" s="639">
        <v>3.8666407224766459</v>
      </c>
      <c r="AA167" s="639">
        <v>0.30795933335172349</v>
      </c>
      <c r="AB167" s="639">
        <v>0.234217701453102</v>
      </c>
      <c r="AC167" s="639">
        <v>2.0414766167279073E-2</v>
      </c>
      <c r="AD167" s="639">
        <v>1.7580519817113817E-2</v>
      </c>
      <c r="AE167" s="639">
        <v>1.1000285435813877E-3</v>
      </c>
      <c r="AF167" s="639">
        <v>0.31533856437427488</v>
      </c>
      <c r="AG167" s="639">
        <v>7.1240568668104389E-5</v>
      </c>
      <c r="AH167" s="639">
        <v>4.7633228767523885</v>
      </c>
      <c r="AI167" s="639">
        <v>45.664131581731894</v>
      </c>
      <c r="AJ167" s="639">
        <v>2.4519905905977519</v>
      </c>
      <c r="AK167" s="639">
        <v>4.9882581899217557E-2</v>
      </c>
      <c r="AL167" s="639">
        <v>4.9220853303209317E-3</v>
      </c>
      <c r="AM167" s="639">
        <v>1.1089281588252398E-2</v>
      </c>
      <c r="AN167" s="639">
        <v>1.0801535619438469E-2</v>
      </c>
      <c r="AO167" s="639">
        <v>3.3043601089771619E-4</v>
      </c>
      <c r="AP167" s="639">
        <v>0.31440569372773214</v>
      </c>
      <c r="AQ167" s="639">
        <v>9.0419323773520902E-6</v>
      </c>
      <c r="AR167" s="639">
        <v>2.8434312467059883</v>
      </c>
    </row>
    <row r="168" spans="1:44">
      <c r="A168" s="435" t="s">
        <v>928</v>
      </c>
      <c r="B168" s="411">
        <v>166</v>
      </c>
      <c r="C168" s="411" t="s">
        <v>929</v>
      </c>
      <c r="D168" s="412">
        <v>193382</v>
      </c>
      <c r="E168" s="412">
        <v>86323.664679666195</v>
      </c>
      <c r="F168" s="412">
        <v>5790.9816941719355</v>
      </c>
      <c r="G168" s="412">
        <v>397.69400992797085</v>
      </c>
      <c r="H168" s="412">
        <v>3.3724261297549796</v>
      </c>
      <c r="I168" s="412">
        <v>5.1051676582417853</v>
      </c>
      <c r="J168" s="412">
        <v>0</v>
      </c>
      <c r="K168" s="412">
        <v>0</v>
      </c>
      <c r="L168" s="412">
        <v>0</v>
      </c>
      <c r="M168" s="412">
        <v>0</v>
      </c>
      <c r="N168" s="412">
        <v>6197.1532978879031</v>
      </c>
      <c r="O168" s="639">
        <v>0.4463893468868157</v>
      </c>
      <c r="P168" s="639">
        <v>2.9945815505951618E-2</v>
      </c>
      <c r="Q168" s="639">
        <v>2.0565203065847433E-3</v>
      </c>
      <c r="R168" s="639">
        <v>1.7439193563801076E-5</v>
      </c>
      <c r="S168" s="639">
        <v>2.6399394246836755E-5</v>
      </c>
      <c r="T168" s="639">
        <v>0</v>
      </c>
      <c r="U168" s="639">
        <v>0</v>
      </c>
      <c r="V168" s="639">
        <v>0</v>
      </c>
      <c r="W168" s="639">
        <v>0</v>
      </c>
      <c r="X168" s="639">
        <v>3.2046174400347002E-2</v>
      </c>
      <c r="Y168" s="639">
        <v>18.86938065612744</v>
      </c>
      <c r="Z168" s="639">
        <v>1.0279222685690306</v>
      </c>
      <c r="AA168" s="639">
        <v>6.972726683761063E-2</v>
      </c>
      <c r="AB168" s="639">
        <v>5.802975517634329E-2</v>
      </c>
      <c r="AC168" s="639">
        <v>1.1136792934175752E-2</v>
      </c>
      <c r="AD168" s="639">
        <v>4.7294069055582796E-3</v>
      </c>
      <c r="AE168" s="639">
        <v>4.094349845037483E-4</v>
      </c>
      <c r="AF168" s="639">
        <v>1.0074449014842407E-3</v>
      </c>
      <c r="AG168" s="639">
        <v>2.7156082252954806E-5</v>
      </c>
      <c r="AH168" s="639">
        <v>1.1729895263909595</v>
      </c>
      <c r="AI168" s="639">
        <v>16.561984800773679</v>
      </c>
      <c r="AJ168" s="639">
        <v>0.89457809375790887</v>
      </c>
      <c r="AK168" s="639">
        <v>2.5413760974112451E-2</v>
      </c>
      <c r="AL168" s="639">
        <v>1.8690142333082189E-3</v>
      </c>
      <c r="AM168" s="639">
        <v>7.579906355811912E-3</v>
      </c>
      <c r="AN168" s="639">
        <v>3.6808631772266899E-3</v>
      </c>
      <c r="AO168" s="639">
        <v>1.5931391874870874E-4</v>
      </c>
      <c r="AP168" s="639">
        <v>8.7814858193849352E-4</v>
      </c>
      <c r="AQ168" s="639">
        <v>4.583497022359279E-6</v>
      </c>
      <c r="AR168" s="639">
        <v>0.93416368449607767</v>
      </c>
    </row>
    <row r="169" spans="1:44">
      <c r="A169" s="435" t="s">
        <v>930</v>
      </c>
      <c r="B169" s="411">
        <v>167</v>
      </c>
      <c r="C169" s="411" t="s">
        <v>450</v>
      </c>
      <c r="D169" s="412">
        <v>883450</v>
      </c>
      <c r="E169" s="412">
        <v>1793414.4555060118</v>
      </c>
      <c r="F169" s="412">
        <v>104424.90264593356</v>
      </c>
      <c r="G169" s="412">
        <v>7614.0801741203832</v>
      </c>
      <c r="H169" s="412">
        <v>70.063728105989881</v>
      </c>
      <c r="I169" s="412">
        <v>106.06224272391486</v>
      </c>
      <c r="J169" s="412">
        <v>0</v>
      </c>
      <c r="K169" s="412">
        <v>0</v>
      </c>
      <c r="L169" s="412">
        <v>0</v>
      </c>
      <c r="M169" s="412">
        <v>0</v>
      </c>
      <c r="N169" s="412">
        <v>112215.10879088384</v>
      </c>
      <c r="O169" s="639">
        <v>2.0300124008217915</v>
      </c>
      <c r="P169" s="639">
        <v>0.11820125943282989</v>
      </c>
      <c r="Q169" s="639">
        <v>8.618575102292584E-3</v>
      </c>
      <c r="R169" s="639">
        <v>7.9306953541218955E-5</v>
      </c>
      <c r="S169" s="639">
        <v>1.2005460719216126E-4</v>
      </c>
      <c r="T169" s="639">
        <v>0</v>
      </c>
      <c r="U169" s="639">
        <v>0</v>
      </c>
      <c r="V169" s="639">
        <v>0</v>
      </c>
      <c r="W169" s="639">
        <v>0</v>
      </c>
      <c r="X169" s="639">
        <v>0.12701919609585585</v>
      </c>
      <c r="Y169" s="639">
        <v>44.532732981659919</v>
      </c>
      <c r="Z169" s="639">
        <v>2.506012069026204</v>
      </c>
      <c r="AA169" s="639">
        <v>0.82710186099732175</v>
      </c>
      <c r="AB169" s="639">
        <v>0.1608258248277829</v>
      </c>
      <c r="AC169" s="639">
        <v>1.4975261010493856E-2</v>
      </c>
      <c r="AD169" s="639">
        <v>1.2639619800864099E-2</v>
      </c>
      <c r="AE169" s="639">
        <v>7.1036444459434181E-4</v>
      </c>
      <c r="AF169" s="639">
        <v>1.6979157394479613E-3</v>
      </c>
      <c r="AG169" s="639">
        <v>5.0232944253875099E-5</v>
      </c>
      <c r="AH169" s="639">
        <v>3.5240131487909627</v>
      </c>
      <c r="AI169" s="639">
        <v>20.016366024731397</v>
      </c>
      <c r="AJ169" s="639">
        <v>1.057371372524579</v>
      </c>
      <c r="AK169" s="639">
        <v>3.3967223769752794E-2</v>
      </c>
      <c r="AL169" s="639">
        <v>2.8491820418115165E-3</v>
      </c>
      <c r="AM169" s="639">
        <v>5.9325963123751015E-3</v>
      </c>
      <c r="AN169" s="639">
        <v>3.5488408965700905E-3</v>
      </c>
      <c r="AO169" s="639">
        <v>1.3041037492735795E-4</v>
      </c>
      <c r="AP169" s="639">
        <v>8.8791317880780498E-4</v>
      </c>
      <c r="AQ169" s="639">
        <v>3.1627553126057845E-6</v>
      </c>
      <c r="AR169" s="639">
        <v>1.1046907018541361</v>
      </c>
    </row>
    <row r="170" spans="1:44">
      <c r="A170" s="435" t="s">
        <v>931</v>
      </c>
      <c r="B170" s="411">
        <v>168</v>
      </c>
      <c r="C170" s="411" t="s">
        <v>452</v>
      </c>
      <c r="D170" s="412">
        <v>2650782</v>
      </c>
      <c r="E170" s="412">
        <v>5423734.5357118724</v>
      </c>
      <c r="F170" s="412">
        <v>301817.02035192563</v>
      </c>
      <c r="G170" s="412">
        <v>41502.046526076345</v>
      </c>
      <c r="H170" s="412">
        <v>211.89026366020059</v>
      </c>
      <c r="I170" s="412">
        <v>320.75878892949186</v>
      </c>
      <c r="J170" s="412">
        <v>0</v>
      </c>
      <c r="K170" s="412">
        <v>0</v>
      </c>
      <c r="L170" s="412">
        <v>0</v>
      </c>
      <c r="M170" s="412">
        <v>0</v>
      </c>
      <c r="N170" s="412">
        <v>343851.71593059169</v>
      </c>
      <c r="O170" s="639">
        <v>2.0460884884957995</v>
      </c>
      <c r="P170" s="639">
        <v>0.11385961589897835</v>
      </c>
      <c r="Q170" s="639">
        <v>1.5656529479254177E-2</v>
      </c>
      <c r="R170" s="639">
        <v>7.9935001693915447E-5</v>
      </c>
      <c r="S170" s="639">
        <v>1.2100534443401677E-4</v>
      </c>
      <c r="T170" s="639">
        <v>0</v>
      </c>
      <c r="U170" s="639">
        <v>0</v>
      </c>
      <c r="V170" s="639">
        <v>0</v>
      </c>
      <c r="W170" s="639">
        <v>0</v>
      </c>
      <c r="X170" s="639">
        <v>0.12971708572436047</v>
      </c>
      <c r="Y170" s="639">
        <v>86.474018388606368</v>
      </c>
      <c r="Z170" s="639">
        <v>6.2111893699274008</v>
      </c>
      <c r="AA170" s="639">
        <v>0.4348420163269946</v>
      </c>
      <c r="AB170" s="639">
        <v>0.2490249556930999</v>
      </c>
      <c r="AC170" s="639">
        <v>2.2552094002314747E-2</v>
      </c>
      <c r="AD170" s="639">
        <v>1.2284466015130729E-2</v>
      </c>
      <c r="AE170" s="639">
        <v>8.1343932017076176E-4</v>
      </c>
      <c r="AF170" s="639">
        <v>2.215534175567913E-3</v>
      </c>
      <c r="AG170" s="639">
        <v>5.3367084768394472E-5</v>
      </c>
      <c r="AH170" s="639">
        <v>6.9329752425454476</v>
      </c>
      <c r="AI170" s="639">
        <v>70.907756050141757</v>
      </c>
      <c r="AJ170" s="639">
        <v>5.1847222787676115</v>
      </c>
      <c r="AK170" s="639">
        <v>0.19849838089690328</v>
      </c>
      <c r="AL170" s="639">
        <v>1.0330828967442272E-2</v>
      </c>
      <c r="AM170" s="639">
        <v>1.7390863046655235E-2</v>
      </c>
      <c r="AN170" s="639">
        <v>8.625423508684768E-3</v>
      </c>
      <c r="AO170" s="639">
        <v>2.8140135947080363E-4</v>
      </c>
      <c r="AP170" s="639">
        <v>1.6734921581684019E-3</v>
      </c>
      <c r="AQ170" s="639">
        <v>7.5076004147245621E-6</v>
      </c>
      <c r="AR170" s="639">
        <v>5.4215301763053514</v>
      </c>
    </row>
    <row r="171" spans="1:44">
      <c r="A171" s="435" t="s">
        <v>932</v>
      </c>
      <c r="B171" s="411">
        <v>169</v>
      </c>
      <c r="C171" s="411" t="s">
        <v>454</v>
      </c>
      <c r="D171" s="412">
        <v>2042541</v>
      </c>
      <c r="E171" s="412">
        <v>7986617.6682254681</v>
      </c>
      <c r="F171" s="412">
        <v>513588.53181203682</v>
      </c>
      <c r="G171" s="412">
        <v>22571.252428426127</v>
      </c>
      <c r="H171" s="412">
        <v>312.01499858277924</v>
      </c>
      <c r="I171" s="412">
        <v>472.32728556959995</v>
      </c>
      <c r="J171" s="412">
        <v>0</v>
      </c>
      <c r="K171" s="412">
        <v>0</v>
      </c>
      <c r="L171" s="412">
        <v>0</v>
      </c>
      <c r="M171" s="412">
        <v>0</v>
      </c>
      <c r="N171" s="412">
        <v>536944.12652461533</v>
      </c>
      <c r="O171" s="639">
        <v>3.910138238706331</v>
      </c>
      <c r="P171" s="639">
        <v>0.25144588618394287</v>
      </c>
      <c r="Q171" s="639">
        <v>1.1050574959536248E-2</v>
      </c>
      <c r="R171" s="639">
        <v>1.5275825483198585E-4</v>
      </c>
      <c r="S171" s="639">
        <v>2.312449471367282E-4</v>
      </c>
      <c r="T171" s="639">
        <v>0</v>
      </c>
      <c r="U171" s="639">
        <v>0</v>
      </c>
      <c r="V171" s="639">
        <v>0</v>
      </c>
      <c r="W171" s="639">
        <v>0</v>
      </c>
      <c r="X171" s="639">
        <v>0.26288046434544782</v>
      </c>
      <c r="Y171" s="639">
        <v>57.793175323298684</v>
      </c>
      <c r="Z171" s="639">
        <v>3.742800282376507</v>
      </c>
      <c r="AA171" s="639">
        <v>0.22838317761176574</v>
      </c>
      <c r="AB171" s="639">
        <v>0.17923168375667384</v>
      </c>
      <c r="AC171" s="639">
        <v>1.6541872431426491E-2</v>
      </c>
      <c r="AD171" s="639">
        <v>1.1194293610566685E-2</v>
      </c>
      <c r="AE171" s="639">
        <v>6.9654313964401444E-4</v>
      </c>
      <c r="AF171" s="639">
        <v>2.6317557463478867E-3</v>
      </c>
      <c r="AG171" s="639">
        <v>4.8652408888223323E-5</v>
      </c>
      <c r="AH171" s="639">
        <v>4.1815282610818203</v>
      </c>
      <c r="AI171" s="639">
        <v>47.665560985579759</v>
      </c>
      <c r="AJ171" s="639">
        <v>3.1095161460951091</v>
      </c>
      <c r="AK171" s="639">
        <v>8.8101191304217077E-2</v>
      </c>
      <c r="AL171" s="639">
        <v>6.6200966422284438E-3</v>
      </c>
      <c r="AM171" s="639">
        <v>1.2775224076090327E-2</v>
      </c>
      <c r="AN171" s="639">
        <v>8.2322461080753043E-3</v>
      </c>
      <c r="AO171" s="639">
        <v>2.293780369497052E-4</v>
      </c>
      <c r="AP171" s="639">
        <v>2.2475406502319873E-3</v>
      </c>
      <c r="AQ171" s="639">
        <v>6.6363046805372141E-6</v>
      </c>
      <c r="AR171" s="639">
        <v>3.2277284592175817</v>
      </c>
    </row>
    <row r="172" spans="1:44">
      <c r="A172" s="435" t="s">
        <v>933</v>
      </c>
      <c r="B172" s="411">
        <v>170</v>
      </c>
      <c r="C172" s="411" t="s">
        <v>456</v>
      </c>
      <c r="D172" s="412">
        <v>741857</v>
      </c>
      <c r="E172" s="412">
        <v>1015537.0048252743</v>
      </c>
      <c r="F172" s="412">
        <v>55970.883355482845</v>
      </c>
      <c r="G172" s="412">
        <v>6390.2937956877977</v>
      </c>
      <c r="H172" s="412">
        <v>39.674213826705063</v>
      </c>
      <c r="I172" s="412">
        <v>60.058695283854696</v>
      </c>
      <c r="J172" s="412">
        <v>0</v>
      </c>
      <c r="K172" s="412">
        <v>0</v>
      </c>
      <c r="L172" s="412">
        <v>0</v>
      </c>
      <c r="M172" s="412">
        <v>0</v>
      </c>
      <c r="N172" s="412">
        <v>62460.91006028121</v>
      </c>
      <c r="O172" s="639">
        <v>1.3689120744635075</v>
      </c>
      <c r="P172" s="639">
        <v>7.5446997676752864E-2</v>
      </c>
      <c r="Q172" s="639">
        <v>8.6139158836376784E-3</v>
      </c>
      <c r="R172" s="639">
        <v>5.347959758646891E-5</v>
      </c>
      <c r="S172" s="639">
        <v>8.0957240120204703E-5</v>
      </c>
      <c r="T172" s="639">
        <v>0</v>
      </c>
      <c r="U172" s="639">
        <v>0</v>
      </c>
      <c r="V172" s="639">
        <v>0</v>
      </c>
      <c r="W172" s="639">
        <v>0</v>
      </c>
      <c r="X172" s="639">
        <v>8.4195350398097224E-2</v>
      </c>
      <c r="Y172" s="639">
        <v>67.807606108321224</v>
      </c>
      <c r="Z172" s="639">
        <v>4.4730874634026572</v>
      </c>
      <c r="AA172" s="639">
        <v>0.35998227322563159</v>
      </c>
      <c r="AB172" s="639">
        <v>0.2118311770962428</v>
      </c>
      <c r="AC172" s="639">
        <v>2.1775118635115671E-2</v>
      </c>
      <c r="AD172" s="639">
        <v>2.2536982337229623E-2</v>
      </c>
      <c r="AE172" s="639">
        <v>9.7585571204600405E-3</v>
      </c>
      <c r="AF172" s="639">
        <v>3.4306202465594834E-2</v>
      </c>
      <c r="AG172" s="639">
        <v>1.1134726062638069E-3</v>
      </c>
      <c r="AH172" s="639">
        <v>5.1343912468891952</v>
      </c>
      <c r="AI172" s="639">
        <v>52.287849394492419</v>
      </c>
      <c r="AJ172" s="639">
        <v>3.5208582084070508</v>
      </c>
      <c r="AK172" s="639">
        <v>0.13012094331442198</v>
      </c>
      <c r="AL172" s="639">
        <v>7.9070146581354805E-3</v>
      </c>
      <c r="AM172" s="639">
        <v>1.4601845459428655E-2</v>
      </c>
      <c r="AN172" s="639">
        <v>1.615803653642546E-2</v>
      </c>
      <c r="AO172" s="639">
        <v>2.1086689244510957E-3</v>
      </c>
      <c r="AP172" s="639">
        <v>3.2171454128089826E-2</v>
      </c>
      <c r="AQ172" s="639">
        <v>1.1913848519345744E-4</v>
      </c>
      <c r="AR172" s="639">
        <v>3.7240453099131963</v>
      </c>
    </row>
    <row r="173" spans="1:44">
      <c r="A173" s="435" t="s">
        <v>934</v>
      </c>
      <c r="B173" s="411">
        <v>171</v>
      </c>
      <c r="C173" s="411" t="s">
        <v>935</v>
      </c>
      <c r="D173" s="412">
        <v>1291064</v>
      </c>
      <c r="E173" s="412">
        <v>3830796.500508022</v>
      </c>
      <c r="F173" s="412">
        <v>212302.88105544122</v>
      </c>
      <c r="G173" s="412">
        <v>3458.0577632163472</v>
      </c>
      <c r="H173" s="412">
        <v>149.65859320300981</v>
      </c>
      <c r="I173" s="412">
        <v>226.55268948870338</v>
      </c>
      <c r="J173" s="412">
        <v>0</v>
      </c>
      <c r="K173" s="412">
        <v>0</v>
      </c>
      <c r="L173" s="412">
        <v>0</v>
      </c>
      <c r="M173" s="412">
        <v>0</v>
      </c>
      <c r="N173" s="412">
        <v>216137.15010134928</v>
      </c>
      <c r="O173" s="639">
        <v>2.9671623564037275</v>
      </c>
      <c r="P173" s="639">
        <v>0.16444024545292968</v>
      </c>
      <c r="Q173" s="639">
        <v>2.6784557258326055E-3</v>
      </c>
      <c r="R173" s="639">
        <v>1.1591880278825048E-4</v>
      </c>
      <c r="S173" s="639">
        <v>1.7547750497938397E-4</v>
      </c>
      <c r="T173" s="639">
        <v>0</v>
      </c>
      <c r="U173" s="639">
        <v>0</v>
      </c>
      <c r="V173" s="639">
        <v>0</v>
      </c>
      <c r="W173" s="639">
        <v>0</v>
      </c>
      <c r="X173" s="639">
        <v>0.16741009748652991</v>
      </c>
      <c r="Y173" s="639">
        <v>80.797766504315774</v>
      </c>
      <c r="Z173" s="639">
        <v>5.8342673245341761</v>
      </c>
      <c r="AA173" s="639">
        <v>0.428205498070792</v>
      </c>
      <c r="AB173" s="639">
        <v>0.24150716127654787</v>
      </c>
      <c r="AC173" s="639">
        <v>2.1053493449955496E-2</v>
      </c>
      <c r="AD173" s="639">
        <v>1.1102706681661906E-2</v>
      </c>
      <c r="AE173" s="639">
        <v>6.8712798590025818E-4</v>
      </c>
      <c r="AF173" s="639">
        <v>2.1176958764694293E-3</v>
      </c>
      <c r="AG173" s="639">
        <v>4.7277324908996478E-5</v>
      </c>
      <c r="AH173" s="639">
        <v>6.5389882852004124</v>
      </c>
      <c r="AI173" s="639">
        <v>66.559584456667693</v>
      </c>
      <c r="AJ173" s="639">
        <v>4.8842475991396181</v>
      </c>
      <c r="AK173" s="639">
        <v>0.17198604405181736</v>
      </c>
      <c r="AL173" s="639">
        <v>1.0148485756959223E-2</v>
      </c>
      <c r="AM173" s="639">
        <v>1.6443683997201253E-2</v>
      </c>
      <c r="AN173" s="639">
        <v>7.5381154207076933E-3</v>
      </c>
      <c r="AO173" s="639">
        <v>2.2386610501669369E-4</v>
      </c>
      <c r="AP173" s="639">
        <v>1.6385286187256963E-3</v>
      </c>
      <c r="AQ173" s="639">
        <v>6.1610351877646037E-6</v>
      </c>
      <c r="AR173" s="639">
        <v>5.0922324841252342</v>
      </c>
    </row>
    <row r="174" spans="1:44">
      <c r="A174" s="435" t="s">
        <v>936</v>
      </c>
      <c r="B174" s="411">
        <v>172</v>
      </c>
      <c r="C174" s="411" t="s">
        <v>937</v>
      </c>
      <c r="D174" s="412">
        <v>1099907</v>
      </c>
      <c r="E174" s="412">
        <v>3351155.2806866909</v>
      </c>
      <c r="F174" s="412">
        <v>190058.52336952387</v>
      </c>
      <c r="G174" s="412">
        <v>19393.866640522599</v>
      </c>
      <c r="H174" s="412">
        <v>130.92034119951219</v>
      </c>
      <c r="I174" s="412">
        <v>198.18678481959483</v>
      </c>
      <c r="J174" s="412">
        <v>0</v>
      </c>
      <c r="K174" s="412">
        <v>0</v>
      </c>
      <c r="L174" s="412">
        <v>0</v>
      </c>
      <c r="M174" s="412">
        <v>0</v>
      </c>
      <c r="N174" s="412">
        <v>209781.49713606559</v>
      </c>
      <c r="O174" s="639">
        <v>3.0467623905354642</v>
      </c>
      <c r="P174" s="639">
        <v>0.17279508482946637</v>
      </c>
      <c r="Q174" s="639">
        <v>1.7632278584028105E-2</v>
      </c>
      <c r="R174" s="639">
        <v>1.1902855532287021E-4</v>
      </c>
      <c r="S174" s="639">
        <v>1.801850382074074E-4</v>
      </c>
      <c r="T174" s="639">
        <v>0</v>
      </c>
      <c r="U174" s="639">
        <v>0</v>
      </c>
      <c r="V174" s="639">
        <v>0</v>
      </c>
      <c r="W174" s="639">
        <v>0</v>
      </c>
      <c r="X174" s="639">
        <v>0.19072657700702475</v>
      </c>
      <c r="Y174" s="639">
        <v>63.422367692128432</v>
      </c>
      <c r="Z174" s="639">
        <v>4.1331680665587811</v>
      </c>
      <c r="AA174" s="639">
        <v>0.2841966262358665</v>
      </c>
      <c r="AB174" s="639">
        <v>0.19325829328764343</v>
      </c>
      <c r="AC174" s="639">
        <v>1.9237439215933717E-2</v>
      </c>
      <c r="AD174" s="639">
        <v>1.0300501825212138E-2</v>
      </c>
      <c r="AE174" s="639">
        <v>6.3504479130541797E-4</v>
      </c>
      <c r="AF174" s="639">
        <v>2.0332363160094616E-3</v>
      </c>
      <c r="AG174" s="639">
        <v>4.3031640563506929E-5</v>
      </c>
      <c r="AH174" s="639">
        <v>4.6428722398713154</v>
      </c>
      <c r="AI174" s="639">
        <v>52.690398449535877</v>
      </c>
      <c r="AJ174" s="639">
        <v>3.435900547964958</v>
      </c>
      <c r="AK174" s="639">
        <v>0.12734825045009893</v>
      </c>
      <c r="AL174" s="639">
        <v>7.6800528496252015E-3</v>
      </c>
      <c r="AM174" s="639">
        <v>1.499515599775816E-2</v>
      </c>
      <c r="AN174" s="639">
        <v>7.5469580023997717E-3</v>
      </c>
      <c r="AO174" s="639">
        <v>2.2269105188671369E-4</v>
      </c>
      <c r="AP174" s="639">
        <v>1.6601934008324288E-3</v>
      </c>
      <c r="AQ174" s="639">
        <v>6.2515932517878166E-6</v>
      </c>
      <c r="AR174" s="639">
        <v>3.5953601013108112</v>
      </c>
    </row>
    <row r="175" spans="1:44">
      <c r="A175" s="435" t="s">
        <v>938</v>
      </c>
      <c r="B175" s="411">
        <v>173</v>
      </c>
      <c r="C175" s="411" t="s">
        <v>939</v>
      </c>
      <c r="D175" s="412">
        <v>885425</v>
      </c>
      <c r="E175" s="412">
        <v>2463423.0974544031</v>
      </c>
      <c r="F175" s="412">
        <v>135734.20962003261</v>
      </c>
      <c r="G175" s="412">
        <v>722.26164419397651</v>
      </c>
      <c r="H175" s="412">
        <v>96.239107240474752</v>
      </c>
      <c r="I175" s="412">
        <v>145.68644614843814</v>
      </c>
      <c r="J175" s="412">
        <v>0</v>
      </c>
      <c r="K175" s="412">
        <v>0</v>
      </c>
      <c r="L175" s="412">
        <v>0</v>
      </c>
      <c r="M175" s="412">
        <v>0</v>
      </c>
      <c r="N175" s="412">
        <v>136698.39681761552</v>
      </c>
      <c r="O175" s="639">
        <v>2.7821928423688096</v>
      </c>
      <c r="P175" s="639">
        <v>0.15329837040972707</v>
      </c>
      <c r="Q175" s="639">
        <v>8.1572312075441338E-4</v>
      </c>
      <c r="R175" s="639">
        <v>1.0869255695341192E-4</v>
      </c>
      <c r="S175" s="639">
        <v>1.6453843764117586E-4</v>
      </c>
      <c r="T175" s="639">
        <v>0</v>
      </c>
      <c r="U175" s="639">
        <v>0</v>
      </c>
      <c r="V175" s="639">
        <v>0</v>
      </c>
      <c r="W175" s="639">
        <v>0</v>
      </c>
      <c r="X175" s="639">
        <v>0.15438732452507609</v>
      </c>
      <c r="Y175" s="639">
        <v>52.437133417243942</v>
      </c>
      <c r="Z175" s="639">
        <v>3.3111583332689594</v>
      </c>
      <c r="AA175" s="639">
        <v>0.32525514851325044</v>
      </c>
      <c r="AB175" s="639">
        <v>0.16555934473971265</v>
      </c>
      <c r="AC175" s="639">
        <v>1.4756471775762701E-2</v>
      </c>
      <c r="AD175" s="639">
        <v>1.0397709811162618E-2</v>
      </c>
      <c r="AE175" s="639">
        <v>6.452450631073836E-4</v>
      </c>
      <c r="AF175" s="639">
        <v>3.8299951435012249E-3</v>
      </c>
      <c r="AG175" s="639">
        <v>4.5201293635534395E-5</v>
      </c>
      <c r="AH175" s="639">
        <v>3.831647449609092</v>
      </c>
      <c r="AI175" s="639">
        <v>39.312569820711886</v>
      </c>
      <c r="AJ175" s="639">
        <v>2.4999595082496118</v>
      </c>
      <c r="AK175" s="639">
        <v>7.1096497589142077E-2</v>
      </c>
      <c r="AL175" s="639">
        <v>5.2827293434935503E-3</v>
      </c>
      <c r="AM175" s="639">
        <v>1.0243028479407626E-2</v>
      </c>
      <c r="AN175" s="639">
        <v>6.6879860982238587E-3</v>
      </c>
      <c r="AO175" s="639">
        <v>2.0192462291698489E-4</v>
      </c>
      <c r="AP175" s="639">
        <v>3.3225445749281296E-3</v>
      </c>
      <c r="AQ175" s="639">
        <v>5.3917129473349897E-6</v>
      </c>
      <c r="AR175" s="639">
        <v>2.5967996106706712</v>
      </c>
    </row>
    <row r="176" spans="1:44">
      <c r="A176" s="435" t="s">
        <v>940</v>
      </c>
      <c r="B176" s="411">
        <v>174</v>
      </c>
      <c r="C176" s="411" t="s">
        <v>169</v>
      </c>
      <c r="D176" s="412">
        <v>3334861</v>
      </c>
      <c r="E176" s="412">
        <v>10685732.197087245</v>
      </c>
      <c r="F176" s="412">
        <v>615615.35036930081</v>
      </c>
      <c r="G176" s="412">
        <v>31566.485382389401</v>
      </c>
      <c r="H176" s="412">
        <v>417.46191627461923</v>
      </c>
      <c r="I176" s="412">
        <v>631.95248509940438</v>
      </c>
      <c r="J176" s="412">
        <v>0</v>
      </c>
      <c r="K176" s="412">
        <v>0</v>
      </c>
      <c r="L176" s="412">
        <v>0</v>
      </c>
      <c r="M176" s="412">
        <v>0</v>
      </c>
      <c r="N176" s="412">
        <v>648231.25015306426</v>
      </c>
      <c r="O176" s="639">
        <v>3.204251150823751</v>
      </c>
      <c r="P176" s="639">
        <v>0.18460000292944767</v>
      </c>
      <c r="Q176" s="639">
        <v>9.4656075267872935E-3</v>
      </c>
      <c r="R176" s="639">
        <v>1.2518120433643837E-4</v>
      </c>
      <c r="S176" s="639">
        <v>1.8949889818478322E-4</v>
      </c>
      <c r="T176" s="639">
        <v>0</v>
      </c>
      <c r="U176" s="639">
        <v>0</v>
      </c>
      <c r="V176" s="639">
        <v>0</v>
      </c>
      <c r="W176" s="639">
        <v>0</v>
      </c>
      <c r="X176" s="639">
        <v>0.19438029055875619</v>
      </c>
      <c r="Y176" s="639">
        <v>68.039652388247447</v>
      </c>
      <c r="Z176" s="639">
        <v>4.2211372755903369</v>
      </c>
      <c r="AA176" s="639">
        <v>0.26000798690809529</v>
      </c>
      <c r="AB176" s="639">
        <v>0.20285155588147713</v>
      </c>
      <c r="AC176" s="639">
        <v>1.8810024153181261E-2</v>
      </c>
      <c r="AD176" s="639">
        <v>9.7547359892842366E-3</v>
      </c>
      <c r="AE176" s="639">
        <v>1.0460220595523207E-3</v>
      </c>
      <c r="AF176" s="639">
        <v>2.6644253230495522E-3</v>
      </c>
      <c r="AG176" s="639">
        <v>1.0672968975523051E-4</v>
      </c>
      <c r="AH176" s="639">
        <v>4.7163787555947323</v>
      </c>
      <c r="AI176" s="639">
        <v>54.85162694445598</v>
      </c>
      <c r="AJ176" s="639">
        <v>3.4012099914968719</v>
      </c>
      <c r="AK176" s="639">
        <v>9.8968201085975926E-2</v>
      </c>
      <c r="AL176" s="639">
        <v>6.9273312765593797E-3</v>
      </c>
      <c r="AM176" s="639">
        <v>1.4327130642870192E-2</v>
      </c>
      <c r="AN176" s="639">
        <v>6.8471846520942008E-3</v>
      </c>
      <c r="AO176" s="639">
        <v>2.4083179106345777E-4</v>
      </c>
      <c r="AP176" s="639">
        <v>2.0964517470431314E-3</v>
      </c>
      <c r="AQ176" s="639">
        <v>1.0630848882660997E-5</v>
      </c>
      <c r="AR176" s="639">
        <v>3.5306277535413604</v>
      </c>
    </row>
    <row r="177" spans="1:44">
      <c r="A177" s="435" t="s">
        <v>941</v>
      </c>
      <c r="B177" s="411">
        <v>175</v>
      </c>
      <c r="C177" s="411" t="s">
        <v>942</v>
      </c>
      <c r="D177" s="412">
        <v>529574</v>
      </c>
      <c r="E177" s="412">
        <v>333123.019595552</v>
      </c>
      <c r="F177" s="412">
        <v>21116.564238666884</v>
      </c>
      <c r="G177" s="412">
        <v>357.88356312137745</v>
      </c>
      <c r="H177" s="412">
        <v>13.014192340834988</v>
      </c>
      <c r="I177" s="412">
        <v>19.700841851025466</v>
      </c>
      <c r="J177" s="412">
        <v>0</v>
      </c>
      <c r="K177" s="412">
        <v>0</v>
      </c>
      <c r="L177" s="412">
        <v>5163.3685501467708</v>
      </c>
      <c r="M177" s="412">
        <v>0</v>
      </c>
      <c r="N177" s="412">
        <v>26670.531386126891</v>
      </c>
      <c r="O177" s="639">
        <v>0.62903960465497177</v>
      </c>
      <c r="P177" s="639">
        <v>3.9874624204864449E-2</v>
      </c>
      <c r="Q177" s="639">
        <v>6.7579519221369904E-4</v>
      </c>
      <c r="R177" s="639">
        <v>2.4574832489576507E-5</v>
      </c>
      <c r="S177" s="639">
        <v>3.7201301142098114E-5</v>
      </c>
      <c r="T177" s="639">
        <v>0</v>
      </c>
      <c r="U177" s="639">
        <v>0</v>
      </c>
      <c r="V177" s="639">
        <v>9.7500416375176473E-3</v>
      </c>
      <c r="W177" s="639">
        <v>0</v>
      </c>
      <c r="X177" s="639">
        <v>5.0362237168227464E-2</v>
      </c>
      <c r="Y177" s="639">
        <v>28.835420266360209</v>
      </c>
      <c r="Z177" s="639">
        <v>1.9413807353562129</v>
      </c>
      <c r="AA177" s="639">
        <v>0.15045347475783699</v>
      </c>
      <c r="AB177" s="639">
        <v>9.3072433173205182E-2</v>
      </c>
      <c r="AC177" s="639">
        <v>8.778225219959291E-3</v>
      </c>
      <c r="AD177" s="639">
        <v>9.5598668525651333E-3</v>
      </c>
      <c r="AE177" s="639">
        <v>8.9902164794060206E-4</v>
      </c>
      <c r="AF177" s="639">
        <v>1.5253866195855099E-2</v>
      </c>
      <c r="AG177" s="639">
        <v>8.2478124221049034E-5</v>
      </c>
      <c r="AH177" s="639">
        <v>2.2194801013277963</v>
      </c>
      <c r="AI177" s="639">
        <v>21.529518919530037</v>
      </c>
      <c r="AJ177" s="639">
        <v>1.4647258171569026</v>
      </c>
      <c r="AK177" s="639">
        <v>5.2689443178298954E-2</v>
      </c>
      <c r="AL177" s="639">
        <v>3.3805584126013859E-3</v>
      </c>
      <c r="AM177" s="639">
        <v>6.1612095587689954E-3</v>
      </c>
      <c r="AN177" s="639">
        <v>6.0003570643461408E-3</v>
      </c>
      <c r="AO177" s="639">
        <v>1.7824267262545835E-4</v>
      </c>
      <c r="AP177" s="639">
        <v>1.3920848933152485E-2</v>
      </c>
      <c r="AQ177" s="639">
        <v>4.9206998330558998E-6</v>
      </c>
      <c r="AR177" s="639">
        <v>1.5470613976765295</v>
      </c>
    </row>
    <row r="178" spans="1:44">
      <c r="A178" s="435" t="s">
        <v>943</v>
      </c>
      <c r="B178" s="411">
        <v>176</v>
      </c>
      <c r="C178" s="411" t="s">
        <v>944</v>
      </c>
      <c r="D178" s="412">
        <v>568930</v>
      </c>
      <c r="E178" s="412">
        <v>348425.44632739946</v>
      </c>
      <c r="F178" s="412">
        <v>20698.797360165063</v>
      </c>
      <c r="G178" s="412">
        <v>64.300396045737926</v>
      </c>
      <c r="H178" s="412">
        <v>13.612015706544108</v>
      </c>
      <c r="I178" s="412">
        <v>20.605824909077263</v>
      </c>
      <c r="J178" s="412">
        <v>0</v>
      </c>
      <c r="K178" s="412">
        <v>0</v>
      </c>
      <c r="L178" s="412">
        <v>5545.551418662164</v>
      </c>
      <c r="M178" s="412">
        <v>0</v>
      </c>
      <c r="N178" s="412">
        <v>26342.867015488591</v>
      </c>
      <c r="O178" s="639">
        <v>0.61242234778865501</v>
      </c>
      <c r="P178" s="639">
        <v>3.6381975568461962E-2</v>
      </c>
      <c r="Q178" s="639">
        <v>1.1301987247242706E-4</v>
      </c>
      <c r="R178" s="639">
        <v>2.3925642357661063E-5</v>
      </c>
      <c r="S178" s="639">
        <v>3.6218559241167214E-5</v>
      </c>
      <c r="T178" s="639">
        <v>0</v>
      </c>
      <c r="U178" s="639">
        <v>0</v>
      </c>
      <c r="V178" s="639">
        <v>9.7473352058463497E-3</v>
      </c>
      <c r="W178" s="639">
        <v>0</v>
      </c>
      <c r="X178" s="639">
        <v>4.6302474848379564E-2</v>
      </c>
      <c r="Y178" s="639">
        <v>47.905783780738744</v>
      </c>
      <c r="Z178" s="639">
        <v>3.3500535407462628</v>
      </c>
      <c r="AA178" s="639">
        <v>0.25487602537580889</v>
      </c>
      <c r="AB178" s="639">
        <v>0.14600737611528125</v>
      </c>
      <c r="AC178" s="639">
        <v>1.3134478773605282E-2</v>
      </c>
      <c r="AD178" s="639">
        <v>8.1281169499731361E-3</v>
      </c>
      <c r="AE178" s="639">
        <v>1.5664138908058813E-3</v>
      </c>
      <c r="AF178" s="639">
        <v>1.5553414807114727E-2</v>
      </c>
      <c r="AG178" s="639">
        <v>1.8664178164851843E-4</v>
      </c>
      <c r="AH178" s="639">
        <v>3.7895060084405001</v>
      </c>
      <c r="AI178" s="639">
        <v>38.752335635554765</v>
      </c>
      <c r="AJ178" s="639">
        <v>2.7593951115032822</v>
      </c>
      <c r="AK178" s="639">
        <v>9.5442854494783069E-2</v>
      </c>
      <c r="AL178" s="639">
        <v>5.7619239518534524E-3</v>
      </c>
      <c r="AM178" s="639">
        <v>9.8665520620507038E-3</v>
      </c>
      <c r="AN178" s="639">
        <v>5.0881400488684003E-3</v>
      </c>
      <c r="AO178" s="639">
        <v>1.698393032560031E-4</v>
      </c>
      <c r="AP178" s="639">
        <v>1.4604100651919846E-2</v>
      </c>
      <c r="AQ178" s="639">
        <v>4.4809819950736359E-6</v>
      </c>
      <c r="AR178" s="639">
        <v>2.890333002998009</v>
      </c>
    </row>
    <row r="179" spans="1:44">
      <c r="A179" s="435" t="s">
        <v>945</v>
      </c>
      <c r="B179" s="411">
        <v>177</v>
      </c>
      <c r="C179" s="411" t="s">
        <v>946</v>
      </c>
      <c r="D179" s="412">
        <v>1077703</v>
      </c>
      <c r="E179" s="412">
        <v>1016474.0617554176</v>
      </c>
      <c r="F179" s="412">
        <v>57270.919970534429</v>
      </c>
      <c r="G179" s="412">
        <v>795.12677266836772</v>
      </c>
      <c r="H179" s="412">
        <v>39.710822041706244</v>
      </c>
      <c r="I179" s="412">
        <v>60.114112680132422</v>
      </c>
      <c r="J179" s="412">
        <v>0</v>
      </c>
      <c r="K179" s="412">
        <v>0</v>
      </c>
      <c r="L179" s="412">
        <v>10506.129058984441</v>
      </c>
      <c r="M179" s="412">
        <v>0</v>
      </c>
      <c r="N179" s="412">
        <v>68672.000736909074</v>
      </c>
      <c r="O179" s="639">
        <v>0.943185703069786</v>
      </c>
      <c r="P179" s="639">
        <v>5.3141654027625822E-2</v>
      </c>
      <c r="Q179" s="639">
        <v>7.3779767957254244E-4</v>
      </c>
      <c r="R179" s="639">
        <v>3.6847649159096935E-5</v>
      </c>
      <c r="S179" s="639">
        <v>5.5779850923800364E-5</v>
      </c>
      <c r="T179" s="639">
        <v>0</v>
      </c>
      <c r="U179" s="639">
        <v>0</v>
      </c>
      <c r="V179" s="639">
        <v>9.7486311710967138E-3</v>
      </c>
      <c r="W179" s="639">
        <v>0</v>
      </c>
      <c r="X179" s="639">
        <v>6.3720710378377982E-2</v>
      </c>
      <c r="Y179" s="639">
        <v>50.250986949396193</v>
      </c>
      <c r="Z179" s="639">
        <v>3.3448258398859352</v>
      </c>
      <c r="AA179" s="639">
        <v>0.24942450311180769</v>
      </c>
      <c r="AB179" s="639">
        <v>0.15952854312175893</v>
      </c>
      <c r="AC179" s="639">
        <v>1.464300143019558E-2</v>
      </c>
      <c r="AD179" s="639">
        <v>1.1013404098983314E-2</v>
      </c>
      <c r="AE179" s="639">
        <v>3.5478474469013326E-3</v>
      </c>
      <c r="AF179" s="639">
        <v>2.4917075446118781E-2</v>
      </c>
      <c r="AG179" s="639">
        <v>3.9947628395302251E-4</v>
      </c>
      <c r="AH179" s="639">
        <v>3.8082996908256539</v>
      </c>
      <c r="AI179" s="639">
        <v>38.719464973011569</v>
      </c>
      <c r="AJ179" s="639">
        <v>2.6150936997089147</v>
      </c>
      <c r="AK179" s="639">
        <v>9.1093227837293872E-2</v>
      </c>
      <c r="AL179" s="639">
        <v>5.6572240847956035E-3</v>
      </c>
      <c r="AM179" s="639">
        <v>1.0247065507984401E-2</v>
      </c>
      <c r="AN179" s="639">
        <v>7.1213116671405251E-3</v>
      </c>
      <c r="AO179" s="639">
        <v>5.1404364631745187E-4</v>
      </c>
      <c r="AP179" s="639">
        <v>2.2901197370596878E-2</v>
      </c>
      <c r="AQ179" s="639">
        <v>2.8667564046377678E-5</v>
      </c>
      <c r="AR179" s="639">
        <v>2.7526564373870896</v>
      </c>
    </row>
    <row r="180" spans="1:44">
      <c r="A180" s="435" t="s">
        <v>947</v>
      </c>
      <c r="B180" s="411">
        <v>178</v>
      </c>
      <c r="C180" s="411" t="s">
        <v>461</v>
      </c>
      <c r="D180" s="412">
        <v>2122287</v>
      </c>
      <c r="E180" s="412">
        <v>1550342.8716971492</v>
      </c>
      <c r="F180" s="412">
        <v>85437.12122446284</v>
      </c>
      <c r="G180" s="412">
        <v>4299.9809026065777</v>
      </c>
      <c r="H180" s="412">
        <v>60.567595571766866</v>
      </c>
      <c r="I180" s="412">
        <v>91.687028315403836</v>
      </c>
      <c r="J180" s="412">
        <v>0</v>
      </c>
      <c r="K180" s="412">
        <v>0</v>
      </c>
      <c r="L180" s="412">
        <v>20690.522539881935</v>
      </c>
      <c r="M180" s="412">
        <v>0</v>
      </c>
      <c r="N180" s="412">
        <v>110579.87929083851</v>
      </c>
      <c r="O180" s="639">
        <v>0.73050575708994558</v>
      </c>
      <c r="P180" s="639">
        <v>4.025710058275004E-2</v>
      </c>
      <c r="Q180" s="639">
        <v>2.0261071676953108E-3</v>
      </c>
      <c r="R180" s="639">
        <v>2.8538833612874632E-5</v>
      </c>
      <c r="S180" s="639">
        <v>4.3201993093018914E-5</v>
      </c>
      <c r="T180" s="639">
        <v>0</v>
      </c>
      <c r="U180" s="639">
        <v>0</v>
      </c>
      <c r="V180" s="639">
        <v>9.7491633034937943E-3</v>
      </c>
      <c r="W180" s="639">
        <v>0</v>
      </c>
      <c r="X180" s="639">
        <v>5.2104111880645038E-2</v>
      </c>
      <c r="Y180" s="639">
        <v>41.200984671551467</v>
      </c>
      <c r="Z180" s="639">
        <v>2.7745452904997165</v>
      </c>
      <c r="AA180" s="639">
        <v>0.20036961194882555</v>
      </c>
      <c r="AB180" s="639">
        <v>0.13082546736924355</v>
      </c>
      <c r="AC180" s="639">
        <v>1.1936740480538492E-2</v>
      </c>
      <c r="AD180" s="639">
        <v>1.0850264524057426E-2</v>
      </c>
      <c r="AE180" s="639">
        <v>2.3121080114076476E-3</v>
      </c>
      <c r="AF180" s="639">
        <v>2.0612512545841184E-2</v>
      </c>
      <c r="AG180" s="639">
        <v>1.737741118373616E-4</v>
      </c>
      <c r="AH180" s="639">
        <v>3.151625769491468</v>
      </c>
      <c r="AI180" s="639">
        <v>31.921117161569082</v>
      </c>
      <c r="AJ180" s="639">
        <v>2.18503670790402</v>
      </c>
      <c r="AK180" s="639">
        <v>7.598201010444515E-2</v>
      </c>
      <c r="AL180" s="639">
        <v>4.840227177573886E-3</v>
      </c>
      <c r="AM180" s="639">
        <v>8.4612337931285996E-3</v>
      </c>
      <c r="AN180" s="639">
        <v>7.5646881650345702E-3</v>
      </c>
      <c r="AO180" s="639">
        <v>6.2369448924440654E-4</v>
      </c>
      <c r="AP180" s="639">
        <v>1.9162074276118136E-2</v>
      </c>
      <c r="AQ180" s="639">
        <v>2.1750374029482787E-5</v>
      </c>
      <c r="AR180" s="639">
        <v>2.3016923862835941</v>
      </c>
    </row>
    <row r="181" spans="1:44">
      <c r="A181" s="435" t="s">
        <v>948</v>
      </c>
      <c r="B181" s="411">
        <v>179</v>
      </c>
      <c r="C181" s="411" t="s">
        <v>463</v>
      </c>
      <c r="D181" s="412">
        <v>1450604</v>
      </c>
      <c r="E181" s="412">
        <v>650649.85996774468</v>
      </c>
      <c r="F181" s="412">
        <v>36140.958217620588</v>
      </c>
      <c r="G181" s="412">
        <v>941.00780030727492</v>
      </c>
      <c r="H181" s="412">
        <v>25.41908522094414</v>
      </c>
      <c r="I181" s="412">
        <v>38.479328168852724</v>
      </c>
      <c r="J181" s="412">
        <v>0</v>
      </c>
      <c r="K181" s="412">
        <v>0</v>
      </c>
      <c r="L181" s="412">
        <v>14141.741091366861</v>
      </c>
      <c r="M181" s="412">
        <v>0</v>
      </c>
      <c r="N181" s="412">
        <v>51287.60552268452</v>
      </c>
      <c r="O181" s="639">
        <v>0.44853720241206052</v>
      </c>
      <c r="P181" s="639">
        <v>2.4914420625905202E-2</v>
      </c>
      <c r="Q181" s="639">
        <v>6.4870067937719382E-4</v>
      </c>
      <c r="R181" s="639">
        <v>1.752310432133383E-5</v>
      </c>
      <c r="S181" s="639">
        <v>2.6526418077471676E-5</v>
      </c>
      <c r="T181" s="639">
        <v>0</v>
      </c>
      <c r="U181" s="639">
        <v>0</v>
      </c>
      <c r="V181" s="639">
        <v>9.7488639844967064E-3</v>
      </c>
      <c r="W181" s="639">
        <v>0</v>
      </c>
      <c r="X181" s="639">
        <v>3.535603481217791E-2</v>
      </c>
      <c r="Y181" s="639">
        <v>43.258514520299329</v>
      </c>
      <c r="Z181" s="639">
        <v>2.8592444655567766</v>
      </c>
      <c r="AA181" s="639">
        <v>0.21219392887533636</v>
      </c>
      <c r="AB181" s="639">
        <v>0.13634172265258399</v>
      </c>
      <c r="AC181" s="639">
        <v>1.3921426839738356E-2</v>
      </c>
      <c r="AD181" s="639">
        <v>1.9136811524279911E-2</v>
      </c>
      <c r="AE181" s="639">
        <v>8.2731900750061191E-3</v>
      </c>
      <c r="AF181" s="639">
        <v>1.7101722663227074E-2</v>
      </c>
      <c r="AG181" s="639">
        <v>7.0220456717610285E-4</v>
      </c>
      <c r="AH181" s="639">
        <v>3.2669154727541243</v>
      </c>
      <c r="AI181" s="639">
        <v>32.46789518988426</v>
      </c>
      <c r="AJ181" s="639">
        <v>2.1829381503497727</v>
      </c>
      <c r="AK181" s="639">
        <v>7.1521248710760918E-2</v>
      </c>
      <c r="AL181" s="639">
        <v>4.8910105909534783E-3</v>
      </c>
      <c r="AM181" s="639">
        <v>9.0899453006506956E-3</v>
      </c>
      <c r="AN181" s="639">
        <v>1.3890197164519299E-2</v>
      </c>
      <c r="AO181" s="639">
        <v>2.3255015536720264E-3</v>
      </c>
      <c r="AP181" s="639">
        <v>1.5056998054948261E-2</v>
      </c>
      <c r="AQ181" s="639">
        <v>7.6931631737788694E-5</v>
      </c>
      <c r="AR181" s="639">
        <v>2.2997899833570155</v>
      </c>
    </row>
    <row r="182" spans="1:44">
      <c r="A182" s="435" t="s">
        <v>949</v>
      </c>
      <c r="B182" s="411">
        <v>180</v>
      </c>
      <c r="C182" s="411" t="s">
        <v>465</v>
      </c>
      <c r="D182" s="412">
        <v>1525986</v>
      </c>
      <c r="E182" s="412">
        <v>1067960.9244915303</v>
      </c>
      <c r="F182" s="412">
        <v>57495.136899977006</v>
      </c>
      <c r="G182" s="412">
        <v>12824.578700814003</v>
      </c>
      <c r="H182" s="412">
        <v>41.722270951743937</v>
      </c>
      <c r="I182" s="412">
        <v>63.159037469182195</v>
      </c>
      <c r="J182" s="412">
        <v>30781919.593702432</v>
      </c>
      <c r="K182" s="412">
        <v>0</v>
      </c>
      <c r="L182" s="412">
        <v>14878.808052075121</v>
      </c>
      <c r="M182" s="412">
        <v>0</v>
      </c>
      <c r="N182" s="412">
        <v>30867222.998663716</v>
      </c>
      <c r="O182" s="639">
        <v>0.69984975254788073</v>
      </c>
      <c r="P182" s="639">
        <v>3.7677368534165458E-2</v>
      </c>
      <c r="Q182" s="639">
        <v>8.4041260541145215E-3</v>
      </c>
      <c r="R182" s="639">
        <v>2.7341188550710121E-5</v>
      </c>
      <c r="S182" s="639">
        <v>4.1389001910359728E-5</v>
      </c>
      <c r="T182" s="639">
        <v>20.171823066333786</v>
      </c>
      <c r="U182" s="639">
        <v>0</v>
      </c>
      <c r="V182" s="639">
        <v>9.7502913212015839E-3</v>
      </c>
      <c r="W182" s="639">
        <v>0</v>
      </c>
      <c r="X182" s="639">
        <v>20.227723582433729</v>
      </c>
      <c r="Y182" s="639">
        <v>33.304859545145845</v>
      </c>
      <c r="Z182" s="639">
        <v>2.0732178207367813</v>
      </c>
      <c r="AA182" s="639">
        <v>0.19016402219767617</v>
      </c>
      <c r="AB182" s="639">
        <v>0.1145229544505104</v>
      </c>
      <c r="AC182" s="639">
        <v>1.22908409065547E-2</v>
      </c>
      <c r="AD182" s="639">
        <v>22.737965165656814</v>
      </c>
      <c r="AE182" s="639">
        <v>5.5541405879451465E-3</v>
      </c>
      <c r="AF182" s="639">
        <v>1.7343298844054011E-2</v>
      </c>
      <c r="AG182" s="639">
        <v>4.2394085781430145E-4</v>
      </c>
      <c r="AH182" s="639">
        <v>25.151482184238152</v>
      </c>
      <c r="AI182" s="639">
        <v>24.282523171130492</v>
      </c>
      <c r="AJ182" s="639">
        <v>1.5311601998403788</v>
      </c>
      <c r="AK182" s="639">
        <v>7.0893385114072727E-2</v>
      </c>
      <c r="AL182" s="639">
        <v>4.2674495813863301E-3</v>
      </c>
      <c r="AM182" s="639">
        <v>7.7543766497948849E-3</v>
      </c>
      <c r="AN182" s="639">
        <v>22.456968625924862</v>
      </c>
      <c r="AO182" s="639">
        <v>1.7296261113460736E-3</v>
      </c>
      <c r="AP182" s="639">
        <v>1.5614295858053488E-2</v>
      </c>
      <c r="AQ182" s="639">
        <v>5.3267640301806493E-5</v>
      </c>
      <c r="AR182" s="639">
        <v>24.088441226720196</v>
      </c>
    </row>
    <row r="183" spans="1:44">
      <c r="A183" s="435" t="s">
        <v>950</v>
      </c>
      <c r="B183" s="411">
        <v>181</v>
      </c>
      <c r="C183" s="411" t="s">
        <v>951</v>
      </c>
      <c r="D183" s="412">
        <v>1020607</v>
      </c>
      <c r="E183" s="412">
        <v>915446.87405013072</v>
      </c>
      <c r="F183" s="412">
        <v>56762.40328745592</v>
      </c>
      <c r="G183" s="412">
        <v>1562.014884697657</v>
      </c>
      <c r="H183" s="412">
        <v>35.763970052772727</v>
      </c>
      <c r="I183" s="412">
        <v>54.139381032790283</v>
      </c>
      <c r="J183" s="412">
        <v>0</v>
      </c>
      <c r="K183" s="412">
        <v>0</v>
      </c>
      <c r="L183" s="412">
        <v>9950.4039695615411</v>
      </c>
      <c r="M183" s="412">
        <v>0</v>
      </c>
      <c r="N183" s="412">
        <v>68364.725492800688</v>
      </c>
      <c r="O183" s="639">
        <v>0.89696315432887563</v>
      </c>
      <c r="P183" s="639">
        <v>5.5616317826015227E-2</v>
      </c>
      <c r="Q183" s="639">
        <v>1.5304763583805097E-3</v>
      </c>
      <c r="R183" s="639">
        <v>3.5041862394411097E-5</v>
      </c>
      <c r="S183" s="639">
        <v>5.3046256818530817E-5</v>
      </c>
      <c r="T183" s="639">
        <v>0</v>
      </c>
      <c r="U183" s="639">
        <v>0</v>
      </c>
      <c r="V183" s="639">
        <v>9.7494961033596089E-3</v>
      </c>
      <c r="W183" s="639">
        <v>0</v>
      </c>
      <c r="X183" s="639">
        <v>6.698437840696829E-2</v>
      </c>
      <c r="Y183" s="639">
        <v>61.73399370786403</v>
      </c>
      <c r="Z183" s="639">
        <v>4.3892738824332316</v>
      </c>
      <c r="AA183" s="639">
        <v>0.30769211362000864</v>
      </c>
      <c r="AB183" s="639">
        <v>0.18157597435610773</v>
      </c>
      <c r="AC183" s="639">
        <v>1.6379426429171274E-2</v>
      </c>
      <c r="AD183" s="639">
        <v>9.5426909546749879E-3</v>
      </c>
      <c r="AE183" s="639">
        <v>6.3470164704421302E-4</v>
      </c>
      <c r="AF183" s="639">
        <v>1.2552956677379131E-2</v>
      </c>
      <c r="AG183" s="639">
        <v>4.3429601148569028E-5</v>
      </c>
      <c r="AH183" s="639">
        <v>4.9176951757187668</v>
      </c>
      <c r="AI183" s="639">
        <v>51.277918334979624</v>
      </c>
      <c r="AJ183" s="639">
        <v>3.6942860580358996</v>
      </c>
      <c r="AK183" s="639">
        <v>0.13067627617678415</v>
      </c>
      <c r="AL183" s="639">
        <v>7.46520512987125E-3</v>
      </c>
      <c r="AM183" s="639">
        <v>1.2711219111177046E-2</v>
      </c>
      <c r="AN183" s="639">
        <v>6.5840508957024377E-3</v>
      </c>
      <c r="AO183" s="639">
        <v>2.1157366544275889E-4</v>
      </c>
      <c r="AP183" s="639">
        <v>1.2013990040961315E-2</v>
      </c>
      <c r="AQ183" s="639">
        <v>5.9939293584260621E-6</v>
      </c>
      <c r="AR183" s="639">
        <v>3.8639543669851975</v>
      </c>
    </row>
    <row r="184" spans="1:44">
      <c r="A184" s="435" t="s">
        <v>952</v>
      </c>
      <c r="B184" s="411">
        <v>182</v>
      </c>
      <c r="C184" s="411" t="s">
        <v>467</v>
      </c>
      <c r="D184" s="412">
        <v>2097904</v>
      </c>
      <c r="E184" s="412">
        <v>1822194.5216954327</v>
      </c>
      <c r="F184" s="412">
        <v>101869.20893885032</v>
      </c>
      <c r="G184" s="412">
        <v>3862.0494704597395</v>
      </c>
      <c r="H184" s="412">
        <v>71.188085460296477</v>
      </c>
      <c r="I184" s="412">
        <v>107.76429121383373</v>
      </c>
      <c r="J184" s="412">
        <v>9415.7108620372946</v>
      </c>
      <c r="K184" s="412">
        <v>0</v>
      </c>
      <c r="L184" s="412">
        <v>20455.55807224875</v>
      </c>
      <c r="M184" s="412">
        <v>0</v>
      </c>
      <c r="N184" s="412">
        <v>135781.47972027023</v>
      </c>
      <c r="O184" s="639">
        <v>0.8685786011635579</v>
      </c>
      <c r="P184" s="639">
        <v>4.8557612235283563E-2</v>
      </c>
      <c r="Q184" s="639">
        <v>1.8409085784953647E-3</v>
      </c>
      <c r="R184" s="639">
        <v>3.3932956636860635E-5</v>
      </c>
      <c r="S184" s="639">
        <v>5.1367598905304403E-5</v>
      </c>
      <c r="T184" s="639">
        <v>4.4881514416471365E-3</v>
      </c>
      <c r="U184" s="639">
        <v>0</v>
      </c>
      <c r="V184" s="639">
        <v>9.750473840675622E-3</v>
      </c>
      <c r="W184" s="639">
        <v>0</v>
      </c>
      <c r="X184" s="639">
        <v>6.4722446651643853E-2</v>
      </c>
      <c r="Y184" s="639">
        <v>44.856670124746138</v>
      </c>
      <c r="Z184" s="639">
        <v>3.0236722901783564</v>
      </c>
      <c r="AA184" s="639">
        <v>0.27195590842137435</v>
      </c>
      <c r="AB184" s="639">
        <v>0.14433262016704901</v>
      </c>
      <c r="AC184" s="639">
        <v>1.4029452078139916E-2</v>
      </c>
      <c r="AD184" s="639">
        <v>3.878275831501457E-2</v>
      </c>
      <c r="AE184" s="639">
        <v>2.3465287554886418E-3</v>
      </c>
      <c r="AF184" s="639">
        <v>1.7936559444298405E-2</v>
      </c>
      <c r="AG184" s="639">
        <v>1.9946862600315858E-4</v>
      </c>
      <c r="AH184" s="639">
        <v>3.5132555859857248</v>
      </c>
      <c r="AI184" s="639">
        <v>34.641922159928313</v>
      </c>
      <c r="AJ184" s="639">
        <v>2.3743072739038169</v>
      </c>
      <c r="AK184" s="639">
        <v>0.11027830786445933</v>
      </c>
      <c r="AL184" s="639">
        <v>5.3050827503317707E-3</v>
      </c>
      <c r="AM184" s="639">
        <v>9.9031174048647523E-3</v>
      </c>
      <c r="AN184" s="639">
        <v>3.2011979367531404E-2</v>
      </c>
      <c r="AO184" s="639">
        <v>6.1481192867284375E-4</v>
      </c>
      <c r="AP184" s="639">
        <v>1.6602724541418191E-2</v>
      </c>
      <c r="AQ184" s="639">
        <v>1.8842754308996711E-5</v>
      </c>
      <c r="AR184" s="639">
        <v>2.5490421405154042</v>
      </c>
    </row>
    <row r="185" spans="1:44">
      <c r="A185" s="435" t="s">
        <v>953</v>
      </c>
      <c r="B185" s="411">
        <v>183</v>
      </c>
      <c r="C185" s="411" t="s">
        <v>469</v>
      </c>
      <c r="D185" s="412">
        <v>853765</v>
      </c>
      <c r="E185" s="412">
        <v>1195677.3646242372</v>
      </c>
      <c r="F185" s="412">
        <v>68596.804014874186</v>
      </c>
      <c r="G185" s="412">
        <v>885.67420904411256</v>
      </c>
      <c r="H185" s="412">
        <v>46.711798000915714</v>
      </c>
      <c r="I185" s="412">
        <v>70.712167216520797</v>
      </c>
      <c r="J185" s="412">
        <v>0</v>
      </c>
      <c r="K185" s="412">
        <v>0</v>
      </c>
      <c r="L185" s="412">
        <v>7790.6843234065727</v>
      </c>
      <c r="M185" s="412">
        <v>0</v>
      </c>
      <c r="N185" s="412">
        <v>77390.586512542315</v>
      </c>
      <c r="O185" s="639">
        <v>1.4004759677712686</v>
      </c>
      <c r="P185" s="639">
        <v>8.0346235808301095E-2</v>
      </c>
      <c r="Q185" s="639">
        <v>1.0373746980071948E-3</v>
      </c>
      <c r="R185" s="639">
        <v>5.4712711344357889E-5</v>
      </c>
      <c r="S185" s="639">
        <v>8.2823923698583093E-5</v>
      </c>
      <c r="T185" s="639">
        <v>0</v>
      </c>
      <c r="U185" s="639">
        <v>0</v>
      </c>
      <c r="V185" s="639">
        <v>9.1250921780660632E-3</v>
      </c>
      <c r="W185" s="639">
        <v>0</v>
      </c>
      <c r="X185" s="639">
        <v>9.0646239319417302E-2</v>
      </c>
      <c r="Y185" s="639">
        <v>40.083609192977633</v>
      </c>
      <c r="Z185" s="639">
        <v>2.7111561363799317</v>
      </c>
      <c r="AA185" s="639">
        <v>0.19015676890607813</v>
      </c>
      <c r="AB185" s="639">
        <v>0.1303896663978307</v>
      </c>
      <c r="AC185" s="639">
        <v>1.2587019622166974E-2</v>
      </c>
      <c r="AD185" s="639">
        <v>1.0420552819545983E-2</v>
      </c>
      <c r="AE185" s="639">
        <v>1.8377199825943657E-3</v>
      </c>
      <c r="AF185" s="639">
        <v>1.5945209994057345E-2</v>
      </c>
      <c r="AG185" s="639">
        <v>1.7870162061270171E-4</v>
      </c>
      <c r="AH185" s="639">
        <v>3.0726717757228177</v>
      </c>
      <c r="AI185" s="639">
        <v>31.573840482979232</v>
      </c>
      <c r="AJ185" s="639">
        <v>2.1681508656056248</v>
      </c>
      <c r="AK185" s="639">
        <v>7.4346343581258509E-2</v>
      </c>
      <c r="AL185" s="639">
        <v>4.7104820656433712E-3</v>
      </c>
      <c r="AM185" s="639">
        <v>8.4797450986930957E-3</v>
      </c>
      <c r="AN185" s="639">
        <v>7.3412392109184202E-3</v>
      </c>
      <c r="AO185" s="639">
        <v>3.9884668310312122E-4</v>
      </c>
      <c r="AP185" s="639">
        <v>1.4828778281214787E-2</v>
      </c>
      <c r="AQ185" s="639">
        <v>1.3442758979128861E-5</v>
      </c>
      <c r="AR185" s="639">
        <v>2.2782697432854353</v>
      </c>
    </row>
    <row r="186" spans="1:44">
      <c r="A186" s="435" t="s">
        <v>954</v>
      </c>
      <c r="B186" s="411">
        <v>184</v>
      </c>
      <c r="C186" s="411" t="s">
        <v>471</v>
      </c>
      <c r="D186" s="412">
        <v>2565261</v>
      </c>
      <c r="E186" s="412">
        <v>1232729.6560601231</v>
      </c>
      <c r="F186" s="412">
        <v>72521.589372492686</v>
      </c>
      <c r="G186" s="412">
        <v>1549.0005625411916</v>
      </c>
      <c r="H186" s="412">
        <v>48.159328249653079</v>
      </c>
      <c r="I186" s="412">
        <v>72.903433778293518</v>
      </c>
      <c r="J186" s="412">
        <v>0</v>
      </c>
      <c r="K186" s="412">
        <v>0</v>
      </c>
      <c r="L186" s="412">
        <v>23409.46431447595</v>
      </c>
      <c r="M186" s="412">
        <v>0</v>
      </c>
      <c r="N186" s="412">
        <v>97601.117011537761</v>
      </c>
      <c r="O186" s="639">
        <v>0.48054745932679876</v>
      </c>
      <c r="P186" s="639">
        <v>2.8270647459456441E-2</v>
      </c>
      <c r="Q186" s="639">
        <v>6.0383741168683867E-4</v>
      </c>
      <c r="R186" s="639">
        <v>1.8773656267199744E-5</v>
      </c>
      <c r="S186" s="639">
        <v>2.8419499527842789E-5</v>
      </c>
      <c r="T186" s="639">
        <v>0</v>
      </c>
      <c r="U186" s="639">
        <v>0</v>
      </c>
      <c r="V186" s="639">
        <v>9.1255682421694916E-3</v>
      </c>
      <c r="W186" s="639">
        <v>0</v>
      </c>
      <c r="X186" s="639">
        <v>3.8047246269107819E-2</v>
      </c>
      <c r="Y186" s="639">
        <v>44.37547627624329</v>
      </c>
      <c r="Z186" s="639">
        <v>2.9263330092210569</v>
      </c>
      <c r="AA186" s="639">
        <v>0.21206812125222047</v>
      </c>
      <c r="AB186" s="639">
        <v>0.14155531071367472</v>
      </c>
      <c r="AC186" s="639">
        <v>1.5467953985143622E-2</v>
      </c>
      <c r="AD186" s="639">
        <v>1.1649785712312342E-2</v>
      </c>
      <c r="AE186" s="639">
        <v>2.4819707267537774E-3</v>
      </c>
      <c r="AF186" s="639">
        <v>1.7967116206983734E-2</v>
      </c>
      <c r="AG186" s="639">
        <v>2.5902431415443733E-4</v>
      </c>
      <c r="AH186" s="639">
        <v>3.3277822921322997</v>
      </c>
      <c r="AI186" s="639">
        <v>33.907222687858706</v>
      </c>
      <c r="AJ186" s="639">
        <v>2.2630637692088946</v>
      </c>
      <c r="AK186" s="639">
        <v>8.2066177970978024E-2</v>
      </c>
      <c r="AL186" s="639">
        <v>4.9065650248318023E-3</v>
      </c>
      <c r="AM186" s="639">
        <v>9.5332473051500145E-3</v>
      </c>
      <c r="AN186" s="639">
        <v>7.9522776344388337E-3</v>
      </c>
      <c r="AO186" s="639">
        <v>4.5687452240184088E-4</v>
      </c>
      <c r="AP186" s="639">
        <v>1.6228178809568609E-2</v>
      </c>
      <c r="AQ186" s="639">
        <v>1.2280908674892481E-5</v>
      </c>
      <c r="AR186" s="639">
        <v>2.3842193713849387</v>
      </c>
    </row>
    <row r="187" spans="1:44">
      <c r="A187" s="435" t="s">
        <v>955</v>
      </c>
      <c r="B187" s="411">
        <v>185</v>
      </c>
      <c r="C187" s="411" t="s">
        <v>473</v>
      </c>
      <c r="D187" s="412">
        <v>293807</v>
      </c>
      <c r="E187" s="412">
        <v>317768.57653316535</v>
      </c>
      <c r="F187" s="412">
        <v>19954.152975539095</v>
      </c>
      <c r="G187" s="412">
        <v>409.23378574200473</v>
      </c>
      <c r="H187" s="412">
        <v>12.414336841377432</v>
      </c>
      <c r="I187" s="412">
        <v>18.79278255554382</v>
      </c>
      <c r="J187" s="412">
        <v>0</v>
      </c>
      <c r="K187" s="412">
        <v>0</v>
      </c>
      <c r="L187" s="412">
        <v>2679.92970928146</v>
      </c>
      <c r="M187" s="412">
        <v>0</v>
      </c>
      <c r="N187" s="412">
        <v>23074.523589959485</v>
      </c>
      <c r="O187" s="639">
        <v>1.0815554991309444</v>
      </c>
      <c r="P187" s="639">
        <v>6.7915852840603169E-2</v>
      </c>
      <c r="Q187" s="639">
        <v>1.3928660166095592E-3</v>
      </c>
      <c r="R187" s="639">
        <v>4.2253373273534779E-5</v>
      </c>
      <c r="S187" s="639">
        <v>6.3963018428913612E-5</v>
      </c>
      <c r="T187" s="639">
        <v>0</v>
      </c>
      <c r="U187" s="639">
        <v>0</v>
      </c>
      <c r="V187" s="639">
        <v>9.1213950289865797E-3</v>
      </c>
      <c r="W187" s="639">
        <v>0</v>
      </c>
      <c r="X187" s="639">
        <v>7.8536330277901745E-2</v>
      </c>
      <c r="Y187" s="639">
        <v>42.314813702716393</v>
      </c>
      <c r="Z187" s="639">
        <v>2.7339655367390279</v>
      </c>
      <c r="AA187" s="639">
        <v>0.20049131941765738</v>
      </c>
      <c r="AB187" s="639">
        <v>0.13602107696259544</v>
      </c>
      <c r="AC187" s="639">
        <v>1.3566907608635534E-2</v>
      </c>
      <c r="AD187" s="639">
        <v>1.3575644817143523E-2</v>
      </c>
      <c r="AE187" s="639">
        <v>6.6570313663253285E-3</v>
      </c>
      <c r="AF187" s="639">
        <v>1.6416889746403859E-2</v>
      </c>
      <c r="AG187" s="639">
        <v>4.5530157959674546E-4</v>
      </c>
      <c r="AH187" s="639">
        <v>3.1211497082373851</v>
      </c>
      <c r="AI187" s="639">
        <v>32.318481205833912</v>
      </c>
      <c r="AJ187" s="639">
        <v>2.1094160313488941</v>
      </c>
      <c r="AK187" s="639">
        <v>7.5017899832880361E-2</v>
      </c>
      <c r="AL187" s="639">
        <v>4.6339361799234754E-3</v>
      </c>
      <c r="AM187" s="639">
        <v>9.0984096592278095E-3</v>
      </c>
      <c r="AN187" s="639">
        <v>9.4829509276133112E-3</v>
      </c>
      <c r="AO187" s="639">
        <v>2.0526090118698306E-3</v>
      </c>
      <c r="AP187" s="639">
        <v>1.4383359798345215E-2</v>
      </c>
      <c r="AQ187" s="639">
        <v>6.2672677151375824E-5</v>
      </c>
      <c r="AR187" s="639">
        <v>2.2241478694359058</v>
      </c>
    </row>
    <row r="188" spans="1:44">
      <c r="A188" s="435" t="s">
        <v>956</v>
      </c>
      <c r="B188" s="411">
        <v>186</v>
      </c>
      <c r="C188" s="411" t="s">
        <v>475</v>
      </c>
      <c r="D188" s="412">
        <v>1127270</v>
      </c>
      <c r="E188" s="412">
        <v>543996.4193993035</v>
      </c>
      <c r="F188" s="412">
        <v>33520.539577375879</v>
      </c>
      <c r="G188" s="412">
        <v>1607.6776994504403</v>
      </c>
      <c r="H188" s="412">
        <v>21.252431139053606</v>
      </c>
      <c r="I188" s="412">
        <v>32.171860831237787</v>
      </c>
      <c r="J188" s="412">
        <v>0</v>
      </c>
      <c r="K188" s="412">
        <v>0</v>
      </c>
      <c r="L188" s="412">
        <v>10286.294726840279</v>
      </c>
      <c r="M188" s="412">
        <v>0</v>
      </c>
      <c r="N188" s="412">
        <v>45467.936295636886</v>
      </c>
      <c r="O188" s="639">
        <v>0.48257863635092169</v>
      </c>
      <c r="P188" s="639">
        <v>2.9736034470336192E-2</v>
      </c>
      <c r="Q188" s="639">
        <v>1.4261691515346281E-3</v>
      </c>
      <c r="R188" s="639">
        <v>1.8853008719342841E-5</v>
      </c>
      <c r="S188" s="639">
        <v>2.8539623010669837E-5</v>
      </c>
      <c r="T188" s="639">
        <v>0</v>
      </c>
      <c r="U188" s="639">
        <v>0</v>
      </c>
      <c r="V188" s="639">
        <v>9.1249609471025384E-3</v>
      </c>
      <c r="W188" s="639">
        <v>0</v>
      </c>
      <c r="X188" s="639">
        <v>4.0334557200703371E-2</v>
      </c>
      <c r="Y188" s="639">
        <v>39.175550855087316</v>
      </c>
      <c r="Z188" s="639">
        <v>2.6591766391023839</v>
      </c>
      <c r="AA188" s="639">
        <v>0.21479031886281763</v>
      </c>
      <c r="AB188" s="639">
        <v>0.12460697526483525</v>
      </c>
      <c r="AC188" s="639">
        <v>1.2638078519317315E-2</v>
      </c>
      <c r="AD188" s="639">
        <v>3.1196392435187573E-2</v>
      </c>
      <c r="AE188" s="639">
        <v>3.7381191096133946E-3</v>
      </c>
      <c r="AF188" s="639">
        <v>1.5610368740536873E-2</v>
      </c>
      <c r="AG188" s="639">
        <v>3.0635021560932103E-4</v>
      </c>
      <c r="AH188" s="639">
        <v>3.0620632422503014</v>
      </c>
      <c r="AI188" s="639">
        <v>30.196448523928098</v>
      </c>
      <c r="AJ188" s="639">
        <v>2.0807938911900052</v>
      </c>
      <c r="AK188" s="639">
        <v>8.9370780143169792E-2</v>
      </c>
      <c r="AL188" s="639">
        <v>5.0125128392678152E-3</v>
      </c>
      <c r="AM188" s="639">
        <v>8.935651303929152E-3</v>
      </c>
      <c r="AN188" s="639">
        <v>2.495661561941017E-2</v>
      </c>
      <c r="AO188" s="639">
        <v>9.5483207260718044E-4</v>
      </c>
      <c r="AP188" s="639">
        <v>1.3977313665303085E-2</v>
      </c>
      <c r="AQ188" s="639">
        <v>3.3598210012518361E-5</v>
      </c>
      <c r="AR188" s="639">
        <v>2.2240351950437049</v>
      </c>
    </row>
    <row r="189" spans="1:44">
      <c r="A189" s="435" t="s">
        <v>957</v>
      </c>
      <c r="B189" s="411">
        <v>187</v>
      </c>
      <c r="C189" s="411" t="s">
        <v>958</v>
      </c>
      <c r="D189" s="412">
        <v>812984</v>
      </c>
      <c r="E189" s="412">
        <v>215850.73721478294</v>
      </c>
      <c r="F189" s="412">
        <v>13698.58956995796</v>
      </c>
      <c r="G189" s="412">
        <v>1553.3679274011097</v>
      </c>
      <c r="H189" s="412">
        <v>8.4326895644581938</v>
      </c>
      <c r="I189" s="412">
        <v>12.76537791491752</v>
      </c>
      <c r="J189" s="412">
        <v>0</v>
      </c>
      <c r="K189" s="412">
        <v>0</v>
      </c>
      <c r="L189" s="412">
        <v>7417.4833526554276</v>
      </c>
      <c r="M189" s="412">
        <v>0</v>
      </c>
      <c r="N189" s="412">
        <v>22690.638917493874</v>
      </c>
      <c r="O189" s="639">
        <v>0.26550428694141942</v>
      </c>
      <c r="P189" s="639">
        <v>1.6849765272081565E-2</v>
      </c>
      <c r="Q189" s="639">
        <v>1.9106992602574095E-3</v>
      </c>
      <c r="R189" s="639">
        <v>1.0372516020559068E-5</v>
      </c>
      <c r="S189" s="639">
        <v>1.5701880867172689E-5</v>
      </c>
      <c r="T189" s="639">
        <v>0</v>
      </c>
      <c r="U189" s="639">
        <v>0</v>
      </c>
      <c r="V189" s="639">
        <v>9.1237753174175963E-3</v>
      </c>
      <c r="W189" s="639">
        <v>0</v>
      </c>
      <c r="X189" s="639">
        <v>2.7910314246644304E-2</v>
      </c>
      <c r="Y189" s="639">
        <v>31.864473351548519</v>
      </c>
      <c r="Z189" s="639">
        <v>2.1028409452000867</v>
      </c>
      <c r="AA189" s="639">
        <v>0.14903718677970551</v>
      </c>
      <c r="AB189" s="639">
        <v>0.10402482585615758</v>
      </c>
      <c r="AC189" s="639">
        <v>1.0517899979265562E-2</v>
      </c>
      <c r="AD189" s="639">
        <v>1.4075681302997184E-2</v>
      </c>
      <c r="AE189" s="639">
        <v>2.4821526245638274E-3</v>
      </c>
      <c r="AF189" s="639">
        <v>1.2767724073373969E-2</v>
      </c>
      <c r="AG189" s="639">
        <v>1.903372736039385E-4</v>
      </c>
      <c r="AH189" s="639">
        <v>2.395936753089754</v>
      </c>
      <c r="AI189" s="639">
        <v>24.881618680061308</v>
      </c>
      <c r="AJ189" s="639">
        <v>1.6646485637585686</v>
      </c>
      <c r="AK189" s="639">
        <v>5.4954112635261509E-2</v>
      </c>
      <c r="AL189" s="639">
        <v>3.7440670512071204E-3</v>
      </c>
      <c r="AM189" s="639">
        <v>7.3084563692225124E-3</v>
      </c>
      <c r="AN189" s="639">
        <v>1.063024171929663E-2</v>
      </c>
      <c r="AO189" s="639">
        <v>6.4230886143292669E-4</v>
      </c>
      <c r="AP189" s="639">
        <v>1.169949733564382E-2</v>
      </c>
      <c r="AQ189" s="639">
        <v>2.3648422417040963E-5</v>
      </c>
      <c r="AR189" s="639">
        <v>1.7536508961530504</v>
      </c>
    </row>
    <row r="190" spans="1:44">
      <c r="A190" s="435" t="s">
        <v>959</v>
      </c>
      <c r="B190" s="411">
        <v>188</v>
      </c>
      <c r="C190" s="411" t="s">
        <v>960</v>
      </c>
      <c r="D190" s="412">
        <v>559392</v>
      </c>
      <c r="E190" s="412">
        <v>213441.39628446728</v>
      </c>
      <c r="F190" s="412">
        <v>12956.557327590188</v>
      </c>
      <c r="G190" s="412">
        <v>557.71708456159729</v>
      </c>
      <c r="H190" s="412">
        <v>8.3385632974717723</v>
      </c>
      <c r="I190" s="412">
        <v>12.622889879443477</v>
      </c>
      <c r="J190" s="412">
        <v>0</v>
      </c>
      <c r="K190" s="412">
        <v>0</v>
      </c>
      <c r="L190" s="412">
        <v>5104.3673114472213</v>
      </c>
      <c r="M190" s="412">
        <v>0</v>
      </c>
      <c r="N190" s="412">
        <v>18639.60317677592</v>
      </c>
      <c r="O190" s="639">
        <v>0.38155961523308751</v>
      </c>
      <c r="P190" s="639">
        <v>2.3161856672226609E-2</v>
      </c>
      <c r="Q190" s="639">
        <v>9.9700582875979151E-4</v>
      </c>
      <c r="R190" s="639">
        <v>1.4906475776328178E-5</v>
      </c>
      <c r="S190" s="639">
        <v>2.2565374333997405E-5</v>
      </c>
      <c r="T190" s="639">
        <v>0</v>
      </c>
      <c r="U190" s="639">
        <v>0</v>
      </c>
      <c r="V190" s="639">
        <v>9.1248486060709153E-3</v>
      </c>
      <c r="W190" s="639">
        <v>0</v>
      </c>
      <c r="X190" s="639">
        <v>3.3321182957167642E-2</v>
      </c>
      <c r="Y190" s="639">
        <v>35.835849251097841</v>
      </c>
      <c r="Z190" s="639">
        <v>2.383055375988564</v>
      </c>
      <c r="AA190" s="639">
        <v>0.19473996039572056</v>
      </c>
      <c r="AB190" s="639">
        <v>0.11687529153463705</v>
      </c>
      <c r="AC190" s="639">
        <v>1.1496511934657866E-2</v>
      </c>
      <c r="AD190" s="639">
        <v>4.2713387500864668E-2</v>
      </c>
      <c r="AE190" s="639">
        <v>4.3985543292776996E-3</v>
      </c>
      <c r="AF190" s="639">
        <v>1.6088243816129492E-2</v>
      </c>
      <c r="AG190" s="639">
        <v>3.3951935633349308E-4</v>
      </c>
      <c r="AH190" s="639">
        <v>2.7697068448561848</v>
      </c>
      <c r="AI190" s="639">
        <v>27.25891111558602</v>
      </c>
      <c r="AJ190" s="639">
        <v>1.8426297095468149</v>
      </c>
      <c r="AK190" s="639">
        <v>7.3253374137650887E-2</v>
      </c>
      <c r="AL190" s="639">
        <v>4.3221377044341423E-3</v>
      </c>
      <c r="AM190" s="639">
        <v>7.8418848512739753E-3</v>
      </c>
      <c r="AN190" s="639">
        <v>3.5059342695789968E-2</v>
      </c>
      <c r="AO190" s="639">
        <v>1.1090813100313646E-3</v>
      </c>
      <c r="AP190" s="639">
        <v>1.4420893474819528E-2</v>
      </c>
      <c r="AQ190" s="639">
        <v>3.85310970638941E-5</v>
      </c>
      <c r="AR190" s="639">
        <v>1.9786749548178788</v>
      </c>
    </row>
    <row r="191" spans="1:44">
      <c r="A191" s="435" t="s">
        <v>961</v>
      </c>
      <c r="B191" s="411">
        <v>189</v>
      </c>
      <c r="C191" s="411" t="s">
        <v>962</v>
      </c>
      <c r="D191" s="412">
        <v>1595431</v>
      </c>
      <c r="E191" s="412">
        <v>1095885.4599905249</v>
      </c>
      <c r="F191" s="412">
        <v>68523.266124115253</v>
      </c>
      <c r="G191" s="412">
        <v>765.26693691633</v>
      </c>
      <c r="H191" s="412">
        <v>42.813205095093195</v>
      </c>
      <c r="I191" s="412">
        <v>64.810490011540182</v>
      </c>
      <c r="J191" s="412">
        <v>0</v>
      </c>
      <c r="K191" s="412">
        <v>0</v>
      </c>
      <c r="L191" s="412">
        <v>14557.575274728093</v>
      </c>
      <c r="M191" s="412">
        <v>0</v>
      </c>
      <c r="N191" s="412">
        <v>83953.732030866318</v>
      </c>
      <c r="O191" s="639">
        <v>0.68688991250046216</v>
      </c>
      <c r="P191" s="639">
        <v>4.2949689534749702E-2</v>
      </c>
      <c r="Q191" s="639">
        <v>4.7966156914108478E-4</v>
      </c>
      <c r="R191" s="639">
        <v>2.6834883548767195E-5</v>
      </c>
      <c r="S191" s="639">
        <v>4.0622559052406641E-5</v>
      </c>
      <c r="T191" s="639">
        <v>0</v>
      </c>
      <c r="U191" s="639">
        <v>0</v>
      </c>
      <c r="V191" s="639">
        <v>9.1245408135657968E-3</v>
      </c>
      <c r="W191" s="639">
        <v>0</v>
      </c>
      <c r="X191" s="639">
        <v>5.2621349360057759E-2</v>
      </c>
      <c r="Y191" s="639">
        <v>39.790199315786303</v>
      </c>
      <c r="Z191" s="639">
        <v>2.5878987098350192</v>
      </c>
      <c r="AA191" s="639">
        <v>0.17454399410076632</v>
      </c>
      <c r="AB191" s="639">
        <v>0.12744128032934232</v>
      </c>
      <c r="AC191" s="639">
        <v>1.2183176519807788E-2</v>
      </c>
      <c r="AD191" s="639">
        <v>1.0403388959373037E-2</v>
      </c>
      <c r="AE191" s="639">
        <v>8.1667262309117437E-3</v>
      </c>
      <c r="AF191" s="639">
        <v>1.8810778102464253E-2</v>
      </c>
      <c r="AG191" s="639">
        <v>5.2790197600258236E-4</v>
      </c>
      <c r="AH191" s="639">
        <v>2.9399759560536878</v>
      </c>
      <c r="AI191" s="639">
        <v>31.678266910407078</v>
      </c>
      <c r="AJ191" s="639">
        <v>2.0819204184497284</v>
      </c>
      <c r="AK191" s="639">
        <v>6.5027856003254586E-2</v>
      </c>
      <c r="AL191" s="639">
        <v>4.5186893674937483E-3</v>
      </c>
      <c r="AM191" s="639">
        <v>8.6768523804213182E-3</v>
      </c>
      <c r="AN191" s="639">
        <v>7.1620342483383198E-3</v>
      </c>
      <c r="AO191" s="639">
        <v>2.2490969004280424E-3</v>
      </c>
      <c r="AP191" s="639">
        <v>1.6665146784114165E-2</v>
      </c>
      <c r="AQ191" s="639">
        <v>6.9390189525953509E-5</v>
      </c>
      <c r="AR191" s="639">
        <v>2.1862894843233049</v>
      </c>
    </row>
    <row r="192" spans="1:44">
      <c r="A192" s="435" t="s">
        <v>963</v>
      </c>
      <c r="B192" s="411">
        <v>190</v>
      </c>
      <c r="C192" s="411" t="s">
        <v>479</v>
      </c>
      <c r="D192" s="412">
        <v>786613</v>
      </c>
      <c r="E192" s="412">
        <v>585431.19831430062</v>
      </c>
      <c r="F192" s="412">
        <v>33856.088334710053</v>
      </c>
      <c r="G192" s="412">
        <v>776.65466355132776</v>
      </c>
      <c r="H192" s="412">
        <v>22.871173017217554</v>
      </c>
      <c r="I192" s="412">
        <v>34.622306998325385</v>
      </c>
      <c r="J192" s="412">
        <v>0</v>
      </c>
      <c r="K192" s="412">
        <v>0</v>
      </c>
      <c r="L192" s="412">
        <v>7178.4157381400237</v>
      </c>
      <c r="M192" s="412">
        <v>0</v>
      </c>
      <c r="N192" s="412">
        <v>41868.652216416944</v>
      </c>
      <c r="O192" s="639">
        <v>0.74424297375494763</v>
      </c>
      <c r="P192" s="639">
        <v>4.3040336651835216E-2</v>
      </c>
      <c r="Q192" s="639">
        <v>9.8734023408121618E-4</v>
      </c>
      <c r="R192" s="639">
        <v>2.907550856293699E-5</v>
      </c>
      <c r="S192" s="639">
        <v>4.4014409879223182E-5</v>
      </c>
      <c r="T192" s="639">
        <v>0</v>
      </c>
      <c r="U192" s="639">
        <v>0</v>
      </c>
      <c r="V192" s="639">
        <v>9.1257273120836091E-3</v>
      </c>
      <c r="W192" s="639">
        <v>0</v>
      </c>
      <c r="X192" s="639">
        <v>5.3226494116442202E-2</v>
      </c>
      <c r="Y192" s="639">
        <v>38.829072764481644</v>
      </c>
      <c r="Z192" s="639">
        <v>2.5858195402235662</v>
      </c>
      <c r="AA192" s="639">
        <v>0.17916675717581265</v>
      </c>
      <c r="AB192" s="639">
        <v>0.12206805052241258</v>
      </c>
      <c r="AC192" s="639">
        <v>1.1241536465962982E-2</v>
      </c>
      <c r="AD192" s="639">
        <v>7.8881019374188229E-3</v>
      </c>
      <c r="AE192" s="639">
        <v>1.6902716007605361E-3</v>
      </c>
      <c r="AF192" s="639">
        <v>1.5028325681506681E-2</v>
      </c>
      <c r="AG192" s="639">
        <v>1.1480368657032982E-4</v>
      </c>
      <c r="AH192" s="639">
        <v>2.9230173872940104</v>
      </c>
      <c r="AI192" s="639">
        <v>31.797274011046476</v>
      </c>
      <c r="AJ192" s="639">
        <v>2.1326071853013322</v>
      </c>
      <c r="AK192" s="639">
        <v>7.0958005493192741E-2</v>
      </c>
      <c r="AL192" s="639">
        <v>4.6603993461886966E-3</v>
      </c>
      <c r="AM192" s="639">
        <v>8.5363088546011601E-3</v>
      </c>
      <c r="AN192" s="639">
        <v>5.541745315177083E-3</v>
      </c>
      <c r="AO192" s="639">
        <v>5.9848178089065649E-4</v>
      </c>
      <c r="AP192" s="639">
        <v>1.4129071090727011E-2</v>
      </c>
      <c r="AQ192" s="639">
        <v>2.0067216782557586E-5</v>
      </c>
      <c r="AR192" s="639">
        <v>2.2370512643988927</v>
      </c>
    </row>
    <row r="193" spans="1:44">
      <c r="A193" s="435" t="s">
        <v>964</v>
      </c>
      <c r="B193" s="411">
        <v>191</v>
      </c>
      <c r="C193" s="411" t="s">
        <v>965</v>
      </c>
      <c r="D193" s="412">
        <v>722557</v>
      </c>
      <c r="E193" s="412">
        <v>399960.18675308471</v>
      </c>
      <c r="F193" s="412">
        <v>23845.170629450175</v>
      </c>
      <c r="G193" s="412">
        <v>411.79875418509266</v>
      </c>
      <c r="H193" s="412">
        <v>15.625335065107667</v>
      </c>
      <c r="I193" s="412">
        <v>23.653581176995139</v>
      </c>
      <c r="J193" s="412">
        <v>0</v>
      </c>
      <c r="K193" s="412">
        <v>0</v>
      </c>
      <c r="L193" s="412">
        <v>6593.5213072072956</v>
      </c>
      <c r="M193" s="412">
        <v>0</v>
      </c>
      <c r="N193" s="412">
        <v>30889.769607084661</v>
      </c>
      <c r="O193" s="639">
        <v>0.55353444330770407</v>
      </c>
      <c r="P193" s="639">
        <v>3.3001092826517732E-2</v>
      </c>
      <c r="Q193" s="639">
        <v>5.699187111675517E-4</v>
      </c>
      <c r="R193" s="639">
        <v>2.1625055276064955E-5</v>
      </c>
      <c r="S193" s="639">
        <v>3.2735938032563711E-5</v>
      </c>
      <c r="T193" s="639">
        <v>0</v>
      </c>
      <c r="U193" s="639">
        <v>0</v>
      </c>
      <c r="V193" s="639">
        <v>9.1252611312426495E-3</v>
      </c>
      <c r="W193" s="639">
        <v>0</v>
      </c>
      <c r="X193" s="639">
        <v>4.275063366223656E-2</v>
      </c>
      <c r="Y193" s="639">
        <v>42.390618797601057</v>
      </c>
      <c r="Z193" s="639">
        <v>2.8183007696861484</v>
      </c>
      <c r="AA193" s="639">
        <v>0.20399462665792018</v>
      </c>
      <c r="AB193" s="639">
        <v>0.13308814656026996</v>
      </c>
      <c r="AC193" s="639">
        <v>1.3495221238053546E-2</v>
      </c>
      <c r="AD193" s="639">
        <v>1.2155923087196631E-2</v>
      </c>
      <c r="AE193" s="639">
        <v>1.0817961552230643E-3</v>
      </c>
      <c r="AF193" s="639">
        <v>1.6166327344969842E-2</v>
      </c>
      <c r="AG193" s="639">
        <v>8.6582088747637445E-5</v>
      </c>
      <c r="AH193" s="639">
        <v>3.1983693928185293</v>
      </c>
      <c r="AI193" s="639">
        <v>34.010678125634797</v>
      </c>
      <c r="AJ193" s="639">
        <v>2.2910880204458102</v>
      </c>
      <c r="AK193" s="639">
        <v>7.9989297886505703E-2</v>
      </c>
      <c r="AL193" s="639">
        <v>5.1411641018919872E-3</v>
      </c>
      <c r="AM193" s="639">
        <v>9.6275477326779983E-3</v>
      </c>
      <c r="AN193" s="639">
        <v>8.9277121472303347E-3</v>
      </c>
      <c r="AO193" s="639">
        <v>3.4301831825213754E-4</v>
      </c>
      <c r="AP193" s="639">
        <v>1.5648691747624517E-2</v>
      </c>
      <c r="AQ193" s="639">
        <v>1.2085504423241355E-5</v>
      </c>
      <c r="AR193" s="639">
        <v>2.4107775378844165</v>
      </c>
    </row>
    <row r="194" spans="1:44">
      <c r="A194" s="435" t="s">
        <v>966</v>
      </c>
      <c r="B194" s="411">
        <v>192</v>
      </c>
      <c r="C194" s="411" t="s">
        <v>481</v>
      </c>
      <c r="D194" s="412">
        <v>3380678</v>
      </c>
      <c r="E194" s="412">
        <v>1003657.1700241703</v>
      </c>
      <c r="F194" s="412">
        <v>61120.590732232908</v>
      </c>
      <c r="G194" s="412">
        <v>2399.2102640533799</v>
      </c>
      <c r="H194" s="412">
        <v>39.210101633958303</v>
      </c>
      <c r="I194" s="412">
        <v>59.356123762628059</v>
      </c>
      <c r="J194" s="412">
        <v>0</v>
      </c>
      <c r="K194" s="412">
        <v>0</v>
      </c>
      <c r="L194" s="412">
        <v>30847.022046976181</v>
      </c>
      <c r="M194" s="412">
        <v>0</v>
      </c>
      <c r="N194" s="412">
        <v>94465.389268659055</v>
      </c>
      <c r="O194" s="639">
        <v>0.29688043937463737</v>
      </c>
      <c r="P194" s="639">
        <v>1.8079388433986588E-2</v>
      </c>
      <c r="Q194" s="639">
        <v>7.0968316534534789E-4</v>
      </c>
      <c r="R194" s="639">
        <v>1.1598295263245509E-5</v>
      </c>
      <c r="S194" s="639">
        <v>1.7557461480397737E-5</v>
      </c>
      <c r="T194" s="639">
        <v>0</v>
      </c>
      <c r="U194" s="639">
        <v>0</v>
      </c>
      <c r="V194" s="639">
        <v>9.1245075830872335E-3</v>
      </c>
      <c r="W194" s="639">
        <v>0</v>
      </c>
      <c r="X194" s="639">
        <v>2.7942734939162814E-2</v>
      </c>
      <c r="Y194" s="639">
        <v>27.374602327497545</v>
      </c>
      <c r="Z194" s="639">
        <v>1.7324310443194293</v>
      </c>
      <c r="AA194" s="639">
        <v>0.13619485623860692</v>
      </c>
      <c r="AB194" s="639">
        <v>9.2229258271073589E-2</v>
      </c>
      <c r="AC194" s="639">
        <v>9.7386136838397003E-3</v>
      </c>
      <c r="AD194" s="639">
        <v>0.17247292435502598</v>
      </c>
      <c r="AE194" s="639">
        <v>4.2745144045768461E-3</v>
      </c>
      <c r="AF194" s="639">
        <v>1.4941659042440688E-2</v>
      </c>
      <c r="AG194" s="639">
        <v>3.7519102085066709E-4</v>
      </c>
      <c r="AH194" s="639">
        <v>2.1626580613358435</v>
      </c>
      <c r="AI194" s="639">
        <v>20.163936944908635</v>
      </c>
      <c r="AJ194" s="639">
        <v>1.2887509853682189</v>
      </c>
      <c r="AK194" s="639">
        <v>4.9146894474276691E-2</v>
      </c>
      <c r="AL194" s="639">
        <v>2.9988859191058788E-3</v>
      </c>
      <c r="AM194" s="639">
        <v>6.1239754139095232E-3</v>
      </c>
      <c r="AN194" s="639">
        <v>0.14567965761101181</v>
      </c>
      <c r="AO194" s="639">
        <v>1.0631580308158523E-3</v>
      </c>
      <c r="AP194" s="639">
        <v>1.3330702055810517E-2</v>
      </c>
      <c r="AQ194" s="639">
        <v>2.7813084125990431E-5</v>
      </c>
      <c r="AR194" s="639">
        <v>1.5071220719572751</v>
      </c>
    </row>
    <row r="195" spans="1:44">
      <c r="A195" s="435" t="s">
        <v>967</v>
      </c>
      <c r="B195" s="411">
        <v>193</v>
      </c>
      <c r="C195" s="411" t="s">
        <v>968</v>
      </c>
      <c r="D195" s="412">
        <v>1231108</v>
      </c>
      <c r="E195" s="412">
        <v>956986.65671876911</v>
      </c>
      <c r="F195" s="412">
        <v>59795.997225253173</v>
      </c>
      <c r="G195" s="412">
        <v>444.65285992356911</v>
      </c>
      <c r="H195" s="412">
        <v>37.386814136326294</v>
      </c>
      <c r="I195" s="412">
        <v>56.596037104995681</v>
      </c>
      <c r="J195" s="412">
        <v>0</v>
      </c>
      <c r="K195" s="412">
        <v>0</v>
      </c>
      <c r="L195" s="412">
        <v>11233.440466790618</v>
      </c>
      <c r="M195" s="412">
        <v>0</v>
      </c>
      <c r="N195" s="412">
        <v>71568.073403208677</v>
      </c>
      <c r="O195" s="639">
        <v>0.77733769638307049</v>
      </c>
      <c r="P195" s="639">
        <v>4.8570878611180479E-2</v>
      </c>
      <c r="Q195" s="639">
        <v>3.6118103360839918E-4</v>
      </c>
      <c r="R195" s="639">
        <v>3.0368427576074798E-5</v>
      </c>
      <c r="S195" s="639">
        <v>4.5971626457626528E-5</v>
      </c>
      <c r="T195" s="639">
        <v>0</v>
      </c>
      <c r="U195" s="639">
        <v>0</v>
      </c>
      <c r="V195" s="639">
        <v>9.1246588169280173E-3</v>
      </c>
      <c r="W195" s="639">
        <v>0</v>
      </c>
      <c r="X195" s="639">
        <v>5.8133058515750596E-2</v>
      </c>
      <c r="Y195" s="639">
        <v>44.941212276073387</v>
      </c>
      <c r="Z195" s="639">
        <v>3.1311891484836285</v>
      </c>
      <c r="AA195" s="639">
        <v>0.22490243470688415</v>
      </c>
      <c r="AB195" s="639">
        <v>0.1384220850553611</v>
      </c>
      <c r="AC195" s="639">
        <v>1.2674034855072335E-2</v>
      </c>
      <c r="AD195" s="639">
        <v>8.2421335228167036E-3</v>
      </c>
      <c r="AE195" s="639">
        <v>5.4243592796746672E-4</v>
      </c>
      <c r="AF195" s="639">
        <v>1.353201989340754E-2</v>
      </c>
      <c r="AG195" s="639">
        <v>3.6711308157747361E-5</v>
      </c>
      <c r="AH195" s="639">
        <v>3.5295410037532955</v>
      </c>
      <c r="AI195" s="639">
        <v>36.826721351810697</v>
      </c>
      <c r="AJ195" s="639">
        <v>2.6105898907783835</v>
      </c>
      <c r="AK195" s="639">
        <v>9.6663929644938501E-2</v>
      </c>
      <c r="AL195" s="639">
        <v>5.4167691571396226E-3</v>
      </c>
      <c r="AM195" s="639">
        <v>9.5409210181704E-3</v>
      </c>
      <c r="AN195" s="639">
        <v>5.9072181918448661E-3</v>
      </c>
      <c r="AO195" s="639">
        <v>1.8786710025204593E-4</v>
      </c>
      <c r="AP195" s="639">
        <v>1.3083555834358421E-2</v>
      </c>
      <c r="AQ195" s="639">
        <v>5.0236648064531172E-6</v>
      </c>
      <c r="AR195" s="639">
        <v>2.7413951753898935</v>
      </c>
    </row>
    <row r="196" spans="1:44">
      <c r="A196" s="435" t="s">
        <v>969</v>
      </c>
      <c r="B196" s="411">
        <v>194</v>
      </c>
      <c r="C196" s="411" t="s">
        <v>970</v>
      </c>
      <c r="D196" s="412">
        <v>279230</v>
      </c>
      <c r="E196" s="412">
        <v>172461.02731319721</v>
      </c>
      <c r="F196" s="412">
        <v>10495.419717293757</v>
      </c>
      <c r="G196" s="412">
        <v>715.07657751183001</v>
      </c>
      <c r="H196" s="412">
        <v>6.7375739553422127</v>
      </c>
      <c r="I196" s="412">
        <v>10.19931744341107</v>
      </c>
      <c r="J196" s="412">
        <v>0</v>
      </c>
      <c r="K196" s="412">
        <v>0</v>
      </c>
      <c r="L196" s="412">
        <v>2547.6212966679732</v>
      </c>
      <c r="M196" s="412">
        <v>0</v>
      </c>
      <c r="N196" s="412">
        <v>13775.054482872314</v>
      </c>
      <c r="O196" s="639">
        <v>0.61763072489774451</v>
      </c>
      <c r="P196" s="639">
        <v>3.7587006114292006E-2</v>
      </c>
      <c r="Q196" s="639">
        <v>2.5608873599249006E-3</v>
      </c>
      <c r="R196" s="639">
        <v>2.412911920403328E-5</v>
      </c>
      <c r="S196" s="639">
        <v>3.652658182649096E-5</v>
      </c>
      <c r="T196" s="639">
        <v>0</v>
      </c>
      <c r="U196" s="639">
        <v>0</v>
      </c>
      <c r="V196" s="639">
        <v>9.1237377669590412E-3</v>
      </c>
      <c r="W196" s="639">
        <v>0</v>
      </c>
      <c r="X196" s="639">
        <v>4.9332286942206469E-2</v>
      </c>
      <c r="Y196" s="639">
        <v>66.173182502666464</v>
      </c>
      <c r="Z196" s="639">
        <v>4.6692006135232083</v>
      </c>
      <c r="AA196" s="639">
        <v>0.34970416918679115</v>
      </c>
      <c r="AB196" s="639">
        <v>0.19607923534761831</v>
      </c>
      <c r="AC196" s="639">
        <v>1.7910812753755685E-2</v>
      </c>
      <c r="AD196" s="639">
        <v>1.7134473867735586E-2</v>
      </c>
      <c r="AE196" s="639">
        <v>2.2346443199684953E-3</v>
      </c>
      <c r="AF196" s="639">
        <v>2.1118791698048679E-2</v>
      </c>
      <c r="AG196" s="639">
        <v>1.7774957871504143E-4</v>
      </c>
      <c r="AH196" s="639">
        <v>5.2735604902758411</v>
      </c>
      <c r="AI196" s="639">
        <v>53.326370181181161</v>
      </c>
      <c r="AJ196" s="639">
        <v>3.8423618397140338</v>
      </c>
      <c r="AK196" s="639">
        <v>0.14729854737518577</v>
      </c>
      <c r="AL196" s="639">
        <v>7.8452487991365876E-3</v>
      </c>
      <c r="AM196" s="639">
        <v>1.3279122512037219E-2</v>
      </c>
      <c r="AN196" s="639">
        <v>1.2524552991942522E-2</v>
      </c>
      <c r="AO196" s="639">
        <v>5.9609808886631956E-4</v>
      </c>
      <c r="AP196" s="639">
        <v>1.9994460984163399E-2</v>
      </c>
      <c r="AQ196" s="639">
        <v>2.1224793711358457E-5</v>
      </c>
      <c r="AR196" s="639">
        <v>4.0439210952590772</v>
      </c>
    </row>
    <row r="197" spans="1:44">
      <c r="A197" s="435" t="s">
        <v>971</v>
      </c>
      <c r="B197" s="411">
        <v>195</v>
      </c>
      <c r="C197" s="411" t="s">
        <v>972</v>
      </c>
      <c r="D197" s="412">
        <v>841430</v>
      </c>
      <c r="E197" s="412">
        <v>286446.06765848352</v>
      </c>
      <c r="F197" s="412">
        <v>16189.562275646473</v>
      </c>
      <c r="G197" s="412">
        <v>2572.7594424259955</v>
      </c>
      <c r="H197" s="412">
        <v>11.190653303723572</v>
      </c>
      <c r="I197" s="412">
        <v>16.940374413750881</v>
      </c>
      <c r="J197" s="412">
        <v>0</v>
      </c>
      <c r="K197" s="412">
        <v>0</v>
      </c>
      <c r="L197" s="412">
        <v>7677.5378188267614</v>
      </c>
      <c r="M197" s="412">
        <v>0</v>
      </c>
      <c r="N197" s="412">
        <v>26467.990564616703</v>
      </c>
      <c r="O197" s="639">
        <v>0.34042768579499605</v>
      </c>
      <c r="P197" s="639">
        <v>1.9240533705295122E-2</v>
      </c>
      <c r="Q197" s="639">
        <v>3.0576036538107693E-3</v>
      </c>
      <c r="R197" s="639">
        <v>1.3299565387166576E-5</v>
      </c>
      <c r="S197" s="639">
        <v>2.0132838636310664E-5</v>
      </c>
      <c r="T197" s="639">
        <v>0</v>
      </c>
      <c r="U197" s="639">
        <v>0</v>
      </c>
      <c r="V197" s="639">
        <v>9.1243927823191021E-3</v>
      </c>
      <c r="W197" s="639">
        <v>0</v>
      </c>
      <c r="X197" s="639">
        <v>3.1455962545448468E-2</v>
      </c>
      <c r="Y197" s="639">
        <v>38.005303505266454</v>
      </c>
      <c r="Z197" s="639">
        <v>2.3803393110356579</v>
      </c>
      <c r="AA197" s="639">
        <v>0.19335186977723445</v>
      </c>
      <c r="AB197" s="639">
        <v>0.13265099906431094</v>
      </c>
      <c r="AC197" s="639">
        <v>1.390654684750315E-2</v>
      </c>
      <c r="AD197" s="639">
        <v>1.9060365442529783E-2</v>
      </c>
      <c r="AE197" s="639">
        <v>3.0050166360961708E-2</v>
      </c>
      <c r="AF197" s="639">
        <v>1.8819125036150297E-2</v>
      </c>
      <c r="AG197" s="639">
        <v>1.6188663690454388E-3</v>
      </c>
      <c r="AH197" s="639">
        <v>2.7897972499333936</v>
      </c>
      <c r="AI197" s="639">
        <v>25.830356650670588</v>
      </c>
      <c r="AJ197" s="639">
        <v>1.6548338038643264</v>
      </c>
      <c r="AK197" s="639">
        <v>5.5785413009748687E-2</v>
      </c>
      <c r="AL197" s="639">
        <v>3.8871550267542319E-3</v>
      </c>
      <c r="AM197" s="639">
        <v>7.8222409866306828E-3</v>
      </c>
      <c r="AN197" s="639">
        <v>1.3140915151757878E-2</v>
      </c>
      <c r="AO197" s="639">
        <v>1.0311293402526189E-2</v>
      </c>
      <c r="AP197" s="639">
        <v>1.5269313655158115E-2</v>
      </c>
      <c r="AQ197" s="639">
        <v>3.3897300596811327E-4</v>
      </c>
      <c r="AR197" s="639">
        <v>1.7613891081028703</v>
      </c>
    </row>
    <row r="198" spans="1:44">
      <c r="A198" s="435" t="s">
        <v>973</v>
      </c>
      <c r="B198" s="411">
        <v>196</v>
      </c>
      <c r="C198" s="411" t="s">
        <v>483</v>
      </c>
      <c r="D198" s="412">
        <v>1484564</v>
      </c>
      <c r="E198" s="412">
        <v>859725.93656258879</v>
      </c>
      <c r="F198" s="412">
        <v>49061.274205687965</v>
      </c>
      <c r="G198" s="412">
        <v>1499.9433483834537</v>
      </c>
      <c r="H198" s="412">
        <v>33.587107586903684</v>
      </c>
      <c r="I198" s="412">
        <v>50.844053743293053</v>
      </c>
      <c r="J198" s="412">
        <v>0</v>
      </c>
      <c r="K198" s="412">
        <v>0</v>
      </c>
      <c r="L198" s="412">
        <v>13544.731564376572</v>
      </c>
      <c r="M198" s="412">
        <v>0</v>
      </c>
      <c r="N198" s="412">
        <v>64190.380279778183</v>
      </c>
      <c r="O198" s="639">
        <v>0.57911005289269357</v>
      </c>
      <c r="P198" s="639">
        <v>3.3047597951781103E-2</v>
      </c>
      <c r="Q198" s="639">
        <v>1.0103595051364938E-3</v>
      </c>
      <c r="R198" s="639">
        <v>2.2624223399532579E-5</v>
      </c>
      <c r="S198" s="639">
        <v>3.4248475473804468E-5</v>
      </c>
      <c r="T198" s="639">
        <v>0</v>
      </c>
      <c r="U198" s="639">
        <v>0</v>
      </c>
      <c r="V198" s="639">
        <v>9.1237101023442391E-3</v>
      </c>
      <c r="W198" s="639">
        <v>0</v>
      </c>
      <c r="X198" s="639">
        <v>4.3238540258135172E-2</v>
      </c>
      <c r="Y198" s="639">
        <v>43.969812349973459</v>
      </c>
      <c r="Z198" s="639">
        <v>2.9227668394870534</v>
      </c>
      <c r="AA198" s="639">
        <v>0.23340308221003386</v>
      </c>
      <c r="AB198" s="639">
        <v>0.14127710331372878</v>
      </c>
      <c r="AC198" s="639">
        <v>1.375649511996555E-2</v>
      </c>
      <c r="AD198" s="639">
        <v>0.19411431821776201</v>
      </c>
      <c r="AE198" s="639">
        <v>6.476763710340493E-3</v>
      </c>
      <c r="AF198" s="639">
        <v>1.8237791184808338E-2</v>
      </c>
      <c r="AG198" s="639">
        <v>4.8511976100931823E-4</v>
      </c>
      <c r="AH198" s="639">
        <v>3.5305175130047015</v>
      </c>
      <c r="AI198" s="639">
        <v>32.977076745929473</v>
      </c>
      <c r="AJ198" s="639">
        <v>2.2242813829948718</v>
      </c>
      <c r="AK198" s="639">
        <v>8.5955121184095887E-2</v>
      </c>
      <c r="AL198" s="639">
        <v>5.1674515683008968E-3</v>
      </c>
      <c r="AM198" s="639">
        <v>9.1838247572567921E-3</v>
      </c>
      <c r="AN198" s="639">
        <v>0.16310831981952936</v>
      </c>
      <c r="AO198" s="639">
        <v>2.2919745030784019E-3</v>
      </c>
      <c r="AP198" s="639">
        <v>1.586508286714524E-2</v>
      </c>
      <c r="AQ198" s="639">
        <v>7.9751204599466359E-5</v>
      </c>
      <c r="AR198" s="639">
        <v>2.505932908898878</v>
      </c>
    </row>
    <row r="199" spans="1:44">
      <c r="A199" s="435" t="s">
        <v>974</v>
      </c>
      <c r="B199" s="411">
        <v>197</v>
      </c>
      <c r="C199" s="411" t="s">
        <v>975</v>
      </c>
      <c r="D199" s="412">
        <v>418675</v>
      </c>
      <c r="E199" s="412">
        <v>194319.07911397266</v>
      </c>
      <c r="F199" s="412">
        <v>11614.346183870985</v>
      </c>
      <c r="G199" s="412">
        <v>16748.130861999678</v>
      </c>
      <c r="H199" s="412">
        <v>7.5915074081447171</v>
      </c>
      <c r="I199" s="412">
        <v>11.491999114648985</v>
      </c>
      <c r="J199" s="412">
        <v>0</v>
      </c>
      <c r="K199" s="412">
        <v>0</v>
      </c>
      <c r="L199" s="412">
        <v>2435.8423079764325</v>
      </c>
      <c r="M199" s="412">
        <v>0</v>
      </c>
      <c r="N199" s="412">
        <v>30817.40286036989</v>
      </c>
      <c r="O199" s="639">
        <v>0.46412868958971198</v>
      </c>
      <c r="P199" s="639">
        <v>2.7740720568151869E-2</v>
      </c>
      <c r="Q199" s="639">
        <v>4.0002701049739485E-2</v>
      </c>
      <c r="R199" s="639">
        <v>1.8132220476848911E-5</v>
      </c>
      <c r="S199" s="639">
        <v>2.7448496123840654E-5</v>
      </c>
      <c r="T199" s="639">
        <v>0</v>
      </c>
      <c r="U199" s="639">
        <v>0</v>
      </c>
      <c r="V199" s="639">
        <v>5.8179788809373202E-3</v>
      </c>
      <c r="W199" s="639">
        <v>0</v>
      </c>
      <c r="X199" s="639">
        <v>7.3606981215429357E-2</v>
      </c>
      <c r="Y199" s="639">
        <v>41.694927619642215</v>
      </c>
      <c r="Z199" s="639">
        <v>2.3349726324567244</v>
      </c>
      <c r="AA199" s="639">
        <v>0.22168115479885986</v>
      </c>
      <c r="AB199" s="639">
        <v>0.15504028038473788</v>
      </c>
      <c r="AC199" s="639">
        <v>2.4019956000734199E-2</v>
      </c>
      <c r="AD199" s="639">
        <v>2.9309378257976807E-2</v>
      </c>
      <c r="AE199" s="639">
        <v>7.3631977512235949E-2</v>
      </c>
      <c r="AF199" s="639">
        <v>1.8602180397495505E-2</v>
      </c>
      <c r="AG199" s="639">
        <v>5.2464144540674117E-3</v>
      </c>
      <c r="AH199" s="639">
        <v>2.862503974262832</v>
      </c>
      <c r="AI199" s="639">
        <v>26.097814150449757</v>
      </c>
      <c r="AJ199" s="639">
        <v>1.4690411414004687</v>
      </c>
      <c r="AK199" s="639">
        <v>8.3805193529477268E-2</v>
      </c>
      <c r="AL199" s="639">
        <v>3.8286664918154006E-3</v>
      </c>
      <c r="AM199" s="639">
        <v>1.0002461739909348E-2</v>
      </c>
      <c r="AN199" s="639">
        <v>1.8921792421508585E-2</v>
      </c>
      <c r="AO199" s="639">
        <v>2.0281024434263526E-2</v>
      </c>
      <c r="AP199" s="639">
        <v>1.0819802852037855E-2</v>
      </c>
      <c r="AQ199" s="639">
        <v>8.5368439992695891E-4</v>
      </c>
      <c r="AR199" s="639">
        <v>1.6175537672694076</v>
      </c>
    </row>
    <row r="200" spans="1:44">
      <c r="A200" s="435" t="s">
        <v>976</v>
      </c>
      <c r="B200" s="411">
        <v>198</v>
      </c>
      <c r="C200" s="411" t="s">
        <v>977</v>
      </c>
      <c r="D200" s="412">
        <v>457813</v>
      </c>
      <c r="E200" s="412">
        <v>254615.1548139544</v>
      </c>
      <c r="F200" s="412">
        <v>14843.647297009651</v>
      </c>
      <c r="G200" s="412">
        <v>7737.4205837358404</v>
      </c>
      <c r="H200" s="412">
        <v>9.9471078332063865</v>
      </c>
      <c r="I200" s="412">
        <v>15.057899342874045</v>
      </c>
      <c r="J200" s="412">
        <v>0</v>
      </c>
      <c r="K200" s="412">
        <v>0</v>
      </c>
      <c r="L200" s="412">
        <v>2663.8934626759219</v>
      </c>
      <c r="M200" s="412">
        <v>0</v>
      </c>
      <c r="N200" s="412">
        <v>25269.966350597493</v>
      </c>
      <c r="O200" s="639">
        <v>0.55615536215431716</v>
      </c>
      <c r="P200" s="639">
        <v>3.2422948446220727E-2</v>
      </c>
      <c r="Q200" s="639">
        <v>1.6900831963565562E-2</v>
      </c>
      <c r="R200" s="639">
        <v>2.1727447305354778E-5</v>
      </c>
      <c r="S200" s="639">
        <v>3.28909387520102E-5</v>
      </c>
      <c r="T200" s="639">
        <v>0</v>
      </c>
      <c r="U200" s="639">
        <v>0</v>
      </c>
      <c r="V200" s="639">
        <v>5.8187370447670157E-3</v>
      </c>
      <c r="W200" s="639">
        <v>0</v>
      </c>
      <c r="X200" s="639">
        <v>5.5197135840610659E-2</v>
      </c>
      <c r="Y200" s="639">
        <v>37.248061203738864</v>
      </c>
      <c r="Z200" s="639">
        <v>2.0801959591563168</v>
      </c>
      <c r="AA200" s="639">
        <v>0.16942527558140819</v>
      </c>
      <c r="AB200" s="639">
        <v>0.14066854780312654</v>
      </c>
      <c r="AC200" s="639">
        <v>2.0001404588018287E-2</v>
      </c>
      <c r="AD200" s="639">
        <v>3.0838457033449614E-2</v>
      </c>
      <c r="AE200" s="639">
        <v>5.281416327541797E-2</v>
      </c>
      <c r="AF200" s="639">
        <v>1.776124723503774E-2</v>
      </c>
      <c r="AG200" s="639">
        <v>3.8508392911004797E-3</v>
      </c>
      <c r="AH200" s="639">
        <v>2.5155558939638758</v>
      </c>
      <c r="AI200" s="639">
        <v>24.773939688520809</v>
      </c>
      <c r="AJ200" s="639">
        <v>1.3809982387461033</v>
      </c>
      <c r="AK200" s="639">
        <v>5.4975828793641476E-2</v>
      </c>
      <c r="AL200" s="639">
        <v>3.7742452330770302E-3</v>
      </c>
      <c r="AM200" s="639">
        <v>9.3681671475271504E-3</v>
      </c>
      <c r="AN200" s="639">
        <v>2.1318648534616839E-2</v>
      </c>
      <c r="AO200" s="639">
        <v>1.7622368090959302E-2</v>
      </c>
      <c r="AP200" s="639">
        <v>1.1586641588710502E-2</v>
      </c>
      <c r="AQ200" s="639">
        <v>7.0733626158728594E-4</v>
      </c>
      <c r="AR200" s="639">
        <v>1.500351474396223</v>
      </c>
    </row>
    <row r="201" spans="1:44">
      <c r="A201" s="435" t="s">
        <v>978</v>
      </c>
      <c r="B201" s="411">
        <v>199</v>
      </c>
      <c r="C201" s="411" t="s">
        <v>487</v>
      </c>
      <c r="D201" s="412">
        <v>1053254</v>
      </c>
      <c r="E201" s="412">
        <v>511954.17075368512</v>
      </c>
      <c r="F201" s="412">
        <v>28326.46256077804</v>
      </c>
      <c r="G201" s="412">
        <v>206.71525703314211</v>
      </c>
      <c r="H201" s="412">
        <v>20.000629365002609</v>
      </c>
      <c r="I201" s="412">
        <v>30.276887395043019</v>
      </c>
      <c r="J201" s="412">
        <v>900.82637018616526</v>
      </c>
      <c r="K201" s="412">
        <v>0</v>
      </c>
      <c r="L201" s="412">
        <v>6127.1294930995418</v>
      </c>
      <c r="M201" s="412">
        <v>0</v>
      </c>
      <c r="N201" s="412">
        <v>35611.411197856934</v>
      </c>
      <c r="O201" s="639">
        <v>0.48606904958698011</v>
      </c>
      <c r="P201" s="639">
        <v>2.6894236870477626E-2</v>
      </c>
      <c r="Q201" s="639">
        <v>1.9626344360728002E-4</v>
      </c>
      <c r="R201" s="639">
        <v>1.8989369482577432E-5</v>
      </c>
      <c r="S201" s="639">
        <v>2.8746045488593461E-5</v>
      </c>
      <c r="T201" s="639">
        <v>8.5527932501197742E-4</v>
      </c>
      <c r="U201" s="639">
        <v>0</v>
      </c>
      <c r="V201" s="639">
        <v>5.8173332293060759E-3</v>
      </c>
      <c r="W201" s="639">
        <v>0</v>
      </c>
      <c r="X201" s="639">
        <v>3.3810848283374134E-2</v>
      </c>
      <c r="Y201" s="639">
        <v>38.427114212601758</v>
      </c>
      <c r="Z201" s="639">
        <v>2.3228759175631271</v>
      </c>
      <c r="AA201" s="639">
        <v>0.18554623143110155</v>
      </c>
      <c r="AB201" s="639">
        <v>0.13716171957833104</v>
      </c>
      <c r="AC201" s="639">
        <v>2.0873601161120445E-2</v>
      </c>
      <c r="AD201" s="639">
        <v>0.79647028369178796</v>
      </c>
      <c r="AE201" s="639">
        <v>9.6850784790697309E-2</v>
      </c>
      <c r="AF201" s="639">
        <v>2.8721360758416324E-2</v>
      </c>
      <c r="AG201" s="639">
        <v>6.6484949316982104E-3</v>
      </c>
      <c r="AH201" s="639">
        <v>3.5951483939062796</v>
      </c>
      <c r="AI201" s="639">
        <v>24.05778700882167</v>
      </c>
      <c r="AJ201" s="639">
        <v>1.4871114135413968</v>
      </c>
      <c r="AK201" s="639">
        <v>5.2415307318574619E-2</v>
      </c>
      <c r="AL201" s="639">
        <v>3.7703906527068393E-3</v>
      </c>
      <c r="AM201" s="639">
        <v>9.0059010638597753E-3</v>
      </c>
      <c r="AN201" s="639">
        <v>0.67220123355700456</v>
      </c>
      <c r="AO201" s="639">
        <v>4.6871627536638427E-2</v>
      </c>
      <c r="AP201" s="639">
        <v>1.889688454062392E-2</v>
      </c>
      <c r="AQ201" s="639">
        <v>1.79787693286809E-3</v>
      </c>
      <c r="AR201" s="639">
        <v>2.292070635143673</v>
      </c>
    </row>
    <row r="202" spans="1:44">
      <c r="A202" s="435" t="s">
        <v>979</v>
      </c>
      <c r="B202" s="411">
        <v>200</v>
      </c>
      <c r="C202" s="411" t="s">
        <v>489</v>
      </c>
      <c r="D202" s="412">
        <v>1607458</v>
      </c>
      <c r="E202" s="412">
        <v>1702388.1588846787</v>
      </c>
      <c r="F202" s="412">
        <v>94381.909666001695</v>
      </c>
      <c r="G202" s="412">
        <v>4737.1948120043407</v>
      </c>
      <c r="H202" s="412">
        <v>66.507583190690411</v>
      </c>
      <c r="I202" s="412">
        <v>100.67896216828508</v>
      </c>
      <c r="J202" s="412">
        <v>0</v>
      </c>
      <c r="K202" s="412">
        <v>0</v>
      </c>
      <c r="L202" s="412">
        <v>9352.4243952780344</v>
      </c>
      <c r="M202" s="412">
        <v>0</v>
      </c>
      <c r="N202" s="412">
        <v>108638.71541864304</v>
      </c>
      <c r="O202" s="639">
        <v>1.059056074177166</v>
      </c>
      <c r="P202" s="639">
        <v>5.871500820923576E-2</v>
      </c>
      <c r="Q202" s="639">
        <v>2.9470100071070852E-3</v>
      </c>
      <c r="R202" s="639">
        <v>4.1374383150720211E-5</v>
      </c>
      <c r="S202" s="639">
        <v>6.2632406052466125E-5</v>
      </c>
      <c r="T202" s="639">
        <v>0</v>
      </c>
      <c r="U202" s="639">
        <v>0</v>
      </c>
      <c r="V202" s="639">
        <v>5.8181454167250618E-3</v>
      </c>
      <c r="W202" s="639">
        <v>0</v>
      </c>
      <c r="X202" s="639">
        <v>6.7584170422271106E-2</v>
      </c>
      <c r="Y202" s="639">
        <v>28.317418209245808</v>
      </c>
      <c r="Z202" s="639">
        <v>1.68466406009277</v>
      </c>
      <c r="AA202" s="639">
        <v>0.14149791337723236</v>
      </c>
      <c r="AB202" s="639">
        <v>0.1022283133919147</v>
      </c>
      <c r="AC202" s="639">
        <v>1.2805663209069135E-2</v>
      </c>
      <c r="AD202" s="639">
        <v>1.4633505969489391E-2</v>
      </c>
      <c r="AE202" s="639">
        <v>3.6404852579281277E-2</v>
      </c>
      <c r="AF202" s="639">
        <v>1.7986863490836891E-2</v>
      </c>
      <c r="AG202" s="639">
        <v>2.598127295545428E-3</v>
      </c>
      <c r="AH202" s="639">
        <v>2.0128192994061394</v>
      </c>
      <c r="AI202" s="639">
        <v>19.478701541725965</v>
      </c>
      <c r="AJ202" s="639">
        <v>1.1757248460179612</v>
      </c>
      <c r="AK202" s="639">
        <v>4.0709003930453812E-2</v>
      </c>
      <c r="AL202" s="639">
        <v>3.0786252507415939E-3</v>
      </c>
      <c r="AM202" s="639">
        <v>6.5835889941211079E-3</v>
      </c>
      <c r="AN202" s="639">
        <v>9.4725399531239967E-3</v>
      </c>
      <c r="AO202" s="639">
        <v>1.3697575910295259E-2</v>
      </c>
      <c r="AP202" s="639">
        <v>1.3912492908139385E-2</v>
      </c>
      <c r="AQ202" s="639">
        <v>5.0620606607669266E-4</v>
      </c>
      <c r="AR202" s="639">
        <v>1.263684879030913</v>
      </c>
    </row>
    <row r="203" spans="1:44">
      <c r="A203" s="435" t="s">
        <v>980</v>
      </c>
      <c r="B203" s="411">
        <v>201</v>
      </c>
      <c r="C203" s="411" t="s">
        <v>491</v>
      </c>
      <c r="D203" s="412">
        <v>1467311</v>
      </c>
      <c r="E203" s="412">
        <v>2209800.3306798465</v>
      </c>
      <c r="F203" s="412">
        <v>140625.40057973951</v>
      </c>
      <c r="G203" s="412">
        <v>3565.7869725727496</v>
      </c>
      <c r="H203" s="412">
        <v>86.330769255227665</v>
      </c>
      <c r="I203" s="412">
        <v>130.68723647475224</v>
      </c>
      <c r="J203" s="412">
        <v>0</v>
      </c>
      <c r="K203" s="412">
        <v>0</v>
      </c>
      <c r="L203" s="412">
        <v>8536.2106961877689</v>
      </c>
      <c r="M203" s="412">
        <v>0</v>
      </c>
      <c r="N203" s="412">
        <v>152944.41625422999</v>
      </c>
      <c r="O203" s="639">
        <v>1.506020421491999</v>
      </c>
      <c r="P203" s="639">
        <v>9.583885119087876E-2</v>
      </c>
      <c r="Q203" s="639">
        <v>2.4301507809678722E-3</v>
      </c>
      <c r="R203" s="639">
        <v>5.883604038627644E-5</v>
      </c>
      <c r="S203" s="639">
        <v>8.9065805732221898E-5</v>
      </c>
      <c r="T203" s="639">
        <v>0</v>
      </c>
      <c r="U203" s="639">
        <v>0</v>
      </c>
      <c r="V203" s="639">
        <v>5.8175878843597364E-3</v>
      </c>
      <c r="W203" s="639">
        <v>0</v>
      </c>
      <c r="X203" s="639">
        <v>0.10423449170232485</v>
      </c>
      <c r="Y203" s="639">
        <v>38.026563397115787</v>
      </c>
      <c r="Z203" s="639">
        <v>2.1957642293479691</v>
      </c>
      <c r="AA203" s="639">
        <v>0.2504052813188658</v>
      </c>
      <c r="AB203" s="639">
        <v>0.1469695220031394</v>
      </c>
      <c r="AC203" s="639">
        <v>1.7692037117894625E-2</v>
      </c>
      <c r="AD203" s="639">
        <v>5.2921068624454212E-2</v>
      </c>
      <c r="AE203" s="639">
        <v>2.5104629274560142E-2</v>
      </c>
      <c r="AF203" s="639">
        <v>1.4820487710914787E-2</v>
      </c>
      <c r="AG203" s="639">
        <v>1.5823131488826299E-3</v>
      </c>
      <c r="AH203" s="639">
        <v>2.7052595685466807</v>
      </c>
      <c r="AI203" s="639">
        <v>23.565998139101858</v>
      </c>
      <c r="AJ203" s="639">
        <v>1.364060861564548</v>
      </c>
      <c r="AK203" s="639">
        <v>3.9426424323257707E-2</v>
      </c>
      <c r="AL203" s="639">
        <v>3.5296979181875235E-3</v>
      </c>
      <c r="AM203" s="639">
        <v>8.2935044580456085E-3</v>
      </c>
      <c r="AN203" s="639">
        <v>4.023984658392956E-2</v>
      </c>
      <c r="AO203" s="639">
        <v>8.4083719864669962E-3</v>
      </c>
      <c r="AP203" s="639">
        <v>1.1590396542952717E-2</v>
      </c>
      <c r="AQ203" s="639">
        <v>2.7322333340192245E-4</v>
      </c>
      <c r="AR203" s="639">
        <v>1.4758223267107899</v>
      </c>
    </row>
    <row r="204" spans="1:44">
      <c r="A204" s="435" t="s">
        <v>981</v>
      </c>
      <c r="B204" s="411">
        <v>202</v>
      </c>
      <c r="C204" s="411" t="s">
        <v>493</v>
      </c>
      <c r="D204" s="412">
        <v>354192</v>
      </c>
      <c r="E204" s="412">
        <v>275157.97131860361</v>
      </c>
      <c r="F204" s="412">
        <v>15962.334923258637</v>
      </c>
      <c r="G204" s="412">
        <v>25441.974559171016</v>
      </c>
      <c r="H204" s="412">
        <v>10.749658691260491</v>
      </c>
      <c r="I204" s="412">
        <v>16.272798210037571</v>
      </c>
      <c r="J204" s="412">
        <v>0</v>
      </c>
      <c r="K204" s="412">
        <v>0</v>
      </c>
      <c r="L204" s="412">
        <v>2060.6050763918133</v>
      </c>
      <c r="M204" s="412">
        <v>0</v>
      </c>
      <c r="N204" s="412">
        <v>43491.937015722768</v>
      </c>
      <c r="O204" s="639">
        <v>0.77686105648519332</v>
      </c>
      <c r="P204" s="639">
        <v>4.5066898527517947E-2</v>
      </c>
      <c r="Q204" s="639">
        <v>7.1831025430193277E-2</v>
      </c>
      <c r="R204" s="639">
        <v>3.0349806577394437E-5</v>
      </c>
      <c r="S204" s="639">
        <v>4.594343805065493E-5</v>
      </c>
      <c r="T204" s="639">
        <v>0</v>
      </c>
      <c r="U204" s="639">
        <v>0</v>
      </c>
      <c r="V204" s="639">
        <v>5.8177628980660579E-3</v>
      </c>
      <c r="W204" s="639">
        <v>0</v>
      </c>
      <c r="X204" s="639">
        <v>0.12279198010040535</v>
      </c>
      <c r="Y204" s="639">
        <v>42.340821058218843</v>
      </c>
      <c r="Z204" s="639">
        <v>2.3227442575608062</v>
      </c>
      <c r="AA204" s="639">
        <v>0.27161062081078985</v>
      </c>
      <c r="AB204" s="639">
        <v>0.16741199981685148</v>
      </c>
      <c r="AC204" s="639">
        <v>1.9222251705802298E-2</v>
      </c>
      <c r="AD204" s="639">
        <v>2.686245359420826E-2</v>
      </c>
      <c r="AE204" s="639">
        <v>2.7641893731081203E-2</v>
      </c>
      <c r="AF204" s="639">
        <v>1.3230734894279925E-2</v>
      </c>
      <c r="AG204" s="639">
        <v>2.147856964902516E-3</v>
      </c>
      <c r="AH204" s="639">
        <v>2.8508720690787217</v>
      </c>
      <c r="AI204" s="639">
        <v>28.294071759819367</v>
      </c>
      <c r="AJ204" s="639">
        <v>1.5374100739063288</v>
      </c>
      <c r="AK204" s="639">
        <v>0.10705246636236394</v>
      </c>
      <c r="AL204" s="639">
        <v>3.965949045722705E-3</v>
      </c>
      <c r="AM204" s="639">
        <v>9.7347541802944478E-3</v>
      </c>
      <c r="AN204" s="639">
        <v>1.8091347416501813E-2</v>
      </c>
      <c r="AO204" s="639">
        <v>9.7493365790003988E-3</v>
      </c>
      <c r="AP204" s="639">
        <v>9.3687630358693635E-3</v>
      </c>
      <c r="AQ204" s="639">
        <v>3.9140254606216045E-4</v>
      </c>
      <c r="AR204" s="639">
        <v>1.6957640930721436</v>
      </c>
    </row>
    <row r="205" spans="1:44">
      <c r="A205" s="435" t="s">
        <v>982</v>
      </c>
      <c r="B205" s="411">
        <v>203</v>
      </c>
      <c r="C205" s="411" t="s">
        <v>495</v>
      </c>
      <c r="D205" s="412">
        <v>348711</v>
      </c>
      <c r="E205" s="412">
        <v>94031.749039497445</v>
      </c>
      <c r="F205" s="412">
        <v>5226.0060238603191</v>
      </c>
      <c r="G205" s="412">
        <v>6.0871532131832273</v>
      </c>
      <c r="H205" s="412">
        <v>3.6735596045896477</v>
      </c>
      <c r="I205" s="412">
        <v>5.5610225287090609</v>
      </c>
      <c r="J205" s="412">
        <v>0</v>
      </c>
      <c r="K205" s="412">
        <v>0</v>
      </c>
      <c r="L205" s="412">
        <v>2028.6081031559163</v>
      </c>
      <c r="M205" s="412">
        <v>0</v>
      </c>
      <c r="N205" s="412">
        <v>7269.9358623627177</v>
      </c>
      <c r="O205" s="639">
        <v>0.26965524184639272</v>
      </c>
      <c r="P205" s="639">
        <v>1.4986639434547E-2</v>
      </c>
      <c r="Q205" s="639">
        <v>1.7456154847949239E-5</v>
      </c>
      <c r="R205" s="639">
        <v>1.0534682314551728E-5</v>
      </c>
      <c r="S205" s="639">
        <v>1.5947367673256825E-5</v>
      </c>
      <c r="T205" s="639">
        <v>0</v>
      </c>
      <c r="U205" s="639">
        <v>0</v>
      </c>
      <c r="V205" s="639">
        <v>5.8174479817267484E-3</v>
      </c>
      <c r="W205" s="639">
        <v>0</v>
      </c>
      <c r="X205" s="639">
        <v>2.0848025621109507E-2</v>
      </c>
      <c r="Y205" s="639">
        <v>32.515164052405652</v>
      </c>
      <c r="Z205" s="639">
        <v>1.9742100204583928</v>
      </c>
      <c r="AA205" s="639">
        <v>0.23248543150171735</v>
      </c>
      <c r="AB205" s="639">
        <v>0.13944921829612089</v>
      </c>
      <c r="AC205" s="639">
        <v>2.3916038258269212E-2</v>
      </c>
      <c r="AD205" s="639">
        <v>1.606745001821655E-2</v>
      </c>
      <c r="AE205" s="639">
        <v>1.7810176363199176E-2</v>
      </c>
      <c r="AF205" s="639">
        <v>1.4136323275867745E-2</v>
      </c>
      <c r="AG205" s="639">
        <v>1.6637820628529938E-3</v>
      </c>
      <c r="AH205" s="639">
        <v>2.419738440234636</v>
      </c>
      <c r="AI205" s="639">
        <v>21.025440849777851</v>
      </c>
      <c r="AJ205" s="639">
        <v>1.3181161984915404</v>
      </c>
      <c r="AK205" s="639">
        <v>7.984808773269203E-2</v>
      </c>
      <c r="AL205" s="639">
        <v>6.8521537406226731E-3</v>
      </c>
      <c r="AM205" s="639">
        <v>1.2653514248313241E-2</v>
      </c>
      <c r="AN205" s="639">
        <v>1.0853652386260841E-2</v>
      </c>
      <c r="AO205" s="639">
        <v>5.266112818669887E-3</v>
      </c>
      <c r="AP205" s="639">
        <v>1.1563031219376005E-2</v>
      </c>
      <c r="AQ205" s="639">
        <v>2.502695253549444E-4</v>
      </c>
      <c r="AR205" s="639">
        <v>1.4454030201628301</v>
      </c>
    </row>
    <row r="206" spans="1:44">
      <c r="A206" s="435" t="s">
        <v>983</v>
      </c>
      <c r="B206" s="411">
        <v>204</v>
      </c>
      <c r="C206" s="411" t="s">
        <v>984</v>
      </c>
      <c r="D206" s="412">
        <v>742223</v>
      </c>
      <c r="E206" s="412">
        <v>1306241.592175538</v>
      </c>
      <c r="F206" s="412">
        <v>71623.701617835497</v>
      </c>
      <c r="G206" s="412">
        <v>3201.9052143214044</v>
      </c>
      <c r="H206" s="412">
        <v>51.031235682272786</v>
      </c>
      <c r="I206" s="412">
        <v>295598.62591786787</v>
      </c>
      <c r="J206" s="412">
        <v>149935.53550904154</v>
      </c>
      <c r="K206" s="412">
        <v>1748272.5218405579</v>
      </c>
      <c r="L206" s="412">
        <v>356322.75566722092</v>
      </c>
      <c r="M206" s="412">
        <v>271634.74023085041</v>
      </c>
      <c r="N206" s="412">
        <v>2896640.8172333776</v>
      </c>
      <c r="O206" s="639">
        <v>1.7599044925521548</v>
      </c>
      <c r="P206" s="639">
        <v>9.6498898064106733E-2</v>
      </c>
      <c r="Q206" s="639">
        <v>4.3139396304364116E-3</v>
      </c>
      <c r="R206" s="639">
        <v>6.8754586805141831E-5</v>
      </c>
      <c r="S206" s="639">
        <v>0.3982612044060449</v>
      </c>
      <c r="T206" s="639">
        <v>0.20200874334134289</v>
      </c>
      <c r="U206" s="639">
        <v>2.3554545222130785</v>
      </c>
      <c r="V206" s="639">
        <v>0.4800750659400489</v>
      </c>
      <c r="W206" s="639">
        <v>0.36597456590654076</v>
      </c>
      <c r="X206" s="639">
        <v>3.9026556940884043</v>
      </c>
      <c r="Y206" s="639">
        <v>45.796212332929258</v>
      </c>
      <c r="Z206" s="639">
        <v>2.4749737063857329</v>
      </c>
      <c r="AA206" s="639">
        <v>0.23138337065438991</v>
      </c>
      <c r="AB206" s="639">
        <v>0.16374019333836826</v>
      </c>
      <c r="AC206" s="639">
        <v>0.42096493690525488</v>
      </c>
      <c r="AD206" s="639">
        <v>0.22341880991962879</v>
      </c>
      <c r="AE206" s="639">
        <v>2.3968047454986978</v>
      </c>
      <c r="AF206" s="639">
        <v>0.49012852556651143</v>
      </c>
      <c r="AG206" s="639">
        <v>0.36996279937423771</v>
      </c>
      <c r="AH206" s="639">
        <v>6.7713770876428221</v>
      </c>
      <c r="AI206" s="639">
        <v>32.241389447681058</v>
      </c>
      <c r="AJ206" s="639">
        <v>1.7074492270058337</v>
      </c>
      <c r="AK206" s="639">
        <v>5.3340448934403845E-2</v>
      </c>
      <c r="AL206" s="639">
        <v>4.8683069732970378E-3</v>
      </c>
      <c r="AM206" s="639">
        <v>0.40977913682678052</v>
      </c>
      <c r="AN206" s="639">
        <v>0.21484376405421723</v>
      </c>
      <c r="AO206" s="639">
        <v>2.3656018264763916</v>
      </c>
      <c r="AP206" s="639">
        <v>0.48369613688660129</v>
      </c>
      <c r="AQ206" s="639">
        <v>0.36609933819679086</v>
      </c>
      <c r="AR206" s="639">
        <v>5.6056781853543169</v>
      </c>
    </row>
    <row r="207" spans="1:44">
      <c r="A207" s="435" t="s">
        <v>985</v>
      </c>
      <c r="B207" s="411">
        <v>205</v>
      </c>
      <c r="C207" s="411" t="s">
        <v>986</v>
      </c>
      <c r="D207" s="412">
        <v>3517298</v>
      </c>
      <c r="E207" s="412">
        <v>5704310.5567156812</v>
      </c>
      <c r="F207" s="412">
        <v>317205.8165612928</v>
      </c>
      <c r="G207" s="412">
        <v>21368.752256217915</v>
      </c>
      <c r="H207" s="412">
        <v>222.85159052378089</v>
      </c>
      <c r="I207" s="412">
        <v>337.35200972731343</v>
      </c>
      <c r="J207" s="412">
        <v>0</v>
      </c>
      <c r="K207" s="412">
        <v>548854.04940915643</v>
      </c>
      <c r="L207" s="412">
        <v>16530.768284713464</v>
      </c>
      <c r="M207" s="412">
        <v>0</v>
      </c>
      <c r="N207" s="412">
        <v>904519.59011163178</v>
      </c>
      <c r="O207" s="639">
        <v>1.6217876781312477</v>
      </c>
      <c r="P207" s="639">
        <v>9.0184515659831155E-2</v>
      </c>
      <c r="Q207" s="639">
        <v>6.0753317621133939E-3</v>
      </c>
      <c r="R207" s="639">
        <v>6.335874598165435E-5</v>
      </c>
      <c r="S207" s="639">
        <v>9.5912262687811335E-5</v>
      </c>
      <c r="T207" s="639">
        <v>0</v>
      </c>
      <c r="U207" s="639">
        <v>0.15604422753180322</v>
      </c>
      <c r="V207" s="639">
        <v>4.6998486578940608E-3</v>
      </c>
      <c r="W207" s="639">
        <v>0</v>
      </c>
      <c r="X207" s="639">
        <v>0.25716319462031129</v>
      </c>
      <c r="Y207" s="639">
        <v>51.807878228607478</v>
      </c>
      <c r="Z207" s="639">
        <v>2.7466035658769403</v>
      </c>
      <c r="AA207" s="639">
        <v>0.24162413096220736</v>
      </c>
      <c r="AB207" s="639">
        <v>0.1790499502448345</v>
      </c>
      <c r="AC207" s="639">
        <v>2.1180933018149377E-2</v>
      </c>
      <c r="AD207" s="639">
        <v>2.0750935725511784E-2</v>
      </c>
      <c r="AE207" s="639">
        <v>0.19154900560285817</v>
      </c>
      <c r="AF207" s="639">
        <v>1.0181473526080499E-2</v>
      </c>
      <c r="AG207" s="639">
        <v>1.0147644170805314E-3</v>
      </c>
      <c r="AH207" s="639">
        <v>3.4119547593736619</v>
      </c>
      <c r="AI207" s="639">
        <v>37.29986918590366</v>
      </c>
      <c r="AJ207" s="639">
        <v>1.9394588409857882</v>
      </c>
      <c r="AK207" s="639">
        <v>5.1510249471912573E-2</v>
      </c>
      <c r="AL207" s="639">
        <v>4.7768211458715133E-3</v>
      </c>
      <c r="AM207" s="639">
        <v>1.2751184049769271E-2</v>
      </c>
      <c r="AN207" s="639">
        <v>1.3505223816442915E-2</v>
      </c>
      <c r="AO207" s="639">
        <v>0.16506622295674267</v>
      </c>
      <c r="AP207" s="639">
        <v>7.4422157567267206E-3</v>
      </c>
      <c r="AQ207" s="639">
        <v>4.2629689784896439E-5</v>
      </c>
      <c r="AR207" s="639">
        <v>2.194553387873039</v>
      </c>
    </row>
    <row r="208" spans="1:44">
      <c r="A208" s="435" t="s">
        <v>987</v>
      </c>
      <c r="B208" s="411">
        <v>206</v>
      </c>
      <c r="C208" s="411" t="s">
        <v>988</v>
      </c>
      <c r="D208" s="412">
        <v>1024030</v>
      </c>
      <c r="E208" s="412">
        <v>1102841.2637526859</v>
      </c>
      <c r="F208" s="412">
        <v>63544.240522519322</v>
      </c>
      <c r="G208" s="412">
        <v>7001.8242950342146</v>
      </c>
      <c r="H208" s="412">
        <v>43.084949053693748</v>
      </c>
      <c r="I208" s="412">
        <v>65.221855128341389</v>
      </c>
      <c r="J208" s="412">
        <v>1025.7646515918327</v>
      </c>
      <c r="K208" s="412">
        <v>683204.33540817618</v>
      </c>
      <c r="L208" s="412">
        <v>144296.49182391341</v>
      </c>
      <c r="M208" s="412">
        <v>21156.024254947468</v>
      </c>
      <c r="N208" s="412">
        <v>920336.98776036443</v>
      </c>
      <c r="O208" s="639">
        <v>1.0769618700161967</v>
      </c>
      <c r="P208" s="639">
        <v>6.2053104423229123E-2</v>
      </c>
      <c r="Q208" s="639">
        <v>6.8375187201880948E-3</v>
      </c>
      <c r="R208" s="639">
        <v>4.2073912926080044E-5</v>
      </c>
      <c r="S208" s="639">
        <v>6.3691351941194487E-5</v>
      </c>
      <c r="T208" s="639">
        <v>1.0016939460678229E-3</v>
      </c>
      <c r="U208" s="639">
        <v>0.66717218773685949</v>
      </c>
      <c r="V208" s="639">
        <v>0.14091041456198883</v>
      </c>
      <c r="W208" s="639">
        <v>2.0659574675495316E-2</v>
      </c>
      <c r="X208" s="639">
        <v>0.89874025932869595</v>
      </c>
      <c r="Y208" s="639">
        <v>68.517925581583171</v>
      </c>
      <c r="Z208" s="639">
        <v>3.6196506743797903</v>
      </c>
      <c r="AA208" s="639">
        <v>0.28033813771158733</v>
      </c>
      <c r="AB208" s="639">
        <v>0.23108281991812013</v>
      </c>
      <c r="AC208" s="639">
        <v>7.2521983296251882E-2</v>
      </c>
      <c r="AD208" s="639">
        <v>4.1839082809651117E-2</v>
      </c>
      <c r="AE208" s="639">
        <v>0.96511038059762833</v>
      </c>
      <c r="AF208" s="639">
        <v>0.19835842337084514</v>
      </c>
      <c r="AG208" s="639">
        <v>6.0118647455434437E-2</v>
      </c>
      <c r="AH208" s="639">
        <v>5.4690201495393076</v>
      </c>
      <c r="AI208" s="639">
        <v>46.373186542525382</v>
      </c>
      <c r="AJ208" s="639">
        <v>2.4062999504614648</v>
      </c>
      <c r="AK208" s="639">
        <v>6.664640585932266E-2</v>
      </c>
      <c r="AL208" s="639">
        <v>5.8931244774880539E-3</v>
      </c>
      <c r="AM208" s="639">
        <v>2.2751983422528734E-2</v>
      </c>
      <c r="AN208" s="639">
        <v>1.416618473347845E-2</v>
      </c>
      <c r="AO208" s="639">
        <v>0.71296293261307719</v>
      </c>
      <c r="AP208" s="639">
        <v>0.1511524911924183</v>
      </c>
      <c r="AQ208" s="639">
        <v>2.5983700772997678E-2</v>
      </c>
      <c r="AR208" s="639">
        <v>3.405856773532776</v>
      </c>
    </row>
    <row r="209" spans="1:44">
      <c r="A209" s="435" t="s">
        <v>989</v>
      </c>
      <c r="B209" s="411">
        <v>207</v>
      </c>
      <c r="C209" s="411" t="s">
        <v>990</v>
      </c>
      <c r="D209" s="412">
        <v>86084</v>
      </c>
      <c r="E209" s="412">
        <v>514830.09230406792</v>
      </c>
      <c r="F209" s="412">
        <v>28260.00493425371</v>
      </c>
      <c r="G209" s="412">
        <v>1088.2118549586439</v>
      </c>
      <c r="H209" s="412">
        <v>20.112983642588333</v>
      </c>
      <c r="I209" s="412">
        <v>30.446968933415345</v>
      </c>
      <c r="J209" s="412">
        <v>0</v>
      </c>
      <c r="K209" s="412">
        <v>0</v>
      </c>
      <c r="L209" s="412">
        <v>105.58928606632537</v>
      </c>
      <c r="M209" s="412">
        <v>0</v>
      </c>
      <c r="N209" s="412">
        <v>29504.366027854685</v>
      </c>
      <c r="O209" s="639">
        <v>5.9805549498637136</v>
      </c>
      <c r="P209" s="639">
        <v>0.32828405899184182</v>
      </c>
      <c r="Q209" s="639">
        <v>1.2641278924755401E-2</v>
      </c>
      <c r="R209" s="639">
        <v>2.3364369270234111E-4</v>
      </c>
      <c r="S209" s="639">
        <v>3.5368905874977167E-4</v>
      </c>
      <c r="T209" s="639">
        <v>0</v>
      </c>
      <c r="U209" s="639">
        <v>0</v>
      </c>
      <c r="V209" s="639">
        <v>1.2265843370002018E-3</v>
      </c>
      <c r="W209" s="639">
        <v>0</v>
      </c>
      <c r="X209" s="639">
        <v>0.34273925500504954</v>
      </c>
      <c r="Y209" s="639">
        <v>55.997501928587198</v>
      </c>
      <c r="Z209" s="639">
        <v>3.0530171382777711</v>
      </c>
      <c r="AA209" s="639">
        <v>0.31000339071036681</v>
      </c>
      <c r="AB209" s="639">
        <v>0.21382759946730917</v>
      </c>
      <c r="AC209" s="639">
        <v>2.1476516447143226E-2</v>
      </c>
      <c r="AD209" s="639">
        <v>1.3098496066855078E-2</v>
      </c>
      <c r="AE209" s="639">
        <v>1.4907297820814788E-2</v>
      </c>
      <c r="AF209" s="639">
        <v>6.2661370236454968E-3</v>
      </c>
      <c r="AG209" s="639">
        <v>1.5204314135389E-3</v>
      </c>
      <c r="AH209" s="639">
        <v>3.6341170072274442</v>
      </c>
      <c r="AI209" s="639">
        <v>43.292217685301999</v>
      </c>
      <c r="AJ209" s="639">
        <v>2.3299951961963838</v>
      </c>
      <c r="AK209" s="639">
        <v>0.11108117603550412</v>
      </c>
      <c r="AL209" s="639">
        <v>5.7614320876390249E-3</v>
      </c>
      <c r="AM209" s="639">
        <v>1.3082454227225586E-2</v>
      </c>
      <c r="AN209" s="639">
        <v>7.8514571347268504E-3</v>
      </c>
      <c r="AO209" s="639">
        <v>3.5709774596226775E-3</v>
      </c>
      <c r="AP209" s="639">
        <v>3.8670078835346799E-3</v>
      </c>
      <c r="AQ209" s="639">
        <v>1.7501142346868851E-4</v>
      </c>
      <c r="AR209" s="639">
        <v>2.4753847124481059</v>
      </c>
    </row>
    <row r="210" spans="1:44">
      <c r="A210" s="435" t="s">
        <v>991</v>
      </c>
      <c r="B210" s="411">
        <v>208</v>
      </c>
      <c r="C210" s="411" t="s">
        <v>992</v>
      </c>
      <c r="D210" s="412">
        <v>91684</v>
      </c>
      <c r="E210" s="412">
        <v>161219.94783838777</v>
      </c>
      <c r="F210" s="412">
        <v>8601.0302986441748</v>
      </c>
      <c r="G210" s="412">
        <v>83.457400779737895</v>
      </c>
      <c r="H210" s="412">
        <v>6.2984161613794942</v>
      </c>
      <c r="I210" s="412">
        <v>9.5345218095431257</v>
      </c>
      <c r="J210" s="412">
        <v>0</v>
      </c>
      <c r="K210" s="412">
        <v>0</v>
      </c>
      <c r="L210" s="412">
        <v>262.05902330255759</v>
      </c>
      <c r="M210" s="412">
        <v>0</v>
      </c>
      <c r="N210" s="412">
        <v>8962.3796606973938</v>
      </c>
      <c r="O210" s="639">
        <v>1.7584305640939288</v>
      </c>
      <c r="P210" s="639">
        <v>9.381168250342671E-2</v>
      </c>
      <c r="Q210" s="639">
        <v>9.1027224793571282E-4</v>
      </c>
      <c r="R210" s="639">
        <v>6.8697004508741914E-5</v>
      </c>
      <c r="S210" s="639">
        <v>1.039933010071891E-4</v>
      </c>
      <c r="T210" s="639">
        <v>0</v>
      </c>
      <c r="U210" s="639">
        <v>0</v>
      </c>
      <c r="V210" s="639">
        <v>2.8582852330020243E-3</v>
      </c>
      <c r="W210" s="639">
        <v>0</v>
      </c>
      <c r="X210" s="639">
        <v>9.7752930289880385E-2</v>
      </c>
      <c r="Y210" s="639">
        <v>50.44582806330294</v>
      </c>
      <c r="Z210" s="639">
        <v>2.7813580117303354</v>
      </c>
      <c r="AA210" s="639">
        <v>0.30938858154357707</v>
      </c>
      <c r="AB210" s="639">
        <v>0.22608370635212927</v>
      </c>
      <c r="AC210" s="639">
        <v>3.4347823515777712E-2</v>
      </c>
      <c r="AD210" s="639">
        <v>5.3537792527071665E-2</v>
      </c>
      <c r="AE210" s="639">
        <v>3.1533681596575608E-3</v>
      </c>
      <c r="AF210" s="639">
        <v>5.0121074372287662E-3</v>
      </c>
      <c r="AG210" s="639">
        <v>3.4251354132588724E-4</v>
      </c>
      <c r="AH210" s="639">
        <v>3.4132239048071029</v>
      </c>
      <c r="AI210" s="639">
        <v>34.804404111985185</v>
      </c>
      <c r="AJ210" s="639">
        <v>1.8997117495941098</v>
      </c>
      <c r="AK210" s="639">
        <v>0.14313048413475007</v>
      </c>
      <c r="AL210" s="639">
        <v>7.5625619253755156E-3</v>
      </c>
      <c r="AM210" s="639">
        <v>2.0671822470225778E-2</v>
      </c>
      <c r="AN210" s="639">
        <v>4.2502928656151351E-2</v>
      </c>
      <c r="AO210" s="639">
        <v>5.9782869104954149E-4</v>
      </c>
      <c r="AP210" s="639">
        <v>4.0937803698891297E-3</v>
      </c>
      <c r="AQ210" s="639">
        <v>4.4279239975364681E-5</v>
      </c>
      <c r="AR210" s="639">
        <v>2.1183154350815272</v>
      </c>
    </row>
    <row r="211" spans="1:44">
      <c r="A211" s="435" t="s">
        <v>993</v>
      </c>
      <c r="B211" s="411">
        <v>209</v>
      </c>
      <c r="C211" s="411" t="s">
        <v>994</v>
      </c>
      <c r="D211" s="412">
        <v>1671487</v>
      </c>
      <c r="E211" s="412">
        <v>1387261.5174619909</v>
      </c>
      <c r="F211" s="412">
        <v>79957.627960606158</v>
      </c>
      <c r="G211" s="412">
        <v>4294.9618616205053</v>
      </c>
      <c r="H211" s="412">
        <v>54.196459425735917</v>
      </c>
      <c r="I211" s="412">
        <v>82.042423230655686</v>
      </c>
      <c r="J211" s="412">
        <v>5314.3696800000007</v>
      </c>
      <c r="K211" s="412">
        <v>51775.779736674289</v>
      </c>
      <c r="L211" s="412">
        <v>4777.0759362328836</v>
      </c>
      <c r="M211" s="412">
        <v>0</v>
      </c>
      <c r="N211" s="412">
        <v>146256.05405779023</v>
      </c>
      <c r="O211" s="639">
        <v>0.8299565102582257</v>
      </c>
      <c r="P211" s="639">
        <v>4.7836224846861598E-2</v>
      </c>
      <c r="Q211" s="639">
        <v>2.5695454775421559E-3</v>
      </c>
      <c r="R211" s="639">
        <v>3.2424098677247214E-5</v>
      </c>
      <c r="S211" s="639">
        <v>4.9083494655151784E-5</v>
      </c>
      <c r="T211" s="639">
        <v>3.1794262713380366E-3</v>
      </c>
      <c r="U211" s="639">
        <v>3.09758794035935E-2</v>
      </c>
      <c r="V211" s="639">
        <v>2.8579797128143285E-3</v>
      </c>
      <c r="W211" s="639">
        <v>0</v>
      </c>
      <c r="X211" s="639">
        <v>8.7500563305482018E-2</v>
      </c>
      <c r="Y211" s="639">
        <v>45.319946937871528</v>
      </c>
      <c r="Z211" s="639">
        <v>2.4601528599347477</v>
      </c>
      <c r="AA211" s="639">
        <v>0.27611044871138329</v>
      </c>
      <c r="AB211" s="639">
        <v>0.15997546524156958</v>
      </c>
      <c r="AC211" s="639">
        <v>2.4549945993174151E-2</v>
      </c>
      <c r="AD211" s="639">
        <v>2.2456963430095067E-2</v>
      </c>
      <c r="AE211" s="639">
        <v>6.774438962136782E-2</v>
      </c>
      <c r="AF211" s="639">
        <v>1.2146134377847142E-2</v>
      </c>
      <c r="AG211" s="639">
        <v>3.225975478559046E-3</v>
      </c>
      <c r="AH211" s="639">
        <v>3.0263621827887435</v>
      </c>
      <c r="AI211" s="639">
        <v>31.239956793434335</v>
      </c>
      <c r="AJ211" s="639">
        <v>1.6655280695469554</v>
      </c>
      <c r="AK211" s="639">
        <v>8.7843677909842405E-2</v>
      </c>
      <c r="AL211" s="639">
        <v>5.7228578933710451E-3</v>
      </c>
      <c r="AM211" s="639">
        <v>1.4096464025846626E-2</v>
      </c>
      <c r="AN211" s="639">
        <v>1.4962916168681655E-2</v>
      </c>
      <c r="AO211" s="639">
        <v>4.0884921767575119E-2</v>
      </c>
      <c r="AP211" s="639">
        <v>7.2487816329757059E-3</v>
      </c>
      <c r="AQ211" s="639">
        <v>3.3276072588604971E-4</v>
      </c>
      <c r="AR211" s="639">
        <v>1.8366204496711338</v>
      </c>
    </row>
    <row r="212" spans="1:44">
      <c r="A212" s="435" t="s">
        <v>995</v>
      </c>
      <c r="B212" s="411">
        <v>210</v>
      </c>
      <c r="C212" s="411" t="s">
        <v>176</v>
      </c>
      <c r="D212" s="412">
        <v>5852579</v>
      </c>
      <c r="E212" s="412">
        <v>4744165.5342763048</v>
      </c>
      <c r="F212" s="412">
        <v>262343.41431402997</v>
      </c>
      <c r="G212" s="412">
        <v>19394.69561110004</v>
      </c>
      <c r="H212" s="412">
        <v>185.34138779959719</v>
      </c>
      <c r="I212" s="412">
        <v>280.56918738110278</v>
      </c>
      <c r="J212" s="412">
        <v>0</v>
      </c>
      <c r="K212" s="412">
        <v>91588.263994169014</v>
      </c>
      <c r="L212" s="412">
        <v>16725.481349842408</v>
      </c>
      <c r="M212" s="412">
        <v>0</v>
      </c>
      <c r="N212" s="412">
        <v>390517.76584432216</v>
      </c>
      <c r="O212" s="639">
        <v>0.81061110568115435</v>
      </c>
      <c r="P212" s="639">
        <v>4.4825266658344971E-2</v>
      </c>
      <c r="Q212" s="639">
        <v>3.3138716472003267E-3</v>
      </c>
      <c r="R212" s="639">
        <v>3.1668327381757204E-5</v>
      </c>
      <c r="S212" s="639">
        <v>4.793941053697913E-5</v>
      </c>
      <c r="T212" s="639">
        <v>0</v>
      </c>
      <c r="U212" s="639">
        <v>1.5649214473511423E-2</v>
      </c>
      <c r="V212" s="639">
        <v>2.857796767859504E-3</v>
      </c>
      <c r="W212" s="639">
        <v>0</v>
      </c>
      <c r="X212" s="639">
        <v>6.6725757284834958E-2</v>
      </c>
      <c r="Y212" s="639">
        <v>41.761218694590781</v>
      </c>
      <c r="Z212" s="639">
        <v>2.3168953394229748</v>
      </c>
      <c r="AA212" s="639">
        <v>0.27439126328618768</v>
      </c>
      <c r="AB212" s="639">
        <v>0.14719762044570436</v>
      </c>
      <c r="AC212" s="639">
        <v>2.1125509433986979E-2</v>
      </c>
      <c r="AD212" s="639">
        <v>1.96145569998992E-2</v>
      </c>
      <c r="AE212" s="639">
        <v>5.6269322418863427E-2</v>
      </c>
      <c r="AF212" s="639">
        <v>1.210976176988466E-2</v>
      </c>
      <c r="AG212" s="639">
        <v>3.0021161700484172E-3</v>
      </c>
      <c r="AH212" s="639">
        <v>2.8506054899475495</v>
      </c>
      <c r="AI212" s="639">
        <v>26.805995787788085</v>
      </c>
      <c r="AJ212" s="639">
        <v>1.4712028865837286</v>
      </c>
      <c r="AK212" s="639">
        <v>7.374811847726763E-2</v>
      </c>
      <c r="AL212" s="639">
        <v>4.4602000952779974E-3</v>
      </c>
      <c r="AM212" s="639">
        <v>1.1008428226647314E-2</v>
      </c>
      <c r="AN212" s="639">
        <v>1.1594238894206396E-2</v>
      </c>
      <c r="AO212" s="639">
        <v>2.7176240279167312E-2</v>
      </c>
      <c r="AP212" s="639">
        <v>7.3017337007936891E-3</v>
      </c>
      <c r="AQ212" s="639">
        <v>3.4116786145580618E-4</v>
      </c>
      <c r="AR212" s="639">
        <v>1.6068330141185447</v>
      </c>
    </row>
    <row r="213" spans="1:44">
      <c r="A213" s="435" t="s">
        <v>996</v>
      </c>
      <c r="B213" s="411">
        <v>211</v>
      </c>
      <c r="C213" s="411" t="s">
        <v>997</v>
      </c>
      <c r="D213" s="412">
        <v>1183641</v>
      </c>
      <c r="E213" s="412">
        <v>913537.21205127158</v>
      </c>
      <c r="F213" s="412">
        <v>52537.8335149458</v>
      </c>
      <c r="G213" s="412">
        <v>1489.4885206760416</v>
      </c>
      <c r="H213" s="412">
        <v>35.689364855601696</v>
      </c>
      <c r="I213" s="412">
        <v>54.026443929031693</v>
      </c>
      <c r="J213" s="412">
        <v>0</v>
      </c>
      <c r="K213" s="412">
        <v>0</v>
      </c>
      <c r="L213" s="412">
        <v>3545.179065992776</v>
      </c>
      <c r="M213" s="412">
        <v>0</v>
      </c>
      <c r="N213" s="412">
        <v>57662.216910399256</v>
      </c>
      <c r="O213" s="639">
        <v>0.77180260911143794</v>
      </c>
      <c r="P213" s="639">
        <v>4.4386628644112365E-2</v>
      </c>
      <c r="Q213" s="639">
        <v>1.2583955106962683E-3</v>
      </c>
      <c r="R213" s="639">
        <v>3.015218706989847E-5</v>
      </c>
      <c r="S213" s="639">
        <v>4.5644282285787409E-5</v>
      </c>
      <c r="T213" s="639">
        <v>0</v>
      </c>
      <c r="U213" s="639">
        <v>0</v>
      </c>
      <c r="V213" s="639">
        <v>2.9951472329809259E-3</v>
      </c>
      <c r="W213" s="639">
        <v>0</v>
      </c>
      <c r="X213" s="639">
        <v>4.8715967857145243E-2</v>
      </c>
      <c r="Y213" s="639">
        <v>56.276358321383668</v>
      </c>
      <c r="Z213" s="639">
        <v>3.4761799841912588</v>
      </c>
      <c r="AA213" s="639">
        <v>0.27515365585144325</v>
      </c>
      <c r="AB213" s="639">
        <v>0.17820838512036274</v>
      </c>
      <c r="AC213" s="639">
        <v>2.0577383189821375E-2</v>
      </c>
      <c r="AD213" s="639">
        <v>1.932748217085753E-2</v>
      </c>
      <c r="AE213" s="639">
        <v>4.3664349214363275E-2</v>
      </c>
      <c r="AF213" s="639">
        <v>2.6560782901141829E-2</v>
      </c>
      <c r="AG213" s="639">
        <v>3.1020305115463621E-3</v>
      </c>
      <c r="AH213" s="639">
        <v>4.0427740531507954</v>
      </c>
      <c r="AI213" s="639">
        <v>41.050109601661532</v>
      </c>
      <c r="AJ213" s="639">
        <v>2.5770584124075104</v>
      </c>
      <c r="AK213" s="639">
        <v>7.1447688004428897E-2</v>
      </c>
      <c r="AL213" s="639">
        <v>5.6531009574659159E-3</v>
      </c>
      <c r="AM213" s="639">
        <v>1.1902028687315422E-2</v>
      </c>
      <c r="AN213" s="639">
        <v>1.1876667645762267E-2</v>
      </c>
      <c r="AO213" s="639">
        <v>1.9583399815799065E-2</v>
      </c>
      <c r="AP213" s="639">
        <v>2.1670224742873376E-2</v>
      </c>
      <c r="AQ213" s="639">
        <v>7.3619101195811893E-4</v>
      </c>
      <c r="AR213" s="639">
        <v>2.7199277132731137</v>
      </c>
    </row>
    <row r="214" spans="1:44">
      <c r="A214" s="435" t="s">
        <v>998</v>
      </c>
      <c r="B214" s="411">
        <v>212</v>
      </c>
      <c r="C214" s="411" t="s">
        <v>999</v>
      </c>
      <c r="D214" s="412">
        <v>362328</v>
      </c>
      <c r="E214" s="412">
        <v>114971.15867840366</v>
      </c>
      <c r="F214" s="412">
        <v>7092.2553051824871</v>
      </c>
      <c r="G214" s="412">
        <v>3039.4566081404773</v>
      </c>
      <c r="H214" s="412">
        <v>4.4916042563075518</v>
      </c>
      <c r="I214" s="412">
        <v>6.7993758501060011</v>
      </c>
      <c r="J214" s="412">
        <v>0</v>
      </c>
      <c r="K214" s="412">
        <v>0</v>
      </c>
      <c r="L214" s="412">
        <v>2515.274524851131</v>
      </c>
      <c r="M214" s="412">
        <v>0</v>
      </c>
      <c r="N214" s="412">
        <v>12658.277418280508</v>
      </c>
      <c r="O214" s="639">
        <v>0.31731237629552134</v>
      </c>
      <c r="P214" s="639">
        <v>1.9574129808302112E-2</v>
      </c>
      <c r="Q214" s="639">
        <v>8.3886881724307191E-3</v>
      </c>
      <c r="R214" s="639">
        <v>1.2396514363525733E-5</v>
      </c>
      <c r="S214" s="639">
        <v>1.8765802946794067E-5</v>
      </c>
      <c r="T214" s="639">
        <v>0</v>
      </c>
      <c r="U214" s="639">
        <v>0</v>
      </c>
      <c r="V214" s="639">
        <v>6.9419821952792253E-3</v>
      </c>
      <c r="W214" s="639">
        <v>0</v>
      </c>
      <c r="X214" s="639">
        <v>3.493596249332237E-2</v>
      </c>
      <c r="Y214" s="639">
        <v>48.489378928348579</v>
      </c>
      <c r="Z214" s="639">
        <v>3.0161063814979867</v>
      </c>
      <c r="AA214" s="639">
        <v>0.34915230340351283</v>
      </c>
      <c r="AB214" s="639">
        <v>0.15907559421819537</v>
      </c>
      <c r="AC214" s="639">
        <v>1.8263916943633666E-2</v>
      </c>
      <c r="AD214" s="639">
        <v>2.0289719115670592E-2</v>
      </c>
      <c r="AE214" s="639">
        <v>7.809642204181115E-3</v>
      </c>
      <c r="AF214" s="639">
        <v>1.8376397944117755E-2</v>
      </c>
      <c r="AG214" s="639">
        <v>6.0262922161750661E-4</v>
      </c>
      <c r="AH214" s="639">
        <v>3.5896765845489149</v>
      </c>
      <c r="AI214" s="639">
        <v>32.64203028144793</v>
      </c>
      <c r="AJ214" s="639">
        <v>2.07677066829558</v>
      </c>
      <c r="AK214" s="639">
        <v>0.10525079958620395</v>
      </c>
      <c r="AL214" s="639">
        <v>5.0222541939357029E-3</v>
      </c>
      <c r="AM214" s="639">
        <v>1.0569410962488073E-2</v>
      </c>
      <c r="AN214" s="639">
        <v>1.3143480010952826E-2</v>
      </c>
      <c r="AO214" s="639">
        <v>2.3231583741136082E-3</v>
      </c>
      <c r="AP214" s="639">
        <v>1.5238262992996028E-2</v>
      </c>
      <c r="AQ214" s="639">
        <v>9.0843031380656792E-5</v>
      </c>
      <c r="AR214" s="639">
        <v>2.22840887744765</v>
      </c>
    </row>
    <row r="215" spans="1:44">
      <c r="A215" s="435" t="s">
        <v>1000</v>
      </c>
      <c r="B215" s="411">
        <v>213</v>
      </c>
      <c r="C215" s="411" t="s">
        <v>1001</v>
      </c>
      <c r="D215" s="412">
        <v>2193478</v>
      </c>
      <c r="E215" s="412">
        <v>1494072.4109983603</v>
      </c>
      <c r="F215" s="412">
        <v>85207.402815429319</v>
      </c>
      <c r="G215" s="412">
        <v>6608.9575550878644</v>
      </c>
      <c r="H215" s="412">
        <v>58.369264758331802</v>
      </c>
      <c r="I215" s="412">
        <v>88.359202311493576</v>
      </c>
      <c r="J215" s="412">
        <v>0</v>
      </c>
      <c r="K215" s="412">
        <v>0</v>
      </c>
      <c r="L215" s="412">
        <v>136804.67435947291</v>
      </c>
      <c r="M215" s="412">
        <v>0</v>
      </c>
      <c r="N215" s="412">
        <v>228767.76319705992</v>
      </c>
      <c r="O215" s="639">
        <v>0.68114310287058277</v>
      </c>
      <c r="P215" s="639">
        <v>3.8845797776603783E-2</v>
      </c>
      <c r="Q215" s="639">
        <v>3.0130038026767829E-3</v>
      </c>
      <c r="R215" s="639">
        <v>2.6610371637341155E-5</v>
      </c>
      <c r="S215" s="639">
        <v>4.0282693654321392E-5</v>
      </c>
      <c r="T215" s="639">
        <v>0</v>
      </c>
      <c r="U215" s="639">
        <v>0</v>
      </c>
      <c r="V215" s="639">
        <v>6.2368838146301404E-2</v>
      </c>
      <c r="W215" s="639">
        <v>0</v>
      </c>
      <c r="X215" s="639">
        <v>0.10429453279087364</v>
      </c>
      <c r="Y215" s="639">
        <v>39.708284760524435</v>
      </c>
      <c r="Z215" s="639">
        <v>2.4254574220015979</v>
      </c>
      <c r="AA215" s="639">
        <v>0.23087108590529443</v>
      </c>
      <c r="AB215" s="639">
        <v>0.13651519855421768</v>
      </c>
      <c r="AC215" s="639">
        <v>1.9147183762749952E-2</v>
      </c>
      <c r="AD215" s="639">
        <v>2.2361416470998981E-2</v>
      </c>
      <c r="AE215" s="639">
        <v>6.0530710914806593E-2</v>
      </c>
      <c r="AF215" s="639">
        <v>7.8798619528349781E-2</v>
      </c>
      <c r="AG215" s="639">
        <v>4.3425838583862064E-3</v>
      </c>
      <c r="AH215" s="639">
        <v>2.9780242209964021</v>
      </c>
      <c r="AI215" s="639">
        <v>25.885616879486623</v>
      </c>
      <c r="AJ215" s="639">
        <v>1.6218236042892484</v>
      </c>
      <c r="AK215" s="639">
        <v>6.8301303399657454E-2</v>
      </c>
      <c r="AL215" s="639">
        <v>4.1484888371553317E-3</v>
      </c>
      <c r="AM215" s="639">
        <v>8.9045753786306699E-3</v>
      </c>
      <c r="AN215" s="639">
        <v>1.3813542018957011E-2</v>
      </c>
      <c r="AO215" s="639">
        <v>2.4882395277331989E-2</v>
      </c>
      <c r="AP215" s="639">
        <v>7.189863770294895E-2</v>
      </c>
      <c r="AQ215" s="639">
        <v>8.9728223172022862E-4</v>
      </c>
      <c r="AR215" s="639">
        <v>1.8146698291356498</v>
      </c>
    </row>
    <row r="216" spans="1:44">
      <c r="A216" s="435" t="s">
        <v>1002</v>
      </c>
      <c r="B216" s="411">
        <v>214</v>
      </c>
      <c r="C216" s="411" t="s">
        <v>1003</v>
      </c>
      <c r="D216" s="412">
        <v>450522</v>
      </c>
      <c r="E216" s="412">
        <v>210660.92195650286</v>
      </c>
      <c r="F216" s="412">
        <v>11807.0089226374</v>
      </c>
      <c r="G216" s="412">
        <v>46.281703749491186</v>
      </c>
      <c r="H216" s="412">
        <v>8.2299378781092312</v>
      </c>
      <c r="I216" s="412">
        <v>12.458453074468038</v>
      </c>
      <c r="J216" s="412">
        <v>0</v>
      </c>
      <c r="K216" s="412">
        <v>0</v>
      </c>
      <c r="L216" s="412">
        <v>1349.546073444576</v>
      </c>
      <c r="M216" s="412">
        <v>0</v>
      </c>
      <c r="N216" s="412">
        <v>13223.525090784045</v>
      </c>
      <c r="O216" s="639">
        <v>0.46759297427540247</v>
      </c>
      <c r="P216" s="639">
        <v>2.6207397025311528E-2</v>
      </c>
      <c r="Q216" s="639">
        <v>1.0272906483921138E-4</v>
      </c>
      <c r="R216" s="639">
        <v>1.8267560470097423E-5</v>
      </c>
      <c r="S216" s="639">
        <v>2.7653373363493986E-5</v>
      </c>
      <c r="T216" s="639">
        <v>0</v>
      </c>
      <c r="U216" s="639">
        <v>0</v>
      </c>
      <c r="V216" s="639">
        <v>2.9955164752100364E-3</v>
      </c>
      <c r="W216" s="639">
        <v>0</v>
      </c>
      <c r="X216" s="639">
        <v>2.9351563499194364E-2</v>
      </c>
      <c r="Y216" s="639">
        <v>33.466845680836215</v>
      </c>
      <c r="Z216" s="639">
        <v>1.9906097394103559</v>
      </c>
      <c r="AA216" s="639">
        <v>0.2720537047436119</v>
      </c>
      <c r="AB216" s="639">
        <v>0.12313084654209705</v>
      </c>
      <c r="AC216" s="639">
        <v>1.3702598275214448E-2</v>
      </c>
      <c r="AD216" s="639">
        <v>2.6573254599902382E-2</v>
      </c>
      <c r="AE216" s="639">
        <v>3.018176017937546E-3</v>
      </c>
      <c r="AF216" s="639">
        <v>6.3265007015618248E-3</v>
      </c>
      <c r="AG216" s="639">
        <v>3.8725996173834981E-4</v>
      </c>
      <c r="AH216" s="639">
        <v>2.4358020802524196</v>
      </c>
      <c r="AI216" s="639">
        <v>20.934460353189539</v>
      </c>
      <c r="AJ216" s="639">
        <v>1.2529757930425052</v>
      </c>
      <c r="AK216" s="639">
        <v>4.8539597940427587E-2</v>
      </c>
      <c r="AL216" s="639">
        <v>3.2119644512302306E-3</v>
      </c>
      <c r="AM216" s="639">
        <v>7.244030998123133E-3</v>
      </c>
      <c r="AN216" s="639">
        <v>1.8770370990469777E-2</v>
      </c>
      <c r="AO216" s="639">
        <v>2.9112837349085785E-4</v>
      </c>
      <c r="AP216" s="639">
        <v>5.1236455371827605E-3</v>
      </c>
      <c r="AQ216" s="639">
        <v>7.5410756355665044E-6</v>
      </c>
      <c r="AR216" s="639">
        <v>1.3361640724090651</v>
      </c>
    </row>
    <row r="217" spans="1:44">
      <c r="A217" s="435" t="s">
        <v>1004</v>
      </c>
      <c r="B217" s="411">
        <v>215</v>
      </c>
      <c r="C217" s="411" t="s">
        <v>1005</v>
      </c>
      <c r="D217" s="412">
        <v>3100522</v>
      </c>
      <c r="E217" s="412">
        <v>1814595.0712415604</v>
      </c>
      <c r="F217" s="412">
        <v>101170.6491410053</v>
      </c>
      <c r="G217" s="412">
        <v>3797.4373535912659</v>
      </c>
      <c r="H217" s="412">
        <v>70.891196010832999</v>
      </c>
      <c r="I217" s="412">
        <v>107.31486093510905</v>
      </c>
      <c r="J217" s="412">
        <v>0</v>
      </c>
      <c r="K217" s="412">
        <v>0</v>
      </c>
      <c r="L217" s="412">
        <v>9285.9911245337516</v>
      </c>
      <c r="M217" s="412">
        <v>0</v>
      </c>
      <c r="N217" s="412">
        <v>114432.28367607626</v>
      </c>
      <c r="O217" s="639">
        <v>0.58525469944788666</v>
      </c>
      <c r="P217" s="639">
        <v>3.2630198766854517E-2</v>
      </c>
      <c r="Q217" s="639">
        <v>1.224773555417851E-3</v>
      </c>
      <c r="R217" s="639">
        <v>2.2864277696088916E-5</v>
      </c>
      <c r="S217" s="639">
        <v>3.4611868883726373E-5</v>
      </c>
      <c r="T217" s="639">
        <v>0</v>
      </c>
      <c r="U217" s="639">
        <v>0</v>
      </c>
      <c r="V217" s="639">
        <v>2.9949766924839598E-3</v>
      </c>
      <c r="W217" s="639">
        <v>0</v>
      </c>
      <c r="X217" s="639">
        <v>3.690742516133614E-2</v>
      </c>
      <c r="Y217" s="639">
        <v>40.323704330139812</v>
      </c>
      <c r="Z217" s="639">
        <v>2.5482572818929103</v>
      </c>
      <c r="AA217" s="639">
        <v>0.22932329866313367</v>
      </c>
      <c r="AB217" s="639">
        <v>0.1400470237047666</v>
      </c>
      <c r="AC217" s="639">
        <v>1.5349807959866211E-2</v>
      </c>
      <c r="AD217" s="639">
        <v>1.7936272235058594E-2</v>
      </c>
      <c r="AE217" s="639">
        <v>1.221977771037944E-2</v>
      </c>
      <c r="AF217" s="639">
        <v>1.7015878527133654E-2</v>
      </c>
      <c r="AG217" s="639">
        <v>1.1697843601659256E-3</v>
      </c>
      <c r="AH217" s="639">
        <v>2.9813191250534148</v>
      </c>
      <c r="AI217" s="639">
        <v>29.159143362719128</v>
      </c>
      <c r="AJ217" s="639">
        <v>1.8792639211239495</v>
      </c>
      <c r="AK217" s="639">
        <v>6.9455665519818979E-2</v>
      </c>
      <c r="AL217" s="639">
        <v>4.5606831398515395E-3</v>
      </c>
      <c r="AM217" s="639">
        <v>9.0939744109541018E-3</v>
      </c>
      <c r="AN217" s="639">
        <v>1.2553236875388537E-2</v>
      </c>
      <c r="AO217" s="639">
        <v>2.1914591863918271E-3</v>
      </c>
      <c r="AP217" s="639">
        <v>1.4987227125078868E-2</v>
      </c>
      <c r="AQ217" s="639">
        <v>1.5602367432701698E-4</v>
      </c>
      <c r="AR217" s="639">
        <v>1.9922621910557603</v>
      </c>
    </row>
    <row r="218" spans="1:44">
      <c r="A218" s="435" t="s">
        <v>1006</v>
      </c>
      <c r="B218" s="411">
        <v>216</v>
      </c>
      <c r="C218" s="411" t="s">
        <v>1007</v>
      </c>
      <c r="D218" s="412">
        <v>855504</v>
      </c>
      <c r="E218" s="412">
        <v>364262.51878815488</v>
      </c>
      <c r="F218" s="412">
        <v>20292.228521045792</v>
      </c>
      <c r="G218" s="412">
        <v>385.34355252682741</v>
      </c>
      <c r="H218" s="412">
        <v>14.23072619785224</v>
      </c>
      <c r="I218" s="412">
        <v>21.542426829627153</v>
      </c>
      <c r="J218" s="412">
        <v>0</v>
      </c>
      <c r="K218" s="412">
        <v>0</v>
      </c>
      <c r="L218" s="412">
        <v>2562.5202406550802</v>
      </c>
      <c r="M218" s="412">
        <v>0</v>
      </c>
      <c r="N218" s="412">
        <v>23275.865467255182</v>
      </c>
      <c r="O218" s="639">
        <v>0.42578704341318668</v>
      </c>
      <c r="P218" s="639">
        <v>2.3719618518494117E-2</v>
      </c>
      <c r="Q218" s="639">
        <v>4.5042869761781058E-4</v>
      </c>
      <c r="R218" s="639">
        <v>1.6634318714877126E-5</v>
      </c>
      <c r="S218" s="639">
        <v>2.5180977329886423E-5</v>
      </c>
      <c r="T218" s="639">
        <v>0</v>
      </c>
      <c r="U218" s="639">
        <v>0</v>
      </c>
      <c r="V218" s="639">
        <v>2.9953340260888087E-3</v>
      </c>
      <c r="W218" s="639">
        <v>0</v>
      </c>
      <c r="X218" s="639">
        <v>2.72071965382455E-2</v>
      </c>
      <c r="Y218" s="639">
        <v>41.211002530848099</v>
      </c>
      <c r="Z218" s="639">
        <v>2.4373305028054344</v>
      </c>
      <c r="AA218" s="639">
        <v>0.22039730805501975</v>
      </c>
      <c r="AB218" s="639">
        <v>0.14614698104793689</v>
      </c>
      <c r="AC218" s="639">
        <v>2.2982484276515433E-2</v>
      </c>
      <c r="AD218" s="639">
        <v>1.9974308945573102E-2</v>
      </c>
      <c r="AE218" s="639">
        <v>6.1123792306697053E-2</v>
      </c>
      <c r="AF218" s="639">
        <v>2.5805408902911397E-2</v>
      </c>
      <c r="AG218" s="639">
        <v>6.5936889248971288E-3</v>
      </c>
      <c r="AH218" s="639">
        <v>2.9403544752649857</v>
      </c>
      <c r="AI218" s="639">
        <v>26.382837676554942</v>
      </c>
      <c r="AJ218" s="639">
        <v>1.5772500992939265</v>
      </c>
      <c r="AK218" s="639">
        <v>5.3861685350679728E-2</v>
      </c>
      <c r="AL218" s="639">
        <v>4.056161121663444E-3</v>
      </c>
      <c r="AM218" s="639">
        <v>1.0135711978872319E-2</v>
      </c>
      <c r="AN218" s="639">
        <v>1.1107145662904175E-2</v>
      </c>
      <c r="AO218" s="639">
        <v>1.8880681322348609E-2</v>
      </c>
      <c r="AP218" s="639">
        <v>1.6742280600464281E-2</v>
      </c>
      <c r="AQ218" s="639">
        <v>1.1288360469541838E-3</v>
      </c>
      <c r="AR218" s="639">
        <v>1.6931626013778129</v>
      </c>
    </row>
    <row r="219" spans="1:44">
      <c r="A219" s="435" t="s">
        <v>1008</v>
      </c>
      <c r="B219" s="411">
        <v>217</v>
      </c>
      <c r="C219" s="411" t="s">
        <v>1009</v>
      </c>
      <c r="D219" s="412">
        <v>1190378</v>
      </c>
      <c r="E219" s="412">
        <v>564818.60742193344</v>
      </c>
      <c r="F219" s="412">
        <v>32552.072706148545</v>
      </c>
      <c r="G219" s="412">
        <v>24599.30386198741</v>
      </c>
      <c r="H219" s="412">
        <v>22.065896267379287</v>
      </c>
      <c r="I219" s="412">
        <v>33.40328168508389</v>
      </c>
      <c r="J219" s="412">
        <v>32428.160655232929</v>
      </c>
      <c r="K219" s="412">
        <v>0</v>
      </c>
      <c r="L219" s="412">
        <v>16827.220732324931</v>
      </c>
      <c r="M219" s="412">
        <v>0</v>
      </c>
      <c r="N219" s="412">
        <v>106462.22713364627</v>
      </c>
      <c r="O219" s="639">
        <v>0.47448676590287575</v>
      </c>
      <c r="P219" s="639">
        <v>2.7345996570961952E-2</v>
      </c>
      <c r="Q219" s="639">
        <v>2.066511970314254E-2</v>
      </c>
      <c r="R219" s="639">
        <v>1.8536881786608361E-5</v>
      </c>
      <c r="S219" s="639">
        <v>2.8061071092614185E-5</v>
      </c>
      <c r="T219" s="639">
        <v>2.7241901862461275E-2</v>
      </c>
      <c r="U219" s="639">
        <v>0</v>
      </c>
      <c r="V219" s="639">
        <v>1.4136031355019105E-2</v>
      </c>
      <c r="W219" s="639">
        <v>0</v>
      </c>
      <c r="X219" s="639">
        <v>8.9435647444464098E-2</v>
      </c>
      <c r="Y219" s="639">
        <v>39.211105351548731</v>
      </c>
      <c r="Z219" s="639">
        <v>2.3010618589371736</v>
      </c>
      <c r="AA219" s="639">
        <v>0.21590410701960722</v>
      </c>
      <c r="AB219" s="639">
        <v>0.13621565378727696</v>
      </c>
      <c r="AC219" s="639">
        <v>1.9455358547308656E-2</v>
      </c>
      <c r="AD219" s="639">
        <v>0.49506754525331259</v>
      </c>
      <c r="AE219" s="639">
        <v>7.1313150098901129E-2</v>
      </c>
      <c r="AF219" s="639">
        <v>2.9829961298479105E-2</v>
      </c>
      <c r="AG219" s="639">
        <v>4.8729611057369664E-3</v>
      </c>
      <c r="AH219" s="639">
        <v>3.273720596047796</v>
      </c>
      <c r="AI219" s="639">
        <v>25.638982771920997</v>
      </c>
      <c r="AJ219" s="639">
        <v>1.5225686609047355</v>
      </c>
      <c r="AK219" s="639">
        <v>7.0952263132899748E-2</v>
      </c>
      <c r="AL219" s="639">
        <v>3.751411969221278E-3</v>
      </c>
      <c r="AM219" s="639">
        <v>9.0287071222797215E-3</v>
      </c>
      <c r="AN219" s="639">
        <v>0.43465047429189002</v>
      </c>
      <c r="AO219" s="639">
        <v>3.0051240483664851E-2</v>
      </c>
      <c r="AP219" s="639">
        <v>2.2601077674266553E-2</v>
      </c>
      <c r="AQ219" s="639">
        <v>1.1390187069336454E-3</v>
      </c>
      <c r="AR219" s="639">
        <v>2.094742854285891</v>
      </c>
    </row>
    <row r="220" spans="1:44">
      <c r="A220" s="435" t="s">
        <v>1010</v>
      </c>
      <c r="B220" s="411">
        <v>218</v>
      </c>
      <c r="C220" s="411" t="s">
        <v>1011</v>
      </c>
      <c r="D220" s="412">
        <v>1534586</v>
      </c>
      <c r="E220" s="412">
        <v>238238.08600472077</v>
      </c>
      <c r="F220" s="412">
        <v>14825.4611930592</v>
      </c>
      <c r="G220" s="412">
        <v>3246.0623366816867</v>
      </c>
      <c r="H220" s="412">
        <v>9.3073011824344771</v>
      </c>
      <c r="I220" s="412">
        <v>14.089362125044444</v>
      </c>
      <c r="J220" s="412">
        <v>0</v>
      </c>
      <c r="K220" s="412">
        <v>0</v>
      </c>
      <c r="L220" s="412">
        <v>21692.752802273058</v>
      </c>
      <c r="M220" s="412">
        <v>0</v>
      </c>
      <c r="N220" s="412">
        <v>39787.672995321424</v>
      </c>
      <c r="O220" s="639">
        <v>0.15524583568774952</v>
      </c>
      <c r="P220" s="639">
        <v>9.6608865147076797E-3</v>
      </c>
      <c r="Q220" s="639">
        <v>2.1152690932158165E-3</v>
      </c>
      <c r="R220" s="639">
        <v>6.0650241709715042E-6</v>
      </c>
      <c r="S220" s="639">
        <v>9.1812137769042876E-6</v>
      </c>
      <c r="T220" s="639">
        <v>0</v>
      </c>
      <c r="U220" s="639">
        <v>0</v>
      </c>
      <c r="V220" s="639">
        <v>1.4135899064811655E-2</v>
      </c>
      <c r="W220" s="639">
        <v>0</v>
      </c>
      <c r="X220" s="639">
        <v>2.5927300910683029E-2</v>
      </c>
      <c r="Y220" s="639">
        <v>42.615930279778283</v>
      </c>
      <c r="Z220" s="639">
        <v>2.5307484290003908</v>
      </c>
      <c r="AA220" s="639">
        <v>0.2000104156713941</v>
      </c>
      <c r="AB220" s="639">
        <v>0.14720912776428954</v>
      </c>
      <c r="AC220" s="639">
        <v>2.3569403020704378E-2</v>
      </c>
      <c r="AD220" s="639">
        <v>0.31368497929575023</v>
      </c>
      <c r="AE220" s="639">
        <v>9.942655377446992E-2</v>
      </c>
      <c r="AF220" s="639">
        <v>3.6203253271919478E-2</v>
      </c>
      <c r="AG220" s="639">
        <v>7.1480525170247123E-3</v>
      </c>
      <c r="AH220" s="639">
        <v>3.3580002143159433</v>
      </c>
      <c r="AI220" s="639">
        <v>27.355037254855198</v>
      </c>
      <c r="AJ220" s="639">
        <v>1.6520908936131122</v>
      </c>
      <c r="AK220" s="639">
        <v>5.3719332028774991E-2</v>
      </c>
      <c r="AL220" s="639">
        <v>4.083449105233488E-3</v>
      </c>
      <c r="AM220" s="639">
        <v>1.0059923248381512E-2</v>
      </c>
      <c r="AN220" s="639">
        <v>0.26462286269281438</v>
      </c>
      <c r="AO220" s="639">
        <v>4.5387297104468156E-2</v>
      </c>
      <c r="AP220" s="639">
        <v>2.5983520183175436E-2</v>
      </c>
      <c r="AQ220" s="639">
        <v>1.8069058716257236E-3</v>
      </c>
      <c r="AR220" s="639">
        <v>2.0577541838475861</v>
      </c>
    </row>
    <row r="221" spans="1:44">
      <c r="A221" s="435" t="s">
        <v>1012</v>
      </c>
      <c r="B221" s="411">
        <v>219</v>
      </c>
      <c r="C221" s="411" t="s">
        <v>501</v>
      </c>
      <c r="D221" s="412">
        <v>969721</v>
      </c>
      <c r="E221" s="412">
        <v>229431.98152757634</v>
      </c>
      <c r="F221" s="412">
        <v>13374.645441393608</v>
      </c>
      <c r="G221" s="412">
        <v>2745.4659549053822</v>
      </c>
      <c r="H221" s="412">
        <v>8.9632711073643474</v>
      </c>
      <c r="I221" s="412">
        <v>13.568570521274568</v>
      </c>
      <c r="J221" s="412">
        <v>0</v>
      </c>
      <c r="K221" s="412">
        <v>0</v>
      </c>
      <c r="L221" s="412">
        <v>13789.251961927155</v>
      </c>
      <c r="M221" s="412">
        <v>0</v>
      </c>
      <c r="N221" s="412">
        <v>29931.895199854785</v>
      </c>
      <c r="O221" s="639">
        <v>0.23659586780896397</v>
      </c>
      <c r="P221" s="639">
        <v>1.3792261321961274E-2</v>
      </c>
      <c r="Q221" s="639">
        <v>2.8311916055292008E-3</v>
      </c>
      <c r="R221" s="639">
        <v>9.2431442728004725E-6</v>
      </c>
      <c r="S221" s="639">
        <v>1.3992241604827129E-5</v>
      </c>
      <c r="T221" s="639">
        <v>0</v>
      </c>
      <c r="U221" s="639">
        <v>0</v>
      </c>
      <c r="V221" s="639">
        <v>1.4219813700979101E-2</v>
      </c>
      <c r="W221" s="639">
        <v>0</v>
      </c>
      <c r="X221" s="639">
        <v>3.0866502014347201E-2</v>
      </c>
      <c r="Y221" s="639">
        <v>38.904031840255897</v>
      </c>
      <c r="Z221" s="639">
        <v>2.1162507275902347</v>
      </c>
      <c r="AA221" s="639">
        <v>0.1897062941352145</v>
      </c>
      <c r="AB221" s="639">
        <v>0.13378329040876791</v>
      </c>
      <c r="AC221" s="639">
        <v>2.1697921419658508E-2</v>
      </c>
      <c r="AD221" s="639">
        <v>1.6313046877385044E-2</v>
      </c>
      <c r="AE221" s="639">
        <v>0.1341890418651239</v>
      </c>
      <c r="AF221" s="639">
        <v>3.9661783098342181E-2</v>
      </c>
      <c r="AG221" s="639">
        <v>7.670205075720706E-3</v>
      </c>
      <c r="AH221" s="639">
        <v>2.6592723104704477</v>
      </c>
      <c r="AI221" s="639">
        <v>21.940170495956124</v>
      </c>
      <c r="AJ221" s="639">
        <v>1.1829592209522839</v>
      </c>
      <c r="AK221" s="639">
        <v>3.9815904589204643E-2</v>
      </c>
      <c r="AL221" s="639">
        <v>3.1644507420320609E-3</v>
      </c>
      <c r="AM221" s="639">
        <v>8.4809081085608258E-3</v>
      </c>
      <c r="AN221" s="639">
        <v>6.777563530753641E-3</v>
      </c>
      <c r="AO221" s="639">
        <v>6.2137681980139067E-2</v>
      </c>
      <c r="AP221" s="639">
        <v>2.7873300835460826E-2</v>
      </c>
      <c r="AQ221" s="639">
        <v>2.059791485383205E-3</v>
      </c>
      <c r="AR221" s="639">
        <v>1.3332688222238183</v>
      </c>
    </row>
    <row r="222" spans="1:44">
      <c r="A222" s="435" t="s">
        <v>1013</v>
      </c>
      <c r="B222" s="411">
        <v>220</v>
      </c>
      <c r="C222" s="411" t="s">
        <v>503</v>
      </c>
      <c r="D222" s="412">
        <v>1250691</v>
      </c>
      <c r="E222" s="412">
        <v>337411.10828831955</v>
      </c>
      <c r="F222" s="412">
        <v>20113.913423299447</v>
      </c>
      <c r="G222" s="412">
        <v>703.33348551515064</v>
      </c>
      <c r="H222" s="412">
        <v>13.181716071527605</v>
      </c>
      <c r="I222" s="412">
        <v>19.954438727284423</v>
      </c>
      <c r="J222" s="412">
        <v>0</v>
      </c>
      <c r="K222" s="412">
        <v>0</v>
      </c>
      <c r="L222" s="412">
        <v>17781.850385219743</v>
      </c>
      <c r="M222" s="412">
        <v>0</v>
      </c>
      <c r="N222" s="412">
        <v>38632.233448833154</v>
      </c>
      <c r="O222" s="639">
        <v>0.26977975238353802</v>
      </c>
      <c r="P222" s="639">
        <v>1.6082240476104369E-2</v>
      </c>
      <c r="Q222" s="639">
        <v>5.6235591806061663E-4</v>
      </c>
      <c r="R222" s="639">
        <v>1.0539546595863891E-5</v>
      </c>
      <c r="S222" s="639">
        <v>1.595473120641663E-5</v>
      </c>
      <c r="T222" s="639">
        <v>0</v>
      </c>
      <c r="U222" s="639">
        <v>0</v>
      </c>
      <c r="V222" s="639">
        <v>1.4217620807393467E-2</v>
      </c>
      <c r="W222" s="639">
        <v>0</v>
      </c>
      <c r="X222" s="639">
        <v>3.0888711479360731E-2</v>
      </c>
      <c r="Y222" s="639">
        <v>29.972222862087293</v>
      </c>
      <c r="Z222" s="639">
        <v>1.6910471078217244</v>
      </c>
      <c r="AA222" s="639">
        <v>0.16982082955978525</v>
      </c>
      <c r="AB222" s="639">
        <v>0.10749103237539176</v>
      </c>
      <c r="AC222" s="639">
        <v>1.6329953443653684E-2</v>
      </c>
      <c r="AD222" s="639">
        <v>1.8035013617956092E-2</v>
      </c>
      <c r="AE222" s="639">
        <v>8.7952977453942302E-2</v>
      </c>
      <c r="AF222" s="639">
        <v>3.1457577664956521E-2</v>
      </c>
      <c r="AG222" s="639">
        <v>4.5684615136307276E-3</v>
      </c>
      <c r="AH222" s="639">
        <v>2.1267029534510402</v>
      </c>
      <c r="AI222" s="639">
        <v>16.219385643847094</v>
      </c>
      <c r="AJ222" s="639">
        <v>0.92738862696343904</v>
      </c>
      <c r="AK222" s="639">
        <v>4.3930297761938276E-2</v>
      </c>
      <c r="AL222" s="639">
        <v>2.6359100547492147E-3</v>
      </c>
      <c r="AM222" s="639">
        <v>6.5559558018183179E-3</v>
      </c>
      <c r="AN222" s="639">
        <v>1.0042907011034585E-2</v>
      </c>
      <c r="AO222" s="639">
        <v>3.8793652143866077E-2</v>
      </c>
      <c r="AP222" s="639">
        <v>2.411776226202941E-2</v>
      </c>
      <c r="AQ222" s="639">
        <v>1.2175420352080692E-3</v>
      </c>
      <c r="AR222" s="639">
        <v>1.054682654034083</v>
      </c>
    </row>
    <row r="223" spans="1:44">
      <c r="A223" s="435" t="s">
        <v>1014</v>
      </c>
      <c r="B223" s="411">
        <v>221</v>
      </c>
      <c r="C223" s="411" t="s">
        <v>1015</v>
      </c>
      <c r="D223" s="412">
        <v>177156</v>
      </c>
      <c r="E223" s="412">
        <v>245327.9968851209</v>
      </c>
      <c r="F223" s="412">
        <v>13785.19975345346</v>
      </c>
      <c r="G223" s="412">
        <v>8668.9803613445838</v>
      </c>
      <c r="H223" s="412">
        <v>9.5842843341510129</v>
      </c>
      <c r="I223" s="412">
        <v>14.508658315269331</v>
      </c>
      <c r="J223" s="412">
        <v>0</v>
      </c>
      <c r="K223" s="412">
        <v>0</v>
      </c>
      <c r="L223" s="412">
        <v>592.08399378757815</v>
      </c>
      <c r="M223" s="412">
        <v>0</v>
      </c>
      <c r="N223" s="412">
        <v>23070.357051235045</v>
      </c>
      <c r="O223" s="639">
        <v>1.3848133672306944</v>
      </c>
      <c r="P223" s="639">
        <v>7.7813902738001872E-2</v>
      </c>
      <c r="Q223" s="639">
        <v>4.8934161763330535E-2</v>
      </c>
      <c r="R223" s="639">
        <v>5.4100816987011517E-5</v>
      </c>
      <c r="S223" s="639">
        <v>8.1897640019357694E-5</v>
      </c>
      <c r="T223" s="639">
        <v>0</v>
      </c>
      <c r="U223" s="639">
        <v>0</v>
      </c>
      <c r="V223" s="639">
        <v>3.3421616755152416E-3</v>
      </c>
      <c r="W223" s="639">
        <v>0</v>
      </c>
      <c r="X223" s="639">
        <v>0.13022622463385403</v>
      </c>
      <c r="Y223" s="639">
        <v>33.495308552698752</v>
      </c>
      <c r="Z223" s="639">
        <v>1.8043409610241106</v>
      </c>
      <c r="AA223" s="639">
        <v>0.20486217122558872</v>
      </c>
      <c r="AB223" s="639">
        <v>0.1210211827635246</v>
      </c>
      <c r="AC223" s="639">
        <v>2.5576879633591461E-2</v>
      </c>
      <c r="AD223" s="639">
        <v>1.8415065360856721E-2</v>
      </c>
      <c r="AE223" s="639">
        <v>7.323752781754965E-2</v>
      </c>
      <c r="AF223" s="639">
        <v>2.0325434130224054E-2</v>
      </c>
      <c r="AG223" s="639">
        <v>1.1118698955469944E-2</v>
      </c>
      <c r="AH223" s="639">
        <v>2.2788979209109157</v>
      </c>
      <c r="AI223" s="639">
        <v>22.738887566586307</v>
      </c>
      <c r="AJ223" s="639">
        <v>1.193768194722534</v>
      </c>
      <c r="AK223" s="639">
        <v>9.2845218843207483E-2</v>
      </c>
      <c r="AL223" s="639">
        <v>3.1066836038597047E-3</v>
      </c>
      <c r="AM223" s="639">
        <v>7.9787328876099878E-3</v>
      </c>
      <c r="AN223" s="639">
        <v>7.3447495003891262E-3</v>
      </c>
      <c r="AO223" s="639">
        <v>8.9827608746420075E-4</v>
      </c>
      <c r="AP223" s="639">
        <v>4.5031245492649146E-3</v>
      </c>
      <c r="AQ223" s="639">
        <v>3.7196113923415265E-5</v>
      </c>
      <c r="AR223" s="639">
        <v>1.3104821763082528</v>
      </c>
    </row>
    <row r="224" spans="1:44">
      <c r="A224" s="435" t="s">
        <v>1016</v>
      </c>
      <c r="B224" s="411">
        <v>222</v>
      </c>
      <c r="C224" s="411" t="s">
        <v>1017</v>
      </c>
      <c r="D224" s="412">
        <v>1048555</v>
      </c>
      <c r="E224" s="412">
        <v>637367.22740842879</v>
      </c>
      <c r="F224" s="412">
        <v>35481.424795033716</v>
      </c>
      <c r="G224" s="412">
        <v>2617.1785912249716</v>
      </c>
      <c r="H224" s="412">
        <v>24.900169610940818</v>
      </c>
      <c r="I224" s="412">
        <v>37.69379541361392</v>
      </c>
      <c r="J224" s="412">
        <v>0</v>
      </c>
      <c r="K224" s="412">
        <v>0</v>
      </c>
      <c r="L224" s="412">
        <v>3505.3645820794773</v>
      </c>
      <c r="M224" s="412">
        <v>0</v>
      </c>
      <c r="N224" s="412">
        <v>41666.561933362718</v>
      </c>
      <c r="O224" s="639">
        <v>0.60785292846672689</v>
      </c>
      <c r="P224" s="639">
        <v>3.3838401223620806E-2</v>
      </c>
      <c r="Q224" s="639">
        <v>2.4959859914119639E-3</v>
      </c>
      <c r="R224" s="639">
        <v>2.3747127819657356E-5</v>
      </c>
      <c r="S224" s="639">
        <v>3.5948324516705292E-5</v>
      </c>
      <c r="T224" s="639">
        <v>0</v>
      </c>
      <c r="U224" s="639">
        <v>0</v>
      </c>
      <c r="V224" s="639">
        <v>3.3430431232309961E-3</v>
      </c>
      <c r="W224" s="639">
        <v>0</v>
      </c>
      <c r="X224" s="639">
        <v>3.9737125790600132E-2</v>
      </c>
      <c r="Y224" s="639">
        <v>39.073731550004375</v>
      </c>
      <c r="Z224" s="639">
        <v>2.2465119606205133</v>
      </c>
      <c r="AA224" s="639">
        <v>0.18184334539195979</v>
      </c>
      <c r="AB224" s="639">
        <v>0.14531141598860806</v>
      </c>
      <c r="AC224" s="639">
        <v>2.0431813235522213E-2</v>
      </c>
      <c r="AD224" s="639">
        <v>5.4822250821083274E-2</v>
      </c>
      <c r="AE224" s="639">
        <v>3.3264962581887832E-2</v>
      </c>
      <c r="AF224" s="639">
        <v>1.1186030170582588E-2</v>
      </c>
      <c r="AG224" s="639">
        <v>2.9181475462998594E-3</v>
      </c>
      <c r="AH224" s="639">
        <v>2.6962899263564566</v>
      </c>
      <c r="AI224" s="639">
        <v>25.862336822002632</v>
      </c>
      <c r="AJ224" s="639">
        <v>1.4900343350978558</v>
      </c>
      <c r="AK224" s="639">
        <v>4.9944447578229925E-2</v>
      </c>
      <c r="AL224" s="639">
        <v>4.2820279115495467E-3</v>
      </c>
      <c r="AM224" s="639">
        <v>1.0039010953286343E-2</v>
      </c>
      <c r="AN224" s="639">
        <v>4.1755301905971723E-2</v>
      </c>
      <c r="AO224" s="639">
        <v>6.2625914143469253E-3</v>
      </c>
      <c r="AP224" s="639">
        <v>6.6584689805091885E-3</v>
      </c>
      <c r="AQ224" s="639">
        <v>2.9677296353726175E-4</v>
      </c>
      <c r="AR224" s="639">
        <v>1.6092729568052868</v>
      </c>
    </row>
    <row r="225" spans="1:44">
      <c r="A225" s="435" t="s">
        <v>1018</v>
      </c>
      <c r="B225" s="411">
        <v>223</v>
      </c>
      <c r="C225" s="411" t="s">
        <v>1019</v>
      </c>
      <c r="D225" s="412">
        <v>903324</v>
      </c>
      <c r="E225" s="412">
        <v>1465678.16235304</v>
      </c>
      <c r="F225" s="412">
        <v>81866.737403610285</v>
      </c>
      <c r="G225" s="412">
        <v>6374.9733429236285</v>
      </c>
      <c r="H225" s="412">
        <v>57.259980225271491</v>
      </c>
      <c r="I225" s="412">
        <v>86.679971009137731</v>
      </c>
      <c r="J225" s="412">
        <v>0</v>
      </c>
      <c r="K225" s="412">
        <v>0</v>
      </c>
      <c r="L225" s="412">
        <v>3019.9292579803455</v>
      </c>
      <c r="M225" s="412">
        <v>0</v>
      </c>
      <c r="N225" s="412">
        <v>91405.579955748661</v>
      </c>
      <c r="O225" s="639">
        <v>1.6225387151819723</v>
      </c>
      <c r="P225" s="639">
        <v>9.0628320960818354E-2</v>
      </c>
      <c r="Q225" s="639">
        <v>7.0572389783993654E-3</v>
      </c>
      <c r="R225" s="639">
        <v>6.3388086915958721E-5</v>
      </c>
      <c r="S225" s="639">
        <v>9.5956678898310833E-5</v>
      </c>
      <c r="T225" s="639">
        <v>0</v>
      </c>
      <c r="U225" s="639">
        <v>0</v>
      </c>
      <c r="V225" s="639">
        <v>3.343129661096512E-3</v>
      </c>
      <c r="W225" s="639">
        <v>0</v>
      </c>
      <c r="X225" s="639">
        <v>0.1011880343661285</v>
      </c>
      <c r="Y225" s="639">
        <v>48.423385668276687</v>
      </c>
      <c r="Z225" s="639">
        <v>2.7718379327782783</v>
      </c>
      <c r="AA225" s="639">
        <v>0.40135606419699082</v>
      </c>
      <c r="AB225" s="639">
        <v>0.1815891950418575</v>
      </c>
      <c r="AC225" s="639">
        <v>2.293788909960507E-2</v>
      </c>
      <c r="AD225" s="639">
        <v>3.3697970516103036E-2</v>
      </c>
      <c r="AE225" s="639">
        <v>4.5599117449519984E-3</v>
      </c>
      <c r="AF225" s="639">
        <v>7.6022549545461861E-3</v>
      </c>
      <c r="AG225" s="639">
        <v>6.1179427434216794E-4</v>
      </c>
      <c r="AH225" s="639">
        <v>3.4241930126066751</v>
      </c>
      <c r="AI225" s="639">
        <v>33.049307787922672</v>
      </c>
      <c r="AJ225" s="639">
        <v>1.8806538698932893</v>
      </c>
      <c r="AK225" s="639">
        <v>8.2219985360398068E-2</v>
      </c>
      <c r="AL225" s="639">
        <v>5.2607148813208285E-3</v>
      </c>
      <c r="AM225" s="639">
        <v>1.3032887347869521E-2</v>
      </c>
      <c r="AN225" s="639">
        <v>2.4730178206261874E-2</v>
      </c>
      <c r="AO225" s="639">
        <v>3.3384361424928052E-4</v>
      </c>
      <c r="AP225" s="639">
        <v>6.176784580706164E-3</v>
      </c>
      <c r="AQ225" s="639">
        <v>7.1983362123295812E-6</v>
      </c>
      <c r="AR225" s="639">
        <v>2.0124154622203076</v>
      </c>
    </row>
    <row r="226" spans="1:44">
      <c r="A226" s="435" t="s">
        <v>1020</v>
      </c>
      <c r="B226" s="411">
        <v>224</v>
      </c>
      <c r="C226" s="411" t="s">
        <v>1021</v>
      </c>
      <c r="D226" s="412">
        <v>385008</v>
      </c>
      <c r="E226" s="412">
        <v>445121.23591350415</v>
      </c>
      <c r="F226" s="412">
        <v>24975.819504476065</v>
      </c>
      <c r="G226" s="412">
        <v>337.51988119090993</v>
      </c>
      <c r="H226" s="412">
        <v>17.389651985629033</v>
      </c>
      <c r="I226" s="412">
        <v>26.324398367641457</v>
      </c>
      <c r="J226" s="412">
        <v>0</v>
      </c>
      <c r="K226" s="412">
        <v>0</v>
      </c>
      <c r="L226" s="412">
        <v>1286.8047950809646</v>
      </c>
      <c r="M226" s="412">
        <v>0</v>
      </c>
      <c r="N226" s="412">
        <v>26643.858231101207</v>
      </c>
      <c r="O226" s="639">
        <v>1.1561350307357356</v>
      </c>
      <c r="P226" s="639">
        <v>6.4870910486213448E-2</v>
      </c>
      <c r="Q226" s="639">
        <v>8.7665679983509417E-4</v>
      </c>
      <c r="R226" s="639">
        <v>4.5166988700569943E-5</v>
      </c>
      <c r="S226" s="639">
        <v>6.8373639944212738E-5</v>
      </c>
      <c r="T226" s="639">
        <v>0</v>
      </c>
      <c r="U226" s="639">
        <v>0</v>
      </c>
      <c r="V226" s="639">
        <v>3.3422806671055266E-3</v>
      </c>
      <c r="W226" s="639">
        <v>0</v>
      </c>
      <c r="X226" s="639">
        <v>6.920338858179885E-2</v>
      </c>
      <c r="Y226" s="639">
        <v>44.472655669647366</v>
      </c>
      <c r="Z226" s="639">
        <v>2.5534404914635225</v>
      </c>
      <c r="AA226" s="639">
        <v>0.30165495716566781</v>
      </c>
      <c r="AB226" s="639">
        <v>0.16142726976955721</v>
      </c>
      <c r="AC226" s="639">
        <v>0.12185540588122448</v>
      </c>
      <c r="AD226" s="639">
        <v>7.5868844099532928E-2</v>
      </c>
      <c r="AE226" s="639">
        <v>0.61975324196299653</v>
      </c>
      <c r="AF226" s="639">
        <v>0.13447612847775162</v>
      </c>
      <c r="AG226" s="639">
        <v>9.5571674555072275E-2</v>
      </c>
      <c r="AH226" s="639">
        <v>4.0640480133753254</v>
      </c>
      <c r="AI226" s="639">
        <v>24.209850689095564</v>
      </c>
      <c r="AJ226" s="639">
        <v>1.4129934619860676</v>
      </c>
      <c r="AK226" s="639">
        <v>6.1628014770295121E-2</v>
      </c>
      <c r="AL226" s="639">
        <v>4.1729420637787486E-3</v>
      </c>
      <c r="AM226" s="639">
        <v>2.3003194721272931E-2</v>
      </c>
      <c r="AN226" s="639">
        <v>2.0786750564010241E-2</v>
      </c>
      <c r="AO226" s="639">
        <v>8.3997878547116683E-2</v>
      </c>
      <c r="AP226" s="639">
        <v>2.4520532506282597E-2</v>
      </c>
      <c r="AQ226" s="639">
        <v>1.2948491606607325E-2</v>
      </c>
      <c r="AR226" s="639">
        <v>1.6440512667654315</v>
      </c>
    </row>
    <row r="227" spans="1:44">
      <c r="A227" s="435" t="s">
        <v>1022</v>
      </c>
      <c r="B227" s="411">
        <v>225</v>
      </c>
      <c r="C227" s="411" t="s">
        <v>1023</v>
      </c>
      <c r="D227" s="412">
        <v>585847</v>
      </c>
      <c r="E227" s="412">
        <v>155252.60080723299</v>
      </c>
      <c r="F227" s="412">
        <v>10695.923366907478</v>
      </c>
      <c r="G227" s="412">
        <v>1962.7574844372548</v>
      </c>
      <c r="H227" s="412">
        <v>6.0652884654242678</v>
      </c>
      <c r="I227" s="412">
        <v>9.1816138649834862</v>
      </c>
      <c r="J227" s="412">
        <v>0</v>
      </c>
      <c r="K227" s="412">
        <v>0</v>
      </c>
      <c r="L227" s="412">
        <v>5655.5594532377227</v>
      </c>
      <c r="M227" s="412">
        <v>0</v>
      </c>
      <c r="N227" s="412">
        <v>18329.487206912861</v>
      </c>
      <c r="O227" s="639">
        <v>0.2650053696737083</v>
      </c>
      <c r="P227" s="639">
        <v>1.8257195764265207E-2</v>
      </c>
      <c r="Q227" s="639">
        <v>3.35029023693431E-3</v>
      </c>
      <c r="R227" s="639">
        <v>1.035302470683347E-5</v>
      </c>
      <c r="S227" s="639">
        <v>1.5672374980128747E-5</v>
      </c>
      <c r="T227" s="639">
        <v>0</v>
      </c>
      <c r="U227" s="639">
        <v>0</v>
      </c>
      <c r="V227" s="639">
        <v>9.6536458379708739E-3</v>
      </c>
      <c r="W227" s="639">
        <v>0</v>
      </c>
      <c r="X227" s="639">
        <v>3.1287157238857354E-2</v>
      </c>
      <c r="Y227" s="639">
        <v>43.600000004860554</v>
      </c>
      <c r="Z227" s="639">
        <v>2.4152225101075842</v>
      </c>
      <c r="AA227" s="639">
        <v>0.24564793487697539</v>
      </c>
      <c r="AB227" s="639">
        <v>0.15454299222625159</v>
      </c>
      <c r="AC227" s="639">
        <v>2.2627615970723939E-2</v>
      </c>
      <c r="AD227" s="639">
        <v>2.8065424269240077E-2</v>
      </c>
      <c r="AE227" s="639">
        <v>8.4282394083726328E-2</v>
      </c>
      <c r="AF227" s="639">
        <v>2.5159833184345684E-2</v>
      </c>
      <c r="AG227" s="639">
        <v>5.0576988350789897E-3</v>
      </c>
      <c r="AH227" s="639">
        <v>2.9806064035539266</v>
      </c>
      <c r="AI227" s="639">
        <v>26.272174765246824</v>
      </c>
      <c r="AJ227" s="639">
        <v>1.4467251153650142</v>
      </c>
      <c r="AK227" s="639">
        <v>5.5344890591896859E-2</v>
      </c>
      <c r="AL227" s="639">
        <v>3.8573904377407755E-3</v>
      </c>
      <c r="AM227" s="639">
        <v>1.0049539209425695E-2</v>
      </c>
      <c r="AN227" s="639">
        <v>1.7374813903344947E-2</v>
      </c>
      <c r="AO227" s="639">
        <v>3.6013111410902611E-2</v>
      </c>
      <c r="AP227" s="639">
        <v>1.765311534948337E-2</v>
      </c>
      <c r="AQ227" s="639">
        <v>1.1990364332521409E-3</v>
      </c>
      <c r="AR227" s="639">
        <v>1.5882170127010609</v>
      </c>
    </row>
    <row r="228" spans="1:44">
      <c r="A228" s="435" t="s">
        <v>1024</v>
      </c>
      <c r="B228" s="411">
        <v>226</v>
      </c>
      <c r="C228" s="411" t="s">
        <v>1025</v>
      </c>
      <c r="D228" s="412">
        <v>103201</v>
      </c>
      <c r="E228" s="412">
        <v>7743.5816477380868</v>
      </c>
      <c r="F228" s="412">
        <v>443.90675171857379</v>
      </c>
      <c r="G228" s="412">
        <v>88.190136058524004</v>
      </c>
      <c r="H228" s="412">
        <v>0.302520255408879</v>
      </c>
      <c r="I228" s="412">
        <v>0.45795417437020675</v>
      </c>
      <c r="J228" s="412">
        <v>0</v>
      </c>
      <c r="K228" s="412">
        <v>0</v>
      </c>
      <c r="L228" s="412">
        <v>995.20085275441056</v>
      </c>
      <c r="M228" s="412">
        <v>0</v>
      </c>
      <c r="N228" s="412">
        <v>1528.0582149612874</v>
      </c>
      <c r="O228" s="639">
        <v>7.503397881549681E-2</v>
      </c>
      <c r="P228" s="639">
        <v>4.3013803327348939E-3</v>
      </c>
      <c r="Q228" s="639">
        <v>8.5454730146533467E-4</v>
      </c>
      <c r="R228" s="639">
        <v>2.9313694189870155E-6</v>
      </c>
      <c r="S228" s="639">
        <v>4.4374974503174071E-6</v>
      </c>
      <c r="T228" s="639">
        <v>0</v>
      </c>
      <c r="U228" s="639">
        <v>0</v>
      </c>
      <c r="V228" s="639">
        <v>9.6433256727590875E-3</v>
      </c>
      <c r="W228" s="639">
        <v>0</v>
      </c>
      <c r="X228" s="639">
        <v>1.480662217382862E-2</v>
      </c>
      <c r="Y228" s="639">
        <v>45.936616644786383</v>
      </c>
      <c r="Z228" s="639">
        <v>2.5218733278788048</v>
      </c>
      <c r="AA228" s="639">
        <v>0.23903443408479991</v>
      </c>
      <c r="AB228" s="639">
        <v>0.16543827338076014</v>
      </c>
      <c r="AC228" s="639">
        <v>3.1349259990820742E-2</v>
      </c>
      <c r="AD228" s="639">
        <v>4.2149714749275508E-2</v>
      </c>
      <c r="AE228" s="639">
        <v>0.19474231464823774</v>
      </c>
      <c r="AF228" s="639">
        <v>4.832320846805941E-2</v>
      </c>
      <c r="AG228" s="639">
        <v>1.3341577634372602E-2</v>
      </c>
      <c r="AH228" s="639">
        <v>3.2562521108351312</v>
      </c>
      <c r="AI228" s="639">
        <v>26.462418646905967</v>
      </c>
      <c r="AJ228" s="639">
        <v>1.4447889141483867</v>
      </c>
      <c r="AK228" s="639">
        <v>4.9734661017033319E-2</v>
      </c>
      <c r="AL228" s="639">
        <v>3.9899099052485322E-3</v>
      </c>
      <c r="AM228" s="639">
        <v>1.1345760483546652E-2</v>
      </c>
      <c r="AN228" s="639">
        <v>2.6002470993144858E-2</v>
      </c>
      <c r="AO228" s="639">
        <v>9.6525369431913893E-2</v>
      </c>
      <c r="AP228" s="639">
        <v>3.0977068706856105E-2</v>
      </c>
      <c r="AQ228" s="639">
        <v>3.6650179144231301E-3</v>
      </c>
      <c r="AR228" s="639">
        <v>1.6670291726005531</v>
      </c>
    </row>
    <row r="229" spans="1:44">
      <c r="A229" s="435" t="s">
        <v>1026</v>
      </c>
      <c r="B229" s="411">
        <v>227</v>
      </c>
      <c r="C229" s="411" t="s">
        <v>1027</v>
      </c>
      <c r="D229" s="412">
        <v>1424720</v>
      </c>
      <c r="E229" s="412">
        <v>940230.15215630736</v>
      </c>
      <c r="F229" s="412">
        <v>50467.406634194325</v>
      </c>
      <c r="G229" s="412">
        <v>2373.3307061101282</v>
      </c>
      <c r="H229" s="412">
        <v>36.732183983175318</v>
      </c>
      <c r="I229" s="412">
        <v>55.605060117689781</v>
      </c>
      <c r="J229" s="412">
        <v>0</v>
      </c>
      <c r="K229" s="412">
        <v>0</v>
      </c>
      <c r="L229" s="412">
        <v>13751.339814102163</v>
      </c>
      <c r="M229" s="412">
        <v>0</v>
      </c>
      <c r="N229" s="412">
        <v>66684.414398507492</v>
      </c>
      <c r="O229" s="639">
        <v>0.65994030557324057</v>
      </c>
      <c r="P229" s="639">
        <v>3.5422684200540684E-2</v>
      </c>
      <c r="Q229" s="639">
        <v>1.6658225518769499E-3</v>
      </c>
      <c r="R229" s="639">
        <v>2.5782037160407179E-5</v>
      </c>
      <c r="S229" s="639">
        <v>3.9028763629126973E-5</v>
      </c>
      <c r="T229" s="639">
        <v>0</v>
      </c>
      <c r="U229" s="639">
        <v>0</v>
      </c>
      <c r="V229" s="639">
        <v>9.6519595528259325E-3</v>
      </c>
      <c r="W229" s="639">
        <v>0</v>
      </c>
      <c r="X229" s="639">
        <v>4.6805277106033105E-2</v>
      </c>
      <c r="Y229" s="639">
        <v>40.457174222491474</v>
      </c>
      <c r="Z229" s="639">
        <v>2.2248469255655041</v>
      </c>
      <c r="AA229" s="639">
        <v>0.22391848920275281</v>
      </c>
      <c r="AB229" s="639">
        <v>0.14365178374561355</v>
      </c>
      <c r="AC229" s="639">
        <v>2.3175852630228796E-2</v>
      </c>
      <c r="AD229" s="639">
        <v>3.1752798279702982E-2</v>
      </c>
      <c r="AE229" s="639">
        <v>9.6559936798737978E-2</v>
      </c>
      <c r="AF229" s="639">
        <v>2.9168228020767017E-2</v>
      </c>
      <c r="AG229" s="639">
        <v>7.067349057591067E-3</v>
      </c>
      <c r="AH229" s="639">
        <v>2.7801413633008982</v>
      </c>
      <c r="AI229" s="639">
        <v>24.849923100782362</v>
      </c>
      <c r="AJ229" s="639">
        <v>1.3549293679468453</v>
      </c>
      <c r="AK229" s="639">
        <v>4.6203555407505134E-2</v>
      </c>
      <c r="AL229" s="639">
        <v>3.7790133470143325E-3</v>
      </c>
      <c r="AM229" s="639">
        <v>9.7009776219117647E-3</v>
      </c>
      <c r="AN229" s="639">
        <v>2.0183961874313504E-2</v>
      </c>
      <c r="AO229" s="639">
        <v>4.1879346793355164E-2</v>
      </c>
      <c r="AP229" s="639">
        <v>1.9597885160517824E-2</v>
      </c>
      <c r="AQ229" s="639">
        <v>1.6546232037452275E-3</v>
      </c>
      <c r="AR229" s="639">
        <v>1.4979287313552083</v>
      </c>
    </row>
    <row r="230" spans="1:44">
      <c r="A230" s="435" t="s">
        <v>1028</v>
      </c>
      <c r="B230" s="411">
        <v>228</v>
      </c>
      <c r="C230" s="411" t="s">
        <v>1029</v>
      </c>
      <c r="D230" s="412">
        <v>40625</v>
      </c>
      <c r="E230" s="412">
        <v>11583.078161172331</v>
      </c>
      <c r="F230" s="412">
        <v>679.12902353286449</v>
      </c>
      <c r="G230" s="412">
        <v>0</v>
      </c>
      <c r="H230" s="412">
        <v>0.45251873398434689</v>
      </c>
      <c r="I230" s="412">
        <v>0.68502138122540579</v>
      </c>
      <c r="J230" s="412">
        <v>0</v>
      </c>
      <c r="K230" s="412">
        <v>0</v>
      </c>
      <c r="L230" s="412">
        <v>393.83312116760379</v>
      </c>
      <c r="M230" s="412">
        <v>0</v>
      </c>
      <c r="N230" s="412">
        <v>1074.0996848156781</v>
      </c>
      <c r="O230" s="639">
        <v>0.28512192396731889</v>
      </c>
      <c r="P230" s="639">
        <v>1.6717022117732048E-2</v>
      </c>
      <c r="Q230" s="639">
        <v>0</v>
      </c>
      <c r="R230" s="639">
        <v>1.1138922682691616E-5</v>
      </c>
      <c r="S230" s="639">
        <v>1.6862064768625375E-5</v>
      </c>
      <c r="T230" s="639">
        <v>0</v>
      </c>
      <c r="U230" s="639">
        <v>0</v>
      </c>
      <c r="V230" s="639">
        <v>9.6943537518179388E-3</v>
      </c>
      <c r="W230" s="639">
        <v>0</v>
      </c>
      <c r="X230" s="639">
        <v>2.6439376857001304E-2</v>
      </c>
      <c r="Y230" s="639">
        <v>47.197299193259312</v>
      </c>
      <c r="Z230" s="639">
        <v>2.5528511267556513</v>
      </c>
      <c r="AA230" s="639">
        <v>0.19573016218897438</v>
      </c>
      <c r="AB230" s="639">
        <v>0.16566292835668261</v>
      </c>
      <c r="AC230" s="639">
        <v>3.1601351578043446E-2</v>
      </c>
      <c r="AD230" s="639">
        <v>3.2211407420132718E-2</v>
      </c>
      <c r="AE230" s="639">
        <v>0.2217857264872482</v>
      </c>
      <c r="AF230" s="639">
        <v>5.5196466897242523E-2</v>
      </c>
      <c r="AG230" s="639">
        <v>1.5407043418993877E-2</v>
      </c>
      <c r="AH230" s="639">
        <v>3.2704462131029692</v>
      </c>
      <c r="AI230" s="639">
        <v>30.796036428415448</v>
      </c>
      <c r="AJ230" s="639">
        <v>1.645404524205484</v>
      </c>
      <c r="AK230" s="639">
        <v>4.2686650865605226E-2</v>
      </c>
      <c r="AL230" s="639">
        <v>4.1126658304173908E-3</v>
      </c>
      <c r="AM230" s="639">
        <v>1.2001729592494539E-2</v>
      </c>
      <c r="AN230" s="639">
        <v>1.804009980603602E-2</v>
      </c>
      <c r="AO230" s="639">
        <v>0.11869406306849418</v>
      </c>
      <c r="AP230" s="639">
        <v>3.582775338490924E-2</v>
      </c>
      <c r="AQ230" s="639">
        <v>4.5443353027446532E-3</v>
      </c>
      <c r="AR230" s="639">
        <v>1.8813118220561851</v>
      </c>
    </row>
    <row r="231" spans="1:44">
      <c r="A231" s="435" t="s">
        <v>1030</v>
      </c>
      <c r="B231" s="411">
        <v>229</v>
      </c>
      <c r="C231" s="411" t="s">
        <v>1031</v>
      </c>
      <c r="D231" s="412">
        <v>466753</v>
      </c>
      <c r="E231" s="412">
        <v>141136.00786550462</v>
      </c>
      <c r="F231" s="412">
        <v>8346.392250098419</v>
      </c>
      <c r="G231" s="412">
        <v>54.457463385236089</v>
      </c>
      <c r="H231" s="412">
        <v>5.513792336564789</v>
      </c>
      <c r="I231" s="412">
        <v>8.3467608267336892</v>
      </c>
      <c r="J231" s="412">
        <v>0</v>
      </c>
      <c r="K231" s="412">
        <v>0</v>
      </c>
      <c r="L231" s="412">
        <v>4504.9489619833494</v>
      </c>
      <c r="M231" s="412">
        <v>0</v>
      </c>
      <c r="N231" s="412">
        <v>12919.659228630302</v>
      </c>
      <c r="O231" s="639">
        <v>0.30237836257186268</v>
      </c>
      <c r="P231" s="639">
        <v>1.7881818113859835E-2</v>
      </c>
      <c r="Q231" s="639">
        <v>1.1667297989565378E-4</v>
      </c>
      <c r="R231" s="639">
        <v>1.1813083872122491E-5</v>
      </c>
      <c r="S231" s="639">
        <v>1.7882607774848132E-5</v>
      </c>
      <c r="T231" s="639">
        <v>0</v>
      </c>
      <c r="U231" s="639">
        <v>0</v>
      </c>
      <c r="V231" s="639">
        <v>9.6516765012401619E-3</v>
      </c>
      <c r="W231" s="639">
        <v>0</v>
      </c>
      <c r="X231" s="639">
        <v>2.7679863286642622E-2</v>
      </c>
      <c r="Y231" s="639">
        <v>33.885235470422074</v>
      </c>
      <c r="Z231" s="639">
        <v>1.8724786930300521</v>
      </c>
      <c r="AA231" s="639">
        <v>0.14249342062410858</v>
      </c>
      <c r="AB231" s="639">
        <v>0.1133853917044233</v>
      </c>
      <c r="AC231" s="639">
        <v>1.795434840633876E-2</v>
      </c>
      <c r="AD231" s="639">
        <v>1.7569725387063313E-2</v>
      </c>
      <c r="AE231" s="639">
        <v>5.2421914818933477E-2</v>
      </c>
      <c r="AF231" s="639">
        <v>2.0858088173182507E-2</v>
      </c>
      <c r="AG231" s="639">
        <v>4.9311892206015595E-3</v>
      </c>
      <c r="AH231" s="639">
        <v>2.2420927713647032</v>
      </c>
      <c r="AI231" s="639">
        <v>23.647142542711972</v>
      </c>
      <c r="AJ231" s="639">
        <v>1.2945543154796404</v>
      </c>
      <c r="AK231" s="639">
        <v>3.5376601895906759E-2</v>
      </c>
      <c r="AL231" s="639">
        <v>3.4894235845662532E-3</v>
      </c>
      <c r="AM231" s="639">
        <v>8.6047257141853607E-3</v>
      </c>
      <c r="AN231" s="639">
        <v>1.0219811104264452E-2</v>
      </c>
      <c r="AO231" s="639">
        <v>1.2877917406373961E-2</v>
      </c>
      <c r="AP231" s="639">
        <v>1.4015167279001827E-2</v>
      </c>
      <c r="AQ231" s="639">
        <v>6.626156725116569E-4</v>
      </c>
      <c r="AR231" s="639">
        <v>1.3798005781364506</v>
      </c>
    </row>
    <row r="232" spans="1:44">
      <c r="A232" s="435" t="s">
        <v>1032</v>
      </c>
      <c r="B232" s="411">
        <v>230</v>
      </c>
      <c r="C232" s="411" t="s">
        <v>1033</v>
      </c>
      <c r="D232" s="412">
        <v>252126</v>
      </c>
      <c r="E232" s="412">
        <v>60337.954786989751</v>
      </c>
      <c r="F232" s="412">
        <v>3793.3110721287012</v>
      </c>
      <c r="G232" s="412">
        <v>2058.7980215924649</v>
      </c>
      <c r="H232" s="412">
        <v>2.3572365248245806</v>
      </c>
      <c r="I232" s="412">
        <v>3.5683769507013734</v>
      </c>
      <c r="J232" s="412">
        <v>0</v>
      </c>
      <c r="K232" s="412">
        <v>0</v>
      </c>
      <c r="L232" s="412">
        <v>2433.463966822374</v>
      </c>
      <c r="M232" s="412">
        <v>0</v>
      </c>
      <c r="N232" s="412">
        <v>8291.498674019067</v>
      </c>
      <c r="O232" s="639">
        <v>0.23931667018470823</v>
      </c>
      <c r="P232" s="639">
        <v>1.5045299065263801E-2</v>
      </c>
      <c r="Q232" s="639">
        <v>8.1657505437458446E-3</v>
      </c>
      <c r="R232" s="639">
        <v>9.3494384745110804E-6</v>
      </c>
      <c r="S232" s="639">
        <v>1.4153149420136652E-5</v>
      </c>
      <c r="T232" s="639">
        <v>0</v>
      </c>
      <c r="U232" s="639">
        <v>0</v>
      </c>
      <c r="V232" s="639">
        <v>9.6517771543687438E-3</v>
      </c>
      <c r="W232" s="639">
        <v>0</v>
      </c>
      <c r="X232" s="639">
        <v>3.2886329351273037E-2</v>
      </c>
      <c r="Y232" s="639">
        <v>43.606051586370725</v>
      </c>
      <c r="Z232" s="639">
        <v>2.416447378124797</v>
      </c>
      <c r="AA232" s="639">
        <v>0.21929629984995991</v>
      </c>
      <c r="AB232" s="639">
        <v>0.14832520020204509</v>
      </c>
      <c r="AC232" s="639">
        <v>2.1648167971798412E-2</v>
      </c>
      <c r="AD232" s="639">
        <v>2.0600674013899999E-2</v>
      </c>
      <c r="AE232" s="639">
        <v>9.5441676993341329E-2</v>
      </c>
      <c r="AF232" s="639">
        <v>3.1504163309615023E-2</v>
      </c>
      <c r="AG232" s="639">
        <v>5.9186869243213081E-3</v>
      </c>
      <c r="AH232" s="639">
        <v>2.9591822473897786</v>
      </c>
      <c r="AI232" s="639">
        <v>28.285894817519797</v>
      </c>
      <c r="AJ232" s="639">
        <v>1.5572279870253114</v>
      </c>
      <c r="AK232" s="639">
        <v>5.7952912727025796E-2</v>
      </c>
      <c r="AL232" s="639">
        <v>3.8549090253626787E-3</v>
      </c>
      <c r="AM232" s="639">
        <v>9.958453173646211E-3</v>
      </c>
      <c r="AN232" s="639">
        <v>1.140723849184767E-2</v>
      </c>
      <c r="AO232" s="639">
        <v>4.4154984595424621E-2</v>
      </c>
      <c r="AP232" s="639">
        <v>2.2634098169874606E-2</v>
      </c>
      <c r="AQ232" s="639">
        <v>1.5337855044038253E-3</v>
      </c>
      <c r="AR232" s="639">
        <v>1.708724368712897</v>
      </c>
    </row>
    <row r="233" spans="1:44">
      <c r="A233" s="435" t="s">
        <v>1034</v>
      </c>
      <c r="B233" s="411">
        <v>231</v>
      </c>
      <c r="C233" s="411" t="s">
        <v>1035</v>
      </c>
      <c r="D233" s="412">
        <v>189203</v>
      </c>
      <c r="E233" s="412">
        <v>56239.945414392103</v>
      </c>
      <c r="F233" s="412">
        <v>3366.2587783156632</v>
      </c>
      <c r="G233" s="412">
        <v>206.47746116031732</v>
      </c>
      <c r="H233" s="412">
        <v>2.1971386659186387</v>
      </c>
      <c r="I233" s="412">
        <v>3.3260213348943775</v>
      </c>
      <c r="J233" s="412">
        <v>0</v>
      </c>
      <c r="K233" s="412">
        <v>0</v>
      </c>
      <c r="L233" s="412">
        <v>1827.2698489467498</v>
      </c>
      <c r="M233" s="412">
        <v>0</v>
      </c>
      <c r="N233" s="412">
        <v>5405.5292484235433</v>
      </c>
      <c r="O233" s="639">
        <v>0.29724658390401898</v>
      </c>
      <c r="P233" s="639">
        <v>1.7791783313772316E-2</v>
      </c>
      <c r="Q233" s="639">
        <v>1.0913012011454222E-3</v>
      </c>
      <c r="R233" s="639">
        <v>1.1612599514376827E-5</v>
      </c>
      <c r="S233" s="639">
        <v>1.7579115209031452E-5</v>
      </c>
      <c r="T233" s="639">
        <v>0</v>
      </c>
      <c r="U233" s="639">
        <v>0</v>
      </c>
      <c r="V233" s="639">
        <v>9.6577213307756735E-3</v>
      </c>
      <c r="W233" s="639">
        <v>0</v>
      </c>
      <c r="X233" s="639">
        <v>2.8569997560416817E-2</v>
      </c>
      <c r="Y233" s="639">
        <v>43.726174913544668</v>
      </c>
      <c r="Z233" s="639">
        <v>2.4462390997209562</v>
      </c>
      <c r="AA233" s="639">
        <v>0.20982773886062572</v>
      </c>
      <c r="AB233" s="639">
        <v>0.15265696710852344</v>
      </c>
      <c r="AC233" s="639">
        <v>2.5630349272075886E-2</v>
      </c>
      <c r="AD233" s="639">
        <v>3.0393901070228723E-2</v>
      </c>
      <c r="AE233" s="639">
        <v>0.11730382653961285</v>
      </c>
      <c r="AF233" s="639">
        <v>3.3816073793844117E-2</v>
      </c>
      <c r="AG233" s="639">
        <v>8.5659935216090763E-3</v>
      </c>
      <c r="AH233" s="639">
        <v>3.0244339498874759</v>
      </c>
      <c r="AI233" s="639">
        <v>27.553449714316265</v>
      </c>
      <c r="AJ233" s="639">
        <v>1.538399008546933</v>
      </c>
      <c r="AK233" s="639">
        <v>5.7195854293461648E-2</v>
      </c>
      <c r="AL233" s="639">
        <v>4.5772741152916852E-3</v>
      </c>
      <c r="AM233" s="639">
        <v>1.0767183148513441E-2</v>
      </c>
      <c r="AN233" s="639">
        <v>1.8372740303528919E-2</v>
      </c>
      <c r="AO233" s="639">
        <v>5.0348394066941735E-2</v>
      </c>
      <c r="AP233" s="639">
        <v>2.1834543579561029E-2</v>
      </c>
      <c r="AQ233" s="639">
        <v>1.9471499202122025E-3</v>
      </c>
      <c r="AR233" s="639">
        <v>1.7034421479744437</v>
      </c>
    </row>
    <row r="234" spans="1:44">
      <c r="A234" s="435" t="s">
        <v>1036</v>
      </c>
      <c r="B234" s="411">
        <v>232</v>
      </c>
      <c r="C234" s="411" t="s">
        <v>1037</v>
      </c>
      <c r="D234" s="412">
        <v>680047</v>
      </c>
      <c r="E234" s="412">
        <v>85995.629359446408</v>
      </c>
      <c r="F234" s="412">
        <v>4947.6398444871193</v>
      </c>
      <c r="G234" s="412">
        <v>4437.984668361054</v>
      </c>
      <c r="H234" s="412">
        <v>3.3596106997162174</v>
      </c>
      <c r="I234" s="412">
        <v>5.0857677021143255</v>
      </c>
      <c r="J234" s="412">
        <v>0</v>
      </c>
      <c r="K234" s="412">
        <v>0</v>
      </c>
      <c r="L234" s="412">
        <v>4580.9245548052286</v>
      </c>
      <c r="M234" s="412">
        <v>0</v>
      </c>
      <c r="N234" s="412">
        <v>13974.994446055232</v>
      </c>
      <c r="O234" s="639">
        <v>0.12645542052159101</v>
      </c>
      <c r="P234" s="639">
        <v>7.2754380866133063E-3</v>
      </c>
      <c r="Q234" s="639">
        <v>6.5259969801514514E-3</v>
      </c>
      <c r="R234" s="639">
        <v>4.9402625108503047E-6</v>
      </c>
      <c r="S234" s="639">
        <v>7.4785532501640706E-6</v>
      </c>
      <c r="T234" s="639">
        <v>0</v>
      </c>
      <c r="U234" s="639">
        <v>0</v>
      </c>
      <c r="V234" s="639">
        <v>6.7361881675902235E-3</v>
      </c>
      <c r="W234" s="639">
        <v>0</v>
      </c>
      <c r="X234" s="639">
        <v>2.0550042050115996E-2</v>
      </c>
      <c r="Y234" s="639">
        <v>35.989516986307279</v>
      </c>
      <c r="Z234" s="639">
        <v>1.9797697510173509</v>
      </c>
      <c r="AA234" s="639">
        <v>0.18870895547445535</v>
      </c>
      <c r="AB234" s="639">
        <v>0.128234982554637</v>
      </c>
      <c r="AC234" s="639">
        <v>1.9915366448840524E-2</v>
      </c>
      <c r="AD234" s="639">
        <v>1.9936795531066837E-2</v>
      </c>
      <c r="AE234" s="639">
        <v>0.13597719033552214</v>
      </c>
      <c r="AF234" s="639">
        <v>3.129285791833105E-2</v>
      </c>
      <c r="AG234" s="639">
        <v>6.5069518701338664E-3</v>
      </c>
      <c r="AH234" s="639">
        <v>2.5103428511503378</v>
      </c>
      <c r="AI234" s="639">
        <v>18.748688285409898</v>
      </c>
      <c r="AJ234" s="639">
        <v>1.0345664943635957</v>
      </c>
      <c r="AK234" s="639">
        <v>4.1537760333503176E-2</v>
      </c>
      <c r="AL234" s="639">
        <v>2.7534386466101946E-3</v>
      </c>
      <c r="AM234" s="639">
        <v>7.436368347532623E-3</v>
      </c>
      <c r="AN234" s="639">
        <v>1.0022261577344028E-2</v>
      </c>
      <c r="AO234" s="639">
        <v>6.7311082318308277E-2</v>
      </c>
      <c r="AP234" s="639">
        <v>2.1270979924081827E-2</v>
      </c>
      <c r="AQ234" s="639">
        <v>2.0983467309875904E-3</v>
      </c>
      <c r="AR234" s="639">
        <v>1.1869967322419634</v>
      </c>
    </row>
    <row r="235" spans="1:44">
      <c r="A235" s="435" t="s">
        <v>1038</v>
      </c>
      <c r="B235" s="411">
        <v>233</v>
      </c>
      <c r="C235" s="411" t="s">
        <v>1039</v>
      </c>
      <c r="D235" s="412">
        <v>47157</v>
      </c>
      <c r="E235" s="412">
        <v>23880.604888859318</v>
      </c>
      <c r="F235" s="412">
        <v>1296.1049011634359</v>
      </c>
      <c r="G235" s="412">
        <v>81.246084331899795</v>
      </c>
      <c r="H235" s="412">
        <v>0.93294899168610101</v>
      </c>
      <c r="I235" s="412">
        <v>1.4122951358733564</v>
      </c>
      <c r="J235" s="412">
        <v>0</v>
      </c>
      <c r="K235" s="412">
        <v>0</v>
      </c>
      <c r="L235" s="412">
        <v>317.97005733353939</v>
      </c>
      <c r="M235" s="412">
        <v>0</v>
      </c>
      <c r="N235" s="412">
        <v>1697.6662869564345</v>
      </c>
      <c r="O235" s="639">
        <v>0.50640636361217461</v>
      </c>
      <c r="P235" s="639">
        <v>2.7484888800463046E-2</v>
      </c>
      <c r="Q235" s="639">
        <v>1.722884923381466E-3</v>
      </c>
      <c r="R235" s="639">
        <v>1.9783891928793203E-5</v>
      </c>
      <c r="S235" s="639">
        <v>2.9948790972143189E-5</v>
      </c>
      <c r="T235" s="639">
        <v>0</v>
      </c>
      <c r="U235" s="639">
        <v>0</v>
      </c>
      <c r="V235" s="639">
        <v>6.7427965590164639E-3</v>
      </c>
      <c r="W235" s="639">
        <v>0</v>
      </c>
      <c r="X235" s="639">
        <v>3.6000302965761913E-2</v>
      </c>
      <c r="Y235" s="639">
        <v>32.274556658175541</v>
      </c>
      <c r="Z235" s="639">
        <v>1.7742457010458619</v>
      </c>
      <c r="AA235" s="639">
        <v>0.14965613498063374</v>
      </c>
      <c r="AB235" s="639">
        <v>0.11792597652239477</v>
      </c>
      <c r="AC235" s="639">
        <v>1.8085461718330264E-2</v>
      </c>
      <c r="AD235" s="639">
        <v>1.7351199344432619E-2</v>
      </c>
      <c r="AE235" s="639">
        <v>9.2075838170262991E-2</v>
      </c>
      <c r="AF235" s="639">
        <v>2.3946213017257599E-2</v>
      </c>
      <c r="AG235" s="639">
        <v>5.5814464684836992E-3</v>
      </c>
      <c r="AH235" s="639">
        <v>2.1988679712676578</v>
      </c>
      <c r="AI235" s="639">
        <v>17.905077015372733</v>
      </c>
      <c r="AJ235" s="639">
        <v>0.98327363331071949</v>
      </c>
      <c r="AK235" s="639">
        <v>3.224427745244151E-2</v>
      </c>
      <c r="AL235" s="639">
        <v>2.8149695583672431E-3</v>
      </c>
      <c r="AM235" s="639">
        <v>7.0769438329557179E-3</v>
      </c>
      <c r="AN235" s="639">
        <v>8.52848895885433E-3</v>
      </c>
      <c r="AO235" s="639">
        <v>3.6420963021210145E-2</v>
      </c>
      <c r="AP235" s="639">
        <v>1.4598796044843845E-2</v>
      </c>
      <c r="AQ235" s="639">
        <v>1.2647431813356382E-3</v>
      </c>
      <c r="AR235" s="639">
        <v>1.0862228153607281</v>
      </c>
    </row>
    <row r="236" spans="1:44">
      <c r="A236" s="435" t="s">
        <v>1040</v>
      </c>
      <c r="B236" s="411">
        <v>234</v>
      </c>
      <c r="C236" s="411" t="s">
        <v>1041</v>
      </c>
      <c r="D236" s="412">
        <v>999780</v>
      </c>
      <c r="E236" s="412">
        <v>437358.73862500879</v>
      </c>
      <c r="F236" s="412">
        <v>25643.263668948544</v>
      </c>
      <c r="G236" s="412">
        <v>3457.9989073813881</v>
      </c>
      <c r="H236" s="412">
        <v>17.086392748605</v>
      </c>
      <c r="I236" s="412">
        <v>25.865325525316319</v>
      </c>
      <c r="J236" s="412">
        <v>0</v>
      </c>
      <c r="K236" s="412">
        <v>0</v>
      </c>
      <c r="L236" s="412">
        <v>6733.9590955636841</v>
      </c>
      <c r="M236" s="412">
        <v>0</v>
      </c>
      <c r="N236" s="412">
        <v>35878.17339016754</v>
      </c>
      <c r="O236" s="639">
        <v>0.43745497872032724</v>
      </c>
      <c r="P236" s="639">
        <v>2.5648906428362785E-2</v>
      </c>
      <c r="Q236" s="639">
        <v>3.4587598345449879E-3</v>
      </c>
      <c r="R236" s="639">
        <v>1.709015258217308E-5</v>
      </c>
      <c r="S236" s="639">
        <v>2.5871017149089118E-5</v>
      </c>
      <c r="T236" s="639">
        <v>0</v>
      </c>
      <c r="U236" s="639">
        <v>0</v>
      </c>
      <c r="V236" s="639">
        <v>6.7354408925600472E-3</v>
      </c>
      <c r="W236" s="639">
        <v>0</v>
      </c>
      <c r="X236" s="639">
        <v>3.5886068325199083E-2</v>
      </c>
      <c r="Y236" s="639">
        <v>45.15079772850207</v>
      </c>
      <c r="Z236" s="639">
        <v>2.4643700694632162</v>
      </c>
      <c r="AA236" s="639">
        <v>0.18817790639872525</v>
      </c>
      <c r="AB236" s="639">
        <v>0.15799454414951231</v>
      </c>
      <c r="AC236" s="639">
        <v>2.2873913159481285E-2</v>
      </c>
      <c r="AD236" s="639">
        <v>3.8733540668472441E-2</v>
      </c>
      <c r="AE236" s="639">
        <v>0.10582049615462689</v>
      </c>
      <c r="AF236" s="639">
        <v>2.6558220072017129E-2</v>
      </c>
      <c r="AG236" s="639">
        <v>5.7322637119900967E-3</v>
      </c>
      <c r="AH236" s="639">
        <v>3.0102609537780416</v>
      </c>
      <c r="AI236" s="639">
        <v>28.52619960008726</v>
      </c>
      <c r="AJ236" s="639">
        <v>1.5445085959335718</v>
      </c>
      <c r="AK236" s="639">
        <v>4.6489027606482818E-2</v>
      </c>
      <c r="AL236" s="639">
        <v>3.9710028949963049E-3</v>
      </c>
      <c r="AM236" s="639">
        <v>1.0406862561593655E-2</v>
      </c>
      <c r="AN236" s="639">
        <v>2.6584297508044891E-2</v>
      </c>
      <c r="AO236" s="639">
        <v>4.9057310384096747E-2</v>
      </c>
      <c r="AP236" s="639">
        <v>1.7636589269804683E-2</v>
      </c>
      <c r="AQ236" s="639">
        <v>1.5965332854202836E-3</v>
      </c>
      <c r="AR236" s="639">
        <v>1.7002502194440112</v>
      </c>
    </row>
    <row r="237" spans="1:44">
      <c r="A237" s="435" t="s">
        <v>1042</v>
      </c>
      <c r="B237" s="411">
        <v>235</v>
      </c>
      <c r="C237" s="411" t="s">
        <v>1043</v>
      </c>
      <c r="D237" s="412">
        <v>4155265</v>
      </c>
      <c r="E237" s="412">
        <v>1857920.3486184212</v>
      </c>
      <c r="F237" s="412">
        <v>100556.82339773074</v>
      </c>
      <c r="G237" s="412">
        <v>2998.7821397091493</v>
      </c>
      <c r="H237" s="412">
        <v>72.583794419934407</v>
      </c>
      <c r="I237" s="412">
        <v>109.87711087745657</v>
      </c>
      <c r="J237" s="412">
        <v>0</v>
      </c>
      <c r="K237" s="412">
        <v>0</v>
      </c>
      <c r="L237" s="412">
        <v>1918.6382413840188</v>
      </c>
      <c r="M237" s="412">
        <v>0</v>
      </c>
      <c r="N237" s="412">
        <v>105656.70468412129</v>
      </c>
      <c r="O237" s="639">
        <v>0.44712439486252292</v>
      </c>
      <c r="P237" s="639">
        <v>2.4199858107179863E-2</v>
      </c>
      <c r="Q237" s="639">
        <v>7.2168252559322917E-4</v>
      </c>
      <c r="R237" s="639">
        <v>1.7467909849295871E-5</v>
      </c>
      <c r="S237" s="639">
        <v>2.6442864866008923E-5</v>
      </c>
      <c r="T237" s="639">
        <v>0</v>
      </c>
      <c r="U237" s="639">
        <v>0</v>
      </c>
      <c r="V237" s="639">
        <v>4.6173667416735608E-4</v>
      </c>
      <c r="W237" s="639">
        <v>0</v>
      </c>
      <c r="X237" s="639">
        <v>2.5427188081655755E-2</v>
      </c>
      <c r="Y237" s="639">
        <v>43.874670212525061</v>
      </c>
      <c r="Z237" s="639">
        <v>2.7836200790567593</v>
      </c>
      <c r="AA237" s="639">
        <v>0.24490569122587399</v>
      </c>
      <c r="AB237" s="639">
        <v>0.16353507790248889</v>
      </c>
      <c r="AC237" s="639">
        <v>1.7818293623512754E-2</v>
      </c>
      <c r="AD237" s="639">
        <v>3.2398674754667983E-2</v>
      </c>
      <c r="AE237" s="639">
        <v>1.0318202532313362E-2</v>
      </c>
      <c r="AF237" s="639">
        <v>9.7168491196711372E-3</v>
      </c>
      <c r="AG237" s="639">
        <v>6.4306391442989718E-4</v>
      </c>
      <c r="AH237" s="639">
        <v>3.2629559321297172</v>
      </c>
      <c r="AI237" s="639">
        <v>30.666469172561001</v>
      </c>
      <c r="AJ237" s="639">
        <v>1.9903481612503691</v>
      </c>
      <c r="AK237" s="639">
        <v>8.4206456860154044E-2</v>
      </c>
      <c r="AL237" s="639">
        <v>4.8280066344851807E-3</v>
      </c>
      <c r="AM237" s="639">
        <v>9.8554615691328878E-3</v>
      </c>
      <c r="AN237" s="639">
        <v>2.3698547995839897E-2</v>
      </c>
      <c r="AO237" s="639">
        <v>3.2593923208997888E-3</v>
      </c>
      <c r="AP237" s="639">
        <v>7.526433493856774E-3</v>
      </c>
      <c r="AQ237" s="639">
        <v>7.2230114948029209E-5</v>
      </c>
      <c r="AR237" s="639">
        <v>2.1237946902396856</v>
      </c>
    </row>
    <row r="238" spans="1:44">
      <c r="A238" s="435" t="s">
        <v>1044</v>
      </c>
      <c r="B238" s="411">
        <v>236</v>
      </c>
      <c r="C238" s="411" t="s">
        <v>1045</v>
      </c>
      <c r="D238" s="412">
        <v>10293825</v>
      </c>
      <c r="E238" s="412">
        <v>5124088.4006891698</v>
      </c>
      <c r="F238" s="412">
        <v>276348.25558141683</v>
      </c>
      <c r="G238" s="412">
        <v>7852.4568288104365</v>
      </c>
      <c r="H238" s="412">
        <v>0</v>
      </c>
      <c r="I238" s="412">
        <v>0</v>
      </c>
      <c r="J238" s="412">
        <v>0</v>
      </c>
      <c r="K238" s="412">
        <v>0</v>
      </c>
      <c r="L238" s="412">
        <v>4753.1455027394468</v>
      </c>
      <c r="M238" s="412">
        <v>0</v>
      </c>
      <c r="N238" s="412">
        <v>288953.85791296675</v>
      </c>
      <c r="O238" s="639">
        <v>0.49778273874766377</v>
      </c>
      <c r="P238" s="639">
        <v>2.6846022307686096E-2</v>
      </c>
      <c r="Q238" s="639">
        <v>7.6283177815927861E-4</v>
      </c>
      <c r="R238" s="639">
        <v>0</v>
      </c>
      <c r="S238" s="639">
        <v>0</v>
      </c>
      <c r="T238" s="639">
        <v>0</v>
      </c>
      <c r="U238" s="639">
        <v>0</v>
      </c>
      <c r="V238" s="639">
        <v>4.617472613668337E-4</v>
      </c>
      <c r="W238" s="639">
        <v>0</v>
      </c>
      <c r="X238" s="639">
        <v>2.8070601347212207E-2</v>
      </c>
      <c r="Y238" s="639">
        <v>44.853796090881104</v>
      </c>
      <c r="Z238" s="639">
        <v>2.8437230070898791</v>
      </c>
      <c r="AA238" s="639">
        <v>0.249706469100649</v>
      </c>
      <c r="AB238" s="639">
        <v>0.16764011102838527</v>
      </c>
      <c r="AC238" s="639">
        <v>1.8193596235840489E-2</v>
      </c>
      <c r="AD238" s="639">
        <v>3.3830467416430789E-2</v>
      </c>
      <c r="AE238" s="639">
        <v>1.0392442740461029E-2</v>
      </c>
      <c r="AF238" s="639">
        <v>9.9509737804720274E-3</v>
      </c>
      <c r="AG238" s="639">
        <v>6.4900603889368703E-4</v>
      </c>
      <c r="AH238" s="639">
        <v>3.3340860734310116</v>
      </c>
      <c r="AI238" s="639">
        <v>31.367728995889024</v>
      </c>
      <c r="AJ238" s="639">
        <v>2.0340859206214277</v>
      </c>
      <c r="AK238" s="639">
        <v>8.5613349173156245E-2</v>
      </c>
      <c r="AL238" s="639">
        <v>4.9152593991483914E-3</v>
      </c>
      <c r="AM238" s="639">
        <v>1.0059503645799509E-2</v>
      </c>
      <c r="AN238" s="639">
        <v>2.4864163822307769E-2</v>
      </c>
      <c r="AO238" s="639">
        <v>3.276389176609845E-3</v>
      </c>
      <c r="AP238" s="639">
        <v>7.731338922137846E-3</v>
      </c>
      <c r="AQ238" s="639">
        <v>7.2843529589590247E-5</v>
      </c>
      <c r="AR238" s="639">
        <v>2.1706187682901765</v>
      </c>
    </row>
    <row r="239" spans="1:44">
      <c r="A239" s="435" t="s">
        <v>1046</v>
      </c>
      <c r="B239" s="411">
        <v>237</v>
      </c>
      <c r="C239" s="411" t="s">
        <v>512</v>
      </c>
      <c r="D239" s="412">
        <v>3363386</v>
      </c>
      <c r="E239" s="412">
        <v>4293379.3683460047</v>
      </c>
      <c r="F239" s="412">
        <v>222642.06246515203</v>
      </c>
      <c r="G239" s="412">
        <v>1000.2048256999145</v>
      </c>
      <c r="H239" s="412">
        <v>167.73042271190315</v>
      </c>
      <c r="I239" s="412">
        <v>253.90976596253699</v>
      </c>
      <c r="J239" s="412">
        <v>0</v>
      </c>
      <c r="K239" s="412">
        <v>0</v>
      </c>
      <c r="L239" s="412">
        <v>1178.8178156372014</v>
      </c>
      <c r="M239" s="412">
        <v>0</v>
      </c>
      <c r="N239" s="412">
        <v>225242.72529516357</v>
      </c>
      <c r="O239" s="639">
        <v>1.2765050958605419</v>
      </c>
      <c r="P239" s="639">
        <v>6.6195810550781872E-2</v>
      </c>
      <c r="Q239" s="639">
        <v>2.9738032616533294E-4</v>
      </c>
      <c r="R239" s="639">
        <v>4.9869513255957876E-5</v>
      </c>
      <c r="S239" s="639">
        <v>7.5492306254035967E-5</v>
      </c>
      <c r="T239" s="639">
        <v>0</v>
      </c>
      <c r="U239" s="639">
        <v>0</v>
      </c>
      <c r="V239" s="639">
        <v>3.5048543807853199E-4</v>
      </c>
      <c r="W239" s="639">
        <v>0</v>
      </c>
      <c r="X239" s="639">
        <v>6.6969038134535724E-2</v>
      </c>
      <c r="Y239" s="639">
        <v>45.4626827187424</v>
      </c>
      <c r="Z239" s="639">
        <v>2.9612392485647181</v>
      </c>
      <c r="AA239" s="639">
        <v>0.25384953507217967</v>
      </c>
      <c r="AB239" s="639">
        <v>0.16795487134210826</v>
      </c>
      <c r="AC239" s="639">
        <v>1.7757407260029254E-2</v>
      </c>
      <c r="AD239" s="639">
        <v>4.3637707181944672E-2</v>
      </c>
      <c r="AE239" s="639">
        <v>9.2074573221308954E-3</v>
      </c>
      <c r="AF239" s="639">
        <v>8.967580110917148E-3</v>
      </c>
      <c r="AG239" s="639">
        <v>5.3887887168367068E-4</v>
      </c>
      <c r="AH239" s="639">
        <v>3.4631526857257113</v>
      </c>
      <c r="AI239" s="639">
        <v>32.767953174235736</v>
      </c>
      <c r="AJ239" s="639">
        <v>2.1881209348180475</v>
      </c>
      <c r="AK239" s="639">
        <v>9.2904467656213893E-2</v>
      </c>
      <c r="AL239" s="639">
        <v>5.2778452266000926E-3</v>
      </c>
      <c r="AM239" s="639">
        <v>1.0066030318457316E-2</v>
      </c>
      <c r="AN239" s="639">
        <v>3.4361937510522605E-2</v>
      </c>
      <c r="AO239" s="639">
        <v>3.2987749304597119E-3</v>
      </c>
      <c r="AP239" s="639">
        <v>7.1204561088546378E-3</v>
      </c>
      <c r="AQ239" s="639">
        <v>6.5997468264649507E-5</v>
      </c>
      <c r="AR239" s="639">
        <v>2.3412164440374208</v>
      </c>
    </row>
    <row r="240" spans="1:44">
      <c r="A240" s="435" t="s">
        <v>1047</v>
      </c>
      <c r="B240" s="411">
        <v>238</v>
      </c>
      <c r="C240" s="411" t="s">
        <v>514</v>
      </c>
      <c r="D240" s="412">
        <v>273380</v>
      </c>
      <c r="E240" s="412">
        <v>80662.839187786405</v>
      </c>
      <c r="F240" s="412">
        <v>4424.6517304697954</v>
      </c>
      <c r="G240" s="412">
        <v>5.1107933957702736</v>
      </c>
      <c r="H240" s="412">
        <v>3.1512733800930977</v>
      </c>
      <c r="I240" s="412">
        <v>4.7703873482614716</v>
      </c>
      <c r="J240" s="412">
        <v>0</v>
      </c>
      <c r="K240" s="412">
        <v>0</v>
      </c>
      <c r="L240" s="412">
        <v>95.784423669881704</v>
      </c>
      <c r="M240" s="412">
        <v>0</v>
      </c>
      <c r="N240" s="412">
        <v>4533.4686082638018</v>
      </c>
      <c r="O240" s="639">
        <v>0.29505757256487819</v>
      </c>
      <c r="P240" s="639">
        <v>1.6184986942972403E-2</v>
      </c>
      <c r="Q240" s="639">
        <v>1.8694832817946717E-5</v>
      </c>
      <c r="R240" s="639">
        <v>1.1527080913355394E-5</v>
      </c>
      <c r="S240" s="639">
        <v>1.7449657430175842E-5</v>
      </c>
      <c r="T240" s="639">
        <v>0</v>
      </c>
      <c r="U240" s="639">
        <v>0</v>
      </c>
      <c r="V240" s="639">
        <v>3.5037099886561454E-4</v>
      </c>
      <c r="W240" s="639">
        <v>0</v>
      </c>
      <c r="X240" s="639">
        <v>1.6583029512999496E-2</v>
      </c>
      <c r="Y240" s="639">
        <v>42.286242665231001</v>
      </c>
      <c r="Z240" s="639">
        <v>2.6018727429662323</v>
      </c>
      <c r="AA240" s="639">
        <v>0.24108541205734529</v>
      </c>
      <c r="AB240" s="639">
        <v>0.16506192370876896</v>
      </c>
      <c r="AC240" s="639">
        <v>1.7767987167155108E-2</v>
      </c>
      <c r="AD240" s="639">
        <v>3.0204457622638625E-2</v>
      </c>
      <c r="AE240" s="639">
        <v>7.4432646366283887E-3</v>
      </c>
      <c r="AF240" s="639">
        <v>1.0367407278041117E-2</v>
      </c>
      <c r="AG240" s="639">
        <v>4.5765910162565935E-4</v>
      </c>
      <c r="AH240" s="639">
        <v>3.0742608545384358</v>
      </c>
      <c r="AI240" s="639">
        <v>29.703409537107234</v>
      </c>
      <c r="AJ240" s="639">
        <v>1.8536795471304874</v>
      </c>
      <c r="AK240" s="639">
        <v>8.133021871088579E-2</v>
      </c>
      <c r="AL240" s="639">
        <v>4.8892576102025839E-3</v>
      </c>
      <c r="AM240" s="639">
        <v>1.022204110777147E-2</v>
      </c>
      <c r="AN240" s="639">
        <v>2.2109013053547663E-2</v>
      </c>
      <c r="AO240" s="639">
        <v>2.8729618497519336E-3</v>
      </c>
      <c r="AP240" s="639">
        <v>8.700714233991904E-3</v>
      </c>
      <c r="AQ240" s="639">
        <v>6.4426784744136097E-5</v>
      </c>
      <c r="AR240" s="639">
        <v>1.9838681804813827</v>
      </c>
    </row>
    <row r="241" spans="1:44">
      <c r="A241" s="435" t="s">
        <v>1048</v>
      </c>
      <c r="B241" s="411">
        <v>239</v>
      </c>
      <c r="C241" s="411" t="s">
        <v>1049</v>
      </c>
      <c r="D241" s="412">
        <v>5590554</v>
      </c>
      <c r="E241" s="412">
        <v>8052479.7506442182</v>
      </c>
      <c r="F241" s="412">
        <v>432417.15286438284</v>
      </c>
      <c r="G241" s="412">
        <v>1825.4050411892827</v>
      </c>
      <c r="H241" s="412">
        <v>314.58804745105073</v>
      </c>
      <c r="I241" s="412">
        <v>476.22235854079941</v>
      </c>
      <c r="J241" s="412">
        <v>0</v>
      </c>
      <c r="K241" s="412">
        <v>0</v>
      </c>
      <c r="L241" s="412">
        <v>3044.9201686616557</v>
      </c>
      <c r="M241" s="412">
        <v>0</v>
      </c>
      <c r="N241" s="412">
        <v>438078.2884802256</v>
      </c>
      <c r="O241" s="639">
        <v>1.4403724122232284</v>
      </c>
      <c r="P241" s="639">
        <v>7.7347817920081413E-2</v>
      </c>
      <c r="Q241" s="639">
        <v>3.265159483638442E-4</v>
      </c>
      <c r="R241" s="639">
        <v>5.6271354762166811E-5</v>
      </c>
      <c r="S241" s="639">
        <v>8.5183393012713845E-5</v>
      </c>
      <c r="T241" s="639">
        <v>0</v>
      </c>
      <c r="U241" s="639">
        <v>0</v>
      </c>
      <c r="V241" s="639">
        <v>5.4465445976582209E-4</v>
      </c>
      <c r="W241" s="639">
        <v>0</v>
      </c>
      <c r="X241" s="639">
        <v>7.8360443075985955E-2</v>
      </c>
      <c r="Y241" s="639">
        <v>44.336565573444531</v>
      </c>
      <c r="Z241" s="639">
        <v>2.8238101289899662</v>
      </c>
      <c r="AA241" s="639">
        <v>0.25394148659843174</v>
      </c>
      <c r="AB241" s="639">
        <v>0.16896504913817822</v>
      </c>
      <c r="AC241" s="639">
        <v>1.4374194347692111E-2</v>
      </c>
      <c r="AD241" s="639">
        <v>2.1092385709303572E-2</v>
      </c>
      <c r="AE241" s="639">
        <v>3.20415483526253E-3</v>
      </c>
      <c r="AF241" s="639">
        <v>1.6320562447904571E-2</v>
      </c>
      <c r="AG241" s="639">
        <v>2.7872825110754486E-4</v>
      </c>
      <c r="AH241" s="639">
        <v>3.3019866903178468</v>
      </c>
      <c r="AI241" s="639">
        <v>32.718100978274315</v>
      </c>
      <c r="AJ241" s="639">
        <v>2.1291338009234906</v>
      </c>
      <c r="AK241" s="639">
        <v>7.1445569857595981E-2</v>
      </c>
      <c r="AL241" s="639">
        <v>5.0726608396513837E-3</v>
      </c>
      <c r="AM241" s="639">
        <v>9.067922941606802E-3</v>
      </c>
      <c r="AN241" s="639">
        <v>1.5219807520052819E-2</v>
      </c>
      <c r="AO241" s="639">
        <v>7.4779926119687527E-4</v>
      </c>
      <c r="AP241" s="639">
        <v>1.5199597566156058E-2</v>
      </c>
      <c r="AQ241" s="639">
        <v>3.5575771369878552E-5</v>
      </c>
      <c r="AR241" s="639">
        <v>2.2459227346811197</v>
      </c>
    </row>
    <row r="242" spans="1:44">
      <c r="A242" s="435" t="s">
        <v>1050</v>
      </c>
      <c r="B242" s="411">
        <v>240</v>
      </c>
      <c r="C242" s="411" t="s">
        <v>1051</v>
      </c>
      <c r="D242" s="412">
        <v>17139423</v>
      </c>
      <c r="E242" s="412">
        <v>16583014.830380756</v>
      </c>
      <c r="F242" s="412">
        <v>903568.072646391</v>
      </c>
      <c r="G242" s="412">
        <v>226659.21924113395</v>
      </c>
      <c r="H242" s="412">
        <v>647.85239055384659</v>
      </c>
      <c r="I242" s="412">
        <v>980.71683242782228</v>
      </c>
      <c r="J242" s="412">
        <v>5324.53783272685</v>
      </c>
      <c r="K242" s="412">
        <v>42452.013668104737</v>
      </c>
      <c r="L242" s="412">
        <v>9334.8649080109208</v>
      </c>
      <c r="M242" s="412">
        <v>0</v>
      </c>
      <c r="N242" s="412">
        <v>1188967.2775193492</v>
      </c>
      <c r="O242" s="639">
        <v>0.96753635349222411</v>
      </c>
      <c r="P242" s="639">
        <v>5.271869844430533E-2</v>
      </c>
      <c r="Q242" s="639">
        <v>1.3224436974403043E-2</v>
      </c>
      <c r="R242" s="639">
        <v>3.7798961525942071E-5</v>
      </c>
      <c r="S242" s="639">
        <v>5.721994447700032E-5</v>
      </c>
      <c r="T242" s="639">
        <v>3.1066027326164073E-4</v>
      </c>
      <c r="U242" s="639">
        <v>2.4768636416817964E-3</v>
      </c>
      <c r="V242" s="639">
        <v>5.4464289188795446E-4</v>
      </c>
      <c r="W242" s="639">
        <v>0</v>
      </c>
      <c r="X242" s="639">
        <v>6.9370321131542706E-2</v>
      </c>
      <c r="Y242" s="639">
        <v>43.645824239950926</v>
      </c>
      <c r="Z242" s="639">
        <v>2.7240332252165169</v>
      </c>
      <c r="AA242" s="639">
        <v>0.24299313614721241</v>
      </c>
      <c r="AB242" s="639">
        <v>0.16658008169127603</v>
      </c>
      <c r="AC242" s="639">
        <v>1.8308707847647258E-2</v>
      </c>
      <c r="AD242" s="639">
        <v>3.3946320176521341E-2</v>
      </c>
      <c r="AE242" s="639">
        <v>1.4868106907737062E-2</v>
      </c>
      <c r="AF242" s="639">
        <v>1.0613687642871478E-2</v>
      </c>
      <c r="AG242" s="639">
        <v>7.6323696734812655E-4</v>
      </c>
      <c r="AH242" s="639">
        <v>3.2121065025971309</v>
      </c>
      <c r="AI242" s="639">
        <v>30.829127563712145</v>
      </c>
      <c r="AJ242" s="639">
        <v>1.9639827409791457</v>
      </c>
      <c r="AK242" s="639">
        <v>8.9277059123141211E-2</v>
      </c>
      <c r="AL242" s="639">
        <v>4.7618829927498184E-3</v>
      </c>
      <c r="AM242" s="639">
        <v>9.8515017760104975E-3</v>
      </c>
      <c r="AN242" s="639">
        <v>2.540470699668845E-2</v>
      </c>
      <c r="AO242" s="639">
        <v>7.1769419864958616E-3</v>
      </c>
      <c r="AP242" s="639">
        <v>8.7979921842032786E-3</v>
      </c>
      <c r="AQ242" s="639">
        <v>1.2861479650203681E-4</v>
      </c>
      <c r="AR242" s="639">
        <v>2.1093814408349361</v>
      </c>
    </row>
    <row r="243" spans="1:44">
      <c r="A243" s="435" t="s">
        <v>1052</v>
      </c>
      <c r="B243" s="411">
        <v>241</v>
      </c>
      <c r="C243" s="411" t="s">
        <v>1053</v>
      </c>
      <c r="D243" s="412">
        <v>1337873</v>
      </c>
      <c r="E243" s="412">
        <v>1482307.2687521558</v>
      </c>
      <c r="F243" s="412">
        <v>93924.183728769334</v>
      </c>
      <c r="G243" s="412">
        <v>8335.6342067212317</v>
      </c>
      <c r="H243" s="412">
        <v>57.909633285564517</v>
      </c>
      <c r="I243" s="412">
        <v>87.663413689534323</v>
      </c>
      <c r="J243" s="412">
        <v>341.96577460685791</v>
      </c>
      <c r="K243" s="412">
        <v>0</v>
      </c>
      <c r="L243" s="412">
        <v>26087.463542346253</v>
      </c>
      <c r="M243" s="412">
        <v>0</v>
      </c>
      <c r="N243" s="412">
        <v>128834.82029941879</v>
      </c>
      <c r="O243" s="639">
        <v>1.1079581311171955</v>
      </c>
      <c r="P243" s="639">
        <v>7.0204110351856516E-2</v>
      </c>
      <c r="Q243" s="639">
        <v>6.2305123182254457E-3</v>
      </c>
      <c r="R243" s="639">
        <v>4.3284850868179951E-5</v>
      </c>
      <c r="S243" s="639">
        <v>6.5524465842074935E-5</v>
      </c>
      <c r="T243" s="639">
        <v>2.5560406302157075E-4</v>
      </c>
      <c r="U243" s="639">
        <v>0</v>
      </c>
      <c r="V243" s="639">
        <v>1.9499207729243549E-2</v>
      </c>
      <c r="W243" s="639">
        <v>0</v>
      </c>
      <c r="X243" s="639">
        <v>9.6298243779057324E-2</v>
      </c>
      <c r="Y243" s="639">
        <v>114.32154619118018</v>
      </c>
      <c r="Z243" s="639">
        <v>7.6086975489519748</v>
      </c>
      <c r="AA243" s="639">
        <v>0.51951375134605671</v>
      </c>
      <c r="AB243" s="639">
        <v>0.33035643926175862</v>
      </c>
      <c r="AC243" s="639">
        <v>3.2294118229948598E-2</v>
      </c>
      <c r="AD243" s="639">
        <v>0.10795302303424664</v>
      </c>
      <c r="AE243" s="639">
        <v>4.4285529579453529E-3</v>
      </c>
      <c r="AF243" s="639">
        <v>2.955908209429103E-2</v>
      </c>
      <c r="AG243" s="639">
        <v>3.2374680774947481E-4</v>
      </c>
      <c r="AH243" s="639">
        <v>8.6331262626839713</v>
      </c>
      <c r="AI243" s="639">
        <v>96.585462003891323</v>
      </c>
      <c r="AJ243" s="639">
        <v>6.469504850996624</v>
      </c>
      <c r="AK243" s="639">
        <v>0.2222346172491115</v>
      </c>
      <c r="AL243" s="639">
        <v>1.3237191276820066E-2</v>
      </c>
      <c r="AM243" s="639">
        <v>2.5155401429901962E-2</v>
      </c>
      <c r="AN243" s="639">
        <v>9.2280186960481195E-2</v>
      </c>
      <c r="AO243" s="639">
        <v>1.1090798146982577E-3</v>
      </c>
      <c r="AP243" s="639">
        <v>2.7990100764294094E-2</v>
      </c>
      <c r="AQ243" s="639">
        <v>3.613429658325408E-5</v>
      </c>
      <c r="AR243" s="639">
        <v>6.8515475627885145</v>
      </c>
    </row>
    <row r="244" spans="1:44">
      <c r="A244" s="435" t="s">
        <v>1054</v>
      </c>
      <c r="B244" s="411">
        <v>242</v>
      </c>
      <c r="C244" s="411" t="s">
        <v>1055</v>
      </c>
      <c r="D244" s="412">
        <v>29705</v>
      </c>
      <c r="E244" s="412">
        <v>30023.450015187253</v>
      </c>
      <c r="F244" s="412">
        <v>2043.9771678444645</v>
      </c>
      <c r="G244" s="412">
        <v>79.868204179381209</v>
      </c>
      <c r="H244" s="412">
        <v>1.1729329114135745</v>
      </c>
      <c r="I244" s="412">
        <v>1.7755820095816335</v>
      </c>
      <c r="J244" s="412">
        <v>6.9263590331421652</v>
      </c>
      <c r="K244" s="412">
        <v>0</v>
      </c>
      <c r="L244" s="412">
        <v>579.15807086835378</v>
      </c>
      <c r="M244" s="412">
        <v>0</v>
      </c>
      <c r="N244" s="412">
        <v>2712.8783168463369</v>
      </c>
      <c r="O244" s="639">
        <v>1.0107204179494109</v>
      </c>
      <c r="P244" s="639">
        <v>6.8809196022368777E-2</v>
      </c>
      <c r="Q244" s="639">
        <v>2.688712478686457E-3</v>
      </c>
      <c r="R244" s="639">
        <v>3.9486043137975913E-5</v>
      </c>
      <c r="S244" s="639">
        <v>5.9773843109969147E-5</v>
      </c>
      <c r="T244" s="639">
        <v>2.3317148739748073E-4</v>
      </c>
      <c r="U244" s="639">
        <v>0</v>
      </c>
      <c r="V244" s="639">
        <v>1.9496989424957204E-2</v>
      </c>
      <c r="W244" s="639">
        <v>0</v>
      </c>
      <c r="X244" s="639">
        <v>9.1327329299657853E-2</v>
      </c>
      <c r="Y244" s="639">
        <v>79.297770248492441</v>
      </c>
      <c r="Z244" s="639">
        <v>4.5821409065646579</v>
      </c>
      <c r="AA244" s="639">
        <v>0.27798480365971606</v>
      </c>
      <c r="AB244" s="639">
        <v>0.25057482931352282</v>
      </c>
      <c r="AC244" s="639">
        <v>2.6280505637098495E-2</v>
      </c>
      <c r="AD244" s="639">
        <v>3.3946338631785616E-2</v>
      </c>
      <c r="AE244" s="639">
        <v>3.9103848384508307E-3</v>
      </c>
      <c r="AF244" s="639">
        <v>3.3237753519961596E-2</v>
      </c>
      <c r="AG244" s="639">
        <v>2.6615941942315904E-4</v>
      </c>
      <c r="AH244" s="639">
        <v>5.2083416815846171</v>
      </c>
      <c r="AI244" s="639">
        <v>65.456083823647447</v>
      </c>
      <c r="AJ244" s="639">
        <v>3.7591478841089008</v>
      </c>
      <c r="AK244" s="639">
        <v>9.4145026393590417E-2</v>
      </c>
      <c r="AL244" s="639">
        <v>8.3555517623315999E-3</v>
      </c>
      <c r="AM244" s="639">
        <v>1.8993077262277648E-2</v>
      </c>
      <c r="AN244" s="639">
        <v>2.6749007450758762E-2</v>
      </c>
      <c r="AO244" s="639">
        <v>1.056328671273339E-3</v>
      </c>
      <c r="AP244" s="639">
        <v>3.1863123195801618E-2</v>
      </c>
      <c r="AQ244" s="639">
        <v>3.0247490277449515E-5</v>
      </c>
      <c r="AR244" s="639">
        <v>3.9403402463352117</v>
      </c>
    </row>
    <row r="245" spans="1:44">
      <c r="A245" s="435" t="s">
        <v>1056</v>
      </c>
      <c r="B245" s="411">
        <v>243</v>
      </c>
      <c r="C245" s="411" t="s">
        <v>1057</v>
      </c>
      <c r="D245" s="412">
        <v>725240</v>
      </c>
      <c r="E245" s="412">
        <v>6025324.7932542497</v>
      </c>
      <c r="F245" s="412">
        <v>349292.3089842294</v>
      </c>
      <c r="G245" s="412">
        <v>49.549024604760866</v>
      </c>
      <c r="H245" s="412">
        <v>235.39272629858104</v>
      </c>
      <c r="I245" s="412">
        <v>356.33674009404803</v>
      </c>
      <c r="J245" s="412">
        <v>0</v>
      </c>
      <c r="K245" s="412">
        <v>0</v>
      </c>
      <c r="L245" s="412">
        <v>14141.597070495965</v>
      </c>
      <c r="M245" s="412">
        <v>0</v>
      </c>
      <c r="N245" s="412">
        <v>364075.18454572279</v>
      </c>
      <c r="O245" s="639">
        <v>8.3080425697069238</v>
      </c>
      <c r="P245" s="639">
        <v>0.48162306130967597</v>
      </c>
      <c r="Q245" s="639">
        <v>6.8320865651040849E-5</v>
      </c>
      <c r="R245" s="639">
        <v>3.245721778977732E-4</v>
      </c>
      <c r="S245" s="639">
        <v>4.9133630259506921E-4</v>
      </c>
      <c r="T245" s="639">
        <v>0</v>
      </c>
      <c r="U245" s="639">
        <v>0</v>
      </c>
      <c r="V245" s="639">
        <v>1.9499196225381894E-2</v>
      </c>
      <c r="W245" s="639">
        <v>0</v>
      </c>
      <c r="X245" s="639">
        <v>0.50200648688120175</v>
      </c>
      <c r="Y245" s="639">
        <v>89.519793818867896</v>
      </c>
      <c r="Z245" s="639">
        <v>5.2691908038322612</v>
      </c>
      <c r="AA245" s="639">
        <v>0.2530627081779992</v>
      </c>
      <c r="AB245" s="639">
        <v>0.27716582813571472</v>
      </c>
      <c r="AC245" s="639">
        <v>2.2885286165792905E-2</v>
      </c>
      <c r="AD245" s="639">
        <v>1.4561888644286834E-2</v>
      </c>
      <c r="AE245" s="639">
        <v>1.866742428386337E-3</v>
      </c>
      <c r="AF245" s="639">
        <v>3.5047900207816084E-2</v>
      </c>
      <c r="AG245" s="639">
        <v>1.95528431669961E-4</v>
      </c>
      <c r="AH245" s="639">
        <v>5.8739766860239264</v>
      </c>
      <c r="AI245" s="639">
        <v>78.956388294159922</v>
      </c>
      <c r="AJ245" s="639">
        <v>4.6249191170704957</v>
      </c>
      <c r="AK245" s="639">
        <v>8.5362285419705336E-2</v>
      </c>
      <c r="AL245" s="639">
        <v>8.9488678682833195E-3</v>
      </c>
      <c r="AM245" s="639">
        <v>1.8851341641424255E-2</v>
      </c>
      <c r="AN245" s="639">
        <v>1.0674717790672385E-2</v>
      </c>
      <c r="AO245" s="639">
        <v>3.2440166659367038E-4</v>
      </c>
      <c r="AP245" s="639">
        <v>3.4115119960105945E-2</v>
      </c>
      <c r="AQ245" s="639">
        <v>1.19882609443723E-5</v>
      </c>
      <c r="AR245" s="639">
        <v>4.7832078396782238</v>
      </c>
    </row>
    <row r="246" spans="1:44">
      <c r="A246" s="435" t="s">
        <v>1058</v>
      </c>
      <c r="B246" s="411">
        <v>244</v>
      </c>
      <c r="C246" s="411" t="s">
        <v>1059</v>
      </c>
      <c r="D246" s="412">
        <v>226360</v>
      </c>
      <c r="E246" s="412">
        <v>90336.896803267999</v>
      </c>
      <c r="F246" s="412">
        <v>6240.4081907380669</v>
      </c>
      <c r="G246" s="412">
        <v>3647.9425342717677</v>
      </c>
      <c r="H246" s="412">
        <v>3.5292119767024017</v>
      </c>
      <c r="I246" s="412">
        <v>5.3425095611655955</v>
      </c>
      <c r="J246" s="412">
        <v>0</v>
      </c>
      <c r="K246" s="412">
        <v>0</v>
      </c>
      <c r="L246" s="412">
        <v>4414.8615233870487</v>
      </c>
      <c r="M246" s="412">
        <v>0</v>
      </c>
      <c r="N246" s="412">
        <v>14312.083969934749</v>
      </c>
      <c r="O246" s="639">
        <v>0.39908507158185191</v>
      </c>
      <c r="P246" s="639">
        <v>2.7568511180146964E-2</v>
      </c>
      <c r="Q246" s="639">
        <v>1.6115667672167201E-2</v>
      </c>
      <c r="R246" s="639">
        <v>1.559114674280969E-5</v>
      </c>
      <c r="S246" s="639">
        <v>2.3601827006386268E-5</v>
      </c>
      <c r="T246" s="639">
        <v>0</v>
      </c>
      <c r="U246" s="639">
        <v>0</v>
      </c>
      <c r="V246" s="639">
        <v>1.950371763291681E-2</v>
      </c>
      <c r="W246" s="639">
        <v>0</v>
      </c>
      <c r="X246" s="639">
        <v>6.3227089458980174E-2</v>
      </c>
      <c r="Y246" s="639">
        <v>66.619155985677821</v>
      </c>
      <c r="Z246" s="639">
        <v>4.3512982717711335</v>
      </c>
      <c r="AA246" s="639">
        <v>0.36366353511143057</v>
      </c>
      <c r="AB246" s="639">
        <v>0.21443510804281629</v>
      </c>
      <c r="AC246" s="639">
        <v>2.3676588581178621E-2</v>
      </c>
      <c r="AD246" s="639">
        <v>1.9105860102308064E-2</v>
      </c>
      <c r="AE246" s="639">
        <v>2.4547065656139919E-3</v>
      </c>
      <c r="AF246" s="639">
        <v>3.063598097363119E-2</v>
      </c>
      <c r="AG246" s="639">
        <v>1.9076803678580109E-4</v>
      </c>
      <c r="AH246" s="639">
        <v>5.0054608191848988</v>
      </c>
      <c r="AI246" s="639">
        <v>54.048740816749472</v>
      </c>
      <c r="AJ246" s="639">
        <v>3.5766041328595515</v>
      </c>
      <c r="AK246" s="639">
        <v>0.17071649081940515</v>
      </c>
      <c r="AL246" s="639">
        <v>8.433272729049212E-3</v>
      </c>
      <c r="AM246" s="639">
        <v>1.6560687985228272E-2</v>
      </c>
      <c r="AN246" s="639">
        <v>1.4083316187047513E-2</v>
      </c>
      <c r="AO246" s="639">
        <v>6.6438863573274089E-4</v>
      </c>
      <c r="AP246" s="639">
        <v>2.9502955646461704E-2</v>
      </c>
      <c r="AQ246" s="639">
        <v>2.2782717043297059E-5</v>
      </c>
      <c r="AR246" s="639">
        <v>3.8165880275795199</v>
      </c>
    </row>
    <row r="247" spans="1:44">
      <c r="A247" s="435" t="s">
        <v>1060</v>
      </c>
      <c r="B247" s="411">
        <v>245</v>
      </c>
      <c r="C247" s="411" t="s">
        <v>1061</v>
      </c>
      <c r="D247" s="412">
        <v>856939</v>
      </c>
      <c r="E247" s="412">
        <v>600255.72996425128</v>
      </c>
      <c r="F247" s="412">
        <v>39934.979607009715</v>
      </c>
      <c r="G247" s="412">
        <v>855.39559998777088</v>
      </c>
      <c r="H247" s="412">
        <v>23.45032634768835</v>
      </c>
      <c r="I247" s="412">
        <v>35.499027418024355</v>
      </c>
      <c r="J247" s="412">
        <v>0</v>
      </c>
      <c r="K247" s="412">
        <v>0</v>
      </c>
      <c r="L247" s="412">
        <v>1513.9874983775817</v>
      </c>
      <c r="M247" s="412">
        <v>0</v>
      </c>
      <c r="N247" s="412">
        <v>42363.312059140779</v>
      </c>
      <c r="O247" s="639">
        <v>0.70046494553784022</v>
      </c>
      <c r="P247" s="639">
        <v>4.6601893025069133E-2</v>
      </c>
      <c r="Q247" s="639">
        <v>9.9819893829989161E-4</v>
      </c>
      <c r="R247" s="639">
        <v>2.7365222434372048E-5</v>
      </c>
      <c r="S247" s="639">
        <v>4.1425384324933691E-5</v>
      </c>
      <c r="T247" s="639">
        <v>0</v>
      </c>
      <c r="U247" s="639">
        <v>0</v>
      </c>
      <c r="V247" s="639">
        <v>1.7667389375178183E-3</v>
      </c>
      <c r="W247" s="639">
        <v>0</v>
      </c>
      <c r="X247" s="639">
        <v>4.9435621507646146E-2</v>
      </c>
      <c r="Y247" s="639">
        <v>82.370648971909986</v>
      </c>
      <c r="Z247" s="639">
        <v>5.0967966422610251</v>
      </c>
      <c r="AA247" s="639">
        <v>0.42073541334870351</v>
      </c>
      <c r="AB247" s="639">
        <v>0.24929821117037473</v>
      </c>
      <c r="AC247" s="639">
        <v>3.107718461065067E-2</v>
      </c>
      <c r="AD247" s="639">
        <v>0.12212214632934429</v>
      </c>
      <c r="AE247" s="639">
        <v>8.1599172393498516E-3</v>
      </c>
      <c r="AF247" s="639">
        <v>8.8559164253541947E-3</v>
      </c>
      <c r="AG247" s="639">
        <v>9.7825793882871655E-4</v>
      </c>
      <c r="AH247" s="639">
        <v>5.9380236893236313</v>
      </c>
      <c r="AI247" s="639">
        <v>68.805491481308792</v>
      </c>
      <c r="AJ247" s="639">
        <v>4.2546419924630792</v>
      </c>
      <c r="AK247" s="639">
        <v>0.2132226772003121</v>
      </c>
      <c r="AL247" s="639">
        <v>1.281810973914143E-2</v>
      </c>
      <c r="AM247" s="639">
        <v>2.4846486434211119E-2</v>
      </c>
      <c r="AN247" s="639">
        <v>0.10333695450797221</v>
      </c>
      <c r="AO247" s="639">
        <v>1.5401275791653896E-3</v>
      </c>
      <c r="AP247" s="639">
        <v>6.7173777263950744E-3</v>
      </c>
      <c r="AQ247" s="639">
        <v>1.2888590425761762E-4</v>
      </c>
      <c r="AR247" s="639">
        <v>4.6172526115545338</v>
      </c>
    </row>
    <row r="248" spans="1:44">
      <c r="A248" s="435" t="s">
        <v>1062</v>
      </c>
      <c r="B248" s="411">
        <v>246</v>
      </c>
      <c r="C248" s="411" t="s">
        <v>1063</v>
      </c>
      <c r="D248" s="412">
        <v>375430</v>
      </c>
      <c r="E248" s="412">
        <v>1636191.1686851354</v>
      </c>
      <c r="F248" s="412">
        <v>170100.7264736426</v>
      </c>
      <c r="G248" s="412">
        <v>3830.8484221633116</v>
      </c>
      <c r="H248" s="412">
        <v>63.921450404408688</v>
      </c>
      <c r="I248" s="412">
        <v>96.764082804744106</v>
      </c>
      <c r="J248" s="412">
        <v>0</v>
      </c>
      <c r="K248" s="412">
        <v>0</v>
      </c>
      <c r="L248" s="412">
        <v>663.18658913762431</v>
      </c>
      <c r="M248" s="412">
        <v>0</v>
      </c>
      <c r="N248" s="412">
        <v>174755.44701815268</v>
      </c>
      <c r="O248" s="639">
        <v>4.3581790711587658</v>
      </c>
      <c r="P248" s="639">
        <v>0.45308240277453216</v>
      </c>
      <c r="Q248" s="639">
        <v>1.0203895325795253E-2</v>
      </c>
      <c r="R248" s="639">
        <v>1.7026196735585512E-4</v>
      </c>
      <c r="S248" s="639">
        <v>2.5774200997454678E-4</v>
      </c>
      <c r="T248" s="639">
        <v>0</v>
      </c>
      <c r="U248" s="639">
        <v>0</v>
      </c>
      <c r="V248" s="639">
        <v>1.7664720164547966E-3</v>
      </c>
      <c r="W248" s="639">
        <v>0</v>
      </c>
      <c r="X248" s="639">
        <v>0.46548077409411259</v>
      </c>
      <c r="Y248" s="639">
        <v>88.157034005017096</v>
      </c>
      <c r="Z248" s="639">
        <v>5.3390707269846995</v>
      </c>
      <c r="AA248" s="639">
        <v>0.40655908296140181</v>
      </c>
      <c r="AB248" s="639">
        <v>0.30543923558871072</v>
      </c>
      <c r="AC248" s="639">
        <v>3.6654713021441493E-2</v>
      </c>
      <c r="AD248" s="639">
        <v>4.8501196797580366E-2</v>
      </c>
      <c r="AE248" s="639">
        <v>3.4265474765522407E-3</v>
      </c>
      <c r="AF248" s="639">
        <v>8.0394755197305649E-3</v>
      </c>
      <c r="AG248" s="639">
        <v>3.7595360080272278E-4</v>
      </c>
      <c r="AH248" s="639">
        <v>6.14806693195092</v>
      </c>
      <c r="AI248" s="639">
        <v>76.692936022868039</v>
      </c>
      <c r="AJ248" s="639">
        <v>4.6439852485583142</v>
      </c>
      <c r="AK248" s="639">
        <v>0.21001873110086558</v>
      </c>
      <c r="AL248" s="639">
        <v>1.9170255460325865E-2</v>
      </c>
      <c r="AM248" s="639">
        <v>3.1307028411149504E-2</v>
      </c>
      <c r="AN248" s="639">
        <v>3.9186252594951114E-2</v>
      </c>
      <c r="AO248" s="639">
        <v>7.2300621193018477E-4</v>
      </c>
      <c r="AP248" s="639">
        <v>6.9602409759724334E-3</v>
      </c>
      <c r="AQ248" s="639">
        <v>4.8327556642061451E-5</v>
      </c>
      <c r="AR248" s="639">
        <v>4.9513990908701517</v>
      </c>
    </row>
    <row r="249" spans="1:44">
      <c r="A249" s="435" t="s">
        <v>1064</v>
      </c>
      <c r="B249" s="411">
        <v>247</v>
      </c>
      <c r="C249" s="411" t="s">
        <v>1065</v>
      </c>
      <c r="D249" s="412">
        <v>1425619</v>
      </c>
      <c r="E249" s="412">
        <v>8832075.0794395525</v>
      </c>
      <c r="F249" s="412">
        <v>536488.70508596231</v>
      </c>
      <c r="G249" s="412">
        <v>342.33087722672894</v>
      </c>
      <c r="H249" s="412">
        <v>345.04467446312896</v>
      </c>
      <c r="I249" s="412">
        <v>522.32750101651959</v>
      </c>
      <c r="J249" s="412">
        <v>0</v>
      </c>
      <c r="K249" s="412">
        <v>0</v>
      </c>
      <c r="L249" s="412">
        <v>2518.4837545940259</v>
      </c>
      <c r="M249" s="412">
        <v>0</v>
      </c>
      <c r="N249" s="412">
        <v>540216.89189326274</v>
      </c>
      <c r="O249" s="639">
        <v>6.1952562917859204</v>
      </c>
      <c r="P249" s="639">
        <v>0.37631983376060668</v>
      </c>
      <c r="Q249" s="639">
        <v>2.4012788636145347E-4</v>
      </c>
      <c r="R249" s="639">
        <v>2.4203147858097357E-4</v>
      </c>
      <c r="S249" s="639">
        <v>3.6638646161177676E-4</v>
      </c>
      <c r="T249" s="639">
        <v>0</v>
      </c>
      <c r="U249" s="639">
        <v>0</v>
      </c>
      <c r="V249" s="639">
        <v>1.7665896390227866E-3</v>
      </c>
      <c r="W249" s="639">
        <v>0</v>
      </c>
      <c r="X249" s="639">
        <v>0.37893496922618369</v>
      </c>
      <c r="Y249" s="639">
        <v>65.78815209276415</v>
      </c>
      <c r="Z249" s="639">
        <v>3.5338006303620864</v>
      </c>
      <c r="AA249" s="639">
        <v>0.15284106991825203</v>
      </c>
      <c r="AB249" s="639">
        <v>0.22466947691514882</v>
      </c>
      <c r="AC249" s="639">
        <v>1.7994492306624591E-2</v>
      </c>
      <c r="AD249" s="639">
        <v>2.1533288160335895E-2</v>
      </c>
      <c r="AE249" s="639">
        <v>4.8533114428587001E-3</v>
      </c>
      <c r="AF249" s="639">
        <v>7.8595368177062554E-3</v>
      </c>
      <c r="AG249" s="639">
        <v>2.4530617525465821E-4</v>
      </c>
      <c r="AH249" s="639">
        <v>3.9637971120982671</v>
      </c>
      <c r="AI249" s="639">
        <v>47.456242064208212</v>
      </c>
      <c r="AJ249" s="639">
        <v>2.5341039528569071</v>
      </c>
      <c r="AK249" s="639">
        <v>2.7482985638118278E-2</v>
      </c>
      <c r="AL249" s="639">
        <v>4.9892713285558214E-3</v>
      </c>
      <c r="AM249" s="639">
        <v>1.181374166970404E-2</v>
      </c>
      <c r="AN249" s="639">
        <v>1.3635330645106815E-2</v>
      </c>
      <c r="AO249" s="639">
        <v>1.661099686425631E-3</v>
      </c>
      <c r="AP249" s="639">
        <v>5.8031483153478496E-3</v>
      </c>
      <c r="AQ249" s="639">
        <v>5.1973247795883109E-5</v>
      </c>
      <c r="AR249" s="639">
        <v>2.599541503387961</v>
      </c>
    </row>
    <row r="250" spans="1:44">
      <c r="A250" s="435" t="s">
        <v>1066</v>
      </c>
      <c r="B250" s="411">
        <v>248</v>
      </c>
      <c r="C250" s="411" t="s">
        <v>1067</v>
      </c>
      <c r="D250" s="412">
        <v>332606</v>
      </c>
      <c r="E250" s="412">
        <v>262009.11349600664</v>
      </c>
      <c r="F250" s="412">
        <v>14383.768830820787</v>
      </c>
      <c r="G250" s="412">
        <v>0</v>
      </c>
      <c r="H250" s="412">
        <v>10.235969289149134</v>
      </c>
      <c r="I250" s="412">
        <v>15.495176871232744</v>
      </c>
      <c r="J250" s="412">
        <v>0</v>
      </c>
      <c r="K250" s="412">
        <v>0</v>
      </c>
      <c r="L250" s="412">
        <v>587.5755448779272</v>
      </c>
      <c r="M250" s="412">
        <v>0</v>
      </c>
      <c r="N250" s="412">
        <v>14997.075521859097</v>
      </c>
      <c r="O250" s="639">
        <v>0.78774620270231632</v>
      </c>
      <c r="P250" s="639">
        <v>4.32456685412193E-2</v>
      </c>
      <c r="Q250" s="639">
        <v>0</v>
      </c>
      <c r="R250" s="639">
        <v>3.0775059046286397E-5</v>
      </c>
      <c r="S250" s="639">
        <v>4.6587183848856433E-5</v>
      </c>
      <c r="T250" s="639">
        <v>0</v>
      </c>
      <c r="U250" s="639">
        <v>0</v>
      </c>
      <c r="V250" s="639">
        <v>1.7665813150632497E-3</v>
      </c>
      <c r="W250" s="639">
        <v>0</v>
      </c>
      <c r="X250" s="639">
        <v>4.5089612099177688E-2</v>
      </c>
      <c r="Y250" s="639">
        <v>50.195736396441383</v>
      </c>
      <c r="Z250" s="639">
        <v>2.6943424465665577</v>
      </c>
      <c r="AA250" s="639">
        <v>0.12272990840206427</v>
      </c>
      <c r="AB250" s="639">
        <v>0.17169975190919404</v>
      </c>
      <c r="AC250" s="639">
        <v>1.4481986419322926E-2</v>
      </c>
      <c r="AD250" s="639">
        <v>1.5540128605056248E-2</v>
      </c>
      <c r="AE250" s="639">
        <v>3.2829131538189196E-3</v>
      </c>
      <c r="AF250" s="639">
        <v>7.2284882436046607E-3</v>
      </c>
      <c r="AG250" s="639">
        <v>1.6762119208069056E-4</v>
      </c>
      <c r="AH250" s="639">
        <v>3.0294732444916992</v>
      </c>
      <c r="AI250" s="639">
        <v>21.164630195091103</v>
      </c>
      <c r="AJ250" s="639">
        <v>1.1274908306229743</v>
      </c>
      <c r="AK250" s="639">
        <v>1.7749163811876977E-2</v>
      </c>
      <c r="AL250" s="639">
        <v>2.4016391333836319E-3</v>
      </c>
      <c r="AM250" s="639">
        <v>5.643822651779519E-3</v>
      </c>
      <c r="AN250" s="639">
        <v>5.3672195333517528E-3</v>
      </c>
      <c r="AO250" s="639">
        <v>5.5945497450229052E-4</v>
      </c>
      <c r="AP250" s="639">
        <v>3.8583958203910482E-3</v>
      </c>
      <c r="AQ250" s="639">
        <v>1.7319076577799279E-5</v>
      </c>
      <c r="AR250" s="639">
        <v>1.1630878456248372</v>
      </c>
    </row>
    <row r="251" spans="1:44">
      <c r="A251" s="435" t="s">
        <v>1068</v>
      </c>
      <c r="B251" s="411">
        <v>249</v>
      </c>
      <c r="C251" s="411" t="s">
        <v>1069</v>
      </c>
      <c r="D251" s="412">
        <v>239391</v>
      </c>
      <c r="E251" s="412">
        <v>3981708.9843392884</v>
      </c>
      <c r="F251" s="412">
        <v>218836.50735777325</v>
      </c>
      <c r="G251" s="412">
        <v>226.83978214942613</v>
      </c>
      <c r="H251" s="412">
        <v>155.55432533703572</v>
      </c>
      <c r="I251" s="412">
        <v>235.47762953311963</v>
      </c>
      <c r="J251" s="412">
        <v>0</v>
      </c>
      <c r="K251" s="412">
        <v>0</v>
      </c>
      <c r="L251" s="412">
        <v>422.75053484452189</v>
      </c>
      <c r="M251" s="412">
        <v>0</v>
      </c>
      <c r="N251" s="412">
        <v>219877.12962963735</v>
      </c>
      <c r="O251" s="639">
        <v>16.632659474831087</v>
      </c>
      <c r="P251" s="639">
        <v>0.91413840686480796</v>
      </c>
      <c r="Q251" s="639">
        <v>9.4757021838509441E-4</v>
      </c>
      <c r="R251" s="639">
        <v>6.4979186910550408E-4</v>
      </c>
      <c r="S251" s="639">
        <v>9.8365280872346754E-4</v>
      </c>
      <c r="T251" s="639">
        <v>0</v>
      </c>
      <c r="U251" s="639">
        <v>0</v>
      </c>
      <c r="V251" s="639">
        <v>1.7659416387605293E-3</v>
      </c>
      <c r="W251" s="639">
        <v>0</v>
      </c>
      <c r="X251" s="639">
        <v>0.9184853633997826</v>
      </c>
      <c r="Y251" s="639">
        <v>106.97367734882943</v>
      </c>
      <c r="Z251" s="639">
        <v>5.7901109683253154</v>
      </c>
      <c r="AA251" s="639">
        <v>0.23985665254794741</v>
      </c>
      <c r="AB251" s="639">
        <v>0.3306912389028045</v>
      </c>
      <c r="AC251" s="639">
        <v>2.6863547245172408E-2</v>
      </c>
      <c r="AD251" s="639">
        <v>1.1844187817380251E-2</v>
      </c>
      <c r="AE251" s="639">
        <v>1.7782711466847118E-3</v>
      </c>
      <c r="AF251" s="639">
        <v>1.0334727918834788E-2</v>
      </c>
      <c r="AG251" s="639">
        <v>1.3733742288415143E-4</v>
      </c>
      <c r="AH251" s="639">
        <v>6.4116169313270239</v>
      </c>
      <c r="AI251" s="639">
        <v>77.759545562552915</v>
      </c>
      <c r="AJ251" s="639">
        <v>4.1773315813572403</v>
      </c>
      <c r="AK251" s="639">
        <v>4.8062648572115535E-2</v>
      </c>
      <c r="AL251" s="639">
        <v>8.0219758217900186E-3</v>
      </c>
      <c r="AM251" s="639">
        <v>1.7482768549946019E-2</v>
      </c>
      <c r="AN251" s="639">
        <v>6.4356148888785134E-3</v>
      </c>
      <c r="AO251" s="639">
        <v>4.2045773367883524E-4</v>
      </c>
      <c r="AP251" s="639">
        <v>7.672800777282265E-3</v>
      </c>
      <c r="AQ251" s="639">
        <v>1.3850187838284926E-5</v>
      </c>
      <c r="AR251" s="639">
        <v>4.265441697888769</v>
      </c>
    </row>
    <row r="252" spans="1:44">
      <c r="A252" s="435" t="s">
        <v>1070</v>
      </c>
      <c r="B252" s="411">
        <v>250</v>
      </c>
      <c r="C252" s="411" t="s">
        <v>522</v>
      </c>
      <c r="D252" s="412">
        <v>920353</v>
      </c>
      <c r="E252" s="412">
        <v>3439916.4498402444</v>
      </c>
      <c r="F252" s="412">
        <v>192769.32916579364</v>
      </c>
      <c r="G252" s="412">
        <v>810.47469103900278</v>
      </c>
      <c r="H252" s="412">
        <v>134.38799386777936</v>
      </c>
      <c r="I252" s="412">
        <v>203.43610610075203</v>
      </c>
      <c r="J252" s="412">
        <v>0</v>
      </c>
      <c r="K252" s="412">
        <v>0</v>
      </c>
      <c r="L252" s="412">
        <v>1625.990774220217</v>
      </c>
      <c r="M252" s="412">
        <v>0</v>
      </c>
      <c r="N252" s="412">
        <v>195543.61873102139</v>
      </c>
      <c r="O252" s="639">
        <v>3.7376055164053841</v>
      </c>
      <c r="P252" s="639">
        <v>0.20945151389281463</v>
      </c>
      <c r="Q252" s="639">
        <v>8.8061286380226151E-4</v>
      </c>
      <c r="R252" s="639">
        <v>1.4601787995234368E-4</v>
      </c>
      <c r="S252" s="639">
        <v>2.2104138966326184E-4</v>
      </c>
      <c r="T252" s="639">
        <v>0</v>
      </c>
      <c r="U252" s="639">
        <v>0</v>
      </c>
      <c r="V252" s="639">
        <v>1.7667033999130952E-3</v>
      </c>
      <c r="W252" s="639">
        <v>0</v>
      </c>
      <c r="X252" s="639">
        <v>0.21246588942614555</v>
      </c>
      <c r="Y252" s="639">
        <v>76.001284844377537</v>
      </c>
      <c r="Z252" s="639">
        <v>4.7431202913694621</v>
      </c>
      <c r="AA252" s="639">
        <v>0.27611821701177991</v>
      </c>
      <c r="AB252" s="639">
        <v>0.22821958428047895</v>
      </c>
      <c r="AC252" s="639">
        <v>2.1438032676074619E-2</v>
      </c>
      <c r="AD252" s="639">
        <v>1.6076383190444864E-2</v>
      </c>
      <c r="AE252" s="639">
        <v>3.189114709144983E-3</v>
      </c>
      <c r="AF252" s="639">
        <v>8.1088707929334574E-3</v>
      </c>
      <c r="AG252" s="639">
        <v>2.1579977304701873E-4</v>
      </c>
      <c r="AH252" s="639">
        <v>5.2964862938033663</v>
      </c>
      <c r="AI252" s="639">
        <v>62.923149413542959</v>
      </c>
      <c r="AJ252" s="639">
        <v>3.9276449342593942</v>
      </c>
      <c r="AK252" s="639">
        <v>9.9520348356970864E-2</v>
      </c>
      <c r="AL252" s="639">
        <v>7.7927968754668616E-3</v>
      </c>
      <c r="AM252" s="639">
        <v>1.5779967899646499E-2</v>
      </c>
      <c r="AN252" s="639">
        <v>1.1220469200080158E-2</v>
      </c>
      <c r="AO252" s="639">
        <v>1.181358157686213E-3</v>
      </c>
      <c r="AP252" s="639">
        <v>7.0277875222625359E-3</v>
      </c>
      <c r="AQ252" s="639">
        <v>3.1670104064368288E-5</v>
      </c>
      <c r="AR252" s="639">
        <v>4.070199332375573</v>
      </c>
    </row>
    <row r="253" spans="1:44">
      <c r="A253" s="435" t="s">
        <v>1071</v>
      </c>
      <c r="B253" s="411">
        <v>251</v>
      </c>
      <c r="C253" s="411" t="s">
        <v>1072</v>
      </c>
      <c r="D253" s="412">
        <v>146887</v>
      </c>
      <c r="E253" s="412">
        <v>14153.55577763606</v>
      </c>
      <c r="F253" s="412">
        <v>849.45697744703489</v>
      </c>
      <c r="G253" s="412">
        <v>25.941869058239917</v>
      </c>
      <c r="H253" s="412">
        <v>0.55294016432886428</v>
      </c>
      <c r="I253" s="412">
        <v>0.83703901442600537</v>
      </c>
      <c r="J253" s="412">
        <v>0</v>
      </c>
      <c r="K253" s="412">
        <v>0</v>
      </c>
      <c r="L253" s="412">
        <v>0</v>
      </c>
      <c r="M253" s="412">
        <v>0</v>
      </c>
      <c r="N253" s="412">
        <v>876.78882568402969</v>
      </c>
      <c r="O253" s="639">
        <v>9.6356762529264395E-2</v>
      </c>
      <c r="P253" s="639">
        <v>5.783064379060331E-3</v>
      </c>
      <c r="Q253" s="639">
        <v>1.7661106196082646E-4</v>
      </c>
      <c r="R253" s="639">
        <v>3.7643914323858766E-6</v>
      </c>
      <c r="S253" s="639">
        <v>5.6985234528992039E-6</v>
      </c>
      <c r="T253" s="639">
        <v>0</v>
      </c>
      <c r="U253" s="639">
        <v>0</v>
      </c>
      <c r="V253" s="639">
        <v>0</v>
      </c>
      <c r="W253" s="639">
        <v>0</v>
      </c>
      <c r="X253" s="639">
        <v>5.969138355906442E-3</v>
      </c>
      <c r="Y253" s="639">
        <v>33.287237877273306</v>
      </c>
      <c r="Z253" s="639">
        <v>1.9038092414866494</v>
      </c>
      <c r="AA253" s="639">
        <v>0.13656822877111319</v>
      </c>
      <c r="AB253" s="639">
        <v>0.14432337985692911</v>
      </c>
      <c r="AC253" s="639">
        <v>1.8313094691277419E-2</v>
      </c>
      <c r="AD253" s="639">
        <v>3.0641520846614617E-2</v>
      </c>
      <c r="AE253" s="639">
        <v>6.5673810782314615E-2</v>
      </c>
      <c r="AF253" s="639">
        <v>1.1315233371433753E-2</v>
      </c>
      <c r="AG253" s="639">
        <v>2.898540635408349E-3</v>
      </c>
      <c r="AH253" s="639">
        <v>2.3135430504417407</v>
      </c>
      <c r="AI253" s="639">
        <v>19.274237451859218</v>
      </c>
      <c r="AJ253" s="639">
        <v>1.119574891557281</v>
      </c>
      <c r="AK253" s="639">
        <v>2.4714884727494949E-2</v>
      </c>
      <c r="AL253" s="639">
        <v>3.3764973272176471E-3</v>
      </c>
      <c r="AM253" s="639">
        <v>8.5258537171044035E-3</v>
      </c>
      <c r="AN253" s="639">
        <v>2.1338319230997584E-2</v>
      </c>
      <c r="AO253" s="639">
        <v>2.9897150435574452E-2</v>
      </c>
      <c r="AP253" s="639">
        <v>6.4164670478841397E-3</v>
      </c>
      <c r="AQ253" s="639">
        <v>9.1607099227340131E-4</v>
      </c>
      <c r="AR253" s="639">
        <v>1.2147601350358275</v>
      </c>
    </row>
    <row r="254" spans="1:44">
      <c r="A254" s="435" t="s">
        <v>1073</v>
      </c>
      <c r="B254" s="411">
        <v>252</v>
      </c>
      <c r="C254" s="411" t="s">
        <v>1074</v>
      </c>
      <c r="D254" s="412">
        <v>328329</v>
      </c>
      <c r="E254" s="412">
        <v>152581.83672382848</v>
      </c>
      <c r="F254" s="412">
        <v>9170.1759686423593</v>
      </c>
      <c r="G254" s="412">
        <v>553.86139837190058</v>
      </c>
      <c r="H254" s="412">
        <v>5.9609491209964336</v>
      </c>
      <c r="I254" s="412">
        <v>9.0236653062425329</v>
      </c>
      <c r="J254" s="412">
        <v>0</v>
      </c>
      <c r="K254" s="412">
        <v>0</v>
      </c>
      <c r="L254" s="412">
        <v>0</v>
      </c>
      <c r="M254" s="412">
        <v>0</v>
      </c>
      <c r="N254" s="412">
        <v>9739.0219814414977</v>
      </c>
      <c r="O254" s="639">
        <v>0.46472238737311805</v>
      </c>
      <c r="P254" s="639">
        <v>2.7929838572414739E-2</v>
      </c>
      <c r="Q254" s="639">
        <v>1.6869097715154634E-3</v>
      </c>
      <c r="R254" s="639">
        <v>1.8155414602415362E-5</v>
      </c>
      <c r="S254" s="639">
        <v>2.7483607315352993E-5</v>
      </c>
      <c r="T254" s="639">
        <v>0</v>
      </c>
      <c r="U254" s="639">
        <v>0</v>
      </c>
      <c r="V254" s="639">
        <v>0</v>
      </c>
      <c r="W254" s="639">
        <v>0</v>
      </c>
      <c r="X254" s="639">
        <v>2.9662387365847968E-2</v>
      </c>
      <c r="Y254" s="639">
        <v>51.192437261080826</v>
      </c>
      <c r="Z254" s="639">
        <v>3.1827819239333701</v>
      </c>
      <c r="AA254" s="639">
        <v>0.21362718201915548</v>
      </c>
      <c r="AB254" s="639">
        <v>0.21057165585112561</v>
      </c>
      <c r="AC254" s="639">
        <v>2.9096296846517218E-2</v>
      </c>
      <c r="AD254" s="639">
        <v>3.2768571949217513E-2</v>
      </c>
      <c r="AE254" s="639">
        <v>4.4302162039451566E-3</v>
      </c>
      <c r="AF254" s="639">
        <v>4.1623287024649888E-3</v>
      </c>
      <c r="AG254" s="639">
        <v>5.8508712733655545E-4</v>
      </c>
      <c r="AH254" s="639">
        <v>3.6780232626331326</v>
      </c>
      <c r="AI254" s="639">
        <v>33.908927602300075</v>
      </c>
      <c r="AJ254" s="639">
        <v>2.1369060246970855</v>
      </c>
      <c r="AK254" s="639">
        <v>5.7650535885495825E-2</v>
      </c>
      <c r="AL254" s="639">
        <v>6.3374575586983579E-3</v>
      </c>
      <c r="AM254" s="639">
        <v>1.4796206498581242E-2</v>
      </c>
      <c r="AN254" s="639">
        <v>2.3171713761905344E-2</v>
      </c>
      <c r="AO254" s="639">
        <v>3.6532606100177548E-4</v>
      </c>
      <c r="AP254" s="639">
        <v>2.7775173929319424E-3</v>
      </c>
      <c r="AQ254" s="639">
        <v>9.8012918018969934E-6</v>
      </c>
      <c r="AR254" s="639">
        <v>2.2420145831475016</v>
      </c>
    </row>
    <row r="255" spans="1:44">
      <c r="A255" s="435" t="s">
        <v>1075</v>
      </c>
      <c r="B255" s="411">
        <v>253</v>
      </c>
      <c r="C255" s="411" t="s">
        <v>1076</v>
      </c>
      <c r="D255" s="412">
        <v>237795</v>
      </c>
      <c r="E255" s="412">
        <v>112816.76805190889</v>
      </c>
      <c r="F255" s="412">
        <v>6868.8560785264999</v>
      </c>
      <c r="G255" s="412">
        <v>515.18038449811763</v>
      </c>
      <c r="H255" s="412">
        <v>4.4074381904963813</v>
      </c>
      <c r="I255" s="412">
        <v>6.6719655346332489</v>
      </c>
      <c r="J255" s="412">
        <v>0</v>
      </c>
      <c r="K255" s="412">
        <v>0</v>
      </c>
      <c r="L255" s="412">
        <v>0</v>
      </c>
      <c r="M255" s="412">
        <v>0</v>
      </c>
      <c r="N255" s="412">
        <v>7395.1158667497475</v>
      </c>
      <c r="O255" s="639">
        <v>0.47442868038398156</v>
      </c>
      <c r="P255" s="639">
        <v>2.8885620297005823E-2</v>
      </c>
      <c r="Q255" s="639">
        <v>2.1664895582250159E-3</v>
      </c>
      <c r="R255" s="639">
        <v>1.8534612546505945E-5</v>
      </c>
      <c r="S255" s="639">
        <v>2.8057635924360265E-5</v>
      </c>
      <c r="T255" s="639">
        <v>0</v>
      </c>
      <c r="U255" s="639">
        <v>0</v>
      </c>
      <c r="V255" s="639">
        <v>0</v>
      </c>
      <c r="W255" s="639">
        <v>0</v>
      </c>
      <c r="X255" s="639">
        <v>3.1098702103701706E-2</v>
      </c>
      <c r="Y255" s="639">
        <v>33.582898425595488</v>
      </c>
      <c r="Z255" s="639">
        <v>2.0196946331926728</v>
      </c>
      <c r="AA255" s="639">
        <v>0.2272402774925234</v>
      </c>
      <c r="AB255" s="639">
        <v>0.14151735562407897</v>
      </c>
      <c r="AC255" s="639">
        <v>3.884816529115169E-2</v>
      </c>
      <c r="AD255" s="639">
        <v>2.1990346802843917E-2</v>
      </c>
      <c r="AE255" s="639">
        <v>5.1172654219153397E-4</v>
      </c>
      <c r="AF255" s="639">
        <v>1.1772085661912815E-3</v>
      </c>
      <c r="AG255" s="639">
        <v>3.3625780991182814E-5</v>
      </c>
      <c r="AH255" s="639">
        <v>2.4510133392926448</v>
      </c>
      <c r="AI255" s="639">
        <v>22.560538614869799</v>
      </c>
      <c r="AJ255" s="639">
        <v>1.3594134883830811</v>
      </c>
      <c r="AK255" s="639">
        <v>4.6327103118071963E-2</v>
      </c>
      <c r="AL255" s="639">
        <v>1.0779796100096183E-2</v>
      </c>
      <c r="AM255" s="639">
        <v>1.2976049958617722E-2</v>
      </c>
      <c r="AN255" s="639">
        <v>1.6190190039684905E-2</v>
      </c>
      <c r="AO255" s="639">
        <v>1.6106909357492256E-4</v>
      </c>
      <c r="AP255" s="639">
        <v>7.8472181104559976E-4</v>
      </c>
      <c r="AQ255" s="639">
        <v>3.1609847709428979E-6</v>
      </c>
      <c r="AR255" s="639">
        <v>1.4466355794889432</v>
      </c>
    </row>
    <row r="256" spans="1:44">
      <c r="A256" s="435" t="s">
        <v>1077</v>
      </c>
      <c r="B256" s="411">
        <v>254</v>
      </c>
      <c r="C256" s="411" t="s">
        <v>1078</v>
      </c>
      <c r="D256" s="412">
        <v>110478</v>
      </c>
      <c r="E256" s="412">
        <v>115498.18824570932</v>
      </c>
      <c r="F256" s="412">
        <v>7811.6329471050085</v>
      </c>
      <c r="G256" s="412">
        <v>0</v>
      </c>
      <c r="H256" s="412">
        <v>4.5121938395988828</v>
      </c>
      <c r="I256" s="412">
        <v>6.8305442940307364</v>
      </c>
      <c r="J256" s="412">
        <v>0</v>
      </c>
      <c r="K256" s="412">
        <v>0</v>
      </c>
      <c r="L256" s="412">
        <v>0</v>
      </c>
      <c r="M256" s="412">
        <v>0</v>
      </c>
      <c r="N256" s="412">
        <v>7822.9756852386381</v>
      </c>
      <c r="O256" s="639">
        <v>1.045440614834712</v>
      </c>
      <c r="P256" s="639">
        <v>7.0707588362434223E-2</v>
      </c>
      <c r="Q256" s="639">
        <v>0</v>
      </c>
      <c r="R256" s="639">
        <v>4.0842464921512726E-5</v>
      </c>
      <c r="S256" s="639">
        <v>6.1827189974752769E-5</v>
      </c>
      <c r="T256" s="639">
        <v>0</v>
      </c>
      <c r="U256" s="639">
        <v>0</v>
      </c>
      <c r="V256" s="639">
        <v>0</v>
      </c>
      <c r="W256" s="639">
        <v>0</v>
      </c>
      <c r="X256" s="639">
        <v>7.0810258017330499E-2</v>
      </c>
      <c r="Y256" s="639">
        <v>28.628923141788881</v>
      </c>
      <c r="Z256" s="639">
        <v>1.6843891289277619</v>
      </c>
      <c r="AA256" s="639">
        <v>0.13383206925797586</v>
      </c>
      <c r="AB256" s="639">
        <v>0.11663645739912776</v>
      </c>
      <c r="AC256" s="639">
        <v>1.7163353611766876E-2</v>
      </c>
      <c r="AD256" s="639">
        <v>1.9788555914490621E-2</v>
      </c>
      <c r="AE256" s="639">
        <v>4.9286556865960909E-2</v>
      </c>
      <c r="AF256" s="639">
        <v>1.1047960174672191E-2</v>
      </c>
      <c r="AG256" s="639">
        <v>3.7013773061138791E-3</v>
      </c>
      <c r="AH256" s="639">
        <v>2.0358454594578701</v>
      </c>
      <c r="AI256" s="639">
        <v>16.591614867715606</v>
      </c>
      <c r="AJ256" s="639">
        <v>0.98310153464920746</v>
      </c>
      <c r="AK256" s="639">
        <v>2.5229460905832647E-2</v>
      </c>
      <c r="AL256" s="639">
        <v>3.5704925941987867E-3</v>
      </c>
      <c r="AM256" s="639">
        <v>6.6743700148008305E-3</v>
      </c>
      <c r="AN256" s="639">
        <v>1.1160355407821339E-2</v>
      </c>
      <c r="AO256" s="639">
        <v>1.9642729929896817E-2</v>
      </c>
      <c r="AP256" s="639">
        <v>5.1815439821887889E-3</v>
      </c>
      <c r="AQ256" s="639">
        <v>7.4738350327554375E-4</v>
      </c>
      <c r="AR256" s="639">
        <v>1.0553078709872223</v>
      </c>
    </row>
    <row r="257" spans="1:44">
      <c r="A257" s="435" t="s">
        <v>1079</v>
      </c>
      <c r="B257" s="411">
        <v>255</v>
      </c>
      <c r="C257" s="411" t="s">
        <v>1080</v>
      </c>
      <c r="D257" s="412">
        <v>74277</v>
      </c>
      <c r="E257" s="412">
        <v>28379.327135967076</v>
      </c>
      <c r="F257" s="412">
        <v>1635.506394595136</v>
      </c>
      <c r="G257" s="412">
        <v>49.391603360908825</v>
      </c>
      <c r="H257" s="412">
        <v>1.1087015910799722</v>
      </c>
      <c r="I257" s="412">
        <v>1.6783488466903536</v>
      </c>
      <c r="J257" s="412">
        <v>0</v>
      </c>
      <c r="K257" s="412">
        <v>0</v>
      </c>
      <c r="L257" s="412">
        <v>0</v>
      </c>
      <c r="M257" s="412">
        <v>0</v>
      </c>
      <c r="N257" s="412">
        <v>1687.6850483938154</v>
      </c>
      <c r="O257" s="639">
        <v>0.3820742239989105</v>
      </c>
      <c r="P257" s="639">
        <v>2.2019015234798607E-2</v>
      </c>
      <c r="Q257" s="639">
        <v>6.6496497382647149E-4</v>
      </c>
      <c r="R257" s="639">
        <v>1.4926580113359077E-5</v>
      </c>
      <c r="S257" s="639">
        <v>2.2595808213718291E-5</v>
      </c>
      <c r="T257" s="639">
        <v>0</v>
      </c>
      <c r="U257" s="639">
        <v>0</v>
      </c>
      <c r="V257" s="639">
        <v>0</v>
      </c>
      <c r="W257" s="639">
        <v>0</v>
      </c>
      <c r="X257" s="639">
        <v>2.2721502596952155E-2</v>
      </c>
      <c r="Y257" s="639">
        <v>28.800630583831328</v>
      </c>
      <c r="Z257" s="639">
        <v>1.7718864788337372</v>
      </c>
      <c r="AA257" s="639">
        <v>0.12856794834266119</v>
      </c>
      <c r="AB257" s="639">
        <v>0.13492969488846884</v>
      </c>
      <c r="AC257" s="639">
        <v>1.4878529133505493E-2</v>
      </c>
      <c r="AD257" s="639">
        <v>2.2610681111860136E-2</v>
      </c>
      <c r="AE257" s="639">
        <v>3.0423084478530184E-2</v>
      </c>
      <c r="AF257" s="639">
        <v>4.8444712330535933E-3</v>
      </c>
      <c r="AG257" s="639">
        <v>1.2673446468766053E-3</v>
      </c>
      <c r="AH257" s="639">
        <v>2.1094082326686934</v>
      </c>
      <c r="AI257" s="639">
        <v>19.257380867552769</v>
      </c>
      <c r="AJ257" s="639">
        <v>1.2244293881533057</v>
      </c>
      <c r="AK257" s="639">
        <v>3.5904312353688572E-2</v>
      </c>
      <c r="AL257" s="639">
        <v>4.0101216904362726E-3</v>
      </c>
      <c r="AM257" s="639">
        <v>8.7294204993652348E-3</v>
      </c>
      <c r="AN257" s="639">
        <v>1.7304351988206006E-2</v>
      </c>
      <c r="AO257" s="639">
        <v>1.1225582092029941E-2</v>
      </c>
      <c r="AP257" s="639">
        <v>2.537362151141032E-3</v>
      </c>
      <c r="AQ257" s="639">
        <v>3.1517101825021747E-4</v>
      </c>
      <c r="AR257" s="639">
        <v>1.3044557099464231</v>
      </c>
    </row>
    <row r="258" spans="1:44">
      <c r="A258" s="435" t="s">
        <v>1081</v>
      </c>
      <c r="B258" s="411">
        <v>256</v>
      </c>
      <c r="C258" s="411" t="s">
        <v>1082</v>
      </c>
      <c r="D258" s="412">
        <v>240879</v>
      </c>
      <c r="E258" s="412">
        <v>193377.52242761967</v>
      </c>
      <c r="F258" s="412">
        <v>12261.959510221224</v>
      </c>
      <c r="G258" s="412">
        <v>363.2604674535217</v>
      </c>
      <c r="H258" s="412">
        <v>7.5547234001500918</v>
      </c>
      <c r="I258" s="412">
        <v>11.43631560351206</v>
      </c>
      <c r="J258" s="412">
        <v>0</v>
      </c>
      <c r="K258" s="412">
        <v>0</v>
      </c>
      <c r="L258" s="412">
        <v>0</v>
      </c>
      <c r="M258" s="412">
        <v>0</v>
      </c>
      <c r="N258" s="412">
        <v>12644.211016678408</v>
      </c>
      <c r="O258" s="639">
        <v>0.80279942389174508</v>
      </c>
      <c r="P258" s="639">
        <v>5.0905058183657453E-2</v>
      </c>
      <c r="Q258" s="639">
        <v>1.508062003966812E-3</v>
      </c>
      <c r="R258" s="639">
        <v>3.1363146642713114E-5</v>
      </c>
      <c r="S258" s="639">
        <v>4.7477428931173165E-5</v>
      </c>
      <c r="T258" s="639">
        <v>0</v>
      </c>
      <c r="U258" s="639">
        <v>0</v>
      </c>
      <c r="V258" s="639">
        <v>0</v>
      </c>
      <c r="W258" s="639">
        <v>0</v>
      </c>
      <c r="X258" s="639">
        <v>5.2491960763198148E-2</v>
      </c>
      <c r="Y258" s="639">
        <v>35.126694967945255</v>
      </c>
      <c r="Z258" s="639">
        <v>2.0352572069321608</v>
      </c>
      <c r="AA258" s="639">
        <v>0.19088451713818122</v>
      </c>
      <c r="AB258" s="639">
        <v>0.17547104163037919</v>
      </c>
      <c r="AC258" s="639">
        <v>2.8415970455285502E-2</v>
      </c>
      <c r="AD258" s="639">
        <v>3.3709438453172008E-2</v>
      </c>
      <c r="AE258" s="639">
        <v>6.0530582493211805E-4</v>
      </c>
      <c r="AF258" s="639">
        <v>1.134596871032153E-3</v>
      </c>
      <c r="AG258" s="639">
        <v>3.8174150315638304E-5</v>
      </c>
      <c r="AH258" s="639">
        <v>2.4655162514554583</v>
      </c>
      <c r="AI258" s="639">
        <v>25.566471836259847</v>
      </c>
      <c r="AJ258" s="639">
        <v>1.4844929673427874</v>
      </c>
      <c r="AK258" s="639">
        <v>7.5240222871767612E-2</v>
      </c>
      <c r="AL258" s="639">
        <v>1.2531886020196652E-2</v>
      </c>
      <c r="AM258" s="639">
        <v>1.4888858594864114E-2</v>
      </c>
      <c r="AN258" s="639">
        <v>2.7008038674361742E-2</v>
      </c>
      <c r="AO258" s="639">
        <v>2.1821828592366086E-4</v>
      </c>
      <c r="AP258" s="639">
        <v>7.8569470810783276E-4</v>
      </c>
      <c r="AQ258" s="639">
        <v>5.1678719529279576E-6</v>
      </c>
      <c r="AR258" s="639">
        <v>1.6151710543699618</v>
      </c>
    </row>
    <row r="259" spans="1:44">
      <c r="A259" s="435" t="s">
        <v>1083</v>
      </c>
      <c r="B259" s="411">
        <v>257</v>
      </c>
      <c r="C259" s="411" t="s">
        <v>1084</v>
      </c>
      <c r="D259" s="412">
        <v>68719</v>
      </c>
      <c r="E259" s="412">
        <v>18479.912774804656</v>
      </c>
      <c r="F259" s="412">
        <v>1195.7238869333876</v>
      </c>
      <c r="G259" s="412">
        <v>0.21107522803807191</v>
      </c>
      <c r="H259" s="412">
        <v>0.72195893152372448</v>
      </c>
      <c r="I259" s="412">
        <v>1.092899072058102</v>
      </c>
      <c r="J259" s="412">
        <v>0</v>
      </c>
      <c r="K259" s="412">
        <v>0</v>
      </c>
      <c r="L259" s="412">
        <v>0</v>
      </c>
      <c r="M259" s="412">
        <v>0</v>
      </c>
      <c r="N259" s="412">
        <v>1197.7498201650073</v>
      </c>
      <c r="O259" s="639">
        <v>0.26891998973798592</v>
      </c>
      <c r="P259" s="639">
        <v>1.7400193351669663E-2</v>
      </c>
      <c r="Q259" s="639">
        <v>3.0715701339960116E-6</v>
      </c>
      <c r="R259" s="639">
        <v>1.0505958054158595E-5</v>
      </c>
      <c r="S259" s="639">
        <v>1.5903884981709598E-5</v>
      </c>
      <c r="T259" s="639">
        <v>0</v>
      </c>
      <c r="U259" s="639">
        <v>0</v>
      </c>
      <c r="V259" s="639">
        <v>0</v>
      </c>
      <c r="W259" s="639">
        <v>0</v>
      </c>
      <c r="X259" s="639">
        <v>1.7429674764839528E-2</v>
      </c>
      <c r="Y259" s="639">
        <v>26.752296120707548</v>
      </c>
      <c r="Z259" s="639">
        <v>1.5863156391654556</v>
      </c>
      <c r="AA259" s="639">
        <v>0.1254577033023655</v>
      </c>
      <c r="AB259" s="639">
        <v>1.3287199935538836</v>
      </c>
      <c r="AC259" s="639">
        <v>0.13483595856247402</v>
      </c>
      <c r="AD259" s="639">
        <v>1.7738212219714843E-2</v>
      </c>
      <c r="AE259" s="639">
        <v>8.2770467199110888E-4</v>
      </c>
      <c r="AF259" s="639">
        <v>9.1492477674941664E-4</v>
      </c>
      <c r="AG259" s="639">
        <v>5.2054899354579917E-5</v>
      </c>
      <c r="AH259" s="639">
        <v>3.1948621911519886</v>
      </c>
      <c r="AI259" s="639">
        <v>20.038287757919804</v>
      </c>
      <c r="AJ259" s="639">
        <v>1.1957837969573601</v>
      </c>
      <c r="AK259" s="639">
        <v>5.3449269545634531E-2</v>
      </c>
      <c r="AL259" s="639">
        <v>1.1881215068760549</v>
      </c>
      <c r="AM259" s="639">
        <v>0.11108355466149138</v>
      </c>
      <c r="AN259" s="639">
        <v>1.3413246293803477E-2</v>
      </c>
      <c r="AO259" s="639">
        <v>3.1927424263964533E-4</v>
      </c>
      <c r="AP259" s="639">
        <v>6.3098950070066158E-4</v>
      </c>
      <c r="AQ259" s="639">
        <v>8.389754879200419E-6</v>
      </c>
      <c r="AR259" s="639">
        <v>2.5628100278325636</v>
      </c>
    </row>
    <row r="260" spans="1:44">
      <c r="A260" s="435" t="s">
        <v>1085</v>
      </c>
      <c r="B260" s="411">
        <v>258</v>
      </c>
      <c r="C260" s="411" t="s">
        <v>1086</v>
      </c>
      <c r="D260" s="412">
        <v>363722</v>
      </c>
      <c r="E260" s="412">
        <v>51443.533895683737</v>
      </c>
      <c r="F260" s="412">
        <v>3048.4120847011645</v>
      </c>
      <c r="G260" s="412">
        <v>484.83979880345112</v>
      </c>
      <c r="H260" s="412">
        <v>2.0097561724300355</v>
      </c>
      <c r="I260" s="412">
        <v>3.0423623283891055</v>
      </c>
      <c r="J260" s="412">
        <v>0</v>
      </c>
      <c r="K260" s="412">
        <v>0</v>
      </c>
      <c r="L260" s="412">
        <v>0</v>
      </c>
      <c r="M260" s="412">
        <v>0</v>
      </c>
      <c r="N260" s="412">
        <v>3538.304002005435</v>
      </c>
      <c r="O260" s="639">
        <v>0.14143640993858975</v>
      </c>
      <c r="P260" s="639">
        <v>8.3811594698730476E-3</v>
      </c>
      <c r="Q260" s="639">
        <v>1.3329955262630557E-3</v>
      </c>
      <c r="R260" s="639">
        <v>5.5255282122886037E-6</v>
      </c>
      <c r="S260" s="639">
        <v>8.3645265570658515E-6</v>
      </c>
      <c r="T260" s="639">
        <v>0</v>
      </c>
      <c r="U260" s="639">
        <v>0</v>
      </c>
      <c r="V260" s="639">
        <v>0</v>
      </c>
      <c r="W260" s="639">
        <v>0</v>
      </c>
      <c r="X260" s="639">
        <v>9.7280450509054581E-3</v>
      </c>
      <c r="Y260" s="639">
        <v>21.971536546635129</v>
      </c>
      <c r="Z260" s="639">
        <v>1.2451116719761137</v>
      </c>
      <c r="AA260" s="639">
        <v>0.10674940635830557</v>
      </c>
      <c r="AB260" s="639">
        <v>0.11037335983255028</v>
      </c>
      <c r="AC260" s="639">
        <v>1.6992134778577313E-2</v>
      </c>
      <c r="AD260" s="639">
        <v>5.2037496449361467E-2</v>
      </c>
      <c r="AE260" s="639">
        <v>6.4967557759031992E-4</v>
      </c>
      <c r="AF260" s="639">
        <v>8.1805117022780102E-4</v>
      </c>
      <c r="AG260" s="639">
        <v>4.23056730869705E-5</v>
      </c>
      <c r="AH260" s="639">
        <v>1.5327741018158134</v>
      </c>
      <c r="AI260" s="639">
        <v>13.090375782863273</v>
      </c>
      <c r="AJ260" s="639">
        <v>0.74681030303881535</v>
      </c>
      <c r="AK260" s="639">
        <v>2.7317422207720959E-2</v>
      </c>
      <c r="AL260" s="639">
        <v>2.987916661529227E-3</v>
      </c>
      <c r="AM260" s="639">
        <v>7.6970244983195716E-3</v>
      </c>
      <c r="AN260" s="639">
        <v>4.3142811381677811E-2</v>
      </c>
      <c r="AO260" s="639">
        <v>2.3601890173916294E-4</v>
      </c>
      <c r="AP260" s="639">
        <v>4.9508503029180501E-4</v>
      </c>
      <c r="AQ260" s="639">
        <v>6.1766418340284893E-6</v>
      </c>
      <c r="AR260" s="639">
        <v>0.82869275836192791</v>
      </c>
    </row>
    <row r="261" spans="1:44">
      <c r="A261" s="435" t="s">
        <v>1087</v>
      </c>
      <c r="B261" s="411">
        <v>259</v>
      </c>
      <c r="C261" s="411" t="s">
        <v>3</v>
      </c>
      <c r="D261" s="412">
        <v>1928240</v>
      </c>
      <c r="E261" s="412">
        <v>980073.37288261275</v>
      </c>
      <c r="F261" s="412">
        <v>57203.828858212779</v>
      </c>
      <c r="G261" s="412">
        <v>13519.245886648299</v>
      </c>
      <c r="H261" s="412">
        <v>38.288748097657788</v>
      </c>
      <c r="I261" s="412">
        <v>57.961381789237578</v>
      </c>
      <c r="J261" s="412">
        <v>0</v>
      </c>
      <c r="K261" s="412">
        <v>0</v>
      </c>
      <c r="L261" s="412">
        <v>0</v>
      </c>
      <c r="M261" s="412">
        <v>0</v>
      </c>
      <c r="N261" s="412">
        <v>70819.324874747981</v>
      </c>
      <c r="O261" s="639">
        <v>0.50827354109582457</v>
      </c>
      <c r="P261" s="639">
        <v>2.9666342809096781E-2</v>
      </c>
      <c r="Q261" s="639">
        <v>7.0111842336266746E-3</v>
      </c>
      <c r="R261" s="639">
        <v>1.9856837373800868E-5</v>
      </c>
      <c r="S261" s="639">
        <v>3.0059215548498929E-5</v>
      </c>
      <c r="T261" s="639">
        <v>0</v>
      </c>
      <c r="U261" s="639">
        <v>0</v>
      </c>
      <c r="V261" s="639">
        <v>0</v>
      </c>
      <c r="W261" s="639">
        <v>0</v>
      </c>
      <c r="X261" s="639">
        <v>3.6727443095645761E-2</v>
      </c>
      <c r="Y261" s="639">
        <v>39.052325022154889</v>
      </c>
      <c r="Z261" s="639">
        <v>2.2810097377565919</v>
      </c>
      <c r="AA261" s="639">
        <v>0.21672188053389188</v>
      </c>
      <c r="AB261" s="639">
        <v>0.17848585479297843</v>
      </c>
      <c r="AC261" s="639">
        <v>2.9030496557337276E-2</v>
      </c>
      <c r="AD261" s="639">
        <v>4.1178392474173799E-2</v>
      </c>
      <c r="AE261" s="639">
        <v>1.3060477054008205E-3</v>
      </c>
      <c r="AF261" s="639">
        <v>1.4628978079714969E-3</v>
      </c>
      <c r="AG261" s="639">
        <v>1.2150899303773653E-4</v>
      </c>
      <c r="AH261" s="639">
        <v>2.7493168166213833</v>
      </c>
      <c r="AI261" s="639">
        <v>27.198182938794567</v>
      </c>
      <c r="AJ261" s="639">
        <v>1.5935886893125419</v>
      </c>
      <c r="AK261" s="639">
        <v>7.4571532903685553E-2</v>
      </c>
      <c r="AL261" s="639">
        <v>1.1425839943822926E-2</v>
      </c>
      <c r="AM261" s="639">
        <v>1.5361602246602265E-2</v>
      </c>
      <c r="AN261" s="639">
        <v>3.317387597606198E-2</v>
      </c>
      <c r="AO261" s="639">
        <v>3.3979084716374022E-4</v>
      </c>
      <c r="AP261" s="639">
        <v>9.2764385149619053E-4</v>
      </c>
      <c r="AQ261" s="639">
        <v>1.0906424310085531E-5</v>
      </c>
      <c r="AR261" s="639">
        <v>1.729399881505685</v>
      </c>
    </row>
    <row r="262" spans="1:44">
      <c r="A262" s="435" t="s">
        <v>1088</v>
      </c>
      <c r="B262" s="411">
        <v>260</v>
      </c>
      <c r="C262" s="411" t="s">
        <v>201</v>
      </c>
      <c r="D262" s="412">
        <v>914413</v>
      </c>
      <c r="E262" s="412">
        <v>3468061.4032523655</v>
      </c>
      <c r="F262" s="412">
        <v>236305.57979374111</v>
      </c>
      <c r="G262" s="412">
        <v>45.170098800147386</v>
      </c>
      <c r="H262" s="412">
        <v>135.4875391275873</v>
      </c>
      <c r="I262" s="412">
        <v>205.1005941230745</v>
      </c>
      <c r="J262" s="412">
        <v>0</v>
      </c>
      <c r="K262" s="412">
        <v>0</v>
      </c>
      <c r="L262" s="412">
        <v>0</v>
      </c>
      <c r="M262" s="412">
        <v>0</v>
      </c>
      <c r="N262" s="412">
        <v>236691.33802579192</v>
      </c>
      <c r="O262" s="639">
        <v>3.7926641498451636</v>
      </c>
      <c r="P262" s="639">
        <v>0.2584232505374936</v>
      </c>
      <c r="Q262" s="639">
        <v>4.9397918446202523E-5</v>
      </c>
      <c r="R262" s="639">
        <v>1.4816886803620168E-4</v>
      </c>
      <c r="S262" s="639">
        <v>2.2429754839779672E-4</v>
      </c>
      <c r="T262" s="639">
        <v>0</v>
      </c>
      <c r="U262" s="639">
        <v>0</v>
      </c>
      <c r="V262" s="639">
        <v>0</v>
      </c>
      <c r="W262" s="639">
        <v>0</v>
      </c>
      <c r="X262" s="639">
        <v>0.25884511487237383</v>
      </c>
      <c r="Y262" s="639">
        <v>54.484171380765588</v>
      </c>
      <c r="Z262" s="639">
        <v>3.4905528108468546</v>
      </c>
      <c r="AA262" s="639">
        <v>0.12303795640200571</v>
      </c>
      <c r="AB262" s="639">
        <v>0.19268184430993762</v>
      </c>
      <c r="AC262" s="639">
        <v>2.7126542427665937E-2</v>
      </c>
      <c r="AD262" s="639">
        <v>2.1353385957751748E-2</v>
      </c>
      <c r="AE262" s="639">
        <v>1.0862902603248814E-3</v>
      </c>
      <c r="AF262" s="639">
        <v>1.3120692477048199E-3</v>
      </c>
      <c r="AG262" s="639">
        <v>4.8703649511111078E-5</v>
      </c>
      <c r="AH262" s="639">
        <v>3.857199603101757</v>
      </c>
      <c r="AI262" s="639">
        <v>50.140424539231802</v>
      </c>
      <c r="AJ262" s="639">
        <v>3.2382692824743051</v>
      </c>
      <c r="AK262" s="639">
        <v>4.2540792809439287E-2</v>
      </c>
      <c r="AL262" s="639">
        <v>6.3789241278076267E-3</v>
      </c>
      <c r="AM262" s="639">
        <v>2.5007026788543107E-2</v>
      </c>
      <c r="AN262" s="639">
        <v>1.9197579212370652E-2</v>
      </c>
      <c r="AO262" s="639">
        <v>6.0391148908365763E-4</v>
      </c>
      <c r="AP262" s="639">
        <v>1.0315331090489242E-3</v>
      </c>
      <c r="AQ262" s="639">
        <v>7.5431447447786328E-6</v>
      </c>
      <c r="AR262" s="639">
        <v>3.3330365931553434</v>
      </c>
    </row>
    <row r="263" spans="1:44">
      <c r="A263" s="435" t="s">
        <v>1089</v>
      </c>
      <c r="B263" s="411">
        <v>261</v>
      </c>
      <c r="C263" s="411" t="s">
        <v>1090</v>
      </c>
      <c r="D263" s="412">
        <v>9220703</v>
      </c>
      <c r="E263" s="412">
        <v>2264718.738635262</v>
      </c>
      <c r="F263" s="412">
        <v>147223.71742379968</v>
      </c>
      <c r="G263" s="412">
        <v>48442.907864433342</v>
      </c>
      <c r="H263" s="412">
        <v>88.476279118376638</v>
      </c>
      <c r="I263" s="412">
        <v>133.93510229667396</v>
      </c>
      <c r="J263" s="412">
        <v>0</v>
      </c>
      <c r="K263" s="412">
        <v>0</v>
      </c>
      <c r="L263" s="412">
        <v>0</v>
      </c>
      <c r="M263" s="412">
        <v>0</v>
      </c>
      <c r="N263" s="412">
        <v>195889.03666964808</v>
      </c>
      <c r="O263" s="639">
        <v>0.24561237235764583</v>
      </c>
      <c r="P263" s="639">
        <v>1.5966647816744523E-2</v>
      </c>
      <c r="Q263" s="639">
        <v>5.2537109008318934E-3</v>
      </c>
      <c r="R263" s="639">
        <v>9.5953940950464021E-6</v>
      </c>
      <c r="S263" s="639">
        <v>1.4525476235019602E-5</v>
      </c>
      <c r="T263" s="639">
        <v>0</v>
      </c>
      <c r="U263" s="639">
        <v>0</v>
      </c>
      <c r="V263" s="639">
        <v>0</v>
      </c>
      <c r="W263" s="639">
        <v>0</v>
      </c>
      <c r="X263" s="639">
        <v>2.1244479587906481E-2</v>
      </c>
      <c r="Y263" s="639">
        <v>25.526307441462123</v>
      </c>
      <c r="Z263" s="639">
        <v>1.5671014065705764</v>
      </c>
      <c r="AA263" s="639">
        <v>0.33519973006060655</v>
      </c>
      <c r="AB263" s="639">
        <v>0.10013570800960223</v>
      </c>
      <c r="AC263" s="639">
        <v>1.475962498259714E-2</v>
      </c>
      <c r="AD263" s="639">
        <v>2.6823876569671366E-2</v>
      </c>
      <c r="AE263" s="639">
        <v>1.2645686173219949E-3</v>
      </c>
      <c r="AF263" s="639">
        <v>1.2898643433914437E-3</v>
      </c>
      <c r="AG263" s="639">
        <v>1.059599974366932E-4</v>
      </c>
      <c r="AH263" s="639">
        <v>2.0466807391512036</v>
      </c>
      <c r="AI263" s="639">
        <v>19.101621193926221</v>
      </c>
      <c r="AJ263" s="639">
        <v>1.1922668280724733</v>
      </c>
      <c r="AK263" s="639">
        <v>0.26344792678694734</v>
      </c>
      <c r="AL263" s="639">
        <v>5.6210644335068999E-3</v>
      </c>
      <c r="AM263" s="639">
        <v>1.036580589837615E-2</v>
      </c>
      <c r="AN263" s="639">
        <v>2.1801988150852568E-2</v>
      </c>
      <c r="AO263" s="639">
        <v>3.4298713428298876E-4</v>
      </c>
      <c r="AP263" s="639">
        <v>8.8225861356525863E-4</v>
      </c>
      <c r="AQ263" s="639">
        <v>1.04226182741985E-5</v>
      </c>
      <c r="AR263" s="639">
        <v>1.494739281708279</v>
      </c>
    </row>
    <row r="264" spans="1:44">
      <c r="A264" s="435" t="s">
        <v>1091</v>
      </c>
      <c r="B264" s="411">
        <v>262</v>
      </c>
      <c r="C264" s="411" t="s">
        <v>1092</v>
      </c>
      <c r="D264" s="412">
        <v>6513147</v>
      </c>
      <c r="E264" s="412">
        <v>2695915.2826487445</v>
      </c>
      <c r="F264" s="412">
        <v>175078.50342109948</v>
      </c>
      <c r="G264" s="412">
        <v>42333.084884704498</v>
      </c>
      <c r="H264" s="412">
        <v>105.32193201654009</v>
      </c>
      <c r="I264" s="412">
        <v>159.43599662283651</v>
      </c>
      <c r="J264" s="412">
        <v>0</v>
      </c>
      <c r="K264" s="412">
        <v>0</v>
      </c>
      <c r="L264" s="412">
        <v>0</v>
      </c>
      <c r="M264" s="412">
        <v>0</v>
      </c>
      <c r="N264" s="412">
        <v>217676.34623444336</v>
      </c>
      <c r="O264" s="639">
        <v>0.41391899839643487</v>
      </c>
      <c r="P264" s="639">
        <v>2.6880784883421098E-2</v>
      </c>
      <c r="Q264" s="639">
        <v>6.4996360261336799E-3</v>
      </c>
      <c r="R264" s="639">
        <v>1.6170667116301856E-5</v>
      </c>
      <c r="S264" s="639">
        <v>2.4479103054611926E-5</v>
      </c>
      <c r="T264" s="639">
        <v>0</v>
      </c>
      <c r="U264" s="639">
        <v>0</v>
      </c>
      <c r="V264" s="639">
        <v>0</v>
      </c>
      <c r="W264" s="639">
        <v>0</v>
      </c>
      <c r="X264" s="639">
        <v>3.3421070679725697E-2</v>
      </c>
      <c r="Y264" s="639">
        <v>35.977513439694853</v>
      </c>
      <c r="Z264" s="639">
        <v>2.3951949404367245</v>
      </c>
      <c r="AA264" s="639">
        <v>0.50754853549334378</v>
      </c>
      <c r="AB264" s="639">
        <v>0.14255078434886961</v>
      </c>
      <c r="AC264" s="639">
        <v>1.7612195503318294E-2</v>
      </c>
      <c r="AD264" s="639">
        <v>4.1213905296563033E-2</v>
      </c>
      <c r="AE264" s="639">
        <v>1.8080641676721505E-3</v>
      </c>
      <c r="AF264" s="639">
        <v>1.6067387423043199E-3</v>
      </c>
      <c r="AG264" s="639">
        <v>1.72526749561785E-4</v>
      </c>
      <c r="AH264" s="639">
        <v>3.1077076907383576</v>
      </c>
      <c r="AI264" s="639">
        <v>28.635350986589572</v>
      </c>
      <c r="AJ264" s="639">
        <v>1.9462579965527558</v>
      </c>
      <c r="AK264" s="639">
        <v>0.3989798195261014</v>
      </c>
      <c r="AL264" s="639">
        <v>6.4631110442750746E-3</v>
      </c>
      <c r="AM264" s="639">
        <v>1.3558444563152465E-2</v>
      </c>
      <c r="AN264" s="639">
        <v>3.491677032212577E-2</v>
      </c>
      <c r="AO264" s="639">
        <v>4.00526563374952E-4</v>
      </c>
      <c r="AP264" s="639">
        <v>1.0636385654899947E-3</v>
      </c>
      <c r="AQ264" s="639">
        <v>1.21636545737587E-5</v>
      </c>
      <c r="AR264" s="639">
        <v>2.401652470791849</v>
      </c>
    </row>
    <row r="265" spans="1:44">
      <c r="A265" s="435" t="s">
        <v>1093</v>
      </c>
      <c r="B265" s="411">
        <v>263</v>
      </c>
      <c r="C265" s="411" t="s">
        <v>1094</v>
      </c>
      <c r="D265" s="412">
        <v>957053</v>
      </c>
      <c r="E265" s="412">
        <v>311984.64822083229</v>
      </c>
      <c r="F265" s="412">
        <v>20577.982741836677</v>
      </c>
      <c r="G265" s="412">
        <v>3456.8459532399743</v>
      </c>
      <c r="H265" s="412">
        <v>12.188374805989742</v>
      </c>
      <c r="I265" s="412">
        <v>18.450721964542669</v>
      </c>
      <c r="J265" s="412">
        <v>0</v>
      </c>
      <c r="K265" s="412">
        <v>0</v>
      </c>
      <c r="L265" s="412">
        <v>0</v>
      </c>
      <c r="M265" s="412">
        <v>0</v>
      </c>
      <c r="N265" s="412">
        <v>24065.467791847183</v>
      </c>
      <c r="O265" s="639">
        <v>0.32598471372100846</v>
      </c>
      <c r="P265" s="639">
        <v>2.150140351875672E-2</v>
      </c>
      <c r="Q265" s="639">
        <v>3.6119691942243263E-3</v>
      </c>
      <c r="R265" s="639">
        <v>1.2735318530937933E-5</v>
      </c>
      <c r="S265" s="639">
        <v>1.9278683588623272E-5</v>
      </c>
      <c r="T265" s="639">
        <v>0</v>
      </c>
      <c r="U265" s="639">
        <v>0</v>
      </c>
      <c r="V265" s="639">
        <v>0</v>
      </c>
      <c r="W265" s="639">
        <v>0</v>
      </c>
      <c r="X265" s="639">
        <v>2.5145386715100609E-2</v>
      </c>
      <c r="Y265" s="639">
        <v>25.655395410129465</v>
      </c>
      <c r="Z265" s="639">
        <v>1.632816391188417</v>
      </c>
      <c r="AA265" s="639">
        <v>0.48068892522803996</v>
      </c>
      <c r="AB265" s="639">
        <v>9.8907864405908069E-2</v>
      </c>
      <c r="AC265" s="639">
        <v>1.5260958885636057E-2</v>
      </c>
      <c r="AD265" s="639">
        <v>0.17886854481368045</v>
      </c>
      <c r="AE265" s="639">
        <v>2.0342874146826459E-3</v>
      </c>
      <c r="AF265" s="639">
        <v>1.7193544144833823E-3</v>
      </c>
      <c r="AG265" s="639">
        <v>1.811692740341895E-4</v>
      </c>
      <c r="AH265" s="639">
        <v>2.4104774956248827</v>
      </c>
      <c r="AI265" s="639">
        <v>19.522054217264461</v>
      </c>
      <c r="AJ265" s="639">
        <v>1.2673506566583503</v>
      </c>
      <c r="AK265" s="639">
        <v>0.39984248504769798</v>
      </c>
      <c r="AL265" s="639">
        <v>5.0766447982149628E-3</v>
      </c>
      <c r="AM265" s="639">
        <v>1.1403345749680879E-2</v>
      </c>
      <c r="AN265" s="639">
        <v>0.15731838636490977</v>
      </c>
      <c r="AO265" s="639">
        <v>5.060410702203245E-4</v>
      </c>
      <c r="AP265" s="639">
        <v>1.1353440498984254E-3</v>
      </c>
      <c r="AQ265" s="639">
        <v>1.663156358105886E-5</v>
      </c>
      <c r="AR265" s="639">
        <v>1.8426495353025536</v>
      </c>
    </row>
    <row r="266" spans="1:44">
      <c r="A266" s="435" t="s">
        <v>1095</v>
      </c>
      <c r="B266" s="411">
        <v>264</v>
      </c>
      <c r="C266" s="411" t="s">
        <v>1096</v>
      </c>
      <c r="D266" s="412">
        <v>14091533</v>
      </c>
      <c r="E266" s="412">
        <v>6884235.4135498898</v>
      </c>
      <c r="F266" s="412">
        <v>458081.33044719498</v>
      </c>
      <c r="G266" s="412">
        <v>68189.234234559277</v>
      </c>
      <c r="H266" s="412">
        <v>268.94798174050368</v>
      </c>
      <c r="I266" s="412">
        <v>407.13257616432281</v>
      </c>
      <c r="J266" s="412">
        <v>0</v>
      </c>
      <c r="K266" s="412">
        <v>0</v>
      </c>
      <c r="L266" s="412">
        <v>0</v>
      </c>
      <c r="M266" s="412">
        <v>0</v>
      </c>
      <c r="N266" s="412">
        <v>526946.645239659</v>
      </c>
      <c r="O266" s="639">
        <v>0.48853701109381709</v>
      </c>
      <c r="P266" s="639">
        <v>3.2507558293848868E-2</v>
      </c>
      <c r="Q266" s="639">
        <v>4.8390217185425655E-3</v>
      </c>
      <c r="R266" s="639">
        <v>1.9085785892883598E-5</v>
      </c>
      <c r="S266" s="639">
        <v>2.8892000335543537E-5</v>
      </c>
      <c r="T266" s="639">
        <v>0</v>
      </c>
      <c r="U266" s="639">
        <v>0</v>
      </c>
      <c r="V266" s="639">
        <v>0</v>
      </c>
      <c r="W266" s="639">
        <v>0</v>
      </c>
      <c r="X266" s="639">
        <v>3.739455779861986E-2</v>
      </c>
      <c r="Y266" s="639">
        <v>30.135252530792208</v>
      </c>
      <c r="Z266" s="639">
        <v>2.0236376790809318</v>
      </c>
      <c r="AA266" s="639">
        <v>0.46619987378853928</v>
      </c>
      <c r="AB266" s="639">
        <v>0.11562536505984364</v>
      </c>
      <c r="AC266" s="639">
        <v>1.4595389394023366E-2</v>
      </c>
      <c r="AD266" s="639">
        <v>0.18222173433436115</v>
      </c>
      <c r="AE266" s="639">
        <v>1.9120857621379244E-3</v>
      </c>
      <c r="AF266" s="639">
        <v>1.7852595059061169E-3</v>
      </c>
      <c r="AG266" s="639">
        <v>1.8529773888871609E-4</v>
      </c>
      <c r="AH266" s="639">
        <v>2.8061626846646317</v>
      </c>
      <c r="AI266" s="639">
        <v>23.470231717639884</v>
      </c>
      <c r="AJ266" s="639">
        <v>1.6087585352808971</v>
      </c>
      <c r="AK266" s="639">
        <v>0.36897287481365731</v>
      </c>
      <c r="AL266" s="639">
        <v>4.9134967153722665E-3</v>
      </c>
      <c r="AM266" s="639">
        <v>1.1165428836387038E-2</v>
      </c>
      <c r="AN266" s="639">
        <v>0.1608822594754013</v>
      </c>
      <c r="AO266" s="639">
        <v>4.1090794351527938E-4</v>
      </c>
      <c r="AP266" s="639">
        <v>1.1956775618529453E-3</v>
      </c>
      <c r="AQ266" s="639">
        <v>1.2879612254162394E-5</v>
      </c>
      <c r="AR266" s="639">
        <v>2.1563120602393369</v>
      </c>
    </row>
    <row r="267" spans="1:44">
      <c r="A267" s="435" t="s">
        <v>1097</v>
      </c>
      <c r="B267" s="411">
        <v>265</v>
      </c>
      <c r="C267" s="411" t="s">
        <v>205</v>
      </c>
      <c r="D267" s="412">
        <v>15521269</v>
      </c>
      <c r="E267" s="412">
        <v>13016107.36452497</v>
      </c>
      <c r="F267" s="412">
        <v>875306.18306508893</v>
      </c>
      <c r="G267" s="412">
        <v>103677.46617265385</v>
      </c>
      <c r="H267" s="412">
        <v>508.50320994493217</v>
      </c>
      <c r="I267" s="412">
        <v>769.77049804545607</v>
      </c>
      <c r="J267" s="412">
        <v>0</v>
      </c>
      <c r="K267" s="412">
        <v>0</v>
      </c>
      <c r="L267" s="412">
        <v>0</v>
      </c>
      <c r="M267" s="412">
        <v>0</v>
      </c>
      <c r="N267" s="412">
        <v>980261.92294573318</v>
      </c>
      <c r="O267" s="639">
        <v>0.83859814326553905</v>
      </c>
      <c r="P267" s="639">
        <v>5.6393983189460151E-2</v>
      </c>
      <c r="Q267" s="639">
        <v>6.6797029400530233E-3</v>
      </c>
      <c r="R267" s="639">
        <v>3.2761703308210959E-5</v>
      </c>
      <c r="S267" s="639">
        <v>4.9594559442623927E-5</v>
      </c>
      <c r="T267" s="639">
        <v>0</v>
      </c>
      <c r="U267" s="639">
        <v>0</v>
      </c>
      <c r="V267" s="639">
        <v>0</v>
      </c>
      <c r="W267" s="639">
        <v>0</v>
      </c>
      <c r="X267" s="639">
        <v>6.3156042392263995E-2</v>
      </c>
      <c r="Y267" s="639">
        <v>31.727136594218081</v>
      </c>
      <c r="Z267" s="639">
        <v>2.0664593616507032</v>
      </c>
      <c r="AA267" s="639">
        <v>0.42728524754976066</v>
      </c>
      <c r="AB267" s="639">
        <v>0.12669561496930171</v>
      </c>
      <c r="AC267" s="639">
        <v>1.6574267652126381E-2</v>
      </c>
      <c r="AD267" s="639">
        <v>1.6997552820630226E-2</v>
      </c>
      <c r="AE267" s="639">
        <v>1.5708217765876928E-3</v>
      </c>
      <c r="AF267" s="639">
        <v>1.8254152657885755E-3</v>
      </c>
      <c r="AG267" s="639">
        <v>1.6107307937118854E-4</v>
      </c>
      <c r="AH267" s="639">
        <v>2.65756935476427</v>
      </c>
      <c r="AI267" s="639">
        <v>24.333714599819974</v>
      </c>
      <c r="AJ267" s="639">
        <v>1.6132168193745142</v>
      </c>
      <c r="AK267" s="639">
        <v>0.32655312074701437</v>
      </c>
      <c r="AL267" s="639">
        <v>8.7913025651060218E-3</v>
      </c>
      <c r="AM267" s="639">
        <v>1.2541373685593663E-2</v>
      </c>
      <c r="AN267" s="639">
        <v>1.3399515491467829E-2</v>
      </c>
      <c r="AO267" s="639">
        <v>3.1368477668053098E-4</v>
      </c>
      <c r="AP267" s="639">
        <v>1.2945607720275564E-3</v>
      </c>
      <c r="AQ267" s="639">
        <v>9.5980748016672426E-6</v>
      </c>
      <c r="AR267" s="639">
        <v>1.9761199754872061</v>
      </c>
    </row>
    <row r="268" spans="1:44">
      <c r="A268" s="435" t="s">
        <v>1098</v>
      </c>
      <c r="B268" s="411">
        <v>266</v>
      </c>
      <c r="C268" s="411" t="s">
        <v>1099</v>
      </c>
      <c r="D268" s="412">
        <v>5915647</v>
      </c>
      <c r="E268" s="412">
        <v>16380598.316637654</v>
      </c>
      <c r="F268" s="412">
        <v>1121178.9540206823</v>
      </c>
      <c r="G268" s="412">
        <v>58592.971222058048</v>
      </c>
      <c r="H268" s="412">
        <v>639.94453883584674</v>
      </c>
      <c r="I268" s="412">
        <v>968.74595233034256</v>
      </c>
      <c r="J268" s="412">
        <v>0</v>
      </c>
      <c r="K268" s="412">
        <v>0</v>
      </c>
      <c r="L268" s="412">
        <v>0</v>
      </c>
      <c r="M268" s="412">
        <v>0</v>
      </c>
      <c r="N268" s="412">
        <v>1181380.6157339064</v>
      </c>
      <c r="O268" s="639">
        <v>2.7690290371683188</v>
      </c>
      <c r="P268" s="639">
        <v>0.189527697312007</v>
      </c>
      <c r="Q268" s="639">
        <v>9.9047443537550583E-3</v>
      </c>
      <c r="R268" s="639">
        <v>1.081782835987081E-4</v>
      </c>
      <c r="S268" s="639">
        <v>1.6375993231684423E-4</v>
      </c>
      <c r="T268" s="639">
        <v>0</v>
      </c>
      <c r="U268" s="639">
        <v>0</v>
      </c>
      <c r="V268" s="639">
        <v>0</v>
      </c>
      <c r="W268" s="639">
        <v>0</v>
      </c>
      <c r="X268" s="639">
        <v>0.19970437988167761</v>
      </c>
      <c r="Y268" s="639">
        <v>36.198179387820097</v>
      </c>
      <c r="Z268" s="639">
        <v>2.434748259762483</v>
      </c>
      <c r="AA268" s="639">
        <v>0.82820712099464222</v>
      </c>
      <c r="AB268" s="639">
        <v>0.17462704433928924</v>
      </c>
      <c r="AC268" s="639">
        <v>1.9512652529147023E-2</v>
      </c>
      <c r="AD268" s="639">
        <v>1.3981580327836689E-2</v>
      </c>
      <c r="AE268" s="639">
        <v>8.2884218675015537E-4</v>
      </c>
      <c r="AF268" s="639">
        <v>8.9475128418364303E-4</v>
      </c>
      <c r="AG268" s="639">
        <v>6.8591153112531694E-5</v>
      </c>
      <c r="AH268" s="639">
        <v>3.4728688425774439</v>
      </c>
      <c r="AI268" s="639">
        <v>30.185890691362005</v>
      </c>
      <c r="AJ268" s="639">
        <v>2.0663443412859901</v>
      </c>
      <c r="AK268" s="639">
        <v>0.71481440375717054</v>
      </c>
      <c r="AL268" s="639">
        <v>8.0246643996539965E-3</v>
      </c>
      <c r="AM268" s="639">
        <v>1.6560255653131444E-2</v>
      </c>
      <c r="AN268" s="639">
        <v>1.1488986718264427E-2</v>
      </c>
      <c r="AO268" s="639">
        <v>2.1569975449352218E-4</v>
      </c>
      <c r="AP268" s="639">
        <v>5.8803298328541506E-4</v>
      </c>
      <c r="AQ268" s="639">
        <v>5.4064604490063238E-6</v>
      </c>
      <c r="AR268" s="639">
        <v>2.8180417910124382</v>
      </c>
    </row>
    <row r="269" spans="1:44">
      <c r="A269" s="435" t="s">
        <v>1100</v>
      </c>
      <c r="B269" s="411">
        <v>267</v>
      </c>
      <c r="C269" s="411" t="s">
        <v>1101</v>
      </c>
      <c r="D269" s="412">
        <v>6092026</v>
      </c>
      <c r="E269" s="412">
        <v>13557238.630606305</v>
      </c>
      <c r="F269" s="412">
        <v>928888.76103187061</v>
      </c>
      <c r="G269" s="412">
        <v>13754.243636038118</v>
      </c>
      <c r="H269" s="412">
        <v>529.64370749137106</v>
      </c>
      <c r="I269" s="412">
        <v>801.77291416985622</v>
      </c>
      <c r="J269" s="412">
        <v>0</v>
      </c>
      <c r="K269" s="412">
        <v>0</v>
      </c>
      <c r="L269" s="412">
        <v>0</v>
      </c>
      <c r="M269" s="412">
        <v>0</v>
      </c>
      <c r="N269" s="412">
        <v>943974.42128956993</v>
      </c>
      <c r="O269" s="639">
        <v>2.2254072176655688</v>
      </c>
      <c r="P269" s="639">
        <v>0.15247616491326049</v>
      </c>
      <c r="Q269" s="639">
        <v>2.2577453930823863E-3</v>
      </c>
      <c r="R269" s="639">
        <v>8.6940487038527256E-5</v>
      </c>
      <c r="S269" s="639">
        <v>1.3161022526329602E-4</v>
      </c>
      <c r="T269" s="639">
        <v>0</v>
      </c>
      <c r="U269" s="639">
        <v>0</v>
      </c>
      <c r="V269" s="639">
        <v>0</v>
      </c>
      <c r="W269" s="639">
        <v>0</v>
      </c>
      <c r="X269" s="639">
        <v>0.15495246101864468</v>
      </c>
      <c r="Y269" s="639">
        <v>29.689089139486875</v>
      </c>
      <c r="Z269" s="639">
        <v>1.9698495457576031</v>
      </c>
      <c r="AA269" s="639">
        <v>0.65878968091032775</v>
      </c>
      <c r="AB269" s="639">
        <v>0.13036323877043943</v>
      </c>
      <c r="AC269" s="639">
        <v>1.7294708092543909E-2</v>
      </c>
      <c r="AD269" s="639">
        <v>4.3434953968967481E-2</v>
      </c>
      <c r="AE269" s="639">
        <v>1.80671206161544E-3</v>
      </c>
      <c r="AF269" s="639">
        <v>1.4971515806268391E-3</v>
      </c>
      <c r="AG269" s="639">
        <v>1.3538019047698471E-4</v>
      </c>
      <c r="AH269" s="639">
        <v>2.823171371332601</v>
      </c>
      <c r="AI269" s="639">
        <v>24.426973440116708</v>
      </c>
      <c r="AJ269" s="639">
        <v>1.6497690784684675</v>
      </c>
      <c r="AK269" s="639">
        <v>0.5668026488110387</v>
      </c>
      <c r="AL269" s="639">
        <v>7.1624398954234156E-3</v>
      </c>
      <c r="AM269" s="639">
        <v>1.4525969661120684E-2</v>
      </c>
      <c r="AN269" s="639">
        <v>3.7557065042080298E-2</v>
      </c>
      <c r="AO269" s="639">
        <v>5.3701838058315744E-4</v>
      </c>
      <c r="AP269" s="639">
        <v>9.8798535719371063E-4</v>
      </c>
      <c r="AQ269" s="639">
        <v>1.7288046783611505E-5</v>
      </c>
      <c r="AR269" s="639">
        <v>2.2773594936626909</v>
      </c>
    </row>
    <row r="270" spans="1:44">
      <c r="A270" s="435" t="s">
        <v>1102</v>
      </c>
      <c r="B270" s="411">
        <v>268</v>
      </c>
      <c r="C270" s="411" t="s">
        <v>1103</v>
      </c>
      <c r="D270" s="412">
        <v>1207462</v>
      </c>
      <c r="E270" s="412">
        <v>7011588.6779854828</v>
      </c>
      <c r="F270" s="412">
        <v>482537.22875763039</v>
      </c>
      <c r="G270" s="412">
        <v>6283.7274142551378</v>
      </c>
      <c r="H270" s="412">
        <v>273.92332052258564</v>
      </c>
      <c r="I270" s="412">
        <v>414.6642277592909</v>
      </c>
      <c r="J270" s="412">
        <v>0</v>
      </c>
      <c r="K270" s="412">
        <v>0</v>
      </c>
      <c r="L270" s="412">
        <v>0</v>
      </c>
      <c r="M270" s="412">
        <v>0</v>
      </c>
      <c r="N270" s="412">
        <v>489509.54372016742</v>
      </c>
      <c r="O270" s="639">
        <v>5.8068814405633331</v>
      </c>
      <c r="P270" s="639">
        <v>0.39962932892101816</v>
      </c>
      <c r="Q270" s="639">
        <v>5.2040788151139642E-3</v>
      </c>
      <c r="R270" s="639">
        <v>2.2685875043900814E-4</v>
      </c>
      <c r="S270" s="639">
        <v>3.4341803531646618E-4</v>
      </c>
      <c r="T270" s="639">
        <v>0</v>
      </c>
      <c r="U270" s="639">
        <v>0</v>
      </c>
      <c r="V270" s="639">
        <v>0</v>
      </c>
      <c r="W270" s="639">
        <v>0</v>
      </c>
      <c r="X270" s="639">
        <v>0.40540368452188758</v>
      </c>
      <c r="Y270" s="639">
        <v>33.914111272607911</v>
      </c>
      <c r="Z270" s="639">
        <v>2.2917625091363276</v>
      </c>
      <c r="AA270" s="639">
        <v>0.92529817605417342</v>
      </c>
      <c r="AB270" s="639">
        <v>0.15051496303872006</v>
      </c>
      <c r="AC270" s="639">
        <v>2.0510831575128594E-2</v>
      </c>
      <c r="AD270" s="639">
        <v>1.3021417536991479E-2</v>
      </c>
      <c r="AE270" s="639">
        <v>5.0067200465225641E-4</v>
      </c>
      <c r="AF270" s="639">
        <v>7.97502637693704E-4</v>
      </c>
      <c r="AG270" s="639">
        <v>3.3371657640340422E-5</v>
      </c>
      <c r="AH270" s="639">
        <v>3.402439443641327</v>
      </c>
      <c r="AI270" s="639">
        <v>28.741318549301187</v>
      </c>
      <c r="AJ270" s="639">
        <v>1.9743695885601193</v>
      </c>
      <c r="AK270" s="639">
        <v>0.82112590837081656</v>
      </c>
      <c r="AL270" s="639">
        <v>8.3102183458996556E-3</v>
      </c>
      <c r="AM270" s="639">
        <v>1.7401962957400735E-2</v>
      </c>
      <c r="AN270" s="639">
        <v>1.0601045120583333E-2</v>
      </c>
      <c r="AO270" s="639">
        <v>1.7476698157346303E-4</v>
      </c>
      <c r="AP270" s="639">
        <v>5.7385513841737084E-4</v>
      </c>
      <c r="AQ270" s="639">
        <v>4.5020503826834602E-6</v>
      </c>
      <c r="AR270" s="639">
        <v>2.8325618475251932</v>
      </c>
    </row>
    <row r="271" spans="1:44">
      <c r="A271" s="435" t="s">
        <v>1104</v>
      </c>
      <c r="B271" s="411">
        <v>269</v>
      </c>
      <c r="C271" s="411" t="s">
        <v>1105</v>
      </c>
      <c r="D271" s="412">
        <v>1534242</v>
      </c>
      <c r="E271" s="412">
        <v>1675580.5006669057</v>
      </c>
      <c r="F271" s="412">
        <v>114234.58537018318</v>
      </c>
      <c r="G271" s="412">
        <v>5586.0359960435089</v>
      </c>
      <c r="H271" s="412">
        <v>65.460282344663483</v>
      </c>
      <c r="I271" s="412">
        <v>99.093561568873184</v>
      </c>
      <c r="J271" s="412">
        <v>0</v>
      </c>
      <c r="K271" s="412">
        <v>0</v>
      </c>
      <c r="L271" s="412">
        <v>0</v>
      </c>
      <c r="M271" s="412">
        <v>0</v>
      </c>
      <c r="N271" s="412">
        <v>119985.17521014024</v>
      </c>
      <c r="O271" s="639">
        <v>1.092122690336274</v>
      </c>
      <c r="P271" s="639">
        <v>7.4456692862132037E-2</v>
      </c>
      <c r="Q271" s="639">
        <v>3.6409093194186503E-3</v>
      </c>
      <c r="R271" s="639">
        <v>4.2666204122076881E-5</v>
      </c>
      <c r="S271" s="639">
        <v>6.4587960418808241E-5</v>
      </c>
      <c r="T271" s="639">
        <v>0</v>
      </c>
      <c r="U271" s="639">
        <v>0</v>
      </c>
      <c r="V271" s="639">
        <v>0</v>
      </c>
      <c r="W271" s="639">
        <v>0</v>
      </c>
      <c r="X271" s="639">
        <v>7.8204856346091575E-2</v>
      </c>
      <c r="Y271" s="639">
        <v>36.572843112831123</v>
      </c>
      <c r="Z271" s="639">
        <v>2.5472324229750476</v>
      </c>
      <c r="AA271" s="639">
        <v>0.63063057661949673</v>
      </c>
      <c r="AB271" s="639">
        <v>0.13197766546188969</v>
      </c>
      <c r="AC271" s="639">
        <v>1.8747866182512729E-2</v>
      </c>
      <c r="AD271" s="639">
        <v>1.5836064006161527E-2</v>
      </c>
      <c r="AE271" s="639">
        <v>1.2612914310999213E-3</v>
      </c>
      <c r="AF271" s="639">
        <v>1.2695600262711659E-3</v>
      </c>
      <c r="AG271" s="639">
        <v>9.1109286473051211E-5</v>
      </c>
      <c r="AH271" s="639">
        <v>3.3470465559889524</v>
      </c>
      <c r="AI271" s="639">
        <v>28.572124118015836</v>
      </c>
      <c r="AJ271" s="639">
        <v>2.0533037226977249</v>
      </c>
      <c r="AK271" s="639">
        <v>0.48420282374344992</v>
      </c>
      <c r="AL271" s="639">
        <v>7.8149688095799311E-3</v>
      </c>
      <c r="AM271" s="639">
        <v>1.5180556599298272E-2</v>
      </c>
      <c r="AN271" s="639">
        <v>1.2170098947798382E-2</v>
      </c>
      <c r="AO271" s="639">
        <v>3.5790115171966937E-4</v>
      </c>
      <c r="AP271" s="639">
        <v>8.119281939149497E-4</v>
      </c>
      <c r="AQ271" s="639">
        <v>1.0866918117949248E-5</v>
      </c>
      <c r="AR271" s="639">
        <v>2.573852867061603</v>
      </c>
    </row>
    <row r="272" spans="1:44">
      <c r="A272" s="435" t="s">
        <v>1106</v>
      </c>
      <c r="B272" s="411">
        <v>270</v>
      </c>
      <c r="C272" s="411" t="s">
        <v>1107</v>
      </c>
      <c r="D272" s="412">
        <v>2410867</v>
      </c>
      <c r="E272" s="412">
        <v>1778738.9833341117</v>
      </c>
      <c r="F272" s="412">
        <v>120998.41185371595</v>
      </c>
      <c r="G272" s="412">
        <v>2176.5993789385129</v>
      </c>
      <c r="H272" s="412">
        <v>69.49039811585719</v>
      </c>
      <c r="I272" s="412">
        <v>105.19433765779618</v>
      </c>
      <c r="J272" s="412">
        <v>0</v>
      </c>
      <c r="K272" s="412">
        <v>0</v>
      </c>
      <c r="L272" s="412">
        <v>0</v>
      </c>
      <c r="M272" s="412">
        <v>0</v>
      </c>
      <c r="N272" s="412">
        <v>123349.69596842812</v>
      </c>
      <c r="O272" s="639">
        <v>0.73780054367748682</v>
      </c>
      <c r="P272" s="639">
        <v>5.0188754441334159E-2</v>
      </c>
      <c r="Q272" s="639">
        <v>9.0282847578838357E-4</v>
      </c>
      <c r="R272" s="639">
        <v>2.882382069017378E-5</v>
      </c>
      <c r="S272" s="639">
        <v>4.3633405599643688E-5</v>
      </c>
      <c r="T272" s="639">
        <v>0</v>
      </c>
      <c r="U272" s="639">
        <v>0</v>
      </c>
      <c r="V272" s="639">
        <v>0</v>
      </c>
      <c r="W272" s="639">
        <v>0</v>
      </c>
      <c r="X272" s="639">
        <v>5.1164040143412359E-2</v>
      </c>
      <c r="Y272" s="639">
        <v>24.694512991402409</v>
      </c>
      <c r="Z272" s="639">
        <v>1.636232024579668</v>
      </c>
      <c r="AA272" s="639">
        <v>0.37104140658376017</v>
      </c>
      <c r="AB272" s="639">
        <v>9.2033902855905264E-2</v>
      </c>
      <c r="AC272" s="639">
        <v>1.213854194366705E-2</v>
      </c>
      <c r="AD272" s="639">
        <v>1.3507235029694909E-2</v>
      </c>
      <c r="AE272" s="639">
        <v>1.2797117838415592E-3</v>
      </c>
      <c r="AF272" s="639">
        <v>1.232509921025977E-3</v>
      </c>
      <c r="AG272" s="639">
        <v>9.290147555044868E-5</v>
      </c>
      <c r="AH272" s="639">
        <v>2.1275582341731138</v>
      </c>
      <c r="AI272" s="639">
        <v>17.890805110596538</v>
      </c>
      <c r="AJ272" s="639">
        <v>1.2237435268032664</v>
      </c>
      <c r="AK272" s="639">
        <v>0.25908228324545646</v>
      </c>
      <c r="AL272" s="639">
        <v>5.0147867839057817E-3</v>
      </c>
      <c r="AM272" s="639">
        <v>9.1520685953537205E-3</v>
      </c>
      <c r="AN272" s="639">
        <v>1.0147284293495224E-2</v>
      </c>
      <c r="AO272" s="639">
        <v>3.5360406288150934E-4</v>
      </c>
      <c r="AP272" s="639">
        <v>7.6651252054715476E-4</v>
      </c>
      <c r="AQ272" s="639">
        <v>1.1286816677552763E-5</v>
      </c>
      <c r="AR272" s="639">
        <v>1.5082713531215839</v>
      </c>
    </row>
    <row r="273" spans="1:44">
      <c r="A273" s="435" t="s">
        <v>1108</v>
      </c>
      <c r="B273" s="411">
        <v>271</v>
      </c>
      <c r="C273" s="411" t="s">
        <v>1109</v>
      </c>
      <c r="D273" s="412">
        <v>650605</v>
      </c>
      <c r="E273" s="412">
        <v>406478.39191637037</v>
      </c>
      <c r="F273" s="412">
        <v>25310.073012168399</v>
      </c>
      <c r="G273" s="412">
        <v>938.10975411888933</v>
      </c>
      <c r="H273" s="412">
        <v>15.879983260284973</v>
      </c>
      <c r="I273" s="412">
        <v>24.039066782974384</v>
      </c>
      <c r="J273" s="412">
        <v>0</v>
      </c>
      <c r="K273" s="412">
        <v>0</v>
      </c>
      <c r="L273" s="412">
        <v>0</v>
      </c>
      <c r="M273" s="412">
        <v>0</v>
      </c>
      <c r="N273" s="412">
        <v>26288.101816330549</v>
      </c>
      <c r="O273" s="639">
        <v>0.6247698556211071</v>
      </c>
      <c r="P273" s="639">
        <v>3.8902364740769593E-2</v>
      </c>
      <c r="Q273" s="639">
        <v>1.4419036959735774E-3</v>
      </c>
      <c r="R273" s="639">
        <v>2.4408025238485676E-5</v>
      </c>
      <c r="S273" s="639">
        <v>3.6948788870319755E-5</v>
      </c>
      <c r="T273" s="639">
        <v>0</v>
      </c>
      <c r="U273" s="639">
        <v>0</v>
      </c>
      <c r="V273" s="639">
        <v>0</v>
      </c>
      <c r="W273" s="639">
        <v>0</v>
      </c>
      <c r="X273" s="639">
        <v>4.0405625250851979E-2</v>
      </c>
      <c r="Y273" s="639">
        <v>20.271807419582633</v>
      </c>
      <c r="Z273" s="639">
        <v>1.2600190457454383</v>
      </c>
      <c r="AA273" s="639">
        <v>0.2394628852840916</v>
      </c>
      <c r="AB273" s="639">
        <v>8.5412153697772317E-2</v>
      </c>
      <c r="AC273" s="639">
        <v>1.1506833805174282E-2</v>
      </c>
      <c r="AD273" s="639">
        <v>1.8921764623136078E-2</v>
      </c>
      <c r="AE273" s="639">
        <v>2.4421802625019468E-3</v>
      </c>
      <c r="AF273" s="639">
        <v>1.5023294075144555E-3</v>
      </c>
      <c r="AG273" s="639">
        <v>1.8698532120426138E-4</v>
      </c>
      <c r="AH273" s="639">
        <v>1.6194541781468332</v>
      </c>
      <c r="AI273" s="639">
        <v>14.175284455904002</v>
      </c>
      <c r="AJ273" s="639">
        <v>0.90161563150473301</v>
      </c>
      <c r="AK273" s="639">
        <v>0.15326579261168166</v>
      </c>
      <c r="AL273" s="639">
        <v>4.6113198833745671E-3</v>
      </c>
      <c r="AM273" s="639">
        <v>8.2686393711491769E-3</v>
      </c>
      <c r="AN273" s="639">
        <v>1.4881834813302908E-2</v>
      </c>
      <c r="AO273" s="639">
        <v>5.4982670854129639E-4</v>
      </c>
      <c r="AP273" s="639">
        <v>8.5458622851609109E-4</v>
      </c>
      <c r="AQ273" s="639">
        <v>2.0965551953057058E-5</v>
      </c>
      <c r="AR273" s="639">
        <v>1.0840685966732515</v>
      </c>
    </row>
    <row r="274" spans="1:44">
      <c r="A274" s="435" t="s">
        <v>1110</v>
      </c>
      <c r="B274" s="411">
        <v>272</v>
      </c>
      <c r="C274" s="411" t="s">
        <v>209</v>
      </c>
      <c r="D274" s="412">
        <v>4771926</v>
      </c>
      <c r="E274" s="412">
        <v>7259819.872894804</v>
      </c>
      <c r="F274" s="412">
        <v>496584.25841193495</v>
      </c>
      <c r="G274" s="412">
        <v>13051.6919621783</v>
      </c>
      <c r="H274" s="412">
        <v>283.62102475049352</v>
      </c>
      <c r="I274" s="412">
        <v>429.34458073921121</v>
      </c>
      <c r="J274" s="412">
        <v>0</v>
      </c>
      <c r="K274" s="412">
        <v>0</v>
      </c>
      <c r="L274" s="412">
        <v>0</v>
      </c>
      <c r="M274" s="412">
        <v>0</v>
      </c>
      <c r="N274" s="412">
        <v>510348.91597960296</v>
      </c>
      <c r="O274" s="639">
        <v>1.5213605309249985</v>
      </c>
      <c r="P274" s="639">
        <v>0.10406369638002244</v>
      </c>
      <c r="Q274" s="639">
        <v>2.7350994047640933E-3</v>
      </c>
      <c r="R274" s="639">
        <v>5.9435335910593235E-5</v>
      </c>
      <c r="S274" s="639">
        <v>8.9973017339164773E-5</v>
      </c>
      <c r="T274" s="639">
        <v>0</v>
      </c>
      <c r="U274" s="639">
        <v>0</v>
      </c>
      <c r="V274" s="639">
        <v>0</v>
      </c>
      <c r="W274" s="639">
        <v>0</v>
      </c>
      <c r="X274" s="639">
        <v>0.10694820413803628</v>
      </c>
      <c r="Y274" s="639">
        <v>35.044112798621263</v>
      </c>
      <c r="Z274" s="639">
        <v>2.3754014301166135</v>
      </c>
      <c r="AA274" s="639">
        <v>0.72546922044053153</v>
      </c>
      <c r="AB274" s="639">
        <v>0.14208486244899354</v>
      </c>
      <c r="AC274" s="639">
        <v>1.9312502245332396E-2</v>
      </c>
      <c r="AD274" s="639">
        <v>2.3145139269178508E-2</v>
      </c>
      <c r="AE274" s="639">
        <v>1.3957856012404091E-3</v>
      </c>
      <c r="AF274" s="639">
        <v>1.534413054890144E-3</v>
      </c>
      <c r="AG274" s="639">
        <v>9.8475100805446925E-5</v>
      </c>
      <c r="AH274" s="639">
        <v>3.2884418282775854</v>
      </c>
      <c r="AI274" s="639">
        <v>28.608450783830985</v>
      </c>
      <c r="AJ274" s="639">
        <v>1.9732421630568755</v>
      </c>
      <c r="AK274" s="639">
        <v>0.61276055843889088</v>
      </c>
      <c r="AL274" s="639">
        <v>8.5482811778965877E-3</v>
      </c>
      <c r="AM274" s="639">
        <v>1.6117237209879152E-2</v>
      </c>
      <c r="AN274" s="639">
        <v>1.929166123423048E-2</v>
      </c>
      <c r="AO274" s="639">
        <v>4.4314854253183644E-4</v>
      </c>
      <c r="AP274" s="639">
        <v>1.0592732578697352E-3</v>
      </c>
      <c r="AQ274" s="639">
        <v>1.3580603789513384E-5</v>
      </c>
      <c r="AR274" s="639">
        <v>2.6314759035219639</v>
      </c>
    </row>
    <row r="275" spans="1:44">
      <c r="A275" s="435" t="s">
        <v>1111</v>
      </c>
      <c r="B275" s="411">
        <v>273</v>
      </c>
      <c r="C275" s="411" t="s">
        <v>211</v>
      </c>
      <c r="D275" s="412">
        <v>20010229</v>
      </c>
      <c r="E275" s="412">
        <v>8476877480.6503563</v>
      </c>
      <c r="F275" s="412">
        <v>424237793.68264407</v>
      </c>
      <c r="G275" s="412">
        <v>185726.7760565471</v>
      </c>
      <c r="H275" s="412">
        <v>359376.83499750623</v>
      </c>
      <c r="I275" s="412">
        <v>2061535.4913870734</v>
      </c>
      <c r="J275" s="412">
        <v>0</v>
      </c>
      <c r="K275" s="412">
        <v>0</v>
      </c>
      <c r="L275" s="412">
        <v>486228.76569037663</v>
      </c>
      <c r="M275" s="412">
        <v>0</v>
      </c>
      <c r="N275" s="412">
        <v>427330661.55077559</v>
      </c>
      <c r="O275" s="639">
        <v>423.6272098960165</v>
      </c>
      <c r="P275" s="639">
        <v>21.201046408946347</v>
      </c>
      <c r="Q275" s="639">
        <v>9.281591732735647E-3</v>
      </c>
      <c r="R275" s="639">
        <v>1.795965628366903E-2</v>
      </c>
      <c r="S275" s="639">
        <v>0.10302408290215337</v>
      </c>
      <c r="T275" s="639">
        <v>0</v>
      </c>
      <c r="U275" s="639">
        <v>0</v>
      </c>
      <c r="V275" s="639">
        <v>2.4299010555570186E-2</v>
      </c>
      <c r="W275" s="639">
        <v>0</v>
      </c>
      <c r="X275" s="639">
        <v>21.355610750420475</v>
      </c>
      <c r="Y275" s="639">
        <v>488.77604612605387</v>
      </c>
      <c r="Z275" s="639">
        <v>24.515816722566353</v>
      </c>
      <c r="AA275" s="639">
        <v>0.64232618194247948</v>
      </c>
      <c r="AB275" s="639">
        <v>1.3913385503219875</v>
      </c>
      <c r="AC275" s="639">
        <v>0.12655562908067877</v>
      </c>
      <c r="AD275" s="639">
        <v>1.9884008834359267E-2</v>
      </c>
      <c r="AE275" s="639">
        <v>1.616869240815728E-3</v>
      </c>
      <c r="AF275" s="639">
        <v>2.7699350215619201E-2</v>
      </c>
      <c r="AG275" s="639">
        <v>1.0861539229516917E-4</v>
      </c>
      <c r="AH275" s="639">
        <v>26.725345927594589</v>
      </c>
      <c r="AI275" s="639">
        <v>468.99757538549812</v>
      </c>
      <c r="AJ275" s="639">
        <v>23.425456470566605</v>
      </c>
      <c r="AK275" s="639">
        <v>0.10740018785029752</v>
      </c>
      <c r="AL275" s="639">
        <v>4.2217409390834452E-2</v>
      </c>
      <c r="AM275" s="639">
        <v>0.12097464155596574</v>
      </c>
      <c r="AN275" s="639">
        <v>1.3670397958931862E-2</v>
      </c>
      <c r="AO275" s="639">
        <v>5.5267153336598953E-4</v>
      </c>
      <c r="AP275" s="639">
        <v>2.6849008154678569E-2</v>
      </c>
      <c r="AQ275" s="639">
        <v>1.7090596018503246E-5</v>
      </c>
      <c r="AR275" s="639">
        <v>23.737137877606695</v>
      </c>
    </row>
    <row r="276" spans="1:44">
      <c r="A276" s="435" t="s">
        <v>1112</v>
      </c>
      <c r="B276" s="411">
        <v>274</v>
      </c>
      <c r="C276" s="411" t="s">
        <v>536</v>
      </c>
      <c r="D276" s="412">
        <v>3089183</v>
      </c>
      <c r="E276" s="412">
        <v>23984795.690969113</v>
      </c>
      <c r="F276" s="412">
        <v>1226011.0626719436</v>
      </c>
      <c r="G276" s="412">
        <v>1205.4246233154383</v>
      </c>
      <c r="H276" s="412">
        <v>34310.261125854711</v>
      </c>
      <c r="I276" s="412">
        <v>2429.8939456448215</v>
      </c>
      <c r="J276" s="412">
        <v>0</v>
      </c>
      <c r="K276" s="412">
        <v>0</v>
      </c>
      <c r="L276" s="412">
        <v>0</v>
      </c>
      <c r="M276" s="412">
        <v>0</v>
      </c>
      <c r="N276" s="412">
        <v>1263956.6423667585</v>
      </c>
      <c r="O276" s="639">
        <v>7.7641226469811313</v>
      </c>
      <c r="P276" s="639">
        <v>0.39687226773938078</v>
      </c>
      <c r="Q276" s="639">
        <v>3.902082276496531E-4</v>
      </c>
      <c r="R276" s="639">
        <v>1.1106580971685624E-2</v>
      </c>
      <c r="S276" s="639">
        <v>7.8658141833773572E-4</v>
      </c>
      <c r="T276" s="639">
        <v>0</v>
      </c>
      <c r="U276" s="639">
        <v>0</v>
      </c>
      <c r="V276" s="639">
        <v>0</v>
      </c>
      <c r="W276" s="639">
        <v>0</v>
      </c>
      <c r="X276" s="639">
        <v>0.40915563835705382</v>
      </c>
      <c r="Y276" s="639">
        <v>58.375831882565002</v>
      </c>
      <c r="Z276" s="639">
        <v>3.2564648248965136</v>
      </c>
      <c r="AA276" s="639">
        <v>1.1717083042788423</v>
      </c>
      <c r="AB276" s="639">
        <v>2.8789123370332206</v>
      </c>
      <c r="AC276" s="639">
        <v>1.8932674688006787E-2</v>
      </c>
      <c r="AD276" s="639">
        <v>1.4229942114925179E-2</v>
      </c>
      <c r="AE276" s="639">
        <v>8.742684848563019E-4</v>
      </c>
      <c r="AF276" s="639">
        <v>1.786634481104147E-3</v>
      </c>
      <c r="AG276" s="639">
        <v>6.01668066668655E-5</v>
      </c>
      <c r="AH276" s="639">
        <v>7.3429691527841356</v>
      </c>
      <c r="AI276" s="639">
        <v>17.956446497457808</v>
      </c>
      <c r="AJ276" s="639">
        <v>1.0157432493809828</v>
      </c>
      <c r="AK276" s="639">
        <v>5.415035021394083E-2</v>
      </c>
      <c r="AL276" s="639">
        <v>4.6871351044782406E-2</v>
      </c>
      <c r="AM276" s="639">
        <v>7.3475549506206508E-3</v>
      </c>
      <c r="AN276" s="639">
        <v>4.6509713805739416E-3</v>
      </c>
      <c r="AO276" s="639">
        <v>1.1329623663837954E-4</v>
      </c>
      <c r="AP276" s="639">
        <v>3.767816972173743E-4</v>
      </c>
      <c r="AQ276" s="639">
        <v>2.8625290856548391E-6</v>
      </c>
      <c r="AR276" s="639">
        <v>1.129256417433842</v>
      </c>
    </row>
    <row r="277" spans="1:44">
      <c r="A277" s="435" t="s">
        <v>1113</v>
      </c>
      <c r="B277" s="411">
        <v>275</v>
      </c>
      <c r="C277" s="411" t="s">
        <v>538</v>
      </c>
      <c r="D277" s="412">
        <v>153190</v>
      </c>
      <c r="E277" s="412">
        <v>35885498.631524317</v>
      </c>
      <c r="F277" s="412">
        <v>1880032.9486848142</v>
      </c>
      <c r="G277" s="412">
        <v>0</v>
      </c>
      <c r="H277" s="412">
        <v>514.52209537672252</v>
      </c>
      <c r="I277" s="412">
        <v>6826.0469676294324</v>
      </c>
      <c r="J277" s="412">
        <v>0</v>
      </c>
      <c r="K277" s="412">
        <v>0</v>
      </c>
      <c r="L277" s="412">
        <v>0</v>
      </c>
      <c r="M277" s="412">
        <v>0</v>
      </c>
      <c r="N277" s="412">
        <v>1887373.5177478201</v>
      </c>
      <c r="O277" s="639">
        <v>234.25483798893086</v>
      </c>
      <c r="P277" s="639">
        <v>12.272556620437458</v>
      </c>
      <c r="Q277" s="639">
        <v>0</v>
      </c>
      <c r="R277" s="639">
        <v>3.3587185545839969E-3</v>
      </c>
      <c r="S277" s="639">
        <v>4.455935092127053E-2</v>
      </c>
      <c r="T277" s="639">
        <v>0</v>
      </c>
      <c r="U277" s="639">
        <v>0</v>
      </c>
      <c r="V277" s="639">
        <v>0</v>
      </c>
      <c r="W277" s="639">
        <v>0</v>
      </c>
      <c r="X277" s="639">
        <v>12.320474689913311</v>
      </c>
      <c r="Y277" s="639">
        <v>343.64605238222498</v>
      </c>
      <c r="Z277" s="639">
        <v>17.886121504765264</v>
      </c>
      <c r="AA277" s="639">
        <v>0.28509148872037204</v>
      </c>
      <c r="AB277" s="639">
        <v>0.64116833652761385</v>
      </c>
      <c r="AC277" s="639">
        <v>7.7830432452778625E-2</v>
      </c>
      <c r="AD277" s="639">
        <v>2.0245123053201211E-2</v>
      </c>
      <c r="AE277" s="639">
        <v>1.6887139310577703E-3</v>
      </c>
      <c r="AF277" s="639">
        <v>6.0621029410143556E-3</v>
      </c>
      <c r="AG277" s="639">
        <v>1.129673606210871E-4</v>
      </c>
      <c r="AH277" s="639">
        <v>18.918320669751921</v>
      </c>
      <c r="AI277" s="639">
        <v>333.78169300716894</v>
      </c>
      <c r="AJ277" s="639">
        <v>17.333496263368787</v>
      </c>
      <c r="AK277" s="639">
        <v>3.5889730426979759E-2</v>
      </c>
      <c r="AL277" s="639">
        <v>2.1502747532776038E-2</v>
      </c>
      <c r="AM277" s="639">
        <v>7.468282479487319E-2</v>
      </c>
      <c r="AN277" s="639">
        <v>1.5949816409617422E-2</v>
      </c>
      <c r="AO277" s="639">
        <v>6.4281406796734672E-4</v>
      </c>
      <c r="AP277" s="639">
        <v>5.5194208392219937E-3</v>
      </c>
      <c r="AQ277" s="639">
        <v>1.9785071855440365E-5</v>
      </c>
      <c r="AR277" s="639">
        <v>17.487703402512075</v>
      </c>
    </row>
    <row r="278" spans="1:44">
      <c r="A278" s="435" t="s">
        <v>1114</v>
      </c>
      <c r="B278" s="411">
        <v>276</v>
      </c>
      <c r="C278" s="411" t="s">
        <v>1115</v>
      </c>
      <c r="D278" s="412">
        <v>2750749</v>
      </c>
      <c r="E278" s="412">
        <v>4647956.5271948446</v>
      </c>
      <c r="F278" s="412">
        <v>117907.62649042728</v>
      </c>
      <c r="G278" s="412">
        <v>0</v>
      </c>
      <c r="H278" s="412">
        <v>41.545521820640289</v>
      </c>
      <c r="I278" s="412">
        <v>70.8195748183132</v>
      </c>
      <c r="J278" s="412">
        <v>0</v>
      </c>
      <c r="K278" s="412">
        <v>0</v>
      </c>
      <c r="L278" s="412">
        <v>0</v>
      </c>
      <c r="M278" s="412">
        <v>0</v>
      </c>
      <c r="N278" s="412">
        <v>118019.99158706622</v>
      </c>
      <c r="O278" s="639">
        <v>1.6897057954741943</v>
      </c>
      <c r="P278" s="639">
        <v>4.2863825994457247E-2</v>
      </c>
      <c r="Q278" s="639">
        <v>0</v>
      </c>
      <c r="R278" s="639">
        <v>1.5103348877211367E-5</v>
      </c>
      <c r="S278" s="639">
        <v>2.5745560506724969E-5</v>
      </c>
      <c r="T278" s="639">
        <v>0</v>
      </c>
      <c r="U278" s="639">
        <v>0</v>
      </c>
      <c r="V278" s="639">
        <v>0</v>
      </c>
      <c r="W278" s="639">
        <v>0</v>
      </c>
      <c r="X278" s="639">
        <v>4.2904674903841186E-2</v>
      </c>
      <c r="Y278" s="639">
        <v>31.800653699480534</v>
      </c>
      <c r="Z278" s="639">
        <v>1.6231672779550959</v>
      </c>
      <c r="AA278" s="639">
        <v>0.11786103220359138</v>
      </c>
      <c r="AB278" s="639">
        <v>0.10642008994459556</v>
      </c>
      <c r="AC278" s="639">
        <v>1.2579823617593291E-2</v>
      </c>
      <c r="AD278" s="639">
        <v>1.4983492788120865E-2</v>
      </c>
      <c r="AE278" s="639">
        <v>5.6673836732163405E-4</v>
      </c>
      <c r="AF278" s="639">
        <v>1.6829388433882214E-3</v>
      </c>
      <c r="AG278" s="639">
        <v>4.1181548015791828E-5</v>
      </c>
      <c r="AH278" s="639">
        <v>1.8773025752677226</v>
      </c>
      <c r="AI278" s="639">
        <v>28.725754985713372</v>
      </c>
      <c r="AJ278" s="639">
        <v>1.4477131714036682</v>
      </c>
      <c r="AK278" s="639">
        <v>6.5023563074392804E-2</v>
      </c>
      <c r="AL278" s="639">
        <v>4.6199926092587197E-3</v>
      </c>
      <c r="AM278" s="639">
        <v>1.0442558837551876E-2</v>
      </c>
      <c r="AN278" s="639">
        <v>1.2338059539148356E-2</v>
      </c>
      <c r="AO278" s="639">
        <v>1.9725466404005342E-4</v>
      </c>
      <c r="AP278" s="639">
        <v>1.4994700974311195E-3</v>
      </c>
      <c r="AQ278" s="639">
        <v>5.8485732068094872E-6</v>
      </c>
      <c r="AR278" s="639">
        <v>1.541839918798698</v>
      </c>
    </row>
    <row r="279" spans="1:44">
      <c r="A279" s="435" t="s">
        <v>1116</v>
      </c>
      <c r="B279" s="411">
        <v>277</v>
      </c>
      <c r="C279" s="411" t="s">
        <v>1117</v>
      </c>
      <c r="D279" s="412">
        <v>125276</v>
      </c>
      <c r="E279" s="412">
        <v>137532.09417055207</v>
      </c>
      <c r="F279" s="412">
        <v>1858.5145107519913</v>
      </c>
      <c r="G279" s="412">
        <v>0</v>
      </c>
      <c r="H279" s="412">
        <v>1.2293235932758322</v>
      </c>
      <c r="I279" s="412">
        <v>2.095536904453152</v>
      </c>
      <c r="J279" s="412">
        <v>0</v>
      </c>
      <c r="K279" s="412">
        <v>0</v>
      </c>
      <c r="L279" s="412">
        <v>0</v>
      </c>
      <c r="M279" s="412">
        <v>0</v>
      </c>
      <c r="N279" s="412">
        <v>1861.8393712497204</v>
      </c>
      <c r="O279" s="639">
        <v>1.0978327386774167</v>
      </c>
      <c r="P279" s="639">
        <v>1.483535961199265E-2</v>
      </c>
      <c r="Q279" s="639">
        <v>0</v>
      </c>
      <c r="R279" s="639">
        <v>9.8129218148394912E-6</v>
      </c>
      <c r="S279" s="639">
        <v>1.6727361222046938E-5</v>
      </c>
      <c r="T279" s="639">
        <v>0</v>
      </c>
      <c r="U279" s="639">
        <v>0</v>
      </c>
      <c r="V279" s="639">
        <v>0</v>
      </c>
      <c r="W279" s="639">
        <v>0</v>
      </c>
      <c r="X279" s="639">
        <v>1.4861899895029536E-2</v>
      </c>
      <c r="Y279" s="639">
        <v>32.712827695427485</v>
      </c>
      <c r="Z279" s="639">
        <v>1.6575313487365646</v>
      </c>
      <c r="AA279" s="639">
        <v>6.3457128934943458E-2</v>
      </c>
      <c r="AB279" s="639">
        <v>0.10730940577328373</v>
      </c>
      <c r="AC279" s="639">
        <v>9.481446657680687E-3</v>
      </c>
      <c r="AD279" s="639">
        <v>1.6537317752791825E-2</v>
      </c>
      <c r="AE279" s="639">
        <v>1.4092919351544136E-3</v>
      </c>
      <c r="AF279" s="639">
        <v>2.1034052394714618E-3</v>
      </c>
      <c r="AG279" s="639">
        <v>9.4491595353446298E-5</v>
      </c>
      <c r="AH279" s="639">
        <v>1.8579238366252437</v>
      </c>
      <c r="AI279" s="639">
        <v>30.351900867305464</v>
      </c>
      <c r="AJ279" s="639">
        <v>1.5226326023031542</v>
      </c>
      <c r="AK279" s="639">
        <v>1.7099092978784623E-2</v>
      </c>
      <c r="AL279" s="639">
        <v>3.236831926920244E-3</v>
      </c>
      <c r="AM279" s="639">
        <v>8.3952229893238042E-3</v>
      </c>
      <c r="AN279" s="639">
        <v>1.4105316251184949E-2</v>
      </c>
      <c r="AO279" s="639">
        <v>5.723218321958026E-4</v>
      </c>
      <c r="AP279" s="639">
        <v>1.8367663452117219E-3</v>
      </c>
      <c r="AQ279" s="639">
        <v>1.7640166202670259E-5</v>
      </c>
      <c r="AR279" s="639">
        <v>1.5678957947929781</v>
      </c>
    </row>
    <row r="280" spans="1:44">
      <c r="A280" s="435" t="s">
        <v>1118</v>
      </c>
      <c r="B280" s="411">
        <v>278</v>
      </c>
      <c r="C280" s="411" t="s">
        <v>1119</v>
      </c>
      <c r="D280" s="412">
        <v>1654386</v>
      </c>
      <c r="E280" s="412">
        <v>11447549.637540447</v>
      </c>
      <c r="F280" s="412">
        <v>721866.93815154489</v>
      </c>
      <c r="G280" s="412">
        <v>594626.04258858843</v>
      </c>
      <c r="H280" s="412">
        <v>1609499.9757396616</v>
      </c>
      <c r="I280" s="412">
        <v>1332668.48235141</v>
      </c>
      <c r="J280" s="412">
        <v>0</v>
      </c>
      <c r="K280" s="412">
        <v>0</v>
      </c>
      <c r="L280" s="412">
        <v>0</v>
      </c>
      <c r="M280" s="412">
        <v>0</v>
      </c>
      <c r="N280" s="412">
        <v>4258661.4388312045</v>
      </c>
      <c r="O280" s="639">
        <v>6.9195155408353592</v>
      </c>
      <c r="P280" s="639">
        <v>0.43633525558820307</v>
      </c>
      <c r="Q280" s="639">
        <v>0.35942400539450192</v>
      </c>
      <c r="R280" s="639">
        <v>0.97286846947427119</v>
      </c>
      <c r="S280" s="639">
        <v>0.80553660533358595</v>
      </c>
      <c r="T280" s="639">
        <v>0</v>
      </c>
      <c r="U280" s="639">
        <v>0</v>
      </c>
      <c r="V280" s="639">
        <v>0</v>
      </c>
      <c r="W280" s="639">
        <v>0</v>
      </c>
      <c r="X280" s="639">
        <v>2.5741643357905621</v>
      </c>
      <c r="Y280" s="639">
        <v>78.733712495041317</v>
      </c>
      <c r="Z280" s="639">
        <v>4.2482367819440485</v>
      </c>
      <c r="AA280" s="639">
        <v>0.6036618594629688</v>
      </c>
      <c r="AB280" s="639">
        <v>1.2946713319233349</v>
      </c>
      <c r="AC280" s="639">
        <v>0.83087375311527678</v>
      </c>
      <c r="AD280" s="639">
        <v>4.6050895513584655E-2</v>
      </c>
      <c r="AE280" s="639">
        <v>2.2829585351193497E-3</v>
      </c>
      <c r="AF280" s="639">
        <v>4.6256473088238104E-3</v>
      </c>
      <c r="AG280" s="639">
        <v>1.567743503066366E-4</v>
      </c>
      <c r="AH280" s="639">
        <v>7.0305600021534644</v>
      </c>
      <c r="AI280" s="639">
        <v>69.911785585155542</v>
      </c>
      <c r="AJ280" s="639">
        <v>3.7424194840693543</v>
      </c>
      <c r="AK280" s="639">
        <v>0.44986053684907978</v>
      </c>
      <c r="AL280" s="639">
        <v>0.98100471218903995</v>
      </c>
      <c r="AM280" s="639">
        <v>0.82567914664434916</v>
      </c>
      <c r="AN280" s="639">
        <v>3.7937369005853858E-2</v>
      </c>
      <c r="AO280" s="639">
        <v>8.6751362246587809E-4</v>
      </c>
      <c r="AP280" s="639">
        <v>3.8940952282896738E-3</v>
      </c>
      <c r="AQ280" s="639">
        <v>2.5689075831838006E-5</v>
      </c>
      <c r="AR280" s="639">
        <v>6.0416885466842647</v>
      </c>
    </row>
    <row r="281" spans="1:44">
      <c r="A281" s="435" t="s">
        <v>1120</v>
      </c>
      <c r="B281" s="411">
        <v>279</v>
      </c>
      <c r="C281" s="411" t="s">
        <v>1121</v>
      </c>
      <c r="D281" s="412">
        <v>949001</v>
      </c>
      <c r="E281" s="412">
        <v>17984190.175491881</v>
      </c>
      <c r="F281" s="412">
        <v>479491.87339269073</v>
      </c>
      <c r="G281" s="412">
        <v>10209907.986885287</v>
      </c>
      <c r="H281" s="412">
        <v>1230278.1447765189</v>
      </c>
      <c r="I281" s="412">
        <v>339103.79873677017</v>
      </c>
      <c r="J281" s="412">
        <v>0</v>
      </c>
      <c r="K281" s="412">
        <v>0</v>
      </c>
      <c r="L281" s="412">
        <v>0</v>
      </c>
      <c r="M281" s="412">
        <v>0</v>
      </c>
      <c r="N281" s="412">
        <v>12258781.803791266</v>
      </c>
      <c r="O281" s="639">
        <v>18.950654609944436</v>
      </c>
      <c r="P281" s="639">
        <v>0.50525960814866444</v>
      </c>
      <c r="Q281" s="639">
        <v>10.758585066702024</v>
      </c>
      <c r="R281" s="639">
        <v>1.2963928855465052</v>
      </c>
      <c r="S281" s="639">
        <v>0.35732712477307205</v>
      </c>
      <c r="T281" s="639">
        <v>0</v>
      </c>
      <c r="U281" s="639">
        <v>0</v>
      </c>
      <c r="V281" s="639">
        <v>0</v>
      </c>
      <c r="W281" s="639">
        <v>0</v>
      </c>
      <c r="X281" s="639">
        <v>12.917564685170264</v>
      </c>
      <c r="Y281" s="639">
        <v>73.258280672678893</v>
      </c>
      <c r="Z281" s="639">
        <v>3.5702536368352176</v>
      </c>
      <c r="AA281" s="639">
        <v>10.888842818017423</v>
      </c>
      <c r="AB281" s="639">
        <v>1.5232676335823752</v>
      </c>
      <c r="AC281" s="639">
        <v>0.38121358837905822</v>
      </c>
      <c r="AD281" s="639">
        <v>1.7802095978917066E-2</v>
      </c>
      <c r="AE281" s="639">
        <v>1.0206102061745472E-3</v>
      </c>
      <c r="AF281" s="639">
        <v>2.8025320304526269E-3</v>
      </c>
      <c r="AG281" s="639">
        <v>6.4819393440601934E-5</v>
      </c>
      <c r="AH281" s="639">
        <v>16.385267734423064</v>
      </c>
      <c r="AI281" s="639">
        <v>67.889756428704544</v>
      </c>
      <c r="AJ281" s="639">
        <v>3.2589307641575944</v>
      </c>
      <c r="AK281" s="639">
        <v>10.789849595547906</v>
      </c>
      <c r="AL281" s="639">
        <v>1.3067529478865372</v>
      </c>
      <c r="AM281" s="639">
        <v>0.37752286918257616</v>
      </c>
      <c r="AN281" s="639">
        <v>1.4929860806409975E-2</v>
      </c>
      <c r="AO281" s="639">
        <v>4.1723281079119874E-4</v>
      </c>
      <c r="AP281" s="639">
        <v>2.4974433618863063E-3</v>
      </c>
      <c r="AQ281" s="639">
        <v>1.1126462681532527E-5</v>
      </c>
      <c r="AR281" s="639">
        <v>15.75091184021638</v>
      </c>
    </row>
    <row r="282" spans="1:44">
      <c r="A282" s="435" t="s">
        <v>1122</v>
      </c>
      <c r="B282" s="411">
        <v>280</v>
      </c>
      <c r="C282" s="411" t="s">
        <v>5</v>
      </c>
      <c r="D282" s="412">
        <v>5043316</v>
      </c>
      <c r="E282" s="412">
        <v>112379252.21835873</v>
      </c>
      <c r="F282" s="412">
        <v>3693009.2869407632</v>
      </c>
      <c r="G282" s="412">
        <v>19397835.629950762</v>
      </c>
      <c r="H282" s="412">
        <v>949041.10395031236</v>
      </c>
      <c r="I282" s="412">
        <v>1497218.1791835553</v>
      </c>
      <c r="J282" s="412">
        <v>0</v>
      </c>
      <c r="K282" s="412">
        <v>0</v>
      </c>
      <c r="L282" s="412">
        <v>0</v>
      </c>
      <c r="M282" s="412">
        <v>0</v>
      </c>
      <c r="N282" s="412">
        <v>25537104.200025391</v>
      </c>
      <c r="O282" s="639">
        <v>22.282810004044705</v>
      </c>
      <c r="P282" s="639">
        <v>0.73225815850935438</v>
      </c>
      <c r="Q282" s="639">
        <v>3.8462463248288947</v>
      </c>
      <c r="R282" s="639">
        <v>0.18817799716502245</v>
      </c>
      <c r="S282" s="639">
        <v>0.29687177626457578</v>
      </c>
      <c r="T282" s="639">
        <v>0</v>
      </c>
      <c r="U282" s="639">
        <v>0</v>
      </c>
      <c r="V282" s="639">
        <v>0</v>
      </c>
      <c r="W282" s="639">
        <v>0</v>
      </c>
      <c r="X282" s="639">
        <v>5.0635542567678469</v>
      </c>
      <c r="Y282" s="639">
        <v>72.750378219274651</v>
      </c>
      <c r="Z282" s="639">
        <v>3.5567201966779036</v>
      </c>
      <c r="AA282" s="639">
        <v>3.9750700292942835</v>
      </c>
      <c r="AB282" s="639">
        <v>0.40129623236212236</v>
      </c>
      <c r="AC282" s="639">
        <v>0.31830957735999232</v>
      </c>
      <c r="AD282" s="639">
        <v>1.2644026566308949E-2</v>
      </c>
      <c r="AE282" s="639">
        <v>9.6550553783552998E-4</v>
      </c>
      <c r="AF282" s="639">
        <v>2.6936482756839417E-3</v>
      </c>
      <c r="AG282" s="639">
        <v>5.4319767964787079E-5</v>
      </c>
      <c r="AH282" s="639">
        <v>8.2677535358420968</v>
      </c>
      <c r="AI282" s="639">
        <v>68.115972451992846</v>
      </c>
      <c r="AJ282" s="639">
        <v>3.2871331614042436</v>
      </c>
      <c r="AK282" s="639">
        <v>3.8860651060964342</v>
      </c>
      <c r="AL282" s="639">
        <v>0.19846252278724336</v>
      </c>
      <c r="AM282" s="639">
        <v>0.31553474599121889</v>
      </c>
      <c r="AN282" s="639">
        <v>1.0295297438611972E-2</v>
      </c>
      <c r="AO282" s="639">
        <v>4.5696194434411791E-4</v>
      </c>
      <c r="AP282" s="639">
        <v>2.4335534646803712E-3</v>
      </c>
      <c r="AQ282" s="639">
        <v>9.2247957919903779E-6</v>
      </c>
      <c r="AR282" s="639">
        <v>7.7003905739225678</v>
      </c>
    </row>
    <row r="283" spans="1:44">
      <c r="A283" s="435" t="s">
        <v>1123</v>
      </c>
      <c r="B283" s="411">
        <v>281</v>
      </c>
      <c r="C283" s="411" t="s">
        <v>296</v>
      </c>
      <c r="D283" s="412">
        <v>48959979</v>
      </c>
      <c r="E283" s="412">
        <v>36132167.613261953</v>
      </c>
      <c r="F283" s="412">
        <v>2405399.5869963388</v>
      </c>
      <c r="G283" s="412">
        <v>0</v>
      </c>
      <c r="H283" s="412">
        <v>322.9655331801855</v>
      </c>
      <c r="I283" s="412">
        <v>550.53543049800737</v>
      </c>
      <c r="J283" s="412">
        <v>0</v>
      </c>
      <c r="K283" s="412">
        <v>0</v>
      </c>
      <c r="L283" s="412">
        <v>0</v>
      </c>
      <c r="M283" s="412">
        <v>0</v>
      </c>
      <c r="N283" s="412">
        <v>2406273.0879600169</v>
      </c>
      <c r="O283" s="639">
        <v>0.73799393609343567</v>
      </c>
      <c r="P283" s="639">
        <v>4.9129914598132055E-2</v>
      </c>
      <c r="Q283" s="639">
        <v>0</v>
      </c>
      <c r="R283" s="639">
        <v>6.5965210724495107E-6</v>
      </c>
      <c r="S283" s="639">
        <v>1.1244601034204026E-5</v>
      </c>
      <c r="T283" s="639">
        <v>0</v>
      </c>
      <c r="U283" s="639">
        <v>0</v>
      </c>
      <c r="V283" s="639">
        <v>0</v>
      </c>
      <c r="W283" s="639">
        <v>0</v>
      </c>
      <c r="X283" s="639">
        <v>4.9147755720238703E-2</v>
      </c>
      <c r="Y283" s="639">
        <v>12.642523035771738</v>
      </c>
      <c r="Z283" s="639">
        <v>0.74445197259978213</v>
      </c>
      <c r="AA283" s="639">
        <v>4.7320051736285812E-2</v>
      </c>
      <c r="AB283" s="639">
        <v>6.438313512761637E-2</v>
      </c>
      <c r="AC283" s="639">
        <v>6.177759153030234E-3</v>
      </c>
      <c r="AD283" s="639">
        <v>7.4440158107272761E-3</v>
      </c>
      <c r="AE283" s="639">
        <v>3.9152479091643816E-4</v>
      </c>
      <c r="AF283" s="639">
        <v>4.6468301933762864E-4</v>
      </c>
      <c r="AG283" s="639">
        <v>2.3368257911667978E-5</v>
      </c>
      <c r="AH283" s="639">
        <v>0.87065651049560766</v>
      </c>
      <c r="AI283" s="639">
        <v>10.819460593233886</v>
      </c>
      <c r="AJ283" s="639">
        <v>0.63883699554390216</v>
      </c>
      <c r="AK283" s="639">
        <v>1.9763569276829564E-2</v>
      </c>
      <c r="AL283" s="639">
        <v>2.9831710739548285E-3</v>
      </c>
      <c r="AM283" s="639">
        <v>5.2224766915024579E-3</v>
      </c>
      <c r="AN283" s="639">
        <v>6.6454029820522762E-3</v>
      </c>
      <c r="AO283" s="639">
        <v>1.4267862243105692E-4</v>
      </c>
      <c r="AP283" s="639">
        <v>3.4557527956781777E-4</v>
      </c>
      <c r="AQ283" s="639">
        <v>2.4750033369011044E-6</v>
      </c>
      <c r="AR283" s="639">
        <v>0.67394234447357704</v>
      </c>
    </row>
    <row r="284" spans="1:44">
      <c r="A284" s="435" t="s">
        <v>1124</v>
      </c>
      <c r="B284" s="411">
        <v>282</v>
      </c>
      <c r="C284" s="411" t="s">
        <v>297</v>
      </c>
      <c r="D284" s="412">
        <v>43758323</v>
      </c>
      <c r="E284" s="412">
        <v>47791874.532519847</v>
      </c>
      <c r="F284" s="412">
        <v>2858592.4730883976</v>
      </c>
      <c r="G284" s="412">
        <v>0</v>
      </c>
      <c r="H284" s="412">
        <v>427.1852274484217</v>
      </c>
      <c r="I284" s="412">
        <v>728.19102639196058</v>
      </c>
      <c r="J284" s="412">
        <v>0</v>
      </c>
      <c r="K284" s="412">
        <v>0</v>
      </c>
      <c r="L284" s="412">
        <v>0</v>
      </c>
      <c r="M284" s="412">
        <v>0</v>
      </c>
      <c r="N284" s="412">
        <v>2859747.8493422382</v>
      </c>
      <c r="O284" s="639">
        <v>1.0921779276714934</v>
      </c>
      <c r="P284" s="639">
        <v>6.5326828751833058E-2</v>
      </c>
      <c r="Q284" s="639">
        <v>0</v>
      </c>
      <c r="R284" s="639">
        <v>9.7623765757298724E-6</v>
      </c>
      <c r="S284" s="639">
        <v>1.6641200495548253E-5</v>
      </c>
      <c r="T284" s="639">
        <v>0</v>
      </c>
      <c r="U284" s="639">
        <v>0</v>
      </c>
      <c r="V284" s="639">
        <v>0</v>
      </c>
      <c r="W284" s="639">
        <v>0</v>
      </c>
      <c r="X284" s="639">
        <v>6.5353232328904332E-2</v>
      </c>
      <c r="Y284" s="639">
        <v>25.308742492283312</v>
      </c>
      <c r="Z284" s="639">
        <v>1.3774214940151128</v>
      </c>
      <c r="AA284" s="639">
        <v>7.3617708608975888E-2</v>
      </c>
      <c r="AB284" s="639">
        <v>0.11654456756934198</v>
      </c>
      <c r="AC284" s="639">
        <v>1.220633395589501E-2</v>
      </c>
      <c r="AD284" s="639">
        <v>1.0509130076599761E-2</v>
      </c>
      <c r="AE284" s="639">
        <v>3.7791875187107943E-4</v>
      </c>
      <c r="AF284" s="639">
        <v>1.1404156466452949E-3</v>
      </c>
      <c r="AG284" s="639">
        <v>2.4528783168224594E-5</v>
      </c>
      <c r="AH284" s="639">
        <v>1.5918420974076102</v>
      </c>
      <c r="AI284" s="639">
        <v>22.62008078919181</v>
      </c>
      <c r="AJ284" s="639">
        <v>1.2245101697391174</v>
      </c>
      <c r="AK284" s="639">
        <v>2.6290854881772262E-2</v>
      </c>
      <c r="AL284" s="639">
        <v>7.2829624223986148E-3</v>
      </c>
      <c r="AM284" s="639">
        <v>1.0698120784381962E-2</v>
      </c>
      <c r="AN284" s="639">
        <v>8.9931109983077961E-3</v>
      </c>
      <c r="AO284" s="639">
        <v>1.2446067614585305E-4</v>
      </c>
      <c r="AP284" s="639">
        <v>9.9889024140169236E-4</v>
      </c>
      <c r="AQ284" s="639">
        <v>3.0012798201175153E-6</v>
      </c>
      <c r="AR284" s="639">
        <v>1.2789015710233458</v>
      </c>
    </row>
    <row r="285" spans="1:44">
      <c r="A285" s="435" t="s">
        <v>1125</v>
      </c>
      <c r="B285" s="411">
        <v>283</v>
      </c>
      <c r="C285" s="411" t="s">
        <v>544</v>
      </c>
      <c r="D285" s="412">
        <v>23544887</v>
      </c>
      <c r="E285" s="412">
        <v>2659543.4477149239</v>
      </c>
      <c r="F285" s="412">
        <v>145585.42392600433</v>
      </c>
      <c r="G285" s="412">
        <v>0</v>
      </c>
      <c r="H285" s="412">
        <v>23.772193154884338</v>
      </c>
      <c r="I285" s="412">
        <v>40.522697464142198</v>
      </c>
      <c r="J285" s="412">
        <v>0</v>
      </c>
      <c r="K285" s="412">
        <v>0</v>
      </c>
      <c r="L285" s="412">
        <v>0</v>
      </c>
      <c r="M285" s="412">
        <v>0</v>
      </c>
      <c r="N285" s="412">
        <v>145649.71881662335</v>
      </c>
      <c r="O285" s="639">
        <v>0.11295630544818176</v>
      </c>
      <c r="P285" s="639">
        <v>6.1833137668490116E-3</v>
      </c>
      <c r="Q285" s="639">
        <v>0</v>
      </c>
      <c r="R285" s="639">
        <v>1.00965416206433E-6</v>
      </c>
      <c r="S285" s="639">
        <v>1.7210826904432456E-6</v>
      </c>
      <c r="T285" s="639">
        <v>0</v>
      </c>
      <c r="U285" s="639">
        <v>0</v>
      </c>
      <c r="V285" s="639">
        <v>0</v>
      </c>
      <c r="W285" s="639">
        <v>0</v>
      </c>
      <c r="X285" s="639">
        <v>6.1860445037015196E-3</v>
      </c>
      <c r="Y285" s="639">
        <v>8.4939805531113635</v>
      </c>
      <c r="Z285" s="639">
        <v>0.47899939931283037</v>
      </c>
      <c r="AA285" s="639">
        <v>5.1414293820608581E-2</v>
      </c>
      <c r="AB285" s="639">
        <v>4.0352757297611896E-2</v>
      </c>
      <c r="AC285" s="639">
        <v>6.0422595572484543E-3</v>
      </c>
      <c r="AD285" s="639">
        <v>6.3650868334626E-3</v>
      </c>
      <c r="AE285" s="639">
        <v>3.9879908358469356E-4</v>
      </c>
      <c r="AF285" s="639">
        <v>3.951709203357214E-4</v>
      </c>
      <c r="AG285" s="639">
        <v>2.4063427648824918E-5</v>
      </c>
      <c r="AH285" s="639">
        <v>0.58399183025333101</v>
      </c>
      <c r="AI285" s="639">
        <v>6.9036936850670187</v>
      </c>
      <c r="AJ285" s="639">
        <v>0.38774562088985859</v>
      </c>
      <c r="AK285" s="639">
        <v>3.2769387141751774E-2</v>
      </c>
      <c r="AL285" s="639">
        <v>3.1007428556134313E-3</v>
      </c>
      <c r="AM285" s="639">
        <v>5.0373064053484727E-3</v>
      </c>
      <c r="AN285" s="639">
        <v>5.2692142117864247E-3</v>
      </c>
      <c r="AO285" s="639">
        <v>1.5671416237763281E-4</v>
      </c>
      <c r="AP285" s="639">
        <v>2.8700582873784648E-4</v>
      </c>
      <c r="AQ285" s="639">
        <v>3.3814500935650149E-6</v>
      </c>
      <c r="AR285" s="639">
        <v>0.43436937294556777</v>
      </c>
    </row>
    <row r="286" spans="1:44">
      <c r="A286" s="435" t="s">
        <v>1126</v>
      </c>
      <c r="B286" s="411">
        <v>284</v>
      </c>
      <c r="C286" s="411" t="s">
        <v>1127</v>
      </c>
      <c r="D286" s="412">
        <v>8017322</v>
      </c>
      <c r="E286" s="412">
        <v>580404.13935362932</v>
      </c>
      <c r="F286" s="412">
        <v>32829.611297930329</v>
      </c>
      <c r="G286" s="412">
        <v>0</v>
      </c>
      <c r="H286" s="412">
        <v>5.1879127300829238</v>
      </c>
      <c r="I286" s="412">
        <v>8.8434506930770045</v>
      </c>
      <c r="J286" s="412">
        <v>0</v>
      </c>
      <c r="K286" s="412">
        <v>0</v>
      </c>
      <c r="L286" s="412">
        <v>0</v>
      </c>
      <c r="M286" s="412">
        <v>0</v>
      </c>
      <c r="N286" s="412">
        <v>32843.642661353493</v>
      </c>
      <c r="O286" s="639">
        <v>7.2393766815606178E-2</v>
      </c>
      <c r="P286" s="639">
        <v>4.0948350706046643E-3</v>
      </c>
      <c r="Q286" s="639">
        <v>0</v>
      </c>
      <c r="R286" s="639">
        <v>6.47087984003003E-7</v>
      </c>
      <c r="S286" s="639">
        <v>1.1030429728376888E-6</v>
      </c>
      <c r="T286" s="639">
        <v>0</v>
      </c>
      <c r="U286" s="639">
        <v>0</v>
      </c>
      <c r="V286" s="639">
        <v>0</v>
      </c>
      <c r="W286" s="639">
        <v>0</v>
      </c>
      <c r="X286" s="639">
        <v>4.0965852015615051E-3</v>
      </c>
      <c r="Y286" s="639">
        <v>7.1477401201441024</v>
      </c>
      <c r="Z286" s="639">
        <v>0.40420948585780481</v>
      </c>
      <c r="AA286" s="639">
        <v>5.083078850979178E-2</v>
      </c>
      <c r="AB286" s="639">
        <v>3.6368570416022317E-2</v>
      </c>
      <c r="AC286" s="639">
        <v>6.0030622785198304E-3</v>
      </c>
      <c r="AD286" s="639">
        <v>6.3743535660509242E-3</v>
      </c>
      <c r="AE286" s="639">
        <v>3.5982544842239831E-4</v>
      </c>
      <c r="AF286" s="639">
        <v>3.1634623958706244E-4</v>
      </c>
      <c r="AG286" s="639">
        <v>1.8700894612631347E-5</v>
      </c>
      <c r="AH286" s="639">
        <v>0.50448113321081178</v>
      </c>
      <c r="AI286" s="639">
        <v>5.7235474144070322</v>
      </c>
      <c r="AJ286" s="639">
        <v>0.32277524664165852</v>
      </c>
      <c r="AK286" s="639">
        <v>3.4216070088047917E-2</v>
      </c>
      <c r="AL286" s="639">
        <v>3.3170811058394058E-3</v>
      </c>
      <c r="AM286" s="639">
        <v>5.0712472170201311E-3</v>
      </c>
      <c r="AN286" s="639">
        <v>5.2757091443676931E-3</v>
      </c>
      <c r="AO286" s="639">
        <v>1.690396985765069E-4</v>
      </c>
      <c r="AP286" s="639">
        <v>2.264991261307898E-4</v>
      </c>
      <c r="AQ286" s="639">
        <v>2.5425739274918373E-6</v>
      </c>
      <c r="AR286" s="639">
        <v>0.37105343559556841</v>
      </c>
    </row>
    <row r="287" spans="1:44">
      <c r="A287" s="435" t="s">
        <v>1128</v>
      </c>
      <c r="B287" s="411">
        <v>285</v>
      </c>
      <c r="C287" s="411" t="s">
        <v>1129</v>
      </c>
      <c r="D287" s="412">
        <v>4771376</v>
      </c>
      <c r="E287" s="412">
        <v>693220.32412057091</v>
      </c>
      <c r="F287" s="412">
        <v>38180.585085236431</v>
      </c>
      <c r="G287" s="412">
        <v>0</v>
      </c>
      <c r="H287" s="412">
        <v>6.1963144306007818</v>
      </c>
      <c r="I287" s="412">
        <v>10.562398405060225</v>
      </c>
      <c r="J287" s="412">
        <v>0</v>
      </c>
      <c r="K287" s="412">
        <v>0</v>
      </c>
      <c r="L287" s="412">
        <v>0</v>
      </c>
      <c r="M287" s="412">
        <v>0</v>
      </c>
      <c r="N287" s="412">
        <v>38197.343798072092</v>
      </c>
      <c r="O287" s="639">
        <v>0.14528729744219926</v>
      </c>
      <c r="P287" s="639">
        <v>8.0020071956677548E-3</v>
      </c>
      <c r="Q287" s="639">
        <v>0</v>
      </c>
      <c r="R287" s="639">
        <v>1.298643081283215E-6</v>
      </c>
      <c r="S287" s="639">
        <v>2.2137007029125822E-6</v>
      </c>
      <c r="T287" s="639">
        <v>0</v>
      </c>
      <c r="U287" s="639">
        <v>0</v>
      </c>
      <c r="V287" s="639">
        <v>0</v>
      </c>
      <c r="W287" s="639">
        <v>0</v>
      </c>
      <c r="X287" s="639">
        <v>8.005519539451951E-3</v>
      </c>
      <c r="Y287" s="639">
        <v>9.8475329924387243</v>
      </c>
      <c r="Z287" s="639">
        <v>0.54884591021135254</v>
      </c>
      <c r="AA287" s="639">
        <v>5.4636617592266984E-2</v>
      </c>
      <c r="AB287" s="639">
        <v>4.6113331077092305E-2</v>
      </c>
      <c r="AC287" s="639">
        <v>6.184916893096048E-3</v>
      </c>
      <c r="AD287" s="639">
        <v>6.1500199513314638E-3</v>
      </c>
      <c r="AE287" s="639">
        <v>4.8590363259070712E-4</v>
      </c>
      <c r="AF287" s="639">
        <v>4.8051722698034529E-4</v>
      </c>
      <c r="AG287" s="639">
        <v>2.4935132225536548E-5</v>
      </c>
      <c r="AH287" s="639">
        <v>0.66292215171693603</v>
      </c>
      <c r="AI287" s="639">
        <v>8.01508697428965</v>
      </c>
      <c r="AJ287" s="639">
        <v>0.44350661926081358</v>
      </c>
      <c r="AK287" s="639">
        <v>3.2670399320507172E-2</v>
      </c>
      <c r="AL287" s="639">
        <v>2.9798454331467598E-3</v>
      </c>
      <c r="AM287" s="639">
        <v>5.0482488338712793E-3</v>
      </c>
      <c r="AN287" s="639">
        <v>4.8624238941171322E-3</v>
      </c>
      <c r="AO287" s="639">
        <v>2.429089453255522E-4</v>
      </c>
      <c r="AP287" s="639">
        <v>3.6344435632758396E-4</v>
      </c>
      <c r="AQ287" s="639">
        <v>3.5653447027471637E-6</v>
      </c>
      <c r="AR287" s="639">
        <v>0.4896774553888118</v>
      </c>
    </row>
    <row r="288" spans="1:44">
      <c r="A288" s="435" t="s">
        <v>1130</v>
      </c>
      <c r="B288" s="411">
        <v>286</v>
      </c>
      <c r="C288" s="411" t="s">
        <v>1131</v>
      </c>
      <c r="D288" s="412">
        <v>10369054</v>
      </c>
      <c r="E288" s="412">
        <v>898046.89772705548</v>
      </c>
      <c r="F288" s="412">
        <v>55779.026760471628</v>
      </c>
      <c r="G288" s="412">
        <v>0</v>
      </c>
      <c r="H288" s="412">
        <v>8.0271462883055609</v>
      </c>
      <c r="I288" s="412">
        <v>13.68328190933382</v>
      </c>
      <c r="J288" s="412">
        <v>0</v>
      </c>
      <c r="K288" s="412">
        <v>0</v>
      </c>
      <c r="L288" s="412">
        <v>0</v>
      </c>
      <c r="M288" s="412">
        <v>0</v>
      </c>
      <c r="N288" s="412">
        <v>55800.737188669264</v>
      </c>
      <c r="O288" s="639">
        <v>8.6608373119385379E-2</v>
      </c>
      <c r="P288" s="639">
        <v>5.3793747009584121E-3</v>
      </c>
      <c r="Q288" s="639">
        <v>0</v>
      </c>
      <c r="R288" s="639">
        <v>7.7414451581654033E-7</v>
      </c>
      <c r="S288" s="639">
        <v>1.3196268347463347E-6</v>
      </c>
      <c r="T288" s="639">
        <v>0</v>
      </c>
      <c r="U288" s="639">
        <v>0</v>
      </c>
      <c r="V288" s="639">
        <v>0</v>
      </c>
      <c r="W288" s="639">
        <v>0</v>
      </c>
      <c r="X288" s="639">
        <v>5.3814684723089744E-3</v>
      </c>
      <c r="Y288" s="639">
        <v>5.2339919816769127</v>
      </c>
      <c r="Z288" s="639">
        <v>0.29666962606206781</v>
      </c>
      <c r="AA288" s="639">
        <v>2.9072441669405334E-2</v>
      </c>
      <c r="AB288" s="639">
        <v>2.8183060161329737E-2</v>
      </c>
      <c r="AC288" s="639">
        <v>3.0500330020356596E-3</v>
      </c>
      <c r="AD288" s="639">
        <v>3.0921308697927038E-3</v>
      </c>
      <c r="AE288" s="639">
        <v>2.4929819586231526E-4</v>
      </c>
      <c r="AF288" s="639">
        <v>2.5168848780854081E-4</v>
      </c>
      <c r="AG288" s="639">
        <v>1.5782485823937007E-5</v>
      </c>
      <c r="AH288" s="639">
        <v>0.36058406093412604</v>
      </c>
      <c r="AI288" s="639">
        <v>4.1729446370311418</v>
      </c>
      <c r="AJ288" s="639">
        <v>0.23558001166212755</v>
      </c>
      <c r="AK288" s="639">
        <v>1.5470765592529079E-2</v>
      </c>
      <c r="AL288" s="639">
        <v>1.6796659307567285E-3</v>
      </c>
      <c r="AM288" s="639">
        <v>2.3604635672243818E-3</v>
      </c>
      <c r="AN288" s="639">
        <v>2.4487958990672427E-3</v>
      </c>
      <c r="AO288" s="639">
        <v>7.3852398006841376E-5</v>
      </c>
      <c r="AP288" s="639">
        <v>1.7619407235795081E-4</v>
      </c>
      <c r="AQ288" s="639">
        <v>1.4640801508731341E-6</v>
      </c>
      <c r="AR288" s="639">
        <v>0.2577912132022207</v>
      </c>
    </row>
    <row r="289" spans="1:44">
      <c r="A289" s="435" t="s">
        <v>1132</v>
      </c>
      <c r="B289" s="411">
        <v>287</v>
      </c>
      <c r="C289" s="411" t="s">
        <v>1133</v>
      </c>
      <c r="D289" s="412">
        <v>13030207</v>
      </c>
      <c r="E289" s="412">
        <v>19029399.595903963</v>
      </c>
      <c r="F289" s="412">
        <v>1006952.0410549936</v>
      </c>
      <c r="G289" s="412">
        <v>0</v>
      </c>
      <c r="H289" s="412">
        <v>170.09331552901799</v>
      </c>
      <c r="I289" s="412">
        <v>289.94548045892367</v>
      </c>
      <c r="J289" s="412">
        <v>0</v>
      </c>
      <c r="K289" s="412">
        <v>0</v>
      </c>
      <c r="L289" s="412">
        <v>0</v>
      </c>
      <c r="M289" s="412">
        <v>0</v>
      </c>
      <c r="N289" s="412">
        <v>1007412.0798509816</v>
      </c>
      <c r="O289" s="639">
        <v>1.4604065457980799</v>
      </c>
      <c r="P289" s="639">
        <v>7.727828430162266E-2</v>
      </c>
      <c r="Q289" s="639">
        <v>0</v>
      </c>
      <c r="R289" s="639">
        <v>1.3053769255470614E-5</v>
      </c>
      <c r="S289" s="639">
        <v>2.2251793886230945E-5</v>
      </c>
      <c r="T289" s="639">
        <v>0</v>
      </c>
      <c r="U289" s="639">
        <v>0</v>
      </c>
      <c r="V289" s="639">
        <v>0</v>
      </c>
      <c r="W289" s="639">
        <v>0</v>
      </c>
      <c r="X289" s="639">
        <v>7.7313589864764359E-2</v>
      </c>
      <c r="Y289" s="639">
        <v>9.4262508840817212</v>
      </c>
      <c r="Z289" s="639">
        <v>0.50031895975607288</v>
      </c>
      <c r="AA289" s="639">
        <v>2.7341163981778577E-2</v>
      </c>
      <c r="AB289" s="639">
        <v>3.8672676991632543E-2</v>
      </c>
      <c r="AC289" s="639">
        <v>3.5560387100693367E-3</v>
      </c>
      <c r="AD289" s="639">
        <v>2.6716356274177414E-3</v>
      </c>
      <c r="AE289" s="639">
        <v>1.8124869410778761E-4</v>
      </c>
      <c r="AF289" s="639">
        <v>4.1769032759582646E-4</v>
      </c>
      <c r="AG289" s="639">
        <v>1.175377543957146E-5</v>
      </c>
      <c r="AH289" s="639">
        <v>0.57317116786411437</v>
      </c>
      <c r="AI289" s="639">
        <v>8.4490482539798641</v>
      </c>
      <c r="AJ289" s="639">
        <v>0.44457928544632785</v>
      </c>
      <c r="AK289" s="639">
        <v>1.080789525318088E-2</v>
      </c>
      <c r="AL289" s="639">
        <v>1.9865991260656444E-3</v>
      </c>
      <c r="AM289" s="639">
        <v>3.0231322853872681E-3</v>
      </c>
      <c r="AN289" s="639">
        <v>2.154414338094776E-3</v>
      </c>
      <c r="AO289" s="639">
        <v>5.7969640807862367E-5</v>
      </c>
      <c r="AP289" s="639">
        <v>3.5870669548632286E-4</v>
      </c>
      <c r="AQ289" s="639">
        <v>1.3775714076512962E-6</v>
      </c>
      <c r="AR289" s="639">
        <v>0.46296938035675822</v>
      </c>
    </row>
    <row r="290" spans="1:44">
      <c r="A290" s="435" t="s">
        <v>1134</v>
      </c>
      <c r="B290" s="411">
        <v>288</v>
      </c>
      <c r="C290" s="411" t="s">
        <v>221</v>
      </c>
      <c r="D290" s="412">
        <v>14935043</v>
      </c>
      <c r="E290" s="412">
        <v>1811130.7769122543</v>
      </c>
      <c r="F290" s="412">
        <v>109062.68908937424</v>
      </c>
      <c r="G290" s="412">
        <v>0</v>
      </c>
      <c r="H290" s="412">
        <v>16.188699866703161</v>
      </c>
      <c r="I290" s="412">
        <v>27.595677973928314</v>
      </c>
      <c r="J290" s="412">
        <v>0</v>
      </c>
      <c r="K290" s="412">
        <v>0</v>
      </c>
      <c r="L290" s="412">
        <v>0</v>
      </c>
      <c r="M290" s="412">
        <v>0</v>
      </c>
      <c r="N290" s="412">
        <v>109106.47346721488</v>
      </c>
      <c r="O290" s="639">
        <v>0.12126719534133609</v>
      </c>
      <c r="P290" s="639">
        <v>7.302469038045236E-3</v>
      </c>
      <c r="Q290" s="639">
        <v>0</v>
      </c>
      <c r="R290" s="639">
        <v>1.0839406265320535E-6</v>
      </c>
      <c r="S290" s="639">
        <v>1.8477133258959024E-6</v>
      </c>
      <c r="T290" s="639">
        <v>0</v>
      </c>
      <c r="U290" s="639">
        <v>0</v>
      </c>
      <c r="V290" s="639">
        <v>0</v>
      </c>
      <c r="W290" s="639">
        <v>0</v>
      </c>
      <c r="X290" s="639">
        <v>7.3054006919976641E-3</v>
      </c>
      <c r="Y290" s="639">
        <v>5.5259379713648809</v>
      </c>
      <c r="Z290" s="639">
        <v>0.31206045025558976</v>
      </c>
      <c r="AA290" s="639">
        <v>3.1771695431887258E-2</v>
      </c>
      <c r="AB290" s="639">
        <v>2.5933517460376067E-2</v>
      </c>
      <c r="AC290" s="639">
        <v>2.8249924758064365E-3</v>
      </c>
      <c r="AD290" s="639">
        <v>3.2902297276286218E-3</v>
      </c>
      <c r="AE290" s="639">
        <v>1.9653418508806225E-4</v>
      </c>
      <c r="AF290" s="639">
        <v>2.7356467172182753E-4</v>
      </c>
      <c r="AG290" s="639">
        <v>1.3513193596374552E-5</v>
      </c>
      <c r="AH290" s="639">
        <v>0.37636449740169442</v>
      </c>
      <c r="AI290" s="639">
        <v>4.5451095052528556</v>
      </c>
      <c r="AJ290" s="639">
        <v>0.25524611973381905</v>
      </c>
      <c r="AK290" s="639">
        <v>1.8789040647523663E-2</v>
      </c>
      <c r="AL290" s="639">
        <v>1.4235236335958727E-3</v>
      </c>
      <c r="AM290" s="639">
        <v>2.2085936778633887E-3</v>
      </c>
      <c r="AN290" s="639">
        <v>2.6519015916206192E-3</v>
      </c>
      <c r="AO290" s="639">
        <v>6.044450660755489E-5</v>
      </c>
      <c r="AP290" s="639">
        <v>2.1000979250633143E-4</v>
      </c>
      <c r="AQ290" s="639">
        <v>1.4149618688610341E-6</v>
      </c>
      <c r="AR290" s="639">
        <v>0.2805910485454054</v>
      </c>
    </row>
    <row r="291" spans="1:44">
      <c r="A291" s="435" t="s">
        <v>1135</v>
      </c>
      <c r="B291" s="411">
        <v>289</v>
      </c>
      <c r="C291" s="411" t="s">
        <v>223</v>
      </c>
      <c r="D291" s="412">
        <v>52214289</v>
      </c>
      <c r="E291" s="412">
        <v>640.48041798188058</v>
      </c>
      <c r="F291" s="412">
        <v>0</v>
      </c>
      <c r="G291" s="412">
        <v>0</v>
      </c>
      <c r="H291" s="412">
        <v>5.724901475577757E-3</v>
      </c>
      <c r="I291" s="412">
        <v>9.7588156463045261E-3</v>
      </c>
      <c r="J291" s="412">
        <v>0</v>
      </c>
      <c r="K291" s="412">
        <v>0</v>
      </c>
      <c r="L291" s="412">
        <v>0</v>
      </c>
      <c r="M291" s="412">
        <v>0</v>
      </c>
      <c r="N291" s="412">
        <v>1.5483717121882283E-2</v>
      </c>
      <c r="O291" s="639">
        <v>1.2266382062233588E-5</v>
      </c>
      <c r="P291" s="639">
        <v>0</v>
      </c>
      <c r="Q291" s="639">
        <v>0</v>
      </c>
      <c r="R291" s="639">
        <v>1.0964242902125426E-10</v>
      </c>
      <c r="S291" s="639">
        <v>1.868993303021808E-10</v>
      </c>
      <c r="T291" s="639">
        <v>0</v>
      </c>
      <c r="U291" s="639">
        <v>0</v>
      </c>
      <c r="V291" s="639">
        <v>0</v>
      </c>
      <c r="W291" s="639">
        <v>0</v>
      </c>
      <c r="X291" s="639">
        <v>2.9654175932343504E-10</v>
      </c>
      <c r="Y291" s="639">
        <v>1.4534374235060099</v>
      </c>
      <c r="Z291" s="639">
        <v>8.8408652070640317E-2</v>
      </c>
      <c r="AA291" s="639">
        <v>1.8359066500987488E-2</v>
      </c>
      <c r="AB291" s="639">
        <v>6.7071045082964902E-3</v>
      </c>
      <c r="AC291" s="639">
        <v>9.1809761884615736E-4</v>
      </c>
      <c r="AD291" s="639">
        <v>1.0428146017656182E-3</v>
      </c>
      <c r="AE291" s="639">
        <v>6.218117493927126E-5</v>
      </c>
      <c r="AF291" s="639">
        <v>6.9764655049619248E-5</v>
      </c>
      <c r="AG291" s="639">
        <v>4.7826718339480642E-6</v>
      </c>
      <c r="AH291" s="639">
        <v>0.11557246380235892</v>
      </c>
      <c r="AI291" s="639">
        <v>1.1219722467607582</v>
      </c>
      <c r="AJ291" s="639">
        <v>6.8938413796734266E-2</v>
      </c>
      <c r="AK291" s="639">
        <v>1.4277216084940736E-2</v>
      </c>
      <c r="AL291" s="639">
        <v>4.3397093666881266E-4</v>
      </c>
      <c r="AM291" s="639">
        <v>7.1744397975291108E-4</v>
      </c>
      <c r="AN291" s="639">
        <v>8.3644688696142837E-4</v>
      </c>
      <c r="AO291" s="639">
        <v>1.8747766929381139E-5</v>
      </c>
      <c r="AP291" s="639">
        <v>4.8751728462164215E-5</v>
      </c>
      <c r="AQ291" s="639">
        <v>4.2854563576439753E-7</v>
      </c>
      <c r="AR291" s="639">
        <v>8.5271419726085471E-2</v>
      </c>
    </row>
    <row r="292" spans="1:44">
      <c r="A292" s="435" t="s">
        <v>1136</v>
      </c>
      <c r="B292" s="411">
        <v>290</v>
      </c>
      <c r="C292" s="411" t="s">
        <v>551</v>
      </c>
      <c r="D292" s="412">
        <v>4690299</v>
      </c>
      <c r="E292" s="412">
        <v>5950386.3332387013</v>
      </c>
      <c r="F292" s="412">
        <v>408960.98574015778</v>
      </c>
      <c r="G292" s="412">
        <v>2582.318039957046</v>
      </c>
      <c r="H292" s="412">
        <v>637.63021331370226</v>
      </c>
      <c r="I292" s="412">
        <v>41531.165147174899</v>
      </c>
      <c r="J292" s="412">
        <v>511.40939930466885</v>
      </c>
      <c r="K292" s="412">
        <v>28739.289434818333</v>
      </c>
      <c r="L292" s="412">
        <v>0</v>
      </c>
      <c r="M292" s="412">
        <v>0</v>
      </c>
      <c r="N292" s="412">
        <v>482962.79797472636</v>
      </c>
      <c r="O292" s="639">
        <v>1.2686582099006272</v>
      </c>
      <c r="P292" s="639">
        <v>8.7192945639533379E-2</v>
      </c>
      <c r="Q292" s="639">
        <v>5.5056576136341116E-4</v>
      </c>
      <c r="R292" s="639">
        <v>1.3594660240502838E-4</v>
      </c>
      <c r="S292" s="639">
        <v>8.8546945828346761E-3</v>
      </c>
      <c r="T292" s="639">
        <v>1.0903556453536734E-4</v>
      </c>
      <c r="U292" s="639">
        <v>6.1273896258678458E-3</v>
      </c>
      <c r="V292" s="639">
        <v>0</v>
      </c>
      <c r="W292" s="639">
        <v>0</v>
      </c>
      <c r="X292" s="639">
        <v>0.1029705777765397</v>
      </c>
      <c r="Y292" s="639">
        <v>48.723171242542854</v>
      </c>
      <c r="Z292" s="639">
        <v>2.5761106743993789</v>
      </c>
      <c r="AA292" s="639">
        <v>0.29208787630681743</v>
      </c>
      <c r="AB292" s="639">
        <v>0.1670620956797505</v>
      </c>
      <c r="AC292" s="639">
        <v>4.0885739223766052E-2</v>
      </c>
      <c r="AD292" s="639">
        <v>8.9242003264672198E-3</v>
      </c>
      <c r="AE292" s="639">
        <v>6.8556645568472923E-3</v>
      </c>
      <c r="AF292" s="639">
        <v>2.8484447005064518E-3</v>
      </c>
      <c r="AG292" s="639">
        <v>6.3898737916215562E-5</v>
      </c>
      <c r="AH292" s="639">
        <v>3.0948385939314496</v>
      </c>
      <c r="AI292" s="639">
        <v>45.323307317007853</v>
      </c>
      <c r="AJ292" s="639">
        <v>2.3796867396794834</v>
      </c>
      <c r="AK292" s="639">
        <v>0.22376419279873483</v>
      </c>
      <c r="AL292" s="639">
        <v>1.9393903994711231E-2</v>
      </c>
      <c r="AM292" s="639">
        <v>3.9381537471266118E-2</v>
      </c>
      <c r="AN292" s="639">
        <v>7.1246523604279535E-3</v>
      </c>
      <c r="AO292" s="639">
        <v>6.3449586619811951E-3</v>
      </c>
      <c r="AP292" s="639">
        <v>2.6166588872852722E-3</v>
      </c>
      <c r="AQ292" s="639">
        <v>7.2980240957865066E-6</v>
      </c>
      <c r="AR292" s="639">
        <v>2.6783199418779859</v>
      </c>
    </row>
    <row r="293" spans="1:44">
      <c r="A293" s="435" t="s">
        <v>1137</v>
      </c>
      <c r="B293" s="411">
        <v>291</v>
      </c>
      <c r="C293" s="411" t="s">
        <v>553</v>
      </c>
      <c r="D293" s="412">
        <v>138279</v>
      </c>
      <c r="E293" s="412">
        <v>1030775.5398075122</v>
      </c>
      <c r="F293" s="412">
        <v>70842.714621942665</v>
      </c>
      <c r="G293" s="412">
        <v>288.82879411483106</v>
      </c>
      <c r="H293" s="412">
        <v>111.38433540118548</v>
      </c>
      <c r="I293" s="412">
        <v>7254.8651738356166</v>
      </c>
      <c r="J293" s="412">
        <v>88.590600695331148</v>
      </c>
      <c r="K293" s="412">
        <v>19289.480427987375</v>
      </c>
      <c r="L293" s="412">
        <v>0</v>
      </c>
      <c r="M293" s="412">
        <v>0</v>
      </c>
      <c r="N293" s="412">
        <v>97875.863953977008</v>
      </c>
      <c r="O293" s="639">
        <v>7.4543172846745502</v>
      </c>
      <c r="P293" s="639">
        <v>0.51231723271026453</v>
      </c>
      <c r="Q293" s="639">
        <v>2.088739390036311E-3</v>
      </c>
      <c r="R293" s="639">
        <v>8.0550434557080598E-4</v>
      </c>
      <c r="S293" s="639">
        <v>5.2465415383649121E-2</v>
      </c>
      <c r="T293" s="639">
        <v>6.4066561585874313E-4</v>
      </c>
      <c r="U293" s="639">
        <v>0.13949681750654383</v>
      </c>
      <c r="V293" s="639">
        <v>0</v>
      </c>
      <c r="W293" s="639">
        <v>0</v>
      </c>
      <c r="X293" s="639">
        <v>0.70781437495192334</v>
      </c>
      <c r="Y293" s="639">
        <v>73.106839099365217</v>
      </c>
      <c r="Z293" s="639">
        <v>3.9509154077039703</v>
      </c>
      <c r="AA293" s="639">
        <v>0.34142224010121297</v>
      </c>
      <c r="AB293" s="639">
        <v>0.22687018157891808</v>
      </c>
      <c r="AC293" s="639">
        <v>8.8527745263653063E-2</v>
      </c>
      <c r="AD293" s="639">
        <v>1.0569802588569037E-2</v>
      </c>
      <c r="AE293" s="639">
        <v>0.14032129494756501</v>
      </c>
      <c r="AF293" s="639">
        <v>3.9118021945466503E-3</v>
      </c>
      <c r="AG293" s="639">
        <v>6.7779900429227046E-5</v>
      </c>
      <c r="AH293" s="639">
        <v>4.7626062542788654</v>
      </c>
      <c r="AI293" s="639">
        <v>68.816832651333087</v>
      </c>
      <c r="AJ293" s="639">
        <v>3.7040259320263775</v>
      </c>
      <c r="AK293" s="639">
        <v>0.24817515250912275</v>
      </c>
      <c r="AL293" s="639">
        <v>1.9891066830065463E-2</v>
      </c>
      <c r="AM293" s="639">
        <v>8.6840255857606671E-2</v>
      </c>
      <c r="AN293" s="639">
        <v>8.4095507929613997E-3</v>
      </c>
      <c r="AO293" s="639">
        <v>0.13977830048813819</v>
      </c>
      <c r="AP293" s="639">
        <v>3.6429729228103789E-3</v>
      </c>
      <c r="AQ293" s="639">
        <v>8.8239007369550598E-6</v>
      </c>
      <c r="AR293" s="639">
        <v>4.2107720553278192</v>
      </c>
    </row>
    <row r="294" spans="1:44">
      <c r="A294" s="435" t="s">
        <v>1138</v>
      </c>
      <c r="B294" s="411">
        <v>292</v>
      </c>
      <c r="C294" s="411" t="s">
        <v>1139</v>
      </c>
      <c r="D294" s="412">
        <v>1127218</v>
      </c>
      <c r="E294" s="412">
        <v>47209231.426331334</v>
      </c>
      <c r="F294" s="412">
        <v>3246257.6798922732</v>
      </c>
      <c r="G294" s="412">
        <v>0</v>
      </c>
      <c r="H294" s="412">
        <v>1848.8066188688838</v>
      </c>
      <c r="I294" s="412">
        <v>21575.387056821779</v>
      </c>
      <c r="J294" s="412">
        <v>3241.589103510405</v>
      </c>
      <c r="K294" s="412">
        <v>0</v>
      </c>
      <c r="L294" s="412">
        <v>0</v>
      </c>
      <c r="M294" s="412">
        <v>0</v>
      </c>
      <c r="N294" s="412">
        <v>3272923.4626714746</v>
      </c>
      <c r="O294" s="639">
        <v>41.881190174687887</v>
      </c>
      <c r="P294" s="639">
        <v>2.879884529782414</v>
      </c>
      <c r="Q294" s="639">
        <v>0</v>
      </c>
      <c r="R294" s="639">
        <v>1.640150014344061E-3</v>
      </c>
      <c r="S294" s="639">
        <v>1.9140385494928025E-2</v>
      </c>
      <c r="T294" s="639">
        <v>2.875742849662093E-3</v>
      </c>
      <c r="U294" s="639">
        <v>0</v>
      </c>
      <c r="V294" s="639">
        <v>0</v>
      </c>
      <c r="W294" s="639">
        <v>0</v>
      </c>
      <c r="X294" s="639">
        <v>2.9035408081413485</v>
      </c>
      <c r="Y294" s="639">
        <v>57.023310319840846</v>
      </c>
      <c r="Z294" s="639">
        <v>3.7928582636865302</v>
      </c>
      <c r="AA294" s="639">
        <v>0.16368604315904078</v>
      </c>
      <c r="AB294" s="639">
        <v>0.28638580552120374</v>
      </c>
      <c r="AC294" s="639">
        <v>3.0093205752436469E-2</v>
      </c>
      <c r="AD294" s="639">
        <v>9.9682867154859689E-3</v>
      </c>
      <c r="AE294" s="639">
        <v>5.8621938313811977E-4</v>
      </c>
      <c r="AF294" s="639">
        <v>6.7851799044273868E-4</v>
      </c>
      <c r="AG294" s="639">
        <v>3.6546567700638579E-5</v>
      </c>
      <c r="AH294" s="639">
        <v>4.2842928887759797</v>
      </c>
      <c r="AI294" s="639">
        <v>51.69442624472844</v>
      </c>
      <c r="AJ294" s="639">
        <v>3.4858751878738592</v>
      </c>
      <c r="AK294" s="639">
        <v>5.0603066762553169E-2</v>
      </c>
      <c r="AL294" s="639">
        <v>9.6876210226327641E-3</v>
      </c>
      <c r="AM294" s="639">
        <v>2.7957807722939043E-2</v>
      </c>
      <c r="AN294" s="639">
        <v>8.2915300231353201E-3</v>
      </c>
      <c r="AO294" s="639">
        <v>2.0617913440988889E-4</v>
      </c>
      <c r="AP294" s="639">
        <v>4.327283252319063E-4</v>
      </c>
      <c r="AQ294" s="639">
        <v>5.0314610537204211E-6</v>
      </c>
      <c r="AR294" s="639">
        <v>3.5830591523258151</v>
      </c>
    </row>
    <row r="295" spans="1:44">
      <c r="A295" s="435" t="s">
        <v>1140</v>
      </c>
      <c r="B295" s="411">
        <v>293</v>
      </c>
      <c r="C295" s="411" t="s">
        <v>1141</v>
      </c>
      <c r="D295" s="412">
        <v>1161015</v>
      </c>
      <c r="E295" s="412">
        <v>23273374.621262748</v>
      </c>
      <c r="F295" s="412">
        <v>1430884.9767711004</v>
      </c>
      <c r="G295" s="412">
        <v>0</v>
      </c>
      <c r="H295" s="412">
        <v>919.18431888695386</v>
      </c>
      <c r="I295" s="412">
        <v>10726.788434303839</v>
      </c>
      <c r="J295" s="412">
        <v>7155.0667569817215</v>
      </c>
      <c r="K295" s="412">
        <v>0</v>
      </c>
      <c r="L295" s="412">
        <v>0</v>
      </c>
      <c r="M295" s="412">
        <v>0</v>
      </c>
      <c r="N295" s="412">
        <v>1449686.016281273</v>
      </c>
      <c r="O295" s="639">
        <v>20.045713984111099</v>
      </c>
      <c r="P295" s="639">
        <v>1.2324431439482697</v>
      </c>
      <c r="Q295" s="639">
        <v>0</v>
      </c>
      <c r="R295" s="639">
        <v>7.91707530813085E-4</v>
      </c>
      <c r="S295" s="639">
        <v>9.2391471551218872E-3</v>
      </c>
      <c r="T295" s="639">
        <v>6.162768574895003E-3</v>
      </c>
      <c r="U295" s="639">
        <v>0</v>
      </c>
      <c r="V295" s="639">
        <v>0</v>
      </c>
      <c r="W295" s="639">
        <v>0</v>
      </c>
      <c r="X295" s="639">
        <v>1.2486367672090997</v>
      </c>
      <c r="Y295" s="639">
        <v>28.63503959310319</v>
      </c>
      <c r="Z295" s="639">
        <v>1.7484066182055757</v>
      </c>
      <c r="AA295" s="639">
        <v>7.636981851336333E-2</v>
      </c>
      <c r="AB295" s="639">
        <v>0.15468731679399311</v>
      </c>
      <c r="AC295" s="639">
        <v>1.4329901659883961E-2</v>
      </c>
      <c r="AD295" s="639">
        <v>9.2347478897331012E-3</v>
      </c>
      <c r="AE295" s="639">
        <v>2.6803794999572634E-4</v>
      </c>
      <c r="AF295" s="639">
        <v>3.6959902749227926E-4</v>
      </c>
      <c r="AG295" s="639">
        <v>1.6141983112400177E-5</v>
      </c>
      <c r="AH295" s="639">
        <v>2.0036821820231494</v>
      </c>
      <c r="AI295" s="639">
        <v>25.71641221910901</v>
      </c>
      <c r="AJ295" s="639">
        <v>1.5803101702883149</v>
      </c>
      <c r="AK295" s="639">
        <v>1.4662593081458404E-2</v>
      </c>
      <c r="AL295" s="639">
        <v>4.2944232573506411E-3</v>
      </c>
      <c r="AM295" s="639">
        <v>1.3130447933359725E-2</v>
      </c>
      <c r="AN295" s="639">
        <v>8.4149248221761057E-3</v>
      </c>
      <c r="AO295" s="639">
        <v>9.2846331880326523E-5</v>
      </c>
      <c r="AP295" s="639">
        <v>2.4411539008394343E-4</v>
      </c>
      <c r="AQ295" s="639">
        <v>1.900810283951424E-6</v>
      </c>
      <c r="AR295" s="639">
        <v>1.6211514219149081</v>
      </c>
    </row>
    <row r="296" spans="1:44">
      <c r="A296" s="435" t="s">
        <v>1142</v>
      </c>
      <c r="B296" s="411">
        <v>294</v>
      </c>
      <c r="C296" s="411" t="s">
        <v>557</v>
      </c>
      <c r="D296" s="412">
        <v>13697814</v>
      </c>
      <c r="E296" s="412">
        <v>606741299.62517214</v>
      </c>
      <c r="F296" s="412">
        <v>41739378.152963042</v>
      </c>
      <c r="G296" s="412">
        <v>72460.254963404572</v>
      </c>
      <c r="H296" s="412">
        <v>23958.285516805467</v>
      </c>
      <c r="I296" s="412">
        <v>279590.77924503275</v>
      </c>
      <c r="J296" s="412">
        <v>63371.522325982769</v>
      </c>
      <c r="K296" s="412">
        <v>0</v>
      </c>
      <c r="L296" s="412">
        <v>0</v>
      </c>
      <c r="M296" s="412">
        <v>0</v>
      </c>
      <c r="N296" s="412">
        <v>42178758.995014273</v>
      </c>
      <c r="O296" s="639">
        <v>44.294753865483365</v>
      </c>
      <c r="P296" s="639">
        <v>3.0471561486353256</v>
      </c>
      <c r="Q296" s="639">
        <v>5.2899137748114097E-3</v>
      </c>
      <c r="R296" s="639">
        <v>1.7490590481667708E-3</v>
      </c>
      <c r="S296" s="639">
        <v>2.0411342951877777E-2</v>
      </c>
      <c r="T296" s="639">
        <v>4.6263967612629846E-3</v>
      </c>
      <c r="U296" s="639">
        <v>0</v>
      </c>
      <c r="V296" s="639">
        <v>0</v>
      </c>
      <c r="W296" s="639">
        <v>0</v>
      </c>
      <c r="X296" s="639">
        <v>3.0792328611714441</v>
      </c>
      <c r="Y296" s="639">
        <v>55.961161870285068</v>
      </c>
      <c r="Z296" s="639">
        <v>3.7423763139833928</v>
      </c>
      <c r="AA296" s="639">
        <v>0.10315654911041068</v>
      </c>
      <c r="AB296" s="639">
        <v>0.17992811572884829</v>
      </c>
      <c r="AC296" s="639">
        <v>2.7175717324326679E-2</v>
      </c>
      <c r="AD296" s="639">
        <v>8.8900541962512406E-3</v>
      </c>
      <c r="AE296" s="639">
        <v>4.9507877635963351E-4</v>
      </c>
      <c r="AF296" s="639">
        <v>5.1300381475561209E-4</v>
      </c>
      <c r="AG296" s="639">
        <v>1.8504381902221243E-5</v>
      </c>
      <c r="AH296" s="639">
        <v>4.0625533373162472</v>
      </c>
      <c r="AI296" s="639">
        <v>52.573483824590333</v>
      </c>
      <c r="AJ296" s="639">
        <v>3.5472661388956146</v>
      </c>
      <c r="AK296" s="639">
        <v>3.1636358060831662E-2</v>
      </c>
      <c r="AL296" s="639">
        <v>5.6476635847701644E-3</v>
      </c>
      <c r="AM296" s="639">
        <v>2.5792180383304129E-2</v>
      </c>
      <c r="AN296" s="639">
        <v>7.9003333602116945E-3</v>
      </c>
      <c r="AO296" s="639">
        <v>2.9062218462793667E-4</v>
      </c>
      <c r="AP296" s="639">
        <v>3.6501318022528535E-4</v>
      </c>
      <c r="AQ296" s="639">
        <v>2.1175921903600103E-6</v>
      </c>
      <c r="AR296" s="639">
        <v>3.6189004272417762</v>
      </c>
    </row>
    <row r="297" spans="1:44">
      <c r="A297" s="435" t="s">
        <v>1143</v>
      </c>
      <c r="B297" s="411">
        <v>295</v>
      </c>
      <c r="C297" s="411" t="s">
        <v>559</v>
      </c>
      <c r="D297" s="412">
        <v>6111144</v>
      </c>
      <c r="E297" s="412">
        <v>456122894.29056168</v>
      </c>
      <c r="F297" s="412">
        <v>30944687.457507204</v>
      </c>
      <c r="G297" s="412">
        <v>149625.35438963701</v>
      </c>
      <c r="H297" s="412">
        <v>18033.343370206763</v>
      </c>
      <c r="I297" s="412">
        <v>210447.30106971503</v>
      </c>
      <c r="J297" s="412">
        <v>823248.5741197546</v>
      </c>
      <c r="K297" s="412">
        <v>0</v>
      </c>
      <c r="L297" s="412">
        <v>0</v>
      </c>
      <c r="M297" s="412">
        <v>0</v>
      </c>
      <c r="N297" s="412">
        <v>32146042.030456517</v>
      </c>
      <c r="O297" s="639">
        <v>74.637890105446985</v>
      </c>
      <c r="P297" s="639">
        <v>5.0636488777726729</v>
      </c>
      <c r="Q297" s="639">
        <v>2.4484017131593858E-2</v>
      </c>
      <c r="R297" s="639">
        <v>2.9508948521269934E-3</v>
      </c>
      <c r="S297" s="639">
        <v>3.4436645752368954E-2</v>
      </c>
      <c r="T297" s="639">
        <v>0.13471267803863804</v>
      </c>
      <c r="U297" s="639">
        <v>0</v>
      </c>
      <c r="V297" s="639">
        <v>0</v>
      </c>
      <c r="W297" s="639">
        <v>0</v>
      </c>
      <c r="X297" s="639">
        <v>5.2602331135474012</v>
      </c>
      <c r="Y297" s="639">
        <v>114.1996996530514</v>
      </c>
      <c r="Z297" s="639">
        <v>7.476399836261086</v>
      </c>
      <c r="AA297" s="639">
        <v>0.45546771387157031</v>
      </c>
      <c r="AB297" s="639">
        <v>0.94793321072121639</v>
      </c>
      <c r="AC297" s="639">
        <v>6.2392245965205761E-2</v>
      </c>
      <c r="AD297" s="639">
        <v>0.14672338850049427</v>
      </c>
      <c r="AE297" s="639">
        <v>1.3231796564748225E-3</v>
      </c>
      <c r="AF297" s="639">
        <v>1.7148827988243914E-3</v>
      </c>
      <c r="AG297" s="639">
        <v>7.7280346394560895E-5</v>
      </c>
      <c r="AH297" s="639">
        <v>9.0920317381212659</v>
      </c>
      <c r="AI297" s="639">
        <v>97.348422028645842</v>
      </c>
      <c r="AJ297" s="639">
        <v>6.5076402285443491</v>
      </c>
      <c r="AK297" s="639">
        <v>8.1236829101365857E-2</v>
      </c>
      <c r="AL297" s="639">
        <v>2.6300828140601116E-2</v>
      </c>
      <c r="AM297" s="639">
        <v>5.5966872749524388E-2</v>
      </c>
      <c r="AN297" s="639">
        <v>0.1423486149434017</v>
      </c>
      <c r="AO297" s="639">
        <v>4.8651662307115705E-4</v>
      </c>
      <c r="AP297" s="639">
        <v>1.0363519837633347E-3</v>
      </c>
      <c r="AQ297" s="639">
        <v>9.3308247310599485E-6</v>
      </c>
      <c r="AR297" s="639">
        <v>6.8150255729108071</v>
      </c>
    </row>
    <row r="298" spans="1:44">
      <c r="A298" s="435" t="s">
        <v>1144</v>
      </c>
      <c r="B298" s="411">
        <v>296</v>
      </c>
      <c r="C298" s="411" t="s">
        <v>561</v>
      </c>
      <c r="D298" s="412">
        <v>3738035</v>
      </c>
      <c r="E298" s="412">
        <v>465008896.49176037</v>
      </c>
      <c r="F298" s="412">
        <v>31775209.649867337</v>
      </c>
      <c r="G298" s="412">
        <v>7071.5863688866903</v>
      </c>
      <c r="H298" s="412">
        <v>18383.264707716782</v>
      </c>
      <c r="I298" s="412">
        <v>214530.8478393812</v>
      </c>
      <c r="J298" s="412">
        <v>433264.10401214613</v>
      </c>
      <c r="K298" s="412">
        <v>0</v>
      </c>
      <c r="L298" s="412">
        <v>0</v>
      </c>
      <c r="M298" s="412">
        <v>0</v>
      </c>
      <c r="N298" s="412">
        <v>32448459.452795468</v>
      </c>
      <c r="O298" s="639">
        <v>124.39928906277238</v>
      </c>
      <c r="P298" s="639">
        <v>8.5005115387810264</v>
      </c>
      <c r="Q298" s="639">
        <v>1.8917924441281824E-3</v>
      </c>
      <c r="R298" s="639">
        <v>4.9178952866189805E-3</v>
      </c>
      <c r="S298" s="639">
        <v>5.7391342734720567E-2</v>
      </c>
      <c r="T298" s="639">
        <v>0.11590691473251218</v>
      </c>
      <c r="U298" s="639">
        <v>0</v>
      </c>
      <c r="V298" s="639">
        <v>0</v>
      </c>
      <c r="W298" s="639">
        <v>0</v>
      </c>
      <c r="X298" s="639">
        <v>8.6806194839790063</v>
      </c>
      <c r="Y298" s="639">
        <v>169.01922631045383</v>
      </c>
      <c r="Z298" s="639">
        <v>11.221198026767111</v>
      </c>
      <c r="AA298" s="639">
        <v>0.49096515456566503</v>
      </c>
      <c r="AB298" s="639">
        <v>1.0855048635980336</v>
      </c>
      <c r="AC298" s="639">
        <v>8.56766709250016E-2</v>
      </c>
      <c r="AD298" s="639">
        <v>0.12787935503398973</v>
      </c>
      <c r="AE298" s="639">
        <v>1.3951494147708813E-3</v>
      </c>
      <c r="AF298" s="639">
        <v>1.8715931688312155E-3</v>
      </c>
      <c r="AG298" s="639">
        <v>8.2830146865195425E-5</v>
      </c>
      <c r="AH298" s="639">
        <v>13.014573643620269</v>
      </c>
      <c r="AI298" s="639">
        <v>149.44311057397778</v>
      </c>
      <c r="AJ298" s="639">
        <v>10.095123594442171</v>
      </c>
      <c r="AK298" s="639">
        <v>5.8875441068486932E-2</v>
      </c>
      <c r="AL298" s="639">
        <v>2.7480737886306297E-2</v>
      </c>
      <c r="AM298" s="639">
        <v>7.7629305470236665E-2</v>
      </c>
      <c r="AN298" s="639">
        <v>0.12297166926587222</v>
      </c>
      <c r="AO298" s="639">
        <v>5.0143048134835058E-4</v>
      </c>
      <c r="AP298" s="639">
        <v>1.1066727246482389E-3</v>
      </c>
      <c r="AQ298" s="639">
        <v>9.4027702150343794E-6</v>
      </c>
      <c r="AR298" s="639">
        <v>10.383698254109285</v>
      </c>
    </row>
    <row r="299" spans="1:44">
      <c r="A299" s="435" t="s">
        <v>1145</v>
      </c>
      <c r="B299" s="411">
        <v>297</v>
      </c>
      <c r="C299" s="411" t="s">
        <v>563</v>
      </c>
      <c r="D299" s="412">
        <v>3281300</v>
      </c>
      <c r="E299" s="412">
        <v>0</v>
      </c>
      <c r="F299" s="412">
        <v>0</v>
      </c>
      <c r="G299" s="412">
        <v>0</v>
      </c>
      <c r="H299" s="412">
        <v>0</v>
      </c>
      <c r="I299" s="412">
        <v>0</v>
      </c>
      <c r="J299" s="412">
        <v>0</v>
      </c>
      <c r="K299" s="412">
        <v>0</v>
      </c>
      <c r="L299" s="412">
        <v>0</v>
      </c>
      <c r="M299" s="412">
        <v>0</v>
      </c>
      <c r="N299" s="412">
        <v>0</v>
      </c>
      <c r="O299" s="639">
        <v>0</v>
      </c>
      <c r="P299" s="639">
        <v>0</v>
      </c>
      <c r="Q299" s="639">
        <v>0</v>
      </c>
      <c r="R299" s="639">
        <v>0</v>
      </c>
      <c r="S299" s="639">
        <v>0</v>
      </c>
      <c r="T299" s="639">
        <v>0</v>
      </c>
      <c r="U299" s="639">
        <v>0</v>
      </c>
      <c r="V299" s="639">
        <v>0</v>
      </c>
      <c r="W299" s="639">
        <v>0</v>
      </c>
      <c r="X299" s="639">
        <v>0</v>
      </c>
      <c r="Y299" s="639">
        <v>22.668302405977805</v>
      </c>
      <c r="Z299" s="639">
        <v>1.4164062491824179</v>
      </c>
      <c r="AA299" s="639">
        <v>0.24452932241429876</v>
      </c>
      <c r="AB299" s="639">
        <v>0.44099682300435694</v>
      </c>
      <c r="AC299" s="639">
        <v>1.4449332994313563E-2</v>
      </c>
      <c r="AD299" s="639">
        <v>1.0876818059304051E-2</v>
      </c>
      <c r="AE299" s="639">
        <v>4.8438270333857857E-4</v>
      </c>
      <c r="AF299" s="639">
        <v>1.3111865416900355E-3</v>
      </c>
      <c r="AG299" s="639">
        <v>3.0201139224767675E-5</v>
      </c>
      <c r="AH299" s="639">
        <v>2.1290843160389441</v>
      </c>
      <c r="AI299" s="639">
        <v>7.7067576695743352</v>
      </c>
      <c r="AJ299" s="639">
        <v>0.50246226158635865</v>
      </c>
      <c r="AK299" s="639">
        <v>3.5548607036113448E-2</v>
      </c>
      <c r="AL299" s="639">
        <v>4.1290121657836E-3</v>
      </c>
      <c r="AM299" s="639">
        <v>6.069466043640153E-3</v>
      </c>
      <c r="AN299" s="639">
        <v>4.4912035016044585E-3</v>
      </c>
      <c r="AO299" s="639">
        <v>7.7548792208366056E-5</v>
      </c>
      <c r="AP299" s="639">
        <v>4.641261877163373E-4</v>
      </c>
      <c r="AQ299" s="639">
        <v>1.5101780347588006E-6</v>
      </c>
      <c r="AR299" s="639">
        <v>0.55324373549145966</v>
      </c>
    </row>
    <row r="300" spans="1:44">
      <c r="A300" s="435" t="s">
        <v>1146</v>
      </c>
      <c r="B300" s="411">
        <v>298</v>
      </c>
      <c r="C300" s="411" t="s">
        <v>565</v>
      </c>
      <c r="D300" s="412">
        <v>739792</v>
      </c>
      <c r="E300" s="412">
        <v>115948157.08680753</v>
      </c>
      <c r="F300" s="412">
        <v>8414587.1549504045</v>
      </c>
      <c r="G300" s="412">
        <v>248342.79024496698</v>
      </c>
      <c r="H300" s="412">
        <v>4588.6126148794956</v>
      </c>
      <c r="I300" s="412">
        <v>124079.83091255778</v>
      </c>
      <c r="J300" s="412">
        <v>162739.85749098961</v>
      </c>
      <c r="K300" s="412">
        <v>0</v>
      </c>
      <c r="L300" s="412">
        <v>0</v>
      </c>
      <c r="M300" s="412">
        <v>0</v>
      </c>
      <c r="N300" s="412">
        <v>8954338.2462137993</v>
      </c>
      <c r="O300" s="639">
        <v>156.73075281539613</v>
      </c>
      <c r="P300" s="639">
        <v>11.374260812431608</v>
      </c>
      <c r="Q300" s="639">
        <v>0.33569272206913159</v>
      </c>
      <c r="R300" s="639">
        <v>6.2025712833870816E-3</v>
      </c>
      <c r="S300" s="639">
        <v>0.1677225908262833</v>
      </c>
      <c r="T300" s="639">
        <v>0.21998055871243485</v>
      </c>
      <c r="U300" s="639">
        <v>0</v>
      </c>
      <c r="V300" s="639">
        <v>0</v>
      </c>
      <c r="W300" s="639">
        <v>0</v>
      </c>
      <c r="X300" s="639">
        <v>12.103859255322844</v>
      </c>
      <c r="Y300" s="639">
        <v>181.82034480532798</v>
      </c>
      <c r="Z300" s="639">
        <v>12.921925704087293</v>
      </c>
      <c r="AA300" s="639">
        <v>0.54988182751554648</v>
      </c>
      <c r="AB300" s="639">
        <v>0.37263559947584968</v>
      </c>
      <c r="AC300" s="639">
        <v>0.18205191990821842</v>
      </c>
      <c r="AD300" s="639">
        <v>0.23051679906118805</v>
      </c>
      <c r="AE300" s="639">
        <v>7.0325887032278325E-4</v>
      </c>
      <c r="AF300" s="639">
        <v>3.3238915920381852E-3</v>
      </c>
      <c r="AG300" s="639">
        <v>5.1604480412198903E-5</v>
      </c>
      <c r="AH300" s="639">
        <v>14.261090604990867</v>
      </c>
      <c r="AI300" s="639">
        <v>172.61054008131146</v>
      </c>
      <c r="AJ300" s="639">
        <v>12.37952601167178</v>
      </c>
      <c r="AK300" s="639">
        <v>0.38988022242724207</v>
      </c>
      <c r="AL300" s="639">
        <v>1.428134170455979E-2</v>
      </c>
      <c r="AM300" s="639">
        <v>0.17799825309417133</v>
      </c>
      <c r="AN300" s="639">
        <v>0.22764113414320719</v>
      </c>
      <c r="AO300" s="639">
        <v>1.857034407433268E-4</v>
      </c>
      <c r="AP300" s="639">
        <v>2.5170103985111296E-3</v>
      </c>
      <c r="AQ300" s="639">
        <v>4.4607111415272314E-6</v>
      </c>
      <c r="AR300" s="639">
        <v>13.192034137591358</v>
      </c>
    </row>
    <row r="301" spans="1:44">
      <c r="A301" s="435" t="s">
        <v>1147</v>
      </c>
      <c r="B301" s="411">
        <v>299</v>
      </c>
      <c r="C301" s="411" t="s">
        <v>567</v>
      </c>
      <c r="D301" s="412">
        <v>1446064</v>
      </c>
      <c r="E301" s="412">
        <v>11771501.772008309</v>
      </c>
      <c r="F301" s="412">
        <v>837619.93779030873</v>
      </c>
      <c r="G301" s="412">
        <v>69282.437552601681</v>
      </c>
      <c r="H301" s="412">
        <v>440.70894204741654</v>
      </c>
      <c r="I301" s="412">
        <v>11917.129555363814</v>
      </c>
      <c r="J301" s="412">
        <v>16521.974725284614</v>
      </c>
      <c r="K301" s="412">
        <v>0</v>
      </c>
      <c r="L301" s="412">
        <v>0</v>
      </c>
      <c r="M301" s="412">
        <v>0</v>
      </c>
      <c r="N301" s="412">
        <v>935782.18856560625</v>
      </c>
      <c r="O301" s="639">
        <v>8.1403739889854876</v>
      </c>
      <c r="P301" s="639">
        <v>0.57924126303559786</v>
      </c>
      <c r="Q301" s="639">
        <v>4.7911045121517219E-2</v>
      </c>
      <c r="R301" s="639">
        <v>3.0476447933661067E-4</v>
      </c>
      <c r="S301" s="639">
        <v>8.2410803085920213E-3</v>
      </c>
      <c r="T301" s="639">
        <v>1.1425479595152506E-2</v>
      </c>
      <c r="U301" s="639">
        <v>0</v>
      </c>
      <c r="V301" s="639">
        <v>0</v>
      </c>
      <c r="W301" s="639">
        <v>0</v>
      </c>
      <c r="X301" s="639">
        <v>0.64712363254019623</v>
      </c>
      <c r="Y301" s="639">
        <v>17.47907756754417</v>
      </c>
      <c r="Z301" s="639">
        <v>1.1371047716702281</v>
      </c>
      <c r="AA301" s="639">
        <v>0.11182403096832164</v>
      </c>
      <c r="AB301" s="639">
        <v>6.2607691011525135E-2</v>
      </c>
      <c r="AC301" s="639">
        <v>1.356051596875983E-2</v>
      </c>
      <c r="AD301" s="639">
        <v>1.5426179847513271E-2</v>
      </c>
      <c r="AE301" s="639">
        <v>3.4075647530462444E-4</v>
      </c>
      <c r="AF301" s="639">
        <v>1.4937610833779804E-3</v>
      </c>
      <c r="AG301" s="639">
        <v>2.2071858517352782E-5</v>
      </c>
      <c r="AH301" s="639">
        <v>1.3423797788835479</v>
      </c>
      <c r="AI301" s="639">
        <v>14.946232988647555</v>
      </c>
      <c r="AJ301" s="639">
        <v>0.98417312998978024</v>
      </c>
      <c r="AK301" s="639">
        <v>7.9277778791291234E-2</v>
      </c>
      <c r="AL301" s="639">
        <v>2.829197897870046E-3</v>
      </c>
      <c r="AM301" s="639">
        <v>1.2260853667915045E-2</v>
      </c>
      <c r="AN301" s="639">
        <v>1.4415434806052823E-2</v>
      </c>
      <c r="AO301" s="639">
        <v>1.176444723326852E-4</v>
      </c>
      <c r="AP301" s="639">
        <v>1.1747102998630318E-3</v>
      </c>
      <c r="AQ301" s="639">
        <v>2.5329503013295705E-6</v>
      </c>
      <c r="AR301" s="639">
        <v>1.0942512828754063</v>
      </c>
    </row>
    <row r="302" spans="1:44">
      <c r="A302" s="435" t="s">
        <v>1148</v>
      </c>
      <c r="B302" s="411">
        <v>300</v>
      </c>
      <c r="C302" s="411" t="s">
        <v>233</v>
      </c>
      <c r="D302" s="412">
        <v>1668709</v>
      </c>
      <c r="E302" s="412">
        <v>48300193.242842354</v>
      </c>
      <c r="F302" s="412">
        <v>3290398.020117152</v>
      </c>
      <c r="G302" s="412">
        <v>0</v>
      </c>
      <c r="H302" s="412">
        <v>1146.9613737753218</v>
      </c>
      <c r="I302" s="412">
        <v>50688.17018092396</v>
      </c>
      <c r="J302" s="412">
        <v>0</v>
      </c>
      <c r="K302" s="412">
        <v>0</v>
      </c>
      <c r="L302" s="412">
        <v>0</v>
      </c>
      <c r="M302" s="412">
        <v>0</v>
      </c>
      <c r="N302" s="412">
        <v>3342233.1516718511</v>
      </c>
      <c r="O302" s="639">
        <v>28.944647175057096</v>
      </c>
      <c r="P302" s="639">
        <v>1.9718225407288821</v>
      </c>
      <c r="Q302" s="639">
        <v>0</v>
      </c>
      <c r="R302" s="639">
        <v>6.8733456448986723E-4</v>
      </c>
      <c r="S302" s="639">
        <v>3.0375679750588004E-2</v>
      </c>
      <c r="T302" s="639">
        <v>0</v>
      </c>
      <c r="U302" s="639">
        <v>0</v>
      </c>
      <c r="V302" s="639">
        <v>0</v>
      </c>
      <c r="W302" s="639">
        <v>0</v>
      </c>
      <c r="X302" s="639">
        <v>2.0028855550439597</v>
      </c>
      <c r="Y302" s="639">
        <v>61.049065230170875</v>
      </c>
      <c r="Z302" s="639">
        <v>3.8676279561875866</v>
      </c>
      <c r="AA302" s="639">
        <v>0.26820316188244792</v>
      </c>
      <c r="AB302" s="639">
        <v>0.60498150981467824</v>
      </c>
      <c r="AC302" s="639">
        <v>4.52197901487843E-2</v>
      </c>
      <c r="AD302" s="639">
        <v>1.4681219752945066E-2</v>
      </c>
      <c r="AE302" s="639">
        <v>1.5907963700517364E-3</v>
      </c>
      <c r="AF302" s="639">
        <v>2.060551327056747E-3</v>
      </c>
      <c r="AG302" s="639">
        <v>9.9454366063778018E-5</v>
      </c>
      <c r="AH302" s="639">
        <v>4.8044644398496139</v>
      </c>
      <c r="AI302" s="639">
        <v>44.438858206302086</v>
      </c>
      <c r="AJ302" s="639">
        <v>2.9332680104864268</v>
      </c>
      <c r="AK302" s="639">
        <v>2.3186361293826781E-2</v>
      </c>
      <c r="AL302" s="639">
        <v>1.0556980661399155E-2</v>
      </c>
      <c r="AM302" s="639">
        <v>3.8647020793080404E-2</v>
      </c>
      <c r="AN302" s="639">
        <v>9.185080393527615E-3</v>
      </c>
      <c r="AO302" s="639">
        <v>4.1914312073929283E-4</v>
      </c>
      <c r="AP302" s="639">
        <v>8.0994903087104456E-4</v>
      </c>
      <c r="AQ302" s="639">
        <v>1.1489542545432694E-5</v>
      </c>
      <c r="AR302" s="639">
        <v>3.0160840353224163</v>
      </c>
    </row>
    <row r="303" spans="1:44">
      <c r="A303" s="435" t="s">
        <v>1149</v>
      </c>
      <c r="B303" s="411">
        <v>301</v>
      </c>
      <c r="C303" s="411" t="s">
        <v>235</v>
      </c>
      <c r="D303" s="412">
        <v>811755</v>
      </c>
      <c r="E303" s="412">
        <v>17907049.00335677</v>
      </c>
      <c r="F303" s="412">
        <v>1233175.559734643</v>
      </c>
      <c r="G303" s="412">
        <v>272.32004504534802</v>
      </c>
      <c r="H303" s="412">
        <v>160.06124213068543</v>
      </c>
      <c r="I303" s="412">
        <v>272.8445477595285</v>
      </c>
      <c r="J303" s="412">
        <v>0</v>
      </c>
      <c r="K303" s="412">
        <v>0</v>
      </c>
      <c r="L303" s="412">
        <v>0</v>
      </c>
      <c r="M303" s="412">
        <v>0</v>
      </c>
      <c r="N303" s="412">
        <v>1233880.7855695784</v>
      </c>
      <c r="O303" s="639">
        <v>22.05967194948817</v>
      </c>
      <c r="P303" s="639">
        <v>1.5191474764364161</v>
      </c>
      <c r="Q303" s="639">
        <v>3.3547073322042739E-4</v>
      </c>
      <c r="R303" s="639">
        <v>1.9717925005781971E-4</v>
      </c>
      <c r="S303" s="639">
        <v>3.3611686747790713E-4</v>
      </c>
      <c r="T303" s="639">
        <v>0</v>
      </c>
      <c r="U303" s="639">
        <v>0</v>
      </c>
      <c r="V303" s="639">
        <v>0</v>
      </c>
      <c r="W303" s="639">
        <v>0</v>
      </c>
      <c r="X303" s="639">
        <v>1.5200162432871722</v>
      </c>
      <c r="Y303" s="639">
        <v>30.502645063556439</v>
      </c>
      <c r="Z303" s="639">
        <v>2.0035504909845283</v>
      </c>
      <c r="AA303" s="639">
        <v>6.4242600767841468E-2</v>
      </c>
      <c r="AB303" s="639">
        <v>9.2195718591604248E-2</v>
      </c>
      <c r="AC303" s="639">
        <v>5.4812116830465236E-3</v>
      </c>
      <c r="AD303" s="639">
        <v>4.1878287670498917E-3</v>
      </c>
      <c r="AE303" s="639">
        <v>9.3874130099297825E-4</v>
      </c>
      <c r="AF303" s="639">
        <v>3.7723328420497757E-4</v>
      </c>
      <c r="AG303" s="639">
        <v>2.0585908392822989E-5</v>
      </c>
      <c r="AH303" s="639">
        <v>2.170994411287662</v>
      </c>
      <c r="AI303" s="639">
        <v>28.37359045024786</v>
      </c>
      <c r="AJ303" s="639">
        <v>1.8809085185407117</v>
      </c>
      <c r="AK303" s="639">
        <v>2.6140597679150158E-2</v>
      </c>
      <c r="AL303" s="639">
        <v>3.0057996385460884E-3</v>
      </c>
      <c r="AM303" s="639">
        <v>4.4730799124223751E-3</v>
      </c>
      <c r="AN303" s="639">
        <v>3.275750453680208E-3</v>
      </c>
      <c r="AO303" s="639">
        <v>7.2986883682370012E-4</v>
      </c>
      <c r="AP303" s="639">
        <v>2.643855921316837E-4</v>
      </c>
      <c r="AQ303" s="639">
        <v>2.662857532032178E-6</v>
      </c>
      <c r="AR303" s="639">
        <v>1.9188006635109982</v>
      </c>
    </row>
    <row r="304" spans="1:44">
      <c r="A304" s="435" t="s">
        <v>1150</v>
      </c>
      <c r="B304" s="411">
        <v>302</v>
      </c>
      <c r="C304" s="411" t="s">
        <v>237</v>
      </c>
      <c r="D304" s="412">
        <v>3045236</v>
      </c>
      <c r="E304" s="412">
        <v>7061075.1599939857</v>
      </c>
      <c r="F304" s="412">
        <v>478231.76928997278</v>
      </c>
      <c r="G304" s="412">
        <v>1909.9144185158077</v>
      </c>
      <c r="H304" s="412">
        <v>63.11505936432647</v>
      </c>
      <c r="I304" s="412">
        <v>107.58756835721243</v>
      </c>
      <c r="J304" s="412">
        <v>0</v>
      </c>
      <c r="K304" s="412">
        <v>0</v>
      </c>
      <c r="L304" s="412">
        <v>0</v>
      </c>
      <c r="M304" s="412">
        <v>0</v>
      </c>
      <c r="N304" s="412">
        <v>480312.38633621018</v>
      </c>
      <c r="O304" s="639">
        <v>2.3187283875515678</v>
      </c>
      <c r="P304" s="639">
        <v>0.15704259679380278</v>
      </c>
      <c r="Q304" s="639">
        <v>6.2718108498514E-4</v>
      </c>
      <c r="R304" s="639">
        <v>2.0725835161651335E-5</v>
      </c>
      <c r="S304" s="639">
        <v>3.532979656000797E-5</v>
      </c>
      <c r="T304" s="639">
        <v>0</v>
      </c>
      <c r="U304" s="639">
        <v>0</v>
      </c>
      <c r="V304" s="639">
        <v>0</v>
      </c>
      <c r="W304" s="639">
        <v>0</v>
      </c>
      <c r="X304" s="639">
        <v>0.15772583351050959</v>
      </c>
      <c r="Y304" s="639">
        <v>22.897526618838974</v>
      </c>
      <c r="Z304" s="639">
        <v>1.2872121005417578</v>
      </c>
      <c r="AA304" s="639">
        <v>6.036217630653587E-2</v>
      </c>
      <c r="AB304" s="639">
        <v>7.3451760322860202E-2</v>
      </c>
      <c r="AC304" s="639">
        <v>8.0480479658942925E-3</v>
      </c>
      <c r="AD304" s="639">
        <v>7.2486533962262826E-3</v>
      </c>
      <c r="AE304" s="639">
        <v>4.4048726399039903E-4</v>
      </c>
      <c r="AF304" s="639">
        <v>1.1238843752689721E-3</v>
      </c>
      <c r="AG304" s="639">
        <v>2.938797594181722E-5</v>
      </c>
      <c r="AH304" s="639">
        <v>1.4379164981484758</v>
      </c>
      <c r="AI304" s="639">
        <v>20.871566493891493</v>
      </c>
      <c r="AJ304" s="639">
        <v>1.1691253991168793</v>
      </c>
      <c r="AK304" s="639">
        <v>2.8062887847222495E-2</v>
      </c>
      <c r="AL304" s="639">
        <v>3.4516007434383226E-3</v>
      </c>
      <c r="AM304" s="639">
        <v>6.9273656159957947E-3</v>
      </c>
      <c r="AN304" s="639">
        <v>6.0006914723261988E-3</v>
      </c>
      <c r="AO304" s="639">
        <v>1.681201040965465E-4</v>
      </c>
      <c r="AP304" s="639">
        <v>9.9594394955642503E-4</v>
      </c>
      <c r="AQ304" s="639">
        <v>4.7141799268663063E-6</v>
      </c>
      <c r="AR304" s="639">
        <v>1.2147367230294421</v>
      </c>
    </row>
    <row r="305" spans="1:44">
      <c r="A305" s="435" t="s">
        <v>1151</v>
      </c>
      <c r="B305" s="411">
        <v>303</v>
      </c>
      <c r="C305" s="411" t="s">
        <v>572</v>
      </c>
      <c r="D305" s="412">
        <v>1214221</v>
      </c>
      <c r="E305" s="412">
        <v>2652581.1185190706</v>
      </c>
      <c r="F305" s="412">
        <v>180455.0230589571</v>
      </c>
      <c r="G305" s="412">
        <v>0</v>
      </c>
      <c r="H305" s="412">
        <v>23.709960731272723</v>
      </c>
      <c r="I305" s="412">
        <v>40.416614459598051</v>
      </c>
      <c r="J305" s="412">
        <v>0</v>
      </c>
      <c r="K305" s="412">
        <v>0</v>
      </c>
      <c r="L305" s="412">
        <v>0</v>
      </c>
      <c r="M305" s="412">
        <v>0</v>
      </c>
      <c r="N305" s="412">
        <v>180519.14963414797</v>
      </c>
      <c r="O305" s="639">
        <v>2.1845949942548106</v>
      </c>
      <c r="P305" s="639">
        <v>0.14861793945167898</v>
      </c>
      <c r="Q305" s="639">
        <v>0</v>
      </c>
      <c r="R305" s="639">
        <v>1.952689068239861E-5</v>
      </c>
      <c r="S305" s="639">
        <v>3.3286044681814969E-5</v>
      </c>
      <c r="T305" s="639">
        <v>0</v>
      </c>
      <c r="U305" s="639">
        <v>0</v>
      </c>
      <c r="V305" s="639">
        <v>0</v>
      </c>
      <c r="W305" s="639">
        <v>0</v>
      </c>
      <c r="X305" s="639">
        <v>0.14867075238704319</v>
      </c>
      <c r="Y305" s="639">
        <v>32.105109914301195</v>
      </c>
      <c r="Z305" s="639">
        <v>1.7604782487014299</v>
      </c>
      <c r="AA305" s="639">
        <v>0.102941751675343</v>
      </c>
      <c r="AB305" s="639">
        <v>0.10204982626578038</v>
      </c>
      <c r="AC305" s="639">
        <v>1.393256864464814E-2</v>
      </c>
      <c r="AD305" s="639">
        <v>1.6150453910342442E-2</v>
      </c>
      <c r="AE305" s="639">
        <v>4.6153264342758819E-4</v>
      </c>
      <c r="AF305" s="639">
        <v>1.0036295962117339E-3</v>
      </c>
      <c r="AG305" s="639">
        <v>2.7439043654393427E-5</v>
      </c>
      <c r="AH305" s="639">
        <v>1.9970454504808375</v>
      </c>
      <c r="AI305" s="639">
        <v>25.685747227671197</v>
      </c>
      <c r="AJ305" s="639">
        <v>1.3903723443813552</v>
      </c>
      <c r="AK305" s="639">
        <v>4.6656007194761949E-2</v>
      </c>
      <c r="AL305" s="639">
        <v>4.883018979173287E-3</v>
      </c>
      <c r="AM305" s="639">
        <v>9.454018918224838E-3</v>
      </c>
      <c r="AN305" s="639">
        <v>1.2799734446756316E-2</v>
      </c>
      <c r="AO305" s="639">
        <v>1.8899545257044451E-4</v>
      </c>
      <c r="AP305" s="639">
        <v>7.5503668739053528E-4</v>
      </c>
      <c r="AQ305" s="639">
        <v>3.3872764280172335E-6</v>
      </c>
      <c r="AR305" s="639">
        <v>1.4651125433366605</v>
      </c>
    </row>
    <row r="306" spans="1:44">
      <c r="A306" s="435" t="s">
        <v>1152</v>
      </c>
      <c r="B306" s="411">
        <v>304</v>
      </c>
      <c r="C306" s="411" t="s">
        <v>1153</v>
      </c>
      <c r="D306" s="412">
        <v>3986748</v>
      </c>
      <c r="E306" s="412">
        <v>8890291.7710005268</v>
      </c>
      <c r="F306" s="412">
        <v>599166.49332975515</v>
      </c>
      <c r="G306" s="412">
        <v>0</v>
      </c>
      <c r="H306" s="412">
        <v>79.465418534556321</v>
      </c>
      <c r="I306" s="412">
        <v>135.45881497583392</v>
      </c>
      <c r="J306" s="412">
        <v>0</v>
      </c>
      <c r="K306" s="412">
        <v>0</v>
      </c>
      <c r="L306" s="412">
        <v>0</v>
      </c>
      <c r="M306" s="412">
        <v>0</v>
      </c>
      <c r="N306" s="412">
        <v>599381.41756326554</v>
      </c>
      <c r="O306" s="639">
        <v>2.2299608028901066</v>
      </c>
      <c r="P306" s="639">
        <v>0.15028953255378949</v>
      </c>
      <c r="Q306" s="639">
        <v>0</v>
      </c>
      <c r="R306" s="639">
        <v>1.9932390643842129E-5</v>
      </c>
      <c r="S306" s="639">
        <v>3.3977270440929278E-5</v>
      </c>
      <c r="T306" s="639">
        <v>0</v>
      </c>
      <c r="U306" s="639">
        <v>0</v>
      </c>
      <c r="V306" s="639">
        <v>0</v>
      </c>
      <c r="W306" s="639">
        <v>0</v>
      </c>
      <c r="X306" s="639">
        <v>0.15034344221487428</v>
      </c>
      <c r="Y306" s="639">
        <v>13.490583346458818</v>
      </c>
      <c r="Z306" s="639">
        <v>0.77213859022673659</v>
      </c>
      <c r="AA306" s="639">
        <v>0.12895978750645554</v>
      </c>
      <c r="AB306" s="639">
        <v>5.5903156388791245E-2</v>
      </c>
      <c r="AC306" s="639">
        <v>1.2715407396926597E-2</v>
      </c>
      <c r="AD306" s="639">
        <v>6.172189065294255E-3</v>
      </c>
      <c r="AE306" s="639">
        <v>5.0142782913585333E-4</v>
      </c>
      <c r="AF306" s="639">
        <v>6.6327098954696681E-4</v>
      </c>
      <c r="AG306" s="639">
        <v>3.454110983583803E-5</v>
      </c>
      <c r="AH306" s="639">
        <v>0.9770883705127229</v>
      </c>
      <c r="AI306" s="639">
        <v>11.840825173436887</v>
      </c>
      <c r="AJ306" s="639">
        <v>0.675818978178375</v>
      </c>
      <c r="AK306" s="639">
        <v>0.10533238069169895</v>
      </c>
      <c r="AL306" s="639">
        <v>8.2022392302220689E-3</v>
      </c>
      <c r="AM306" s="639">
        <v>1.173481791599492E-2</v>
      </c>
      <c r="AN306" s="639">
        <v>5.0234518019707294E-3</v>
      </c>
      <c r="AO306" s="639">
        <v>1.8069579237252291E-4</v>
      </c>
      <c r="AP306" s="639">
        <v>5.3187765946346804E-4</v>
      </c>
      <c r="AQ306" s="639">
        <v>5.2782825504801723E-6</v>
      </c>
      <c r="AR306" s="639">
        <v>0.80682971955264826</v>
      </c>
    </row>
    <row r="307" spans="1:44">
      <c r="A307" s="435" t="s">
        <v>1154</v>
      </c>
      <c r="B307" s="411">
        <v>305</v>
      </c>
      <c r="C307" s="411" t="s">
        <v>1155</v>
      </c>
      <c r="D307" s="412">
        <v>126763</v>
      </c>
      <c r="E307" s="412">
        <v>390380.30660407757</v>
      </c>
      <c r="F307" s="412">
        <v>27839.738658217735</v>
      </c>
      <c r="G307" s="412">
        <v>22.319561781671837</v>
      </c>
      <c r="H307" s="412">
        <v>3.4893944148303482</v>
      </c>
      <c r="I307" s="412">
        <v>5.9481122874935535</v>
      </c>
      <c r="J307" s="412">
        <v>0</v>
      </c>
      <c r="K307" s="412">
        <v>0</v>
      </c>
      <c r="L307" s="412">
        <v>0</v>
      </c>
      <c r="M307" s="412">
        <v>0</v>
      </c>
      <c r="N307" s="412">
        <v>27871.495726701731</v>
      </c>
      <c r="O307" s="639">
        <v>3.0796076663070262</v>
      </c>
      <c r="P307" s="639">
        <v>0.21962038337857051</v>
      </c>
      <c r="Q307" s="639">
        <v>1.7607315842692138E-4</v>
      </c>
      <c r="R307" s="639">
        <v>2.7526915699615411E-5</v>
      </c>
      <c r="S307" s="639">
        <v>4.692309496851253E-5</v>
      </c>
      <c r="T307" s="639">
        <v>0</v>
      </c>
      <c r="U307" s="639">
        <v>0</v>
      </c>
      <c r="V307" s="639">
        <v>0</v>
      </c>
      <c r="W307" s="639">
        <v>0</v>
      </c>
      <c r="X307" s="639">
        <v>0.21987090654766556</v>
      </c>
      <c r="Y307" s="639">
        <v>21.115997819585679</v>
      </c>
      <c r="Z307" s="639">
        <v>1.2527601437157094</v>
      </c>
      <c r="AA307" s="639">
        <v>0.15378591314487255</v>
      </c>
      <c r="AB307" s="639">
        <v>7.8049063372368777E-2</v>
      </c>
      <c r="AC307" s="639">
        <v>1.3442192811903463E-2</v>
      </c>
      <c r="AD307" s="639">
        <v>7.1329618577109302E-3</v>
      </c>
      <c r="AE307" s="639">
        <v>6.275412545044954E-4</v>
      </c>
      <c r="AF307" s="639">
        <v>1.9087353261175101E-3</v>
      </c>
      <c r="AG307" s="639">
        <v>4.4234484262468488E-5</v>
      </c>
      <c r="AH307" s="639">
        <v>1.5077507859674497</v>
      </c>
      <c r="AI307" s="639">
        <v>17.51400556327614</v>
      </c>
      <c r="AJ307" s="639">
        <v>1.0356840431831058</v>
      </c>
      <c r="AK307" s="639">
        <v>0.11321771493287189</v>
      </c>
      <c r="AL307" s="639">
        <v>8.1996964156099555E-3</v>
      </c>
      <c r="AM307" s="639">
        <v>1.1407905058508139E-2</v>
      </c>
      <c r="AN307" s="639">
        <v>5.4489156332483317E-3</v>
      </c>
      <c r="AO307" s="639">
        <v>2.0824223232884074E-4</v>
      </c>
      <c r="AP307" s="639">
        <v>1.5280476264717447E-3</v>
      </c>
      <c r="AQ307" s="639">
        <v>6.0961349251165572E-6</v>
      </c>
      <c r="AR307" s="639">
        <v>1.1757006612170697</v>
      </c>
    </row>
    <row r="308" spans="1:44">
      <c r="A308" s="435" t="s">
        <v>1156</v>
      </c>
      <c r="B308" s="411">
        <v>306</v>
      </c>
      <c r="C308" s="411" t="s">
        <v>1157</v>
      </c>
      <c r="D308" s="412">
        <v>120928</v>
      </c>
      <c r="E308" s="412">
        <v>95470.701779201889</v>
      </c>
      <c r="F308" s="412">
        <v>6636.7710325581384</v>
      </c>
      <c r="G308" s="412">
        <v>20.290510710610761</v>
      </c>
      <c r="H308" s="412">
        <v>0.85335998751121744</v>
      </c>
      <c r="I308" s="412">
        <v>1.4546595838514871</v>
      </c>
      <c r="J308" s="412">
        <v>0</v>
      </c>
      <c r="K308" s="412">
        <v>0</v>
      </c>
      <c r="L308" s="412">
        <v>0</v>
      </c>
      <c r="M308" s="412">
        <v>0</v>
      </c>
      <c r="N308" s="412">
        <v>6659.3695628401119</v>
      </c>
      <c r="O308" s="639">
        <v>0.78948383979890424</v>
      </c>
      <c r="P308" s="639">
        <v>5.4882004437004979E-2</v>
      </c>
      <c r="Q308" s="639">
        <v>1.6779001315337028E-4</v>
      </c>
      <c r="R308" s="639">
        <v>7.0567609446217371E-6</v>
      </c>
      <c r="S308" s="639">
        <v>1.2029137865932515E-5</v>
      </c>
      <c r="T308" s="639">
        <v>0</v>
      </c>
      <c r="U308" s="639">
        <v>0</v>
      </c>
      <c r="V308" s="639">
        <v>0</v>
      </c>
      <c r="W308" s="639">
        <v>0</v>
      </c>
      <c r="X308" s="639">
        <v>5.5068880348968903E-2</v>
      </c>
      <c r="Y308" s="639">
        <v>14.463952508723917</v>
      </c>
      <c r="Z308" s="639">
        <v>0.84473481921663174</v>
      </c>
      <c r="AA308" s="639">
        <v>0.15999653451213025</v>
      </c>
      <c r="AB308" s="639">
        <v>5.6952185596418181E-2</v>
      </c>
      <c r="AC308" s="639">
        <v>1.3688514629785398E-2</v>
      </c>
      <c r="AD308" s="639">
        <v>7.4481704479152765E-3</v>
      </c>
      <c r="AE308" s="639">
        <v>1.6446088826491258E-3</v>
      </c>
      <c r="AF308" s="639">
        <v>1.9580291513048823E-3</v>
      </c>
      <c r="AG308" s="639">
        <v>1.1362889570122074E-4</v>
      </c>
      <c r="AH308" s="639">
        <v>1.0865364913325359</v>
      </c>
      <c r="AI308" s="639">
        <v>11.602619980078899</v>
      </c>
      <c r="AJ308" s="639">
        <v>0.67237584746254253</v>
      </c>
      <c r="AK308" s="639">
        <v>0.12867028536855257</v>
      </c>
      <c r="AL308" s="639">
        <v>7.6056312787386804E-3</v>
      </c>
      <c r="AM308" s="639">
        <v>1.2032021750457901E-2</v>
      </c>
      <c r="AN308" s="639">
        <v>5.7395928221601437E-3</v>
      </c>
      <c r="AO308" s="639">
        <v>2.4354505195040412E-4</v>
      </c>
      <c r="AP308" s="639">
        <v>1.3609387365169077E-3</v>
      </c>
      <c r="AQ308" s="639">
        <v>7.3106989902873374E-6</v>
      </c>
      <c r="AR308" s="639">
        <v>0.8280351731699096</v>
      </c>
    </row>
    <row r="309" spans="1:44">
      <c r="A309" s="435" t="s">
        <v>1158</v>
      </c>
      <c r="B309" s="411">
        <v>307</v>
      </c>
      <c r="C309" s="411" t="s">
        <v>1159</v>
      </c>
      <c r="D309" s="412">
        <v>53766</v>
      </c>
      <c r="E309" s="412">
        <v>105666.51183883063</v>
      </c>
      <c r="F309" s="412">
        <v>7507.5839493408857</v>
      </c>
      <c r="G309" s="412">
        <v>4.0581021421221521</v>
      </c>
      <c r="H309" s="412">
        <v>0.94449471453222444</v>
      </c>
      <c r="I309" s="412">
        <v>1.610010204952707</v>
      </c>
      <c r="J309" s="412">
        <v>0</v>
      </c>
      <c r="K309" s="412">
        <v>0</v>
      </c>
      <c r="L309" s="412">
        <v>0</v>
      </c>
      <c r="M309" s="412">
        <v>0</v>
      </c>
      <c r="N309" s="412">
        <v>7514.1965564024931</v>
      </c>
      <c r="O309" s="639">
        <v>1.9653035717522342</v>
      </c>
      <c r="P309" s="639">
        <v>0.13963441485959316</v>
      </c>
      <c r="Q309" s="639">
        <v>7.5477107133172487E-5</v>
      </c>
      <c r="R309" s="639">
        <v>1.756676551226099E-5</v>
      </c>
      <c r="S309" s="639">
        <v>2.9944764441332941E-5</v>
      </c>
      <c r="T309" s="639">
        <v>0</v>
      </c>
      <c r="U309" s="639">
        <v>0</v>
      </c>
      <c r="V309" s="639">
        <v>0</v>
      </c>
      <c r="W309" s="639">
        <v>0</v>
      </c>
      <c r="X309" s="639">
        <v>0.13975740349667992</v>
      </c>
      <c r="Y309" s="639">
        <v>10.706766729483032</v>
      </c>
      <c r="Z309" s="639">
        <v>0.61337958916124269</v>
      </c>
      <c r="AA309" s="639">
        <v>0.22659583804746811</v>
      </c>
      <c r="AB309" s="639">
        <v>4.7471037125597235E-2</v>
      </c>
      <c r="AC309" s="639">
        <v>1.9344587761226942E-2</v>
      </c>
      <c r="AD309" s="639">
        <v>3.1345449164071441E-3</v>
      </c>
      <c r="AE309" s="639">
        <v>3.000238849802982E-4</v>
      </c>
      <c r="AF309" s="639">
        <v>4.7790638761533377E-4</v>
      </c>
      <c r="AG309" s="639">
        <v>1.4713034935921953E-5</v>
      </c>
      <c r="AH309" s="639">
        <v>0.91071824031947368</v>
      </c>
      <c r="AI309" s="639">
        <v>9.4214687315206831</v>
      </c>
      <c r="AJ309" s="639">
        <v>0.53775490921888869</v>
      </c>
      <c r="AK309" s="639">
        <v>0.20841952893339932</v>
      </c>
      <c r="AL309" s="639">
        <v>1.1917031708225797E-2</v>
      </c>
      <c r="AM309" s="639">
        <v>1.8622599384609737E-2</v>
      </c>
      <c r="AN309" s="639">
        <v>2.5361825806531836E-3</v>
      </c>
      <c r="AO309" s="639">
        <v>1.5434612332656421E-4</v>
      </c>
      <c r="AP309" s="639">
        <v>3.84210997355496E-4</v>
      </c>
      <c r="AQ309" s="639">
        <v>1.9890591618108669E-6</v>
      </c>
      <c r="AR309" s="639">
        <v>0.77979079800562057</v>
      </c>
    </row>
    <row r="310" spans="1:44">
      <c r="A310" s="435" t="s">
        <v>1160</v>
      </c>
      <c r="B310" s="411">
        <v>308</v>
      </c>
      <c r="C310" s="411" t="s">
        <v>1161</v>
      </c>
      <c r="D310" s="412">
        <v>23721</v>
      </c>
      <c r="E310" s="412">
        <v>52378.747855591442</v>
      </c>
      <c r="F310" s="412">
        <v>3561.1352814779943</v>
      </c>
      <c r="G310" s="412">
        <v>0</v>
      </c>
      <c r="H310" s="412">
        <v>0.46818476017150307</v>
      </c>
      <c r="I310" s="412">
        <v>0.79807989402331159</v>
      </c>
      <c r="J310" s="412">
        <v>0</v>
      </c>
      <c r="K310" s="412">
        <v>0</v>
      </c>
      <c r="L310" s="412">
        <v>0</v>
      </c>
      <c r="M310" s="412">
        <v>0</v>
      </c>
      <c r="N310" s="412">
        <v>3562.4015461321892</v>
      </c>
      <c r="O310" s="639">
        <v>2.2081171896459444</v>
      </c>
      <c r="P310" s="639">
        <v>0.15012584973137702</v>
      </c>
      <c r="Q310" s="639">
        <v>0</v>
      </c>
      <c r="R310" s="639">
        <v>1.9737142623477218E-5</v>
      </c>
      <c r="S310" s="639">
        <v>3.3644445597711377E-5</v>
      </c>
      <c r="T310" s="639">
        <v>0</v>
      </c>
      <c r="U310" s="639">
        <v>0</v>
      </c>
      <c r="V310" s="639">
        <v>0</v>
      </c>
      <c r="W310" s="639">
        <v>0</v>
      </c>
      <c r="X310" s="639">
        <v>0.15017923131959823</v>
      </c>
      <c r="Y310" s="639">
        <v>19.496289085025964</v>
      </c>
      <c r="Z310" s="639">
        <v>1.1157513674857173</v>
      </c>
      <c r="AA310" s="639">
        <v>5.9667382934825278E-2</v>
      </c>
      <c r="AB310" s="639">
        <v>7.1989677528912693E-2</v>
      </c>
      <c r="AC310" s="639">
        <v>6.9641074551302319E-3</v>
      </c>
      <c r="AD310" s="639">
        <v>1.1601496919413146E-2</v>
      </c>
      <c r="AE310" s="639">
        <v>1.4895763370668296E-3</v>
      </c>
      <c r="AF310" s="639">
        <v>1.4247095570215169E-3</v>
      </c>
      <c r="AG310" s="639">
        <v>1.2278035224777645E-4</v>
      </c>
      <c r="AH310" s="639">
        <v>1.2690110985703349</v>
      </c>
      <c r="AI310" s="639">
        <v>15.569678888664917</v>
      </c>
      <c r="AJ310" s="639">
        <v>0.89269188306511582</v>
      </c>
      <c r="AK310" s="639">
        <v>2.258287799846127E-2</v>
      </c>
      <c r="AL310" s="639">
        <v>2.6935889977463649E-3</v>
      </c>
      <c r="AM310" s="639">
        <v>4.9206113254243065E-3</v>
      </c>
      <c r="AN310" s="639">
        <v>9.0888607847709451E-3</v>
      </c>
      <c r="AO310" s="639">
        <v>4.0466204615624286E-4</v>
      </c>
      <c r="AP310" s="639">
        <v>9.4037984015443569E-4</v>
      </c>
      <c r="AQ310" s="639">
        <v>1.2031031445093166E-5</v>
      </c>
      <c r="AR310" s="639">
        <v>0.93333489508927436</v>
      </c>
    </row>
    <row r="311" spans="1:44">
      <c r="A311" s="435" t="s">
        <v>1162</v>
      </c>
      <c r="B311" s="411">
        <v>309</v>
      </c>
      <c r="C311" s="411" t="s">
        <v>1163</v>
      </c>
      <c r="D311" s="412">
        <v>228009</v>
      </c>
      <c r="E311" s="412">
        <v>673953.26640867593</v>
      </c>
      <c r="F311" s="412">
        <v>45392.296285253047</v>
      </c>
      <c r="G311" s="412">
        <v>0</v>
      </c>
      <c r="H311" s="412">
        <v>6.0240968201507625</v>
      </c>
      <c r="I311" s="412">
        <v>10.268831796342436</v>
      </c>
      <c r="J311" s="412">
        <v>0</v>
      </c>
      <c r="K311" s="412">
        <v>0</v>
      </c>
      <c r="L311" s="412">
        <v>0</v>
      </c>
      <c r="M311" s="412">
        <v>0</v>
      </c>
      <c r="N311" s="412">
        <v>45408.589213869542</v>
      </c>
      <c r="O311" s="639">
        <v>2.9558187019313973</v>
      </c>
      <c r="P311" s="639">
        <v>0.19908116032811446</v>
      </c>
      <c r="Q311" s="639">
        <v>0</v>
      </c>
      <c r="R311" s="639">
        <v>2.6420434369479988E-5</v>
      </c>
      <c r="S311" s="639">
        <v>4.5036958174205561E-5</v>
      </c>
      <c r="T311" s="639">
        <v>0</v>
      </c>
      <c r="U311" s="639">
        <v>0</v>
      </c>
      <c r="V311" s="639">
        <v>0</v>
      </c>
      <c r="W311" s="639">
        <v>0</v>
      </c>
      <c r="X311" s="639">
        <v>0.19915261772065815</v>
      </c>
      <c r="Y311" s="639">
        <v>19.747314075774803</v>
      </c>
      <c r="Z311" s="639">
        <v>1.1301352165610341</v>
      </c>
      <c r="AA311" s="639">
        <v>9.0242501031305197E-2</v>
      </c>
      <c r="AB311" s="639">
        <v>7.5957572552054237E-2</v>
      </c>
      <c r="AC311" s="639">
        <v>9.5849005594328147E-3</v>
      </c>
      <c r="AD311" s="639">
        <v>1.0676461781489963E-2</v>
      </c>
      <c r="AE311" s="639">
        <v>1.2474903489030512E-3</v>
      </c>
      <c r="AF311" s="639">
        <v>1.2141162909264488E-3</v>
      </c>
      <c r="AG311" s="639">
        <v>1.0237423963842459E-4</v>
      </c>
      <c r="AH311" s="639">
        <v>1.3191606333647845</v>
      </c>
      <c r="AI311" s="639">
        <v>16.142659141114404</v>
      </c>
      <c r="AJ311" s="639">
        <v>0.92384678797379927</v>
      </c>
      <c r="AK311" s="639">
        <v>5.3129315523058093E-2</v>
      </c>
      <c r="AL311" s="639">
        <v>4.4340164978814755E-3</v>
      </c>
      <c r="AM311" s="639">
        <v>7.5433926877492338E-3</v>
      </c>
      <c r="AN311" s="639">
        <v>8.3973625845666037E-3</v>
      </c>
      <c r="AO311" s="639">
        <v>3.4477519299253115E-4</v>
      </c>
      <c r="AP311" s="639">
        <v>8.1871351658720465E-4</v>
      </c>
      <c r="AQ311" s="639">
        <v>9.9700180971525144E-6</v>
      </c>
      <c r="AR311" s="639">
        <v>0.99852433399473162</v>
      </c>
    </row>
    <row r="312" spans="1:44">
      <c r="A312" s="435" t="s">
        <v>1164</v>
      </c>
      <c r="B312" s="411">
        <v>310</v>
      </c>
      <c r="C312" s="411" t="s">
        <v>1165</v>
      </c>
      <c r="D312" s="412">
        <v>198760</v>
      </c>
      <c r="E312" s="412">
        <v>1906981.2521363795</v>
      </c>
      <c r="F312" s="412">
        <v>131225.19667457475</v>
      </c>
      <c r="G312" s="412">
        <v>0</v>
      </c>
      <c r="H312" s="412">
        <v>17.045454439738286</v>
      </c>
      <c r="I312" s="412">
        <v>29.056124056371043</v>
      </c>
      <c r="J312" s="412">
        <v>0</v>
      </c>
      <c r="K312" s="412">
        <v>0</v>
      </c>
      <c r="L312" s="412">
        <v>0</v>
      </c>
      <c r="M312" s="412">
        <v>0</v>
      </c>
      <c r="N312" s="412">
        <v>131271.29825307085</v>
      </c>
      <c r="O312" s="639">
        <v>9.5943914879069201</v>
      </c>
      <c r="P312" s="639">
        <v>0.66021934330134202</v>
      </c>
      <c r="Q312" s="639">
        <v>0</v>
      </c>
      <c r="R312" s="639">
        <v>8.5758977861432305E-5</v>
      </c>
      <c r="S312" s="639">
        <v>1.4618697955509681E-4</v>
      </c>
      <c r="T312" s="639">
        <v>0</v>
      </c>
      <c r="U312" s="639">
        <v>0</v>
      </c>
      <c r="V312" s="639">
        <v>0</v>
      </c>
      <c r="W312" s="639">
        <v>0</v>
      </c>
      <c r="X312" s="639">
        <v>0.66045128925875862</v>
      </c>
      <c r="Y312" s="639">
        <v>19.736289378683082</v>
      </c>
      <c r="Z312" s="639">
        <v>1.2513297907493546</v>
      </c>
      <c r="AA312" s="639">
        <v>6.6102436054326141E-2</v>
      </c>
      <c r="AB312" s="639">
        <v>9.9656449942483433E-2</v>
      </c>
      <c r="AC312" s="639">
        <v>2.4163751426178187E-2</v>
      </c>
      <c r="AD312" s="639">
        <v>7.4965174794163524E-3</v>
      </c>
      <c r="AE312" s="639">
        <v>8.5300968168328909E-4</v>
      </c>
      <c r="AF312" s="639">
        <v>5.8303507571522931E-4</v>
      </c>
      <c r="AG312" s="639">
        <v>7.7971026933332561E-5</v>
      </c>
      <c r="AH312" s="639">
        <v>1.4502629614360905</v>
      </c>
      <c r="AI312" s="639">
        <v>17.25251626448209</v>
      </c>
      <c r="AJ312" s="639">
        <v>1.1055309499627843</v>
      </c>
      <c r="AK312" s="639">
        <v>3.3227500451463957E-2</v>
      </c>
      <c r="AL312" s="639">
        <v>2.892223159882059E-2</v>
      </c>
      <c r="AM312" s="639">
        <v>1.4525190447763722E-2</v>
      </c>
      <c r="AN312" s="639">
        <v>5.9675217446828336E-3</v>
      </c>
      <c r="AO312" s="639">
        <v>2.2224006594553683E-4</v>
      </c>
      <c r="AP312" s="639">
        <v>3.629678912676999E-4</v>
      </c>
      <c r="AQ312" s="639">
        <v>6.4327319916322795E-6</v>
      </c>
      <c r="AR312" s="639">
        <v>1.1887650348947203</v>
      </c>
    </row>
    <row r="313" spans="1:44">
      <c r="A313" s="435" t="s">
        <v>1166</v>
      </c>
      <c r="B313" s="411">
        <v>311</v>
      </c>
      <c r="C313" s="411" t="s">
        <v>1167</v>
      </c>
      <c r="D313" s="412">
        <v>664567</v>
      </c>
      <c r="E313" s="412">
        <v>206072.59877264005</v>
      </c>
      <c r="F313" s="412">
        <v>11000.076240221013</v>
      </c>
      <c r="G313" s="412">
        <v>0</v>
      </c>
      <c r="H313" s="412">
        <v>1.8419693899572203</v>
      </c>
      <c r="I313" s="412">
        <v>3.1398688308281226</v>
      </c>
      <c r="J313" s="412">
        <v>0</v>
      </c>
      <c r="K313" s="412">
        <v>0</v>
      </c>
      <c r="L313" s="412">
        <v>0</v>
      </c>
      <c r="M313" s="412">
        <v>0</v>
      </c>
      <c r="N313" s="412">
        <v>11005.058078441798</v>
      </c>
      <c r="O313" s="639">
        <v>0.31008551248051747</v>
      </c>
      <c r="P313" s="639">
        <v>1.6552245658031491E-2</v>
      </c>
      <c r="Q313" s="639">
        <v>0</v>
      </c>
      <c r="R313" s="639">
        <v>2.7716835021257757E-6</v>
      </c>
      <c r="S313" s="639">
        <v>4.724683637358043E-6</v>
      </c>
      <c r="T313" s="639">
        <v>0</v>
      </c>
      <c r="U313" s="639">
        <v>0</v>
      </c>
      <c r="V313" s="639">
        <v>0</v>
      </c>
      <c r="W313" s="639">
        <v>0</v>
      </c>
      <c r="X313" s="639">
        <v>1.6559742025170975E-2</v>
      </c>
      <c r="Y313" s="639">
        <v>13.290542865945698</v>
      </c>
      <c r="Z313" s="639">
        <v>0.75432594484194238</v>
      </c>
      <c r="AA313" s="639">
        <v>5.4505818710572529E-2</v>
      </c>
      <c r="AB313" s="639">
        <v>6.1705866285686951E-2</v>
      </c>
      <c r="AC313" s="639">
        <v>6.9863420778422105E-3</v>
      </c>
      <c r="AD313" s="639">
        <v>9.6549154149334817E-3</v>
      </c>
      <c r="AE313" s="639">
        <v>7.4831954432970414E-4</v>
      </c>
      <c r="AF313" s="639">
        <v>7.0173556018182399E-4</v>
      </c>
      <c r="AG313" s="639">
        <v>4.65957627988936E-5</v>
      </c>
      <c r="AH313" s="639">
        <v>0.88867553819828793</v>
      </c>
      <c r="AI313" s="639">
        <v>10.772288699767232</v>
      </c>
      <c r="AJ313" s="639">
        <v>0.61001996288078175</v>
      </c>
      <c r="AK313" s="639">
        <v>2.5472409150495642E-2</v>
      </c>
      <c r="AL313" s="639">
        <v>3.0645900969990818E-3</v>
      </c>
      <c r="AM313" s="639">
        <v>5.4062610182347487E-3</v>
      </c>
      <c r="AN313" s="639">
        <v>7.7601707474035308E-3</v>
      </c>
      <c r="AO313" s="639">
        <v>2.7740676235701135E-4</v>
      </c>
      <c r="AP313" s="639">
        <v>5.0809075581271005E-4</v>
      </c>
      <c r="AQ313" s="639">
        <v>6.7930447980373712E-6</v>
      </c>
      <c r="AR313" s="639">
        <v>0.65251568445688246</v>
      </c>
    </row>
    <row r="314" spans="1:44">
      <c r="A314" s="435" t="s">
        <v>1168</v>
      </c>
      <c r="B314" s="411">
        <v>312</v>
      </c>
      <c r="C314" s="411" t="s">
        <v>241</v>
      </c>
      <c r="D314" s="412">
        <v>1532744</v>
      </c>
      <c r="E314" s="412">
        <v>1936467.7537353951</v>
      </c>
      <c r="F314" s="412">
        <v>118257.62484493532</v>
      </c>
      <c r="G314" s="412">
        <v>0</v>
      </c>
      <c r="H314" s="412">
        <v>17.309018026968214</v>
      </c>
      <c r="I314" s="412">
        <v>29.505401388012107</v>
      </c>
      <c r="J314" s="412">
        <v>0</v>
      </c>
      <c r="K314" s="412">
        <v>0</v>
      </c>
      <c r="L314" s="412">
        <v>0</v>
      </c>
      <c r="M314" s="412">
        <v>0</v>
      </c>
      <c r="N314" s="412">
        <v>118304.43926435029</v>
      </c>
      <c r="O314" s="639">
        <v>1.2633993372248693</v>
      </c>
      <c r="P314" s="639">
        <v>7.7154191988313317E-2</v>
      </c>
      <c r="Q314" s="639">
        <v>0</v>
      </c>
      <c r="R314" s="639">
        <v>1.1292830392399653E-5</v>
      </c>
      <c r="S314" s="639">
        <v>1.9250051794697685E-5</v>
      </c>
      <c r="T314" s="639">
        <v>0</v>
      </c>
      <c r="U314" s="639">
        <v>0</v>
      </c>
      <c r="V314" s="639">
        <v>0</v>
      </c>
      <c r="W314" s="639">
        <v>0</v>
      </c>
      <c r="X314" s="639">
        <v>7.7184734870500413E-2</v>
      </c>
      <c r="Y314" s="639">
        <v>16.604451912320506</v>
      </c>
      <c r="Z314" s="639">
        <v>1.0002298133704184</v>
      </c>
      <c r="AA314" s="639">
        <v>4.8141476368550033E-2</v>
      </c>
      <c r="AB314" s="639">
        <v>7.4903044230304736E-2</v>
      </c>
      <c r="AC314" s="639">
        <v>7.2294754299150957E-3</v>
      </c>
      <c r="AD314" s="639">
        <v>4.1407519354657073E-3</v>
      </c>
      <c r="AE314" s="639">
        <v>3.4341373530163369E-4</v>
      </c>
      <c r="AF314" s="639">
        <v>5.4129706217965058E-4</v>
      </c>
      <c r="AG314" s="639">
        <v>1.4798113239714871E-5</v>
      </c>
      <c r="AH314" s="639">
        <v>1.1355440702453747</v>
      </c>
      <c r="AI314" s="639">
        <v>14.75199103786689</v>
      </c>
      <c r="AJ314" s="639">
        <v>0.89234949201384128</v>
      </c>
      <c r="AK314" s="639">
        <v>1.7691661511454619E-2</v>
      </c>
      <c r="AL314" s="639">
        <v>2.3974764895044248E-3</v>
      </c>
      <c r="AM314" s="639">
        <v>6.3209847370693916E-3</v>
      </c>
      <c r="AN314" s="639">
        <v>3.4300032583642259E-3</v>
      </c>
      <c r="AO314" s="639">
        <v>1.9385327763468861E-4</v>
      </c>
      <c r="AP314" s="639">
        <v>4.4077608220015454E-4</v>
      </c>
      <c r="AQ314" s="639">
        <v>2.1644239892588817E-6</v>
      </c>
      <c r="AR314" s="639">
        <v>0.922826411794058</v>
      </c>
    </row>
    <row r="315" spans="1:44">
      <c r="A315" s="435" t="s">
        <v>1169</v>
      </c>
      <c r="B315" s="411">
        <v>313</v>
      </c>
      <c r="C315" s="411" t="s">
        <v>1170</v>
      </c>
      <c r="D315" s="412">
        <v>7163409</v>
      </c>
      <c r="E315" s="412">
        <v>714038.76885250513</v>
      </c>
      <c r="F315" s="412">
        <v>37678.040993073526</v>
      </c>
      <c r="G315" s="412">
        <v>0</v>
      </c>
      <c r="H315" s="412">
        <v>6.3823990346244699</v>
      </c>
      <c r="I315" s="412">
        <v>10.879603050944457</v>
      </c>
      <c r="J315" s="412">
        <v>0</v>
      </c>
      <c r="K315" s="412">
        <v>0</v>
      </c>
      <c r="L315" s="412">
        <v>0</v>
      </c>
      <c r="M315" s="412">
        <v>0</v>
      </c>
      <c r="N315" s="412">
        <v>37695.302995159094</v>
      </c>
      <c r="O315" s="639">
        <v>9.967862631499963E-2</v>
      </c>
      <c r="P315" s="639">
        <v>5.25979195004411E-3</v>
      </c>
      <c r="Q315" s="639">
        <v>0</v>
      </c>
      <c r="R315" s="639">
        <v>8.9097230587063641E-7</v>
      </c>
      <c r="S315" s="639">
        <v>1.5187745179626707E-6</v>
      </c>
      <c r="T315" s="639">
        <v>0</v>
      </c>
      <c r="U315" s="639">
        <v>0</v>
      </c>
      <c r="V315" s="639">
        <v>0</v>
      </c>
      <c r="W315" s="639">
        <v>0</v>
      </c>
      <c r="X315" s="639">
        <v>5.2622016968679429E-3</v>
      </c>
      <c r="Y315" s="639">
        <v>14.86628717958034</v>
      </c>
      <c r="Z315" s="639">
        <v>0.80380765849789593</v>
      </c>
      <c r="AA315" s="639">
        <v>8.045433940741667E-2</v>
      </c>
      <c r="AB315" s="639">
        <v>6.1278921443616741E-2</v>
      </c>
      <c r="AC315" s="639">
        <v>8.6713761436034743E-3</v>
      </c>
      <c r="AD315" s="639">
        <v>9.4552742678070817E-3</v>
      </c>
      <c r="AE315" s="639">
        <v>7.5231330681812441E-4</v>
      </c>
      <c r="AF315" s="639">
        <v>8.8479520701931344E-4</v>
      </c>
      <c r="AG315" s="639">
        <v>4.9325106950288286E-5</v>
      </c>
      <c r="AH315" s="639">
        <v>0.96535400338112765</v>
      </c>
      <c r="AI315" s="639">
        <v>12.92367648293291</v>
      </c>
      <c r="AJ315" s="639">
        <v>0.69202762954184749</v>
      </c>
      <c r="AK315" s="639">
        <v>5.2956622720929096E-2</v>
      </c>
      <c r="AL315" s="639">
        <v>4.3617499540768096E-3</v>
      </c>
      <c r="AM315" s="639">
        <v>7.5484184478562298E-3</v>
      </c>
      <c r="AN315" s="639">
        <v>7.8489023966018378E-3</v>
      </c>
      <c r="AO315" s="639">
        <v>2.9264211253423521E-4</v>
      </c>
      <c r="AP315" s="639">
        <v>7.1432821768683012E-4</v>
      </c>
      <c r="AQ315" s="639">
        <v>8.3218433390068274E-6</v>
      </c>
      <c r="AR315" s="639">
        <v>0.76575861523487143</v>
      </c>
    </row>
    <row r="316" spans="1:44">
      <c r="A316" s="435" t="s">
        <v>1171</v>
      </c>
      <c r="B316" s="411">
        <v>314</v>
      </c>
      <c r="C316" s="411" t="s">
        <v>1172</v>
      </c>
      <c r="D316" s="412">
        <v>9087469</v>
      </c>
      <c r="E316" s="412">
        <v>929767.73418747354</v>
      </c>
      <c r="F316" s="412">
        <v>49248.322267369367</v>
      </c>
      <c r="G316" s="412">
        <v>0</v>
      </c>
      <c r="H316" s="412">
        <v>8.3106813634777499</v>
      </c>
      <c r="I316" s="412">
        <v>14.166603157685477</v>
      </c>
      <c r="J316" s="412">
        <v>0</v>
      </c>
      <c r="K316" s="412">
        <v>0</v>
      </c>
      <c r="L316" s="412">
        <v>0</v>
      </c>
      <c r="M316" s="412">
        <v>0</v>
      </c>
      <c r="N316" s="412">
        <v>49270.79955189053</v>
      </c>
      <c r="O316" s="639">
        <v>0.10231316708617917</v>
      </c>
      <c r="P316" s="639">
        <v>5.4193661917712587E-3</v>
      </c>
      <c r="Q316" s="639">
        <v>0</v>
      </c>
      <c r="R316" s="639">
        <v>9.1452101387941457E-7</v>
      </c>
      <c r="S316" s="639">
        <v>1.5589162568461557E-6</v>
      </c>
      <c r="T316" s="639">
        <v>0</v>
      </c>
      <c r="U316" s="639">
        <v>0</v>
      </c>
      <c r="V316" s="639">
        <v>0</v>
      </c>
      <c r="W316" s="639">
        <v>0</v>
      </c>
      <c r="X316" s="639">
        <v>5.4218396290419838E-3</v>
      </c>
      <c r="Y316" s="639">
        <v>12.833906465026837</v>
      </c>
      <c r="Z316" s="639">
        <v>0.70132876508781883</v>
      </c>
      <c r="AA316" s="639">
        <v>0.13586589977701227</v>
      </c>
      <c r="AB316" s="639">
        <v>6.42024727286164E-2</v>
      </c>
      <c r="AC316" s="639">
        <v>1.5289755161144593E-2</v>
      </c>
      <c r="AD316" s="639">
        <v>8.6315006067504887E-3</v>
      </c>
      <c r="AE316" s="639">
        <v>6.3693831267594642E-4</v>
      </c>
      <c r="AF316" s="639">
        <v>6.9675822277337268E-4</v>
      </c>
      <c r="AG316" s="639">
        <v>4.1337841830579489E-5</v>
      </c>
      <c r="AH316" s="639">
        <v>0.92669342773862251</v>
      </c>
      <c r="AI316" s="639">
        <v>10.954920019380022</v>
      </c>
      <c r="AJ316" s="639">
        <v>0.59320636883608147</v>
      </c>
      <c r="AK316" s="639">
        <v>0.10950148077835489</v>
      </c>
      <c r="AL316" s="639">
        <v>1.0243795462871869E-2</v>
      </c>
      <c r="AM316" s="639">
        <v>1.4127007994655588E-2</v>
      </c>
      <c r="AN316" s="639">
        <v>7.1913767299123695E-3</v>
      </c>
      <c r="AO316" s="639">
        <v>2.4880730990894234E-4</v>
      </c>
      <c r="AP316" s="639">
        <v>5.4532797173011387E-4</v>
      </c>
      <c r="AQ316" s="639">
        <v>6.831565337175207E-6</v>
      </c>
      <c r="AR316" s="639">
        <v>0.73507099664885245</v>
      </c>
    </row>
    <row r="317" spans="1:44">
      <c r="A317" s="435" t="s">
        <v>1173</v>
      </c>
      <c r="B317" s="411">
        <v>315</v>
      </c>
      <c r="C317" s="411" t="s">
        <v>1174</v>
      </c>
      <c r="D317" s="412">
        <v>1701748</v>
      </c>
      <c r="E317" s="412">
        <v>335964.0182023205</v>
      </c>
      <c r="F317" s="412">
        <v>17643.526774795933</v>
      </c>
      <c r="G317" s="412">
        <v>0</v>
      </c>
      <c r="H317" s="412">
        <v>3.0029972026434524</v>
      </c>
      <c r="I317" s="412">
        <v>5.1189869750567407</v>
      </c>
      <c r="J317" s="412">
        <v>0</v>
      </c>
      <c r="K317" s="412">
        <v>0</v>
      </c>
      <c r="L317" s="412">
        <v>0</v>
      </c>
      <c r="M317" s="412">
        <v>0</v>
      </c>
      <c r="N317" s="412">
        <v>17651.648758973632</v>
      </c>
      <c r="O317" s="639">
        <v>0.19742289587078726</v>
      </c>
      <c r="P317" s="639">
        <v>1.0367884536838552E-2</v>
      </c>
      <c r="Q317" s="639">
        <v>0</v>
      </c>
      <c r="R317" s="639">
        <v>1.7646544627309403E-6</v>
      </c>
      <c r="S317" s="639">
        <v>3.0080757991528361E-6</v>
      </c>
      <c r="T317" s="639">
        <v>0</v>
      </c>
      <c r="U317" s="639">
        <v>0</v>
      </c>
      <c r="V317" s="639">
        <v>0</v>
      </c>
      <c r="W317" s="639">
        <v>0</v>
      </c>
      <c r="X317" s="639">
        <v>1.0372657267100434E-2</v>
      </c>
      <c r="Y317" s="639">
        <v>9.821043434407084</v>
      </c>
      <c r="Z317" s="639">
        <v>0.55627316713257047</v>
      </c>
      <c r="AA317" s="639">
        <v>4.2758520711607295E-2</v>
      </c>
      <c r="AB317" s="639">
        <v>4.998999814962457E-2</v>
      </c>
      <c r="AC317" s="639">
        <v>4.6991625669469449E-3</v>
      </c>
      <c r="AD317" s="639">
        <v>2.130499230249722E-2</v>
      </c>
      <c r="AE317" s="639">
        <v>2.0433005435686845E-3</v>
      </c>
      <c r="AF317" s="639">
        <v>1.0061343327862657E-3</v>
      </c>
      <c r="AG317" s="639">
        <v>1.3325001631823215E-4</v>
      </c>
      <c r="AH317" s="639">
        <v>0.67820852575591972</v>
      </c>
      <c r="AI317" s="639">
        <v>7.6695085367884861</v>
      </c>
      <c r="AJ317" s="639">
        <v>0.43109846194984919</v>
      </c>
      <c r="AK317" s="639">
        <v>1.6164665561625585E-2</v>
      </c>
      <c r="AL317" s="639">
        <v>2.0353219506058402E-3</v>
      </c>
      <c r="AM317" s="639">
        <v>3.3726779341763393E-3</v>
      </c>
      <c r="AN317" s="639">
        <v>1.8185772764976314E-2</v>
      </c>
      <c r="AO317" s="639">
        <v>8.3910439848705262E-4</v>
      </c>
      <c r="AP317" s="639">
        <v>6.6194743514075434E-4</v>
      </c>
      <c r="AQ317" s="639">
        <v>2.4446350188636087E-5</v>
      </c>
      <c r="AR317" s="639">
        <v>0.47238239834504969</v>
      </c>
    </row>
    <row r="318" spans="1:44">
      <c r="A318" s="435" t="s">
        <v>1175</v>
      </c>
      <c r="B318" s="411">
        <v>316</v>
      </c>
      <c r="C318" s="411" t="s">
        <v>1176</v>
      </c>
      <c r="D318" s="412">
        <v>900390</v>
      </c>
      <c r="E318" s="412">
        <v>232938.79560094629</v>
      </c>
      <c r="F318" s="412">
        <v>12261.143640400875</v>
      </c>
      <c r="G318" s="412">
        <v>0</v>
      </c>
      <c r="H318" s="412">
        <v>2.0821115169408499</v>
      </c>
      <c r="I318" s="412">
        <v>3.5492213334243683</v>
      </c>
      <c r="J318" s="412">
        <v>0</v>
      </c>
      <c r="K318" s="412">
        <v>0</v>
      </c>
      <c r="L318" s="412">
        <v>0</v>
      </c>
      <c r="M318" s="412">
        <v>0</v>
      </c>
      <c r="N318" s="412">
        <v>12266.774973251238</v>
      </c>
      <c r="O318" s="639">
        <v>0.25870877686441018</v>
      </c>
      <c r="P318" s="639">
        <v>1.3617591977255272E-2</v>
      </c>
      <c r="Q318" s="639">
        <v>0</v>
      </c>
      <c r="R318" s="639">
        <v>2.3124551771352968E-6</v>
      </c>
      <c r="S318" s="639">
        <v>3.941871115210485E-6</v>
      </c>
      <c r="T318" s="639">
        <v>0</v>
      </c>
      <c r="U318" s="639">
        <v>0</v>
      </c>
      <c r="V318" s="639">
        <v>0</v>
      </c>
      <c r="W318" s="639">
        <v>0</v>
      </c>
      <c r="X318" s="639">
        <v>1.3623846303547616E-2</v>
      </c>
      <c r="Y318" s="639">
        <v>11.222996738459351</v>
      </c>
      <c r="Z318" s="639">
        <v>0.62305362488173821</v>
      </c>
      <c r="AA318" s="639">
        <v>6.3046146778041462E-2</v>
      </c>
      <c r="AB318" s="639">
        <v>5.2055602015380231E-2</v>
      </c>
      <c r="AC318" s="639">
        <v>1.05477771175759E-2</v>
      </c>
      <c r="AD318" s="639">
        <v>1.2147991511550065E-2</v>
      </c>
      <c r="AE318" s="639">
        <v>9.8678301564204948E-4</v>
      </c>
      <c r="AF318" s="639">
        <v>7.2779730504329864E-4</v>
      </c>
      <c r="AG318" s="639">
        <v>6.6959911811108612E-5</v>
      </c>
      <c r="AH318" s="639">
        <v>0.7626326825367824</v>
      </c>
      <c r="AI318" s="639">
        <v>9.1054296157075694</v>
      </c>
      <c r="AJ318" s="639">
        <v>0.50142082814028432</v>
      </c>
      <c r="AK318" s="639">
        <v>3.7892617825924631E-2</v>
      </c>
      <c r="AL318" s="639">
        <v>3.7623612582283511E-3</v>
      </c>
      <c r="AM318" s="639">
        <v>7.8573062799470409E-3</v>
      </c>
      <c r="AN318" s="639">
        <v>1.006992672858621E-2</v>
      </c>
      <c r="AO318" s="639">
        <v>3.6780573201259271E-4</v>
      </c>
      <c r="AP318" s="639">
        <v>5.0796486815178599E-4</v>
      </c>
      <c r="AQ318" s="639">
        <v>1.0806010224280174E-5</v>
      </c>
      <c r="AR318" s="639">
        <v>0.56188961684335925</v>
      </c>
    </row>
    <row r="319" spans="1:44">
      <c r="A319" s="435" t="s">
        <v>1177</v>
      </c>
      <c r="B319" s="411">
        <v>317</v>
      </c>
      <c r="C319" s="411" t="s">
        <v>1178</v>
      </c>
      <c r="D319" s="412">
        <v>2450372</v>
      </c>
      <c r="E319" s="412">
        <v>380955.15742164274</v>
      </c>
      <c r="F319" s="412">
        <v>21000.297138284575</v>
      </c>
      <c r="G319" s="412">
        <v>0</v>
      </c>
      <c r="H319" s="412">
        <v>3.4051482006649239</v>
      </c>
      <c r="I319" s="412">
        <v>5.8045040041987752</v>
      </c>
      <c r="J319" s="412">
        <v>0</v>
      </c>
      <c r="K319" s="412">
        <v>0</v>
      </c>
      <c r="L319" s="412">
        <v>0</v>
      </c>
      <c r="M319" s="412">
        <v>0</v>
      </c>
      <c r="N319" s="412">
        <v>21009.506790489439</v>
      </c>
      <c r="O319" s="639">
        <v>0.15546829519013552</v>
      </c>
      <c r="P319" s="639">
        <v>8.57024857380209E-3</v>
      </c>
      <c r="Q319" s="639">
        <v>0</v>
      </c>
      <c r="R319" s="639">
        <v>1.3896454092133454E-6</v>
      </c>
      <c r="S319" s="639">
        <v>2.3688256330870477E-6</v>
      </c>
      <c r="T319" s="639">
        <v>0</v>
      </c>
      <c r="U319" s="639">
        <v>0</v>
      </c>
      <c r="V319" s="639">
        <v>0</v>
      </c>
      <c r="W319" s="639">
        <v>0</v>
      </c>
      <c r="X319" s="639">
        <v>8.5740070448443902E-3</v>
      </c>
      <c r="Y319" s="639">
        <v>11.802542689947135</v>
      </c>
      <c r="Z319" s="639">
        <v>0.66415533895284951</v>
      </c>
      <c r="AA319" s="639">
        <v>7.3360097714926562E-2</v>
      </c>
      <c r="AB319" s="639">
        <v>5.9812560217413879E-2</v>
      </c>
      <c r="AC319" s="639">
        <v>1.2220193445624708E-2</v>
      </c>
      <c r="AD319" s="639">
        <v>9.2146905890179587E-3</v>
      </c>
      <c r="AE319" s="639">
        <v>6.4137435057616868E-4</v>
      </c>
      <c r="AF319" s="639">
        <v>6.0499615283347375E-4</v>
      </c>
      <c r="AG319" s="639">
        <v>4.355596054619926E-5</v>
      </c>
      <c r="AH319" s="639">
        <v>0.8200528073837885</v>
      </c>
      <c r="AI319" s="639">
        <v>9.2339766565366919</v>
      </c>
      <c r="AJ319" s="639">
        <v>0.51754216917549722</v>
      </c>
      <c r="AK319" s="639">
        <v>4.4446668758448452E-2</v>
      </c>
      <c r="AL319" s="639">
        <v>4.4440835506171185E-3</v>
      </c>
      <c r="AM319" s="639">
        <v>8.9816938316991737E-3</v>
      </c>
      <c r="AN319" s="639">
        <v>7.243511997940104E-3</v>
      </c>
      <c r="AO319" s="639">
        <v>2.0326187591027282E-4</v>
      </c>
      <c r="AP319" s="639">
        <v>4.0569690760502124E-4</v>
      </c>
      <c r="AQ319" s="639">
        <v>5.6494809585264077E-6</v>
      </c>
      <c r="AR319" s="639">
        <v>0.58327273557867598</v>
      </c>
    </row>
    <row r="320" spans="1:44">
      <c r="A320" s="435" t="s">
        <v>1179</v>
      </c>
      <c r="B320" s="411">
        <v>318</v>
      </c>
      <c r="C320" s="411" t="s">
        <v>1180</v>
      </c>
      <c r="D320" s="412">
        <v>1045479</v>
      </c>
      <c r="E320" s="412">
        <v>276433.85880348715</v>
      </c>
      <c r="F320" s="412">
        <v>15163.324874652742</v>
      </c>
      <c r="G320" s="412">
        <v>0</v>
      </c>
      <c r="H320" s="412">
        <v>2.4708899159638444</v>
      </c>
      <c r="I320" s="412">
        <v>4.2119430832249503</v>
      </c>
      <c r="J320" s="412">
        <v>0</v>
      </c>
      <c r="K320" s="412">
        <v>0</v>
      </c>
      <c r="L320" s="412">
        <v>0</v>
      </c>
      <c r="M320" s="412">
        <v>0</v>
      </c>
      <c r="N320" s="412">
        <v>15170.00770765193</v>
      </c>
      <c r="O320" s="639">
        <v>0.26440881051028969</v>
      </c>
      <c r="P320" s="639">
        <v>1.4503710619393352E-2</v>
      </c>
      <c r="Q320" s="639">
        <v>0</v>
      </c>
      <c r="R320" s="639">
        <v>2.363404636500441E-6</v>
      </c>
      <c r="S320" s="639">
        <v>4.0287208860483569E-6</v>
      </c>
      <c r="T320" s="639">
        <v>0</v>
      </c>
      <c r="U320" s="639">
        <v>0</v>
      </c>
      <c r="V320" s="639">
        <v>0</v>
      </c>
      <c r="W320" s="639">
        <v>0</v>
      </c>
      <c r="X320" s="639">
        <v>1.45101027449159E-2</v>
      </c>
      <c r="Y320" s="639">
        <v>11.30044047265574</v>
      </c>
      <c r="Z320" s="639">
        <v>0.6326660665172712</v>
      </c>
      <c r="AA320" s="639">
        <v>7.7385996881626923E-2</v>
      </c>
      <c r="AB320" s="639">
        <v>5.0804804000991369E-2</v>
      </c>
      <c r="AC320" s="639">
        <v>7.5175151634188425E-3</v>
      </c>
      <c r="AD320" s="639">
        <v>7.8254724773278422E-3</v>
      </c>
      <c r="AE320" s="639">
        <v>7.1088324849433149E-4</v>
      </c>
      <c r="AF320" s="639">
        <v>6.7130717836897552E-4</v>
      </c>
      <c r="AG320" s="639">
        <v>4.9309974329452011E-5</v>
      </c>
      <c r="AH320" s="639">
        <v>0.77763135544182893</v>
      </c>
      <c r="AI320" s="639">
        <v>9.3523962243204988</v>
      </c>
      <c r="AJ320" s="639">
        <v>0.51978277716724164</v>
      </c>
      <c r="AK320" s="639">
        <v>5.2076191200197117E-2</v>
      </c>
      <c r="AL320" s="639">
        <v>4.138951453270096E-3</v>
      </c>
      <c r="AM320" s="639">
        <v>6.1171457206588894E-3</v>
      </c>
      <c r="AN320" s="639">
        <v>6.3080171817577061E-3</v>
      </c>
      <c r="AO320" s="639">
        <v>2.4125007250214159E-4</v>
      </c>
      <c r="AP320" s="639">
        <v>4.9391275695521476E-4</v>
      </c>
      <c r="AQ320" s="639">
        <v>6.7994137868783227E-6</v>
      </c>
      <c r="AR320" s="639">
        <v>0.58916504496636968</v>
      </c>
    </row>
    <row r="321" spans="1:44">
      <c r="A321" s="435" t="s">
        <v>1181</v>
      </c>
      <c r="B321" s="411">
        <v>319</v>
      </c>
      <c r="C321" s="411" t="s">
        <v>247</v>
      </c>
      <c r="D321" s="412">
        <v>27277475</v>
      </c>
      <c r="E321" s="412">
        <v>2304972.3093974618</v>
      </c>
      <c r="F321" s="412">
        <v>132145.28404560758</v>
      </c>
      <c r="G321" s="412">
        <v>0</v>
      </c>
      <c r="H321" s="412">
        <v>20.602877160264267</v>
      </c>
      <c r="I321" s="412">
        <v>35.120199159442507</v>
      </c>
      <c r="J321" s="412">
        <v>0</v>
      </c>
      <c r="K321" s="412">
        <v>0</v>
      </c>
      <c r="L321" s="412">
        <v>0</v>
      </c>
      <c r="M321" s="412">
        <v>0</v>
      </c>
      <c r="N321" s="412">
        <v>132201.00712192728</v>
      </c>
      <c r="O321" s="639">
        <v>8.4500941139070307E-2</v>
      </c>
      <c r="P321" s="639">
        <v>4.8444837377949234E-3</v>
      </c>
      <c r="Q321" s="639">
        <v>0</v>
      </c>
      <c r="R321" s="639">
        <v>7.5530734278976584E-7</v>
      </c>
      <c r="S321" s="639">
        <v>1.2875165006820649E-6</v>
      </c>
      <c r="T321" s="639">
        <v>0</v>
      </c>
      <c r="U321" s="639">
        <v>0</v>
      </c>
      <c r="V321" s="639">
        <v>0</v>
      </c>
      <c r="W321" s="639">
        <v>0</v>
      </c>
      <c r="X321" s="639">
        <v>4.8465265616383958E-3</v>
      </c>
      <c r="Y321" s="639">
        <v>9.3304972809601487</v>
      </c>
      <c r="Z321" s="639">
        <v>0.53428878757222553</v>
      </c>
      <c r="AA321" s="639">
        <v>3.449743843947263E-2</v>
      </c>
      <c r="AB321" s="639">
        <v>4.476805889469871E-2</v>
      </c>
      <c r="AC321" s="639">
        <v>4.625085535932761E-3</v>
      </c>
      <c r="AD321" s="639">
        <v>1.3209737587411103E-2</v>
      </c>
      <c r="AE321" s="639">
        <v>8.0095179803027082E-4</v>
      </c>
      <c r="AF321" s="639">
        <v>5.6139722030899104E-4</v>
      </c>
      <c r="AG321" s="639">
        <v>5.303515727154382E-5</v>
      </c>
      <c r="AH321" s="639">
        <v>0.63280449220535151</v>
      </c>
      <c r="AI321" s="639">
        <v>7.3062151949101501</v>
      </c>
      <c r="AJ321" s="639">
        <v>0.41830652300314952</v>
      </c>
      <c r="AK321" s="639">
        <v>1.2239350054727101E-2</v>
      </c>
      <c r="AL321" s="639">
        <v>1.8162560967219189E-3</v>
      </c>
      <c r="AM321" s="639">
        <v>3.2808425985357669E-3</v>
      </c>
      <c r="AN321" s="639">
        <v>1.1174138621798684E-2</v>
      </c>
      <c r="AO321" s="639">
        <v>2.9862812178707646E-4</v>
      </c>
      <c r="AP321" s="639">
        <v>3.7854756878561303E-4</v>
      </c>
      <c r="AQ321" s="639">
        <v>8.9577751274194009E-6</v>
      </c>
      <c r="AR321" s="639">
        <v>0.44750324384063317</v>
      </c>
    </row>
    <row r="322" spans="1:44">
      <c r="A322" s="435" t="s">
        <v>1182</v>
      </c>
      <c r="B322" s="411">
        <v>320</v>
      </c>
      <c r="C322" s="411" t="s">
        <v>249</v>
      </c>
      <c r="D322" s="412">
        <v>8424576</v>
      </c>
      <c r="E322" s="412">
        <v>421967.75575070002</v>
      </c>
      <c r="F322" s="412">
        <v>22346.500092559152</v>
      </c>
      <c r="G322" s="412">
        <v>0</v>
      </c>
      <c r="H322" s="412">
        <v>3.7717372143167678</v>
      </c>
      <c r="I322" s="412">
        <v>6.4294011517654788</v>
      </c>
      <c r="J322" s="412">
        <v>0</v>
      </c>
      <c r="K322" s="412">
        <v>0</v>
      </c>
      <c r="L322" s="412">
        <v>0</v>
      </c>
      <c r="M322" s="412">
        <v>0</v>
      </c>
      <c r="N322" s="412">
        <v>22356.701230925235</v>
      </c>
      <c r="O322" s="639">
        <v>5.008771429573429E-2</v>
      </c>
      <c r="P322" s="639">
        <v>2.6525370644836193E-3</v>
      </c>
      <c r="Q322" s="639">
        <v>0</v>
      </c>
      <c r="R322" s="639">
        <v>4.4770647381147344E-7</v>
      </c>
      <c r="S322" s="639">
        <v>7.6317207557572976E-7</v>
      </c>
      <c r="T322" s="639">
        <v>0</v>
      </c>
      <c r="U322" s="639">
        <v>0</v>
      </c>
      <c r="V322" s="639">
        <v>0</v>
      </c>
      <c r="W322" s="639">
        <v>0</v>
      </c>
      <c r="X322" s="639">
        <v>2.6537479430330064E-3</v>
      </c>
      <c r="Y322" s="639">
        <v>8.289735093160095</v>
      </c>
      <c r="Z322" s="639">
        <v>0.46823046670046653</v>
      </c>
      <c r="AA322" s="639">
        <v>5.6628885990224115E-2</v>
      </c>
      <c r="AB322" s="639">
        <v>3.9755536210610405E-2</v>
      </c>
      <c r="AC322" s="639">
        <v>6.2327576114360982E-3</v>
      </c>
      <c r="AD322" s="639">
        <v>8.2407067550908653E-3</v>
      </c>
      <c r="AE322" s="639">
        <v>7.1170359551345468E-4</v>
      </c>
      <c r="AF322" s="639">
        <v>5.2082516091977245E-4</v>
      </c>
      <c r="AG322" s="639">
        <v>4.6446480247714123E-5</v>
      </c>
      <c r="AH322" s="639">
        <v>0.58036732850450889</v>
      </c>
      <c r="AI322" s="639">
        <v>6.5346120765793279</v>
      </c>
      <c r="AJ322" s="639">
        <v>0.36675082249880597</v>
      </c>
      <c r="AK322" s="639">
        <v>3.684329771876705E-2</v>
      </c>
      <c r="AL322" s="639">
        <v>3.3904931050905466E-3</v>
      </c>
      <c r="AM322" s="639">
        <v>5.0791878046379593E-3</v>
      </c>
      <c r="AN322" s="639">
        <v>6.6605907680011688E-3</v>
      </c>
      <c r="AO322" s="639">
        <v>2.6798822773649376E-4</v>
      </c>
      <c r="AP322" s="639">
        <v>3.5909040602958285E-4</v>
      </c>
      <c r="AQ322" s="639">
        <v>7.4790644453711577E-6</v>
      </c>
      <c r="AR322" s="639">
        <v>0.41935894959351416</v>
      </c>
    </row>
    <row r="323" spans="1:44">
      <c r="A323" s="435" t="s">
        <v>1183</v>
      </c>
      <c r="B323" s="411">
        <v>321</v>
      </c>
      <c r="C323" s="411" t="s">
        <v>1184</v>
      </c>
      <c r="D323" s="412">
        <v>3357286</v>
      </c>
      <c r="E323" s="412">
        <v>583331.19725358882</v>
      </c>
      <c r="F323" s="412">
        <v>33350.290530558792</v>
      </c>
      <c r="G323" s="412">
        <v>0</v>
      </c>
      <c r="H323" s="412">
        <v>5.2140760874941954</v>
      </c>
      <c r="I323" s="412">
        <v>8.8880494311957587</v>
      </c>
      <c r="J323" s="412">
        <v>0</v>
      </c>
      <c r="K323" s="412">
        <v>0</v>
      </c>
      <c r="L323" s="412">
        <v>0</v>
      </c>
      <c r="M323" s="412">
        <v>0</v>
      </c>
      <c r="N323" s="412">
        <v>33364.392656077485</v>
      </c>
      <c r="O323" s="639">
        <v>0.17375082052991281</v>
      </c>
      <c r="P323" s="639">
        <v>9.9337055379133E-3</v>
      </c>
      <c r="Q323" s="639">
        <v>0</v>
      </c>
      <c r="R323" s="639">
        <v>1.553062827383248E-6</v>
      </c>
      <c r="S323" s="639">
        <v>2.647391205633288E-6</v>
      </c>
      <c r="T323" s="639">
        <v>0</v>
      </c>
      <c r="U323" s="639">
        <v>0</v>
      </c>
      <c r="V323" s="639">
        <v>0</v>
      </c>
      <c r="W323" s="639">
        <v>0</v>
      </c>
      <c r="X323" s="639">
        <v>9.9379059919463171E-3</v>
      </c>
      <c r="Y323" s="639">
        <v>13.693182543756819</v>
      </c>
      <c r="Z323" s="639">
        <v>0.77880111605814972</v>
      </c>
      <c r="AA323" s="639">
        <v>6.8970415896909457E-2</v>
      </c>
      <c r="AB323" s="639">
        <v>6.9579895017221033E-2</v>
      </c>
      <c r="AC323" s="639">
        <v>1.1598996911550523E-2</v>
      </c>
      <c r="AD323" s="639">
        <v>1.0626713465651215E-2</v>
      </c>
      <c r="AE323" s="639">
        <v>7.8813291787929642E-4</v>
      </c>
      <c r="AF323" s="639">
        <v>7.1149036793493291E-4</v>
      </c>
      <c r="AG323" s="639">
        <v>5.4601750617311154E-5</v>
      </c>
      <c r="AH323" s="639">
        <v>0.94113136238591355</v>
      </c>
      <c r="AI323" s="639">
        <v>10.413512740638252</v>
      </c>
      <c r="AJ323" s="639">
        <v>0.59212315070392352</v>
      </c>
      <c r="AK323" s="639">
        <v>3.3637556664198619E-2</v>
      </c>
      <c r="AL323" s="639">
        <v>3.773145023361893E-3</v>
      </c>
      <c r="AM323" s="639">
        <v>8.2708689583537269E-3</v>
      </c>
      <c r="AN323" s="639">
        <v>8.1323933226957745E-3</v>
      </c>
      <c r="AO323" s="639">
        <v>2.0034330372010957E-4</v>
      </c>
      <c r="AP323" s="639">
        <v>4.3235086667104853E-4</v>
      </c>
      <c r="AQ323" s="639">
        <v>5.8393756483556608E-6</v>
      </c>
      <c r="AR323" s="639">
        <v>0.64657564821857305</v>
      </c>
    </row>
    <row r="324" spans="1:44">
      <c r="A324" s="435" t="s">
        <v>1185</v>
      </c>
      <c r="B324" s="411">
        <v>322</v>
      </c>
      <c r="C324" s="411" t="s">
        <v>1186</v>
      </c>
      <c r="D324" s="412">
        <v>1391150</v>
      </c>
      <c r="E324" s="412">
        <v>526523.32044955762</v>
      </c>
      <c r="F324" s="412">
        <v>28591.024976621524</v>
      </c>
      <c r="G324" s="412">
        <v>5294.6106240343825</v>
      </c>
      <c r="H324" s="412">
        <v>4.7063017846285629</v>
      </c>
      <c r="I324" s="412">
        <v>8.0224841751410381</v>
      </c>
      <c r="J324" s="412">
        <v>0</v>
      </c>
      <c r="K324" s="412">
        <v>0</v>
      </c>
      <c r="L324" s="412">
        <v>0</v>
      </c>
      <c r="M324" s="412">
        <v>0</v>
      </c>
      <c r="N324" s="412">
        <v>33898.364386615678</v>
      </c>
      <c r="O324" s="639">
        <v>0.37848062426737422</v>
      </c>
      <c r="P324" s="639">
        <v>2.0552079198232775E-2</v>
      </c>
      <c r="Q324" s="639">
        <v>3.8059236056747171E-3</v>
      </c>
      <c r="R324" s="639">
        <v>3.3830297125605167E-6</v>
      </c>
      <c r="S324" s="639">
        <v>5.7668002552859416E-6</v>
      </c>
      <c r="T324" s="639">
        <v>0</v>
      </c>
      <c r="U324" s="639">
        <v>0</v>
      </c>
      <c r="V324" s="639">
        <v>0</v>
      </c>
      <c r="W324" s="639">
        <v>0</v>
      </c>
      <c r="X324" s="639">
        <v>2.4367152633875341E-2</v>
      </c>
      <c r="Y324" s="639">
        <v>50.111727168994634</v>
      </c>
      <c r="Z324" s="639">
        <v>2.7284152467412666</v>
      </c>
      <c r="AA324" s="639">
        <v>0.12886906067648857</v>
      </c>
      <c r="AB324" s="639">
        <v>0.16179177830967001</v>
      </c>
      <c r="AC324" s="639">
        <v>1.9700979891136311E-2</v>
      </c>
      <c r="AD324" s="639">
        <v>1.2811389329253501E-2</v>
      </c>
      <c r="AE324" s="639">
        <v>7.2730599530763571E-4</v>
      </c>
      <c r="AF324" s="639">
        <v>1.8504755126781116E-3</v>
      </c>
      <c r="AG324" s="639">
        <v>4.0624883625166753E-5</v>
      </c>
      <c r="AH324" s="639">
        <v>3.0542068613394262</v>
      </c>
      <c r="AI324" s="639">
        <v>40.568211537196653</v>
      </c>
      <c r="AJ324" s="639">
        <v>2.1903903104005407</v>
      </c>
      <c r="AK324" s="639">
        <v>5.2788236027421803E-2</v>
      </c>
      <c r="AL324" s="639">
        <v>6.6713695620604719E-3</v>
      </c>
      <c r="AM324" s="639">
        <v>1.3587344757927798E-2</v>
      </c>
      <c r="AN324" s="639">
        <v>9.9998773983552801E-3</v>
      </c>
      <c r="AO324" s="639">
        <v>3.1988169991967083E-4</v>
      </c>
      <c r="AP324" s="639">
        <v>1.4486148134753719E-3</v>
      </c>
      <c r="AQ324" s="639">
        <v>5.9689570683391542E-6</v>
      </c>
      <c r="AR324" s="639">
        <v>2.2752116036167691</v>
      </c>
    </row>
    <row r="325" spans="1:44">
      <c r="A325" s="435" t="s">
        <v>1187</v>
      </c>
      <c r="B325" s="411">
        <v>323</v>
      </c>
      <c r="C325" s="411" t="s">
        <v>1188</v>
      </c>
      <c r="D325" s="412">
        <v>2176634</v>
      </c>
      <c r="E325" s="412">
        <v>137127.72289225383</v>
      </c>
      <c r="F325" s="412">
        <v>8160.4111616595064</v>
      </c>
      <c r="G325" s="412">
        <v>790.78210192786071</v>
      </c>
      <c r="H325" s="412">
        <v>1.2257091412757148</v>
      </c>
      <c r="I325" s="412">
        <v>2.0893756157598817</v>
      </c>
      <c r="J325" s="412">
        <v>0</v>
      </c>
      <c r="K325" s="412">
        <v>0</v>
      </c>
      <c r="L325" s="412">
        <v>0</v>
      </c>
      <c r="M325" s="412">
        <v>0</v>
      </c>
      <c r="N325" s="412">
        <v>8954.5083483444032</v>
      </c>
      <c r="O325" s="639">
        <v>6.2999899336431311E-2</v>
      </c>
      <c r="P325" s="639">
        <v>3.749096615076079E-3</v>
      </c>
      <c r="Q325" s="639">
        <v>3.6330503976684218E-4</v>
      </c>
      <c r="R325" s="639">
        <v>5.6312137974308718E-7</v>
      </c>
      <c r="S325" s="639">
        <v>9.5991131984517455E-7</v>
      </c>
      <c r="T325" s="639">
        <v>0</v>
      </c>
      <c r="U325" s="639">
        <v>0</v>
      </c>
      <c r="V325" s="639">
        <v>0</v>
      </c>
      <c r="W325" s="639">
        <v>0</v>
      </c>
      <c r="X325" s="639">
        <v>4.1139246875425096E-3</v>
      </c>
      <c r="Y325" s="639">
        <v>14.439720271482443</v>
      </c>
      <c r="Z325" s="639">
        <v>0.79486637020476947</v>
      </c>
      <c r="AA325" s="639">
        <v>6.4423604999687523E-2</v>
      </c>
      <c r="AB325" s="639">
        <v>6.0071489797573201E-2</v>
      </c>
      <c r="AC325" s="639">
        <v>7.5162523041928022E-3</v>
      </c>
      <c r="AD325" s="639">
        <v>7.1193351803663478E-3</v>
      </c>
      <c r="AE325" s="639">
        <v>3.1038929539555339E-4</v>
      </c>
      <c r="AF325" s="639">
        <v>5.5400403212565986E-4</v>
      </c>
      <c r="AG325" s="639">
        <v>1.8359257744923384E-5</v>
      </c>
      <c r="AH325" s="639">
        <v>0.93487980507185542</v>
      </c>
      <c r="AI325" s="639">
        <v>12.07292541980806</v>
      </c>
      <c r="AJ325" s="639">
        <v>0.66218781967544438</v>
      </c>
      <c r="AK325" s="639">
        <v>3.5218692332333885E-2</v>
      </c>
      <c r="AL325" s="639">
        <v>2.7485158436860533E-3</v>
      </c>
      <c r="AM325" s="639">
        <v>5.5263829008500263E-3</v>
      </c>
      <c r="AN325" s="639">
        <v>5.6767393488165868E-3</v>
      </c>
      <c r="AO325" s="639">
        <v>1.1916630988315202E-4</v>
      </c>
      <c r="AP325" s="639">
        <v>4.3656481557757023E-4</v>
      </c>
      <c r="AQ325" s="639">
        <v>2.4746273179456592E-6</v>
      </c>
      <c r="AR325" s="639">
        <v>0.71191635585390967</v>
      </c>
    </row>
    <row r="326" spans="1:44">
      <c r="A326" s="435" t="s">
        <v>1189</v>
      </c>
      <c r="B326" s="411">
        <v>324</v>
      </c>
      <c r="C326" s="411" t="s">
        <v>1190</v>
      </c>
      <c r="D326" s="412">
        <v>15410954</v>
      </c>
      <c r="E326" s="412">
        <v>81137005.723947793</v>
      </c>
      <c r="F326" s="412">
        <v>5486148.0014257003</v>
      </c>
      <c r="G326" s="412">
        <v>1824.1169128839072</v>
      </c>
      <c r="H326" s="412">
        <v>725.23897804184014</v>
      </c>
      <c r="I326" s="412">
        <v>1236.2611857019522</v>
      </c>
      <c r="J326" s="412">
        <v>0</v>
      </c>
      <c r="K326" s="412">
        <v>0</v>
      </c>
      <c r="L326" s="412">
        <v>28905</v>
      </c>
      <c r="M326" s="412">
        <v>0</v>
      </c>
      <c r="N326" s="412">
        <v>5518838.6185023282</v>
      </c>
      <c r="O326" s="639">
        <v>5.264891824603966</v>
      </c>
      <c r="P326" s="639">
        <v>0.35599016137649236</v>
      </c>
      <c r="Q326" s="639">
        <v>1.1836495734682663E-4</v>
      </c>
      <c r="R326" s="639">
        <v>4.7059966439575392E-5</v>
      </c>
      <c r="S326" s="639">
        <v>8.0219640244332186E-5</v>
      </c>
      <c r="T326" s="639">
        <v>0</v>
      </c>
      <c r="U326" s="639">
        <v>0</v>
      </c>
      <c r="V326" s="639">
        <v>1.8756139301953662E-3</v>
      </c>
      <c r="W326" s="639">
        <v>0</v>
      </c>
      <c r="X326" s="639">
        <v>0.35811141987071848</v>
      </c>
      <c r="Y326" s="639">
        <v>16.859116729677368</v>
      </c>
      <c r="Z326" s="639">
        <v>1.0334519104136377</v>
      </c>
      <c r="AA326" s="639">
        <v>7.630177780182798E-2</v>
      </c>
      <c r="AB326" s="639">
        <v>0.10910848690792616</v>
      </c>
      <c r="AC326" s="639">
        <v>7.0946166632412334E-3</v>
      </c>
      <c r="AD326" s="639">
        <v>6.7239658500353721E-3</v>
      </c>
      <c r="AE326" s="639">
        <v>1.8608739652012348E-3</v>
      </c>
      <c r="AF326" s="639">
        <v>3.0467444007305665E-3</v>
      </c>
      <c r="AG326" s="639">
        <v>1.2673377100419275E-4</v>
      </c>
      <c r="AH326" s="639">
        <v>1.2377151097736045</v>
      </c>
      <c r="AI326" s="639">
        <v>13.029843898510604</v>
      </c>
      <c r="AJ326" s="639">
        <v>0.81463485670197566</v>
      </c>
      <c r="AK326" s="639">
        <v>2.5866345223654035E-2</v>
      </c>
      <c r="AL326" s="639">
        <v>4.569054685321189E-3</v>
      </c>
      <c r="AM326" s="639">
        <v>5.0370888335535763E-3</v>
      </c>
      <c r="AN326" s="639">
        <v>5.023604108456637E-3</v>
      </c>
      <c r="AO326" s="639">
        <v>5.7802626620174677E-4</v>
      </c>
      <c r="AP326" s="639">
        <v>2.5617684249549621E-3</v>
      </c>
      <c r="AQ326" s="639">
        <v>1.577145412528668E-5</v>
      </c>
      <c r="AR326" s="639">
        <v>0.85828651569824299</v>
      </c>
    </row>
    <row r="327" spans="1:44">
      <c r="A327" s="435" t="s">
        <v>1191</v>
      </c>
      <c r="B327" s="411">
        <v>325</v>
      </c>
      <c r="C327" s="411" t="s">
        <v>1192</v>
      </c>
      <c r="D327" s="412">
        <v>27215848</v>
      </c>
      <c r="E327" s="412">
        <v>13332939.379637986</v>
      </c>
      <c r="F327" s="412">
        <v>767991.32694851048</v>
      </c>
      <c r="G327" s="412">
        <v>6131.7923367465719</v>
      </c>
      <c r="H327" s="412">
        <v>119.17579708180503</v>
      </c>
      <c r="I327" s="412">
        <v>203.15015693879013</v>
      </c>
      <c r="J327" s="412">
        <v>0</v>
      </c>
      <c r="K327" s="412">
        <v>0</v>
      </c>
      <c r="L327" s="412">
        <v>0</v>
      </c>
      <c r="M327" s="412">
        <v>0</v>
      </c>
      <c r="N327" s="412">
        <v>774445.44523927767</v>
      </c>
      <c r="O327" s="639">
        <v>0.48989615828387878</v>
      </c>
      <c r="P327" s="639">
        <v>2.8218533809731394E-2</v>
      </c>
      <c r="Q327" s="639">
        <v>2.2530227008714084E-4</v>
      </c>
      <c r="R327" s="639">
        <v>4.3789117679450971E-6</v>
      </c>
      <c r="S327" s="639">
        <v>7.4644066552249315E-6</v>
      </c>
      <c r="T327" s="639">
        <v>0</v>
      </c>
      <c r="U327" s="639">
        <v>0</v>
      </c>
      <c r="V327" s="639">
        <v>0</v>
      </c>
      <c r="W327" s="639">
        <v>0</v>
      </c>
      <c r="X327" s="639">
        <v>2.8455679398241705E-2</v>
      </c>
      <c r="Y327" s="639">
        <v>11.060050125836202</v>
      </c>
      <c r="Z327" s="639">
        <v>0.61721675678116705</v>
      </c>
      <c r="AA327" s="639">
        <v>0.21475565971551069</v>
      </c>
      <c r="AB327" s="639">
        <v>7.2671708627722431E-2</v>
      </c>
      <c r="AC327" s="639">
        <v>1.8869404070810579E-2</v>
      </c>
      <c r="AD327" s="639">
        <v>6.8000536059944112E-3</v>
      </c>
      <c r="AE327" s="639">
        <v>5.1827451569338924E-4</v>
      </c>
      <c r="AF327" s="639">
        <v>5.2299118859546649E-4</v>
      </c>
      <c r="AG327" s="639">
        <v>3.2758810836948196E-5</v>
      </c>
      <c r="AH327" s="639">
        <v>0.93138760731633108</v>
      </c>
      <c r="AI327" s="639">
        <v>9.2039091968016109</v>
      </c>
      <c r="AJ327" s="639">
        <v>0.50957345886869676</v>
      </c>
      <c r="AK327" s="639">
        <v>0.18660130945229764</v>
      </c>
      <c r="AL327" s="639">
        <v>1.2030940934119765E-2</v>
      </c>
      <c r="AM327" s="639">
        <v>1.7654603688094142E-2</v>
      </c>
      <c r="AN327" s="639">
        <v>5.6831905139139872E-3</v>
      </c>
      <c r="AO327" s="639">
        <v>2.0952755234136071E-4</v>
      </c>
      <c r="AP327" s="639">
        <v>3.8970455141839174E-4</v>
      </c>
      <c r="AQ327" s="639">
        <v>4.9705934109256655E-6</v>
      </c>
      <c r="AR327" s="639">
        <v>0.73214770615429303</v>
      </c>
    </row>
    <row r="328" spans="1:44">
      <c r="A328" s="435" t="s">
        <v>1193</v>
      </c>
      <c r="B328" s="411">
        <v>326</v>
      </c>
      <c r="C328" s="411" t="s">
        <v>1194</v>
      </c>
      <c r="D328" s="412">
        <v>14922496</v>
      </c>
      <c r="E328" s="412">
        <v>32751606.672773752</v>
      </c>
      <c r="F328" s="412">
        <v>1805644.3457349644</v>
      </c>
      <c r="G328" s="412">
        <v>608.22977409179202</v>
      </c>
      <c r="H328" s="412">
        <v>292.74856202365453</v>
      </c>
      <c r="I328" s="412">
        <v>499.02679717667547</v>
      </c>
      <c r="J328" s="412">
        <v>0</v>
      </c>
      <c r="K328" s="412">
        <v>0</v>
      </c>
      <c r="L328" s="412">
        <v>12416.187294729814</v>
      </c>
      <c r="M328" s="412">
        <v>0</v>
      </c>
      <c r="N328" s="412">
        <v>1819460.5381629863</v>
      </c>
      <c r="O328" s="639">
        <v>2.1947807305677114</v>
      </c>
      <c r="P328" s="639">
        <v>0.12100149638069693</v>
      </c>
      <c r="Q328" s="639">
        <v>4.0759251943628734E-5</v>
      </c>
      <c r="R328" s="639">
        <v>1.961793536574944E-5</v>
      </c>
      <c r="S328" s="639">
        <v>3.3441241812138896E-5</v>
      </c>
      <c r="T328" s="639">
        <v>0</v>
      </c>
      <c r="U328" s="639">
        <v>0</v>
      </c>
      <c r="V328" s="639">
        <v>8.3204494038596592E-4</v>
      </c>
      <c r="W328" s="639">
        <v>0</v>
      </c>
      <c r="X328" s="639">
        <v>0.12192735975020441</v>
      </c>
      <c r="Y328" s="639">
        <v>18.039062111051784</v>
      </c>
      <c r="Z328" s="639">
        <v>0.96491458076323477</v>
      </c>
      <c r="AA328" s="639">
        <v>9.2853600280407816E-2</v>
      </c>
      <c r="AB328" s="639">
        <v>6.7137286855882911E-2</v>
      </c>
      <c r="AC328" s="639">
        <v>1.0527364967660966E-2</v>
      </c>
      <c r="AD328" s="639">
        <v>4.3790423450516033E-3</v>
      </c>
      <c r="AE328" s="639">
        <v>3.3824259522822076E-4</v>
      </c>
      <c r="AF328" s="639">
        <v>1.6364906501256345E-3</v>
      </c>
      <c r="AG328" s="639">
        <v>2.3559499997018146E-5</v>
      </c>
      <c r="AH328" s="639">
        <v>1.1418101679575889</v>
      </c>
      <c r="AI328" s="639">
        <v>16.501029512842806</v>
      </c>
      <c r="AJ328" s="639">
        <v>0.87727112101105442</v>
      </c>
      <c r="AK328" s="639">
        <v>6.539986838279245E-2</v>
      </c>
      <c r="AL328" s="639">
        <v>5.9487807981567133E-3</v>
      </c>
      <c r="AM328" s="639">
        <v>9.7446345779998722E-3</v>
      </c>
      <c r="AN328" s="639">
        <v>3.7028466779133666E-3</v>
      </c>
      <c r="AO328" s="639">
        <v>1.0398186928779029E-4</v>
      </c>
      <c r="AP328" s="639">
        <v>1.5395037374543452E-3</v>
      </c>
      <c r="AQ328" s="639">
        <v>2.4994117445200769E-6</v>
      </c>
      <c r="AR328" s="639">
        <v>0.96371323646640361</v>
      </c>
    </row>
    <row r="329" spans="1:44">
      <c r="A329" s="435" t="s">
        <v>1195</v>
      </c>
      <c r="B329" s="411">
        <v>327</v>
      </c>
      <c r="C329" s="411" t="s">
        <v>1196</v>
      </c>
      <c r="D329" s="412">
        <v>7353722</v>
      </c>
      <c r="E329" s="412">
        <v>29593880.613299426</v>
      </c>
      <c r="F329" s="412">
        <v>1597546.1742963458</v>
      </c>
      <c r="G329" s="412">
        <v>132.33145438360845</v>
      </c>
      <c r="H329" s="412">
        <v>264.52338906002717</v>
      </c>
      <c r="I329" s="412">
        <v>450.91343475251244</v>
      </c>
      <c r="J329" s="412">
        <v>0</v>
      </c>
      <c r="K329" s="412">
        <v>0</v>
      </c>
      <c r="L329" s="412">
        <v>6118.524033541642</v>
      </c>
      <c r="M329" s="412">
        <v>0</v>
      </c>
      <c r="N329" s="412">
        <v>1604512.4666080836</v>
      </c>
      <c r="O329" s="639">
        <v>4.0243404106518339</v>
      </c>
      <c r="P329" s="639">
        <v>0.21724321021332405</v>
      </c>
      <c r="Q329" s="639">
        <v>1.7995166853412251E-5</v>
      </c>
      <c r="R329" s="639">
        <v>3.5971361041391985E-5</v>
      </c>
      <c r="S329" s="639">
        <v>6.1317715675478687E-5</v>
      </c>
      <c r="T329" s="639">
        <v>0</v>
      </c>
      <c r="U329" s="639">
        <v>0</v>
      </c>
      <c r="V329" s="639">
        <v>8.3203091353489323E-4</v>
      </c>
      <c r="W329" s="639">
        <v>0</v>
      </c>
      <c r="X329" s="639">
        <v>0.21819052537042921</v>
      </c>
      <c r="Y329" s="639">
        <v>16.361587105983752</v>
      </c>
      <c r="Z329" s="639">
        <v>0.89081691813543951</v>
      </c>
      <c r="AA329" s="639">
        <v>7.0972112309447014E-2</v>
      </c>
      <c r="AB329" s="639">
        <v>6.3164712935727493E-2</v>
      </c>
      <c r="AC329" s="639">
        <v>8.8635361405905149E-3</v>
      </c>
      <c r="AD329" s="639">
        <v>4.9442573571670629E-3</v>
      </c>
      <c r="AE329" s="639">
        <v>4.5396098821592115E-4</v>
      </c>
      <c r="AF329" s="639">
        <v>1.4684597468065017E-3</v>
      </c>
      <c r="AG329" s="639">
        <v>2.874961412247463E-5</v>
      </c>
      <c r="AH329" s="639">
        <v>1.0407127072275162</v>
      </c>
      <c r="AI329" s="639">
        <v>14.571111876696262</v>
      </c>
      <c r="AJ329" s="639">
        <v>0.78848586652646868</v>
      </c>
      <c r="AK329" s="639">
        <v>4.3060006200911265E-2</v>
      </c>
      <c r="AL329" s="639">
        <v>5.9857861398967408E-3</v>
      </c>
      <c r="AM329" s="639">
        <v>7.844919201863431E-3</v>
      </c>
      <c r="AN329" s="639">
        <v>4.0523856319670511E-3</v>
      </c>
      <c r="AO329" s="639">
        <v>1.1832785849491046E-4</v>
      </c>
      <c r="AP329" s="639">
        <v>1.3440099092467323E-3</v>
      </c>
      <c r="AQ329" s="639">
        <v>2.9724417657543192E-6</v>
      </c>
      <c r="AR329" s="639">
        <v>0.85089427391061456</v>
      </c>
    </row>
    <row r="330" spans="1:44">
      <c r="A330" s="435" t="s">
        <v>1197</v>
      </c>
      <c r="B330" s="411">
        <v>328</v>
      </c>
      <c r="C330" s="411" t="s">
        <v>1198</v>
      </c>
      <c r="D330" s="412">
        <v>699738</v>
      </c>
      <c r="E330" s="412">
        <v>6370809.1975726672</v>
      </c>
      <c r="F330" s="412">
        <v>339815.18359040678</v>
      </c>
      <c r="G330" s="412">
        <v>0</v>
      </c>
      <c r="H330" s="412">
        <v>56.945152344751186</v>
      </c>
      <c r="I330" s="412">
        <v>97.070184710396234</v>
      </c>
      <c r="J330" s="412">
        <v>0</v>
      </c>
      <c r="K330" s="412">
        <v>0</v>
      </c>
      <c r="L330" s="412">
        <v>582.18168873328545</v>
      </c>
      <c r="M330" s="412">
        <v>0</v>
      </c>
      <c r="N330" s="412">
        <v>340551.38061619521</v>
      </c>
      <c r="O330" s="639">
        <v>9.1045637046618406</v>
      </c>
      <c r="P330" s="639">
        <v>0.48563202740226596</v>
      </c>
      <c r="Q330" s="639">
        <v>0</v>
      </c>
      <c r="R330" s="639">
        <v>8.1380677260276259E-5</v>
      </c>
      <c r="S330" s="639">
        <v>1.3872361471064346E-4</v>
      </c>
      <c r="T330" s="639">
        <v>0</v>
      </c>
      <c r="U330" s="639">
        <v>0</v>
      </c>
      <c r="V330" s="639">
        <v>8.3199953230106904E-4</v>
      </c>
      <c r="W330" s="639">
        <v>0</v>
      </c>
      <c r="X330" s="639">
        <v>0.48668413122653792</v>
      </c>
      <c r="Y330" s="639">
        <v>37.03230711691171</v>
      </c>
      <c r="Z330" s="639">
        <v>2.0951384952692909</v>
      </c>
      <c r="AA330" s="639">
        <v>0.14468016482442869</v>
      </c>
      <c r="AB330" s="639">
        <v>0.54273219470123513</v>
      </c>
      <c r="AC330" s="639">
        <v>0.22244452222604155</v>
      </c>
      <c r="AD330" s="639">
        <v>1.1833230085986385E-2</v>
      </c>
      <c r="AE330" s="639">
        <v>4.6888680016891882E-4</v>
      </c>
      <c r="AF330" s="639">
        <v>1.7883442881461353E-3</v>
      </c>
      <c r="AG330" s="639">
        <v>2.7419102645375377E-5</v>
      </c>
      <c r="AH330" s="639">
        <v>3.0191132572979433</v>
      </c>
      <c r="AI330" s="639">
        <v>30.239546070538914</v>
      </c>
      <c r="AJ330" s="639">
        <v>1.6921927829808201</v>
      </c>
      <c r="AK330" s="639">
        <v>6.6013281613424304E-2</v>
      </c>
      <c r="AL330" s="639">
        <v>0.3353763580190644</v>
      </c>
      <c r="AM330" s="639">
        <v>0.12605462977008267</v>
      </c>
      <c r="AN330" s="639">
        <v>8.4847905096938642E-3</v>
      </c>
      <c r="AO330" s="639">
        <v>1.7498682664531475E-4</v>
      </c>
      <c r="AP330" s="639">
        <v>1.5564509344696991E-3</v>
      </c>
      <c r="AQ330" s="639">
        <v>3.4769661650922164E-6</v>
      </c>
      <c r="AR330" s="639">
        <v>2.2298567576203654</v>
      </c>
    </row>
    <row r="331" spans="1:44">
      <c r="A331" s="435" t="s">
        <v>1199</v>
      </c>
      <c r="B331" s="411">
        <v>329</v>
      </c>
      <c r="C331" s="411" t="s">
        <v>1200</v>
      </c>
      <c r="D331" s="412">
        <v>7078</v>
      </c>
      <c r="E331" s="412">
        <v>50641.658218403638</v>
      </c>
      <c r="F331" s="412">
        <v>2769.5070821007612</v>
      </c>
      <c r="G331" s="412">
        <v>0</v>
      </c>
      <c r="H331" s="412">
        <v>0.45265787324733686</v>
      </c>
      <c r="I331" s="412">
        <v>0.77161235956872742</v>
      </c>
      <c r="J331" s="412">
        <v>0</v>
      </c>
      <c r="K331" s="412">
        <v>0</v>
      </c>
      <c r="L331" s="412">
        <v>5.9075174932204177</v>
      </c>
      <c r="M331" s="412">
        <v>0</v>
      </c>
      <c r="N331" s="412">
        <v>2776.6388698267979</v>
      </c>
      <c r="O331" s="639">
        <v>7.1547977138179766</v>
      </c>
      <c r="P331" s="639">
        <v>0.39128384884158818</v>
      </c>
      <c r="Q331" s="639">
        <v>0</v>
      </c>
      <c r="R331" s="639">
        <v>6.3952793620703145E-5</v>
      </c>
      <c r="S331" s="639">
        <v>1.090155919142028E-4</v>
      </c>
      <c r="T331" s="639">
        <v>0</v>
      </c>
      <c r="U331" s="639">
        <v>0</v>
      </c>
      <c r="V331" s="639">
        <v>8.3463089760107631E-4</v>
      </c>
      <c r="W331" s="639">
        <v>0</v>
      </c>
      <c r="X331" s="639">
        <v>0.39229144812472416</v>
      </c>
      <c r="Y331" s="639">
        <v>35.625632688904673</v>
      </c>
      <c r="Z331" s="639">
        <v>2.0081170823597203</v>
      </c>
      <c r="AA331" s="639">
        <v>0.14737067606989632</v>
      </c>
      <c r="AB331" s="639">
        <v>0.52162949417847826</v>
      </c>
      <c r="AC331" s="639">
        <v>0.21800534222671247</v>
      </c>
      <c r="AD331" s="639">
        <v>1.2823393645914078E-2</v>
      </c>
      <c r="AE331" s="639">
        <v>5.3099953593178668E-4</v>
      </c>
      <c r="AF331" s="639">
        <v>1.9070497012383147E-3</v>
      </c>
      <c r="AG331" s="639">
        <v>3.3355992939547128E-5</v>
      </c>
      <c r="AH331" s="639">
        <v>2.9104173937108317</v>
      </c>
      <c r="AI331" s="639">
        <v>28.816979614955024</v>
      </c>
      <c r="AJ331" s="639">
        <v>1.6044210655968942</v>
      </c>
      <c r="AK331" s="639">
        <v>7.002238720432126E-2</v>
      </c>
      <c r="AL331" s="639">
        <v>0.32375053017313438</v>
      </c>
      <c r="AM331" s="639">
        <v>0.12289875507974027</v>
      </c>
      <c r="AN331" s="639">
        <v>9.2283633125804718E-3</v>
      </c>
      <c r="AO331" s="639">
        <v>1.8355448303178232E-4</v>
      </c>
      <c r="AP331" s="639">
        <v>1.6620951774602151E-3</v>
      </c>
      <c r="AQ331" s="639">
        <v>4.5061743357064186E-6</v>
      </c>
      <c r="AR331" s="639">
        <v>2.1321712572014984</v>
      </c>
    </row>
    <row r="332" spans="1:44">
      <c r="A332" s="435" t="s">
        <v>1201</v>
      </c>
      <c r="B332" s="411">
        <v>330</v>
      </c>
      <c r="C332" s="411" t="s">
        <v>1202</v>
      </c>
      <c r="D332" s="412">
        <v>922818</v>
      </c>
      <c r="E332" s="412">
        <v>2619913.9885207545</v>
      </c>
      <c r="F332" s="412">
        <v>144762.48881928835</v>
      </c>
      <c r="G332" s="412">
        <v>0</v>
      </c>
      <c r="H332" s="412">
        <v>23.417967259685362</v>
      </c>
      <c r="I332" s="412">
        <v>39.918874809177609</v>
      </c>
      <c r="J332" s="412">
        <v>0</v>
      </c>
      <c r="K332" s="412">
        <v>0</v>
      </c>
      <c r="L332" s="412">
        <v>767.81086517518349</v>
      </c>
      <c r="M332" s="412">
        <v>0</v>
      </c>
      <c r="N332" s="412">
        <v>145593.63652653238</v>
      </c>
      <c r="O332" s="639">
        <v>2.8390365039701808</v>
      </c>
      <c r="P332" s="639">
        <v>0.15687003159809232</v>
      </c>
      <c r="Q332" s="639">
        <v>0</v>
      </c>
      <c r="R332" s="639">
        <v>2.5376582662762713E-5</v>
      </c>
      <c r="S332" s="639">
        <v>4.325758146154237E-5</v>
      </c>
      <c r="T332" s="639">
        <v>0</v>
      </c>
      <c r="U332" s="639">
        <v>0</v>
      </c>
      <c r="V332" s="639">
        <v>8.3202848793064669E-4</v>
      </c>
      <c r="W332" s="639">
        <v>0</v>
      </c>
      <c r="X332" s="639">
        <v>0.15777069425014728</v>
      </c>
      <c r="Y332" s="639">
        <v>42.978267190349072</v>
      </c>
      <c r="Z332" s="639">
        <v>2.2483148135945163</v>
      </c>
      <c r="AA332" s="639">
        <v>0.10604059018595367</v>
      </c>
      <c r="AB332" s="639">
        <v>0.14662670106693504</v>
      </c>
      <c r="AC332" s="639">
        <v>2.9050141136843507E-2</v>
      </c>
      <c r="AD332" s="639">
        <v>6.9010285328875622E-3</v>
      </c>
      <c r="AE332" s="639">
        <v>4.663550045095408E-4</v>
      </c>
      <c r="AF332" s="639">
        <v>2.9538658436342267E-3</v>
      </c>
      <c r="AG332" s="639">
        <v>2.6502849704128701E-5</v>
      </c>
      <c r="AH332" s="639">
        <v>2.5403799982149842</v>
      </c>
      <c r="AI332" s="639">
        <v>39.838471977946654</v>
      </c>
      <c r="AJ332" s="639">
        <v>2.0698145298702539</v>
      </c>
      <c r="AK332" s="639">
        <v>4.6631577412573261E-2</v>
      </c>
      <c r="AL332" s="639">
        <v>1.1342786815800615E-2</v>
      </c>
      <c r="AM332" s="639">
        <v>1.9962682220909283E-2</v>
      </c>
      <c r="AN332" s="639">
        <v>5.5446496840162634E-3</v>
      </c>
      <c r="AO332" s="639">
        <v>1.9271229235727719E-4</v>
      </c>
      <c r="AP332" s="639">
        <v>2.7968600595939075E-3</v>
      </c>
      <c r="AQ332" s="639">
        <v>3.5413692348293326E-6</v>
      </c>
      <c r="AR332" s="639">
        <v>2.1562893397247391</v>
      </c>
    </row>
    <row r="333" spans="1:44">
      <c r="A333" s="435" t="s">
        <v>1203</v>
      </c>
      <c r="B333" s="411">
        <v>331</v>
      </c>
      <c r="C333" s="411" t="s">
        <v>1204</v>
      </c>
      <c r="D333" s="412">
        <v>301345</v>
      </c>
      <c r="E333" s="412">
        <v>1477365.4783557225</v>
      </c>
      <c r="F333" s="412">
        <v>85059.320872128024</v>
      </c>
      <c r="G333" s="412">
        <v>0</v>
      </c>
      <c r="H333" s="412">
        <v>13.205355807217808</v>
      </c>
      <c r="I333" s="412">
        <v>22.510192256800384</v>
      </c>
      <c r="J333" s="412">
        <v>0</v>
      </c>
      <c r="K333" s="412">
        <v>0</v>
      </c>
      <c r="L333" s="412">
        <v>250.69507333905798</v>
      </c>
      <c r="M333" s="412">
        <v>0</v>
      </c>
      <c r="N333" s="412">
        <v>85345.731493531101</v>
      </c>
      <c r="O333" s="639">
        <v>4.9025717312572716</v>
      </c>
      <c r="P333" s="639">
        <v>0.28226557889504728</v>
      </c>
      <c r="Q333" s="639">
        <v>0</v>
      </c>
      <c r="R333" s="639">
        <v>4.3821386806543358E-5</v>
      </c>
      <c r="S333" s="639">
        <v>7.4699073343843054E-5</v>
      </c>
      <c r="T333" s="639">
        <v>0</v>
      </c>
      <c r="U333" s="639">
        <v>0</v>
      </c>
      <c r="V333" s="639">
        <v>8.3192046770000491E-4</v>
      </c>
      <c r="W333" s="639">
        <v>0</v>
      </c>
      <c r="X333" s="639">
        <v>0.28321601982289768</v>
      </c>
      <c r="Y333" s="639">
        <v>75.896912243715349</v>
      </c>
      <c r="Z333" s="639">
        <v>4.0124384074023389</v>
      </c>
      <c r="AA333" s="639">
        <v>0.14938314084521215</v>
      </c>
      <c r="AB333" s="639">
        <v>0.26860328839075048</v>
      </c>
      <c r="AC333" s="639">
        <v>5.4888885891766617E-2</v>
      </c>
      <c r="AD333" s="639">
        <v>1.3881112203782403E-2</v>
      </c>
      <c r="AE333" s="639">
        <v>1.7696056925213548E-3</v>
      </c>
      <c r="AF333" s="639">
        <v>4.6393814120913798E-3</v>
      </c>
      <c r="AG333" s="639">
        <v>8.9714303067018843E-5</v>
      </c>
      <c r="AH333" s="639">
        <v>4.5056935361415302</v>
      </c>
      <c r="AI333" s="639">
        <v>69.700089967283148</v>
      </c>
      <c r="AJ333" s="639">
        <v>3.6583336672974247</v>
      </c>
      <c r="AK333" s="639">
        <v>4.2119319260301005E-2</v>
      </c>
      <c r="AL333" s="639">
        <v>2.3967496103156509E-2</v>
      </c>
      <c r="AM333" s="639">
        <v>3.0980128390969832E-2</v>
      </c>
      <c r="AN333" s="639">
        <v>1.1212519235081052E-2</v>
      </c>
      <c r="AO333" s="639">
        <v>4.1155935778593167E-4</v>
      </c>
      <c r="AP333" s="639">
        <v>4.2180415495140979E-3</v>
      </c>
      <c r="AQ333" s="639">
        <v>9.4341981230926606E-6</v>
      </c>
      <c r="AR333" s="639">
        <v>3.7712521653923563</v>
      </c>
    </row>
    <row r="334" spans="1:44">
      <c r="A334" s="435" t="s">
        <v>1205</v>
      </c>
      <c r="B334" s="411">
        <v>332</v>
      </c>
      <c r="C334" s="411" t="s">
        <v>1206</v>
      </c>
      <c r="D334" s="412">
        <v>516642</v>
      </c>
      <c r="E334" s="412">
        <v>5595865.2028764999</v>
      </c>
      <c r="F334" s="412">
        <v>325657.04976737674</v>
      </c>
      <c r="G334" s="412">
        <v>0</v>
      </c>
      <c r="H334" s="412">
        <v>50.01835506232166</v>
      </c>
      <c r="I334" s="412">
        <v>85.262586276271037</v>
      </c>
      <c r="J334" s="412">
        <v>0</v>
      </c>
      <c r="K334" s="412">
        <v>0</v>
      </c>
      <c r="L334" s="412">
        <v>429.83430098558699</v>
      </c>
      <c r="M334" s="412">
        <v>0</v>
      </c>
      <c r="N334" s="412">
        <v>326222.16500970093</v>
      </c>
      <c r="O334" s="639">
        <v>10.831223947872028</v>
      </c>
      <c r="P334" s="639">
        <v>0.63033406065975417</v>
      </c>
      <c r="Q334" s="639">
        <v>0</v>
      </c>
      <c r="R334" s="639">
        <v>9.6814341579510877E-5</v>
      </c>
      <c r="S334" s="639">
        <v>1.6503223949324879E-4</v>
      </c>
      <c r="T334" s="639">
        <v>0</v>
      </c>
      <c r="U334" s="639">
        <v>0</v>
      </c>
      <c r="V334" s="639">
        <v>8.3197707694222887E-4</v>
      </c>
      <c r="W334" s="639">
        <v>0</v>
      </c>
      <c r="X334" s="639">
        <v>0.63142788431776919</v>
      </c>
      <c r="Y334" s="639">
        <v>47.662218501268093</v>
      </c>
      <c r="Z334" s="639">
        <v>2.601574895237964</v>
      </c>
      <c r="AA334" s="639">
        <v>0.17294689054763124</v>
      </c>
      <c r="AB334" s="639">
        <v>0.20032724306705713</v>
      </c>
      <c r="AC334" s="639">
        <v>2.6765817395041996E-2</v>
      </c>
      <c r="AD334" s="639">
        <v>9.5471031068424909E-3</v>
      </c>
      <c r="AE334" s="639">
        <v>8.6259214500999167E-4</v>
      </c>
      <c r="AF334" s="639">
        <v>2.8567748302637938E-3</v>
      </c>
      <c r="AG334" s="639">
        <v>3.9698955805824419E-5</v>
      </c>
      <c r="AH334" s="639">
        <v>3.014921015285617</v>
      </c>
      <c r="AI334" s="639">
        <v>43.401961119265309</v>
      </c>
      <c r="AJ334" s="639">
        <v>2.3580761587640633</v>
      </c>
      <c r="AK334" s="639">
        <v>9.2020611277154926E-2</v>
      </c>
      <c r="AL334" s="639">
        <v>2.014624610043541E-2</v>
      </c>
      <c r="AM334" s="639">
        <v>2.4746791797795938E-2</v>
      </c>
      <c r="AN334" s="639">
        <v>7.8387656585973148E-3</v>
      </c>
      <c r="AO334" s="639">
        <v>4.6145360070952191E-4</v>
      </c>
      <c r="AP334" s="639">
        <v>2.6025921629399093E-3</v>
      </c>
      <c r="AQ334" s="639">
        <v>5.0327887353857691E-6</v>
      </c>
      <c r="AR334" s="639">
        <v>2.5058976521504324</v>
      </c>
    </row>
    <row r="335" spans="1:44">
      <c r="A335" s="435" t="s">
        <v>1207</v>
      </c>
      <c r="B335" s="411">
        <v>333</v>
      </c>
      <c r="C335" s="411" t="s">
        <v>1208</v>
      </c>
      <c r="D335" s="412">
        <v>982480</v>
      </c>
      <c r="E335" s="412">
        <v>7310148.6170982076</v>
      </c>
      <c r="F335" s="412">
        <v>468818.24436785129</v>
      </c>
      <c r="G335" s="412">
        <v>0</v>
      </c>
      <c r="H335" s="412">
        <v>65.341389728330739</v>
      </c>
      <c r="I335" s="412">
        <v>111.38262888057191</v>
      </c>
      <c r="J335" s="412">
        <v>0</v>
      </c>
      <c r="K335" s="412">
        <v>0</v>
      </c>
      <c r="L335" s="412">
        <v>817.48393480127606</v>
      </c>
      <c r="M335" s="412">
        <v>0</v>
      </c>
      <c r="N335" s="412">
        <v>469812.45232126146</v>
      </c>
      <c r="O335" s="639">
        <v>7.4405062872508427</v>
      </c>
      <c r="P335" s="639">
        <v>0.47717841011303158</v>
      </c>
      <c r="Q335" s="639">
        <v>0</v>
      </c>
      <c r="R335" s="639">
        <v>6.6506585099269954E-5</v>
      </c>
      <c r="S335" s="639">
        <v>1.1336885115276841E-4</v>
      </c>
      <c r="T335" s="639">
        <v>0</v>
      </c>
      <c r="U335" s="639">
        <v>0</v>
      </c>
      <c r="V335" s="639">
        <v>8.3206165499682039E-4</v>
      </c>
      <c r="W335" s="639">
        <v>0</v>
      </c>
      <c r="X335" s="639">
        <v>0.47819034720428044</v>
      </c>
      <c r="Y335" s="639">
        <v>20.418780301375762</v>
      </c>
      <c r="Z335" s="639">
        <v>1.2038843682986093</v>
      </c>
      <c r="AA335" s="639">
        <v>5.9821315692951085E-2</v>
      </c>
      <c r="AB335" s="639">
        <v>9.2169252096681351E-2</v>
      </c>
      <c r="AC335" s="639">
        <v>6.5939099337289147E-3</v>
      </c>
      <c r="AD335" s="639">
        <v>6.592520103200091E-3</v>
      </c>
      <c r="AE335" s="639">
        <v>6.369685541326263E-4</v>
      </c>
      <c r="AF335" s="639">
        <v>1.5816308980508781E-3</v>
      </c>
      <c r="AG335" s="639">
        <v>3.8741014781556066E-5</v>
      </c>
      <c r="AH335" s="639">
        <v>1.3713187065921355</v>
      </c>
      <c r="AI335" s="639">
        <v>18.220112987850879</v>
      </c>
      <c r="AJ335" s="639">
        <v>1.0771450850712718</v>
      </c>
      <c r="AK335" s="639">
        <v>2.0191354528802337E-2</v>
      </c>
      <c r="AL335" s="639">
        <v>3.8450735409571216E-3</v>
      </c>
      <c r="AM335" s="639">
        <v>5.5056978576520296E-3</v>
      </c>
      <c r="AN335" s="639">
        <v>5.4633148031992722E-3</v>
      </c>
      <c r="AO335" s="639">
        <v>2.302032662081685E-4</v>
      </c>
      <c r="AP335" s="639">
        <v>1.4267595705923005E-3</v>
      </c>
      <c r="AQ335" s="639">
        <v>5.4555443194136647E-6</v>
      </c>
      <c r="AR335" s="639">
        <v>1.1138129441830027</v>
      </c>
    </row>
    <row r="336" spans="1:44">
      <c r="A336" s="435" t="s">
        <v>1209</v>
      </c>
      <c r="B336" s="411">
        <v>334</v>
      </c>
      <c r="C336" s="411" t="s">
        <v>1210</v>
      </c>
      <c r="D336" s="412">
        <v>4012953</v>
      </c>
      <c r="E336" s="412">
        <v>12265407.853508301</v>
      </c>
      <c r="F336" s="412">
        <v>770206.55482970807</v>
      </c>
      <c r="G336" s="412">
        <v>32.464817136977217</v>
      </c>
      <c r="H336" s="412">
        <v>109.63372110636361</v>
      </c>
      <c r="I336" s="412">
        <v>186.88448656444245</v>
      </c>
      <c r="J336" s="412">
        <v>0</v>
      </c>
      <c r="K336" s="412">
        <v>0</v>
      </c>
      <c r="L336" s="412">
        <v>40921.34150655182</v>
      </c>
      <c r="M336" s="412">
        <v>0</v>
      </c>
      <c r="N336" s="412">
        <v>811456.87936106767</v>
      </c>
      <c r="O336" s="639">
        <v>3.0564543999165457</v>
      </c>
      <c r="P336" s="639">
        <v>0.19193012099312104</v>
      </c>
      <c r="Q336" s="639">
        <v>8.0900068196605391E-6</v>
      </c>
      <c r="R336" s="639">
        <v>2.7319961411549951E-5</v>
      </c>
      <c r="S336" s="639">
        <v>4.6570315317533609E-5</v>
      </c>
      <c r="T336" s="639">
        <v>0</v>
      </c>
      <c r="U336" s="639">
        <v>0</v>
      </c>
      <c r="V336" s="639">
        <v>1.0197313924820903E-2</v>
      </c>
      <c r="W336" s="639">
        <v>0</v>
      </c>
      <c r="X336" s="639">
        <v>0.20220941520149072</v>
      </c>
      <c r="Y336" s="639">
        <v>14.937642931788492</v>
      </c>
      <c r="Z336" s="639">
        <v>0.85292297635572967</v>
      </c>
      <c r="AA336" s="639">
        <v>7.6439604980706261E-2</v>
      </c>
      <c r="AB336" s="639">
        <v>9.0758834369100413E-2</v>
      </c>
      <c r="AC336" s="639">
        <v>1.3134438345115993E-2</v>
      </c>
      <c r="AD336" s="639">
        <v>7.1791484670328228E-3</v>
      </c>
      <c r="AE336" s="639">
        <v>8.5836640000159256E-4</v>
      </c>
      <c r="AF336" s="639">
        <v>1.0845429933714578E-2</v>
      </c>
      <c r="AG336" s="639">
        <v>5.8382063997216731E-5</v>
      </c>
      <c r="AH336" s="639">
        <v>1.0521971809153985</v>
      </c>
      <c r="AI336" s="639">
        <v>12.29363376653718</v>
      </c>
      <c r="AJ336" s="639">
        <v>0.70162204182375887</v>
      </c>
      <c r="AK336" s="639">
        <v>3.9037621571240071E-2</v>
      </c>
      <c r="AL336" s="639">
        <v>1.121882142283482E-2</v>
      </c>
      <c r="AM336" s="639">
        <v>9.4451029813519844E-3</v>
      </c>
      <c r="AN336" s="639">
        <v>5.7129568999107448E-3</v>
      </c>
      <c r="AO336" s="639">
        <v>3.232610740812151E-4</v>
      </c>
      <c r="AP336" s="639">
        <v>1.0643220489393973E-2</v>
      </c>
      <c r="AQ336" s="639">
        <v>5.4071576655739213E-6</v>
      </c>
      <c r="AR336" s="639">
        <v>0.77800843342023718</v>
      </c>
    </row>
    <row r="337" spans="1:44">
      <c r="A337" s="435" t="s">
        <v>1211</v>
      </c>
      <c r="B337" s="411">
        <v>335</v>
      </c>
      <c r="C337" s="411" t="s">
        <v>1212</v>
      </c>
      <c r="D337" s="412">
        <v>250392</v>
      </c>
      <c r="E337" s="412">
        <v>118016.03607596621</v>
      </c>
      <c r="F337" s="412">
        <v>7019.0531556704445</v>
      </c>
      <c r="G337" s="412">
        <v>4.0581021421221521</v>
      </c>
      <c r="H337" s="412">
        <v>1.0548803056337168</v>
      </c>
      <c r="I337" s="412">
        <v>1.7981763486257913</v>
      </c>
      <c r="J337" s="412">
        <v>0</v>
      </c>
      <c r="K337" s="412">
        <v>0</v>
      </c>
      <c r="L337" s="412">
        <v>2552.3577819810412</v>
      </c>
      <c r="M337" s="412">
        <v>0</v>
      </c>
      <c r="N337" s="412">
        <v>9578.3220964478678</v>
      </c>
      <c r="O337" s="639">
        <v>0.47132510653681514</v>
      </c>
      <c r="P337" s="639">
        <v>2.8032258042071809E-2</v>
      </c>
      <c r="Q337" s="639">
        <v>1.6206995998762547E-5</v>
      </c>
      <c r="R337" s="639">
        <v>4.2129153712327747E-6</v>
      </c>
      <c r="S337" s="639">
        <v>7.1814448889173432E-6</v>
      </c>
      <c r="T337" s="639">
        <v>0</v>
      </c>
      <c r="U337" s="639">
        <v>0</v>
      </c>
      <c r="V337" s="639">
        <v>1.0193447801770988E-2</v>
      </c>
      <c r="W337" s="639">
        <v>0</v>
      </c>
      <c r="X337" s="639">
        <v>3.8253307200101713E-2</v>
      </c>
      <c r="Y337" s="639">
        <v>15.259924204516391</v>
      </c>
      <c r="Z337" s="639">
        <v>0.84661945310641051</v>
      </c>
      <c r="AA337" s="639">
        <v>8.5036229296265906E-2</v>
      </c>
      <c r="AB337" s="639">
        <v>7.9623320112748752E-2</v>
      </c>
      <c r="AC337" s="639">
        <v>1.0300450680300407E-2</v>
      </c>
      <c r="AD337" s="639">
        <v>7.7842915171164135E-3</v>
      </c>
      <c r="AE337" s="639">
        <v>5.7432670307112552E-4</v>
      </c>
      <c r="AF337" s="639">
        <v>1.0787015733033142E-2</v>
      </c>
      <c r="AG337" s="639">
        <v>3.1333602143979399E-5</v>
      </c>
      <c r="AH337" s="639">
        <v>1.0407564207510904</v>
      </c>
      <c r="AI337" s="639">
        <v>12.962990745234045</v>
      </c>
      <c r="AJ337" s="639">
        <v>0.71621084321419093</v>
      </c>
      <c r="AK337" s="639">
        <v>5.1871417673920464E-2</v>
      </c>
      <c r="AL337" s="639">
        <v>5.9214826161181318E-3</v>
      </c>
      <c r="AM337" s="639">
        <v>9.1276793065474919E-3</v>
      </c>
      <c r="AN337" s="639">
        <v>6.7290869681105358E-3</v>
      </c>
      <c r="AO337" s="639">
        <v>2.3664052217650886E-4</v>
      </c>
      <c r="AP337" s="639">
        <v>1.0644037917519911E-2</v>
      </c>
      <c r="AQ337" s="639">
        <v>4.2015474716776055E-6</v>
      </c>
      <c r="AR337" s="639">
        <v>0.80074538976605569</v>
      </c>
    </row>
    <row r="338" spans="1:44">
      <c r="A338" s="435" t="s">
        <v>1213</v>
      </c>
      <c r="B338" s="411">
        <v>336</v>
      </c>
      <c r="C338" s="411" t="s">
        <v>1214</v>
      </c>
      <c r="D338" s="412">
        <v>1005467</v>
      </c>
      <c r="E338" s="412">
        <v>1183201.2501451771</v>
      </c>
      <c r="F338" s="412">
        <v>76034.409582400505</v>
      </c>
      <c r="G338" s="412">
        <v>4.0581021421221521</v>
      </c>
      <c r="H338" s="412">
        <v>10.575983890663151</v>
      </c>
      <c r="I338" s="412">
        <v>18.028096641934319</v>
      </c>
      <c r="J338" s="412">
        <v>0</v>
      </c>
      <c r="K338" s="412">
        <v>0</v>
      </c>
      <c r="L338" s="412">
        <v>10253.279064250648</v>
      </c>
      <c r="M338" s="412">
        <v>0</v>
      </c>
      <c r="N338" s="412">
        <v>86320.350829325878</v>
      </c>
      <c r="O338" s="639">
        <v>1.176767860253173</v>
      </c>
      <c r="P338" s="639">
        <v>7.5620989632081914E-2</v>
      </c>
      <c r="Q338" s="639">
        <v>4.0360371271480339E-6</v>
      </c>
      <c r="R338" s="639">
        <v>1.0518479363980271E-5</v>
      </c>
      <c r="S338" s="639">
        <v>1.793007293320847E-5</v>
      </c>
      <c r="T338" s="639">
        <v>0</v>
      </c>
      <c r="U338" s="639">
        <v>0</v>
      </c>
      <c r="V338" s="639">
        <v>1.019752917226587E-2</v>
      </c>
      <c r="W338" s="639">
        <v>0</v>
      </c>
      <c r="X338" s="639">
        <v>8.5851003393772121E-2</v>
      </c>
      <c r="Y338" s="639">
        <v>13.058567849629391</v>
      </c>
      <c r="Z338" s="639">
        <v>0.7448695911215466</v>
      </c>
      <c r="AA338" s="639">
        <v>0.10518953581010068</v>
      </c>
      <c r="AB338" s="639">
        <v>7.1548671379025375E-2</v>
      </c>
      <c r="AC338" s="639">
        <v>1.490273260819102E-2</v>
      </c>
      <c r="AD338" s="639">
        <v>8.1094685807268536E-3</v>
      </c>
      <c r="AE338" s="639">
        <v>7.6808031875613269E-4</v>
      </c>
      <c r="AF338" s="639">
        <v>1.0801958205022952E-2</v>
      </c>
      <c r="AG338" s="639">
        <v>4.7040121313299613E-5</v>
      </c>
      <c r="AH338" s="639">
        <v>0.95623707814468284</v>
      </c>
      <c r="AI338" s="639">
        <v>10.512907239920713</v>
      </c>
      <c r="AJ338" s="639">
        <v>0.59807038026955717</v>
      </c>
      <c r="AK338" s="639">
        <v>7.4324421631910748E-2</v>
      </c>
      <c r="AL338" s="639">
        <v>1.2014490563828646E-2</v>
      </c>
      <c r="AM338" s="639">
        <v>1.1604491046590566E-2</v>
      </c>
      <c r="AN338" s="639">
        <v>6.5873823167527596E-3</v>
      </c>
      <c r="AO338" s="639">
        <v>2.6225634179252965E-4</v>
      </c>
      <c r="AP338" s="639">
        <v>1.0612259833911852E-2</v>
      </c>
      <c r="AQ338" s="639">
        <v>6.1824625385802421E-6</v>
      </c>
      <c r="AR338" s="639">
        <v>0.71348186446688289</v>
      </c>
    </row>
    <row r="339" spans="1:44">
      <c r="A339" s="435" t="s">
        <v>1215</v>
      </c>
      <c r="B339" s="411">
        <v>337</v>
      </c>
      <c r="C339" s="411" t="s">
        <v>1216</v>
      </c>
      <c r="D339" s="412">
        <v>498972</v>
      </c>
      <c r="E339" s="412">
        <v>379961.52644705266</v>
      </c>
      <c r="F339" s="412">
        <v>22500.691285384972</v>
      </c>
      <c r="G339" s="412">
        <v>4.0581021421221521</v>
      </c>
      <c r="H339" s="412">
        <v>3.3962666809917166</v>
      </c>
      <c r="I339" s="412">
        <v>5.7893643352420936</v>
      </c>
      <c r="J339" s="412">
        <v>0</v>
      </c>
      <c r="K339" s="412">
        <v>0</v>
      </c>
      <c r="L339" s="412">
        <v>5088.4000527708349</v>
      </c>
      <c r="M339" s="412">
        <v>0</v>
      </c>
      <c r="N339" s="412">
        <v>27602.335071314166</v>
      </c>
      <c r="O339" s="639">
        <v>0.76148867360704142</v>
      </c>
      <c r="P339" s="639">
        <v>4.5094096032212171E-2</v>
      </c>
      <c r="Q339" s="639">
        <v>8.132925579235212E-6</v>
      </c>
      <c r="R339" s="639">
        <v>6.8065275826934509E-6</v>
      </c>
      <c r="S339" s="639">
        <v>1.1602583582329457E-5</v>
      </c>
      <c r="T339" s="639">
        <v>0</v>
      </c>
      <c r="U339" s="639">
        <v>0</v>
      </c>
      <c r="V339" s="639">
        <v>1.019776671390546E-2</v>
      </c>
      <c r="W339" s="639">
        <v>0</v>
      </c>
      <c r="X339" s="639">
        <v>5.5318404782861881E-2</v>
      </c>
      <c r="Y339" s="639">
        <v>13.294502522703977</v>
      </c>
      <c r="Z339" s="639">
        <v>0.73449981527186392</v>
      </c>
      <c r="AA339" s="639">
        <v>0.12048887526436888</v>
      </c>
      <c r="AB339" s="639">
        <v>6.8754494390937115E-2</v>
      </c>
      <c r="AC339" s="639">
        <v>1.4434050765121305E-2</v>
      </c>
      <c r="AD339" s="639">
        <v>7.0579103741601149E-3</v>
      </c>
      <c r="AE339" s="639">
        <v>7.7725434226442037E-4</v>
      </c>
      <c r="AF339" s="639">
        <v>1.0841930124815654E-2</v>
      </c>
      <c r="AG339" s="639">
        <v>4.5160213781183533E-5</v>
      </c>
      <c r="AH339" s="639">
        <v>0.95689949074731262</v>
      </c>
      <c r="AI339" s="639">
        <v>10.717703404622601</v>
      </c>
      <c r="AJ339" s="639">
        <v>0.58672945261224396</v>
      </c>
      <c r="AK339" s="639">
        <v>8.8886465941976509E-2</v>
      </c>
      <c r="AL339" s="639">
        <v>1.1171650587716211E-2</v>
      </c>
      <c r="AM339" s="639">
        <v>1.2777389259465109E-2</v>
      </c>
      <c r="AN339" s="639">
        <v>5.5956750708455348E-3</v>
      </c>
      <c r="AO339" s="639">
        <v>2.8366390417941626E-4</v>
      </c>
      <c r="AP339" s="639">
        <v>1.0656041730498091E-2</v>
      </c>
      <c r="AQ339" s="639">
        <v>5.5235900802199952E-6</v>
      </c>
      <c r="AR339" s="639">
        <v>0.71610586269700505</v>
      </c>
    </row>
    <row r="340" spans="1:44">
      <c r="A340" s="435" t="s">
        <v>1217</v>
      </c>
      <c r="B340" s="411">
        <v>338</v>
      </c>
      <c r="C340" s="411" t="s">
        <v>1218</v>
      </c>
      <c r="D340" s="412">
        <v>530246</v>
      </c>
      <c r="E340" s="412">
        <v>2613407.3901064321</v>
      </c>
      <c r="F340" s="412">
        <v>177133.92386199103</v>
      </c>
      <c r="G340" s="412">
        <v>19.632840755844558</v>
      </c>
      <c r="H340" s="412">
        <v>23.359808362368067</v>
      </c>
      <c r="I340" s="412">
        <v>39.819735643284005</v>
      </c>
      <c r="J340" s="412">
        <v>0</v>
      </c>
      <c r="K340" s="412">
        <v>0</v>
      </c>
      <c r="L340" s="412">
        <v>5406.5525210001924</v>
      </c>
      <c r="M340" s="412">
        <v>0</v>
      </c>
      <c r="N340" s="412">
        <v>182623.2887677527</v>
      </c>
      <c r="O340" s="639">
        <v>4.9286696931356992</v>
      </c>
      <c r="P340" s="639">
        <v>0.33405989646690598</v>
      </c>
      <c r="Q340" s="639">
        <v>3.7025910154616081E-5</v>
      </c>
      <c r="R340" s="639">
        <v>4.40546621046987E-5</v>
      </c>
      <c r="S340" s="639">
        <v>7.509672047178858E-5</v>
      </c>
      <c r="T340" s="639">
        <v>0</v>
      </c>
      <c r="U340" s="639">
        <v>0</v>
      </c>
      <c r="V340" s="639">
        <v>1.0196309865609911E-2</v>
      </c>
      <c r="W340" s="639">
        <v>0</v>
      </c>
      <c r="X340" s="639">
        <v>0.34441238362524706</v>
      </c>
      <c r="Y340" s="639">
        <v>50.009189546390289</v>
      </c>
      <c r="Z340" s="639">
        <v>2.8331020670358456</v>
      </c>
      <c r="AA340" s="639">
        <v>0.21460240047408125</v>
      </c>
      <c r="AB340" s="639">
        <v>0.33051411313971568</v>
      </c>
      <c r="AC340" s="639">
        <v>3.257196366775774E-2</v>
      </c>
      <c r="AD340" s="639">
        <v>4.2688276478797388E-2</v>
      </c>
      <c r="AE340" s="639">
        <v>2.6624961876764823E-3</v>
      </c>
      <c r="AF340" s="639">
        <v>1.275963446393082E-2</v>
      </c>
      <c r="AG340" s="639">
        <v>1.6978779481244797E-4</v>
      </c>
      <c r="AH340" s="639">
        <v>3.4690707392426177</v>
      </c>
      <c r="AI340" s="639">
        <v>39.954384862520016</v>
      </c>
      <c r="AJ340" s="639">
        <v>2.2591042660442939</v>
      </c>
      <c r="AK340" s="639">
        <v>6.6991353075975466E-2</v>
      </c>
      <c r="AL340" s="639">
        <v>1.5401943551802705E-2</v>
      </c>
      <c r="AM340" s="639">
        <v>1.9346198687235187E-2</v>
      </c>
      <c r="AN340" s="639">
        <v>3.5463899390858006E-2</v>
      </c>
      <c r="AO340" s="639">
        <v>1.1041054060486576E-3</v>
      </c>
      <c r="AP340" s="639">
        <v>1.2102241009751713E-2</v>
      </c>
      <c r="AQ340" s="639">
        <v>2.9310533456963013E-5</v>
      </c>
      <c r="AR340" s="639">
        <v>2.4095433176994221</v>
      </c>
    </row>
    <row r="341" spans="1:44">
      <c r="A341" s="435" t="s">
        <v>1219</v>
      </c>
      <c r="B341" s="411">
        <v>339</v>
      </c>
      <c r="C341" s="411" t="s">
        <v>1220</v>
      </c>
      <c r="D341" s="412">
        <v>9234</v>
      </c>
      <c r="E341" s="412">
        <v>7607.1984239312051</v>
      </c>
      <c r="F341" s="412">
        <v>390.53981285253525</v>
      </c>
      <c r="G341" s="412">
        <v>0</v>
      </c>
      <c r="H341" s="412">
        <v>6.7996554241895032E-2</v>
      </c>
      <c r="I341" s="412">
        <v>0.11590869122575295</v>
      </c>
      <c r="J341" s="412">
        <v>0</v>
      </c>
      <c r="K341" s="412">
        <v>0</v>
      </c>
      <c r="L341" s="412">
        <v>93.814189349682707</v>
      </c>
      <c r="M341" s="412">
        <v>0</v>
      </c>
      <c r="N341" s="412">
        <v>484.5379074476856</v>
      </c>
      <c r="O341" s="639">
        <v>0.82382482390418077</v>
      </c>
      <c r="P341" s="639">
        <v>4.229367693876275E-2</v>
      </c>
      <c r="Q341" s="639">
        <v>0</v>
      </c>
      <c r="R341" s="639">
        <v>7.3637160755788423E-6</v>
      </c>
      <c r="S341" s="639">
        <v>1.2552381549247666E-5</v>
      </c>
      <c r="T341" s="639">
        <v>0</v>
      </c>
      <c r="U341" s="639">
        <v>0</v>
      </c>
      <c r="V341" s="639">
        <v>1.0159647969426326E-2</v>
      </c>
      <c r="W341" s="639">
        <v>0</v>
      </c>
      <c r="X341" s="639">
        <v>5.2473241005813902E-2</v>
      </c>
      <c r="Y341" s="639">
        <v>14.880998512503417</v>
      </c>
      <c r="Z341" s="639">
        <v>0.8454330479498311</v>
      </c>
      <c r="AA341" s="639">
        <v>5.5112692350738401E-2</v>
      </c>
      <c r="AB341" s="639">
        <v>7.361965436031731E-2</v>
      </c>
      <c r="AC341" s="639">
        <v>7.2361215754242229E-3</v>
      </c>
      <c r="AD341" s="639">
        <v>1.0567083653628068E-2</v>
      </c>
      <c r="AE341" s="639">
        <v>8.1227860653600029E-4</v>
      </c>
      <c r="AF341" s="639">
        <v>1.0835673445493932E-2</v>
      </c>
      <c r="AG341" s="639">
        <v>4.9163048858328797E-5</v>
      </c>
      <c r="AH341" s="639">
        <v>1.0036657149908272</v>
      </c>
      <c r="AI341" s="639">
        <v>12.073143898310519</v>
      </c>
      <c r="AJ341" s="639">
        <v>0.68508536012585619</v>
      </c>
      <c r="AK341" s="639">
        <v>2.1239383862739908E-2</v>
      </c>
      <c r="AL341" s="639">
        <v>3.163667199572538E-3</v>
      </c>
      <c r="AM341" s="639">
        <v>5.5240260920057958E-3</v>
      </c>
      <c r="AN341" s="639">
        <v>8.7684275940290018E-3</v>
      </c>
      <c r="AO341" s="639">
        <v>3.5043112228665244E-4</v>
      </c>
      <c r="AP341" s="639">
        <v>1.0637400878336947E-2</v>
      </c>
      <c r="AQ341" s="639">
        <v>8.2519967639920875E-6</v>
      </c>
      <c r="AR341" s="639">
        <v>0.73477694887159095</v>
      </c>
    </row>
    <row r="342" spans="1:44">
      <c r="A342" s="435" t="s">
        <v>1221</v>
      </c>
      <c r="B342" s="411">
        <v>340</v>
      </c>
      <c r="C342" s="411" t="s">
        <v>592</v>
      </c>
      <c r="D342" s="412">
        <v>13870147</v>
      </c>
      <c r="E342" s="412">
        <v>11611999.870137613</v>
      </c>
      <c r="F342" s="412">
        <v>922150.06913289742</v>
      </c>
      <c r="G342" s="412">
        <v>6247.4749401601484</v>
      </c>
      <c r="H342" s="412">
        <v>103.79326724839885</v>
      </c>
      <c r="I342" s="412">
        <v>176.9286973279344</v>
      </c>
      <c r="J342" s="412">
        <v>0</v>
      </c>
      <c r="K342" s="412">
        <v>0</v>
      </c>
      <c r="L342" s="412">
        <v>141436.1073585907</v>
      </c>
      <c r="M342" s="412">
        <v>0</v>
      </c>
      <c r="N342" s="412">
        <v>1070114.3733962248</v>
      </c>
      <c r="O342" s="639">
        <v>0.83719371324165581</v>
      </c>
      <c r="P342" s="639">
        <v>6.6484520252950263E-2</v>
      </c>
      <c r="Q342" s="639">
        <v>4.5042600775320902E-4</v>
      </c>
      <c r="R342" s="639">
        <v>7.4832132095210563E-6</v>
      </c>
      <c r="S342" s="639">
        <v>1.2756079465339077E-5</v>
      </c>
      <c r="T342" s="639">
        <v>0</v>
      </c>
      <c r="U342" s="639">
        <v>0</v>
      </c>
      <c r="V342" s="639">
        <v>1.0197159940596931E-2</v>
      </c>
      <c r="W342" s="639">
        <v>0</v>
      </c>
      <c r="X342" s="639">
        <v>7.7152345493975261E-2</v>
      </c>
      <c r="Y342" s="639">
        <v>16.807086473396836</v>
      </c>
      <c r="Z342" s="639">
        <v>0.96407679128087143</v>
      </c>
      <c r="AA342" s="639">
        <v>0.10053979274258043</v>
      </c>
      <c r="AB342" s="639">
        <v>9.2029155712073193E-2</v>
      </c>
      <c r="AC342" s="639">
        <v>2.4103414034500333E-2</v>
      </c>
      <c r="AD342" s="639">
        <v>1.5299766230176471E-2</v>
      </c>
      <c r="AE342" s="639">
        <v>9.8958718057564525E-4</v>
      </c>
      <c r="AF342" s="639">
        <v>1.0997060542517928E-2</v>
      </c>
      <c r="AG342" s="639">
        <v>6.2696175797454838E-5</v>
      </c>
      <c r="AH342" s="639">
        <v>1.2080982638990927</v>
      </c>
      <c r="AI342" s="639">
        <v>12.070796390865608</v>
      </c>
      <c r="AJ342" s="639">
        <v>0.69466164327184099</v>
      </c>
      <c r="AK342" s="639">
        <v>4.9107793424828808E-2</v>
      </c>
      <c r="AL342" s="639">
        <v>1.0631696574161142E-2</v>
      </c>
      <c r="AM342" s="639">
        <v>1.1839787389077379E-2</v>
      </c>
      <c r="AN342" s="639">
        <v>1.2230581218660507E-2</v>
      </c>
      <c r="AO342" s="639">
        <v>3.568329692765399E-4</v>
      </c>
      <c r="AP342" s="639">
        <v>1.0713877392161791E-2</v>
      </c>
      <c r="AQ342" s="639">
        <v>9.7788595454316588E-6</v>
      </c>
      <c r="AR342" s="639">
        <v>0.78955199109955276</v>
      </c>
    </row>
    <row r="343" spans="1:44">
      <c r="A343" s="435" t="s">
        <v>1222</v>
      </c>
      <c r="B343" s="411">
        <v>341</v>
      </c>
      <c r="C343" s="411" t="s">
        <v>1223</v>
      </c>
      <c r="D343" s="412">
        <v>23853697</v>
      </c>
      <c r="E343" s="412">
        <v>35958041.079864845</v>
      </c>
      <c r="F343" s="412">
        <v>2046405.1642216812</v>
      </c>
      <c r="G343" s="412">
        <v>1286.4183790527222</v>
      </c>
      <c r="H343" s="412">
        <v>321.40911206254492</v>
      </c>
      <c r="I343" s="412">
        <v>46353.553408066662</v>
      </c>
      <c r="J343" s="412">
        <v>149485.97225506837</v>
      </c>
      <c r="K343" s="412">
        <v>0</v>
      </c>
      <c r="L343" s="412">
        <v>12875.517939158626</v>
      </c>
      <c r="M343" s="412">
        <v>0</v>
      </c>
      <c r="N343" s="412">
        <v>2256728.0353150903</v>
      </c>
      <c r="O343" s="639">
        <v>1.5074410092433406</v>
      </c>
      <c r="P343" s="639">
        <v>8.5789853213180375E-2</v>
      </c>
      <c r="Q343" s="639">
        <v>5.3929517887844478E-5</v>
      </c>
      <c r="R343" s="639">
        <v>1.3474184402633476E-5</v>
      </c>
      <c r="S343" s="639">
        <v>1.9432439930827771E-3</v>
      </c>
      <c r="T343" s="639">
        <v>6.2667842328620327E-3</v>
      </c>
      <c r="U343" s="639">
        <v>0</v>
      </c>
      <c r="V343" s="639">
        <v>5.3977033158250588E-4</v>
      </c>
      <c r="W343" s="639">
        <v>0</v>
      </c>
      <c r="X343" s="639">
        <v>9.4607055472998164E-2</v>
      </c>
      <c r="Y343" s="639">
        <v>19.465422377985558</v>
      </c>
      <c r="Z343" s="639">
        <v>1.0623793601877813</v>
      </c>
      <c r="AA343" s="639">
        <v>9.9512714236601268E-2</v>
      </c>
      <c r="AB343" s="639">
        <v>9.496249383500957E-2</v>
      </c>
      <c r="AC343" s="639">
        <v>2.3977453579867657E-2</v>
      </c>
      <c r="AD343" s="639">
        <v>1.9806425957349088E-2</v>
      </c>
      <c r="AE343" s="639">
        <v>8.7579792100097372E-4</v>
      </c>
      <c r="AF343" s="639">
        <v>1.582066288090067E-3</v>
      </c>
      <c r="AG343" s="639">
        <v>5.4724886158682722E-5</v>
      </c>
      <c r="AH343" s="639">
        <v>1.3031510368918586</v>
      </c>
      <c r="AI343" s="639">
        <v>13.654537421559406</v>
      </c>
      <c r="AJ343" s="639">
        <v>0.73821060327661203</v>
      </c>
      <c r="AK343" s="639">
        <v>4.4341391287938466E-2</v>
      </c>
      <c r="AL343" s="639">
        <v>1.2793975407272206E-2</v>
      </c>
      <c r="AM343" s="639">
        <v>1.4035545480662111E-2</v>
      </c>
      <c r="AN343" s="639">
        <v>1.5690793914173492E-2</v>
      </c>
      <c r="AO343" s="639">
        <v>2.2583934701787928E-4</v>
      </c>
      <c r="AP343" s="639">
        <v>1.2106898936962247E-3</v>
      </c>
      <c r="AQ343" s="639">
        <v>6.0377524707712419E-6</v>
      </c>
      <c r="AR343" s="639">
        <v>0.82651487635984322</v>
      </c>
    </row>
    <row r="344" spans="1:44">
      <c r="A344" s="435" t="s">
        <v>1224</v>
      </c>
      <c r="B344" s="411">
        <v>342</v>
      </c>
      <c r="C344" s="411" t="s">
        <v>1225</v>
      </c>
      <c r="D344" s="412">
        <v>9720414</v>
      </c>
      <c r="E344" s="412">
        <v>13672450.10983569</v>
      </c>
      <c r="F344" s="412">
        <v>776399.90468289261</v>
      </c>
      <c r="G344" s="412">
        <v>267.83474138006204</v>
      </c>
      <c r="H344" s="412">
        <v>122.2104963883158</v>
      </c>
      <c r="I344" s="412">
        <v>27368.976061787132</v>
      </c>
      <c r="J344" s="412">
        <v>88638.29533722972</v>
      </c>
      <c r="K344" s="412">
        <v>0</v>
      </c>
      <c r="L344" s="412">
        <v>5157.8749724970685</v>
      </c>
      <c r="M344" s="412">
        <v>0</v>
      </c>
      <c r="N344" s="412">
        <v>897955.09629217489</v>
      </c>
      <c r="O344" s="639">
        <v>1.4065707602408386</v>
      </c>
      <c r="P344" s="639">
        <v>7.9873131399844963E-2</v>
      </c>
      <c r="Q344" s="639">
        <v>2.7553840955751682E-5</v>
      </c>
      <c r="R344" s="639">
        <v>1.2572560838284851E-5</v>
      </c>
      <c r="S344" s="639">
        <v>2.8156183534762133E-3</v>
      </c>
      <c r="T344" s="639">
        <v>9.1187777945702427E-3</v>
      </c>
      <c r="U344" s="639">
        <v>0</v>
      </c>
      <c r="V344" s="639">
        <v>5.3062297269407136E-4</v>
      </c>
      <c r="W344" s="639">
        <v>0</v>
      </c>
      <c r="X344" s="639">
        <v>9.2378276922379515E-2</v>
      </c>
      <c r="Y344" s="639">
        <v>21.512731545477621</v>
      </c>
      <c r="Z344" s="639">
        <v>1.1724309908159685</v>
      </c>
      <c r="AA344" s="639">
        <v>0.1163828355796975</v>
      </c>
      <c r="AB344" s="639">
        <v>9.8554918996167168E-2</v>
      </c>
      <c r="AC344" s="639">
        <v>2.4012646637551271E-2</v>
      </c>
      <c r="AD344" s="639">
        <v>2.4886742382773726E-2</v>
      </c>
      <c r="AE344" s="639">
        <v>7.7733134494932499E-4</v>
      </c>
      <c r="AF344" s="639">
        <v>1.5243350865275028E-3</v>
      </c>
      <c r="AG344" s="639">
        <v>4.8199368985664245E-5</v>
      </c>
      <c r="AH344" s="639">
        <v>1.4386180002126203</v>
      </c>
      <c r="AI344" s="639">
        <v>14.558187872192171</v>
      </c>
      <c r="AJ344" s="639">
        <v>0.78776254239704624</v>
      </c>
      <c r="AK344" s="639">
        <v>5.3473081598410382E-2</v>
      </c>
      <c r="AL344" s="639">
        <v>7.9806726970817199E-3</v>
      </c>
      <c r="AM344" s="639">
        <v>1.4177654448186701E-2</v>
      </c>
      <c r="AN344" s="639">
        <v>2.0002522045917979E-2</v>
      </c>
      <c r="AO344" s="639">
        <v>2.3060500339991213E-4</v>
      </c>
      <c r="AP344" s="639">
        <v>1.1741080748401743E-3</v>
      </c>
      <c r="AQ344" s="639">
        <v>5.7407896442144224E-6</v>
      </c>
      <c r="AR344" s="639">
        <v>0.88480692705452735</v>
      </c>
    </row>
    <row r="345" spans="1:44">
      <c r="A345" s="435" t="s">
        <v>1226</v>
      </c>
      <c r="B345" s="411">
        <v>343</v>
      </c>
      <c r="C345" s="411" t="s">
        <v>1227</v>
      </c>
      <c r="D345" s="412">
        <v>3924631</v>
      </c>
      <c r="E345" s="412">
        <v>3533423.640471159</v>
      </c>
      <c r="F345" s="412">
        <v>202297.90202213253</v>
      </c>
      <c r="G345" s="412">
        <v>340.88057993826078</v>
      </c>
      <c r="H345" s="412">
        <v>31.583326586179776</v>
      </c>
      <c r="I345" s="412">
        <v>1004.4275372035447</v>
      </c>
      <c r="J345" s="412">
        <v>3102.2324077018784</v>
      </c>
      <c r="K345" s="412">
        <v>0</v>
      </c>
      <c r="L345" s="412">
        <v>2077.776611408332</v>
      </c>
      <c r="M345" s="412">
        <v>0</v>
      </c>
      <c r="N345" s="412">
        <v>208854.80248497071</v>
      </c>
      <c r="O345" s="639">
        <v>0.90031996395869041</v>
      </c>
      <c r="P345" s="639">
        <v>5.1545712710859323E-2</v>
      </c>
      <c r="Q345" s="639">
        <v>8.6856721036515484E-5</v>
      </c>
      <c r="R345" s="639">
        <v>8.0474639746207417E-6</v>
      </c>
      <c r="S345" s="639">
        <v>2.5592916562182399E-4</v>
      </c>
      <c r="T345" s="639">
        <v>7.904519960480051E-4</v>
      </c>
      <c r="U345" s="639">
        <v>0</v>
      </c>
      <c r="V345" s="639">
        <v>5.294196094889767E-4</v>
      </c>
      <c r="W345" s="639">
        <v>0</v>
      </c>
      <c r="X345" s="639">
        <v>5.3216417667029267E-2</v>
      </c>
      <c r="Y345" s="639">
        <v>13.634754453434439</v>
      </c>
      <c r="Z345" s="639">
        <v>0.73968452198143375</v>
      </c>
      <c r="AA345" s="639">
        <v>8.0021682321342297E-2</v>
      </c>
      <c r="AB345" s="639">
        <v>5.947195110270008E-2</v>
      </c>
      <c r="AC345" s="639">
        <v>9.5377382983814971E-3</v>
      </c>
      <c r="AD345" s="639">
        <v>8.8024603432336479E-3</v>
      </c>
      <c r="AE345" s="639">
        <v>1.2496370743159016E-3</v>
      </c>
      <c r="AF345" s="639">
        <v>1.7909897373066669E-3</v>
      </c>
      <c r="AG345" s="639">
        <v>7.9209270295192878E-5</v>
      </c>
      <c r="AH345" s="639">
        <v>0.90063819012900892</v>
      </c>
      <c r="AI345" s="639">
        <v>10.435779867816317</v>
      </c>
      <c r="AJ345" s="639">
        <v>0.55812016418519561</v>
      </c>
      <c r="AK345" s="639">
        <v>4.0946212387871835E-2</v>
      </c>
      <c r="AL345" s="639">
        <v>4.3088533910269821E-3</v>
      </c>
      <c r="AM345" s="639">
        <v>6.9439593667463845E-3</v>
      </c>
      <c r="AN345" s="639">
        <v>6.319354746602719E-3</v>
      </c>
      <c r="AO345" s="639">
        <v>2.8527487450280645E-4</v>
      </c>
      <c r="AP345" s="639">
        <v>1.3525728011174619E-3</v>
      </c>
      <c r="AQ345" s="639">
        <v>8.4388965170939569E-6</v>
      </c>
      <c r="AR345" s="639">
        <v>0.61828483064958095</v>
      </c>
    </row>
    <row r="346" spans="1:44">
      <c r="A346" s="435" t="s">
        <v>1228</v>
      </c>
      <c r="B346" s="411">
        <v>344</v>
      </c>
      <c r="C346" s="411" t="s">
        <v>1229</v>
      </c>
      <c r="D346" s="412">
        <v>8003111</v>
      </c>
      <c r="E346" s="412">
        <v>4798551.9794626534</v>
      </c>
      <c r="F346" s="412">
        <v>253253.61978800045</v>
      </c>
      <c r="G346" s="412">
        <v>91.307298197748423</v>
      </c>
      <c r="H346" s="412">
        <v>42.891611572486013</v>
      </c>
      <c r="I346" s="412">
        <v>73.114154347355054</v>
      </c>
      <c r="J346" s="412">
        <v>0</v>
      </c>
      <c r="K346" s="412">
        <v>0</v>
      </c>
      <c r="L346" s="412">
        <v>4242.0477162598945</v>
      </c>
      <c r="M346" s="412">
        <v>0</v>
      </c>
      <c r="N346" s="412">
        <v>257702.98056837797</v>
      </c>
      <c r="O346" s="639">
        <v>0.59958583349183259</v>
      </c>
      <c r="P346" s="639">
        <v>3.1644396758710509E-2</v>
      </c>
      <c r="Q346" s="639">
        <v>1.1408975609328475E-5</v>
      </c>
      <c r="R346" s="639">
        <v>5.3593673225931786E-6</v>
      </c>
      <c r="S346" s="639">
        <v>9.1357166416103763E-6</v>
      </c>
      <c r="T346" s="639">
        <v>0</v>
      </c>
      <c r="U346" s="639">
        <v>0</v>
      </c>
      <c r="V346" s="639">
        <v>5.3004984140041223E-4</v>
      </c>
      <c r="W346" s="639">
        <v>0</v>
      </c>
      <c r="X346" s="639">
        <v>3.2200350659684449E-2</v>
      </c>
      <c r="Y346" s="639">
        <v>32.076953998554856</v>
      </c>
      <c r="Z346" s="639">
        <v>1.7374735126951086</v>
      </c>
      <c r="AA346" s="639">
        <v>0.16363876309206127</v>
      </c>
      <c r="AB346" s="639">
        <v>0.14321107342522438</v>
      </c>
      <c r="AC346" s="639">
        <v>3.742117701785859E-2</v>
      </c>
      <c r="AD346" s="639">
        <v>2.6067407093948215E-2</v>
      </c>
      <c r="AE346" s="639">
        <v>6.6881912161777897E-4</v>
      </c>
      <c r="AF346" s="639">
        <v>1.5871674479170984E-3</v>
      </c>
      <c r="AG346" s="639">
        <v>3.9036110924217555E-5</v>
      </c>
      <c r="AH346" s="639">
        <v>2.1101069560046604</v>
      </c>
      <c r="AI346" s="639">
        <v>17.505902546405405</v>
      </c>
      <c r="AJ346" s="639">
        <v>0.94021829052183348</v>
      </c>
      <c r="AK346" s="639">
        <v>5.2475795418058982E-2</v>
      </c>
      <c r="AL346" s="639">
        <v>8.0822200143968043E-3</v>
      </c>
      <c r="AM346" s="639">
        <v>1.5254938839104653E-2</v>
      </c>
      <c r="AN346" s="639">
        <v>1.5929371532519422E-2</v>
      </c>
      <c r="AO346" s="639">
        <v>2.1222548332672979E-4</v>
      </c>
      <c r="AP346" s="639">
        <v>1.0940342559427833E-3</v>
      </c>
      <c r="AQ346" s="639">
        <v>3.9750252224327621E-6</v>
      </c>
      <c r="AR346" s="639">
        <v>1.0332708510904054</v>
      </c>
    </row>
    <row r="347" spans="1:44">
      <c r="A347" s="435" t="s">
        <v>1230</v>
      </c>
      <c r="B347" s="411">
        <v>345</v>
      </c>
      <c r="C347" s="411" t="s">
        <v>1231</v>
      </c>
      <c r="D347" s="412">
        <v>1840341</v>
      </c>
      <c r="E347" s="412">
        <v>465799.69485251047</v>
      </c>
      <c r="F347" s="412">
        <v>27486.566782909627</v>
      </c>
      <c r="G347" s="412">
        <v>604.65721917620067</v>
      </c>
      <c r="H347" s="412">
        <v>4.1635267613447118</v>
      </c>
      <c r="I347" s="412">
        <v>7.0972557826102847</v>
      </c>
      <c r="J347" s="412">
        <v>0</v>
      </c>
      <c r="K347" s="412">
        <v>0</v>
      </c>
      <c r="L347" s="412">
        <v>1003.2488659405149</v>
      </c>
      <c r="M347" s="412">
        <v>0</v>
      </c>
      <c r="N347" s="412">
        <v>29105.733650570299</v>
      </c>
      <c r="O347" s="639">
        <v>0.25310510109404205</v>
      </c>
      <c r="P347" s="639">
        <v>1.4935583559193447E-2</v>
      </c>
      <c r="Q347" s="639">
        <v>3.2855716368662149E-4</v>
      </c>
      <c r="R347" s="639">
        <v>2.2623670077147179E-6</v>
      </c>
      <c r="S347" s="639">
        <v>3.8564895215670816E-6</v>
      </c>
      <c r="T347" s="639">
        <v>0</v>
      </c>
      <c r="U347" s="639">
        <v>0</v>
      </c>
      <c r="V347" s="639">
        <v>5.451429196765789E-4</v>
      </c>
      <c r="W347" s="639">
        <v>0</v>
      </c>
      <c r="X347" s="639">
        <v>1.5815402499085932E-2</v>
      </c>
      <c r="Y347" s="639">
        <v>10.360898344705397</v>
      </c>
      <c r="Z347" s="639">
        <v>0.56711187640343808</v>
      </c>
      <c r="AA347" s="639">
        <v>4.8679040566464257E-2</v>
      </c>
      <c r="AB347" s="639">
        <v>4.6879579039019792E-2</v>
      </c>
      <c r="AC347" s="639">
        <v>7.1996718443269117E-3</v>
      </c>
      <c r="AD347" s="639">
        <v>7.0766906282668483E-3</v>
      </c>
      <c r="AE347" s="639">
        <v>1.2161402300452681E-3</v>
      </c>
      <c r="AF347" s="639">
        <v>1.5875502728916703E-3</v>
      </c>
      <c r="AG347" s="639">
        <v>7.7320378019745238E-5</v>
      </c>
      <c r="AH347" s="639">
        <v>0.67982786936247253</v>
      </c>
      <c r="AI347" s="639">
        <v>7.715442829976169</v>
      </c>
      <c r="AJ347" s="639">
        <v>0.41640930733834325</v>
      </c>
      <c r="AK347" s="639">
        <v>1.7404922785970476E-2</v>
      </c>
      <c r="AL347" s="639">
        <v>3.1785641131465659E-3</v>
      </c>
      <c r="AM347" s="639">
        <v>4.4964930566166782E-3</v>
      </c>
      <c r="AN347" s="639">
        <v>4.9485090345204753E-3</v>
      </c>
      <c r="AO347" s="639">
        <v>2.6573494249156938E-4</v>
      </c>
      <c r="AP347" s="639">
        <v>1.1653908750834429E-3</v>
      </c>
      <c r="AQ347" s="639">
        <v>7.9824664694294716E-6</v>
      </c>
      <c r="AR347" s="639">
        <v>0.4478769046126419</v>
      </c>
    </row>
    <row r="348" spans="1:44">
      <c r="A348" s="435" t="s">
        <v>1232</v>
      </c>
      <c r="B348" s="411">
        <v>346</v>
      </c>
      <c r="C348" s="411" t="s">
        <v>1233</v>
      </c>
      <c r="D348" s="412">
        <v>1413763</v>
      </c>
      <c r="E348" s="412">
        <v>1458654.4394687687</v>
      </c>
      <c r="F348" s="412">
        <v>88504.827618400886</v>
      </c>
      <c r="G348" s="412">
        <v>5713.8078161079902</v>
      </c>
      <c r="H348" s="412">
        <v>13.03810814261154</v>
      </c>
      <c r="I348" s="412">
        <v>22.225097546763852</v>
      </c>
      <c r="J348" s="412">
        <v>0</v>
      </c>
      <c r="K348" s="412">
        <v>0</v>
      </c>
      <c r="L348" s="412">
        <v>0</v>
      </c>
      <c r="M348" s="412">
        <v>0</v>
      </c>
      <c r="N348" s="412">
        <v>94253.898640198255</v>
      </c>
      <c r="O348" s="639">
        <v>1.0317531576853891</v>
      </c>
      <c r="P348" s="639">
        <v>6.260230860363504E-2</v>
      </c>
      <c r="Q348" s="639">
        <v>4.0415598768025404E-3</v>
      </c>
      <c r="R348" s="639">
        <v>9.2222728580473112E-6</v>
      </c>
      <c r="S348" s="639">
        <v>1.5720525679879762E-5</v>
      </c>
      <c r="T348" s="639">
        <v>0</v>
      </c>
      <c r="U348" s="639">
        <v>0</v>
      </c>
      <c r="V348" s="639">
        <v>0</v>
      </c>
      <c r="W348" s="639">
        <v>0</v>
      </c>
      <c r="X348" s="639">
        <v>6.6668811278975504E-2</v>
      </c>
      <c r="Y348" s="639">
        <v>21.64515204054613</v>
      </c>
      <c r="Z348" s="639">
        <v>1.1920047323515548</v>
      </c>
      <c r="AA348" s="639">
        <v>0.2215731638355396</v>
      </c>
      <c r="AB348" s="639">
        <v>0.12942282011127651</v>
      </c>
      <c r="AC348" s="639">
        <v>2.2885915535606295E-2</v>
      </c>
      <c r="AD348" s="639">
        <v>1.1208166374627106E-2</v>
      </c>
      <c r="AE348" s="639">
        <v>8.7078684371298763E-4</v>
      </c>
      <c r="AF348" s="639">
        <v>1.0117735674658272E-3</v>
      </c>
      <c r="AG348" s="639">
        <v>5.2705275526497591E-5</v>
      </c>
      <c r="AH348" s="639">
        <v>1.5790300638953096</v>
      </c>
      <c r="AI348" s="639">
        <v>16.060423764051549</v>
      </c>
      <c r="AJ348" s="639">
        <v>0.87571531945722358</v>
      </c>
      <c r="AK348" s="639">
        <v>0.15298511733998704</v>
      </c>
      <c r="AL348" s="639">
        <v>1.3879626337404876E-2</v>
      </c>
      <c r="AM348" s="639">
        <v>1.7089541831847462E-2</v>
      </c>
      <c r="AN348" s="639">
        <v>8.3506906443843315E-3</v>
      </c>
      <c r="AO348" s="639">
        <v>3.0136026249774389E-4</v>
      </c>
      <c r="AP348" s="639">
        <v>6.8186962640098445E-4</v>
      </c>
      <c r="AQ348" s="639">
        <v>6.9809156618237526E-6</v>
      </c>
      <c r="AR348" s="639">
        <v>1.0690105064154078</v>
      </c>
    </row>
    <row r="349" spans="1:44">
      <c r="A349" s="435" t="s">
        <v>1234</v>
      </c>
      <c r="B349" s="411">
        <v>347</v>
      </c>
      <c r="C349" s="411" t="s">
        <v>260</v>
      </c>
      <c r="D349" s="412">
        <v>575911</v>
      </c>
      <c r="E349" s="412">
        <v>121035.38487225809</v>
      </c>
      <c r="F349" s="412">
        <v>8022.757212213809</v>
      </c>
      <c r="G349" s="412">
        <v>655.38349595272757</v>
      </c>
      <c r="H349" s="412">
        <v>1.0818686005040594</v>
      </c>
      <c r="I349" s="412">
        <v>1.8441812965487074</v>
      </c>
      <c r="J349" s="412">
        <v>0</v>
      </c>
      <c r="K349" s="412">
        <v>0</v>
      </c>
      <c r="L349" s="412">
        <v>0</v>
      </c>
      <c r="M349" s="412">
        <v>0</v>
      </c>
      <c r="N349" s="412">
        <v>8681.0667580635891</v>
      </c>
      <c r="O349" s="639">
        <v>0.2101633496707965</v>
      </c>
      <c r="P349" s="639">
        <v>1.3930550401388077E-2</v>
      </c>
      <c r="Q349" s="639">
        <v>1.1379944053034716E-3</v>
      </c>
      <c r="R349" s="639">
        <v>1.8785343577463522E-6</v>
      </c>
      <c r="S349" s="639">
        <v>3.2021984239729879E-6</v>
      </c>
      <c r="T349" s="639">
        <v>0</v>
      </c>
      <c r="U349" s="639">
        <v>0</v>
      </c>
      <c r="V349" s="639">
        <v>0</v>
      </c>
      <c r="W349" s="639">
        <v>0</v>
      </c>
      <c r="X349" s="639">
        <v>1.5073625539473267E-2</v>
      </c>
      <c r="Y349" s="639">
        <v>9.3943756908039777</v>
      </c>
      <c r="Z349" s="639">
        <v>0.53096969908049563</v>
      </c>
      <c r="AA349" s="639">
        <v>5.2916784618781285E-2</v>
      </c>
      <c r="AB349" s="639">
        <v>4.8865887052958676E-2</v>
      </c>
      <c r="AC349" s="639">
        <v>8.0695097095716834E-3</v>
      </c>
      <c r="AD349" s="639">
        <v>9.8636928147795323E-3</v>
      </c>
      <c r="AE349" s="639">
        <v>8.7468845118366214E-4</v>
      </c>
      <c r="AF349" s="639">
        <v>6.0769151817673518E-4</v>
      </c>
      <c r="AG349" s="639">
        <v>5.6943231743406996E-5</v>
      </c>
      <c r="AH349" s="639">
        <v>0.65222489647769055</v>
      </c>
      <c r="AI349" s="639">
        <v>6.5631476995718971</v>
      </c>
      <c r="AJ349" s="639">
        <v>0.36927934346029734</v>
      </c>
      <c r="AK349" s="639">
        <v>2.1488026997944804E-2</v>
      </c>
      <c r="AL349" s="639">
        <v>2.2179820658523282E-3</v>
      </c>
      <c r="AM349" s="639">
        <v>4.483716043264219E-3</v>
      </c>
      <c r="AN349" s="639">
        <v>7.8650966295452235E-3</v>
      </c>
      <c r="AO349" s="639">
        <v>3.1314212219702646E-4</v>
      </c>
      <c r="AP349" s="639">
        <v>3.7602241348426842E-4</v>
      </c>
      <c r="AQ349" s="639">
        <v>8.8135691018558254E-6</v>
      </c>
      <c r="AR349" s="639">
        <v>0.40603214330168708</v>
      </c>
    </row>
    <row r="350" spans="1:44">
      <c r="A350" s="435" t="s">
        <v>1235</v>
      </c>
      <c r="B350" s="411">
        <v>348</v>
      </c>
      <c r="C350" s="411" t="s">
        <v>1236</v>
      </c>
      <c r="D350" s="412">
        <v>1952141</v>
      </c>
      <c r="E350" s="412">
        <v>6723456.9828833528</v>
      </c>
      <c r="F350" s="412">
        <v>356043.73909281602</v>
      </c>
      <c r="G350" s="412">
        <v>0</v>
      </c>
      <c r="H350" s="412">
        <v>60.097276546839574</v>
      </c>
      <c r="I350" s="412">
        <v>102.44337743932978</v>
      </c>
      <c r="J350" s="412">
        <v>0</v>
      </c>
      <c r="K350" s="412">
        <v>0</v>
      </c>
      <c r="L350" s="412">
        <v>0</v>
      </c>
      <c r="M350" s="412">
        <v>0</v>
      </c>
      <c r="N350" s="412">
        <v>356206.27974680217</v>
      </c>
      <c r="O350" s="639">
        <v>3.4441451631226192</v>
      </c>
      <c r="P350" s="639">
        <v>0.18238628208352572</v>
      </c>
      <c r="Q350" s="639">
        <v>0</v>
      </c>
      <c r="R350" s="639">
        <v>3.0785315480203313E-5</v>
      </c>
      <c r="S350" s="639">
        <v>5.2477447806961576E-5</v>
      </c>
      <c r="T350" s="639">
        <v>0</v>
      </c>
      <c r="U350" s="639">
        <v>0</v>
      </c>
      <c r="V350" s="639">
        <v>0</v>
      </c>
      <c r="W350" s="639">
        <v>0</v>
      </c>
      <c r="X350" s="639">
        <v>0.18246954484681288</v>
      </c>
      <c r="Y350" s="639">
        <v>33.302405390088289</v>
      </c>
      <c r="Z350" s="639">
        <v>1.7449090566948451</v>
      </c>
      <c r="AA350" s="639">
        <v>0.12297208038315152</v>
      </c>
      <c r="AB350" s="639">
        <v>0.12717937353687062</v>
      </c>
      <c r="AC350" s="639">
        <v>1.4571377860719433E-2</v>
      </c>
      <c r="AD350" s="639">
        <v>9.5423365835311993E-3</v>
      </c>
      <c r="AE350" s="639">
        <v>7.4958449577881879E-4</v>
      </c>
      <c r="AF350" s="639">
        <v>1.6987587021810812E-3</v>
      </c>
      <c r="AG350" s="639">
        <v>4.9185953575035785E-5</v>
      </c>
      <c r="AH350" s="639">
        <v>2.0216717542106526</v>
      </c>
      <c r="AI350" s="639">
        <v>30.170214070568104</v>
      </c>
      <c r="AJ350" s="639">
        <v>1.5658978945852842</v>
      </c>
      <c r="AK350" s="639">
        <v>7.0215486921740691E-2</v>
      </c>
      <c r="AL350" s="639">
        <v>7.4903211955256862E-3</v>
      </c>
      <c r="AM350" s="639">
        <v>1.3046420361209114E-2</v>
      </c>
      <c r="AN350" s="639">
        <v>7.630192149707159E-3</v>
      </c>
      <c r="AO350" s="639">
        <v>2.7604035198751533E-4</v>
      </c>
      <c r="AP350" s="639">
        <v>1.4848608734919339E-3</v>
      </c>
      <c r="AQ350" s="639">
        <v>7.9721036123636154E-6</v>
      </c>
      <c r="AR350" s="639">
        <v>1.6660491885425583</v>
      </c>
    </row>
    <row r="351" spans="1:44">
      <c r="A351" s="435" t="s">
        <v>1237</v>
      </c>
      <c r="B351" s="411">
        <v>349</v>
      </c>
      <c r="C351" s="411" t="s">
        <v>1238</v>
      </c>
      <c r="D351" s="412">
        <v>1785583</v>
      </c>
      <c r="E351" s="412">
        <v>3990438.34205114</v>
      </c>
      <c r="F351" s="412">
        <v>259202.56843806678</v>
      </c>
      <c r="G351" s="412">
        <v>0</v>
      </c>
      <c r="H351" s="412">
        <v>35.66832913423579</v>
      </c>
      <c r="I351" s="412">
        <v>60.801159621282657</v>
      </c>
      <c r="J351" s="412">
        <v>0</v>
      </c>
      <c r="K351" s="412">
        <v>0</v>
      </c>
      <c r="L351" s="412">
        <v>0</v>
      </c>
      <c r="M351" s="412">
        <v>0</v>
      </c>
      <c r="N351" s="412">
        <v>259299.03792682229</v>
      </c>
      <c r="O351" s="639">
        <v>2.2348097747632791</v>
      </c>
      <c r="P351" s="639">
        <v>0.14516411079074273</v>
      </c>
      <c r="Q351" s="639">
        <v>0</v>
      </c>
      <c r="R351" s="639">
        <v>1.9975732931057135E-5</v>
      </c>
      <c r="S351" s="639">
        <v>3.4051152828674252E-5</v>
      </c>
      <c r="T351" s="639">
        <v>0</v>
      </c>
      <c r="U351" s="639">
        <v>0</v>
      </c>
      <c r="V351" s="639">
        <v>0</v>
      </c>
      <c r="W351" s="639">
        <v>0</v>
      </c>
      <c r="X351" s="639">
        <v>0.14521813767650246</v>
      </c>
      <c r="Y351" s="639">
        <v>15.658291126270719</v>
      </c>
      <c r="Z351" s="639">
        <v>0.87339870124005259</v>
      </c>
      <c r="AA351" s="639">
        <v>6.5358925195295015E-2</v>
      </c>
      <c r="AB351" s="639">
        <v>8.3790411960089031E-2</v>
      </c>
      <c r="AC351" s="639">
        <v>2.0343938656484609E-2</v>
      </c>
      <c r="AD351" s="639">
        <v>5.997074149536874E-3</v>
      </c>
      <c r="AE351" s="639">
        <v>4.2574338054525331E-4</v>
      </c>
      <c r="AF351" s="639">
        <v>6.9561577990462267E-4</v>
      </c>
      <c r="AG351" s="639">
        <v>2.5121792105769857E-5</v>
      </c>
      <c r="AH351" s="639">
        <v>1.0500355321540136</v>
      </c>
      <c r="AI351" s="639">
        <v>13.18876728896768</v>
      </c>
      <c r="AJ351" s="639">
        <v>0.73193174975601627</v>
      </c>
      <c r="AK351" s="639">
        <v>3.3516887496923026E-2</v>
      </c>
      <c r="AL351" s="639">
        <v>1.7875518854350986E-2</v>
      </c>
      <c r="AM351" s="639">
        <v>1.2176541786742368E-2</v>
      </c>
      <c r="AN351" s="639">
        <v>4.6995362007326265E-3</v>
      </c>
      <c r="AO351" s="639">
        <v>1.1471984460035207E-4</v>
      </c>
      <c r="AP351" s="639">
        <v>5.4714779549801403E-4</v>
      </c>
      <c r="AQ351" s="639">
        <v>2.9113685339860936E-6</v>
      </c>
      <c r="AR351" s="639">
        <v>0.80086501310339764</v>
      </c>
    </row>
    <row r="352" spans="1:44">
      <c r="A352" s="435" t="s">
        <v>1239</v>
      </c>
      <c r="B352" s="411">
        <v>350</v>
      </c>
      <c r="C352" s="411" t="s">
        <v>1240</v>
      </c>
      <c r="D352" s="412">
        <v>3491653</v>
      </c>
      <c r="E352" s="412">
        <v>7548621.7669863086</v>
      </c>
      <c r="F352" s="412">
        <v>427443.13179377711</v>
      </c>
      <c r="G352" s="412">
        <v>0</v>
      </c>
      <c r="H352" s="412">
        <v>67.472969788158096</v>
      </c>
      <c r="I352" s="412">
        <v>115.01617557616717</v>
      </c>
      <c r="J352" s="412">
        <v>0</v>
      </c>
      <c r="K352" s="412">
        <v>0</v>
      </c>
      <c r="L352" s="412">
        <v>0</v>
      </c>
      <c r="M352" s="412">
        <v>0</v>
      </c>
      <c r="N352" s="412">
        <v>427625.62093914149</v>
      </c>
      <c r="O352" s="639">
        <v>2.1619049106501445</v>
      </c>
      <c r="P352" s="639">
        <v>0.12241855986083872</v>
      </c>
      <c r="Q352" s="639">
        <v>0</v>
      </c>
      <c r="R352" s="639">
        <v>1.9324076529986829E-5</v>
      </c>
      <c r="S352" s="639">
        <v>3.29403224135294E-5</v>
      </c>
      <c r="T352" s="639">
        <v>0</v>
      </c>
      <c r="U352" s="639">
        <v>0</v>
      </c>
      <c r="V352" s="639">
        <v>0</v>
      </c>
      <c r="W352" s="639">
        <v>0</v>
      </c>
      <c r="X352" s="639">
        <v>0.12247082425978224</v>
      </c>
      <c r="Y352" s="639">
        <v>19.615683261583484</v>
      </c>
      <c r="Z352" s="639">
        <v>1.0718987419050858</v>
      </c>
      <c r="AA352" s="639">
        <v>7.8700038021007487E-2</v>
      </c>
      <c r="AB352" s="639">
        <v>9.9617690366344769E-2</v>
      </c>
      <c r="AC352" s="639">
        <v>2.2041616024409558E-2</v>
      </c>
      <c r="AD352" s="639">
        <v>8.9691989937203884E-3</v>
      </c>
      <c r="AE352" s="639">
        <v>6.2666254502147093E-4</v>
      </c>
      <c r="AF352" s="639">
        <v>9.5357119171616731E-4</v>
      </c>
      <c r="AG352" s="639">
        <v>3.6470314091440595E-5</v>
      </c>
      <c r="AH352" s="639">
        <v>1.282843989361397</v>
      </c>
      <c r="AI352" s="639">
        <v>16.059785050106957</v>
      </c>
      <c r="AJ352" s="639">
        <v>0.86741700781526498</v>
      </c>
      <c r="AK352" s="639">
        <v>3.8041105355907275E-2</v>
      </c>
      <c r="AL352" s="639">
        <v>1.9160582699331147E-2</v>
      </c>
      <c r="AM352" s="639">
        <v>1.3466001581963719E-2</v>
      </c>
      <c r="AN352" s="639">
        <v>7.0780884830710135E-3</v>
      </c>
      <c r="AO352" s="639">
        <v>1.904800451598601E-4</v>
      </c>
      <c r="AP352" s="639">
        <v>7.424258573030377E-4</v>
      </c>
      <c r="AQ352" s="639">
        <v>4.5877601364741002E-6</v>
      </c>
      <c r="AR352" s="639">
        <v>0.94610027959813758</v>
      </c>
    </row>
    <row r="353" spans="1:44">
      <c r="A353" s="435" t="s">
        <v>1241</v>
      </c>
      <c r="B353" s="411">
        <v>351</v>
      </c>
      <c r="C353" s="411" t="s">
        <v>1242</v>
      </c>
      <c r="D353" s="412">
        <v>1237086</v>
      </c>
      <c r="E353" s="412">
        <v>1211945.1527171682</v>
      </c>
      <c r="F353" s="412">
        <v>72021.41797100949</v>
      </c>
      <c r="G353" s="412">
        <v>0</v>
      </c>
      <c r="H353" s="412">
        <v>10.832909794450755</v>
      </c>
      <c r="I353" s="412">
        <v>18.46605920609711</v>
      </c>
      <c r="J353" s="412">
        <v>0</v>
      </c>
      <c r="K353" s="412">
        <v>0</v>
      </c>
      <c r="L353" s="412">
        <v>0</v>
      </c>
      <c r="M353" s="412">
        <v>0</v>
      </c>
      <c r="N353" s="412">
        <v>72050.716940010039</v>
      </c>
      <c r="O353" s="639">
        <v>0.97967736496667834</v>
      </c>
      <c r="P353" s="639">
        <v>5.8218602401942543E-2</v>
      </c>
      <c r="Q353" s="639">
        <v>0</v>
      </c>
      <c r="R353" s="639">
        <v>8.7567960468801325E-6</v>
      </c>
      <c r="S353" s="639">
        <v>1.492706182601461E-5</v>
      </c>
      <c r="T353" s="639">
        <v>0</v>
      </c>
      <c r="U353" s="639">
        <v>0</v>
      </c>
      <c r="V353" s="639">
        <v>0</v>
      </c>
      <c r="W353" s="639">
        <v>0</v>
      </c>
      <c r="X353" s="639">
        <v>5.8242286259815437E-2</v>
      </c>
      <c r="Y353" s="639">
        <v>13.750684935914727</v>
      </c>
      <c r="Z353" s="639">
        <v>0.74603386621764201</v>
      </c>
      <c r="AA353" s="639">
        <v>5.1266590062784625E-2</v>
      </c>
      <c r="AB353" s="639">
        <v>5.9654142033769009E-2</v>
      </c>
      <c r="AC353" s="639">
        <v>1.1127380438623154E-2</v>
      </c>
      <c r="AD353" s="639">
        <v>5.2486835896426148E-3</v>
      </c>
      <c r="AE353" s="639">
        <v>4.6973370972342853E-4</v>
      </c>
      <c r="AF353" s="639">
        <v>7.4418555951322673E-4</v>
      </c>
      <c r="AG353" s="639">
        <v>2.6691994582601639E-5</v>
      </c>
      <c r="AH353" s="639">
        <v>0.87457127360628084</v>
      </c>
      <c r="AI353" s="639">
        <v>11.333976558308635</v>
      </c>
      <c r="AJ353" s="639">
        <v>0.60700493779597808</v>
      </c>
      <c r="AK353" s="639">
        <v>2.4058927023010164E-2</v>
      </c>
      <c r="AL353" s="639">
        <v>7.9233000518462021E-3</v>
      </c>
      <c r="AM353" s="639">
        <v>7.1339912805799197E-3</v>
      </c>
      <c r="AN353" s="639">
        <v>4.037566495324392E-3</v>
      </c>
      <c r="AO353" s="639">
        <v>1.4085700679238584E-4</v>
      </c>
      <c r="AP353" s="639">
        <v>5.9894507586996876E-4</v>
      </c>
      <c r="AQ353" s="639">
        <v>3.2266762968552025E-6</v>
      </c>
      <c r="AR353" s="639">
        <v>0.65090175140569784</v>
      </c>
    </row>
    <row r="354" spans="1:44">
      <c r="A354" s="435" t="s">
        <v>1243</v>
      </c>
      <c r="B354" s="411">
        <v>352</v>
      </c>
      <c r="C354" s="411" t="s">
        <v>1244</v>
      </c>
      <c r="D354" s="412">
        <v>3409017</v>
      </c>
      <c r="E354" s="412">
        <v>8331193.8119898504</v>
      </c>
      <c r="F354" s="412">
        <v>440361.20529632183</v>
      </c>
      <c r="G354" s="412">
        <v>0</v>
      </c>
      <c r="H354" s="412">
        <v>74.46795000832374</v>
      </c>
      <c r="I354" s="412">
        <v>126.94000041565999</v>
      </c>
      <c r="J354" s="412">
        <v>0</v>
      </c>
      <c r="K354" s="412">
        <v>0</v>
      </c>
      <c r="L354" s="412">
        <v>0</v>
      </c>
      <c r="M354" s="412">
        <v>0</v>
      </c>
      <c r="N354" s="412">
        <v>440562.61324674584</v>
      </c>
      <c r="O354" s="639">
        <v>2.4438698346150374</v>
      </c>
      <c r="P354" s="639">
        <v>0.12917542074337612</v>
      </c>
      <c r="Q354" s="639">
        <v>0</v>
      </c>
      <c r="R354" s="639">
        <v>2.1844405589154804E-5</v>
      </c>
      <c r="S354" s="639">
        <v>3.7236540743463584E-5</v>
      </c>
      <c r="T354" s="639">
        <v>0</v>
      </c>
      <c r="U354" s="639">
        <v>0</v>
      </c>
      <c r="V354" s="639">
        <v>0</v>
      </c>
      <c r="W354" s="639">
        <v>0</v>
      </c>
      <c r="X354" s="639">
        <v>0.12923450168970876</v>
      </c>
      <c r="Y354" s="639">
        <v>15.739729902817341</v>
      </c>
      <c r="Z354" s="639">
        <v>0.85352496725648686</v>
      </c>
      <c r="AA354" s="639">
        <v>6.6035749230369548E-2</v>
      </c>
      <c r="AB354" s="639">
        <v>9.0693223419359384E-2</v>
      </c>
      <c r="AC354" s="639">
        <v>2.2144774763881554E-2</v>
      </c>
      <c r="AD354" s="639">
        <v>5.3463204541971121E-3</v>
      </c>
      <c r="AE354" s="639">
        <v>4.057839829309383E-4</v>
      </c>
      <c r="AF354" s="639">
        <v>7.1068180771182072E-4</v>
      </c>
      <c r="AG354" s="639">
        <v>2.3491799699874564E-5</v>
      </c>
      <c r="AH354" s="639">
        <v>1.0388849927146373</v>
      </c>
      <c r="AI354" s="639">
        <v>13.134951223122741</v>
      </c>
      <c r="AJ354" s="639">
        <v>0.70316436315396491</v>
      </c>
      <c r="AK354" s="639">
        <v>3.2287260987331243E-2</v>
      </c>
      <c r="AL354" s="639">
        <v>1.9928999655666378E-2</v>
      </c>
      <c r="AM354" s="639">
        <v>1.3256122098186319E-2</v>
      </c>
      <c r="AN354" s="639">
        <v>4.082604510896576E-3</v>
      </c>
      <c r="AO354" s="639">
        <v>1.0927184943939421E-4</v>
      </c>
      <c r="AP354" s="639">
        <v>5.6143588231740587E-4</v>
      </c>
      <c r="AQ354" s="639">
        <v>2.6133021903072262E-6</v>
      </c>
      <c r="AR354" s="639">
        <v>0.77339267143999257</v>
      </c>
    </row>
    <row r="355" spans="1:44">
      <c r="A355" s="435" t="s">
        <v>1245</v>
      </c>
      <c r="B355" s="411">
        <v>353</v>
      </c>
      <c r="C355" s="411" t="s">
        <v>1246</v>
      </c>
      <c r="D355" s="412">
        <v>4056104</v>
      </c>
      <c r="E355" s="412">
        <v>15095702.088727953</v>
      </c>
      <c r="F355" s="412">
        <v>921621.13934018323</v>
      </c>
      <c r="G355" s="412">
        <v>46.66817463440475</v>
      </c>
      <c r="H355" s="412">
        <v>134.93216144679349</v>
      </c>
      <c r="I355" s="412">
        <v>230.00886459513566</v>
      </c>
      <c r="J355" s="412">
        <v>0</v>
      </c>
      <c r="K355" s="412">
        <v>0</v>
      </c>
      <c r="L355" s="412">
        <v>0</v>
      </c>
      <c r="M355" s="412">
        <v>0</v>
      </c>
      <c r="N355" s="412">
        <v>922032.74854085955</v>
      </c>
      <c r="O355" s="639">
        <v>3.7217246127633694</v>
      </c>
      <c r="P355" s="639">
        <v>0.22721832066933767</v>
      </c>
      <c r="Q355" s="639">
        <v>1.1505665198526652E-5</v>
      </c>
      <c r="R355" s="639">
        <v>3.3266445201304868E-5</v>
      </c>
      <c r="S355" s="639">
        <v>5.6706845927800582E-5</v>
      </c>
      <c r="T355" s="639">
        <v>0</v>
      </c>
      <c r="U355" s="639">
        <v>0</v>
      </c>
      <c r="V355" s="639">
        <v>0</v>
      </c>
      <c r="W355" s="639">
        <v>0</v>
      </c>
      <c r="X355" s="639">
        <v>0.22731979962566529</v>
      </c>
      <c r="Y355" s="639">
        <v>18.627320540240667</v>
      </c>
      <c r="Z355" s="639">
        <v>1.0346598184028779</v>
      </c>
      <c r="AA355" s="639">
        <v>6.8140634925038607E-2</v>
      </c>
      <c r="AB355" s="639">
        <v>0.12285915127414625</v>
      </c>
      <c r="AC355" s="639">
        <v>3.7354455413203952E-2</v>
      </c>
      <c r="AD355" s="639">
        <v>6.4684663933648728E-3</v>
      </c>
      <c r="AE355" s="639">
        <v>3.6912489554408884E-4</v>
      </c>
      <c r="AF355" s="639">
        <v>7.4240389929896666E-4</v>
      </c>
      <c r="AG355" s="639">
        <v>2.2498996157133179E-5</v>
      </c>
      <c r="AH355" s="639">
        <v>1.2706165541996317</v>
      </c>
      <c r="AI355" s="639">
        <v>15.641239384010593</v>
      </c>
      <c r="AJ355" s="639">
        <v>0.86210067919440303</v>
      </c>
      <c r="AK355" s="639">
        <v>3.1645292363840907E-2</v>
      </c>
      <c r="AL355" s="639">
        <v>4.4563437022005672E-2</v>
      </c>
      <c r="AM355" s="639">
        <v>2.2736877772532551E-2</v>
      </c>
      <c r="AN355" s="639">
        <v>4.8693356150804456E-3</v>
      </c>
      <c r="AO355" s="639">
        <v>1.1673810083107391E-4</v>
      </c>
      <c r="AP355" s="639">
        <v>5.9465106752756012E-4</v>
      </c>
      <c r="AQ355" s="639">
        <v>2.8757232952697874E-6</v>
      </c>
      <c r="AR355" s="639">
        <v>0.96662988685951656</v>
      </c>
    </row>
    <row r="356" spans="1:44">
      <c r="A356" s="435" t="s">
        <v>1247</v>
      </c>
      <c r="B356" s="411">
        <v>354</v>
      </c>
      <c r="C356" s="411" t="s">
        <v>1248</v>
      </c>
      <c r="D356" s="412">
        <v>7541109</v>
      </c>
      <c r="E356" s="412">
        <v>19939928.220575616</v>
      </c>
      <c r="F356" s="412">
        <v>1211355.613568441</v>
      </c>
      <c r="G356" s="412">
        <v>22.319561781671837</v>
      </c>
      <c r="H356" s="412">
        <v>178.2320290955677</v>
      </c>
      <c r="I356" s="412">
        <v>303.81894284650474</v>
      </c>
      <c r="J356" s="412">
        <v>0</v>
      </c>
      <c r="K356" s="412">
        <v>0</v>
      </c>
      <c r="L356" s="412">
        <v>0</v>
      </c>
      <c r="M356" s="412">
        <v>0</v>
      </c>
      <c r="N356" s="412">
        <v>1211859.9841021646</v>
      </c>
      <c r="O356" s="639">
        <v>2.6441639048813133</v>
      </c>
      <c r="P356" s="639">
        <v>0.16063361682856475</v>
      </c>
      <c r="Q356" s="639">
        <v>2.9597187604199645E-6</v>
      </c>
      <c r="R356" s="639">
        <v>2.3634723897448994E-5</v>
      </c>
      <c r="S356" s="639">
        <v>4.0288363799874094E-5</v>
      </c>
      <c r="T356" s="639">
        <v>0</v>
      </c>
      <c r="U356" s="639">
        <v>0</v>
      </c>
      <c r="V356" s="639">
        <v>0</v>
      </c>
      <c r="W356" s="639">
        <v>0</v>
      </c>
      <c r="X356" s="639">
        <v>0.16070049963502248</v>
      </c>
      <c r="Y356" s="639">
        <v>15.053479926037141</v>
      </c>
      <c r="Z356" s="639">
        <v>0.83670052309974752</v>
      </c>
      <c r="AA356" s="639">
        <v>6.4169926342474273E-2</v>
      </c>
      <c r="AB356" s="639">
        <v>8.7618245125347077E-2</v>
      </c>
      <c r="AC356" s="639">
        <v>2.196437385896784E-2</v>
      </c>
      <c r="AD356" s="639">
        <v>5.6571536938139193E-3</v>
      </c>
      <c r="AE356" s="639">
        <v>3.5983161674014096E-4</v>
      </c>
      <c r="AF356" s="639">
        <v>6.5524119598632503E-4</v>
      </c>
      <c r="AG356" s="639">
        <v>2.1843960580999814E-5</v>
      </c>
      <c r="AH356" s="639">
        <v>1.0171471388936582</v>
      </c>
      <c r="AI356" s="639">
        <v>12.908260614147084</v>
      </c>
      <c r="AJ356" s="639">
        <v>0.71283008668807391</v>
      </c>
      <c r="AK356" s="639">
        <v>3.472842184176967E-2</v>
      </c>
      <c r="AL356" s="639">
        <v>2.4023961422690577E-2</v>
      </c>
      <c r="AM356" s="639">
        <v>1.4150582207205791E-2</v>
      </c>
      <c r="AN356" s="639">
        <v>4.5552015054133614E-3</v>
      </c>
      <c r="AO356" s="639">
        <v>1.1257236006511597E-4</v>
      </c>
      <c r="AP356" s="639">
        <v>5.3160368831218401E-4</v>
      </c>
      <c r="AQ356" s="639">
        <v>2.86444856696663E-6</v>
      </c>
      <c r="AR356" s="639">
        <v>0.79093529416209762</v>
      </c>
    </row>
    <row r="357" spans="1:44">
      <c r="A357" s="435" t="s">
        <v>1249</v>
      </c>
      <c r="B357" s="411">
        <v>355</v>
      </c>
      <c r="C357" s="411" t="s">
        <v>1250</v>
      </c>
      <c r="D357" s="412">
        <v>1066357</v>
      </c>
      <c r="E357" s="412">
        <v>818123.64836072281</v>
      </c>
      <c r="F357" s="412">
        <v>45303.574013670608</v>
      </c>
      <c r="G357" s="412">
        <v>0</v>
      </c>
      <c r="H357" s="412">
        <v>7.3127564094205653</v>
      </c>
      <c r="I357" s="412">
        <v>12.465514379645299</v>
      </c>
      <c r="J357" s="412">
        <v>0</v>
      </c>
      <c r="K357" s="412">
        <v>0</v>
      </c>
      <c r="L357" s="412">
        <v>0</v>
      </c>
      <c r="M357" s="412">
        <v>0</v>
      </c>
      <c r="N357" s="412">
        <v>45323.352284459674</v>
      </c>
      <c r="O357" s="639">
        <v>0.7672136520515388</v>
      </c>
      <c r="P357" s="639">
        <v>4.2484434400177996E-2</v>
      </c>
      <c r="Q357" s="639">
        <v>0</v>
      </c>
      <c r="R357" s="639">
        <v>6.8577000098658938E-6</v>
      </c>
      <c r="S357" s="639">
        <v>1.1689813429878829E-5</v>
      </c>
      <c r="T357" s="639">
        <v>0</v>
      </c>
      <c r="U357" s="639">
        <v>0</v>
      </c>
      <c r="V357" s="639">
        <v>0</v>
      </c>
      <c r="W357" s="639">
        <v>0</v>
      </c>
      <c r="X357" s="639">
        <v>4.2502981913617746E-2</v>
      </c>
      <c r="Y357" s="639">
        <v>23.046723279935772</v>
      </c>
      <c r="Z357" s="639">
        <v>1.3006471121778613</v>
      </c>
      <c r="AA357" s="639">
        <v>7.7660055422497917E-2</v>
      </c>
      <c r="AB357" s="639">
        <v>0.10819153642060697</v>
      </c>
      <c r="AC357" s="639">
        <v>1.1787936713449094E-2</v>
      </c>
      <c r="AD357" s="639">
        <v>1.2914276485162199E-2</v>
      </c>
      <c r="AE357" s="639">
        <v>7.8238245642237914E-4</v>
      </c>
      <c r="AF357" s="639">
        <v>1.1598183685124831E-3</v>
      </c>
      <c r="AG357" s="639">
        <v>4.7056025716362428E-5</v>
      </c>
      <c r="AH357" s="639">
        <v>1.5131901740702287</v>
      </c>
      <c r="AI357" s="639">
        <v>16.551453390828232</v>
      </c>
      <c r="AJ357" s="639">
        <v>0.92181043901555759</v>
      </c>
      <c r="AK357" s="639">
        <v>2.3123724815776632E-2</v>
      </c>
      <c r="AL357" s="639">
        <v>4.1472917876870701E-3</v>
      </c>
      <c r="AM357" s="639">
        <v>7.3659242085905678E-3</v>
      </c>
      <c r="AN357" s="639">
        <v>9.8748174335418076E-3</v>
      </c>
      <c r="AO357" s="639">
        <v>3.1320249573625359E-4</v>
      </c>
      <c r="AP357" s="639">
        <v>8.4368480656144592E-4</v>
      </c>
      <c r="AQ357" s="639">
        <v>6.7606286003006659E-6</v>
      </c>
      <c r="AR357" s="639">
        <v>0.96748584519205172</v>
      </c>
    </row>
    <row r="358" spans="1:44">
      <c r="A358" s="435" t="s">
        <v>1251</v>
      </c>
      <c r="B358" s="411">
        <v>356</v>
      </c>
      <c r="C358" s="411" t="s">
        <v>1252</v>
      </c>
      <c r="D358" s="412">
        <v>3708323</v>
      </c>
      <c r="E358" s="412">
        <v>11114918.25459823</v>
      </c>
      <c r="F358" s="412">
        <v>652834.92653255817</v>
      </c>
      <c r="G358" s="412">
        <v>0</v>
      </c>
      <c r="H358" s="412">
        <v>99.350128638086986</v>
      </c>
      <c r="I358" s="412">
        <v>169.35480793018971</v>
      </c>
      <c r="J358" s="412">
        <v>0</v>
      </c>
      <c r="K358" s="412">
        <v>0</v>
      </c>
      <c r="L358" s="412">
        <v>0</v>
      </c>
      <c r="M358" s="412">
        <v>0</v>
      </c>
      <c r="N358" s="412">
        <v>653103.63146912644</v>
      </c>
      <c r="O358" s="639">
        <v>2.9972896790808758</v>
      </c>
      <c r="P358" s="639">
        <v>0.17604586400174907</v>
      </c>
      <c r="Q358" s="639">
        <v>0</v>
      </c>
      <c r="R358" s="639">
        <v>2.6791120578786418E-5</v>
      </c>
      <c r="S358" s="639">
        <v>4.5668839507828662E-5</v>
      </c>
      <c r="T358" s="639">
        <v>0</v>
      </c>
      <c r="U358" s="639">
        <v>0</v>
      </c>
      <c r="V358" s="639">
        <v>0</v>
      </c>
      <c r="W358" s="639">
        <v>0</v>
      </c>
      <c r="X358" s="639">
        <v>0.17611832396183569</v>
      </c>
      <c r="Y358" s="639">
        <v>24.584423337404758</v>
      </c>
      <c r="Z358" s="639">
        <v>1.3421280102544544</v>
      </c>
      <c r="AA358" s="639">
        <v>5.9389007112377434E-2</v>
      </c>
      <c r="AB358" s="639">
        <v>9.4399909121431841E-2</v>
      </c>
      <c r="AC358" s="639">
        <v>1.0720489364041649E-2</v>
      </c>
      <c r="AD358" s="639">
        <v>8.430976365604248E-3</v>
      </c>
      <c r="AE358" s="639">
        <v>4.6703732292498223E-4</v>
      </c>
      <c r="AF358" s="639">
        <v>1.1344817412306531E-3</v>
      </c>
      <c r="AG358" s="639">
        <v>2.913878635926556E-5</v>
      </c>
      <c r="AH358" s="639">
        <v>1.5166990500684245</v>
      </c>
      <c r="AI358" s="639">
        <v>21.528616207749302</v>
      </c>
      <c r="AJ358" s="639">
        <v>1.1667231475120701</v>
      </c>
      <c r="AK358" s="639">
        <v>1.927043731697281E-2</v>
      </c>
      <c r="AL358" s="639">
        <v>8.7385379098646014E-3</v>
      </c>
      <c r="AM358" s="639">
        <v>8.1308233245431846E-3</v>
      </c>
      <c r="AN358" s="639">
        <v>6.7629582217589093E-3</v>
      </c>
      <c r="AO358" s="639">
        <v>1.8590125978769779E-4</v>
      </c>
      <c r="AP358" s="639">
        <v>9.7106805935259972E-4</v>
      </c>
      <c r="AQ358" s="639">
        <v>4.5563376618270303E-6</v>
      </c>
      <c r="AR358" s="639">
        <v>1.2107874299420118</v>
      </c>
    </row>
    <row r="359" spans="1:44">
      <c r="A359" s="435" t="s">
        <v>1253</v>
      </c>
      <c r="B359" s="411">
        <v>357</v>
      </c>
      <c r="C359" s="411" t="s">
        <v>1254</v>
      </c>
      <c r="D359" s="412">
        <v>6725448</v>
      </c>
      <c r="E359" s="412">
        <v>2946271.3265153295</v>
      </c>
      <c r="F359" s="412">
        <v>201865.05345904434</v>
      </c>
      <c r="G359" s="412">
        <v>0</v>
      </c>
      <c r="H359" s="412">
        <v>26.335095642373286</v>
      </c>
      <c r="I359" s="412">
        <v>44.891487564994677</v>
      </c>
      <c r="J359" s="412">
        <v>0</v>
      </c>
      <c r="K359" s="412">
        <v>0</v>
      </c>
      <c r="L359" s="412">
        <v>0</v>
      </c>
      <c r="M359" s="412">
        <v>0</v>
      </c>
      <c r="N359" s="412">
        <v>201936.28004225172</v>
      </c>
      <c r="O359" s="639">
        <v>0.43807807695715284</v>
      </c>
      <c r="P359" s="639">
        <v>3.0015108801531784E-2</v>
      </c>
      <c r="Q359" s="639">
        <v>0</v>
      </c>
      <c r="R359" s="639">
        <v>3.9157384968812916E-6</v>
      </c>
      <c r="S359" s="639">
        <v>6.6748694756088631E-6</v>
      </c>
      <c r="T359" s="639">
        <v>0</v>
      </c>
      <c r="U359" s="639">
        <v>0</v>
      </c>
      <c r="V359" s="639">
        <v>0</v>
      </c>
      <c r="W359" s="639">
        <v>0</v>
      </c>
      <c r="X359" s="639">
        <v>3.0025699409504274E-2</v>
      </c>
      <c r="Y359" s="639">
        <v>11.318370404239621</v>
      </c>
      <c r="Z359" s="639">
        <v>0.6819316988180768</v>
      </c>
      <c r="AA359" s="639">
        <v>5.50712239351792E-2</v>
      </c>
      <c r="AB359" s="639">
        <v>5.5089520676860869E-2</v>
      </c>
      <c r="AC359" s="639">
        <v>6.4347223210128486E-3</v>
      </c>
      <c r="AD359" s="639">
        <v>5.7675895688285739E-2</v>
      </c>
      <c r="AE359" s="639">
        <v>5.8275576912175039E-3</v>
      </c>
      <c r="AF359" s="639">
        <v>2.2452136737130019E-3</v>
      </c>
      <c r="AG359" s="639">
        <v>3.8708972825252558E-4</v>
      </c>
      <c r="AH359" s="639">
        <v>0.86466292253259835</v>
      </c>
      <c r="AI359" s="639">
        <v>7.6910360167292673</v>
      </c>
      <c r="AJ359" s="639">
        <v>0.46934836905580474</v>
      </c>
      <c r="AK359" s="639">
        <v>1.7930759265826268E-2</v>
      </c>
      <c r="AL359" s="639">
        <v>2.1160365753819044E-3</v>
      </c>
      <c r="AM359" s="639">
        <v>3.6007902436399671E-3</v>
      </c>
      <c r="AN359" s="639">
        <v>4.9685374203373198E-2</v>
      </c>
      <c r="AO359" s="639">
        <v>2.2449432978326215E-3</v>
      </c>
      <c r="AP359" s="639">
        <v>1.3182043734067542E-3</v>
      </c>
      <c r="AQ359" s="639">
        <v>7.2307324413970104E-5</v>
      </c>
      <c r="AR359" s="639">
        <v>0.54631678433967945</v>
      </c>
    </row>
    <row r="360" spans="1:44">
      <c r="A360" s="435" t="s">
        <v>1255</v>
      </c>
      <c r="B360" s="411">
        <v>358</v>
      </c>
      <c r="C360" s="411" t="s">
        <v>601</v>
      </c>
      <c r="D360" s="412">
        <v>2147392</v>
      </c>
      <c r="E360" s="412">
        <v>12136437.838135187</v>
      </c>
      <c r="F360" s="412">
        <v>824769.40827786969</v>
      </c>
      <c r="G360" s="412">
        <v>0</v>
      </c>
      <c r="H360" s="412">
        <v>108.48092921673594</v>
      </c>
      <c r="I360" s="412">
        <v>184.9194075884246</v>
      </c>
      <c r="J360" s="412">
        <v>0</v>
      </c>
      <c r="K360" s="412">
        <v>0</v>
      </c>
      <c r="L360" s="412">
        <v>0</v>
      </c>
      <c r="M360" s="412">
        <v>0</v>
      </c>
      <c r="N360" s="412">
        <v>825062.80861467484</v>
      </c>
      <c r="O360" s="639">
        <v>5.6517104646637346</v>
      </c>
      <c r="P360" s="639">
        <v>0.38407957572621565</v>
      </c>
      <c r="Q360" s="639">
        <v>0</v>
      </c>
      <c r="R360" s="639">
        <v>5.0517525080067328E-5</v>
      </c>
      <c r="S360" s="639">
        <v>8.6113484444584227E-5</v>
      </c>
      <c r="T360" s="639">
        <v>0</v>
      </c>
      <c r="U360" s="639">
        <v>0</v>
      </c>
      <c r="V360" s="639">
        <v>0</v>
      </c>
      <c r="W360" s="639">
        <v>0</v>
      </c>
      <c r="X360" s="639">
        <v>0.38421620673574031</v>
      </c>
      <c r="Y360" s="639">
        <v>13.221603540541786</v>
      </c>
      <c r="Z360" s="639">
        <v>0.81218643634849186</v>
      </c>
      <c r="AA360" s="639">
        <v>4.1055372319681448E-2</v>
      </c>
      <c r="AB360" s="639">
        <v>5.6334429069682855E-2</v>
      </c>
      <c r="AC360" s="639">
        <v>4.0750445807872238E-3</v>
      </c>
      <c r="AD360" s="639">
        <v>3.082791958105657E-3</v>
      </c>
      <c r="AE360" s="639">
        <v>2.1838221172503923E-4</v>
      </c>
      <c r="AF360" s="639">
        <v>3.7886311383236412E-4</v>
      </c>
      <c r="AG360" s="639">
        <v>1.3255685752141543E-5</v>
      </c>
      <c r="AH360" s="639">
        <v>0.91734457528805868</v>
      </c>
      <c r="AI360" s="639">
        <v>11.792713009766087</v>
      </c>
      <c r="AJ360" s="639">
        <v>0.72963560908202862</v>
      </c>
      <c r="AK360" s="639">
        <v>1.6538849104603695E-2</v>
      </c>
      <c r="AL360" s="639">
        <v>2.0891112894263399E-3</v>
      </c>
      <c r="AM360" s="639">
        <v>3.3543494363625346E-3</v>
      </c>
      <c r="AN360" s="639">
        <v>2.487127666940538E-3</v>
      </c>
      <c r="AO360" s="639">
        <v>7.6962042853918398E-5</v>
      </c>
      <c r="AP360" s="639">
        <v>2.9809966303740853E-4</v>
      </c>
      <c r="AQ360" s="639">
        <v>1.5662677823414718E-6</v>
      </c>
      <c r="AR360" s="639">
        <v>0.75448167455303539</v>
      </c>
    </row>
    <row r="361" spans="1:44">
      <c r="A361" s="435" t="s">
        <v>1256</v>
      </c>
      <c r="B361" s="411">
        <v>359</v>
      </c>
      <c r="C361" s="411" t="s">
        <v>269</v>
      </c>
      <c r="D361" s="412">
        <v>8220764</v>
      </c>
      <c r="E361" s="412">
        <v>245955.99104671972</v>
      </c>
      <c r="F361" s="412">
        <v>13819.327900238051</v>
      </c>
      <c r="G361" s="412">
        <v>3817.712709021619</v>
      </c>
      <c r="H361" s="412">
        <v>2.1984650530102394</v>
      </c>
      <c r="I361" s="412">
        <v>3.7475605909890097</v>
      </c>
      <c r="J361" s="412">
        <v>0</v>
      </c>
      <c r="K361" s="412">
        <v>0</v>
      </c>
      <c r="L361" s="412">
        <v>0</v>
      </c>
      <c r="M361" s="412">
        <v>0</v>
      </c>
      <c r="N361" s="412">
        <v>17642.986634903671</v>
      </c>
      <c r="O361" s="639">
        <v>2.9918872631147144E-2</v>
      </c>
      <c r="P361" s="639">
        <v>1.6810272013936967E-3</v>
      </c>
      <c r="Q361" s="639">
        <v>4.6439877230651787E-4</v>
      </c>
      <c r="R361" s="639">
        <v>2.6742831359837592E-7</v>
      </c>
      <c r="S361" s="639">
        <v>4.5586524451851553E-7</v>
      </c>
      <c r="T361" s="639">
        <v>0</v>
      </c>
      <c r="U361" s="639">
        <v>0</v>
      </c>
      <c r="V361" s="639">
        <v>0</v>
      </c>
      <c r="W361" s="639">
        <v>0</v>
      </c>
      <c r="X361" s="639">
        <v>2.1461492672583318E-3</v>
      </c>
      <c r="Y361" s="639">
        <v>13.972773748574438</v>
      </c>
      <c r="Z361" s="639">
        <v>0.79000930317207452</v>
      </c>
      <c r="AA361" s="639">
        <v>7.335066651784064E-2</v>
      </c>
      <c r="AB361" s="639">
        <v>6.7497532201837879E-2</v>
      </c>
      <c r="AC361" s="639">
        <v>1.0534576380257291E-2</v>
      </c>
      <c r="AD361" s="639">
        <v>1.0733326340489416E-2</v>
      </c>
      <c r="AE361" s="639">
        <v>6.7073629724490307E-4</v>
      </c>
      <c r="AF361" s="639">
        <v>6.5558801264364386E-4</v>
      </c>
      <c r="AG361" s="639">
        <v>4.4233218834895539E-5</v>
      </c>
      <c r="AH361" s="639">
        <v>0.95349596214122312</v>
      </c>
      <c r="AI361" s="639">
        <v>10.917154799528852</v>
      </c>
      <c r="AJ361" s="639">
        <v>0.61605357853210108</v>
      </c>
      <c r="AK361" s="639">
        <v>3.969025570276339E-2</v>
      </c>
      <c r="AL361" s="639">
        <v>3.7278483897261803E-3</v>
      </c>
      <c r="AM361" s="639">
        <v>7.6070324433988321E-3</v>
      </c>
      <c r="AN361" s="639">
        <v>8.6118317732496782E-3</v>
      </c>
      <c r="AO361" s="639">
        <v>2.1491535275836916E-4</v>
      </c>
      <c r="AP361" s="639">
        <v>4.4411131487845314E-4</v>
      </c>
      <c r="AQ361" s="639">
        <v>5.7584270909113528E-6</v>
      </c>
      <c r="AR361" s="639">
        <v>0.67635533193596697</v>
      </c>
    </row>
    <row r="362" spans="1:44">
      <c r="A362" s="435" t="s">
        <v>1257</v>
      </c>
      <c r="B362" s="411">
        <v>360</v>
      </c>
      <c r="C362" s="411" t="s">
        <v>604</v>
      </c>
      <c r="D362" s="412">
        <v>6253270</v>
      </c>
      <c r="E362" s="412">
        <v>4495458.5234513711</v>
      </c>
      <c r="F362" s="412">
        <v>303717.27821536886</v>
      </c>
      <c r="G362" s="412">
        <v>51819.104527517717</v>
      </c>
      <c r="H362" s="412">
        <v>40.18242620968536</v>
      </c>
      <c r="I362" s="412">
        <v>68.496006660443115</v>
      </c>
      <c r="J362" s="412">
        <v>0</v>
      </c>
      <c r="K362" s="412">
        <v>0</v>
      </c>
      <c r="L362" s="412">
        <v>0</v>
      </c>
      <c r="M362" s="412">
        <v>0</v>
      </c>
      <c r="N362" s="412">
        <v>355645.06117575668</v>
      </c>
      <c r="O362" s="639">
        <v>0.71889723671796857</v>
      </c>
      <c r="P362" s="639">
        <v>4.8569353028954272E-2</v>
      </c>
      <c r="Q362" s="639">
        <v>8.2867211119170801E-3</v>
      </c>
      <c r="R362" s="639">
        <v>6.4258262012811472E-6</v>
      </c>
      <c r="S362" s="639">
        <v>1.0953630126388771E-5</v>
      </c>
      <c r="T362" s="639">
        <v>0</v>
      </c>
      <c r="U362" s="639">
        <v>0</v>
      </c>
      <c r="V362" s="639">
        <v>0</v>
      </c>
      <c r="W362" s="639">
        <v>0</v>
      </c>
      <c r="X362" s="639">
        <v>5.6873453597199017E-2</v>
      </c>
      <c r="Y362" s="639">
        <v>26.704927507459661</v>
      </c>
      <c r="Z362" s="639">
        <v>1.6147439859735333</v>
      </c>
      <c r="AA362" s="639">
        <v>0.18996753064169744</v>
      </c>
      <c r="AB362" s="639">
        <v>0.11543070545983174</v>
      </c>
      <c r="AC362" s="639">
        <v>1.6300569219465134E-2</v>
      </c>
      <c r="AD362" s="639">
        <v>1.7904271784792133E-2</v>
      </c>
      <c r="AE362" s="639">
        <v>4.4235049270224093E-3</v>
      </c>
      <c r="AF362" s="639">
        <v>3.7616008331995644E-3</v>
      </c>
      <c r="AG362" s="639">
        <v>2.4766186080922039E-4</v>
      </c>
      <c r="AH362" s="639">
        <v>1.962779830700351</v>
      </c>
      <c r="AI362" s="639">
        <v>18.633044618566622</v>
      </c>
      <c r="AJ362" s="639">
        <v>1.139202275139541</v>
      </c>
      <c r="AK362" s="639">
        <v>9.3471767653387383E-2</v>
      </c>
      <c r="AL362" s="639">
        <v>4.463290624291549E-3</v>
      </c>
      <c r="AM362" s="639">
        <v>8.9590625337743843E-3</v>
      </c>
      <c r="AN362" s="639">
        <v>1.3295715868018705E-2</v>
      </c>
      <c r="AO362" s="639">
        <v>1.8738311097653527E-3</v>
      </c>
      <c r="AP362" s="639">
        <v>2.9152636387826543E-3</v>
      </c>
      <c r="AQ362" s="639">
        <v>3.6021830982239704E-5</v>
      </c>
      <c r="AR362" s="639">
        <v>1.2642172283985431</v>
      </c>
    </row>
    <row r="363" spans="1:44">
      <c r="A363" s="435" t="s">
        <v>1258</v>
      </c>
      <c r="B363" s="411">
        <v>361</v>
      </c>
      <c r="C363" s="411" t="s">
        <v>606</v>
      </c>
      <c r="D363" s="412">
        <v>6782515</v>
      </c>
      <c r="E363" s="412">
        <v>6058078.7997921854</v>
      </c>
      <c r="F363" s="412">
        <v>409722.09063549468</v>
      </c>
      <c r="G363" s="412">
        <v>4594.4286285051039</v>
      </c>
      <c r="H363" s="412">
        <v>54.149827670574901</v>
      </c>
      <c r="I363" s="412">
        <v>92.305201717549238</v>
      </c>
      <c r="J363" s="412">
        <v>0</v>
      </c>
      <c r="K363" s="412">
        <v>0</v>
      </c>
      <c r="L363" s="412">
        <v>0</v>
      </c>
      <c r="M363" s="412">
        <v>0</v>
      </c>
      <c r="N363" s="412">
        <v>414462.9742933879</v>
      </c>
      <c r="O363" s="639">
        <v>0.89319062321162368</v>
      </c>
      <c r="P363" s="639">
        <v>6.0408578622457111E-2</v>
      </c>
      <c r="Q363" s="639">
        <v>6.7739306562611423E-4</v>
      </c>
      <c r="R363" s="639">
        <v>7.9837387267960191E-6</v>
      </c>
      <c r="S363" s="639">
        <v>1.360928825333217E-5</v>
      </c>
      <c r="T363" s="639">
        <v>0</v>
      </c>
      <c r="U363" s="639">
        <v>0</v>
      </c>
      <c r="V363" s="639">
        <v>0</v>
      </c>
      <c r="W363" s="639">
        <v>0</v>
      </c>
      <c r="X363" s="639">
        <v>6.1107564715063359E-2</v>
      </c>
      <c r="Y363" s="639">
        <v>28.13231609726331</v>
      </c>
      <c r="Z363" s="639">
        <v>1.7196764805430624</v>
      </c>
      <c r="AA363" s="639">
        <v>0.14922773687564955</v>
      </c>
      <c r="AB363" s="639">
        <v>0.11927488815740259</v>
      </c>
      <c r="AC363" s="639">
        <v>1.2772435792124953E-2</v>
      </c>
      <c r="AD363" s="639">
        <v>0.31711743591065411</v>
      </c>
      <c r="AE363" s="639">
        <v>2.9434138779780301E-2</v>
      </c>
      <c r="AF363" s="639">
        <v>1.0958197116580796E-2</v>
      </c>
      <c r="AG363" s="639">
        <v>1.9857090503857385E-3</v>
      </c>
      <c r="AH363" s="639">
        <v>2.3604470222256406</v>
      </c>
      <c r="AI363" s="639">
        <v>17.581376707813764</v>
      </c>
      <c r="AJ363" s="639">
        <v>1.0930074928128926</v>
      </c>
      <c r="AK363" s="639">
        <v>4.0605505375210169E-2</v>
      </c>
      <c r="AL363" s="639">
        <v>3.5854265762481031E-3</v>
      </c>
      <c r="AM363" s="639">
        <v>6.5436400617100415E-3</v>
      </c>
      <c r="AN363" s="639">
        <v>0.2760695040152702</v>
      </c>
      <c r="AO363" s="639">
        <v>1.2140218187458283E-2</v>
      </c>
      <c r="AP363" s="639">
        <v>6.6062141569112158E-3</v>
      </c>
      <c r="AQ363" s="639">
        <v>3.9138101527327423E-4</v>
      </c>
      <c r="AR363" s="639">
        <v>1.438949382200974</v>
      </c>
    </row>
    <row r="364" spans="1:44">
      <c r="A364" s="435" t="s">
        <v>1259</v>
      </c>
      <c r="B364" s="411">
        <v>362</v>
      </c>
      <c r="C364" s="411" t="s">
        <v>1260</v>
      </c>
      <c r="D364" s="412">
        <v>3208374</v>
      </c>
      <c r="E364" s="412">
        <v>2050579.0499663465</v>
      </c>
      <c r="F364" s="412">
        <v>122450.04547366714</v>
      </c>
      <c r="G364" s="412">
        <v>0</v>
      </c>
      <c r="H364" s="412">
        <v>18.328996015102657</v>
      </c>
      <c r="I364" s="412">
        <v>31.244082340331566</v>
      </c>
      <c r="J364" s="412">
        <v>0</v>
      </c>
      <c r="K364" s="412">
        <v>0</v>
      </c>
      <c r="L364" s="412">
        <v>0</v>
      </c>
      <c r="M364" s="412">
        <v>0</v>
      </c>
      <c r="N364" s="412">
        <v>122499.61855202257</v>
      </c>
      <c r="O364" s="639">
        <v>0.63913342084381264</v>
      </c>
      <c r="P364" s="639">
        <v>3.8165764176391885E-2</v>
      </c>
      <c r="Q364" s="639">
        <v>0</v>
      </c>
      <c r="R364" s="639">
        <v>5.7128614105159366E-6</v>
      </c>
      <c r="S364" s="639">
        <v>9.7382918388976989E-6</v>
      </c>
      <c r="T364" s="639">
        <v>0</v>
      </c>
      <c r="U364" s="639">
        <v>0</v>
      </c>
      <c r="V364" s="639">
        <v>0</v>
      </c>
      <c r="W364" s="639">
        <v>0</v>
      </c>
      <c r="X364" s="639">
        <v>3.8181215329641298E-2</v>
      </c>
      <c r="Y364" s="639">
        <v>8.5291324199423499</v>
      </c>
      <c r="Z364" s="639">
        <v>0.46647769848024068</v>
      </c>
      <c r="AA364" s="639">
        <v>2.372919912858848E-2</v>
      </c>
      <c r="AB364" s="639">
        <v>3.559724070803668E-2</v>
      </c>
      <c r="AC364" s="639">
        <v>3.3879929479611577E-3</v>
      </c>
      <c r="AD364" s="639">
        <v>3.0381444075237322E-3</v>
      </c>
      <c r="AE364" s="639">
        <v>2.6445299464701361E-4</v>
      </c>
      <c r="AF364" s="639">
        <v>4.0570023857221791E-4</v>
      </c>
      <c r="AG364" s="639">
        <v>1.6780159943988804E-5</v>
      </c>
      <c r="AH364" s="639">
        <v>0.53291720906551399</v>
      </c>
      <c r="AI364" s="639">
        <v>7.4797675694936894</v>
      </c>
      <c r="AJ364" s="639">
        <v>0.40657202524872049</v>
      </c>
      <c r="AK364" s="639">
        <v>8.2950021875867665E-3</v>
      </c>
      <c r="AL364" s="639">
        <v>1.3822669438443608E-3</v>
      </c>
      <c r="AM364" s="639">
        <v>2.6515367989377865E-3</v>
      </c>
      <c r="AN364" s="639">
        <v>2.46191115595567E-3</v>
      </c>
      <c r="AO364" s="639">
        <v>7.1581289483990183E-5</v>
      </c>
      <c r="AP364" s="639">
        <v>3.269478086923581E-4</v>
      </c>
      <c r="AQ364" s="639">
        <v>1.6248344105761901E-6</v>
      </c>
      <c r="AR364" s="639">
        <v>0.42176289626763197</v>
      </c>
    </row>
    <row r="365" spans="1:44">
      <c r="A365" s="435" t="s">
        <v>1261</v>
      </c>
      <c r="B365" s="411">
        <v>363</v>
      </c>
      <c r="C365" s="411" t="s">
        <v>1262</v>
      </c>
      <c r="D365" s="412">
        <v>5566730</v>
      </c>
      <c r="E365" s="412">
        <v>4121240.2098766281</v>
      </c>
      <c r="F365" s="412">
        <v>266789.28263653698</v>
      </c>
      <c r="G365" s="412">
        <v>0</v>
      </c>
      <c r="H365" s="412">
        <v>36.837494943366984</v>
      </c>
      <c r="I365" s="412">
        <v>62.794150005474776</v>
      </c>
      <c r="J365" s="412">
        <v>0</v>
      </c>
      <c r="K365" s="412">
        <v>0</v>
      </c>
      <c r="L365" s="412">
        <v>0</v>
      </c>
      <c r="M365" s="412">
        <v>0</v>
      </c>
      <c r="N365" s="412">
        <v>266888.91428148584</v>
      </c>
      <c r="O365" s="639">
        <v>0.7403341297092958</v>
      </c>
      <c r="P365" s="639">
        <v>4.7925673175551353E-2</v>
      </c>
      <c r="Q365" s="639">
        <v>0</v>
      </c>
      <c r="R365" s="639">
        <v>6.6174387734571254E-6</v>
      </c>
      <c r="S365" s="639">
        <v>1.128025789026498E-5</v>
      </c>
      <c r="T365" s="639">
        <v>0</v>
      </c>
      <c r="U365" s="639">
        <v>0</v>
      </c>
      <c r="V365" s="639">
        <v>0</v>
      </c>
      <c r="W365" s="639">
        <v>0</v>
      </c>
      <c r="X365" s="639">
        <v>4.7943570872215076E-2</v>
      </c>
      <c r="Y365" s="639">
        <v>16.169779288456844</v>
      </c>
      <c r="Z365" s="639">
        <v>0.89151484633869338</v>
      </c>
      <c r="AA365" s="639">
        <v>3.9347276844215101E-2</v>
      </c>
      <c r="AB365" s="639">
        <v>6.1121560948877676E-2</v>
      </c>
      <c r="AC365" s="639">
        <v>5.8753733877563268E-3</v>
      </c>
      <c r="AD365" s="639">
        <v>4.8691727878945653E-3</v>
      </c>
      <c r="AE365" s="639">
        <v>3.0317882785902642E-4</v>
      </c>
      <c r="AF365" s="639">
        <v>6.6588505998343116E-4</v>
      </c>
      <c r="AG365" s="639">
        <v>1.8465164794363753E-5</v>
      </c>
      <c r="AH365" s="639">
        <v>1.0037157593600741</v>
      </c>
      <c r="AI365" s="639">
        <v>13.332322613292279</v>
      </c>
      <c r="AJ365" s="639">
        <v>0.72959819197348752</v>
      </c>
      <c r="AK365" s="639">
        <v>1.1517305984591069E-2</v>
      </c>
      <c r="AL365" s="639">
        <v>1.9671234496878528E-3</v>
      </c>
      <c r="AM365" s="639">
        <v>4.2821561391150455E-3</v>
      </c>
      <c r="AN365" s="639">
        <v>3.8099025853496615E-3</v>
      </c>
      <c r="AO365" s="639">
        <v>1.1838135535467513E-4</v>
      </c>
      <c r="AP365" s="639">
        <v>5.2984573017485258E-4</v>
      </c>
      <c r="AQ365" s="639">
        <v>2.6070295412391548E-6</v>
      </c>
      <c r="AR365" s="639">
        <v>0.75182551424730204</v>
      </c>
    </row>
    <row r="366" spans="1:44">
      <c r="A366" s="435" t="s">
        <v>1263</v>
      </c>
      <c r="B366" s="411">
        <v>364</v>
      </c>
      <c r="C366" s="411" t="s">
        <v>1264</v>
      </c>
      <c r="D366" s="412">
        <v>7620494</v>
      </c>
      <c r="E366" s="412">
        <v>382159.52871037606</v>
      </c>
      <c r="F366" s="412">
        <v>23328.40514623154</v>
      </c>
      <c r="G366" s="412">
        <v>0</v>
      </c>
      <c r="H366" s="412">
        <v>3.4159134118633219</v>
      </c>
      <c r="I366" s="412">
        <v>5.8228546626209097</v>
      </c>
      <c r="J366" s="412">
        <v>0</v>
      </c>
      <c r="K366" s="412">
        <v>0</v>
      </c>
      <c r="L366" s="412">
        <v>0</v>
      </c>
      <c r="M366" s="412">
        <v>0</v>
      </c>
      <c r="N366" s="412">
        <v>23337.643914306023</v>
      </c>
      <c r="O366" s="639">
        <v>5.0148917998016407E-2</v>
      </c>
      <c r="P366" s="639">
        <v>3.0612720312136643E-3</v>
      </c>
      <c r="Q366" s="639">
        <v>0</v>
      </c>
      <c r="R366" s="639">
        <v>4.4825353997566584E-7</v>
      </c>
      <c r="S366" s="639">
        <v>7.641046187584308E-7</v>
      </c>
      <c r="T366" s="639">
        <v>0</v>
      </c>
      <c r="U366" s="639">
        <v>0</v>
      </c>
      <c r="V366" s="639">
        <v>0</v>
      </c>
      <c r="W366" s="639">
        <v>0</v>
      </c>
      <c r="X366" s="639">
        <v>3.0624843893723983E-3</v>
      </c>
      <c r="Y366" s="639">
        <v>1.2315131751496269</v>
      </c>
      <c r="Z366" s="639">
        <v>6.7497900474426747E-2</v>
      </c>
      <c r="AA366" s="639">
        <v>5.2972836635522885E-3</v>
      </c>
      <c r="AB366" s="639">
        <v>4.8789468014046574E-3</v>
      </c>
      <c r="AC366" s="639">
        <v>6.2054596958604396E-4</v>
      </c>
      <c r="AD366" s="639">
        <v>4.6108808539049872E-4</v>
      </c>
      <c r="AE366" s="639">
        <v>3.9201280078639012E-5</v>
      </c>
      <c r="AF366" s="639">
        <v>5.9171481519377268E-5</v>
      </c>
      <c r="AG366" s="639">
        <v>2.505989198677198E-6</v>
      </c>
      <c r="AH366" s="639">
        <v>7.885664374515694E-2</v>
      </c>
      <c r="AI366" s="639">
        <v>1.0333130851414691</v>
      </c>
      <c r="AJ366" s="639">
        <v>5.6141729671658924E-2</v>
      </c>
      <c r="AK366" s="639">
        <v>3.0177883496163176E-3</v>
      </c>
      <c r="AL366" s="639">
        <v>4.1008496260587344E-4</v>
      </c>
      <c r="AM366" s="639">
        <v>4.9089305270393904E-4</v>
      </c>
      <c r="AN366" s="639">
        <v>3.4642955558622502E-4</v>
      </c>
      <c r="AO366" s="639">
        <v>1.2574569281420496E-5</v>
      </c>
      <c r="AP366" s="639">
        <v>4.6448080909575453E-5</v>
      </c>
      <c r="AQ366" s="639">
        <v>2.892412972858407E-7</v>
      </c>
      <c r="AR366" s="639">
        <v>6.0466237483659563E-2</v>
      </c>
    </row>
    <row r="367" spans="1:44">
      <c r="A367" s="435" t="s">
        <v>1265</v>
      </c>
      <c r="B367" s="411">
        <v>365</v>
      </c>
      <c r="C367" s="411" t="s">
        <v>1266</v>
      </c>
      <c r="D367" s="412">
        <v>6457117</v>
      </c>
      <c r="E367" s="412">
        <v>1193687.0802910279</v>
      </c>
      <c r="F367" s="412">
        <v>81425.405667139115</v>
      </c>
      <c r="G367" s="412">
        <v>0</v>
      </c>
      <c r="H367" s="412">
        <v>10.669710947399397</v>
      </c>
      <c r="I367" s="412">
        <v>18.187866215552599</v>
      </c>
      <c r="J367" s="412">
        <v>0</v>
      </c>
      <c r="K367" s="412">
        <v>0</v>
      </c>
      <c r="L367" s="412">
        <v>0</v>
      </c>
      <c r="M367" s="412">
        <v>0</v>
      </c>
      <c r="N367" s="412">
        <v>81454.26324430207</v>
      </c>
      <c r="O367" s="639">
        <v>0.18486378368101861</v>
      </c>
      <c r="P367" s="639">
        <v>1.2610179692754384E-2</v>
      </c>
      <c r="Q367" s="639">
        <v>0</v>
      </c>
      <c r="R367" s="639">
        <v>1.6523954804287109E-6</v>
      </c>
      <c r="S367" s="639">
        <v>2.8167162242147077E-6</v>
      </c>
      <c r="T367" s="639">
        <v>0</v>
      </c>
      <c r="U367" s="639">
        <v>0</v>
      </c>
      <c r="V367" s="639">
        <v>0</v>
      </c>
      <c r="W367" s="639">
        <v>0</v>
      </c>
      <c r="X367" s="639">
        <v>1.2614648804459028E-2</v>
      </c>
      <c r="Y367" s="639">
        <v>9.0971279676248873</v>
      </c>
      <c r="Z367" s="639">
        <v>0.52067972408693874</v>
      </c>
      <c r="AA367" s="639">
        <v>0.10653838545308611</v>
      </c>
      <c r="AB367" s="639">
        <v>5.577635913291297E-2</v>
      </c>
      <c r="AC367" s="639">
        <v>9.8757764281784746E-3</v>
      </c>
      <c r="AD367" s="639">
        <v>7.3631772668147763E-3</v>
      </c>
      <c r="AE367" s="639">
        <v>4.4513410292064886E-4</v>
      </c>
      <c r="AF367" s="639">
        <v>4.1756292552821419E-4</v>
      </c>
      <c r="AG367" s="639">
        <v>3.0630416417272134E-5</v>
      </c>
      <c r="AH367" s="639">
        <v>0.70112674981279732</v>
      </c>
      <c r="AI367" s="639">
        <v>6.9703435363043713</v>
      </c>
      <c r="AJ367" s="639">
        <v>0.39827069226432638</v>
      </c>
      <c r="AK367" s="639">
        <v>8.1740613675449547E-2</v>
      </c>
      <c r="AL367" s="639">
        <v>9.4749037923177633E-3</v>
      </c>
      <c r="AM367" s="639">
        <v>7.6862737572775414E-3</v>
      </c>
      <c r="AN367" s="639">
        <v>6.0493158942203275E-3</v>
      </c>
      <c r="AO367" s="639">
        <v>1.5193391771188536E-4</v>
      </c>
      <c r="AP367" s="639">
        <v>2.8634093921031689E-4</v>
      </c>
      <c r="AQ367" s="639">
        <v>4.2972156808780109E-6</v>
      </c>
      <c r="AR367" s="639">
        <v>0.50366437145619458</v>
      </c>
    </row>
    <row r="368" spans="1:44">
      <c r="A368" s="435" t="s">
        <v>1267</v>
      </c>
      <c r="B368" s="411">
        <v>366</v>
      </c>
      <c r="C368" s="411" t="s">
        <v>1268</v>
      </c>
      <c r="D368" s="412">
        <v>2971688</v>
      </c>
      <c r="E368" s="412">
        <v>99427.824662985091</v>
      </c>
      <c r="F368" s="412">
        <v>6230.2548612472247</v>
      </c>
      <c r="G368" s="412">
        <v>0</v>
      </c>
      <c r="H368" s="412">
        <v>0.88873052812476938</v>
      </c>
      <c r="I368" s="412">
        <v>1.5149531254312476</v>
      </c>
      <c r="J368" s="412">
        <v>0</v>
      </c>
      <c r="K368" s="412">
        <v>0</v>
      </c>
      <c r="L368" s="412">
        <v>0</v>
      </c>
      <c r="M368" s="412">
        <v>0</v>
      </c>
      <c r="N368" s="412">
        <v>6232.6585449007807</v>
      </c>
      <c r="O368" s="639">
        <v>3.3458365973475374E-2</v>
      </c>
      <c r="P368" s="639">
        <v>2.0965373421594812E-3</v>
      </c>
      <c r="Q368" s="639">
        <v>0</v>
      </c>
      <c r="R368" s="639">
        <v>2.9906589390432961E-7</v>
      </c>
      <c r="S368" s="639">
        <v>5.0979548506816583E-7</v>
      </c>
      <c r="T368" s="639">
        <v>0</v>
      </c>
      <c r="U368" s="639">
        <v>0</v>
      </c>
      <c r="V368" s="639">
        <v>0</v>
      </c>
      <c r="W368" s="639">
        <v>0</v>
      </c>
      <c r="X368" s="639">
        <v>2.0973462035384538E-3</v>
      </c>
      <c r="Y368" s="639">
        <v>5.3258498045477225</v>
      </c>
      <c r="Z368" s="639">
        <v>0.31172769421533703</v>
      </c>
      <c r="AA368" s="639">
        <v>2.3036904151515478E-2</v>
      </c>
      <c r="AB368" s="639">
        <v>3.0135084438340502E-2</v>
      </c>
      <c r="AC368" s="639">
        <v>3.1037971205720477E-3</v>
      </c>
      <c r="AD368" s="639">
        <v>6.3599458548482656E-3</v>
      </c>
      <c r="AE368" s="639">
        <v>5.0215577355572642E-4</v>
      </c>
      <c r="AF368" s="639">
        <v>3.2161851980993541E-4</v>
      </c>
      <c r="AG368" s="639">
        <v>3.2370350035546342E-5</v>
      </c>
      <c r="AH368" s="639">
        <v>0.3752195704240146</v>
      </c>
      <c r="AI368" s="639">
        <v>4.0756658352673467</v>
      </c>
      <c r="AJ368" s="639">
        <v>0.23968448463510661</v>
      </c>
      <c r="AK368" s="639">
        <v>8.1807219992883519E-3</v>
      </c>
      <c r="AL368" s="639">
        <v>1.2628477498110818E-3</v>
      </c>
      <c r="AM368" s="639">
        <v>2.2032484583618412E-3</v>
      </c>
      <c r="AN368" s="639">
        <v>5.405378330511636E-3</v>
      </c>
      <c r="AO368" s="639">
        <v>1.8145939013012525E-4</v>
      </c>
      <c r="AP368" s="639">
        <v>2.0611651903614897E-4</v>
      </c>
      <c r="AQ368" s="639">
        <v>5.0004462320130253E-6</v>
      </c>
      <c r="AR368" s="639">
        <v>0.25712925752847782</v>
      </c>
    </row>
    <row r="369" spans="1:44">
      <c r="A369" s="435" t="s">
        <v>1269</v>
      </c>
      <c r="B369" s="411">
        <v>367</v>
      </c>
      <c r="C369" s="411" t="s">
        <v>1270</v>
      </c>
      <c r="D369" s="412">
        <v>18288</v>
      </c>
      <c r="E369" s="412">
        <v>14760.431159300906</v>
      </c>
      <c r="F369" s="412">
        <v>756.64955179534127</v>
      </c>
      <c r="G369" s="412">
        <v>26.377663923793985</v>
      </c>
      <c r="H369" s="412">
        <v>0.13193535938273798</v>
      </c>
      <c r="I369" s="412">
        <v>0.22490043801411211</v>
      </c>
      <c r="J369" s="412">
        <v>0</v>
      </c>
      <c r="K369" s="412">
        <v>0</v>
      </c>
      <c r="L369" s="412">
        <v>0</v>
      </c>
      <c r="M369" s="412">
        <v>0</v>
      </c>
      <c r="N369" s="412">
        <v>783.38405151653205</v>
      </c>
      <c r="O369" s="639">
        <v>0.80711019025048703</v>
      </c>
      <c r="P369" s="639">
        <v>4.1374100601232575E-2</v>
      </c>
      <c r="Q369" s="639">
        <v>1.4423482023071953E-3</v>
      </c>
      <c r="R369" s="639">
        <v>7.2143131770963461E-6</v>
      </c>
      <c r="S369" s="639">
        <v>1.2297705490710418E-5</v>
      </c>
      <c r="T369" s="639">
        <v>0</v>
      </c>
      <c r="U369" s="639">
        <v>0</v>
      </c>
      <c r="V369" s="639">
        <v>0</v>
      </c>
      <c r="W369" s="639">
        <v>0</v>
      </c>
      <c r="X369" s="639">
        <v>4.2835960822207572E-2</v>
      </c>
      <c r="Y369" s="639">
        <v>32.102435921527501</v>
      </c>
      <c r="Z369" s="639">
        <v>1.6883140119335101</v>
      </c>
      <c r="AA369" s="639">
        <v>0.39519356432850344</v>
      </c>
      <c r="AB369" s="639">
        <v>0.25966040846946659</v>
      </c>
      <c r="AC369" s="639">
        <v>0.10681185971852096</v>
      </c>
      <c r="AD369" s="639">
        <v>2.1270929752263926E-2</v>
      </c>
      <c r="AE369" s="639">
        <v>1.5735793138169257E-3</v>
      </c>
      <c r="AF369" s="639">
        <v>1.8705111770710282E-3</v>
      </c>
      <c r="AG369" s="639">
        <v>1.0628214108502116E-4</v>
      </c>
      <c r="AH369" s="639">
        <v>2.4748011468342379</v>
      </c>
      <c r="AI369" s="639">
        <v>28.032658739350556</v>
      </c>
      <c r="AJ369" s="639">
        <v>1.4552899871042184</v>
      </c>
      <c r="AK369" s="639">
        <v>0.3248358599721774</v>
      </c>
      <c r="AL369" s="639">
        <v>0.10910346599498973</v>
      </c>
      <c r="AM369" s="639">
        <v>0.10438596369246661</v>
      </c>
      <c r="AN369" s="639">
        <v>1.7730899334912602E-2</v>
      </c>
      <c r="AO369" s="639">
        <v>6.242507415241958E-4</v>
      </c>
      <c r="AP369" s="639">
        <v>1.5114429179276054E-3</v>
      </c>
      <c r="AQ369" s="639">
        <v>1.9193156454171617E-5</v>
      </c>
      <c r="AR369" s="639">
        <v>2.013501062914671</v>
      </c>
    </row>
    <row r="370" spans="1:44">
      <c r="A370" s="435" t="s">
        <v>1271</v>
      </c>
      <c r="B370" s="411">
        <v>368</v>
      </c>
      <c r="C370" s="411" t="s">
        <v>1272</v>
      </c>
      <c r="D370" s="412">
        <v>40488</v>
      </c>
      <c r="E370" s="412">
        <v>80972.905968805862</v>
      </c>
      <c r="F370" s="412">
        <v>5472.2923132411433</v>
      </c>
      <c r="G370" s="412">
        <v>79.132991771381967</v>
      </c>
      <c r="H370" s="412">
        <v>0.72377218076907712</v>
      </c>
      <c r="I370" s="412">
        <v>1.2337608449997655</v>
      </c>
      <c r="J370" s="412">
        <v>0</v>
      </c>
      <c r="K370" s="412">
        <v>0</v>
      </c>
      <c r="L370" s="412">
        <v>0</v>
      </c>
      <c r="M370" s="412">
        <v>0</v>
      </c>
      <c r="N370" s="412">
        <v>5553.3828380382938</v>
      </c>
      <c r="O370" s="639">
        <v>1.999923581525535</v>
      </c>
      <c r="P370" s="639">
        <v>0.1351583756481215</v>
      </c>
      <c r="Q370" s="639">
        <v>1.9544801366178119E-3</v>
      </c>
      <c r="R370" s="639">
        <v>1.7876214699888289E-5</v>
      </c>
      <c r="S370" s="639">
        <v>3.0472259558381877E-5</v>
      </c>
      <c r="T370" s="639">
        <v>0</v>
      </c>
      <c r="U370" s="639">
        <v>0</v>
      </c>
      <c r="V370" s="639">
        <v>0</v>
      </c>
      <c r="W370" s="639">
        <v>0</v>
      </c>
      <c r="X370" s="639">
        <v>0.13716120425899758</v>
      </c>
      <c r="Y370" s="639">
        <v>45.397319129314695</v>
      </c>
      <c r="Z370" s="639">
        <v>2.4261335588700343</v>
      </c>
      <c r="AA370" s="639">
        <v>0.25635777304561269</v>
      </c>
      <c r="AB370" s="639">
        <v>0.23500414603386358</v>
      </c>
      <c r="AC370" s="639">
        <v>6.4215653769364084E-2</v>
      </c>
      <c r="AD370" s="639">
        <v>2.4079883276976365E-2</v>
      </c>
      <c r="AE370" s="639">
        <v>1.5952011483119444E-3</v>
      </c>
      <c r="AF370" s="639">
        <v>2.5712246069576022E-3</v>
      </c>
      <c r="AG370" s="639">
        <v>1.0625169125472006E-4</v>
      </c>
      <c r="AH370" s="639">
        <v>3.0100636924423751</v>
      </c>
      <c r="AI370" s="639">
        <v>39.479383068956125</v>
      </c>
      <c r="AJ370" s="639">
        <v>2.084157103797827</v>
      </c>
      <c r="AK370" s="639">
        <v>0.170384519441516</v>
      </c>
      <c r="AL370" s="639">
        <v>5.9967712070088067E-2</v>
      </c>
      <c r="AM370" s="639">
        <v>6.0785251469678982E-2</v>
      </c>
      <c r="AN370" s="639">
        <v>1.9778545355693657E-2</v>
      </c>
      <c r="AO370" s="639">
        <v>6.25978674198585E-4</v>
      </c>
      <c r="AP370" s="639">
        <v>2.1501464280052401E-3</v>
      </c>
      <c r="AQ370" s="639">
        <v>1.8849500710453563E-5</v>
      </c>
      <c r="AR370" s="639">
        <v>2.3978681067377177</v>
      </c>
    </row>
    <row r="371" spans="1:44">
      <c r="A371" s="435" t="s">
        <v>1273</v>
      </c>
      <c r="B371" s="411">
        <v>369</v>
      </c>
      <c r="C371" s="411" t="s">
        <v>273</v>
      </c>
      <c r="D371" s="412">
        <v>28555716</v>
      </c>
      <c r="E371" s="412">
        <v>6631672.6737366281</v>
      </c>
      <c r="F371" s="412">
        <v>395908.90817642468</v>
      </c>
      <c r="G371" s="412">
        <v>2102.5667242473264</v>
      </c>
      <c r="H371" s="412">
        <v>59.27686719143</v>
      </c>
      <c r="I371" s="412">
        <v>101.04488635819942</v>
      </c>
      <c r="J371" s="412">
        <v>0</v>
      </c>
      <c r="K371" s="412">
        <v>0</v>
      </c>
      <c r="L371" s="412">
        <v>0</v>
      </c>
      <c r="M371" s="412">
        <v>0</v>
      </c>
      <c r="N371" s="412">
        <v>398171.7966542216</v>
      </c>
      <c r="O371" s="639">
        <v>0.23223625958938057</v>
      </c>
      <c r="P371" s="639">
        <v>1.3864436394325559E-2</v>
      </c>
      <c r="Q371" s="639">
        <v>7.3630327611022835E-5</v>
      </c>
      <c r="R371" s="639">
        <v>2.0758319347142268E-6</v>
      </c>
      <c r="S371" s="639">
        <v>3.5385169945729751E-6</v>
      </c>
      <c r="T371" s="639">
        <v>0</v>
      </c>
      <c r="U371" s="639">
        <v>0</v>
      </c>
      <c r="V371" s="639">
        <v>0</v>
      </c>
      <c r="W371" s="639">
        <v>0</v>
      </c>
      <c r="X371" s="639">
        <v>1.394368107086587E-2</v>
      </c>
      <c r="Y371" s="639">
        <v>6.2852308543150075</v>
      </c>
      <c r="Z371" s="639">
        <v>0.3581076700555802</v>
      </c>
      <c r="AA371" s="639">
        <v>2.7365506297680815E-2</v>
      </c>
      <c r="AB371" s="639">
        <v>4.0302746813100497E-2</v>
      </c>
      <c r="AC371" s="639">
        <v>3.442755586815463E-3</v>
      </c>
      <c r="AD371" s="639">
        <v>5.8490812623711854E-3</v>
      </c>
      <c r="AE371" s="639">
        <v>5.1793128829759577E-4</v>
      </c>
      <c r="AF371" s="639">
        <v>3.7106350814507672E-4</v>
      </c>
      <c r="AG371" s="639">
        <v>3.4146838872830942E-5</v>
      </c>
      <c r="AH371" s="639">
        <v>0.43599090165086357</v>
      </c>
      <c r="AI371" s="639">
        <v>4.6701786016967528</v>
      </c>
      <c r="AJ371" s="639">
        <v>0.26567493379429113</v>
      </c>
      <c r="AK371" s="639">
        <v>7.7803054533484945E-3</v>
      </c>
      <c r="AL371" s="639">
        <v>1.3508841173178287E-3</v>
      </c>
      <c r="AM371" s="639">
        <v>2.2588360265334015E-3</v>
      </c>
      <c r="AN371" s="639">
        <v>4.7404910255024251E-3</v>
      </c>
      <c r="AO371" s="639">
        <v>1.5694824540168372E-4</v>
      </c>
      <c r="AP371" s="639">
        <v>2.3317619459927133E-4</v>
      </c>
      <c r="AQ371" s="639">
        <v>4.6377752824264766E-6</v>
      </c>
      <c r="AR371" s="639">
        <v>0.28220021263227674</v>
      </c>
    </row>
    <row r="372" spans="1:44">
      <c r="A372" s="435" t="s">
        <v>1274</v>
      </c>
      <c r="B372" s="411">
        <v>370</v>
      </c>
      <c r="C372" s="411" t="s">
        <v>275</v>
      </c>
      <c r="D372" s="412">
        <v>3231916</v>
      </c>
      <c r="E372" s="412">
        <v>50833293.057557911</v>
      </c>
      <c r="F372" s="412">
        <v>3056506.0923178233</v>
      </c>
      <c r="G372" s="412">
        <v>0</v>
      </c>
      <c r="H372" s="412">
        <v>454.3707914609854</v>
      </c>
      <c r="I372" s="412">
        <v>774.53224441486918</v>
      </c>
      <c r="J372" s="412">
        <v>0</v>
      </c>
      <c r="K372" s="412">
        <v>0</v>
      </c>
      <c r="L372" s="412">
        <v>0</v>
      </c>
      <c r="M372" s="412">
        <v>0</v>
      </c>
      <c r="N372" s="412">
        <v>3057734.9953536992</v>
      </c>
      <c r="O372" s="639">
        <v>15.728531638061728</v>
      </c>
      <c r="P372" s="639">
        <v>0.94572572193021831</v>
      </c>
      <c r="Q372" s="639">
        <v>0</v>
      </c>
      <c r="R372" s="639">
        <v>1.4058867602406293E-4</v>
      </c>
      <c r="S372" s="639">
        <v>2.3965110615958743E-4</v>
      </c>
      <c r="T372" s="639">
        <v>0</v>
      </c>
      <c r="U372" s="639">
        <v>0</v>
      </c>
      <c r="V372" s="639">
        <v>0</v>
      </c>
      <c r="W372" s="639">
        <v>0</v>
      </c>
      <c r="X372" s="639">
        <v>0.94610596171240191</v>
      </c>
      <c r="Y372" s="639">
        <v>68.787001451063944</v>
      </c>
      <c r="Z372" s="639">
        <v>3.8063399711175556</v>
      </c>
      <c r="AA372" s="639">
        <v>0.36236484535463642</v>
      </c>
      <c r="AB372" s="639">
        <v>0.37413311147613948</v>
      </c>
      <c r="AC372" s="639">
        <v>0.10467076928711087</v>
      </c>
      <c r="AD372" s="639">
        <v>1.7475459351659582E-2</v>
      </c>
      <c r="AE372" s="639">
        <v>6.1712369181380147E-4</v>
      </c>
      <c r="AF372" s="639">
        <v>2.6210906139610812E-3</v>
      </c>
      <c r="AG372" s="639">
        <v>3.8327774273607557E-5</v>
      </c>
      <c r="AH372" s="639">
        <v>4.6682606986671518</v>
      </c>
      <c r="AI372" s="639">
        <v>62.232776349555202</v>
      </c>
      <c r="AJ372" s="639">
        <v>3.424664543149758</v>
      </c>
      <c r="AK372" s="639">
        <v>0.25736505077241917</v>
      </c>
      <c r="AL372" s="639">
        <v>0.11956634395815134</v>
      </c>
      <c r="AM372" s="639">
        <v>6.974851228440189E-2</v>
      </c>
      <c r="AN372" s="639">
        <v>1.4496374620125017E-2</v>
      </c>
      <c r="AO372" s="639">
        <v>2.2748430017300095E-4</v>
      </c>
      <c r="AP372" s="639">
        <v>2.3492701260420606E-3</v>
      </c>
      <c r="AQ372" s="639">
        <v>5.1893652774391103E-6</v>
      </c>
      <c r="AR372" s="639">
        <v>3.8884227685763477</v>
      </c>
    </row>
    <row r="373" spans="1:44">
      <c r="A373" s="435" t="s">
        <v>1275</v>
      </c>
      <c r="B373" s="411">
        <v>371</v>
      </c>
      <c r="C373" s="411" t="s">
        <v>1276</v>
      </c>
      <c r="D373" s="412">
        <v>12257120</v>
      </c>
      <c r="E373" s="412">
        <v>64665643.580217242</v>
      </c>
      <c r="F373" s="412">
        <v>3839914.908726098</v>
      </c>
      <c r="G373" s="412">
        <v>3360.1085736771415</v>
      </c>
      <c r="H373" s="412">
        <v>578.01054951541732</v>
      </c>
      <c r="I373" s="412">
        <v>985.29178509065503</v>
      </c>
      <c r="J373" s="412">
        <v>0</v>
      </c>
      <c r="K373" s="412">
        <v>0</v>
      </c>
      <c r="L373" s="412">
        <v>0</v>
      </c>
      <c r="M373" s="412">
        <v>0</v>
      </c>
      <c r="N373" s="412">
        <v>3844838.3196343812</v>
      </c>
      <c r="O373" s="639">
        <v>5.2757616454939855</v>
      </c>
      <c r="P373" s="639">
        <v>0.31328035531398063</v>
      </c>
      <c r="Q373" s="639">
        <v>2.7413524332609468E-4</v>
      </c>
      <c r="R373" s="639">
        <v>4.715712577794925E-5</v>
      </c>
      <c r="S373" s="639">
        <v>8.038526057431558E-5</v>
      </c>
      <c r="T373" s="639">
        <v>0</v>
      </c>
      <c r="U373" s="639">
        <v>0</v>
      </c>
      <c r="V373" s="639">
        <v>0</v>
      </c>
      <c r="W373" s="639">
        <v>0</v>
      </c>
      <c r="X373" s="639">
        <v>0.31368203294365898</v>
      </c>
      <c r="Y373" s="639">
        <v>38.844818846436723</v>
      </c>
      <c r="Z373" s="639">
        <v>2.1524258328798811</v>
      </c>
      <c r="AA373" s="639">
        <v>0.19262602213920982</v>
      </c>
      <c r="AB373" s="639">
        <v>0.35716688340739045</v>
      </c>
      <c r="AC373" s="639">
        <v>0.15797180431927033</v>
      </c>
      <c r="AD373" s="639">
        <v>1.1291767449728474E-2</v>
      </c>
      <c r="AE373" s="639">
        <v>5.1962393788590466E-4</v>
      </c>
      <c r="AF373" s="639">
        <v>1.5498599806857208E-3</v>
      </c>
      <c r="AG373" s="639">
        <v>3.1875549596780889E-5</v>
      </c>
      <c r="AH373" s="639">
        <v>2.8735836696636481</v>
      </c>
      <c r="AI373" s="639">
        <v>32.314819565756288</v>
      </c>
      <c r="AJ373" s="639">
        <v>1.7669655739255949</v>
      </c>
      <c r="AK373" s="639">
        <v>0.11086693123196953</v>
      </c>
      <c r="AL373" s="639">
        <v>0.15223429335431854</v>
      </c>
      <c r="AM373" s="639">
        <v>7.9574593284329601E-2</v>
      </c>
      <c r="AN373" s="639">
        <v>8.0001787238056423E-3</v>
      </c>
      <c r="AO373" s="639">
        <v>1.8539591763039418E-4</v>
      </c>
      <c r="AP373" s="639">
        <v>1.3051915104031319E-3</v>
      </c>
      <c r="AQ373" s="639">
        <v>4.102963646745666E-6</v>
      </c>
      <c r="AR373" s="639">
        <v>2.1191362609116982</v>
      </c>
    </row>
    <row r="374" spans="1:44">
      <c r="A374" s="435" t="s">
        <v>1277</v>
      </c>
      <c r="B374" s="411">
        <v>372</v>
      </c>
      <c r="C374" s="411" t="s">
        <v>1278</v>
      </c>
      <c r="D374" s="412">
        <v>4431132</v>
      </c>
      <c r="E374" s="412">
        <v>15218428.931229513</v>
      </c>
      <c r="F374" s="412">
        <v>903445.19188209553</v>
      </c>
      <c r="G374" s="412">
        <v>0</v>
      </c>
      <c r="H374" s="412">
        <v>136.02914905485187</v>
      </c>
      <c r="I374" s="412">
        <v>231.87881814437856</v>
      </c>
      <c r="J374" s="412">
        <v>0</v>
      </c>
      <c r="K374" s="412">
        <v>0</v>
      </c>
      <c r="L374" s="412">
        <v>0</v>
      </c>
      <c r="M374" s="412">
        <v>0</v>
      </c>
      <c r="N374" s="412">
        <v>903813.09984929475</v>
      </c>
      <c r="O374" s="639">
        <v>3.434433668694481</v>
      </c>
      <c r="P374" s="639">
        <v>0.20388586751243148</v>
      </c>
      <c r="Q374" s="639">
        <v>0</v>
      </c>
      <c r="R374" s="639">
        <v>3.0698509783696779E-5</v>
      </c>
      <c r="S374" s="639">
        <v>5.2329476563636237E-5</v>
      </c>
      <c r="T374" s="639">
        <v>0</v>
      </c>
      <c r="U374" s="639">
        <v>0</v>
      </c>
      <c r="V374" s="639">
        <v>0</v>
      </c>
      <c r="W374" s="639">
        <v>0</v>
      </c>
      <c r="X374" s="639">
        <v>0.20396889549877881</v>
      </c>
      <c r="Y374" s="639">
        <v>28.648290358427769</v>
      </c>
      <c r="Z374" s="639">
        <v>1.6248976695459083</v>
      </c>
      <c r="AA374" s="639">
        <v>0.1842180488286968</v>
      </c>
      <c r="AB374" s="639">
        <v>0.34909804166929947</v>
      </c>
      <c r="AC374" s="639">
        <v>0.16431012716223209</v>
      </c>
      <c r="AD374" s="639">
        <v>1.1018821078004035E-2</v>
      </c>
      <c r="AE374" s="639">
        <v>4.370301418959913E-4</v>
      </c>
      <c r="AF374" s="639">
        <v>1.0387457273918006E-3</v>
      </c>
      <c r="AG374" s="639">
        <v>2.6252850136022843E-5</v>
      </c>
      <c r="AH374" s="639">
        <v>2.3350447370035647</v>
      </c>
      <c r="AI374" s="639">
        <v>22.670556476695293</v>
      </c>
      <c r="AJ374" s="639">
        <v>1.2692943867251643</v>
      </c>
      <c r="AK374" s="639">
        <v>0.11637083921781897</v>
      </c>
      <c r="AL374" s="639">
        <v>0.17554015124250652</v>
      </c>
      <c r="AM374" s="639">
        <v>8.3772393677070331E-2</v>
      </c>
      <c r="AN374" s="639">
        <v>7.9098443676812059E-3</v>
      </c>
      <c r="AO374" s="639">
        <v>1.5433770372460823E-4</v>
      </c>
      <c r="AP374" s="639">
        <v>8.2538162368249761E-4</v>
      </c>
      <c r="AQ374" s="639">
        <v>3.1580374002924146E-6</v>
      </c>
      <c r="AR374" s="639">
        <v>1.6538704925950485</v>
      </c>
    </row>
    <row r="375" spans="1:44">
      <c r="A375" s="435" t="s">
        <v>1279</v>
      </c>
      <c r="B375" s="411">
        <v>373</v>
      </c>
      <c r="C375" s="411" t="s">
        <v>1280</v>
      </c>
      <c r="D375" s="412">
        <v>1532292</v>
      </c>
      <c r="E375" s="412">
        <v>13043097.096787104</v>
      </c>
      <c r="F375" s="412">
        <v>777595.17775938916</v>
      </c>
      <c r="G375" s="412">
        <v>40828.683909698375</v>
      </c>
      <c r="H375" s="412">
        <v>116.58505665291537</v>
      </c>
      <c r="I375" s="412">
        <v>198.73391356048626</v>
      </c>
      <c r="J375" s="412">
        <v>128139.62366896552</v>
      </c>
      <c r="K375" s="412">
        <v>0</v>
      </c>
      <c r="L375" s="412">
        <v>0</v>
      </c>
      <c r="M375" s="412">
        <v>0</v>
      </c>
      <c r="N375" s="412">
        <v>946878.8043082665</v>
      </c>
      <c r="O375" s="639">
        <v>8.5121485309504354</v>
      </c>
      <c r="P375" s="639">
        <v>0.50747192947518438</v>
      </c>
      <c r="Q375" s="639">
        <v>2.6645498318661441E-2</v>
      </c>
      <c r="R375" s="639">
        <v>7.6085404513575333E-5</v>
      </c>
      <c r="S375" s="639">
        <v>1.2969715534668735E-4</v>
      </c>
      <c r="T375" s="639">
        <v>8.3626112822468249E-2</v>
      </c>
      <c r="U375" s="639">
        <v>0</v>
      </c>
      <c r="V375" s="639">
        <v>0</v>
      </c>
      <c r="W375" s="639">
        <v>0</v>
      </c>
      <c r="X375" s="639">
        <v>0.61794932317617435</v>
      </c>
      <c r="Y375" s="639">
        <v>39.520427340920726</v>
      </c>
      <c r="Z375" s="639">
        <v>2.1998068038125207</v>
      </c>
      <c r="AA375" s="639">
        <v>0.21084235904762952</v>
      </c>
      <c r="AB375" s="639">
        <v>0.15631381607591516</v>
      </c>
      <c r="AC375" s="639">
        <v>2.4792334596561418E-2</v>
      </c>
      <c r="AD375" s="639">
        <v>0.10058327605190574</v>
      </c>
      <c r="AE375" s="639">
        <v>5.6117834296052084E-4</v>
      </c>
      <c r="AF375" s="639">
        <v>1.3888978638463042E-3</v>
      </c>
      <c r="AG375" s="639">
        <v>3.5472691476614854E-5</v>
      </c>
      <c r="AH375" s="639">
        <v>2.6943241384828158</v>
      </c>
      <c r="AI375" s="639">
        <v>34.821020105210536</v>
      </c>
      <c r="AJ375" s="639">
        <v>1.9296525814411702</v>
      </c>
      <c r="AK375" s="639">
        <v>0.14514303330211592</v>
      </c>
      <c r="AL375" s="639">
        <v>1.2153890881984019E-2</v>
      </c>
      <c r="AM375" s="639">
        <v>1.9825192728704595E-2</v>
      </c>
      <c r="AN375" s="639">
        <v>9.8366145370136188E-2</v>
      </c>
      <c r="AO375" s="639">
        <v>2.2128009755005015E-4</v>
      </c>
      <c r="AP375" s="639">
        <v>1.1763217303642688E-3</v>
      </c>
      <c r="AQ375" s="639">
        <v>5.7186644325912711E-6</v>
      </c>
      <c r="AR375" s="639">
        <v>2.2065441642164574</v>
      </c>
    </row>
    <row r="376" spans="1:44">
      <c r="A376" s="435" t="s">
        <v>1281</v>
      </c>
      <c r="B376" s="411">
        <v>374</v>
      </c>
      <c r="C376" s="411" t="s">
        <v>1282</v>
      </c>
      <c r="D376" s="412">
        <v>346996</v>
      </c>
      <c r="E376" s="412">
        <v>4851428.723410381</v>
      </c>
      <c r="F376" s="412">
        <v>271249.16232527612</v>
      </c>
      <c r="G376" s="412">
        <v>0</v>
      </c>
      <c r="H376" s="412">
        <v>43.364247645270133</v>
      </c>
      <c r="I376" s="412">
        <v>73.919822064392605</v>
      </c>
      <c r="J376" s="412">
        <v>0</v>
      </c>
      <c r="K376" s="412">
        <v>0</v>
      </c>
      <c r="L376" s="412">
        <v>0</v>
      </c>
      <c r="M376" s="412">
        <v>0</v>
      </c>
      <c r="N376" s="412">
        <v>271366.44639498577</v>
      </c>
      <c r="O376" s="639">
        <v>13.981223770332745</v>
      </c>
      <c r="P376" s="639">
        <v>0.78170688516661901</v>
      </c>
      <c r="Q376" s="639">
        <v>0</v>
      </c>
      <c r="R376" s="639">
        <v>1.2497045396854756E-4</v>
      </c>
      <c r="S376" s="639">
        <v>2.1302787946948266E-4</v>
      </c>
      <c r="T376" s="639">
        <v>0</v>
      </c>
      <c r="U376" s="639">
        <v>0</v>
      </c>
      <c r="V376" s="639">
        <v>0</v>
      </c>
      <c r="W376" s="639">
        <v>0</v>
      </c>
      <c r="X376" s="639">
        <v>0.78204488350005708</v>
      </c>
      <c r="Y376" s="639">
        <v>34.657744368149451</v>
      </c>
      <c r="Z376" s="639">
        <v>1.9228727730805848</v>
      </c>
      <c r="AA376" s="639">
        <v>7.5868542952272286E-2</v>
      </c>
      <c r="AB376" s="639">
        <v>0.13117154357361799</v>
      </c>
      <c r="AC376" s="639">
        <v>1.1000517602643051E-2</v>
      </c>
      <c r="AD376" s="639">
        <v>8.5343809973792168E-3</v>
      </c>
      <c r="AE376" s="639">
        <v>3.289523939592073E-4</v>
      </c>
      <c r="AF376" s="639">
        <v>1.1246040886465777E-3</v>
      </c>
      <c r="AG376" s="639">
        <v>2.1057017184915002E-5</v>
      </c>
      <c r="AH376" s="639">
        <v>2.150922371706288</v>
      </c>
      <c r="AI376" s="639">
        <v>31.479462366215241</v>
      </c>
      <c r="AJ376" s="639">
        <v>1.7422503206761717</v>
      </c>
      <c r="AK376" s="639">
        <v>1.9803584694717255E-2</v>
      </c>
      <c r="AL376" s="639">
        <v>4.9998827766133047E-3</v>
      </c>
      <c r="AM376" s="639">
        <v>8.2776437924143211E-3</v>
      </c>
      <c r="AN376" s="639">
        <v>6.9780731654737176E-3</v>
      </c>
      <c r="AO376" s="639">
        <v>1.1939788677765505E-4</v>
      </c>
      <c r="AP376" s="639">
        <v>9.8361499989964318E-4</v>
      </c>
      <c r="AQ376" s="639">
        <v>3.0198060525150467E-6</v>
      </c>
      <c r="AR376" s="639">
        <v>1.7834155377981202</v>
      </c>
    </row>
    <row r="377" spans="1:44">
      <c r="A377" s="435" t="s">
        <v>1283</v>
      </c>
      <c r="B377" s="411">
        <v>375</v>
      </c>
      <c r="C377" s="411" t="s">
        <v>1284</v>
      </c>
      <c r="D377" s="412">
        <v>1609487</v>
      </c>
      <c r="E377" s="412">
        <v>11022879.497725535</v>
      </c>
      <c r="F377" s="412">
        <v>618094.06948799896</v>
      </c>
      <c r="G377" s="412">
        <v>0</v>
      </c>
      <c r="H377" s="412">
        <v>98.527444914685873</v>
      </c>
      <c r="I377" s="412">
        <v>167.95243990234928</v>
      </c>
      <c r="J377" s="412">
        <v>0</v>
      </c>
      <c r="K377" s="412">
        <v>0</v>
      </c>
      <c r="L377" s="412">
        <v>0</v>
      </c>
      <c r="M377" s="412">
        <v>0</v>
      </c>
      <c r="N377" s="412">
        <v>618360.54937281599</v>
      </c>
      <c r="O377" s="639">
        <v>6.8486912275312166</v>
      </c>
      <c r="P377" s="639">
        <v>0.38403172531868784</v>
      </c>
      <c r="Q377" s="639">
        <v>0</v>
      </c>
      <c r="R377" s="639">
        <v>6.1216676440807452E-5</v>
      </c>
      <c r="S377" s="639">
        <v>1.0435153555284963E-4</v>
      </c>
      <c r="T377" s="639">
        <v>0</v>
      </c>
      <c r="U377" s="639">
        <v>0</v>
      </c>
      <c r="V377" s="639">
        <v>0</v>
      </c>
      <c r="W377" s="639">
        <v>0</v>
      </c>
      <c r="X377" s="639">
        <v>0.38419729353068149</v>
      </c>
      <c r="Y377" s="639">
        <v>24.819471313618784</v>
      </c>
      <c r="Z377" s="639">
        <v>1.359653335884867</v>
      </c>
      <c r="AA377" s="639">
        <v>7.2918245512668525E-2</v>
      </c>
      <c r="AB377" s="639">
        <v>9.3431177977438523E-2</v>
      </c>
      <c r="AC377" s="639">
        <v>1.172524879414465E-2</v>
      </c>
      <c r="AD377" s="639">
        <v>8.0860220593145966E-3</v>
      </c>
      <c r="AE377" s="639">
        <v>3.5588185639298783E-4</v>
      </c>
      <c r="AF377" s="639">
        <v>1.2925789980248164E-3</v>
      </c>
      <c r="AG377" s="639">
        <v>2.2958711991567306E-5</v>
      </c>
      <c r="AH377" s="639">
        <v>1.5474854497948425</v>
      </c>
      <c r="AI377" s="639">
        <v>21.792741222802736</v>
      </c>
      <c r="AJ377" s="639">
        <v>1.1858427469742614</v>
      </c>
      <c r="AK377" s="639">
        <v>2.9944072962419431E-2</v>
      </c>
      <c r="AL377" s="639">
        <v>6.0934177896985933E-3</v>
      </c>
      <c r="AM377" s="639">
        <v>8.911247811911693E-3</v>
      </c>
      <c r="AN377" s="639">
        <v>6.3135334212175345E-3</v>
      </c>
      <c r="AO377" s="639">
        <v>1.320987578018441E-4</v>
      </c>
      <c r="AP377" s="639">
        <v>1.1500736020663063E-3</v>
      </c>
      <c r="AQ377" s="639">
        <v>3.4136724695364361E-6</v>
      </c>
      <c r="AR377" s="639">
        <v>1.2383906049918461</v>
      </c>
    </row>
    <row r="378" spans="1:44">
      <c r="A378" s="435" t="s">
        <v>1285</v>
      </c>
      <c r="B378" s="411">
        <v>376</v>
      </c>
      <c r="C378" s="411" t="s">
        <v>1286</v>
      </c>
      <c r="D378" s="412">
        <v>208880</v>
      </c>
      <c r="E378" s="412">
        <v>22396899.076422121</v>
      </c>
      <c r="F378" s="412">
        <v>1408140.3753434494</v>
      </c>
      <c r="G378" s="412">
        <v>0</v>
      </c>
      <c r="H378" s="412">
        <v>200.19353749329227</v>
      </c>
      <c r="I378" s="412">
        <v>341.25510007688473</v>
      </c>
      <c r="J378" s="412">
        <v>0</v>
      </c>
      <c r="K378" s="412">
        <v>0</v>
      </c>
      <c r="L378" s="412">
        <v>0</v>
      </c>
      <c r="M378" s="412">
        <v>0</v>
      </c>
      <c r="N378" s="412">
        <v>1408681.8239810194</v>
      </c>
      <c r="O378" s="639">
        <v>107.22376041948546</v>
      </c>
      <c r="P378" s="639">
        <v>6.7413844089594477</v>
      </c>
      <c r="Q378" s="639">
        <v>0</v>
      </c>
      <c r="R378" s="639">
        <v>9.5841410136581894E-4</v>
      </c>
      <c r="S378" s="639">
        <v>1.6337375530298963E-3</v>
      </c>
      <c r="T378" s="639">
        <v>0</v>
      </c>
      <c r="U378" s="639">
        <v>0</v>
      </c>
      <c r="V378" s="639">
        <v>0</v>
      </c>
      <c r="W378" s="639">
        <v>0</v>
      </c>
      <c r="X378" s="639">
        <v>6.7439765606138433</v>
      </c>
      <c r="Y378" s="639">
        <v>171.38555492458789</v>
      </c>
      <c r="Z378" s="639">
        <v>10.093808944459326</v>
      </c>
      <c r="AA378" s="639">
        <v>0.20193268127245551</v>
      </c>
      <c r="AB378" s="639">
        <v>0.36594876532009668</v>
      </c>
      <c r="AC378" s="639">
        <v>3.1594783152117521E-2</v>
      </c>
      <c r="AD378" s="639">
        <v>1.3647943925060279E-2</v>
      </c>
      <c r="AE378" s="639">
        <v>6.2600192019905937E-4</v>
      </c>
      <c r="AF378" s="639">
        <v>3.3762354636329562E-3</v>
      </c>
      <c r="AG378" s="639">
        <v>4.1582165206819534E-5</v>
      </c>
      <c r="AH378" s="639">
        <v>10.710976937678094</v>
      </c>
      <c r="AI378" s="639">
        <v>164.45813827804196</v>
      </c>
      <c r="AJ378" s="639">
        <v>9.6991627989030782</v>
      </c>
      <c r="AK378" s="639">
        <v>5.9614338341813698E-2</v>
      </c>
      <c r="AL378" s="639">
        <v>2.024689714153852E-2</v>
      </c>
      <c r="AM378" s="639">
        <v>2.8277955988899942E-2</v>
      </c>
      <c r="AN378" s="639">
        <v>1.0862248845622556E-2</v>
      </c>
      <c r="AO378" s="639">
        <v>2.2059696409188281E-4</v>
      </c>
      <c r="AP378" s="639">
        <v>3.0732641110627493E-3</v>
      </c>
      <c r="AQ378" s="639">
        <v>6.1438360640938647E-6</v>
      </c>
      <c r="AR378" s="639">
        <v>9.8214642441321693</v>
      </c>
    </row>
    <row r="379" spans="1:44">
      <c r="A379" s="435" t="s">
        <v>1287</v>
      </c>
      <c r="B379" s="411">
        <v>377</v>
      </c>
      <c r="C379" s="411" t="s">
        <v>1288</v>
      </c>
      <c r="D379" s="412">
        <v>660320</v>
      </c>
      <c r="E379" s="412">
        <v>4577616.2059185896</v>
      </c>
      <c r="F379" s="412">
        <v>268103.94318658375</v>
      </c>
      <c r="G379" s="412">
        <v>0</v>
      </c>
      <c r="H379" s="412">
        <v>40.916788454621226</v>
      </c>
      <c r="I379" s="412">
        <v>69.747819603688953</v>
      </c>
      <c r="J379" s="412">
        <v>0</v>
      </c>
      <c r="K379" s="412">
        <v>0</v>
      </c>
      <c r="L379" s="412">
        <v>0</v>
      </c>
      <c r="M379" s="412">
        <v>0</v>
      </c>
      <c r="N379" s="412">
        <v>268214.6077946421</v>
      </c>
      <c r="O379" s="639">
        <v>6.9324209563826473</v>
      </c>
      <c r="P379" s="639">
        <v>0.40602123695569381</v>
      </c>
      <c r="Q379" s="639">
        <v>0</v>
      </c>
      <c r="R379" s="639">
        <v>6.196509034198756E-5</v>
      </c>
      <c r="S379" s="639">
        <v>1.0562730131404312E-4</v>
      </c>
      <c r="T379" s="639">
        <v>0</v>
      </c>
      <c r="U379" s="639">
        <v>0</v>
      </c>
      <c r="V379" s="639">
        <v>0</v>
      </c>
      <c r="W379" s="639">
        <v>0</v>
      </c>
      <c r="X379" s="639">
        <v>0.40618882934734984</v>
      </c>
      <c r="Y379" s="639">
        <v>28.333023871730088</v>
      </c>
      <c r="Z379" s="639">
        <v>1.562693582927507</v>
      </c>
      <c r="AA379" s="639">
        <v>8.5656660686096189E-2</v>
      </c>
      <c r="AB379" s="639">
        <v>0.10938115712138026</v>
      </c>
      <c r="AC379" s="639">
        <v>1.3994851953179153E-2</v>
      </c>
      <c r="AD379" s="639">
        <v>2.0733665712249529E-2</v>
      </c>
      <c r="AE379" s="639">
        <v>4.7358083495940709E-4</v>
      </c>
      <c r="AF379" s="639">
        <v>1.439878802921809E-3</v>
      </c>
      <c r="AG379" s="639">
        <v>3.0361768771428213E-5</v>
      </c>
      <c r="AH379" s="639">
        <v>1.7944037398070647</v>
      </c>
      <c r="AI379" s="639">
        <v>23.893306553502168</v>
      </c>
      <c r="AJ379" s="639">
        <v>1.3116515880855775</v>
      </c>
      <c r="AK379" s="639">
        <v>3.2173721248678268E-2</v>
      </c>
      <c r="AL379" s="639">
        <v>6.4332827144602932E-3</v>
      </c>
      <c r="AM379" s="639">
        <v>9.96299912074417E-3</v>
      </c>
      <c r="AN379" s="639">
        <v>1.5500982667345179E-2</v>
      </c>
      <c r="AO379" s="639">
        <v>1.6948797699234216E-4</v>
      </c>
      <c r="AP379" s="639">
        <v>1.2386461021302135E-3</v>
      </c>
      <c r="AQ379" s="639">
        <v>4.3109924371567056E-6</v>
      </c>
      <c r="AR379" s="639">
        <v>1.3771350189083651</v>
      </c>
    </row>
    <row r="380" spans="1:44">
      <c r="A380" s="435" t="s">
        <v>1289</v>
      </c>
      <c r="B380" s="411">
        <v>378</v>
      </c>
      <c r="C380" s="411" t="s">
        <v>1290</v>
      </c>
      <c r="D380" s="412">
        <v>191750</v>
      </c>
      <c r="E380" s="412">
        <v>4606918.9043763811</v>
      </c>
      <c r="F380" s="412">
        <v>239741.50697589127</v>
      </c>
      <c r="G380" s="412">
        <v>0</v>
      </c>
      <c r="H380" s="412">
        <v>41.178709126869109</v>
      </c>
      <c r="I380" s="412">
        <v>70.194296379809415</v>
      </c>
      <c r="J380" s="412">
        <v>0</v>
      </c>
      <c r="K380" s="412">
        <v>0</v>
      </c>
      <c r="L380" s="412">
        <v>0</v>
      </c>
      <c r="M380" s="412">
        <v>0</v>
      </c>
      <c r="N380" s="412">
        <v>239852.87998139794</v>
      </c>
      <c r="O380" s="639">
        <v>24.025652695574347</v>
      </c>
      <c r="P380" s="639">
        <v>1.2502816530685334</v>
      </c>
      <c r="Q380" s="639">
        <v>0</v>
      </c>
      <c r="R380" s="639">
        <v>2.1475206845824829E-4</v>
      </c>
      <c r="S380" s="639">
        <v>3.6607194982951456E-4</v>
      </c>
      <c r="T380" s="639">
        <v>0</v>
      </c>
      <c r="U380" s="639">
        <v>0</v>
      </c>
      <c r="V380" s="639">
        <v>0</v>
      </c>
      <c r="W380" s="639">
        <v>0</v>
      </c>
      <c r="X380" s="639">
        <v>1.2508624770868213</v>
      </c>
      <c r="Y380" s="639">
        <v>73.722474775249196</v>
      </c>
      <c r="Z380" s="639">
        <v>3.848614583114272</v>
      </c>
      <c r="AA380" s="639">
        <v>0.15611465864985022</v>
      </c>
      <c r="AB380" s="639">
        <v>0.20284410231229272</v>
      </c>
      <c r="AC380" s="639">
        <v>2.347118234466419E-2</v>
      </c>
      <c r="AD380" s="639">
        <v>1.207192703473909E-2</v>
      </c>
      <c r="AE380" s="639">
        <v>9.1211073129445245E-4</v>
      </c>
      <c r="AF380" s="639">
        <v>2.6900847184186966E-3</v>
      </c>
      <c r="AG380" s="639">
        <v>6.3465706048493396E-5</v>
      </c>
      <c r="AH380" s="639">
        <v>4.2467821146115803</v>
      </c>
      <c r="AI380" s="639">
        <v>68.756476526758391</v>
      </c>
      <c r="AJ380" s="639">
        <v>3.5675888961016335</v>
      </c>
      <c r="AK380" s="639">
        <v>7.1517590953471682E-2</v>
      </c>
      <c r="AL380" s="639">
        <v>1.0841782822664495E-2</v>
      </c>
      <c r="AM380" s="639">
        <v>2.0217027559485228E-2</v>
      </c>
      <c r="AN380" s="639">
        <v>9.2604125580331431E-3</v>
      </c>
      <c r="AO380" s="639">
        <v>2.6828630620109612E-4</v>
      </c>
      <c r="AP380" s="639">
        <v>2.3688947619680289E-3</v>
      </c>
      <c r="AQ380" s="639">
        <v>7.7620280774975629E-6</v>
      </c>
      <c r="AR380" s="639">
        <v>3.682070653091535</v>
      </c>
    </row>
    <row r="381" spans="1:44">
      <c r="A381" s="435" t="s">
        <v>1291</v>
      </c>
      <c r="B381" s="411">
        <v>379</v>
      </c>
      <c r="C381" s="411" t="s">
        <v>1292</v>
      </c>
      <c r="D381" s="412">
        <v>1087550</v>
      </c>
      <c r="E381" s="412">
        <v>2353989.0440945816</v>
      </c>
      <c r="F381" s="412">
        <v>125857.00821623385</v>
      </c>
      <c r="G381" s="412">
        <v>0</v>
      </c>
      <c r="H381" s="412">
        <v>21.041010737680661</v>
      </c>
      <c r="I381" s="412">
        <v>35.867053027356626</v>
      </c>
      <c r="J381" s="412">
        <v>0</v>
      </c>
      <c r="K381" s="412">
        <v>0</v>
      </c>
      <c r="L381" s="412">
        <v>0</v>
      </c>
      <c r="M381" s="412">
        <v>0</v>
      </c>
      <c r="N381" s="412">
        <v>125913.91627999888</v>
      </c>
      <c r="O381" s="639">
        <v>2.1644881100589228</v>
      </c>
      <c r="P381" s="639">
        <v>0.11572526156612004</v>
      </c>
      <c r="Q381" s="639">
        <v>0</v>
      </c>
      <c r="R381" s="639">
        <v>1.9347166325852294E-5</v>
      </c>
      <c r="S381" s="639">
        <v>3.2979681878862236E-5</v>
      </c>
      <c r="T381" s="639">
        <v>0</v>
      </c>
      <c r="U381" s="639">
        <v>0</v>
      </c>
      <c r="V381" s="639">
        <v>0</v>
      </c>
      <c r="W381" s="639">
        <v>0</v>
      </c>
      <c r="X381" s="639">
        <v>0.11577758841432476</v>
      </c>
      <c r="Y381" s="639">
        <v>22.566770601667741</v>
      </c>
      <c r="Z381" s="639">
        <v>1.2558798906255415</v>
      </c>
      <c r="AA381" s="639">
        <v>0.11437544209042728</v>
      </c>
      <c r="AB381" s="639">
        <v>0.10344158961006451</v>
      </c>
      <c r="AC381" s="639">
        <v>8.4044468880268675E-2</v>
      </c>
      <c r="AD381" s="639">
        <v>1.2299147763375382E-2</v>
      </c>
      <c r="AE381" s="639">
        <v>4.950486993143729E-4</v>
      </c>
      <c r="AF381" s="639">
        <v>8.5718659975941532E-4</v>
      </c>
      <c r="AG381" s="639">
        <v>3.2037550698984297E-5</v>
      </c>
      <c r="AH381" s="639">
        <v>1.5714248118194498</v>
      </c>
      <c r="AI381" s="639">
        <v>19.165564732030134</v>
      </c>
      <c r="AJ381" s="639">
        <v>1.0588974500663246</v>
      </c>
      <c r="AK381" s="639">
        <v>6.8187727486464095E-2</v>
      </c>
      <c r="AL381" s="639">
        <v>1.0381263735459638E-2</v>
      </c>
      <c r="AM381" s="639">
        <v>5.9588265628989348E-2</v>
      </c>
      <c r="AN381" s="639">
        <v>9.9975722098768535E-3</v>
      </c>
      <c r="AO381" s="639">
        <v>1.609118657657102E-4</v>
      </c>
      <c r="AP381" s="639">
        <v>6.8078548162962382E-4</v>
      </c>
      <c r="AQ381" s="639">
        <v>4.2764027537218266E-6</v>
      </c>
      <c r="AR381" s="639">
        <v>1.2078982528772637</v>
      </c>
    </row>
    <row r="382" spans="1:44">
      <c r="A382" s="435" t="s">
        <v>1293</v>
      </c>
      <c r="B382" s="411">
        <v>380</v>
      </c>
      <c r="C382" s="411" t="s">
        <v>1294</v>
      </c>
      <c r="D382" s="412">
        <v>1818300</v>
      </c>
      <c r="E382" s="412">
        <v>4208767.8442054987</v>
      </c>
      <c r="F382" s="412">
        <v>259011.70316417061</v>
      </c>
      <c r="G382" s="412">
        <v>0</v>
      </c>
      <c r="H382" s="412">
        <v>37.619856228513022</v>
      </c>
      <c r="I382" s="412">
        <v>64.127783358488173</v>
      </c>
      <c r="J382" s="412">
        <v>0</v>
      </c>
      <c r="K382" s="412">
        <v>0</v>
      </c>
      <c r="L382" s="412">
        <v>0</v>
      </c>
      <c r="M382" s="412">
        <v>0</v>
      </c>
      <c r="N382" s="412">
        <v>259113.45080375759</v>
      </c>
      <c r="O382" s="639">
        <v>2.3146718606420826</v>
      </c>
      <c r="P382" s="639">
        <v>0.14244717767374504</v>
      </c>
      <c r="Q382" s="639">
        <v>0</v>
      </c>
      <c r="R382" s="639">
        <v>2.0689576103235451E-5</v>
      </c>
      <c r="S382" s="639">
        <v>3.5267988427920681E-5</v>
      </c>
      <c r="T382" s="639">
        <v>0</v>
      </c>
      <c r="U382" s="639">
        <v>0</v>
      </c>
      <c r="V382" s="639">
        <v>0</v>
      </c>
      <c r="W382" s="639">
        <v>0</v>
      </c>
      <c r="X382" s="639">
        <v>0.14250313523827621</v>
      </c>
      <c r="Y382" s="639">
        <v>23.9313779995821</v>
      </c>
      <c r="Z382" s="639">
        <v>1.3131394561793679</v>
      </c>
      <c r="AA382" s="639">
        <v>8.8703944495325482E-2</v>
      </c>
      <c r="AB382" s="639">
        <v>0.10585881993692267</v>
      </c>
      <c r="AC382" s="639">
        <v>0.11425740928637364</v>
      </c>
      <c r="AD382" s="639">
        <v>9.3535637304367463E-3</v>
      </c>
      <c r="AE382" s="639">
        <v>5.3755988330099285E-4</v>
      </c>
      <c r="AF382" s="639">
        <v>1.1114915161365786E-3</v>
      </c>
      <c r="AG382" s="639">
        <v>3.7643958609501083E-5</v>
      </c>
      <c r="AH382" s="639">
        <v>1.6329998889864734</v>
      </c>
      <c r="AI382" s="639">
        <v>21.048000021552564</v>
      </c>
      <c r="AJ382" s="639">
        <v>1.1455773733276491</v>
      </c>
      <c r="AK382" s="639">
        <v>4.2018452437403132E-2</v>
      </c>
      <c r="AL382" s="639">
        <v>1.3227707613541669E-2</v>
      </c>
      <c r="AM382" s="639">
        <v>7.8769309695147519E-2</v>
      </c>
      <c r="AN382" s="639">
        <v>7.6181372852147447E-3</v>
      </c>
      <c r="AO382" s="639">
        <v>1.8191821947667689E-4</v>
      </c>
      <c r="AP382" s="639">
        <v>9.4720536348869423E-4</v>
      </c>
      <c r="AQ382" s="639">
        <v>5.3755760155038725E-6</v>
      </c>
      <c r="AR382" s="639">
        <v>1.288345479517937</v>
      </c>
    </row>
    <row r="383" spans="1:44">
      <c r="A383" s="435" t="s">
        <v>1295</v>
      </c>
      <c r="B383" s="411">
        <v>381</v>
      </c>
      <c r="C383" s="411" t="s">
        <v>1296</v>
      </c>
      <c r="D383" s="412">
        <v>1970607</v>
      </c>
      <c r="E383" s="412">
        <v>6100645.7843987327</v>
      </c>
      <c r="F383" s="412">
        <v>375603.35369538871</v>
      </c>
      <c r="G383" s="412">
        <v>144.0626260453364</v>
      </c>
      <c r="H383" s="412">
        <v>54.530310486509798</v>
      </c>
      <c r="I383" s="412">
        <v>92.953782601104223</v>
      </c>
      <c r="J383" s="412">
        <v>0</v>
      </c>
      <c r="K383" s="412">
        <v>0</v>
      </c>
      <c r="L383" s="412">
        <v>0</v>
      </c>
      <c r="M383" s="412">
        <v>0</v>
      </c>
      <c r="N383" s="412">
        <v>375894.90041452163</v>
      </c>
      <c r="O383" s="639">
        <v>3.0958206199403193</v>
      </c>
      <c r="P383" s="639">
        <v>0.19060287195538669</v>
      </c>
      <c r="Q383" s="639">
        <v>7.3105711105936599E-5</v>
      </c>
      <c r="R383" s="639">
        <v>2.7671834356880796E-5</v>
      </c>
      <c r="S383" s="639">
        <v>4.7170127073081655E-5</v>
      </c>
      <c r="T383" s="639">
        <v>0</v>
      </c>
      <c r="U383" s="639">
        <v>0</v>
      </c>
      <c r="V383" s="639">
        <v>0</v>
      </c>
      <c r="W383" s="639">
        <v>0</v>
      </c>
      <c r="X383" s="639">
        <v>0.19075081962792259</v>
      </c>
      <c r="Y383" s="639">
        <v>31.050342096180131</v>
      </c>
      <c r="Z383" s="639">
        <v>1.6782175752951038</v>
      </c>
      <c r="AA383" s="639">
        <v>0.14873731464592563</v>
      </c>
      <c r="AB383" s="639">
        <v>0.12250143830947008</v>
      </c>
      <c r="AC383" s="639">
        <v>2.5817702474342879E-2</v>
      </c>
      <c r="AD383" s="639">
        <v>9.3553674831959501E-3</v>
      </c>
      <c r="AE383" s="639">
        <v>5.7711367353336122E-4</v>
      </c>
      <c r="AF383" s="639">
        <v>1.434836385736091E-3</v>
      </c>
      <c r="AG383" s="639">
        <v>4.3009907985100187E-5</v>
      </c>
      <c r="AH383" s="639">
        <v>1.9866843581752929</v>
      </c>
      <c r="AI383" s="639">
        <v>27.965271105068947</v>
      </c>
      <c r="AJ383" s="639">
        <v>1.5007820390790989</v>
      </c>
      <c r="AK383" s="639">
        <v>9.777030005224828E-2</v>
      </c>
      <c r="AL383" s="639">
        <v>1.015397987184876E-2</v>
      </c>
      <c r="AM383" s="639">
        <v>1.9593329867643908E-2</v>
      </c>
      <c r="AN383" s="639">
        <v>7.5724044438350274E-3</v>
      </c>
      <c r="AO383" s="639">
        <v>1.7436904367903184E-4</v>
      </c>
      <c r="AP383" s="639">
        <v>1.2492077441364549E-3</v>
      </c>
      <c r="AQ383" s="639">
        <v>4.8062985405608436E-6</v>
      </c>
      <c r="AR383" s="639">
        <v>1.6373004364010308</v>
      </c>
    </row>
    <row r="384" spans="1:44">
      <c r="A384" s="435" t="s">
        <v>1297</v>
      </c>
      <c r="B384" s="411">
        <v>382</v>
      </c>
      <c r="C384" s="411" t="s">
        <v>1298</v>
      </c>
      <c r="D384" s="412">
        <v>3406138</v>
      </c>
      <c r="E384" s="412">
        <v>13245486.418793092</v>
      </c>
      <c r="F384" s="412">
        <v>823077.03179254057</v>
      </c>
      <c r="G384" s="412">
        <v>2178.9212087521064</v>
      </c>
      <c r="H384" s="412">
        <v>118.3941032617783</v>
      </c>
      <c r="I384" s="412">
        <v>201.81766136414328</v>
      </c>
      <c r="J384" s="412">
        <v>0</v>
      </c>
      <c r="K384" s="412">
        <v>0</v>
      </c>
      <c r="L384" s="412">
        <v>0</v>
      </c>
      <c r="M384" s="412">
        <v>0</v>
      </c>
      <c r="N384" s="412">
        <v>825576.16476591851</v>
      </c>
      <c r="O384" s="639">
        <v>3.8887110324928384</v>
      </c>
      <c r="P384" s="639">
        <v>0.24164523921007916</v>
      </c>
      <c r="Q384" s="639">
        <v>6.3970432459052053E-4</v>
      </c>
      <c r="R384" s="639">
        <v>3.4759044777921006E-5</v>
      </c>
      <c r="S384" s="639">
        <v>5.9251169906839736E-5</v>
      </c>
      <c r="T384" s="639">
        <v>0</v>
      </c>
      <c r="U384" s="639">
        <v>0</v>
      </c>
      <c r="V384" s="639">
        <v>0</v>
      </c>
      <c r="W384" s="639">
        <v>0</v>
      </c>
      <c r="X384" s="639">
        <v>0.24237895374935445</v>
      </c>
      <c r="Y384" s="639">
        <v>39.848979037523819</v>
      </c>
      <c r="Z384" s="639">
        <v>2.1833842235512941</v>
      </c>
      <c r="AA384" s="639">
        <v>0.17245887601533244</v>
      </c>
      <c r="AB384" s="639">
        <v>0.16830774766424356</v>
      </c>
      <c r="AC384" s="639">
        <v>2.1768600106827903E-2</v>
      </c>
      <c r="AD384" s="639">
        <v>2.0839160121609458E-2</v>
      </c>
      <c r="AE384" s="639">
        <v>1.577201176777625E-3</v>
      </c>
      <c r="AF384" s="639">
        <v>2.0157746138071975E-3</v>
      </c>
      <c r="AG384" s="639">
        <v>1.0421051776959222E-4</v>
      </c>
      <c r="AH384" s="639">
        <v>2.5704557937676622</v>
      </c>
      <c r="AI384" s="639">
        <v>35.769010392651978</v>
      </c>
      <c r="AJ384" s="639">
        <v>1.9488857611976025</v>
      </c>
      <c r="AK384" s="639">
        <v>0.10327026731992756</v>
      </c>
      <c r="AL384" s="639">
        <v>1.1938014985548365E-2</v>
      </c>
      <c r="AM384" s="639">
        <v>1.9451884712549609E-2</v>
      </c>
      <c r="AN384" s="639">
        <v>1.6396434180946932E-2</v>
      </c>
      <c r="AO384" s="639">
        <v>5.0914129203879013E-4</v>
      </c>
      <c r="AP384" s="639">
        <v>1.6562346659445956E-3</v>
      </c>
      <c r="AQ384" s="639">
        <v>1.7263847773902106E-5</v>
      </c>
      <c r="AR384" s="639">
        <v>2.1021250022023326</v>
      </c>
    </row>
    <row r="385" spans="1:44">
      <c r="A385" s="435" t="s">
        <v>1299</v>
      </c>
      <c r="B385" s="411">
        <v>383</v>
      </c>
      <c r="C385" s="411" t="s">
        <v>283</v>
      </c>
      <c r="D385" s="412">
        <v>536690</v>
      </c>
      <c r="E385" s="412">
        <v>604435.60437049472</v>
      </c>
      <c r="F385" s="412">
        <v>31407.490156553569</v>
      </c>
      <c r="G385" s="412">
        <v>4429.4184881263291</v>
      </c>
      <c r="H385" s="412">
        <v>5.4027167516779153</v>
      </c>
      <c r="I385" s="412">
        <v>9.209611203571864</v>
      </c>
      <c r="J385" s="412">
        <v>0</v>
      </c>
      <c r="K385" s="412">
        <v>0</v>
      </c>
      <c r="L385" s="412">
        <v>0</v>
      </c>
      <c r="M385" s="412">
        <v>0</v>
      </c>
      <c r="N385" s="412">
        <v>35851.520972635146</v>
      </c>
      <c r="O385" s="639">
        <v>1.12622855721272</v>
      </c>
      <c r="P385" s="639">
        <v>5.8520729204109577E-2</v>
      </c>
      <c r="Q385" s="639">
        <v>8.2532159871179442E-3</v>
      </c>
      <c r="R385" s="639">
        <v>1.0066736387258781E-5</v>
      </c>
      <c r="S385" s="639">
        <v>1.7160020130004033E-5</v>
      </c>
      <c r="T385" s="639">
        <v>0</v>
      </c>
      <c r="U385" s="639">
        <v>0</v>
      </c>
      <c r="V385" s="639">
        <v>0</v>
      </c>
      <c r="W385" s="639">
        <v>0</v>
      </c>
      <c r="X385" s="639">
        <v>6.6801171947744792E-2</v>
      </c>
      <c r="Y385" s="639">
        <v>14.938117706131278</v>
      </c>
      <c r="Z385" s="639">
        <v>0.83029410825209882</v>
      </c>
      <c r="AA385" s="639">
        <v>6.8989475852065107E-2</v>
      </c>
      <c r="AB385" s="639">
        <v>6.9530752951755342E-2</v>
      </c>
      <c r="AC385" s="639">
        <v>3.7719246265548893E-2</v>
      </c>
      <c r="AD385" s="639">
        <v>8.6462276672451786E-3</v>
      </c>
      <c r="AE385" s="639">
        <v>5.2622633963135762E-4</v>
      </c>
      <c r="AF385" s="639">
        <v>6.5083587246334029E-4</v>
      </c>
      <c r="AG385" s="639">
        <v>3.277493743725042E-5</v>
      </c>
      <c r="AH385" s="639">
        <v>1.0163896481382451</v>
      </c>
      <c r="AI385" s="639">
        <v>10.412050201624513</v>
      </c>
      <c r="AJ385" s="639">
        <v>0.57417846663288563</v>
      </c>
      <c r="AK385" s="639">
        <v>2.738801420234932E-2</v>
      </c>
      <c r="AL385" s="639">
        <v>5.9376992826386862E-3</v>
      </c>
      <c r="AM385" s="639">
        <v>1.8003512236477951E-2</v>
      </c>
      <c r="AN385" s="639">
        <v>5.90990555141826E-3</v>
      </c>
      <c r="AO385" s="639">
        <v>1.3818932648215803E-4</v>
      </c>
      <c r="AP385" s="639">
        <v>4.0781442885434645E-4</v>
      </c>
      <c r="AQ385" s="639">
        <v>3.5802425628231391E-6</v>
      </c>
      <c r="AR385" s="639">
        <v>0.63196718190366918</v>
      </c>
    </row>
    <row r="386" spans="1:44">
      <c r="A386" s="435" t="s">
        <v>1300</v>
      </c>
      <c r="B386" s="411">
        <v>384</v>
      </c>
      <c r="C386" s="411" t="s">
        <v>1301</v>
      </c>
      <c r="D386" s="412">
        <v>237765</v>
      </c>
      <c r="E386" s="412">
        <v>186152.64867260892</v>
      </c>
      <c r="F386" s="412">
        <v>12064.089645655691</v>
      </c>
      <c r="G386" s="412">
        <v>221.61695902428917</v>
      </c>
      <c r="H386" s="412">
        <v>1.6639159342708834</v>
      </c>
      <c r="I386" s="412">
        <v>2.8363542888499031</v>
      </c>
      <c r="J386" s="412">
        <v>0</v>
      </c>
      <c r="K386" s="412">
        <v>0</v>
      </c>
      <c r="L386" s="412">
        <v>0</v>
      </c>
      <c r="M386" s="412">
        <v>0</v>
      </c>
      <c r="N386" s="412">
        <v>12290.2068749031</v>
      </c>
      <c r="O386" s="639">
        <v>0.7829270442353119</v>
      </c>
      <c r="P386" s="639">
        <v>5.0739552270753441E-2</v>
      </c>
      <c r="Q386" s="639">
        <v>9.3208402844947391E-4</v>
      </c>
      <c r="R386" s="639">
        <v>6.9981533626517082E-6</v>
      </c>
      <c r="S386" s="639">
        <v>1.1929233860534154E-5</v>
      </c>
      <c r="T386" s="639">
        <v>0</v>
      </c>
      <c r="U386" s="639">
        <v>0</v>
      </c>
      <c r="V386" s="639">
        <v>0</v>
      </c>
      <c r="W386" s="639">
        <v>0</v>
      </c>
      <c r="X386" s="639">
        <v>5.1690563686426098E-2</v>
      </c>
      <c r="Y386" s="639">
        <v>18.750736618811132</v>
      </c>
      <c r="Z386" s="639">
        <v>1.1197065664547448</v>
      </c>
      <c r="AA386" s="639">
        <v>0.11805722877116255</v>
      </c>
      <c r="AB386" s="639">
        <v>0.11102811251402725</v>
      </c>
      <c r="AC386" s="639">
        <v>1.817336656214966E-2</v>
      </c>
      <c r="AD386" s="639">
        <v>1.2851546622234042E-2</v>
      </c>
      <c r="AE386" s="639">
        <v>6.0543094641930784E-4</v>
      </c>
      <c r="AF386" s="639">
        <v>6.2146014763822337E-4</v>
      </c>
      <c r="AG386" s="639">
        <v>3.8922563014860249E-5</v>
      </c>
      <c r="AH386" s="639">
        <v>1.3810826345813909</v>
      </c>
      <c r="AI386" s="639">
        <v>15.369953235439226</v>
      </c>
      <c r="AJ386" s="639">
        <v>0.92796986008927018</v>
      </c>
      <c r="AK386" s="639">
        <v>6.8924439110598007E-2</v>
      </c>
      <c r="AL386" s="639">
        <v>8.7362930278218429E-3</v>
      </c>
      <c r="AM386" s="639">
        <v>1.4635776264716568E-2</v>
      </c>
      <c r="AN386" s="639">
        <v>1.1197227480593102E-2</v>
      </c>
      <c r="AO386" s="639">
        <v>1.9779597023788039E-4</v>
      </c>
      <c r="AP386" s="639">
        <v>4.176988098821141E-4</v>
      </c>
      <c r="AQ386" s="639">
        <v>4.6641623144081899E-6</v>
      </c>
      <c r="AR386" s="639">
        <v>1.032083754915434</v>
      </c>
    </row>
    <row r="387" spans="1:44">
      <c r="A387" s="435" t="s">
        <v>1302</v>
      </c>
      <c r="B387" s="411">
        <v>385</v>
      </c>
      <c r="C387" s="411" t="s">
        <v>1303</v>
      </c>
      <c r="D387" s="412">
        <v>1819894</v>
      </c>
      <c r="E387" s="412">
        <v>4865540.9710161258</v>
      </c>
      <c r="F387" s="412">
        <v>302043.05484643474</v>
      </c>
      <c r="G387" s="412">
        <v>0</v>
      </c>
      <c r="H387" s="412">
        <v>43.490389249093738</v>
      </c>
      <c r="I387" s="412">
        <v>74.134846316302458</v>
      </c>
      <c r="J387" s="412">
        <v>0</v>
      </c>
      <c r="K387" s="412">
        <v>0</v>
      </c>
      <c r="L387" s="412">
        <v>0</v>
      </c>
      <c r="M387" s="412">
        <v>0</v>
      </c>
      <c r="N387" s="412">
        <v>302160.68008200015</v>
      </c>
      <c r="O387" s="639">
        <v>2.673529870979368</v>
      </c>
      <c r="P387" s="639">
        <v>0.16596738867562327</v>
      </c>
      <c r="Q387" s="639">
        <v>0</v>
      </c>
      <c r="R387" s="639">
        <v>2.3897210084265202E-5</v>
      </c>
      <c r="S387" s="639">
        <v>4.0735804566805793E-5</v>
      </c>
      <c r="T387" s="639">
        <v>0</v>
      </c>
      <c r="U387" s="639">
        <v>0</v>
      </c>
      <c r="V387" s="639">
        <v>0</v>
      </c>
      <c r="W387" s="639">
        <v>0</v>
      </c>
      <c r="X387" s="639">
        <v>0.16603202169027437</v>
      </c>
      <c r="Y387" s="639">
        <v>27.46692837857892</v>
      </c>
      <c r="Z387" s="639">
        <v>1.5609362835232441</v>
      </c>
      <c r="AA387" s="639">
        <v>0.1319996896348701</v>
      </c>
      <c r="AB387" s="639">
        <v>0.15655269295182483</v>
      </c>
      <c r="AC387" s="639">
        <v>3.1669640924316629E-2</v>
      </c>
      <c r="AD387" s="639">
        <v>8.9051412291640767E-3</v>
      </c>
      <c r="AE387" s="639">
        <v>3.170654575267726E-4</v>
      </c>
      <c r="AF387" s="639">
        <v>1.0948314352880945E-3</v>
      </c>
      <c r="AG387" s="639">
        <v>2.0583031648327648E-5</v>
      </c>
      <c r="AH387" s="639">
        <v>1.8914959281878831</v>
      </c>
      <c r="AI387" s="639">
        <v>23.809695840243307</v>
      </c>
      <c r="AJ387" s="639">
        <v>1.3485631176248194</v>
      </c>
      <c r="AK387" s="639">
        <v>7.556184238160811E-2</v>
      </c>
      <c r="AL387" s="639">
        <v>3.1478052023930267E-2</v>
      </c>
      <c r="AM387" s="639">
        <v>2.1976010037793158E-2</v>
      </c>
      <c r="AN387" s="639">
        <v>7.3456185656625202E-3</v>
      </c>
      <c r="AO387" s="639">
        <v>1.1178836732813753E-4</v>
      </c>
      <c r="AP387" s="639">
        <v>9.4326253506654874E-4</v>
      </c>
      <c r="AQ387" s="639">
        <v>2.3849319082449847E-6</v>
      </c>
      <c r="AR387" s="639">
        <v>1.4859820764681162</v>
      </c>
    </row>
    <row r="388" spans="1:44">
      <c r="A388" s="435" t="s">
        <v>1304</v>
      </c>
      <c r="B388" s="411">
        <v>386</v>
      </c>
      <c r="C388" s="411" t="s">
        <v>1305</v>
      </c>
      <c r="D388" s="412">
        <v>2340639</v>
      </c>
      <c r="E388" s="412">
        <v>4949004.4225016125</v>
      </c>
      <c r="F388" s="412">
        <v>300587.16934357717</v>
      </c>
      <c r="G388" s="412">
        <v>0</v>
      </c>
      <c r="H388" s="412">
        <v>44.236423043650142</v>
      </c>
      <c r="I388" s="412">
        <v>75.406554885969001</v>
      </c>
      <c r="J388" s="412">
        <v>0</v>
      </c>
      <c r="K388" s="412">
        <v>0</v>
      </c>
      <c r="L388" s="412">
        <v>0</v>
      </c>
      <c r="M388" s="412">
        <v>0</v>
      </c>
      <c r="N388" s="412">
        <v>300706.81232150679</v>
      </c>
      <c r="O388" s="639">
        <v>2.1143817660483366</v>
      </c>
      <c r="P388" s="639">
        <v>0.12842098646719002</v>
      </c>
      <c r="Q388" s="639">
        <v>0</v>
      </c>
      <c r="R388" s="639">
        <v>1.8899293331286944E-5</v>
      </c>
      <c r="S388" s="639">
        <v>3.2216225947687363E-5</v>
      </c>
      <c r="T388" s="639">
        <v>0</v>
      </c>
      <c r="U388" s="639">
        <v>0</v>
      </c>
      <c r="V388" s="639">
        <v>0</v>
      </c>
      <c r="W388" s="639">
        <v>0</v>
      </c>
      <c r="X388" s="639">
        <v>0.128472101986469</v>
      </c>
      <c r="Y388" s="639">
        <v>15.564372173813746</v>
      </c>
      <c r="Z388" s="639">
        <v>0.87556936415869391</v>
      </c>
      <c r="AA388" s="639">
        <v>6.9076485553046352E-2</v>
      </c>
      <c r="AB388" s="639">
        <v>6.6419706811997631E-2</v>
      </c>
      <c r="AC388" s="639">
        <v>9.6501480998694069E-3</v>
      </c>
      <c r="AD388" s="639">
        <v>5.6827622394417937E-3</v>
      </c>
      <c r="AE388" s="639">
        <v>2.2743002816406557E-4</v>
      </c>
      <c r="AF388" s="639">
        <v>7.2335179463423526E-4</v>
      </c>
      <c r="AG388" s="639">
        <v>1.3754352757796729E-5</v>
      </c>
      <c r="AH388" s="639">
        <v>1.0273630030386054</v>
      </c>
      <c r="AI388" s="639">
        <v>13.80603294947324</v>
      </c>
      <c r="AJ388" s="639">
        <v>0.77389433619428738</v>
      </c>
      <c r="AK388" s="639">
        <v>4.1520811759003518E-2</v>
      </c>
      <c r="AL388" s="639">
        <v>6.0843551634555066E-3</v>
      </c>
      <c r="AM388" s="639">
        <v>8.6671038761993602E-3</v>
      </c>
      <c r="AN388" s="639">
        <v>4.9123884216009678E-3</v>
      </c>
      <c r="AO388" s="639">
        <v>8.1625997039264212E-5</v>
      </c>
      <c r="AP388" s="639">
        <v>6.3467737898699559E-4</v>
      </c>
      <c r="AQ388" s="639">
        <v>1.8199498722838914E-6</v>
      </c>
      <c r="AR388" s="639">
        <v>0.83579711874044549</v>
      </c>
    </row>
    <row r="389" spans="1:44">
      <c r="A389" s="435" t="s">
        <v>1306</v>
      </c>
      <c r="B389" s="411">
        <v>387</v>
      </c>
      <c r="C389" s="411" t="s">
        <v>1307</v>
      </c>
      <c r="D389" s="412">
        <v>389882</v>
      </c>
      <c r="E389" s="412">
        <v>547050.26487294631</v>
      </c>
      <c r="F389" s="412">
        <v>40764.593884539885</v>
      </c>
      <c r="G389" s="412">
        <v>515.37897204951332</v>
      </c>
      <c r="H389" s="412">
        <v>4.8897808280454473</v>
      </c>
      <c r="I389" s="412">
        <v>8.3352473147870327</v>
      </c>
      <c r="J389" s="412">
        <v>0</v>
      </c>
      <c r="K389" s="412">
        <v>0</v>
      </c>
      <c r="L389" s="412">
        <v>0</v>
      </c>
      <c r="M389" s="412">
        <v>0</v>
      </c>
      <c r="N389" s="412">
        <v>41293.197884732232</v>
      </c>
      <c r="O389" s="639">
        <v>1.403117519846893</v>
      </c>
      <c r="P389" s="639">
        <v>0.10455623466725801</v>
      </c>
      <c r="Q389" s="639">
        <v>1.3218844985136871E-3</v>
      </c>
      <c r="R389" s="639">
        <v>1.2541694225548878E-5</v>
      </c>
      <c r="S389" s="639">
        <v>2.1378897499210101E-5</v>
      </c>
      <c r="T389" s="639">
        <v>0</v>
      </c>
      <c r="U389" s="639">
        <v>0</v>
      </c>
      <c r="V389" s="639">
        <v>0</v>
      </c>
      <c r="W389" s="639">
        <v>0</v>
      </c>
      <c r="X389" s="639">
        <v>0.10591203975749645</v>
      </c>
      <c r="Y389" s="639">
        <v>21.677700227057422</v>
      </c>
      <c r="Z389" s="639">
        <v>1.2633386479403095</v>
      </c>
      <c r="AA389" s="639">
        <v>0.28058155773494636</v>
      </c>
      <c r="AB389" s="639">
        <v>0.12551444084059429</v>
      </c>
      <c r="AC389" s="639">
        <v>2.8469157497627476E-2</v>
      </c>
      <c r="AD389" s="639">
        <v>1.0345266429057915E-2</v>
      </c>
      <c r="AE389" s="639">
        <v>1.3504991099570164E-3</v>
      </c>
      <c r="AF389" s="639">
        <v>1.7188569792050703E-3</v>
      </c>
      <c r="AG389" s="639">
        <v>9.2796816854426423E-5</v>
      </c>
      <c r="AH389" s="639">
        <v>1.7114112233485523</v>
      </c>
      <c r="AI389" s="639">
        <v>16.862256502654947</v>
      </c>
      <c r="AJ389" s="639">
        <v>0.98530788562355331</v>
      </c>
      <c r="AK389" s="639">
        <v>0.22339155994020415</v>
      </c>
      <c r="AL389" s="639">
        <v>2.2689985375507843E-2</v>
      </c>
      <c r="AM389" s="639">
        <v>2.5107403940309359E-2</v>
      </c>
      <c r="AN389" s="639">
        <v>8.2733070638799852E-3</v>
      </c>
      <c r="AO389" s="639">
        <v>2.6509508354957635E-4</v>
      </c>
      <c r="AP389" s="639">
        <v>1.3045967844828343E-3</v>
      </c>
      <c r="AQ389" s="639">
        <v>5.7964762984056243E-6</v>
      </c>
      <c r="AR389" s="639">
        <v>1.2663456302877858</v>
      </c>
    </row>
    <row r="390" spans="1:44">
      <c r="A390" s="435" t="s">
        <v>1308</v>
      </c>
      <c r="B390" s="411">
        <v>388</v>
      </c>
      <c r="C390" s="411" t="s">
        <v>285</v>
      </c>
      <c r="D390" s="412">
        <v>1502153</v>
      </c>
      <c r="E390" s="412">
        <v>1812578.1508093153</v>
      </c>
      <c r="F390" s="412">
        <v>119672.26312499575</v>
      </c>
      <c r="G390" s="412">
        <v>0</v>
      </c>
      <c r="H390" s="412">
        <v>16.201637144294104</v>
      </c>
      <c r="I390" s="412">
        <v>27.617731193099626</v>
      </c>
      <c r="J390" s="412">
        <v>0</v>
      </c>
      <c r="K390" s="412">
        <v>0</v>
      </c>
      <c r="L390" s="412">
        <v>0</v>
      </c>
      <c r="M390" s="412">
        <v>0</v>
      </c>
      <c r="N390" s="412">
        <v>119716.08249333313</v>
      </c>
      <c r="O390" s="639">
        <v>1.2066534839056442</v>
      </c>
      <c r="P390" s="639">
        <v>7.9667159819935621E-2</v>
      </c>
      <c r="Q390" s="639">
        <v>0</v>
      </c>
      <c r="R390" s="639">
        <v>1.0785610483282398E-5</v>
      </c>
      <c r="S390" s="639">
        <v>1.8385431572615855E-5</v>
      </c>
      <c r="T390" s="639">
        <v>0</v>
      </c>
      <c r="U390" s="639">
        <v>0</v>
      </c>
      <c r="V390" s="639">
        <v>0</v>
      </c>
      <c r="W390" s="639">
        <v>0</v>
      </c>
      <c r="X390" s="639">
        <v>7.9696330861991529E-2</v>
      </c>
      <c r="Y390" s="639">
        <v>15.641793615415793</v>
      </c>
      <c r="Z390" s="639">
        <v>0.89847666063617249</v>
      </c>
      <c r="AA390" s="639">
        <v>0.17294036175885405</v>
      </c>
      <c r="AB390" s="639">
        <v>8.7987401070371798E-2</v>
      </c>
      <c r="AC390" s="639">
        <v>1.7541562610278224E-2</v>
      </c>
      <c r="AD390" s="639">
        <v>8.5597422844602838E-3</v>
      </c>
      <c r="AE390" s="639">
        <v>3.7579987525636875E-4</v>
      </c>
      <c r="AF390" s="639">
        <v>6.3088221748834269E-4</v>
      </c>
      <c r="AG390" s="639">
        <v>2.4358147984606922E-5</v>
      </c>
      <c r="AH390" s="639">
        <v>1.1865367686008661</v>
      </c>
      <c r="AI390" s="639">
        <v>13.004298464145068</v>
      </c>
      <c r="AJ390" s="639">
        <v>0.74715515431310753</v>
      </c>
      <c r="AK390" s="639">
        <v>0.13371292019689326</v>
      </c>
      <c r="AL390" s="639">
        <v>1.0152867712657694E-2</v>
      </c>
      <c r="AM390" s="639">
        <v>1.5493259823669343E-2</v>
      </c>
      <c r="AN390" s="639">
        <v>7.2973423120923468E-3</v>
      </c>
      <c r="AO390" s="639">
        <v>1.2551386337053902E-4</v>
      </c>
      <c r="AP390" s="639">
        <v>4.9276847587689885E-4</v>
      </c>
      <c r="AQ390" s="639">
        <v>2.8950730230128094E-6</v>
      </c>
      <c r="AR390" s="639">
        <v>0.91443272177069057</v>
      </c>
    </row>
    <row r="391" spans="1:44">
      <c r="A391" s="435" t="s">
        <v>1309</v>
      </c>
      <c r="B391" s="411">
        <v>389</v>
      </c>
      <c r="C391" s="411" t="s">
        <v>287</v>
      </c>
      <c r="D391" s="412">
        <v>1482084</v>
      </c>
      <c r="E391" s="412">
        <v>0</v>
      </c>
      <c r="F391" s="412">
        <v>0</v>
      </c>
      <c r="G391" s="412">
        <v>0</v>
      </c>
      <c r="H391" s="412">
        <v>0</v>
      </c>
      <c r="I391" s="412">
        <v>0</v>
      </c>
      <c r="J391" s="412">
        <v>0</v>
      </c>
      <c r="K391" s="412">
        <v>0</v>
      </c>
      <c r="L391" s="412">
        <v>0</v>
      </c>
      <c r="M391" s="412">
        <v>0</v>
      </c>
      <c r="N391" s="412">
        <v>0</v>
      </c>
      <c r="O391" s="639">
        <v>0</v>
      </c>
      <c r="P391" s="639">
        <v>0</v>
      </c>
      <c r="Q391" s="639">
        <v>0</v>
      </c>
      <c r="R391" s="639">
        <v>0</v>
      </c>
      <c r="S391" s="639">
        <v>0</v>
      </c>
      <c r="T391" s="639">
        <v>0</v>
      </c>
      <c r="U391" s="639">
        <v>0</v>
      </c>
      <c r="V391" s="639">
        <v>0</v>
      </c>
      <c r="W391" s="639">
        <v>0</v>
      </c>
      <c r="X391" s="639">
        <v>0</v>
      </c>
      <c r="Y391" s="639">
        <v>75.647630111897783</v>
      </c>
      <c r="Z391" s="639">
        <v>3.9098963717016804</v>
      </c>
      <c r="AA391" s="639">
        <v>0.19427720363815867</v>
      </c>
      <c r="AB391" s="639">
        <v>0.22202631797725539</v>
      </c>
      <c r="AC391" s="639">
        <v>3.0208279835131125E-2</v>
      </c>
      <c r="AD391" s="639">
        <v>3.0134951289654977E-2</v>
      </c>
      <c r="AE391" s="639">
        <v>3.2764893292568618E-3</v>
      </c>
      <c r="AF391" s="639">
        <v>3.4281521393396751E-3</v>
      </c>
      <c r="AG391" s="639">
        <v>1.9713134764176931E-4</v>
      </c>
      <c r="AH391" s="639">
        <v>4.3934448972581199</v>
      </c>
      <c r="AI391" s="639">
        <v>57.201809436110153</v>
      </c>
      <c r="AJ391" s="639">
        <v>2.8847866232587442</v>
      </c>
      <c r="AK391" s="639">
        <v>6.854109286441333E-2</v>
      </c>
      <c r="AL391" s="639">
        <v>8.3262423575696434E-3</v>
      </c>
      <c r="AM391" s="639">
        <v>1.815578569606555E-2</v>
      </c>
      <c r="AN391" s="639">
        <v>2.1720328351620903E-2</v>
      </c>
      <c r="AO391" s="639">
        <v>1.2242188388261865E-3</v>
      </c>
      <c r="AP391" s="639">
        <v>2.4460222666851015E-3</v>
      </c>
      <c r="AQ391" s="639">
        <v>2.4559325992701705E-5</v>
      </c>
      <c r="AR391" s="639">
        <v>3.0052248729599178</v>
      </c>
    </row>
    <row r="392" spans="1:44">
      <c r="A392" s="435" t="s">
        <v>1310</v>
      </c>
      <c r="B392" s="411">
        <v>390</v>
      </c>
      <c r="C392" s="411" t="s">
        <v>289</v>
      </c>
      <c r="D392" s="412">
        <v>7735345</v>
      </c>
      <c r="E392" s="412">
        <v>39040667.149957202</v>
      </c>
      <c r="F392" s="412">
        <v>2651020.7045151694</v>
      </c>
      <c r="G392" s="412">
        <v>13950.765239464909</v>
      </c>
      <c r="H392" s="412">
        <v>348.9630076100986</v>
      </c>
      <c r="I392" s="412">
        <v>594.85140018121206</v>
      </c>
      <c r="J392" s="412">
        <v>0</v>
      </c>
      <c r="K392" s="412">
        <v>0</v>
      </c>
      <c r="L392" s="412">
        <v>0</v>
      </c>
      <c r="M392" s="412">
        <v>0</v>
      </c>
      <c r="N392" s="412">
        <v>2665915.2841624259</v>
      </c>
      <c r="O392" s="639">
        <v>5.0470492460203396</v>
      </c>
      <c r="P392" s="639">
        <v>0.34271525116399715</v>
      </c>
      <c r="Q392" s="639">
        <v>1.8035091181408079E-3</v>
      </c>
      <c r="R392" s="639">
        <v>4.5112791686744235E-5</v>
      </c>
      <c r="S392" s="639">
        <v>7.690043562132162E-5</v>
      </c>
      <c r="T392" s="639">
        <v>0</v>
      </c>
      <c r="U392" s="639">
        <v>0</v>
      </c>
      <c r="V392" s="639">
        <v>0</v>
      </c>
      <c r="W392" s="639">
        <v>0</v>
      </c>
      <c r="X392" s="639">
        <v>0.344640773509446</v>
      </c>
      <c r="Y392" s="639">
        <v>14.917660401926984</v>
      </c>
      <c r="Z392" s="639">
        <v>0.94213123858196035</v>
      </c>
      <c r="AA392" s="639">
        <v>0.12938683076649476</v>
      </c>
      <c r="AB392" s="639">
        <v>7.3638573439244348E-2</v>
      </c>
      <c r="AC392" s="639">
        <v>1.0238553424188081E-2</v>
      </c>
      <c r="AD392" s="639">
        <v>4.5503662137623708E-3</v>
      </c>
      <c r="AE392" s="639">
        <v>3.9754297801701142E-4</v>
      </c>
      <c r="AF392" s="639">
        <v>4.3584210198212319E-4</v>
      </c>
      <c r="AG392" s="639">
        <v>3.6624956252413598E-5</v>
      </c>
      <c r="AH392" s="639">
        <v>1.1608155724619016</v>
      </c>
      <c r="AI392" s="639">
        <v>12.792249360065405</v>
      </c>
      <c r="AJ392" s="639">
        <v>0.81843332697575866</v>
      </c>
      <c r="AK392" s="639">
        <v>9.3669158736749331E-2</v>
      </c>
      <c r="AL392" s="639">
        <v>5.9324845410980353E-3</v>
      </c>
      <c r="AM392" s="639">
        <v>8.8528086540836676E-3</v>
      </c>
      <c r="AN392" s="639">
        <v>3.6126953731701441E-3</v>
      </c>
      <c r="AO392" s="639">
        <v>9.5915089684833703E-5</v>
      </c>
      <c r="AP392" s="639">
        <v>3.0155281919496974E-4</v>
      </c>
      <c r="AQ392" s="639">
        <v>2.2812598498953943E-6</v>
      </c>
      <c r="AR392" s="639">
        <v>0.93090022344958956</v>
      </c>
    </row>
    <row r="393" spans="1:44">
      <c r="A393" s="435" t="s">
        <v>1311</v>
      </c>
      <c r="B393" s="411">
        <v>391</v>
      </c>
      <c r="C393" s="411" t="s">
        <v>18</v>
      </c>
      <c r="D393" s="412">
        <v>1027239730</v>
      </c>
      <c r="E393" s="412">
        <v>14993530739.138908</v>
      </c>
      <c r="F393" s="412">
        <v>872996226.46409392</v>
      </c>
      <c r="G393" s="412">
        <v>75559803.258016661</v>
      </c>
      <c r="H393" s="412">
        <v>30270452.193085071</v>
      </c>
      <c r="I393" s="412">
        <v>17349217.067179047</v>
      </c>
      <c r="J393" s="412">
        <v>36065134.413358636</v>
      </c>
      <c r="K393" s="412">
        <v>3214175.7339196447</v>
      </c>
      <c r="L393" s="412">
        <v>2246189.9554793332</v>
      </c>
      <c r="M393" s="412">
        <v>292790.7644857979</v>
      </c>
      <c r="N393" s="412">
        <v>1037993989.8496182</v>
      </c>
      <c r="O393" s="640"/>
      <c r="P393" s="640"/>
      <c r="Q393" s="640"/>
      <c r="R393" s="640"/>
      <c r="S393" s="640"/>
      <c r="T393" s="640"/>
      <c r="U393" s="640"/>
      <c r="V393" s="640"/>
      <c r="W393" s="640"/>
      <c r="X393" s="640"/>
      <c r="Y393" s="640"/>
      <c r="Z393" s="640"/>
      <c r="AA393" s="640"/>
      <c r="AB393" s="640"/>
      <c r="AC393" s="640"/>
      <c r="AD393" s="640"/>
      <c r="AE393" s="640"/>
      <c r="AF393" s="640"/>
      <c r="AG393" s="640"/>
      <c r="AH393" s="640"/>
      <c r="AI393" s="640"/>
      <c r="AJ393" s="640"/>
      <c r="AK393" s="640"/>
      <c r="AL393" s="640"/>
      <c r="AM393" s="640"/>
      <c r="AN393" s="640"/>
      <c r="AO393" s="640"/>
      <c r="AP393" s="640"/>
      <c r="AQ393" s="640"/>
      <c r="AR393" s="640"/>
    </row>
    <row r="394" spans="1:44">
      <c r="A394" s="435" t="s">
        <v>1312</v>
      </c>
      <c r="B394" s="411">
        <v>392</v>
      </c>
      <c r="C394" s="411" t="s">
        <v>1313</v>
      </c>
      <c r="D394" s="412"/>
      <c r="E394" s="412">
        <v>12800831.183456603</v>
      </c>
      <c r="F394" s="412">
        <v>868379.74825489556</v>
      </c>
      <c r="G394" s="412">
        <v>0</v>
      </c>
      <c r="H394" s="412">
        <v>114.41957517093941</v>
      </c>
      <c r="I394" s="412">
        <v>195.04257762077788</v>
      </c>
      <c r="J394" s="412">
        <v>0</v>
      </c>
      <c r="K394" s="412">
        <v>0</v>
      </c>
      <c r="L394" s="412">
        <v>0</v>
      </c>
      <c r="M394" s="412">
        <v>0</v>
      </c>
      <c r="N394" s="412">
        <v>868689.21040768735</v>
      </c>
    </row>
    <row r="395" spans="1:44">
      <c r="A395" s="435" t="s">
        <v>1314</v>
      </c>
      <c r="B395" s="411">
        <v>393</v>
      </c>
      <c r="C395" s="411" t="s">
        <v>624</v>
      </c>
      <c r="D395" s="412"/>
      <c r="E395" s="412">
        <v>1739230392.1572287</v>
      </c>
      <c r="F395" s="412">
        <v>109180147.77693169</v>
      </c>
      <c r="G395" s="412">
        <v>28125.476909081182</v>
      </c>
      <c r="H395" s="412">
        <v>192204.72117038621</v>
      </c>
      <c r="I395" s="412">
        <v>427929.05936837662</v>
      </c>
      <c r="J395" s="412">
        <v>10078506.462207841</v>
      </c>
      <c r="K395" s="412">
        <v>0</v>
      </c>
      <c r="L395" s="412">
        <v>0</v>
      </c>
      <c r="M395" s="412">
        <v>0</v>
      </c>
      <c r="N395" s="412">
        <v>119906913.49658737</v>
      </c>
    </row>
    <row r="396" spans="1:44">
      <c r="A396" s="436" t="s">
        <v>1315</v>
      </c>
      <c r="B396" s="411">
        <v>394</v>
      </c>
      <c r="C396" s="411" t="s">
        <v>1316</v>
      </c>
      <c r="D396" s="412"/>
      <c r="E396" s="412">
        <v>16745561962.479593</v>
      </c>
      <c r="F396" s="412">
        <v>983044753.98928046</v>
      </c>
      <c r="G396" s="412">
        <v>75587928.734925747</v>
      </c>
      <c r="H396" s="412">
        <v>30462771.333830629</v>
      </c>
      <c r="I396" s="412">
        <v>17777341.169125043</v>
      </c>
      <c r="J396" s="412">
        <v>46143640.875566475</v>
      </c>
      <c r="K396" s="412">
        <v>3214175.7339196447</v>
      </c>
      <c r="L396" s="412">
        <v>2246189.9554793332</v>
      </c>
      <c r="M396" s="412">
        <v>292790.7644857979</v>
      </c>
      <c r="N396" s="412">
        <v>1158769592.5566132</v>
      </c>
    </row>
    <row r="397" spans="1:44">
      <c r="A397" s="435"/>
      <c r="B397" s="411"/>
      <c r="C397" s="411"/>
      <c r="D397" s="437"/>
      <c r="E397" s="437"/>
      <c r="F397" s="437"/>
      <c r="G397" s="437"/>
      <c r="H397" s="437"/>
      <c r="I397" s="437"/>
      <c r="J397" s="437"/>
      <c r="K397" s="437"/>
      <c r="L397" s="437"/>
      <c r="M397" s="437"/>
      <c r="N397" s="437"/>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row>
    <row r="398" spans="1:44">
      <c r="A398" s="435"/>
      <c r="B398" s="411"/>
      <c r="C398" s="411"/>
      <c r="D398" s="437"/>
      <c r="E398" s="437"/>
      <c r="F398" s="437"/>
      <c r="G398" s="437"/>
      <c r="H398" s="437"/>
      <c r="I398" s="437"/>
      <c r="J398" s="437"/>
      <c r="K398" s="437"/>
      <c r="L398" s="437"/>
      <c r="M398" s="437"/>
      <c r="N398" s="437"/>
      <c r="O398" s="642"/>
      <c r="P398" s="642"/>
      <c r="Q398" s="642"/>
      <c r="R398" s="642"/>
      <c r="S398" s="642"/>
      <c r="T398" s="642"/>
      <c r="U398" s="642"/>
      <c r="V398" s="642"/>
      <c r="W398" s="642"/>
      <c r="X398" s="642"/>
      <c r="Y398" s="643"/>
      <c r="Z398" s="642"/>
      <c r="AA398" s="642"/>
      <c r="AB398" s="642"/>
      <c r="AC398" s="642"/>
      <c r="AD398" s="644"/>
      <c r="AE398" s="644"/>
      <c r="AF398" s="644"/>
      <c r="AG398" s="644"/>
      <c r="AH398" s="642"/>
      <c r="AI398" s="643"/>
      <c r="AJ398" s="642"/>
      <c r="AK398" s="642"/>
      <c r="AL398" s="642"/>
      <c r="AM398" s="642"/>
      <c r="AN398" s="645"/>
      <c r="AO398" s="645"/>
      <c r="AP398" s="645"/>
      <c r="AQ398" s="645"/>
    </row>
    <row r="399" spans="1:44">
      <c r="A399" s="435"/>
      <c r="B399" s="411"/>
      <c r="C399" s="411"/>
      <c r="D399" s="437"/>
      <c r="E399" s="437"/>
      <c r="F399" s="437"/>
      <c r="G399" s="437"/>
      <c r="H399" s="437"/>
      <c r="I399" s="437"/>
      <c r="J399" s="437"/>
      <c r="K399" s="437"/>
      <c r="L399" s="437"/>
      <c r="M399" s="437"/>
      <c r="N399" s="437"/>
      <c r="O399" s="642"/>
      <c r="P399" s="642"/>
      <c r="Q399" s="642"/>
      <c r="R399" s="642"/>
      <c r="S399" s="642"/>
      <c r="T399" s="642"/>
      <c r="U399" s="642"/>
      <c r="V399" s="642"/>
      <c r="W399" s="642"/>
      <c r="X399" s="642"/>
      <c r="Y399" s="643"/>
      <c r="Z399" s="642"/>
      <c r="AA399" s="642"/>
      <c r="AB399" s="642"/>
      <c r="AC399" s="642"/>
      <c r="AD399" s="644"/>
      <c r="AE399" s="644"/>
      <c r="AF399" s="644"/>
      <c r="AG399" s="644"/>
      <c r="AH399" s="642"/>
      <c r="AI399" s="643"/>
      <c r="AJ399" s="642"/>
      <c r="AK399" s="642"/>
      <c r="AL399" s="642"/>
      <c r="AM399" s="642"/>
      <c r="AN399" s="645"/>
      <c r="AO399" s="645"/>
      <c r="AP399" s="645"/>
      <c r="AQ399" s="645"/>
    </row>
    <row r="400" spans="1:44">
      <c r="A400" s="435"/>
      <c r="B400" s="411"/>
      <c r="C400" s="411"/>
      <c r="D400" s="437"/>
      <c r="E400" s="437"/>
      <c r="F400" s="437"/>
      <c r="G400" s="437"/>
      <c r="H400" s="437"/>
      <c r="I400" s="437"/>
      <c r="J400" s="437"/>
      <c r="K400" s="437"/>
      <c r="L400" s="437"/>
      <c r="M400" s="437"/>
      <c r="N400" s="437"/>
      <c r="O400" s="642"/>
      <c r="P400" s="642"/>
      <c r="Q400" s="642"/>
      <c r="R400" s="642"/>
      <c r="S400" s="642"/>
      <c r="T400" s="642"/>
      <c r="U400" s="642"/>
      <c r="V400" s="642"/>
      <c r="W400" s="642"/>
      <c r="X400" s="642"/>
      <c r="Y400" s="643"/>
      <c r="Z400" s="642"/>
      <c r="AA400" s="642"/>
      <c r="AB400" s="642"/>
      <c r="AC400" s="642"/>
      <c r="AD400" s="644"/>
      <c r="AE400" s="644"/>
      <c r="AF400" s="644"/>
      <c r="AG400" s="644"/>
      <c r="AH400" s="642"/>
      <c r="AI400" s="643"/>
      <c r="AJ400" s="642"/>
      <c r="AK400" s="642"/>
      <c r="AL400" s="642"/>
      <c r="AM400" s="642"/>
      <c r="AN400" s="645"/>
      <c r="AO400" s="645"/>
      <c r="AP400" s="645"/>
      <c r="AQ400" s="645"/>
    </row>
    <row r="401" spans="1:43">
      <c r="A401" s="436"/>
      <c r="B401" s="411"/>
      <c r="C401" s="411"/>
      <c r="D401" s="437"/>
      <c r="E401" s="437"/>
      <c r="F401" s="437"/>
      <c r="G401" s="437"/>
      <c r="H401" s="437"/>
      <c r="I401" s="437"/>
      <c r="J401" s="437"/>
      <c r="K401" s="437"/>
      <c r="L401" s="437"/>
      <c r="M401" s="437"/>
      <c r="N401" s="437"/>
      <c r="O401" s="642"/>
      <c r="P401" s="642"/>
      <c r="Q401" s="642"/>
      <c r="R401" s="642"/>
      <c r="S401" s="642"/>
      <c r="T401" s="642"/>
      <c r="U401" s="642"/>
      <c r="V401" s="642"/>
      <c r="W401" s="642"/>
      <c r="X401" s="642"/>
      <c r="Y401" s="643"/>
      <c r="Z401" s="642"/>
      <c r="AA401" s="642"/>
      <c r="AB401" s="642"/>
      <c r="AC401" s="642"/>
      <c r="AD401" s="644"/>
      <c r="AE401" s="644"/>
      <c r="AF401" s="644"/>
      <c r="AG401" s="644"/>
      <c r="AH401" s="642"/>
      <c r="AI401" s="643"/>
      <c r="AJ401" s="642"/>
      <c r="AK401" s="642"/>
      <c r="AL401" s="642"/>
      <c r="AM401" s="642"/>
      <c r="AN401" s="645"/>
      <c r="AO401" s="645"/>
      <c r="AP401" s="645"/>
      <c r="AQ401" s="645"/>
    </row>
    <row r="402" spans="1:43">
      <c r="A402" s="435"/>
      <c r="B402" s="411"/>
      <c r="C402" s="411"/>
      <c r="E402" s="437"/>
      <c r="F402" s="437"/>
      <c r="G402" s="437"/>
      <c r="H402" s="437"/>
      <c r="I402" s="437"/>
      <c r="J402" s="437"/>
      <c r="K402" s="437"/>
      <c r="L402" s="437"/>
      <c r="M402" s="437"/>
      <c r="N402" s="437"/>
    </row>
    <row r="403" spans="1:43">
      <c r="A403" s="435"/>
      <c r="B403" s="411"/>
      <c r="C403" s="411"/>
    </row>
    <row r="404" spans="1:43">
      <c r="A404" s="435"/>
      <c r="B404" s="411"/>
      <c r="C404" s="411"/>
    </row>
    <row r="405" spans="1:43">
      <c r="A405" s="435"/>
      <c r="B405" s="411"/>
      <c r="C405" s="411"/>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dimension ref="B3:D12"/>
  <sheetViews>
    <sheetView tabSelected="1" workbookViewId="0">
      <selection activeCell="C1" sqref="C1"/>
    </sheetView>
  </sheetViews>
  <sheetFormatPr defaultColWidth="9.09765625" defaultRowHeight="24.95" customHeight="1"/>
  <cols>
    <col min="1" max="1" width="1.59765625" style="622" customWidth="1"/>
    <col min="2" max="2" width="3.69921875" style="623" customWidth="1"/>
    <col min="3" max="3" width="60.59765625" style="622" customWidth="1"/>
    <col min="4" max="4" width="29.09765625" style="622" customWidth="1"/>
    <col min="5" max="16384" width="9.09765625" style="622"/>
  </cols>
  <sheetData>
    <row r="3" spans="2:4" ht="24.95" customHeight="1">
      <c r="C3" s="634" t="s">
        <v>1960</v>
      </c>
    </row>
    <row r="4" spans="2:4" ht="24.95" customHeight="1">
      <c r="B4" s="623">
        <v>1</v>
      </c>
      <c r="C4" s="622" t="s">
        <v>2005</v>
      </c>
      <c r="D4" s="622" t="s">
        <v>2006</v>
      </c>
    </row>
    <row r="5" spans="2:4" ht="24.95" customHeight="1">
      <c r="B5" s="623">
        <v>2</v>
      </c>
      <c r="C5" s="622" t="s">
        <v>2007</v>
      </c>
      <c r="D5" s="622" t="s">
        <v>2008</v>
      </c>
    </row>
    <row r="6" spans="2:4" ht="24.95" customHeight="1">
      <c r="B6" s="623">
        <v>3</v>
      </c>
      <c r="C6" s="735" t="s">
        <v>2009</v>
      </c>
      <c r="D6" s="622" t="s">
        <v>2010</v>
      </c>
    </row>
    <row r="7" spans="2:4" ht="24.95" customHeight="1">
      <c r="B7" s="623">
        <v>4</v>
      </c>
      <c r="C7" s="622" t="s">
        <v>2011</v>
      </c>
      <c r="D7" s="622" t="s">
        <v>1954</v>
      </c>
    </row>
    <row r="8" spans="2:4" ht="44.45" customHeight="1">
      <c r="B8" s="623">
        <v>5</v>
      </c>
      <c r="C8" s="736" t="s">
        <v>2012</v>
      </c>
      <c r="D8" s="622" t="s">
        <v>1955</v>
      </c>
    </row>
    <row r="12" spans="2:4" ht="24.95" customHeight="1">
      <c r="C12" s="737"/>
    </row>
  </sheetData>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393" customWidth="1"/>
    <col min="2" max="2" width="3.796875" style="397" customWidth="1"/>
    <col min="3" max="3" width="13.5" style="397"/>
    <col min="4" max="5" width="11.296875" style="397" customWidth="1"/>
    <col min="6" max="13" width="10.59765625" style="397" customWidth="1"/>
    <col min="14" max="14" width="7.796875" style="393" customWidth="1"/>
    <col min="15" max="15" width="7.59765625" style="397" customWidth="1"/>
    <col min="16" max="16" width="13.5" style="397"/>
    <col min="17" max="26" width="11.3984375" style="397" customWidth="1"/>
    <col min="27" max="27" width="3.8984375" style="397" customWidth="1"/>
    <col min="28" max="28" width="6.59765625" style="397" customWidth="1"/>
    <col min="29" max="29" width="18.5" style="397" customWidth="1"/>
    <col min="30" max="38" width="8.09765625" style="397" customWidth="1"/>
    <col min="39" max="39" width="2.59765625" style="397" customWidth="1"/>
    <col min="40" max="16384" width="13.5" style="397"/>
  </cols>
  <sheetData>
    <row r="1" spans="1:38" s="373" customFormat="1" ht="23.45" customHeight="1" thickBot="1">
      <c r="A1" s="372"/>
      <c r="E1" s="372">
        <v>0</v>
      </c>
      <c r="F1" s="372">
        <v>1</v>
      </c>
      <c r="G1" s="372">
        <v>2</v>
      </c>
      <c r="H1" s="372">
        <v>3</v>
      </c>
      <c r="I1" s="372">
        <v>4</v>
      </c>
      <c r="J1" s="372">
        <v>5</v>
      </c>
      <c r="K1" s="372">
        <v>6</v>
      </c>
      <c r="L1" s="372">
        <v>7</v>
      </c>
      <c r="M1" s="372">
        <v>8</v>
      </c>
      <c r="N1" s="372"/>
      <c r="Q1" s="374">
        <f t="shared" ref="Q1:Y1" si="0">SUM(E4:E393)</f>
        <v>14993530739.138912</v>
      </c>
      <c r="R1" s="374">
        <f t="shared" si="0"/>
        <v>872996226.46409416</v>
      </c>
      <c r="S1" s="374">
        <f t="shared" si="0"/>
        <v>75559803.258016691</v>
      </c>
      <c r="T1" s="374">
        <f t="shared" si="0"/>
        <v>30270452.193085078</v>
      </c>
      <c r="U1" s="374">
        <f t="shared" si="0"/>
        <v>17349217.067179032</v>
      </c>
      <c r="V1" s="374">
        <f t="shared" si="0"/>
        <v>36065134.413358636</v>
      </c>
      <c r="W1" s="374">
        <f t="shared" si="0"/>
        <v>3214175.7339196443</v>
      </c>
      <c r="X1" s="374">
        <f t="shared" si="0"/>
        <v>2246189.955479335</v>
      </c>
      <c r="Y1" s="374">
        <f t="shared" si="0"/>
        <v>292790.7644857979</v>
      </c>
      <c r="Z1" s="374"/>
    </row>
    <row r="2" spans="1:38" s="390" customFormat="1" ht="60" customHeight="1" thickBot="1">
      <c r="A2" s="386" t="s">
        <v>628</v>
      </c>
      <c r="B2" s="387"/>
      <c r="C2" s="388" t="s">
        <v>629</v>
      </c>
      <c r="D2" s="375" t="s">
        <v>630</v>
      </c>
      <c r="E2" s="376" t="s">
        <v>631</v>
      </c>
      <c r="F2" s="375" t="s">
        <v>1860</v>
      </c>
      <c r="G2" s="375" t="s">
        <v>1861</v>
      </c>
      <c r="H2" s="375" t="s">
        <v>1862</v>
      </c>
      <c r="I2" s="375" t="s">
        <v>1863</v>
      </c>
      <c r="J2" s="375" t="s">
        <v>632</v>
      </c>
      <c r="K2" s="375" t="s">
        <v>633</v>
      </c>
      <c r="L2" s="375" t="s">
        <v>1864</v>
      </c>
      <c r="M2" s="377" t="s">
        <v>1865</v>
      </c>
      <c r="N2" s="389"/>
      <c r="O2" s="378"/>
      <c r="P2" s="380"/>
      <c r="Q2" s="378" t="s">
        <v>631</v>
      </c>
      <c r="R2" s="379" t="s">
        <v>1860</v>
      </c>
      <c r="S2" s="379" t="s">
        <v>1861</v>
      </c>
      <c r="T2" s="379" t="s">
        <v>1862</v>
      </c>
      <c r="U2" s="379" t="s">
        <v>1863</v>
      </c>
      <c r="V2" s="379" t="s">
        <v>632</v>
      </c>
      <c r="W2" s="379" t="s">
        <v>633</v>
      </c>
      <c r="X2" s="379" t="s">
        <v>1864</v>
      </c>
      <c r="Y2" s="380" t="s">
        <v>1865</v>
      </c>
      <c r="Z2" s="470"/>
      <c r="AD2" s="378" t="s">
        <v>631</v>
      </c>
      <c r="AE2" s="379" t="s">
        <v>1860</v>
      </c>
      <c r="AF2" s="379" t="s">
        <v>1861</v>
      </c>
      <c r="AG2" s="379" t="s">
        <v>1862</v>
      </c>
      <c r="AH2" s="379" t="s">
        <v>1863</v>
      </c>
      <c r="AI2" s="379" t="s">
        <v>632</v>
      </c>
      <c r="AJ2" s="379" t="s">
        <v>633</v>
      </c>
      <c r="AK2" s="379" t="s">
        <v>1864</v>
      </c>
      <c r="AL2" s="380" t="s">
        <v>1865</v>
      </c>
    </row>
    <row r="3" spans="1:38" ht="14.25" thickBot="1">
      <c r="A3" s="391" t="s">
        <v>639</v>
      </c>
      <c r="B3" s="381" t="s">
        <v>640</v>
      </c>
      <c r="C3" s="392" t="s">
        <v>641</v>
      </c>
      <c r="D3" s="381" t="s">
        <v>642</v>
      </c>
      <c r="E3" s="382" t="s">
        <v>643</v>
      </c>
      <c r="F3" s="383" t="s">
        <v>1892</v>
      </c>
      <c r="G3" s="383" t="s">
        <v>1892</v>
      </c>
      <c r="H3" s="383" t="s">
        <v>1893</v>
      </c>
      <c r="I3" s="383" t="s">
        <v>1893</v>
      </c>
      <c r="J3" s="383" t="s">
        <v>1893</v>
      </c>
      <c r="K3" s="383" t="s">
        <v>1893</v>
      </c>
      <c r="L3" s="383" t="s">
        <v>1893</v>
      </c>
      <c r="M3" s="384" t="s">
        <v>1893</v>
      </c>
      <c r="O3" s="394">
        <v>108</v>
      </c>
      <c r="P3" s="395"/>
      <c r="Q3" s="396">
        <f t="shared" ref="Q3:Y3" si="1">SUM(Q4:Q111)</f>
        <v>14993530739.138905</v>
      </c>
      <c r="R3" s="396">
        <f t="shared" si="1"/>
        <v>872996226.46409392</v>
      </c>
      <c r="S3" s="396">
        <f t="shared" si="1"/>
        <v>75559803.258016646</v>
      </c>
      <c r="T3" s="396">
        <f t="shared" si="1"/>
        <v>30270452.193085067</v>
      </c>
      <c r="U3" s="396">
        <f t="shared" si="1"/>
        <v>17349217.067179039</v>
      </c>
      <c r="V3" s="396">
        <f t="shared" si="1"/>
        <v>36065134.413358644</v>
      </c>
      <c r="W3" s="396">
        <f t="shared" si="1"/>
        <v>3214175.7339196438</v>
      </c>
      <c r="X3" s="396">
        <f t="shared" si="1"/>
        <v>2246189.9554793332</v>
      </c>
      <c r="Y3" s="396">
        <f t="shared" si="1"/>
        <v>292790.7644857979</v>
      </c>
      <c r="Z3" s="898" t="s">
        <v>1915</v>
      </c>
      <c r="AB3" s="394">
        <v>108</v>
      </c>
      <c r="AC3" s="395"/>
    </row>
    <row r="4" spans="1:38">
      <c r="A4" s="398" t="s">
        <v>645</v>
      </c>
      <c r="B4" s="399">
        <v>1</v>
      </c>
      <c r="C4" s="399" t="s">
        <v>646</v>
      </c>
      <c r="D4" s="400">
        <v>1718817</v>
      </c>
      <c r="E4" s="400">
        <v>27350987.889006354</v>
      </c>
      <c r="F4" s="400">
        <v>1870499.5152863085</v>
      </c>
      <c r="G4" s="400">
        <v>91508.646931245778</v>
      </c>
      <c r="H4" s="400">
        <v>13380798.835108919</v>
      </c>
      <c r="I4" s="400">
        <v>1115948.1314253444</v>
      </c>
      <c r="J4" s="400">
        <v>0</v>
      </c>
      <c r="K4" s="400">
        <v>0</v>
      </c>
      <c r="L4" s="400">
        <v>0</v>
      </c>
      <c r="M4" s="401">
        <v>0</v>
      </c>
      <c r="N4" s="393">
        <v>11</v>
      </c>
      <c r="O4" s="402">
        <v>11</v>
      </c>
      <c r="P4" s="403" t="s">
        <v>89</v>
      </c>
      <c r="Q4" s="404">
        <f t="shared" ref="Q4:Y19" si="2">SUMIF($N$4:$N$393,$O4,E$4:E$393)</f>
        <v>135372332.54770473</v>
      </c>
      <c r="R4" s="405">
        <f t="shared" si="2"/>
        <v>9454245.7088660821</v>
      </c>
      <c r="S4" s="405">
        <f t="shared" si="2"/>
        <v>451159.41363353276</v>
      </c>
      <c r="T4" s="405">
        <f t="shared" si="2"/>
        <v>13411727.018872092</v>
      </c>
      <c r="U4" s="405">
        <f t="shared" si="2"/>
        <v>5227016.6984540122</v>
      </c>
      <c r="V4" s="405">
        <f t="shared" si="2"/>
        <v>0</v>
      </c>
      <c r="W4" s="405">
        <f t="shared" si="2"/>
        <v>0</v>
      </c>
      <c r="X4" s="405">
        <f t="shared" si="2"/>
        <v>0</v>
      </c>
      <c r="Y4" s="406">
        <f t="shared" si="2"/>
        <v>0</v>
      </c>
      <c r="Z4" s="899">
        <v>6084208</v>
      </c>
      <c r="AB4" s="402">
        <v>11</v>
      </c>
      <c r="AC4" s="403" t="s">
        <v>89</v>
      </c>
      <c r="AD4" s="407">
        <f>+Q4/$Z4</f>
        <v>22.249787079551641</v>
      </c>
      <c r="AE4" s="408">
        <f t="shared" ref="AE4:AE67" si="3">+R4/$Z4</f>
        <v>1.5538991613807553</v>
      </c>
      <c r="AF4" s="409">
        <f t="shared" ref="AF4:AF67" si="4">+S4/$Z4</f>
        <v>7.4152529570575623E-2</v>
      </c>
      <c r="AG4" s="410">
        <f t="shared" ref="AG4:AG67" si="5">+T4/$Z4</f>
        <v>2.2043505118286704</v>
      </c>
      <c r="AH4" s="410">
        <f t="shared" ref="AH4:AH67" si="6">+U4/$Z4</f>
        <v>0.85911209782012909</v>
      </c>
      <c r="AI4" s="410">
        <f t="shared" ref="AI4:AI67" si="7">+V4/$Z4</f>
        <v>0</v>
      </c>
      <c r="AJ4" s="410">
        <f t="shared" ref="AJ4:AJ67" si="8">+W4/$Z4</f>
        <v>0</v>
      </c>
      <c r="AK4" s="410">
        <f t="shared" ref="AK4:AK67" si="9">+X4/$Z4</f>
        <v>0</v>
      </c>
      <c r="AL4" s="408">
        <f t="shared" ref="AL4:AL67" si="10">+Y4/$Z4</f>
        <v>0</v>
      </c>
    </row>
    <row r="5" spans="1:38">
      <c r="A5" s="398" t="s">
        <v>647</v>
      </c>
      <c r="B5" s="411">
        <v>2</v>
      </c>
      <c r="C5" s="411" t="s">
        <v>648</v>
      </c>
      <c r="D5" s="412">
        <v>52943</v>
      </c>
      <c r="E5" s="412">
        <v>1064115.6542980631</v>
      </c>
      <c r="F5" s="412">
        <v>73056.544385311063</v>
      </c>
      <c r="G5" s="412">
        <v>31366.627342556149</v>
      </c>
      <c r="H5" s="412">
        <v>8584.8568056811164</v>
      </c>
      <c r="I5" s="412">
        <v>326777.01757255848</v>
      </c>
      <c r="J5" s="412">
        <v>0</v>
      </c>
      <c r="K5" s="412">
        <v>0</v>
      </c>
      <c r="L5" s="412">
        <v>0</v>
      </c>
      <c r="M5" s="401">
        <v>0</v>
      </c>
      <c r="N5" s="393">
        <v>11</v>
      </c>
      <c r="O5" s="413">
        <v>12</v>
      </c>
      <c r="P5" s="414" t="s">
        <v>91</v>
      </c>
      <c r="Q5" s="415">
        <f t="shared" si="2"/>
        <v>12028587.969215702</v>
      </c>
      <c r="R5" s="416">
        <f t="shared" si="2"/>
        <v>821457.42733207555</v>
      </c>
      <c r="S5" s="416">
        <f t="shared" si="2"/>
        <v>938.51616082963028</v>
      </c>
      <c r="T5" s="416">
        <f t="shared" si="2"/>
        <v>11237983.473831138</v>
      </c>
      <c r="U5" s="416">
        <f t="shared" si="2"/>
        <v>3547211.9288011692</v>
      </c>
      <c r="V5" s="416">
        <f t="shared" si="2"/>
        <v>0</v>
      </c>
      <c r="W5" s="416">
        <f t="shared" si="2"/>
        <v>0</v>
      </c>
      <c r="X5" s="416">
        <f t="shared" si="2"/>
        <v>0</v>
      </c>
      <c r="Y5" s="417">
        <f t="shared" si="2"/>
        <v>0</v>
      </c>
      <c r="Z5" s="899">
        <v>3738184</v>
      </c>
      <c r="AB5" s="413">
        <v>12</v>
      </c>
      <c r="AC5" s="395" t="s">
        <v>91</v>
      </c>
      <c r="AD5" s="418">
        <f t="shared" ref="AD5:AD68" si="11">+Q5/$Z5</f>
        <v>3.2177624133043485</v>
      </c>
      <c r="AE5" s="419">
        <f t="shared" si="3"/>
        <v>0.21974772438490869</v>
      </c>
      <c r="AF5" s="420">
        <f t="shared" si="4"/>
        <v>2.5106205602229057E-4</v>
      </c>
      <c r="AG5" s="421">
        <f t="shared" si="5"/>
        <v>3.0062681435240046</v>
      </c>
      <c r="AH5" s="421">
        <f t="shared" si="6"/>
        <v>0.94891314306657171</v>
      </c>
      <c r="AI5" s="421">
        <f t="shared" si="7"/>
        <v>0</v>
      </c>
      <c r="AJ5" s="421">
        <f t="shared" si="8"/>
        <v>0</v>
      </c>
      <c r="AK5" s="421">
        <f t="shared" si="9"/>
        <v>0</v>
      </c>
      <c r="AL5" s="419">
        <f t="shared" si="10"/>
        <v>0</v>
      </c>
    </row>
    <row r="6" spans="1:38">
      <c r="A6" s="398" t="s">
        <v>649</v>
      </c>
      <c r="B6" s="411">
        <v>3</v>
      </c>
      <c r="C6" s="411" t="s">
        <v>650</v>
      </c>
      <c r="D6" s="412">
        <v>250136</v>
      </c>
      <c r="E6" s="412">
        <v>2976747.6402853406</v>
      </c>
      <c r="F6" s="412">
        <v>204054.3829777434</v>
      </c>
      <c r="G6" s="412">
        <v>13256.285283126832</v>
      </c>
      <c r="H6" s="412">
        <v>1102.5570145239399</v>
      </c>
      <c r="I6" s="412">
        <v>148275.0681527484</v>
      </c>
      <c r="J6" s="412">
        <v>0</v>
      </c>
      <c r="K6" s="412">
        <v>0</v>
      </c>
      <c r="L6" s="412">
        <v>0</v>
      </c>
      <c r="M6" s="401">
        <v>0</v>
      </c>
      <c r="N6" s="393">
        <v>11</v>
      </c>
      <c r="O6" s="413">
        <v>13</v>
      </c>
      <c r="P6" s="414" t="s">
        <v>93</v>
      </c>
      <c r="Q6" s="415">
        <f t="shared" si="2"/>
        <v>4247894.4807270449</v>
      </c>
      <c r="R6" s="416">
        <f t="shared" si="2"/>
        <v>291681.48205527943</v>
      </c>
      <c r="S6" s="416">
        <f t="shared" si="2"/>
        <v>130.20794004548168</v>
      </c>
      <c r="T6" s="416">
        <f t="shared" si="2"/>
        <v>37.969587668956429</v>
      </c>
      <c r="U6" s="416">
        <f t="shared" si="2"/>
        <v>64.723944649221878</v>
      </c>
      <c r="V6" s="416">
        <f t="shared" si="2"/>
        <v>0</v>
      </c>
      <c r="W6" s="416">
        <f t="shared" si="2"/>
        <v>0</v>
      </c>
      <c r="X6" s="416">
        <f t="shared" si="2"/>
        <v>0</v>
      </c>
      <c r="Y6" s="417">
        <f t="shared" si="2"/>
        <v>0</v>
      </c>
      <c r="Z6" s="899">
        <v>438468</v>
      </c>
      <c r="AB6" s="413">
        <v>13</v>
      </c>
      <c r="AC6" s="395" t="s">
        <v>93</v>
      </c>
      <c r="AD6" s="418">
        <f t="shared" si="11"/>
        <v>9.6880376235598611</v>
      </c>
      <c r="AE6" s="419">
        <f t="shared" si="3"/>
        <v>0.66522866447558182</v>
      </c>
      <c r="AF6" s="420">
        <f t="shared" si="4"/>
        <v>2.9696110102785534E-4</v>
      </c>
      <c r="AG6" s="421">
        <f t="shared" si="5"/>
        <v>8.6596029057893457E-5</v>
      </c>
      <c r="AH6" s="421">
        <f t="shared" si="6"/>
        <v>1.4761383875042621E-4</v>
      </c>
      <c r="AI6" s="421">
        <f t="shared" si="7"/>
        <v>0</v>
      </c>
      <c r="AJ6" s="421">
        <f t="shared" si="8"/>
        <v>0</v>
      </c>
      <c r="AK6" s="421">
        <f t="shared" si="9"/>
        <v>0</v>
      </c>
      <c r="AL6" s="419">
        <f t="shared" si="10"/>
        <v>0</v>
      </c>
    </row>
    <row r="7" spans="1:38">
      <c r="A7" s="398" t="s">
        <v>651</v>
      </c>
      <c r="B7" s="411">
        <v>4</v>
      </c>
      <c r="C7" s="411" t="s">
        <v>652</v>
      </c>
      <c r="D7" s="412">
        <v>72639</v>
      </c>
      <c r="E7" s="412">
        <v>1465691.3383384862</v>
      </c>
      <c r="F7" s="412">
        <v>100669.37871288606</v>
      </c>
      <c r="G7" s="412">
        <v>6670.9825953790623</v>
      </c>
      <c r="H7" s="412">
        <v>3586.4304086004922</v>
      </c>
      <c r="I7" s="412">
        <v>158919.60071629033</v>
      </c>
      <c r="J7" s="412">
        <v>0</v>
      </c>
      <c r="K7" s="412">
        <v>0</v>
      </c>
      <c r="L7" s="412">
        <v>0</v>
      </c>
      <c r="M7" s="401">
        <v>0</v>
      </c>
      <c r="N7" s="393">
        <v>11</v>
      </c>
      <c r="O7" s="413">
        <v>15</v>
      </c>
      <c r="P7" s="414" t="s">
        <v>95</v>
      </c>
      <c r="Q7" s="415">
        <f t="shared" si="2"/>
        <v>8168285.109936473</v>
      </c>
      <c r="R7" s="416">
        <f t="shared" si="2"/>
        <v>558144.20371249435</v>
      </c>
      <c r="S7" s="416">
        <f t="shared" si="2"/>
        <v>92.948932554883811</v>
      </c>
      <c r="T7" s="416">
        <f t="shared" si="2"/>
        <v>23723.78718610718</v>
      </c>
      <c r="U7" s="416">
        <f t="shared" si="2"/>
        <v>3197.7796484767487</v>
      </c>
      <c r="V7" s="416">
        <f t="shared" si="2"/>
        <v>0</v>
      </c>
      <c r="W7" s="416">
        <f t="shared" si="2"/>
        <v>0</v>
      </c>
      <c r="X7" s="416">
        <f t="shared" si="2"/>
        <v>0</v>
      </c>
      <c r="Y7" s="417">
        <f t="shared" si="2"/>
        <v>0</v>
      </c>
      <c r="Z7" s="899">
        <v>752553</v>
      </c>
      <c r="AB7" s="413">
        <v>15</v>
      </c>
      <c r="AC7" s="395" t="s">
        <v>95</v>
      </c>
      <c r="AD7" s="418">
        <f t="shared" si="11"/>
        <v>10.854099458691246</v>
      </c>
      <c r="AE7" s="419">
        <f t="shared" si="3"/>
        <v>0.74166763498716282</v>
      </c>
      <c r="AF7" s="420">
        <f t="shared" si="4"/>
        <v>1.2351147700545185E-4</v>
      </c>
      <c r="AG7" s="421">
        <f t="shared" si="5"/>
        <v>3.1524407166149335E-2</v>
      </c>
      <c r="AH7" s="421">
        <f t="shared" si="6"/>
        <v>4.2492417789534408E-3</v>
      </c>
      <c r="AI7" s="421">
        <f t="shared" si="7"/>
        <v>0</v>
      </c>
      <c r="AJ7" s="421">
        <f t="shared" si="8"/>
        <v>0</v>
      </c>
      <c r="AK7" s="421">
        <f t="shared" si="9"/>
        <v>0</v>
      </c>
      <c r="AL7" s="419">
        <f t="shared" si="10"/>
        <v>0</v>
      </c>
    </row>
    <row r="8" spans="1:38">
      <c r="A8" s="398" t="s">
        <v>653</v>
      </c>
      <c r="B8" s="411">
        <v>5</v>
      </c>
      <c r="C8" s="411" t="s">
        <v>315</v>
      </c>
      <c r="D8" s="412">
        <v>2251547</v>
      </c>
      <c r="E8" s="412">
        <v>52766107.130222559</v>
      </c>
      <c r="F8" s="412">
        <v>3716242.626794192</v>
      </c>
      <c r="G8" s="412">
        <v>103274.98095865113</v>
      </c>
      <c r="H8" s="412">
        <v>7837.8238559103411</v>
      </c>
      <c r="I8" s="412">
        <v>1243069.6071659701</v>
      </c>
      <c r="J8" s="412">
        <v>0</v>
      </c>
      <c r="K8" s="412">
        <v>0</v>
      </c>
      <c r="L8" s="412">
        <v>0</v>
      </c>
      <c r="M8" s="401">
        <v>0</v>
      </c>
      <c r="N8" s="393">
        <v>11</v>
      </c>
      <c r="O8" s="413">
        <v>17</v>
      </c>
      <c r="P8" s="414" t="s">
        <v>97</v>
      </c>
      <c r="Q8" s="415">
        <f t="shared" si="2"/>
        <v>89181989.468945935</v>
      </c>
      <c r="R8" s="416">
        <f t="shared" si="2"/>
        <v>6322757.2762926146</v>
      </c>
      <c r="S8" s="416">
        <f t="shared" si="2"/>
        <v>18208.226657172014</v>
      </c>
      <c r="T8" s="416">
        <f t="shared" si="2"/>
        <v>10775.910625099423</v>
      </c>
      <c r="U8" s="416">
        <f t="shared" si="2"/>
        <v>30249.72091581548</v>
      </c>
      <c r="V8" s="416">
        <f t="shared" si="2"/>
        <v>125172.01326514682</v>
      </c>
      <c r="W8" s="416">
        <f t="shared" si="2"/>
        <v>0</v>
      </c>
      <c r="X8" s="416">
        <f t="shared" si="2"/>
        <v>0</v>
      </c>
      <c r="Y8" s="417">
        <f t="shared" si="2"/>
        <v>0</v>
      </c>
      <c r="Z8" s="899">
        <v>1352398</v>
      </c>
      <c r="AB8" s="413">
        <v>17</v>
      </c>
      <c r="AC8" s="395" t="s">
        <v>97</v>
      </c>
      <c r="AD8" s="418">
        <f t="shared" si="11"/>
        <v>65.943597571828661</v>
      </c>
      <c r="AE8" s="419">
        <f t="shared" si="3"/>
        <v>4.6752193335782914</v>
      </c>
      <c r="AF8" s="420">
        <f t="shared" si="4"/>
        <v>1.3463659852478349E-2</v>
      </c>
      <c r="AG8" s="421">
        <f t="shared" si="5"/>
        <v>7.968002485288667E-3</v>
      </c>
      <c r="AH8" s="421">
        <f t="shared" si="6"/>
        <v>2.2367469425284184E-2</v>
      </c>
      <c r="AI8" s="421">
        <f t="shared" si="7"/>
        <v>9.2555603650069596E-2</v>
      </c>
      <c r="AJ8" s="421">
        <f t="shared" si="8"/>
        <v>0</v>
      </c>
      <c r="AK8" s="421">
        <f t="shared" si="9"/>
        <v>0</v>
      </c>
      <c r="AL8" s="419">
        <f t="shared" si="10"/>
        <v>0</v>
      </c>
    </row>
    <row r="9" spans="1:38">
      <c r="A9" s="398" t="s">
        <v>654</v>
      </c>
      <c r="B9" s="411">
        <v>6</v>
      </c>
      <c r="C9" s="411" t="s">
        <v>317</v>
      </c>
      <c r="D9" s="412">
        <v>894228</v>
      </c>
      <c r="E9" s="412">
        <v>21998317.628021579</v>
      </c>
      <c r="F9" s="412">
        <v>1542160.6597064435</v>
      </c>
      <c r="G9" s="412">
        <v>36146.660471393305</v>
      </c>
      <c r="H9" s="412">
        <v>2658.0692589802952</v>
      </c>
      <c r="I9" s="412">
        <v>303929.05074056372</v>
      </c>
      <c r="J9" s="412">
        <v>0</v>
      </c>
      <c r="K9" s="412">
        <v>0</v>
      </c>
      <c r="L9" s="412">
        <v>0</v>
      </c>
      <c r="M9" s="401">
        <v>0</v>
      </c>
      <c r="N9" s="393">
        <v>11</v>
      </c>
      <c r="O9" s="413">
        <v>61</v>
      </c>
      <c r="P9" s="414" t="s">
        <v>99</v>
      </c>
      <c r="Q9" s="415">
        <f t="shared" si="2"/>
        <v>4467547.2007872919</v>
      </c>
      <c r="R9" s="416">
        <f t="shared" si="2"/>
        <v>242647.21700245203</v>
      </c>
      <c r="S9" s="416">
        <f t="shared" si="2"/>
        <v>299525.79490805755</v>
      </c>
      <c r="T9" s="416">
        <f t="shared" si="2"/>
        <v>807659.13617251953</v>
      </c>
      <c r="U9" s="416">
        <f t="shared" si="2"/>
        <v>383.56096924637581</v>
      </c>
      <c r="V9" s="416">
        <f t="shared" si="2"/>
        <v>0</v>
      </c>
      <c r="W9" s="416">
        <f t="shared" si="2"/>
        <v>0</v>
      </c>
      <c r="X9" s="416">
        <f t="shared" si="2"/>
        <v>0</v>
      </c>
      <c r="Y9" s="417">
        <f t="shared" si="2"/>
        <v>0</v>
      </c>
      <c r="Z9" s="899">
        <v>134781</v>
      </c>
      <c r="AB9" s="413">
        <v>61</v>
      </c>
      <c r="AC9" s="395" t="s">
        <v>99</v>
      </c>
      <c r="AD9" s="725">
        <v>0</v>
      </c>
      <c r="AE9" s="726">
        <v>0</v>
      </c>
      <c r="AF9" s="727">
        <v>0</v>
      </c>
      <c r="AG9" s="728">
        <v>0</v>
      </c>
      <c r="AH9" s="728">
        <v>0</v>
      </c>
      <c r="AI9" s="728">
        <v>0</v>
      </c>
      <c r="AJ9" s="728">
        <v>0</v>
      </c>
      <c r="AK9" s="728">
        <v>0</v>
      </c>
      <c r="AL9" s="726">
        <v>0</v>
      </c>
    </row>
    <row r="10" spans="1:38">
      <c r="A10" s="398" t="s">
        <v>655</v>
      </c>
      <c r="B10" s="411">
        <v>7</v>
      </c>
      <c r="C10" s="411" t="s">
        <v>656</v>
      </c>
      <c r="D10" s="412">
        <v>71100</v>
      </c>
      <c r="E10" s="412">
        <v>1008694.3038136975</v>
      </c>
      <c r="F10" s="412">
        <v>69094.269532161561</v>
      </c>
      <c r="G10" s="412">
        <v>25490.282808453772</v>
      </c>
      <c r="H10" s="412">
        <v>2047.6083647995933</v>
      </c>
      <c r="I10" s="412">
        <v>143045.7825791869</v>
      </c>
      <c r="J10" s="412">
        <v>0</v>
      </c>
      <c r="K10" s="412">
        <v>0</v>
      </c>
      <c r="L10" s="412">
        <v>0</v>
      </c>
      <c r="M10" s="401">
        <v>0</v>
      </c>
      <c r="N10" s="393">
        <v>11</v>
      </c>
      <c r="O10" s="413">
        <v>62</v>
      </c>
      <c r="P10" s="414" t="s">
        <v>101</v>
      </c>
      <c r="Q10" s="415">
        <f t="shared" si="2"/>
        <v>8187069.1943796445</v>
      </c>
      <c r="R10" s="416">
        <f t="shared" si="2"/>
        <v>566233.69978079421</v>
      </c>
      <c r="S10" s="416">
        <f t="shared" si="2"/>
        <v>524984.58448105096</v>
      </c>
      <c r="T10" s="416">
        <f t="shared" si="2"/>
        <v>319.84608368626931</v>
      </c>
      <c r="U10" s="416">
        <f t="shared" si="2"/>
        <v>484.18195661681455</v>
      </c>
      <c r="V10" s="416">
        <f t="shared" si="2"/>
        <v>0</v>
      </c>
      <c r="W10" s="416">
        <f t="shared" si="2"/>
        <v>0</v>
      </c>
      <c r="X10" s="416">
        <f t="shared" si="2"/>
        <v>0</v>
      </c>
      <c r="Y10" s="417">
        <f t="shared" si="2"/>
        <v>0</v>
      </c>
      <c r="Z10" s="899">
        <v>371758</v>
      </c>
      <c r="AB10" s="413">
        <v>62</v>
      </c>
      <c r="AC10" s="395" t="s">
        <v>101</v>
      </c>
      <c r="AD10" s="418">
        <f t="shared" si="11"/>
        <v>22.022577037695608</v>
      </c>
      <c r="AE10" s="419">
        <f t="shared" si="3"/>
        <v>1.5231244513387585</v>
      </c>
      <c r="AF10" s="420">
        <f t="shared" si="4"/>
        <v>1.4121675511516927</v>
      </c>
      <c r="AG10" s="421">
        <f t="shared" si="5"/>
        <v>8.6036099743991875E-4</v>
      </c>
      <c r="AH10" s="421">
        <f t="shared" si="6"/>
        <v>1.3024116673126457E-3</v>
      </c>
      <c r="AI10" s="421">
        <f t="shared" si="7"/>
        <v>0</v>
      </c>
      <c r="AJ10" s="421">
        <f t="shared" si="8"/>
        <v>0</v>
      </c>
      <c r="AK10" s="421">
        <f t="shared" si="9"/>
        <v>0</v>
      </c>
      <c r="AL10" s="419">
        <f t="shared" si="10"/>
        <v>0</v>
      </c>
    </row>
    <row r="11" spans="1:38">
      <c r="A11" s="398" t="s">
        <v>657</v>
      </c>
      <c r="B11" s="411">
        <v>8</v>
      </c>
      <c r="C11" s="411" t="s">
        <v>658</v>
      </c>
      <c r="D11" s="412">
        <v>50283</v>
      </c>
      <c r="E11" s="412">
        <v>359535.64734082465</v>
      </c>
      <c r="F11" s="412">
        <v>24467.623933296727</v>
      </c>
      <c r="G11" s="412">
        <v>19811.714063291882</v>
      </c>
      <c r="H11" s="412">
        <v>43.442897218962237</v>
      </c>
      <c r="I11" s="412">
        <v>389602.12364124478</v>
      </c>
      <c r="J11" s="412">
        <v>0</v>
      </c>
      <c r="K11" s="412">
        <v>0</v>
      </c>
      <c r="L11" s="412">
        <v>0</v>
      </c>
      <c r="M11" s="401">
        <v>0</v>
      </c>
      <c r="N11" s="393">
        <v>11</v>
      </c>
      <c r="O11" s="413">
        <v>111</v>
      </c>
      <c r="P11" s="414" t="s">
        <v>103</v>
      </c>
      <c r="Q11" s="415">
        <f t="shared" si="2"/>
        <v>108953805.08151184</v>
      </c>
      <c r="R11" s="416">
        <f t="shared" si="2"/>
        <v>6137516.5508611901</v>
      </c>
      <c r="S11" s="416">
        <f t="shared" si="2"/>
        <v>44894.424195429776</v>
      </c>
      <c r="T11" s="416">
        <f t="shared" si="2"/>
        <v>15227.199112299319</v>
      </c>
      <c r="U11" s="416">
        <f t="shared" si="2"/>
        <v>4152.115550552091</v>
      </c>
      <c r="V11" s="416">
        <f t="shared" si="2"/>
        <v>0</v>
      </c>
      <c r="W11" s="416">
        <f t="shared" si="2"/>
        <v>0</v>
      </c>
      <c r="X11" s="416">
        <f t="shared" si="2"/>
        <v>0</v>
      </c>
      <c r="Y11" s="417">
        <f t="shared" si="2"/>
        <v>0</v>
      </c>
      <c r="Z11" s="899">
        <v>29099163</v>
      </c>
      <c r="AB11" s="413">
        <v>111</v>
      </c>
      <c r="AC11" s="395" t="s">
        <v>103</v>
      </c>
      <c r="AD11" s="418">
        <f t="shared" si="11"/>
        <v>3.7442247078210409</v>
      </c>
      <c r="AE11" s="419">
        <f t="shared" si="3"/>
        <v>0.21091728826912273</v>
      </c>
      <c r="AF11" s="420">
        <f t="shared" si="4"/>
        <v>1.5428080936702466E-3</v>
      </c>
      <c r="AG11" s="421">
        <f t="shared" si="5"/>
        <v>5.2328649838826358E-4</v>
      </c>
      <c r="AH11" s="421">
        <f t="shared" si="6"/>
        <v>1.4268848731326366E-4</v>
      </c>
      <c r="AI11" s="421">
        <f t="shared" si="7"/>
        <v>0</v>
      </c>
      <c r="AJ11" s="421">
        <f t="shared" si="8"/>
        <v>0</v>
      </c>
      <c r="AK11" s="421">
        <f t="shared" si="9"/>
        <v>0</v>
      </c>
      <c r="AL11" s="419">
        <f t="shared" si="10"/>
        <v>0</v>
      </c>
    </row>
    <row r="12" spans="1:38">
      <c r="A12" s="398" t="s">
        <v>659</v>
      </c>
      <c r="B12" s="411">
        <v>9</v>
      </c>
      <c r="C12" s="411" t="s">
        <v>660</v>
      </c>
      <c r="D12" s="412">
        <v>15575</v>
      </c>
      <c r="E12" s="412">
        <v>777932.32424318953</v>
      </c>
      <c r="F12" s="412">
        <v>53364.547318169418</v>
      </c>
      <c r="G12" s="412">
        <v>3210.076949387621</v>
      </c>
      <c r="H12" s="412">
        <v>1917.1045314599223</v>
      </c>
      <c r="I12" s="412">
        <v>47584.233820693458</v>
      </c>
      <c r="J12" s="412">
        <v>0</v>
      </c>
      <c r="K12" s="412">
        <v>0</v>
      </c>
      <c r="L12" s="412">
        <v>0</v>
      </c>
      <c r="M12" s="401">
        <v>0</v>
      </c>
      <c r="N12" s="393">
        <v>11</v>
      </c>
      <c r="O12" s="413">
        <v>112</v>
      </c>
      <c r="P12" s="414" t="s">
        <v>105</v>
      </c>
      <c r="Q12" s="415">
        <f t="shared" si="2"/>
        <v>33453607.130608428</v>
      </c>
      <c r="R12" s="416">
        <f t="shared" si="2"/>
        <v>1825750.1239235648</v>
      </c>
      <c r="S12" s="416">
        <f t="shared" si="2"/>
        <v>172880.24361484771</v>
      </c>
      <c r="T12" s="416">
        <f t="shared" si="2"/>
        <v>1220.5253140974255</v>
      </c>
      <c r="U12" s="416">
        <f t="shared" si="2"/>
        <v>5785.7369917909737</v>
      </c>
      <c r="V12" s="416">
        <f t="shared" si="2"/>
        <v>0</v>
      </c>
      <c r="W12" s="416">
        <f t="shared" si="2"/>
        <v>0</v>
      </c>
      <c r="X12" s="416">
        <f t="shared" si="2"/>
        <v>0</v>
      </c>
      <c r="Y12" s="417">
        <f t="shared" si="2"/>
        <v>0</v>
      </c>
      <c r="Z12" s="899">
        <v>5846744</v>
      </c>
      <c r="AB12" s="413">
        <v>112</v>
      </c>
      <c r="AC12" s="395" t="s">
        <v>105</v>
      </c>
      <c r="AD12" s="418">
        <f t="shared" si="11"/>
        <v>5.7217499398996141</v>
      </c>
      <c r="AE12" s="419">
        <f t="shared" si="3"/>
        <v>0.31226784068595526</v>
      </c>
      <c r="AF12" s="420">
        <f t="shared" si="4"/>
        <v>2.9568635742363222E-2</v>
      </c>
      <c r="AG12" s="421">
        <f t="shared" si="5"/>
        <v>2.0875299381970983E-4</v>
      </c>
      <c r="AH12" s="421">
        <f t="shared" si="6"/>
        <v>9.8956564402186468E-4</v>
      </c>
      <c r="AI12" s="421">
        <f t="shared" si="7"/>
        <v>0</v>
      </c>
      <c r="AJ12" s="421">
        <f t="shared" si="8"/>
        <v>0</v>
      </c>
      <c r="AK12" s="421">
        <f t="shared" si="9"/>
        <v>0</v>
      </c>
      <c r="AL12" s="419">
        <f t="shared" si="10"/>
        <v>0</v>
      </c>
    </row>
    <row r="13" spans="1:38">
      <c r="A13" s="398" t="s">
        <v>661</v>
      </c>
      <c r="B13" s="411">
        <v>10</v>
      </c>
      <c r="C13" s="411" t="s">
        <v>662</v>
      </c>
      <c r="D13" s="412">
        <v>237188</v>
      </c>
      <c r="E13" s="412">
        <v>2542835.4215417667</v>
      </c>
      <c r="F13" s="412">
        <v>174582.0311623537</v>
      </c>
      <c r="G13" s="412">
        <v>119008.93565969824</v>
      </c>
      <c r="H13" s="412">
        <v>307.25225351036289</v>
      </c>
      <c r="I13" s="412">
        <v>1325217.5465070335</v>
      </c>
      <c r="J13" s="412">
        <v>0</v>
      </c>
      <c r="K13" s="412">
        <v>0</v>
      </c>
      <c r="L13" s="412">
        <v>0</v>
      </c>
      <c r="M13" s="401">
        <v>0</v>
      </c>
      <c r="N13" s="393">
        <v>11</v>
      </c>
      <c r="O13" s="413">
        <v>113</v>
      </c>
      <c r="P13" s="414" t="s">
        <v>107</v>
      </c>
      <c r="Q13" s="415">
        <f t="shared" si="2"/>
        <v>2816156.2688054694</v>
      </c>
      <c r="R13" s="416">
        <f t="shared" si="2"/>
        <v>164922.31508225348</v>
      </c>
      <c r="S13" s="416">
        <f t="shared" si="2"/>
        <v>0</v>
      </c>
      <c r="T13" s="416">
        <f t="shared" si="2"/>
        <v>60.355931134904267</v>
      </c>
      <c r="U13" s="416">
        <f t="shared" si="2"/>
        <v>201.93956845721092</v>
      </c>
      <c r="V13" s="416">
        <f t="shared" si="2"/>
        <v>0</v>
      </c>
      <c r="W13" s="416">
        <f t="shared" si="2"/>
        <v>0</v>
      </c>
      <c r="X13" s="416">
        <f t="shared" si="2"/>
        <v>0</v>
      </c>
      <c r="Y13" s="417">
        <f t="shared" si="2"/>
        <v>0</v>
      </c>
      <c r="Z13" s="899">
        <v>1496690</v>
      </c>
      <c r="AB13" s="413">
        <v>113</v>
      </c>
      <c r="AC13" s="395" t="s">
        <v>107</v>
      </c>
      <c r="AD13" s="418">
        <f t="shared" si="11"/>
        <v>1.8815895534850031</v>
      </c>
      <c r="AE13" s="419">
        <f t="shared" si="3"/>
        <v>0.11019136566841062</v>
      </c>
      <c r="AF13" s="420">
        <f t="shared" si="4"/>
        <v>0</v>
      </c>
      <c r="AG13" s="421">
        <f t="shared" si="5"/>
        <v>4.0326274068046334E-5</v>
      </c>
      <c r="AH13" s="421">
        <f t="shared" si="6"/>
        <v>1.3492411151087461E-4</v>
      </c>
      <c r="AI13" s="421">
        <f t="shared" si="7"/>
        <v>0</v>
      </c>
      <c r="AJ13" s="421">
        <f t="shared" si="8"/>
        <v>0</v>
      </c>
      <c r="AK13" s="421">
        <f t="shared" si="9"/>
        <v>0</v>
      </c>
      <c r="AL13" s="419">
        <f t="shared" si="10"/>
        <v>0</v>
      </c>
    </row>
    <row r="14" spans="1:38">
      <c r="A14" s="398" t="s">
        <v>663</v>
      </c>
      <c r="B14" s="411">
        <v>11</v>
      </c>
      <c r="C14" s="411" t="s">
        <v>664</v>
      </c>
      <c r="D14" s="412">
        <v>113350</v>
      </c>
      <c r="E14" s="412">
        <v>551817.21507955575</v>
      </c>
      <c r="F14" s="412">
        <v>37832.669665455163</v>
      </c>
      <c r="G14" s="412">
        <v>4.4940366447377569</v>
      </c>
      <c r="H14" s="412">
        <v>66.676388657590209</v>
      </c>
      <c r="I14" s="412">
        <v>187.17138799097447</v>
      </c>
      <c r="J14" s="412">
        <v>0</v>
      </c>
      <c r="K14" s="412">
        <v>0</v>
      </c>
      <c r="L14" s="412">
        <v>0</v>
      </c>
      <c r="M14" s="401">
        <v>0</v>
      </c>
      <c r="N14" s="393">
        <v>11</v>
      </c>
      <c r="O14" s="413">
        <v>114</v>
      </c>
      <c r="P14" s="414" t="s">
        <v>109</v>
      </c>
      <c r="Q14" s="415">
        <f t="shared" si="2"/>
        <v>289637.35569518449</v>
      </c>
      <c r="R14" s="416">
        <f t="shared" si="2"/>
        <v>5980.0498910797451</v>
      </c>
      <c r="S14" s="416">
        <f t="shared" si="2"/>
        <v>34.493868208038293</v>
      </c>
      <c r="T14" s="416">
        <f t="shared" si="2"/>
        <v>203.05906965997326</v>
      </c>
      <c r="U14" s="416">
        <f t="shared" si="2"/>
        <v>1344.7952113476656</v>
      </c>
      <c r="V14" s="416">
        <f t="shared" si="2"/>
        <v>0</v>
      </c>
      <c r="W14" s="416">
        <f t="shared" si="2"/>
        <v>0</v>
      </c>
      <c r="X14" s="416">
        <f t="shared" si="2"/>
        <v>0</v>
      </c>
      <c r="Y14" s="417">
        <f t="shared" si="2"/>
        <v>0</v>
      </c>
      <c r="Z14" s="899">
        <v>1621326</v>
      </c>
      <c r="AB14" s="413">
        <v>114</v>
      </c>
      <c r="AC14" s="395" t="s">
        <v>109</v>
      </c>
      <c r="AD14" s="725">
        <v>0</v>
      </c>
      <c r="AE14" s="726">
        <v>0</v>
      </c>
      <c r="AF14" s="727">
        <v>0</v>
      </c>
      <c r="AG14" s="728">
        <v>0</v>
      </c>
      <c r="AH14" s="728">
        <v>0</v>
      </c>
      <c r="AI14" s="728">
        <v>0</v>
      </c>
      <c r="AJ14" s="728">
        <v>0</v>
      </c>
      <c r="AK14" s="728">
        <v>0</v>
      </c>
      <c r="AL14" s="726">
        <v>0</v>
      </c>
    </row>
    <row r="15" spans="1:38">
      <c r="A15" s="398" t="s">
        <v>665</v>
      </c>
      <c r="B15" s="411">
        <v>12</v>
      </c>
      <c r="C15" s="411" t="s">
        <v>666</v>
      </c>
      <c r="D15" s="412">
        <v>321228</v>
      </c>
      <c r="E15" s="412">
        <v>22052247.088004179</v>
      </c>
      <c r="F15" s="412">
        <v>1556816.6945553217</v>
      </c>
      <c r="G15" s="412">
        <v>144.89844205690275</v>
      </c>
      <c r="H15" s="412">
        <v>2664.5855863721035</v>
      </c>
      <c r="I15" s="412">
        <v>7479.9219433315402</v>
      </c>
      <c r="J15" s="412">
        <v>0</v>
      </c>
      <c r="K15" s="412">
        <v>0</v>
      </c>
      <c r="L15" s="412">
        <v>0</v>
      </c>
      <c r="M15" s="401">
        <v>0</v>
      </c>
      <c r="N15" s="393">
        <v>11</v>
      </c>
      <c r="O15" s="413">
        <v>151</v>
      </c>
      <c r="P15" s="414" t="s">
        <v>111</v>
      </c>
      <c r="Q15" s="415">
        <f t="shared" si="2"/>
        <v>12221265.468112933</v>
      </c>
      <c r="R15" s="416">
        <f t="shared" si="2"/>
        <v>699661.70128305547</v>
      </c>
      <c r="S15" s="416">
        <f t="shared" si="2"/>
        <v>8845.9564295245254</v>
      </c>
      <c r="T15" s="416">
        <f t="shared" si="2"/>
        <v>7130.7033910708233</v>
      </c>
      <c r="U15" s="416">
        <f t="shared" si="2"/>
        <v>7679.8546593025421</v>
      </c>
      <c r="V15" s="416">
        <f t="shared" si="2"/>
        <v>0</v>
      </c>
      <c r="W15" s="416">
        <f t="shared" si="2"/>
        <v>0</v>
      </c>
      <c r="X15" s="416">
        <f t="shared" si="2"/>
        <v>0</v>
      </c>
      <c r="Y15" s="417">
        <f t="shared" si="2"/>
        <v>0</v>
      </c>
      <c r="Z15" s="899">
        <v>1065389</v>
      </c>
      <c r="AB15" s="413">
        <v>151</v>
      </c>
      <c r="AC15" s="395" t="s">
        <v>111</v>
      </c>
      <c r="AD15" s="418">
        <f t="shared" si="11"/>
        <v>11.471176695191083</v>
      </c>
      <c r="AE15" s="419">
        <f t="shared" si="3"/>
        <v>0.65671947174511425</v>
      </c>
      <c r="AF15" s="420">
        <f t="shared" si="4"/>
        <v>8.3030296253523601E-3</v>
      </c>
      <c r="AG15" s="421">
        <f t="shared" si="5"/>
        <v>6.6930514498186331E-3</v>
      </c>
      <c r="AH15" s="421">
        <f t="shared" si="6"/>
        <v>7.2084981723131575E-3</v>
      </c>
      <c r="AI15" s="421">
        <f t="shared" si="7"/>
        <v>0</v>
      </c>
      <c r="AJ15" s="421">
        <f t="shared" si="8"/>
        <v>0</v>
      </c>
      <c r="AK15" s="421">
        <f t="shared" si="9"/>
        <v>0</v>
      </c>
      <c r="AL15" s="419">
        <f t="shared" si="10"/>
        <v>0</v>
      </c>
    </row>
    <row r="16" spans="1:38">
      <c r="A16" s="398" t="s">
        <v>667</v>
      </c>
      <c r="B16" s="411">
        <v>13</v>
      </c>
      <c r="C16" s="411" t="s">
        <v>668</v>
      </c>
      <c r="D16" s="412">
        <v>35174</v>
      </c>
      <c r="E16" s="412">
        <v>457303.26750912529</v>
      </c>
      <c r="F16" s="412">
        <v>31404.764836438062</v>
      </c>
      <c r="G16" s="412">
        <v>1264.828091647295</v>
      </c>
      <c r="H16" s="412">
        <v>111.77639745903554</v>
      </c>
      <c r="I16" s="412">
        <v>16981.442801055633</v>
      </c>
      <c r="J16" s="412">
        <v>0</v>
      </c>
      <c r="K16" s="412">
        <v>0</v>
      </c>
      <c r="L16" s="412">
        <v>0</v>
      </c>
      <c r="M16" s="401">
        <v>0</v>
      </c>
      <c r="N16" s="393">
        <v>11</v>
      </c>
      <c r="O16" s="413">
        <v>152</v>
      </c>
      <c r="P16" s="414" t="s">
        <v>113</v>
      </c>
      <c r="Q16" s="415">
        <f t="shared" si="2"/>
        <v>5223927.8475774303</v>
      </c>
      <c r="R16" s="416">
        <f t="shared" si="2"/>
        <v>277374.90473098762</v>
      </c>
      <c r="S16" s="416">
        <f t="shared" si="2"/>
        <v>65.300349889779341</v>
      </c>
      <c r="T16" s="416">
        <f t="shared" si="2"/>
        <v>1809.0211947271614</v>
      </c>
      <c r="U16" s="416">
        <f t="shared" si="2"/>
        <v>1987.1728021132767</v>
      </c>
      <c r="V16" s="416">
        <f t="shared" si="2"/>
        <v>0</v>
      </c>
      <c r="W16" s="416">
        <f t="shared" si="2"/>
        <v>0</v>
      </c>
      <c r="X16" s="416">
        <f t="shared" si="2"/>
        <v>0</v>
      </c>
      <c r="Y16" s="417">
        <f t="shared" si="2"/>
        <v>0</v>
      </c>
      <c r="Z16" s="899">
        <v>1845525</v>
      </c>
      <c r="AB16" s="413">
        <v>152</v>
      </c>
      <c r="AC16" s="395" t="s">
        <v>113</v>
      </c>
      <c r="AD16" s="418">
        <f t="shared" si="11"/>
        <v>2.8305917544207908</v>
      </c>
      <c r="AE16" s="419">
        <f t="shared" si="3"/>
        <v>0.15029593461534665</v>
      </c>
      <c r="AF16" s="420">
        <f t="shared" si="4"/>
        <v>3.5383075216959583E-5</v>
      </c>
      <c r="AG16" s="421">
        <f t="shared" si="5"/>
        <v>9.8022036804007603E-4</v>
      </c>
      <c r="AH16" s="421">
        <f t="shared" si="6"/>
        <v>1.0767520364737822E-3</v>
      </c>
      <c r="AI16" s="421">
        <f t="shared" si="7"/>
        <v>0</v>
      </c>
      <c r="AJ16" s="421">
        <f t="shared" si="8"/>
        <v>0</v>
      </c>
      <c r="AK16" s="421">
        <f t="shared" si="9"/>
        <v>0</v>
      </c>
      <c r="AL16" s="419">
        <f t="shared" si="10"/>
        <v>0</v>
      </c>
    </row>
    <row r="17" spans="1:38">
      <c r="A17" s="398" t="s">
        <v>669</v>
      </c>
      <c r="B17" s="411">
        <v>14</v>
      </c>
      <c r="C17" s="411" t="s">
        <v>670</v>
      </c>
      <c r="D17" s="412">
        <v>1020302</v>
      </c>
      <c r="E17" s="412">
        <v>4077585.6219308693</v>
      </c>
      <c r="F17" s="412">
        <v>279658.66373479756</v>
      </c>
      <c r="G17" s="412">
        <v>100.29352234777886</v>
      </c>
      <c r="H17" s="412">
        <v>6057070.4991100393</v>
      </c>
      <c r="I17" s="412">
        <v>678531.90726882603</v>
      </c>
      <c r="J17" s="412">
        <v>0</v>
      </c>
      <c r="K17" s="412">
        <v>0</v>
      </c>
      <c r="L17" s="412">
        <v>0</v>
      </c>
      <c r="M17" s="401">
        <v>0</v>
      </c>
      <c r="N17" s="393">
        <v>12</v>
      </c>
      <c r="O17" s="413">
        <v>161</v>
      </c>
      <c r="P17" s="414" t="s">
        <v>115</v>
      </c>
      <c r="Q17" s="415">
        <f t="shared" si="2"/>
        <v>8692731.5492073148</v>
      </c>
      <c r="R17" s="416">
        <f t="shared" si="2"/>
        <v>336402.9544304653</v>
      </c>
      <c r="S17" s="416">
        <f t="shared" si="2"/>
        <v>28838.995511768408</v>
      </c>
      <c r="T17" s="416">
        <f t="shared" si="2"/>
        <v>339.60090925562395</v>
      </c>
      <c r="U17" s="416">
        <f t="shared" si="2"/>
        <v>514.08674702899316</v>
      </c>
      <c r="V17" s="416">
        <f t="shared" si="2"/>
        <v>0</v>
      </c>
      <c r="W17" s="416">
        <f t="shared" si="2"/>
        <v>0</v>
      </c>
      <c r="X17" s="416">
        <f t="shared" si="2"/>
        <v>0</v>
      </c>
      <c r="Y17" s="417">
        <f t="shared" si="2"/>
        <v>0</v>
      </c>
      <c r="Z17" s="899">
        <v>2363558</v>
      </c>
      <c r="AB17" s="413">
        <v>161</v>
      </c>
      <c r="AC17" s="395" t="s">
        <v>115</v>
      </c>
      <c r="AD17" s="418">
        <f t="shared" si="11"/>
        <v>3.6778160507198532</v>
      </c>
      <c r="AE17" s="419">
        <f t="shared" si="3"/>
        <v>0.14232904562970966</v>
      </c>
      <c r="AF17" s="420">
        <f t="shared" si="4"/>
        <v>1.2201518012999219E-2</v>
      </c>
      <c r="AG17" s="421">
        <f t="shared" si="5"/>
        <v>1.4368207137528419E-4</v>
      </c>
      <c r="AH17" s="421">
        <f t="shared" si="6"/>
        <v>2.1750545026988683E-4</v>
      </c>
      <c r="AI17" s="421">
        <f t="shared" si="7"/>
        <v>0</v>
      </c>
      <c r="AJ17" s="421">
        <f t="shared" si="8"/>
        <v>0</v>
      </c>
      <c r="AK17" s="421">
        <f t="shared" si="9"/>
        <v>0</v>
      </c>
      <c r="AL17" s="419">
        <f t="shared" si="10"/>
        <v>0</v>
      </c>
    </row>
    <row r="18" spans="1:38">
      <c r="A18" s="398" t="s">
        <v>671</v>
      </c>
      <c r="B18" s="411">
        <v>15</v>
      </c>
      <c r="C18" s="411" t="s">
        <v>672</v>
      </c>
      <c r="D18" s="412">
        <v>1107289</v>
      </c>
      <c r="E18" s="412">
        <v>1112060.5432222662</v>
      </c>
      <c r="F18" s="412">
        <v>75275.888635674783</v>
      </c>
      <c r="G18" s="412">
        <v>25.994924120272064</v>
      </c>
      <c r="H18" s="412">
        <v>4506923.3292736653</v>
      </c>
      <c r="I18" s="412">
        <v>735044.38255403098</v>
      </c>
      <c r="J18" s="412">
        <v>0</v>
      </c>
      <c r="K18" s="412">
        <v>0</v>
      </c>
      <c r="L18" s="412">
        <v>0</v>
      </c>
      <c r="M18" s="401">
        <v>0</v>
      </c>
      <c r="N18" s="393">
        <v>12</v>
      </c>
      <c r="O18" s="413">
        <v>162</v>
      </c>
      <c r="P18" s="414" t="s">
        <v>117</v>
      </c>
      <c r="Q18" s="415">
        <f t="shared" si="2"/>
        <v>1589116.2772733853</v>
      </c>
      <c r="R18" s="416">
        <f t="shared" si="2"/>
        <v>95923.265246939816</v>
      </c>
      <c r="S18" s="416">
        <f t="shared" si="2"/>
        <v>26193.754804196276</v>
      </c>
      <c r="T18" s="416">
        <f t="shared" si="2"/>
        <v>62.082364975847639</v>
      </c>
      <c r="U18" s="416">
        <f t="shared" si="2"/>
        <v>93.980081290879724</v>
      </c>
      <c r="V18" s="416">
        <f t="shared" si="2"/>
        <v>0</v>
      </c>
      <c r="W18" s="416">
        <f t="shared" si="2"/>
        <v>0</v>
      </c>
      <c r="X18" s="416">
        <f t="shared" si="2"/>
        <v>0</v>
      </c>
      <c r="Y18" s="417">
        <f t="shared" si="2"/>
        <v>0</v>
      </c>
      <c r="Z18" s="899">
        <v>1740910</v>
      </c>
      <c r="AB18" s="413">
        <v>162</v>
      </c>
      <c r="AC18" s="395" t="s">
        <v>117</v>
      </c>
      <c r="AD18" s="418">
        <f t="shared" si="11"/>
        <v>0.91280782882135514</v>
      </c>
      <c r="AE18" s="419">
        <f t="shared" si="3"/>
        <v>5.5099496956729423E-2</v>
      </c>
      <c r="AF18" s="420">
        <f t="shared" si="4"/>
        <v>1.504601317942701E-2</v>
      </c>
      <c r="AG18" s="421">
        <f t="shared" si="5"/>
        <v>3.5660869876011765E-5</v>
      </c>
      <c r="AH18" s="421">
        <f t="shared" si="6"/>
        <v>5.398330832201534E-5</v>
      </c>
      <c r="AI18" s="421">
        <f t="shared" si="7"/>
        <v>0</v>
      </c>
      <c r="AJ18" s="421">
        <f t="shared" si="8"/>
        <v>0</v>
      </c>
      <c r="AK18" s="421">
        <f t="shared" si="9"/>
        <v>0</v>
      </c>
      <c r="AL18" s="419">
        <f t="shared" si="10"/>
        <v>0</v>
      </c>
    </row>
    <row r="19" spans="1:38">
      <c r="A19" s="398" t="s">
        <v>673</v>
      </c>
      <c r="B19" s="411">
        <v>16</v>
      </c>
      <c r="C19" s="411" t="s">
        <v>674</v>
      </c>
      <c r="D19" s="412">
        <v>665100</v>
      </c>
      <c r="E19" s="412">
        <v>1107449.9400908113</v>
      </c>
      <c r="F19" s="412">
        <v>75183.811636039958</v>
      </c>
      <c r="G19" s="412">
        <v>471.13590841183043</v>
      </c>
      <c r="H19" s="412">
        <v>553580.70708708977</v>
      </c>
      <c r="I19" s="412">
        <v>1324601.6056232052</v>
      </c>
      <c r="J19" s="412">
        <v>0</v>
      </c>
      <c r="K19" s="412">
        <v>0</v>
      </c>
      <c r="L19" s="412">
        <v>0</v>
      </c>
      <c r="M19" s="401">
        <v>0</v>
      </c>
      <c r="N19" s="393">
        <v>12</v>
      </c>
      <c r="O19" s="413">
        <v>163</v>
      </c>
      <c r="P19" s="414" t="s">
        <v>119</v>
      </c>
      <c r="Q19" s="415">
        <f t="shared" si="2"/>
        <v>165104278.75972238</v>
      </c>
      <c r="R19" s="416">
        <f t="shared" si="2"/>
        <v>8371073.7805548534</v>
      </c>
      <c r="S19" s="416">
        <f t="shared" si="2"/>
        <v>22516.092424153627</v>
      </c>
      <c r="T19" s="416">
        <f t="shared" si="2"/>
        <v>13025.052216306796</v>
      </c>
      <c r="U19" s="416">
        <f t="shared" si="2"/>
        <v>25464.90213517331</v>
      </c>
      <c r="V19" s="416">
        <f t="shared" si="2"/>
        <v>0</v>
      </c>
      <c r="W19" s="416">
        <f t="shared" si="2"/>
        <v>0</v>
      </c>
      <c r="X19" s="416">
        <f t="shared" si="2"/>
        <v>0</v>
      </c>
      <c r="Y19" s="417">
        <f t="shared" si="2"/>
        <v>0</v>
      </c>
      <c r="Z19" s="899">
        <v>3814849</v>
      </c>
      <c r="AB19" s="413">
        <v>163</v>
      </c>
      <c r="AC19" s="395" t="s">
        <v>119</v>
      </c>
      <c r="AD19" s="418">
        <f t="shared" si="11"/>
        <v>43.27937455970666</v>
      </c>
      <c r="AE19" s="419">
        <f t="shared" si="3"/>
        <v>2.1943394825207641</v>
      </c>
      <c r="AF19" s="420">
        <f t="shared" si="4"/>
        <v>5.9022237640739194E-3</v>
      </c>
      <c r="AG19" s="421">
        <f t="shared" si="5"/>
        <v>3.4143034799822471E-3</v>
      </c>
      <c r="AH19" s="421">
        <f t="shared" si="6"/>
        <v>6.6752057906284915E-3</v>
      </c>
      <c r="AI19" s="421">
        <f t="shared" si="7"/>
        <v>0</v>
      </c>
      <c r="AJ19" s="421">
        <f t="shared" si="8"/>
        <v>0</v>
      </c>
      <c r="AK19" s="421">
        <f t="shared" si="9"/>
        <v>0</v>
      </c>
      <c r="AL19" s="419">
        <f t="shared" si="10"/>
        <v>0</v>
      </c>
    </row>
    <row r="20" spans="1:38">
      <c r="A20" s="398" t="s">
        <v>675</v>
      </c>
      <c r="B20" s="411">
        <v>17</v>
      </c>
      <c r="C20" s="411" t="s">
        <v>676</v>
      </c>
      <c r="D20" s="412">
        <v>475566</v>
      </c>
      <c r="E20" s="412">
        <v>1927886.6137112021</v>
      </c>
      <c r="F20" s="412">
        <v>131470.42737899875</v>
      </c>
      <c r="G20" s="412">
        <v>105.75790234175581</v>
      </c>
      <c r="H20" s="412">
        <v>35799.915932460564</v>
      </c>
      <c r="I20" s="412">
        <v>525394.94727407314</v>
      </c>
      <c r="J20" s="412">
        <v>0</v>
      </c>
      <c r="K20" s="412">
        <v>0</v>
      </c>
      <c r="L20" s="412">
        <v>0</v>
      </c>
      <c r="M20" s="401">
        <v>0</v>
      </c>
      <c r="N20" s="393">
        <v>12</v>
      </c>
      <c r="O20" s="413">
        <v>164</v>
      </c>
      <c r="P20" s="414" t="s">
        <v>121</v>
      </c>
      <c r="Q20" s="415">
        <f t="shared" ref="Q20:Y48" si="12">SUMIF($N$4:$N$393,$O20,E$4:E$393)</f>
        <v>64726845.358761854</v>
      </c>
      <c r="R20" s="416">
        <f t="shared" si="12"/>
        <v>639876.05707499315</v>
      </c>
      <c r="S20" s="416">
        <f t="shared" si="12"/>
        <v>35279.320625365894</v>
      </c>
      <c r="T20" s="416">
        <f t="shared" si="12"/>
        <v>3785.8341723962922</v>
      </c>
      <c r="U20" s="416">
        <f t="shared" si="12"/>
        <v>9974.6226052695492</v>
      </c>
      <c r="V20" s="416">
        <f t="shared" si="12"/>
        <v>0</v>
      </c>
      <c r="W20" s="416">
        <f t="shared" si="12"/>
        <v>0</v>
      </c>
      <c r="X20" s="416">
        <f t="shared" si="12"/>
        <v>0</v>
      </c>
      <c r="Y20" s="417">
        <f t="shared" si="12"/>
        <v>0</v>
      </c>
      <c r="Z20" s="899">
        <v>3520839</v>
      </c>
      <c r="AB20" s="413">
        <v>164</v>
      </c>
      <c r="AC20" s="395" t="s">
        <v>121</v>
      </c>
      <c r="AD20" s="418">
        <f t="shared" si="11"/>
        <v>18.383926489896826</v>
      </c>
      <c r="AE20" s="419">
        <f t="shared" si="3"/>
        <v>0.18173965270067535</v>
      </c>
      <c r="AF20" s="420">
        <f t="shared" si="4"/>
        <v>1.0020145944011042E-2</v>
      </c>
      <c r="AG20" s="421">
        <f t="shared" si="5"/>
        <v>1.0752647798994194E-3</v>
      </c>
      <c r="AH20" s="421">
        <f t="shared" si="6"/>
        <v>2.8330243459782026E-3</v>
      </c>
      <c r="AI20" s="421">
        <f t="shared" si="7"/>
        <v>0</v>
      </c>
      <c r="AJ20" s="421">
        <f t="shared" si="8"/>
        <v>0</v>
      </c>
      <c r="AK20" s="421">
        <f t="shared" si="9"/>
        <v>0</v>
      </c>
      <c r="AL20" s="419">
        <f t="shared" si="10"/>
        <v>0</v>
      </c>
    </row>
    <row r="21" spans="1:38">
      <c r="A21" s="398" t="s">
        <v>677</v>
      </c>
      <c r="B21" s="411">
        <v>18</v>
      </c>
      <c r="C21" s="411" t="s">
        <v>678</v>
      </c>
      <c r="D21" s="412">
        <v>373610</v>
      </c>
      <c r="E21" s="412">
        <v>3464292.9748065942</v>
      </c>
      <c r="F21" s="412">
        <v>236644.07980113119</v>
      </c>
      <c r="G21" s="412">
        <v>214.38465728904515</v>
      </c>
      <c r="H21" s="412">
        <v>34347.432432216883</v>
      </c>
      <c r="I21" s="412">
        <v>247966.51659826198</v>
      </c>
      <c r="J21" s="412">
        <v>0</v>
      </c>
      <c r="K21" s="412">
        <v>0</v>
      </c>
      <c r="L21" s="412">
        <v>0</v>
      </c>
      <c r="M21" s="401">
        <v>0</v>
      </c>
      <c r="N21" s="393">
        <v>12</v>
      </c>
      <c r="O21" s="413">
        <v>191</v>
      </c>
      <c r="P21" s="414" t="s">
        <v>123</v>
      </c>
      <c r="Q21" s="415">
        <f t="shared" si="12"/>
        <v>9461173.7323782016</v>
      </c>
      <c r="R21" s="416">
        <f t="shared" si="12"/>
        <v>512277.25220824801</v>
      </c>
      <c r="S21" s="416">
        <f t="shared" si="12"/>
        <v>407664.00060149573</v>
      </c>
      <c r="T21" s="416">
        <f t="shared" si="12"/>
        <v>269.78215724711532</v>
      </c>
      <c r="U21" s="416">
        <f t="shared" si="12"/>
        <v>1456.164363029686</v>
      </c>
      <c r="V21" s="416">
        <f t="shared" si="12"/>
        <v>0</v>
      </c>
      <c r="W21" s="416">
        <f t="shared" si="12"/>
        <v>0</v>
      </c>
      <c r="X21" s="416">
        <f t="shared" si="12"/>
        <v>0</v>
      </c>
      <c r="Y21" s="417">
        <f t="shared" si="12"/>
        <v>0</v>
      </c>
      <c r="Z21" s="899">
        <v>4087529</v>
      </c>
      <c r="AB21" s="413">
        <v>191</v>
      </c>
      <c r="AC21" s="395" t="s">
        <v>123</v>
      </c>
      <c r="AD21" s="418">
        <f t="shared" si="11"/>
        <v>2.3146438183993805</v>
      </c>
      <c r="AE21" s="419">
        <f t="shared" si="3"/>
        <v>0.1253268789550479</v>
      </c>
      <c r="AF21" s="420">
        <f t="shared" si="4"/>
        <v>9.9733604483661337E-2</v>
      </c>
      <c r="AG21" s="421">
        <f t="shared" si="5"/>
        <v>6.6001282742487037E-5</v>
      </c>
      <c r="AH21" s="421">
        <f t="shared" si="6"/>
        <v>3.5624563471713252E-4</v>
      </c>
      <c r="AI21" s="421">
        <f t="shared" si="7"/>
        <v>0</v>
      </c>
      <c r="AJ21" s="421">
        <f t="shared" si="8"/>
        <v>0</v>
      </c>
      <c r="AK21" s="421">
        <f t="shared" si="9"/>
        <v>0</v>
      </c>
      <c r="AL21" s="419">
        <f t="shared" si="10"/>
        <v>0</v>
      </c>
    </row>
    <row r="22" spans="1:38">
      <c r="A22" s="398" t="s">
        <v>679</v>
      </c>
      <c r="B22" s="411">
        <v>19</v>
      </c>
      <c r="C22" s="411" t="s">
        <v>680</v>
      </c>
      <c r="D22" s="412">
        <v>96317</v>
      </c>
      <c r="E22" s="412">
        <v>339312.2754539593</v>
      </c>
      <c r="F22" s="412">
        <v>23224.556145433326</v>
      </c>
      <c r="G22" s="412">
        <v>20.949246318948148</v>
      </c>
      <c r="H22" s="412">
        <v>50261.589995665687</v>
      </c>
      <c r="I22" s="412">
        <v>35672.569482771978</v>
      </c>
      <c r="J22" s="412">
        <v>0</v>
      </c>
      <c r="K22" s="412">
        <v>0</v>
      </c>
      <c r="L22" s="412">
        <v>0</v>
      </c>
      <c r="M22" s="401">
        <v>0</v>
      </c>
      <c r="N22" s="393">
        <v>12</v>
      </c>
      <c r="O22" s="413">
        <v>201</v>
      </c>
      <c r="P22" s="414" t="s">
        <v>125</v>
      </c>
      <c r="Q22" s="415">
        <f t="shared" si="12"/>
        <v>34454047.100826927</v>
      </c>
      <c r="R22" s="416">
        <f t="shared" si="12"/>
        <v>2043861.7703908214</v>
      </c>
      <c r="S22" s="416">
        <f t="shared" si="12"/>
        <v>930920.54099264112</v>
      </c>
      <c r="T22" s="416">
        <f t="shared" si="12"/>
        <v>2424.2312816004578</v>
      </c>
      <c r="U22" s="416">
        <f t="shared" si="12"/>
        <v>15970.833641892128</v>
      </c>
      <c r="V22" s="416">
        <f t="shared" si="12"/>
        <v>0</v>
      </c>
      <c r="W22" s="416">
        <f t="shared" si="12"/>
        <v>0</v>
      </c>
      <c r="X22" s="416">
        <f t="shared" si="12"/>
        <v>0</v>
      </c>
      <c r="Y22" s="417">
        <f t="shared" si="12"/>
        <v>0</v>
      </c>
      <c r="Z22" s="899">
        <v>315465</v>
      </c>
      <c r="AB22" s="413">
        <v>201</v>
      </c>
      <c r="AC22" s="395" t="s">
        <v>125</v>
      </c>
      <c r="AD22" s="418">
        <f t="shared" si="11"/>
        <v>109.21670264792267</v>
      </c>
      <c r="AE22" s="419">
        <f t="shared" si="3"/>
        <v>6.4788859949307254</v>
      </c>
      <c r="AF22" s="420">
        <f t="shared" si="4"/>
        <v>2.9509471446678432</v>
      </c>
      <c r="AG22" s="421">
        <f t="shared" si="5"/>
        <v>7.6846283473616973E-3</v>
      </c>
      <c r="AH22" s="421">
        <f t="shared" si="6"/>
        <v>5.0626325081679829E-2</v>
      </c>
      <c r="AI22" s="421">
        <f t="shared" si="7"/>
        <v>0</v>
      </c>
      <c r="AJ22" s="421">
        <f t="shared" si="8"/>
        <v>0</v>
      </c>
      <c r="AK22" s="421">
        <f t="shared" si="9"/>
        <v>0</v>
      </c>
      <c r="AL22" s="419">
        <f t="shared" si="10"/>
        <v>0</v>
      </c>
    </row>
    <row r="23" spans="1:38">
      <c r="A23" s="398" t="s">
        <v>681</v>
      </c>
      <c r="B23" s="411">
        <v>20</v>
      </c>
      <c r="C23" s="411" t="s">
        <v>93</v>
      </c>
      <c r="D23" s="412">
        <v>438468</v>
      </c>
      <c r="E23" s="412">
        <v>4247894.4807270449</v>
      </c>
      <c r="F23" s="412">
        <v>291681.48205527943</v>
      </c>
      <c r="G23" s="412">
        <v>130.20794004548168</v>
      </c>
      <c r="H23" s="412">
        <v>37.969587668956429</v>
      </c>
      <c r="I23" s="412">
        <v>64.723944649221878</v>
      </c>
      <c r="J23" s="412">
        <v>0</v>
      </c>
      <c r="K23" s="412">
        <v>0</v>
      </c>
      <c r="L23" s="412">
        <v>0</v>
      </c>
      <c r="M23" s="401">
        <v>0</v>
      </c>
      <c r="N23" s="393">
        <v>13</v>
      </c>
      <c r="O23" s="413">
        <v>202</v>
      </c>
      <c r="P23" s="414" t="s">
        <v>127</v>
      </c>
      <c r="Q23" s="415">
        <f t="shared" si="12"/>
        <v>30395018.667877376</v>
      </c>
      <c r="R23" s="416">
        <f t="shared" si="12"/>
        <v>1680076.9315126743</v>
      </c>
      <c r="S23" s="416">
        <f t="shared" si="12"/>
        <v>1830026.0197777357</v>
      </c>
      <c r="T23" s="416">
        <f t="shared" si="12"/>
        <v>11279.638711336876</v>
      </c>
      <c r="U23" s="416">
        <f t="shared" si="12"/>
        <v>248811.83813031222</v>
      </c>
      <c r="V23" s="416">
        <f t="shared" si="12"/>
        <v>0</v>
      </c>
      <c r="W23" s="416">
        <f t="shared" si="12"/>
        <v>0</v>
      </c>
      <c r="X23" s="416">
        <f t="shared" si="12"/>
        <v>0</v>
      </c>
      <c r="Y23" s="417">
        <f t="shared" si="12"/>
        <v>0</v>
      </c>
      <c r="Z23" s="899">
        <v>2188577</v>
      </c>
      <c r="AB23" s="413">
        <v>202</v>
      </c>
      <c r="AC23" s="395" t="s">
        <v>127</v>
      </c>
      <c r="AD23" s="418">
        <f t="shared" si="11"/>
        <v>13.888028005355707</v>
      </c>
      <c r="AE23" s="419">
        <f t="shared" si="3"/>
        <v>0.76765721814342114</v>
      </c>
      <c r="AF23" s="420">
        <f t="shared" si="4"/>
        <v>0.83617164019257062</v>
      </c>
      <c r="AG23" s="421">
        <f t="shared" si="5"/>
        <v>5.1538687975505896E-3</v>
      </c>
      <c r="AH23" s="421">
        <f t="shared" si="6"/>
        <v>0.11368658179735609</v>
      </c>
      <c r="AI23" s="421">
        <f t="shared" si="7"/>
        <v>0</v>
      </c>
      <c r="AJ23" s="421">
        <f t="shared" si="8"/>
        <v>0</v>
      </c>
      <c r="AK23" s="421">
        <f t="shared" si="9"/>
        <v>0</v>
      </c>
      <c r="AL23" s="419">
        <f t="shared" si="10"/>
        <v>0</v>
      </c>
    </row>
    <row r="24" spans="1:38">
      <c r="A24" s="398" t="s">
        <v>682</v>
      </c>
      <c r="B24" s="411">
        <v>21</v>
      </c>
      <c r="C24" s="411" t="s">
        <v>325</v>
      </c>
      <c r="D24" s="412">
        <v>256132</v>
      </c>
      <c r="E24" s="412">
        <v>254071.78304148666</v>
      </c>
      <c r="F24" s="412">
        <v>17248.366991778723</v>
      </c>
      <c r="G24" s="412">
        <v>4.803481174933939</v>
      </c>
      <c r="H24" s="412">
        <v>30.699638376738161</v>
      </c>
      <c r="I24" s="412">
        <v>86.178841438212075</v>
      </c>
      <c r="J24" s="412">
        <v>0</v>
      </c>
      <c r="K24" s="412">
        <v>0</v>
      </c>
      <c r="L24" s="412">
        <v>0</v>
      </c>
      <c r="M24" s="401">
        <v>0</v>
      </c>
      <c r="N24" s="393">
        <v>15</v>
      </c>
      <c r="O24" s="413">
        <v>203</v>
      </c>
      <c r="P24" s="414" t="s">
        <v>129</v>
      </c>
      <c r="Q24" s="415">
        <f t="shared" si="12"/>
        <v>251372269.15703118</v>
      </c>
      <c r="R24" s="416">
        <f t="shared" si="12"/>
        <v>13144904.648797341</v>
      </c>
      <c r="S24" s="416">
        <f t="shared" si="12"/>
        <v>421182.34601840732</v>
      </c>
      <c r="T24" s="416">
        <f t="shared" si="12"/>
        <v>9401.4471253865267</v>
      </c>
      <c r="U24" s="416">
        <f t="shared" si="12"/>
        <v>49413.385446224544</v>
      </c>
      <c r="V24" s="416">
        <f t="shared" si="12"/>
        <v>0</v>
      </c>
      <c r="W24" s="416">
        <f t="shared" si="12"/>
        <v>0</v>
      </c>
      <c r="X24" s="416">
        <f t="shared" si="12"/>
        <v>0</v>
      </c>
      <c r="Y24" s="417">
        <f t="shared" si="12"/>
        <v>0</v>
      </c>
      <c r="Z24" s="899">
        <v>2063291</v>
      </c>
      <c r="AB24" s="413">
        <v>203</v>
      </c>
      <c r="AC24" s="395" t="s">
        <v>129</v>
      </c>
      <c r="AD24" s="418">
        <f t="shared" si="11"/>
        <v>121.83073989904051</v>
      </c>
      <c r="AE24" s="419">
        <f t="shared" si="3"/>
        <v>6.3708437873268196</v>
      </c>
      <c r="AF24" s="420">
        <f t="shared" si="4"/>
        <v>0.20413133485214024</v>
      </c>
      <c r="AG24" s="421">
        <f t="shared" si="5"/>
        <v>4.5565298958734016E-3</v>
      </c>
      <c r="AH24" s="421">
        <f t="shared" si="6"/>
        <v>2.3948820329378912E-2</v>
      </c>
      <c r="AI24" s="421">
        <f t="shared" si="7"/>
        <v>0</v>
      </c>
      <c r="AJ24" s="421">
        <f t="shared" si="8"/>
        <v>0</v>
      </c>
      <c r="AK24" s="421">
        <f t="shared" si="9"/>
        <v>0</v>
      </c>
      <c r="AL24" s="419">
        <f t="shared" si="10"/>
        <v>0</v>
      </c>
    </row>
    <row r="25" spans="1:38">
      <c r="A25" s="398" t="s">
        <v>683</v>
      </c>
      <c r="B25" s="411">
        <v>22</v>
      </c>
      <c r="C25" s="411" t="s">
        <v>327</v>
      </c>
      <c r="D25" s="412">
        <v>256416</v>
      </c>
      <c r="E25" s="412">
        <v>4963651.6947650015</v>
      </c>
      <c r="F25" s="412">
        <v>341904.03770856658</v>
      </c>
      <c r="G25" s="412">
        <v>58.643826091054109</v>
      </c>
      <c r="H25" s="412">
        <v>599.76086377323907</v>
      </c>
      <c r="I25" s="412">
        <v>1683.6255771378501</v>
      </c>
      <c r="J25" s="412">
        <v>0</v>
      </c>
      <c r="K25" s="412">
        <v>0</v>
      </c>
      <c r="L25" s="412">
        <v>0</v>
      </c>
      <c r="M25" s="401">
        <v>0</v>
      </c>
      <c r="N25" s="393">
        <v>15</v>
      </c>
      <c r="O25" s="413">
        <v>204</v>
      </c>
      <c r="P25" s="414" t="s">
        <v>131</v>
      </c>
      <c r="Q25" s="415">
        <f t="shared" si="12"/>
        <v>234781272.02737132</v>
      </c>
      <c r="R25" s="416">
        <f t="shared" si="12"/>
        <v>14208665.403534496</v>
      </c>
      <c r="S25" s="416">
        <f t="shared" si="12"/>
        <v>1727731.7213062921</v>
      </c>
      <c r="T25" s="416">
        <f t="shared" si="12"/>
        <v>43777.90931097338</v>
      </c>
      <c r="U25" s="416">
        <f t="shared" si="12"/>
        <v>512698.21762947651</v>
      </c>
      <c r="V25" s="416">
        <f t="shared" si="12"/>
        <v>0</v>
      </c>
      <c r="W25" s="416">
        <f t="shared" si="12"/>
        <v>0</v>
      </c>
      <c r="X25" s="416">
        <f t="shared" si="12"/>
        <v>0</v>
      </c>
      <c r="Y25" s="417">
        <f t="shared" si="12"/>
        <v>0</v>
      </c>
      <c r="Z25" s="899">
        <v>4563301</v>
      </c>
      <c r="AB25" s="413">
        <v>204</v>
      </c>
      <c r="AC25" s="395" t="s">
        <v>131</v>
      </c>
      <c r="AD25" s="418">
        <f t="shared" si="11"/>
        <v>51.449876312645458</v>
      </c>
      <c r="AE25" s="419">
        <f t="shared" si="3"/>
        <v>3.1136813906280776</v>
      </c>
      <c r="AF25" s="420">
        <f t="shared" si="4"/>
        <v>0.37861445504171037</v>
      </c>
      <c r="AG25" s="421">
        <f t="shared" si="5"/>
        <v>9.5934739590864994E-3</v>
      </c>
      <c r="AH25" s="421">
        <f t="shared" si="6"/>
        <v>0.11235248729581426</v>
      </c>
      <c r="AI25" s="421">
        <f t="shared" si="7"/>
        <v>0</v>
      </c>
      <c r="AJ25" s="421">
        <f t="shared" si="8"/>
        <v>0</v>
      </c>
      <c r="AK25" s="421">
        <f t="shared" si="9"/>
        <v>0</v>
      </c>
      <c r="AL25" s="419">
        <f t="shared" si="10"/>
        <v>0</v>
      </c>
    </row>
    <row r="26" spans="1:38">
      <c r="A26" s="398" t="s">
        <v>684</v>
      </c>
      <c r="B26" s="411">
        <v>23</v>
      </c>
      <c r="C26" s="411" t="s">
        <v>685</v>
      </c>
      <c r="D26" s="412">
        <v>240005</v>
      </c>
      <c r="E26" s="412">
        <v>2950561.6321299849</v>
      </c>
      <c r="F26" s="412">
        <v>198991.79901214899</v>
      </c>
      <c r="G26" s="412">
        <v>29.501625288895763</v>
      </c>
      <c r="H26" s="412">
        <v>23093.326683957202</v>
      </c>
      <c r="I26" s="412">
        <v>1427.9752299006866</v>
      </c>
      <c r="J26" s="412">
        <v>0</v>
      </c>
      <c r="K26" s="412">
        <v>0</v>
      </c>
      <c r="L26" s="412">
        <v>0</v>
      </c>
      <c r="M26" s="401">
        <v>0</v>
      </c>
      <c r="N26" s="393">
        <v>15</v>
      </c>
      <c r="O26" s="413">
        <v>205</v>
      </c>
      <c r="P26" s="414" t="s">
        <v>133</v>
      </c>
      <c r="Q26" s="415">
        <f t="shared" si="12"/>
        <v>4067778.4363628137</v>
      </c>
      <c r="R26" s="416">
        <f t="shared" si="12"/>
        <v>174902.816306097</v>
      </c>
      <c r="S26" s="416">
        <f t="shared" si="12"/>
        <v>23970.610719579559</v>
      </c>
      <c r="T26" s="416">
        <f t="shared" si="12"/>
        <v>4932.1810530971034</v>
      </c>
      <c r="U26" s="416">
        <f t="shared" si="12"/>
        <v>31538.86632290878</v>
      </c>
      <c r="V26" s="416">
        <f t="shared" si="12"/>
        <v>116265.6749188274</v>
      </c>
      <c r="W26" s="416">
        <f t="shared" si="12"/>
        <v>0</v>
      </c>
      <c r="X26" s="416">
        <f t="shared" si="12"/>
        <v>0</v>
      </c>
      <c r="Y26" s="417">
        <f t="shared" si="12"/>
        <v>0</v>
      </c>
      <c r="Z26" s="899">
        <v>2065324</v>
      </c>
      <c r="AB26" s="413">
        <v>205</v>
      </c>
      <c r="AC26" s="395" t="s">
        <v>133</v>
      </c>
      <c r="AD26" s="418">
        <f t="shared" si="11"/>
        <v>1.9695594668743566</v>
      </c>
      <c r="AE26" s="419">
        <f t="shared" si="3"/>
        <v>8.4685413187517794E-2</v>
      </c>
      <c r="AF26" s="420">
        <f t="shared" si="4"/>
        <v>1.1606222907194976E-2</v>
      </c>
      <c r="AG26" s="421">
        <f t="shared" si="5"/>
        <v>2.3880907078487942E-3</v>
      </c>
      <c r="AH26" s="421">
        <f t="shared" si="6"/>
        <v>1.5270662773932216E-2</v>
      </c>
      <c r="AI26" s="421">
        <f t="shared" si="7"/>
        <v>5.6294157681229383E-2</v>
      </c>
      <c r="AJ26" s="421">
        <f t="shared" si="8"/>
        <v>0</v>
      </c>
      <c r="AK26" s="421">
        <f t="shared" si="9"/>
        <v>0</v>
      </c>
      <c r="AL26" s="419">
        <f t="shared" si="10"/>
        <v>0</v>
      </c>
    </row>
    <row r="27" spans="1:38">
      <c r="A27" s="398" t="s">
        <v>686</v>
      </c>
      <c r="B27" s="411">
        <v>24</v>
      </c>
      <c r="C27" s="411" t="s">
        <v>331</v>
      </c>
      <c r="D27" s="412">
        <v>770425</v>
      </c>
      <c r="E27" s="412">
        <v>75346813.445195779</v>
      </c>
      <c r="F27" s="412">
        <v>5348020.9580638818</v>
      </c>
      <c r="G27" s="412">
        <v>12603.798828360532</v>
      </c>
      <c r="H27" s="412">
        <v>9104.1984195047753</v>
      </c>
      <c r="I27" s="412">
        <v>25556.954853612373</v>
      </c>
      <c r="J27" s="412">
        <v>105753.55392057794</v>
      </c>
      <c r="K27" s="412">
        <v>0</v>
      </c>
      <c r="L27" s="412">
        <v>0</v>
      </c>
      <c r="M27" s="401">
        <v>0</v>
      </c>
      <c r="N27" s="393">
        <v>17</v>
      </c>
      <c r="O27" s="413">
        <v>206</v>
      </c>
      <c r="P27" s="414" t="s">
        <v>135</v>
      </c>
      <c r="Q27" s="415">
        <f t="shared" si="12"/>
        <v>35995501.161546692</v>
      </c>
      <c r="R27" s="416">
        <f t="shared" si="12"/>
        <v>2772377.9655597722</v>
      </c>
      <c r="S27" s="416">
        <f t="shared" si="12"/>
        <v>328.88536398594971</v>
      </c>
      <c r="T27" s="416">
        <f t="shared" si="12"/>
        <v>2027.7620744216597</v>
      </c>
      <c r="U27" s="416">
        <f t="shared" si="12"/>
        <v>13462.613193095387</v>
      </c>
      <c r="V27" s="416">
        <f t="shared" si="12"/>
        <v>0</v>
      </c>
      <c r="W27" s="416">
        <f t="shared" si="12"/>
        <v>0</v>
      </c>
      <c r="X27" s="416">
        <f t="shared" si="12"/>
        <v>0</v>
      </c>
      <c r="Y27" s="417">
        <f t="shared" si="12"/>
        <v>0</v>
      </c>
      <c r="Z27" s="899">
        <v>369424</v>
      </c>
      <c r="AB27" s="413">
        <v>206</v>
      </c>
      <c r="AC27" s="395" t="s">
        <v>135</v>
      </c>
      <c r="AD27" s="418">
        <f t="shared" si="11"/>
        <v>97.436823708115043</v>
      </c>
      <c r="AE27" s="419">
        <f t="shared" si="3"/>
        <v>7.5045962513528419</v>
      </c>
      <c r="AF27" s="420">
        <f t="shared" si="4"/>
        <v>8.9026528862756532E-4</v>
      </c>
      <c r="AG27" s="421">
        <f t="shared" si="5"/>
        <v>5.4889830504289373E-3</v>
      </c>
      <c r="AH27" s="421">
        <f t="shared" si="6"/>
        <v>3.6442172660940783E-2</v>
      </c>
      <c r="AI27" s="421">
        <f t="shared" si="7"/>
        <v>0</v>
      </c>
      <c r="AJ27" s="421">
        <f t="shared" si="8"/>
        <v>0</v>
      </c>
      <c r="AK27" s="421">
        <f t="shared" si="9"/>
        <v>0</v>
      </c>
      <c r="AL27" s="419">
        <f t="shared" si="10"/>
        <v>0</v>
      </c>
    </row>
    <row r="28" spans="1:38">
      <c r="A28" s="398" t="s">
        <v>687</v>
      </c>
      <c r="B28" s="411">
        <v>25</v>
      </c>
      <c r="C28" s="411" t="s">
        <v>688</v>
      </c>
      <c r="D28" s="412">
        <v>468234</v>
      </c>
      <c r="E28" s="412">
        <v>9470316.2085265145</v>
      </c>
      <c r="F28" s="412">
        <v>667322.59130043001</v>
      </c>
      <c r="G28" s="412">
        <v>4300.0050065626274</v>
      </c>
      <c r="H28" s="412">
        <v>1144.3037059634944</v>
      </c>
      <c r="I28" s="412">
        <v>3212.2452526381921</v>
      </c>
      <c r="J28" s="412">
        <v>13292.129421396128</v>
      </c>
      <c r="K28" s="412">
        <v>0</v>
      </c>
      <c r="L28" s="412">
        <v>0</v>
      </c>
      <c r="M28" s="401">
        <v>0</v>
      </c>
      <c r="N28" s="393">
        <v>17</v>
      </c>
      <c r="O28" s="413">
        <v>207</v>
      </c>
      <c r="P28" s="414" t="s">
        <v>137</v>
      </c>
      <c r="Q28" s="415">
        <f t="shared" si="12"/>
        <v>29454702.276088674</v>
      </c>
      <c r="R28" s="416">
        <f t="shared" si="12"/>
        <v>1319355.649331647</v>
      </c>
      <c r="S28" s="416">
        <f t="shared" si="12"/>
        <v>123812.09341547883</v>
      </c>
      <c r="T28" s="416">
        <f t="shared" si="12"/>
        <v>11311.925168274798</v>
      </c>
      <c r="U28" s="416">
        <f t="shared" si="12"/>
        <v>72625.056822164363</v>
      </c>
      <c r="V28" s="416">
        <f t="shared" si="12"/>
        <v>92323.372521188765</v>
      </c>
      <c r="W28" s="416">
        <f t="shared" si="12"/>
        <v>0</v>
      </c>
      <c r="X28" s="416">
        <f t="shared" si="12"/>
        <v>0</v>
      </c>
      <c r="Y28" s="417">
        <f t="shared" si="12"/>
        <v>0</v>
      </c>
      <c r="Z28" s="899">
        <v>9624243</v>
      </c>
      <c r="AB28" s="413">
        <v>207</v>
      </c>
      <c r="AC28" s="395" t="s">
        <v>137</v>
      </c>
      <c r="AD28" s="418">
        <f t="shared" si="11"/>
        <v>3.0604695118451053</v>
      </c>
      <c r="AE28" s="419">
        <f t="shared" si="3"/>
        <v>0.13708669339829085</v>
      </c>
      <c r="AF28" s="420">
        <f t="shared" si="4"/>
        <v>1.2864605913990204E-2</v>
      </c>
      <c r="AG28" s="421">
        <f t="shared" si="5"/>
        <v>1.1753573936438219E-3</v>
      </c>
      <c r="AH28" s="421">
        <f t="shared" si="6"/>
        <v>7.5460539412984858E-3</v>
      </c>
      <c r="AI28" s="421">
        <f t="shared" si="7"/>
        <v>9.5927931704539015E-3</v>
      </c>
      <c r="AJ28" s="421">
        <f t="shared" si="8"/>
        <v>0</v>
      </c>
      <c r="AK28" s="421">
        <f t="shared" si="9"/>
        <v>0</v>
      </c>
      <c r="AL28" s="419">
        <f t="shared" si="10"/>
        <v>0</v>
      </c>
    </row>
    <row r="29" spans="1:38">
      <c r="A29" s="398" t="s">
        <v>689</v>
      </c>
      <c r="B29" s="411">
        <v>26</v>
      </c>
      <c r="C29" s="411" t="s">
        <v>690</v>
      </c>
      <c r="D29" s="412">
        <v>113739</v>
      </c>
      <c r="E29" s="412">
        <v>4364859.8152236557</v>
      </c>
      <c r="F29" s="412">
        <v>307413.72692830284</v>
      </c>
      <c r="G29" s="412">
        <v>1304.4228222488555</v>
      </c>
      <c r="H29" s="412">
        <v>527.40849963115329</v>
      </c>
      <c r="I29" s="412">
        <v>1480.5208095649143</v>
      </c>
      <c r="J29" s="412">
        <v>6126.3299231727642</v>
      </c>
      <c r="K29" s="412">
        <v>0</v>
      </c>
      <c r="L29" s="412">
        <v>0</v>
      </c>
      <c r="M29" s="401">
        <v>0</v>
      </c>
      <c r="N29" s="393">
        <v>17</v>
      </c>
      <c r="O29" s="413">
        <v>208</v>
      </c>
      <c r="P29" s="414" t="s">
        <v>139</v>
      </c>
      <c r="Q29" s="415">
        <f t="shared" si="12"/>
        <v>25331365.950406212</v>
      </c>
      <c r="R29" s="416">
        <f t="shared" si="12"/>
        <v>1217274.7231133622</v>
      </c>
      <c r="S29" s="416">
        <f t="shared" si="12"/>
        <v>801848.70434611512</v>
      </c>
      <c r="T29" s="416">
        <f t="shared" si="12"/>
        <v>5945.165540198389</v>
      </c>
      <c r="U29" s="416">
        <f t="shared" si="12"/>
        <v>38311.651974170323</v>
      </c>
      <c r="V29" s="416">
        <f t="shared" si="12"/>
        <v>292727.03460852319</v>
      </c>
      <c r="W29" s="416">
        <f t="shared" si="12"/>
        <v>0</v>
      </c>
      <c r="X29" s="416">
        <f t="shared" si="12"/>
        <v>0</v>
      </c>
      <c r="Y29" s="417">
        <f t="shared" si="12"/>
        <v>0</v>
      </c>
      <c r="Z29" s="899">
        <v>7134369</v>
      </c>
      <c r="AB29" s="413">
        <v>208</v>
      </c>
      <c r="AC29" s="395" t="s">
        <v>139</v>
      </c>
      <c r="AD29" s="418">
        <f t="shared" si="11"/>
        <v>3.5506105656164144</v>
      </c>
      <c r="AE29" s="419">
        <f t="shared" si="3"/>
        <v>0.17062121725318136</v>
      </c>
      <c r="AF29" s="420">
        <f t="shared" si="4"/>
        <v>0.11239237896807905</v>
      </c>
      <c r="AG29" s="421">
        <f t="shared" si="5"/>
        <v>8.3331343531549732E-4</v>
      </c>
      <c r="AH29" s="421">
        <f t="shared" si="6"/>
        <v>5.3700126772487271E-3</v>
      </c>
      <c r="AI29" s="421">
        <f t="shared" si="7"/>
        <v>4.1030543080757834E-2</v>
      </c>
      <c r="AJ29" s="421">
        <f t="shared" si="8"/>
        <v>0</v>
      </c>
      <c r="AK29" s="421">
        <f t="shared" si="9"/>
        <v>0</v>
      </c>
      <c r="AL29" s="419">
        <f t="shared" si="10"/>
        <v>0</v>
      </c>
    </row>
    <row r="30" spans="1:38">
      <c r="A30" s="398" t="s">
        <v>691</v>
      </c>
      <c r="B30" s="411">
        <v>27</v>
      </c>
      <c r="C30" s="411" t="s">
        <v>99</v>
      </c>
      <c r="D30" s="412">
        <v>134781</v>
      </c>
      <c r="E30" s="412">
        <v>4467547.2007872919</v>
      </c>
      <c r="F30" s="412">
        <v>242647.21700245203</v>
      </c>
      <c r="G30" s="412">
        <v>299525.79490805755</v>
      </c>
      <c r="H30" s="412">
        <v>807659.13617251953</v>
      </c>
      <c r="I30" s="412">
        <v>383.56096924637581</v>
      </c>
      <c r="J30" s="412">
        <v>0</v>
      </c>
      <c r="K30" s="412">
        <v>0</v>
      </c>
      <c r="L30" s="412">
        <v>0</v>
      </c>
      <c r="M30" s="401">
        <v>0</v>
      </c>
      <c r="N30" s="393">
        <v>61</v>
      </c>
      <c r="O30" s="413">
        <v>211</v>
      </c>
      <c r="P30" s="414" t="s">
        <v>141</v>
      </c>
      <c r="Q30" s="415">
        <f t="shared" si="12"/>
        <v>370959278.26117945</v>
      </c>
      <c r="R30" s="416">
        <f t="shared" si="12"/>
        <v>27393516.741105504</v>
      </c>
      <c r="S30" s="416">
        <f t="shared" si="12"/>
        <v>-72112.113246706649</v>
      </c>
      <c r="T30" s="416">
        <f t="shared" si="12"/>
        <v>29030.804910101484</v>
      </c>
      <c r="U30" s="416">
        <f t="shared" si="12"/>
        <v>227277.95418379857</v>
      </c>
      <c r="V30" s="416">
        <f t="shared" si="12"/>
        <v>0</v>
      </c>
      <c r="W30" s="416">
        <f t="shared" si="12"/>
        <v>0</v>
      </c>
      <c r="X30" s="416">
        <f t="shared" si="12"/>
        <v>0</v>
      </c>
      <c r="Y30" s="417">
        <f t="shared" si="12"/>
        <v>0</v>
      </c>
      <c r="Z30" s="899">
        <v>11709885</v>
      </c>
      <c r="AB30" s="413">
        <v>211</v>
      </c>
      <c r="AC30" s="395" t="s">
        <v>141</v>
      </c>
      <c r="AD30" s="418">
        <f t="shared" si="11"/>
        <v>31.679156393182293</v>
      </c>
      <c r="AE30" s="419">
        <f t="shared" si="3"/>
        <v>2.3393497665524046</v>
      </c>
      <c r="AF30" s="420">
        <f t="shared" si="4"/>
        <v>-6.1582255715326535E-3</v>
      </c>
      <c r="AG30" s="421">
        <f t="shared" si="5"/>
        <v>2.4791707954520035E-3</v>
      </c>
      <c r="AH30" s="421">
        <f t="shared" si="6"/>
        <v>1.9409067995441336E-2</v>
      </c>
      <c r="AI30" s="421">
        <f t="shared" si="7"/>
        <v>0</v>
      </c>
      <c r="AJ30" s="421">
        <f t="shared" si="8"/>
        <v>0</v>
      </c>
      <c r="AK30" s="421">
        <f t="shared" si="9"/>
        <v>0</v>
      </c>
      <c r="AL30" s="419">
        <f t="shared" si="10"/>
        <v>0</v>
      </c>
    </row>
    <row r="31" spans="1:38">
      <c r="A31" s="398" t="s">
        <v>692</v>
      </c>
      <c r="B31" s="411">
        <v>28</v>
      </c>
      <c r="C31" s="411" t="s">
        <v>336</v>
      </c>
      <c r="D31" s="412">
        <v>208534</v>
      </c>
      <c r="E31" s="412">
        <v>5075382.6468738252</v>
      </c>
      <c r="F31" s="412">
        <v>351362.98740238277</v>
      </c>
      <c r="G31" s="412">
        <v>2151.0533494018227</v>
      </c>
      <c r="H31" s="412">
        <v>198.28112164072766</v>
      </c>
      <c r="I31" s="412">
        <v>300.15731419851522</v>
      </c>
      <c r="J31" s="412">
        <v>0</v>
      </c>
      <c r="K31" s="412">
        <v>0</v>
      </c>
      <c r="L31" s="412">
        <v>0</v>
      </c>
      <c r="M31" s="401">
        <v>0</v>
      </c>
      <c r="N31" s="393">
        <v>62</v>
      </c>
      <c r="O31" s="413">
        <v>212</v>
      </c>
      <c r="P31" s="414" t="s">
        <v>143</v>
      </c>
      <c r="Q31" s="415">
        <f t="shared" si="12"/>
        <v>148065908.91345835</v>
      </c>
      <c r="R31" s="416">
        <f t="shared" si="12"/>
        <v>15429414.649230788</v>
      </c>
      <c r="S31" s="416">
        <f t="shared" si="12"/>
        <v>22708.108831279773</v>
      </c>
      <c r="T31" s="416">
        <f t="shared" si="12"/>
        <v>122597.83751469197</v>
      </c>
      <c r="U31" s="416">
        <f t="shared" si="12"/>
        <v>12668.283963507698</v>
      </c>
      <c r="V31" s="416">
        <f t="shared" si="12"/>
        <v>0</v>
      </c>
      <c r="W31" s="416">
        <f t="shared" si="12"/>
        <v>0</v>
      </c>
      <c r="X31" s="416">
        <f t="shared" si="12"/>
        <v>0</v>
      </c>
      <c r="Y31" s="417">
        <f t="shared" si="12"/>
        <v>0</v>
      </c>
      <c r="Z31" s="899">
        <v>1541949</v>
      </c>
      <c r="AB31" s="413">
        <v>212</v>
      </c>
      <c r="AC31" s="395" t="s">
        <v>143</v>
      </c>
      <c r="AD31" s="418">
        <f t="shared" si="11"/>
        <v>96.025166145870159</v>
      </c>
      <c r="AE31" s="419">
        <f t="shared" si="3"/>
        <v>10.006436431575096</v>
      </c>
      <c r="AF31" s="420">
        <f t="shared" si="4"/>
        <v>1.4726887096317564E-2</v>
      </c>
      <c r="AG31" s="421">
        <f t="shared" si="5"/>
        <v>7.9508360856741678E-2</v>
      </c>
      <c r="AH31" s="421">
        <f t="shared" si="6"/>
        <v>8.2157606791843953E-3</v>
      </c>
      <c r="AI31" s="421">
        <f t="shared" si="7"/>
        <v>0</v>
      </c>
      <c r="AJ31" s="421">
        <f t="shared" si="8"/>
        <v>0</v>
      </c>
      <c r="AK31" s="421">
        <f t="shared" si="9"/>
        <v>0</v>
      </c>
      <c r="AL31" s="419">
        <f t="shared" si="10"/>
        <v>0</v>
      </c>
    </row>
    <row r="32" spans="1:38">
      <c r="A32" s="398" t="s">
        <v>693</v>
      </c>
      <c r="B32" s="411">
        <v>29</v>
      </c>
      <c r="C32" s="411" t="s">
        <v>338</v>
      </c>
      <c r="D32" s="412">
        <v>163224</v>
      </c>
      <c r="E32" s="412">
        <v>3111686.5475058192</v>
      </c>
      <c r="F32" s="412">
        <v>214870.71237841144</v>
      </c>
      <c r="G32" s="412">
        <v>522833.5311316491</v>
      </c>
      <c r="H32" s="412">
        <v>121.56496204554165</v>
      </c>
      <c r="I32" s="412">
        <v>184.02464241829935</v>
      </c>
      <c r="J32" s="412">
        <v>0</v>
      </c>
      <c r="K32" s="412">
        <v>0</v>
      </c>
      <c r="L32" s="412">
        <v>0</v>
      </c>
      <c r="M32" s="401">
        <v>0</v>
      </c>
      <c r="N32" s="393">
        <v>62</v>
      </c>
      <c r="O32" s="413">
        <v>221</v>
      </c>
      <c r="P32" s="414" t="s">
        <v>65</v>
      </c>
      <c r="Q32" s="415">
        <f t="shared" si="12"/>
        <v>20940722.041222721</v>
      </c>
      <c r="R32" s="416">
        <f t="shared" si="12"/>
        <v>1265965.7607572912</v>
      </c>
      <c r="S32" s="416">
        <f t="shared" si="12"/>
        <v>62604.78275635474</v>
      </c>
      <c r="T32" s="416">
        <f t="shared" si="12"/>
        <v>1061.5713334935447</v>
      </c>
      <c r="U32" s="416">
        <f t="shared" si="12"/>
        <v>2053.1623583561932</v>
      </c>
      <c r="V32" s="416">
        <f t="shared" si="12"/>
        <v>2571354.1144444449</v>
      </c>
      <c r="W32" s="416">
        <f t="shared" si="12"/>
        <v>0</v>
      </c>
      <c r="X32" s="416">
        <f t="shared" si="12"/>
        <v>0</v>
      </c>
      <c r="Y32" s="417">
        <f t="shared" si="12"/>
        <v>0</v>
      </c>
      <c r="Z32" s="899">
        <v>11006851</v>
      </c>
      <c r="AB32" s="413">
        <v>221</v>
      </c>
      <c r="AC32" s="395" t="s">
        <v>65</v>
      </c>
      <c r="AD32" s="418">
        <f t="shared" si="11"/>
        <v>1.9025170815179311</v>
      </c>
      <c r="AE32" s="419">
        <f t="shared" si="3"/>
        <v>0.11501616227541295</v>
      </c>
      <c r="AF32" s="420">
        <f t="shared" si="4"/>
        <v>5.6878014208018935E-3</v>
      </c>
      <c r="AG32" s="421">
        <f t="shared" si="5"/>
        <v>9.6446416281418249E-5</v>
      </c>
      <c r="AH32" s="421">
        <f t="shared" si="6"/>
        <v>1.8653494613093185E-4</v>
      </c>
      <c r="AI32" s="421">
        <f t="shared" si="7"/>
        <v>0.23361396592399086</v>
      </c>
      <c r="AJ32" s="421">
        <f t="shared" si="8"/>
        <v>0</v>
      </c>
      <c r="AK32" s="421">
        <f t="shared" si="9"/>
        <v>0</v>
      </c>
      <c r="AL32" s="419">
        <f t="shared" si="10"/>
        <v>0</v>
      </c>
    </row>
    <row r="33" spans="1:38">
      <c r="A33" s="398" t="s">
        <v>694</v>
      </c>
      <c r="B33" s="411">
        <v>30</v>
      </c>
      <c r="C33" s="411" t="s">
        <v>695</v>
      </c>
      <c r="D33" s="412">
        <v>2483335</v>
      </c>
      <c r="E33" s="412">
        <v>1638053.750518804</v>
      </c>
      <c r="F33" s="412">
        <v>97334.236541636012</v>
      </c>
      <c r="G33" s="412">
        <v>0</v>
      </c>
      <c r="H33" s="412">
        <v>376.29384932662293</v>
      </c>
      <c r="I33" s="412">
        <v>96.726308973095399</v>
      </c>
      <c r="J33" s="412">
        <v>0</v>
      </c>
      <c r="K33" s="412">
        <v>0</v>
      </c>
      <c r="L33" s="412">
        <v>0</v>
      </c>
      <c r="M33" s="401">
        <v>0</v>
      </c>
      <c r="N33" s="393">
        <v>111</v>
      </c>
      <c r="O33" s="413">
        <v>222</v>
      </c>
      <c r="P33" s="414" t="s">
        <v>66</v>
      </c>
      <c r="Q33" s="415">
        <f t="shared" si="12"/>
        <v>10488516.241256079</v>
      </c>
      <c r="R33" s="416">
        <f t="shared" si="12"/>
        <v>589701.53012439748</v>
      </c>
      <c r="S33" s="416">
        <f t="shared" si="12"/>
        <v>26630.342217949401</v>
      </c>
      <c r="T33" s="416">
        <f t="shared" si="12"/>
        <v>504.38202045468176</v>
      </c>
      <c r="U33" s="416">
        <f t="shared" si="12"/>
        <v>669.73995159800836</v>
      </c>
      <c r="V33" s="416">
        <f t="shared" si="12"/>
        <v>0</v>
      </c>
      <c r="W33" s="416">
        <f t="shared" si="12"/>
        <v>0</v>
      </c>
      <c r="X33" s="416">
        <f t="shared" si="12"/>
        <v>0</v>
      </c>
      <c r="Y33" s="417">
        <f t="shared" si="12"/>
        <v>0</v>
      </c>
      <c r="Z33" s="899">
        <v>2679059</v>
      </c>
      <c r="AB33" s="413">
        <v>222</v>
      </c>
      <c r="AC33" s="395" t="s">
        <v>66</v>
      </c>
      <c r="AD33" s="418">
        <f t="shared" si="11"/>
        <v>3.915000095651525</v>
      </c>
      <c r="AE33" s="419">
        <f t="shared" si="3"/>
        <v>0.22011517108223352</v>
      </c>
      <c r="AF33" s="420">
        <f t="shared" si="4"/>
        <v>9.9401850492838728E-3</v>
      </c>
      <c r="AG33" s="421">
        <f t="shared" si="5"/>
        <v>1.882683511093566E-4</v>
      </c>
      <c r="AH33" s="421">
        <f t="shared" si="6"/>
        <v>2.4999074361483205E-4</v>
      </c>
      <c r="AI33" s="421">
        <f t="shared" si="7"/>
        <v>0</v>
      </c>
      <c r="AJ33" s="421">
        <f t="shared" si="8"/>
        <v>0</v>
      </c>
      <c r="AK33" s="421">
        <f t="shared" si="9"/>
        <v>0</v>
      </c>
      <c r="AL33" s="419">
        <f t="shared" si="10"/>
        <v>0</v>
      </c>
    </row>
    <row r="34" spans="1:38">
      <c r="A34" s="398" t="s">
        <v>696</v>
      </c>
      <c r="B34" s="411">
        <v>31</v>
      </c>
      <c r="C34" s="411" t="s">
        <v>697</v>
      </c>
      <c r="D34" s="412">
        <v>2626659</v>
      </c>
      <c r="E34" s="412">
        <v>5217860.4925690182</v>
      </c>
      <c r="F34" s="412">
        <v>313137.29167192569</v>
      </c>
      <c r="G34" s="412">
        <v>0</v>
      </c>
      <c r="H34" s="412">
        <v>701.20092676034494</v>
      </c>
      <c r="I34" s="412">
        <v>192.32065023491768</v>
      </c>
      <c r="J34" s="412">
        <v>0</v>
      </c>
      <c r="K34" s="412">
        <v>0</v>
      </c>
      <c r="L34" s="412">
        <v>0</v>
      </c>
      <c r="M34" s="401">
        <v>0</v>
      </c>
      <c r="N34" s="393">
        <v>111</v>
      </c>
      <c r="O34" s="413">
        <v>231</v>
      </c>
      <c r="P34" s="414" t="s">
        <v>147</v>
      </c>
      <c r="Q34" s="415">
        <f t="shared" si="12"/>
        <v>317438.56711418182</v>
      </c>
      <c r="R34" s="416">
        <f t="shared" si="12"/>
        <v>20996.117640206758</v>
      </c>
      <c r="S34" s="416">
        <f t="shared" si="12"/>
        <v>2155.322976967791</v>
      </c>
      <c r="T34" s="416">
        <f t="shared" si="12"/>
        <v>12.970375703043407</v>
      </c>
      <c r="U34" s="416">
        <f t="shared" si="12"/>
        <v>39.025139787861484</v>
      </c>
      <c r="V34" s="416">
        <f t="shared" si="12"/>
        <v>0</v>
      </c>
      <c r="W34" s="416">
        <f t="shared" si="12"/>
        <v>0</v>
      </c>
      <c r="X34" s="416">
        <f t="shared" si="12"/>
        <v>0</v>
      </c>
      <c r="Y34" s="417">
        <f t="shared" si="12"/>
        <v>0</v>
      </c>
      <c r="Z34" s="899">
        <v>266229</v>
      </c>
      <c r="AB34" s="413">
        <v>231</v>
      </c>
      <c r="AC34" s="395" t="s">
        <v>147</v>
      </c>
      <c r="AD34" s="418">
        <f t="shared" si="11"/>
        <v>1.1923515736985144</v>
      </c>
      <c r="AE34" s="419">
        <f t="shared" si="3"/>
        <v>7.88648781320095E-2</v>
      </c>
      <c r="AF34" s="420">
        <f t="shared" si="4"/>
        <v>8.095748310543896E-3</v>
      </c>
      <c r="AG34" s="421">
        <f t="shared" si="5"/>
        <v>4.8718868729715426E-5</v>
      </c>
      <c r="AH34" s="421">
        <f t="shared" si="6"/>
        <v>1.4658485660037592E-4</v>
      </c>
      <c r="AI34" s="421">
        <f t="shared" si="7"/>
        <v>0</v>
      </c>
      <c r="AJ34" s="421">
        <f t="shared" si="8"/>
        <v>0</v>
      </c>
      <c r="AK34" s="421">
        <f t="shared" si="9"/>
        <v>0</v>
      </c>
      <c r="AL34" s="419">
        <f t="shared" si="10"/>
        <v>0</v>
      </c>
    </row>
    <row r="35" spans="1:38">
      <c r="A35" s="398" t="s">
        <v>698</v>
      </c>
      <c r="B35" s="411">
        <v>32</v>
      </c>
      <c r="C35" s="411" t="s">
        <v>699</v>
      </c>
      <c r="D35" s="412">
        <v>1514221</v>
      </c>
      <c r="E35" s="412">
        <v>3991875.5477968166</v>
      </c>
      <c r="F35" s="412">
        <v>231702.78923302414</v>
      </c>
      <c r="G35" s="412">
        <v>0</v>
      </c>
      <c r="H35" s="412">
        <v>475.89923279020485</v>
      </c>
      <c r="I35" s="412">
        <v>133.0392450741935</v>
      </c>
      <c r="J35" s="412">
        <v>0</v>
      </c>
      <c r="K35" s="412">
        <v>0</v>
      </c>
      <c r="L35" s="412">
        <v>0</v>
      </c>
      <c r="M35" s="401">
        <v>0</v>
      </c>
      <c r="N35" s="393">
        <v>111</v>
      </c>
      <c r="O35" s="413">
        <v>251</v>
      </c>
      <c r="P35" s="414" t="s">
        <v>149</v>
      </c>
      <c r="Q35" s="415">
        <f t="shared" si="12"/>
        <v>22471070.29953818</v>
      </c>
      <c r="R35" s="416">
        <f t="shared" si="12"/>
        <v>1365220.5214151605</v>
      </c>
      <c r="S35" s="416">
        <f t="shared" si="12"/>
        <v>172360.41522458161</v>
      </c>
      <c r="T35" s="416">
        <f t="shared" si="12"/>
        <v>877.88238512508724</v>
      </c>
      <c r="U35" s="416">
        <f t="shared" si="12"/>
        <v>1328.9354867518982</v>
      </c>
      <c r="V35" s="416">
        <f t="shared" si="12"/>
        <v>0</v>
      </c>
      <c r="W35" s="416">
        <f t="shared" si="12"/>
        <v>0</v>
      </c>
      <c r="X35" s="416">
        <f t="shared" si="12"/>
        <v>0</v>
      </c>
      <c r="Y35" s="417">
        <f t="shared" si="12"/>
        <v>0</v>
      </c>
      <c r="Z35" s="899">
        <v>1210346</v>
      </c>
      <c r="AB35" s="413">
        <v>251</v>
      </c>
      <c r="AC35" s="395" t="s">
        <v>149</v>
      </c>
      <c r="AD35" s="418">
        <f t="shared" si="11"/>
        <v>18.565823574034351</v>
      </c>
      <c r="AE35" s="419">
        <f t="shared" si="3"/>
        <v>1.127958882348651</v>
      </c>
      <c r="AF35" s="420">
        <f t="shared" si="4"/>
        <v>0.14240590312570259</v>
      </c>
      <c r="AG35" s="421">
        <f t="shared" si="5"/>
        <v>7.2531522814557755E-4</v>
      </c>
      <c r="AH35" s="421">
        <f t="shared" si="6"/>
        <v>1.0979798229199735E-3</v>
      </c>
      <c r="AI35" s="421">
        <f t="shared" si="7"/>
        <v>0</v>
      </c>
      <c r="AJ35" s="421">
        <f t="shared" si="8"/>
        <v>0</v>
      </c>
      <c r="AK35" s="421">
        <f t="shared" si="9"/>
        <v>0</v>
      </c>
      <c r="AL35" s="419">
        <f t="shared" si="10"/>
        <v>0</v>
      </c>
    </row>
    <row r="36" spans="1:38">
      <c r="A36" s="398" t="s">
        <v>700</v>
      </c>
      <c r="B36" s="411">
        <v>33</v>
      </c>
      <c r="C36" s="411" t="s">
        <v>701</v>
      </c>
      <c r="D36" s="412">
        <v>1117736</v>
      </c>
      <c r="E36" s="412">
        <v>600101.99722476001</v>
      </c>
      <c r="F36" s="412">
        <v>37003.23440844375</v>
      </c>
      <c r="G36" s="412">
        <v>59.283496289178451</v>
      </c>
      <c r="H36" s="412">
        <v>272.12195378309349</v>
      </c>
      <c r="I36" s="412">
        <v>66.689210381802084</v>
      </c>
      <c r="J36" s="412">
        <v>0</v>
      </c>
      <c r="K36" s="412">
        <v>0</v>
      </c>
      <c r="L36" s="412">
        <v>0</v>
      </c>
      <c r="M36" s="401">
        <v>0</v>
      </c>
      <c r="N36" s="393">
        <v>111</v>
      </c>
      <c r="O36" s="413">
        <v>252</v>
      </c>
      <c r="P36" s="414" t="s">
        <v>151</v>
      </c>
      <c r="Q36" s="415">
        <f t="shared" si="12"/>
        <v>194634782.37073645</v>
      </c>
      <c r="R36" s="416">
        <f t="shared" si="12"/>
        <v>14795702.451364152</v>
      </c>
      <c r="S36" s="416">
        <f t="shared" si="12"/>
        <v>24701047.868891638</v>
      </c>
      <c r="T36" s="416">
        <f t="shared" si="12"/>
        <v>63987.536544669572</v>
      </c>
      <c r="U36" s="416">
        <f t="shared" si="12"/>
        <v>291801.54223804467</v>
      </c>
      <c r="V36" s="416">
        <f t="shared" si="12"/>
        <v>0</v>
      </c>
      <c r="W36" s="416">
        <f t="shared" si="12"/>
        <v>0</v>
      </c>
      <c r="X36" s="416">
        <f t="shared" si="12"/>
        <v>0</v>
      </c>
      <c r="Y36" s="417">
        <f t="shared" si="12"/>
        <v>0</v>
      </c>
      <c r="Z36" s="899">
        <v>2805125</v>
      </c>
      <c r="AB36" s="413">
        <v>252</v>
      </c>
      <c r="AC36" s="395" t="s">
        <v>151</v>
      </c>
      <c r="AD36" s="418">
        <f t="shared" si="11"/>
        <v>69.385422172180014</v>
      </c>
      <c r="AE36" s="419">
        <f t="shared" si="3"/>
        <v>5.2745251820735808</v>
      </c>
      <c r="AF36" s="420">
        <f t="shared" si="4"/>
        <v>8.8056852614024823</v>
      </c>
      <c r="AG36" s="421">
        <f t="shared" si="5"/>
        <v>2.2810939457125645E-2</v>
      </c>
      <c r="AH36" s="421">
        <f t="shared" si="6"/>
        <v>0.1040244346466003</v>
      </c>
      <c r="AI36" s="421">
        <f t="shared" si="7"/>
        <v>0</v>
      </c>
      <c r="AJ36" s="421">
        <f t="shared" si="8"/>
        <v>0</v>
      </c>
      <c r="AK36" s="421">
        <f t="shared" si="9"/>
        <v>0</v>
      </c>
      <c r="AL36" s="419">
        <f t="shared" si="10"/>
        <v>0</v>
      </c>
    </row>
    <row r="37" spans="1:38">
      <c r="A37" s="398" t="s">
        <v>702</v>
      </c>
      <c r="B37" s="411">
        <v>34</v>
      </c>
      <c r="C37" s="411" t="s">
        <v>703</v>
      </c>
      <c r="D37" s="412">
        <v>435378</v>
      </c>
      <c r="E37" s="412">
        <v>665382.3980425531</v>
      </c>
      <c r="F37" s="412">
        <v>41353.39009766416</v>
      </c>
      <c r="G37" s="412">
        <v>0</v>
      </c>
      <c r="H37" s="412">
        <v>62.335888585061234</v>
      </c>
      <c r="I37" s="412">
        <v>18.220977845800007</v>
      </c>
      <c r="J37" s="412">
        <v>0</v>
      </c>
      <c r="K37" s="412">
        <v>0</v>
      </c>
      <c r="L37" s="412">
        <v>0</v>
      </c>
      <c r="M37" s="401">
        <v>0</v>
      </c>
      <c r="N37" s="393">
        <v>111</v>
      </c>
      <c r="O37" s="413">
        <v>253</v>
      </c>
      <c r="P37" s="414" t="s">
        <v>67</v>
      </c>
      <c r="Q37" s="415">
        <f t="shared" si="12"/>
        <v>26848185.488100268</v>
      </c>
      <c r="R37" s="416">
        <f t="shared" si="12"/>
        <v>1424723.3215691159</v>
      </c>
      <c r="S37" s="416">
        <f t="shared" si="12"/>
        <v>473926.29856218898</v>
      </c>
      <c r="T37" s="416">
        <f t="shared" si="12"/>
        <v>8826.5274538934555</v>
      </c>
      <c r="U37" s="416">
        <f t="shared" si="12"/>
        <v>40251.499944126379</v>
      </c>
      <c r="V37" s="416">
        <f t="shared" si="12"/>
        <v>0</v>
      </c>
      <c r="W37" s="416">
        <f t="shared" si="12"/>
        <v>0</v>
      </c>
      <c r="X37" s="416">
        <f t="shared" si="12"/>
        <v>0</v>
      </c>
      <c r="Y37" s="417">
        <f t="shared" si="12"/>
        <v>0</v>
      </c>
      <c r="Z37" s="899">
        <v>598701</v>
      </c>
      <c r="AB37" s="413">
        <v>253</v>
      </c>
      <c r="AC37" s="395" t="s">
        <v>67</v>
      </c>
      <c r="AD37" s="418">
        <f t="shared" si="11"/>
        <v>44.844063210350853</v>
      </c>
      <c r="AE37" s="419">
        <f t="shared" si="3"/>
        <v>2.3796909000805342</v>
      </c>
      <c r="AF37" s="420">
        <f t="shared" si="4"/>
        <v>0.79159095869589158</v>
      </c>
      <c r="AG37" s="421">
        <f t="shared" si="5"/>
        <v>1.4742797245859711E-2</v>
      </c>
      <c r="AH37" s="421">
        <f t="shared" si="6"/>
        <v>6.7231389197823926E-2</v>
      </c>
      <c r="AI37" s="421">
        <f t="shared" si="7"/>
        <v>0</v>
      </c>
      <c r="AJ37" s="421">
        <f t="shared" si="8"/>
        <v>0</v>
      </c>
      <c r="AK37" s="421">
        <f t="shared" si="9"/>
        <v>0</v>
      </c>
      <c r="AL37" s="419">
        <f t="shared" si="10"/>
        <v>0</v>
      </c>
    </row>
    <row r="38" spans="1:38">
      <c r="A38" s="398" t="s">
        <v>704</v>
      </c>
      <c r="B38" s="411">
        <v>35</v>
      </c>
      <c r="C38" s="411" t="s">
        <v>705</v>
      </c>
      <c r="D38" s="412">
        <v>102188</v>
      </c>
      <c r="E38" s="412">
        <v>406202.63226102135</v>
      </c>
      <c r="F38" s="412">
        <v>23494.398440976489</v>
      </c>
      <c r="G38" s="412">
        <v>0</v>
      </c>
      <c r="H38" s="412">
        <v>79.599414597643474</v>
      </c>
      <c r="I38" s="412">
        <v>20.793960160744582</v>
      </c>
      <c r="J38" s="412">
        <v>0</v>
      </c>
      <c r="K38" s="412">
        <v>0</v>
      </c>
      <c r="L38" s="412">
        <v>0</v>
      </c>
      <c r="M38" s="401">
        <v>0</v>
      </c>
      <c r="N38" s="393">
        <v>111</v>
      </c>
      <c r="O38" s="413">
        <v>259</v>
      </c>
      <c r="P38" s="414" t="s">
        <v>68</v>
      </c>
      <c r="Q38" s="415">
        <f t="shared" si="12"/>
        <v>39577467.838043489</v>
      </c>
      <c r="R38" s="416">
        <f t="shared" si="12"/>
        <v>2285845.5205927119</v>
      </c>
      <c r="S38" s="416">
        <f t="shared" si="12"/>
        <v>4883206.0636677695</v>
      </c>
      <c r="T38" s="416">
        <f t="shared" si="12"/>
        <v>13011.367437956204</v>
      </c>
      <c r="U38" s="416">
        <f t="shared" si="12"/>
        <v>59335.5720511447</v>
      </c>
      <c r="V38" s="416">
        <f t="shared" si="12"/>
        <v>0</v>
      </c>
      <c r="W38" s="416">
        <f t="shared" si="12"/>
        <v>0</v>
      </c>
      <c r="X38" s="416">
        <f t="shared" si="12"/>
        <v>0</v>
      </c>
      <c r="Y38" s="417">
        <f t="shared" si="12"/>
        <v>0</v>
      </c>
      <c r="Z38" s="899">
        <v>1962768</v>
      </c>
      <c r="AB38" s="413">
        <v>259</v>
      </c>
      <c r="AC38" s="395" t="s">
        <v>68</v>
      </c>
      <c r="AD38" s="418">
        <f t="shared" si="11"/>
        <v>20.164108971637752</v>
      </c>
      <c r="AE38" s="419">
        <f t="shared" si="3"/>
        <v>1.164603009929198</v>
      </c>
      <c r="AF38" s="420">
        <f t="shared" si="4"/>
        <v>2.4879181154715022</v>
      </c>
      <c r="AG38" s="421">
        <f t="shared" si="5"/>
        <v>6.6290908747015454E-3</v>
      </c>
      <c r="AH38" s="421">
        <f t="shared" si="6"/>
        <v>3.0230558095070175E-2</v>
      </c>
      <c r="AI38" s="421">
        <f t="shared" si="7"/>
        <v>0</v>
      </c>
      <c r="AJ38" s="421">
        <f t="shared" si="8"/>
        <v>0</v>
      </c>
      <c r="AK38" s="421">
        <f t="shared" si="9"/>
        <v>0</v>
      </c>
      <c r="AL38" s="419">
        <f t="shared" si="10"/>
        <v>0</v>
      </c>
    </row>
    <row r="39" spans="1:38">
      <c r="A39" s="398" t="s">
        <v>706</v>
      </c>
      <c r="B39" s="411">
        <v>36</v>
      </c>
      <c r="C39" s="411" t="s">
        <v>707</v>
      </c>
      <c r="D39" s="412">
        <v>341956</v>
      </c>
      <c r="E39" s="412">
        <v>1569181.7793223478</v>
      </c>
      <c r="F39" s="412">
        <v>89725.335347020635</v>
      </c>
      <c r="G39" s="412">
        <v>0</v>
      </c>
      <c r="H39" s="412">
        <v>134.32915142869734</v>
      </c>
      <c r="I39" s="412">
        <v>40.01960673569571</v>
      </c>
      <c r="J39" s="412">
        <v>0</v>
      </c>
      <c r="K39" s="412">
        <v>0</v>
      </c>
      <c r="L39" s="412">
        <v>0</v>
      </c>
      <c r="M39" s="401">
        <v>0</v>
      </c>
      <c r="N39" s="393">
        <v>111</v>
      </c>
      <c r="O39" s="413">
        <v>261</v>
      </c>
      <c r="P39" s="414" t="s">
        <v>155</v>
      </c>
      <c r="Q39" s="415">
        <f t="shared" si="12"/>
        <v>969775477.13106704</v>
      </c>
      <c r="R39" s="416">
        <f t="shared" si="12"/>
        <v>94676807.450701535</v>
      </c>
      <c r="S39" s="416">
        <f t="shared" si="12"/>
        <v>5049477.0277655721</v>
      </c>
      <c r="T39" s="416">
        <f t="shared" si="12"/>
        <v>71647.426737919697</v>
      </c>
      <c r="U39" s="416">
        <f t="shared" si="12"/>
        <v>126917.92841906742</v>
      </c>
      <c r="V39" s="416">
        <f t="shared" si="12"/>
        <v>0</v>
      </c>
      <c r="W39" s="416">
        <f t="shared" si="12"/>
        <v>0</v>
      </c>
      <c r="X39" s="416">
        <f t="shared" si="12"/>
        <v>0</v>
      </c>
      <c r="Y39" s="417">
        <f t="shared" si="12"/>
        <v>0</v>
      </c>
      <c r="Z39" s="899">
        <v>6782412</v>
      </c>
      <c r="AB39" s="413">
        <v>261</v>
      </c>
      <c r="AC39" s="395" t="s">
        <v>155</v>
      </c>
      <c r="AD39" s="418">
        <f t="shared" si="11"/>
        <v>142.9838643142096</v>
      </c>
      <c r="AE39" s="419">
        <f t="shared" si="3"/>
        <v>13.959164888641613</v>
      </c>
      <c r="AF39" s="420">
        <f t="shared" si="4"/>
        <v>0.74449576754782398</v>
      </c>
      <c r="AG39" s="421">
        <f t="shared" si="5"/>
        <v>1.0563709007639126E-2</v>
      </c>
      <c r="AH39" s="421">
        <f t="shared" si="6"/>
        <v>1.8712801348409299E-2</v>
      </c>
      <c r="AI39" s="421">
        <f t="shared" si="7"/>
        <v>0</v>
      </c>
      <c r="AJ39" s="421">
        <f t="shared" si="8"/>
        <v>0</v>
      </c>
      <c r="AK39" s="421">
        <f t="shared" si="9"/>
        <v>0</v>
      </c>
      <c r="AL39" s="419">
        <f t="shared" si="10"/>
        <v>0</v>
      </c>
    </row>
    <row r="40" spans="1:38">
      <c r="A40" s="398" t="s">
        <v>708</v>
      </c>
      <c r="B40" s="411">
        <v>37</v>
      </c>
      <c r="C40" s="411" t="s">
        <v>709</v>
      </c>
      <c r="D40" s="412">
        <v>982918</v>
      </c>
      <c r="E40" s="412">
        <v>1344755.0040152201</v>
      </c>
      <c r="F40" s="412">
        <v>81593.501680272559</v>
      </c>
      <c r="G40" s="412">
        <v>1402.3613260129798</v>
      </c>
      <c r="H40" s="412">
        <v>77.29171197394281</v>
      </c>
      <c r="I40" s="412">
        <v>25.491231099630802</v>
      </c>
      <c r="J40" s="412">
        <v>0</v>
      </c>
      <c r="K40" s="412">
        <v>0</v>
      </c>
      <c r="L40" s="412">
        <v>0</v>
      </c>
      <c r="M40" s="401">
        <v>0</v>
      </c>
      <c r="N40" s="393">
        <v>111</v>
      </c>
      <c r="O40" s="413">
        <v>262</v>
      </c>
      <c r="P40" s="414" t="s">
        <v>157</v>
      </c>
      <c r="Q40" s="415">
        <f t="shared" si="12"/>
        <v>212264613.3794291</v>
      </c>
      <c r="R40" s="416">
        <f t="shared" si="12"/>
        <v>12148185.15160431</v>
      </c>
      <c r="S40" s="416">
        <f t="shared" si="12"/>
        <v>62152.72796822276</v>
      </c>
      <c r="T40" s="416">
        <f t="shared" si="12"/>
        <v>53271.055444999954</v>
      </c>
      <c r="U40" s="416">
        <f t="shared" si="12"/>
        <v>108228.06676901309</v>
      </c>
      <c r="V40" s="416">
        <f t="shared" si="12"/>
        <v>0</v>
      </c>
      <c r="W40" s="416">
        <f t="shared" si="12"/>
        <v>0</v>
      </c>
      <c r="X40" s="416">
        <f t="shared" si="12"/>
        <v>0</v>
      </c>
      <c r="Y40" s="417">
        <f t="shared" si="12"/>
        <v>0</v>
      </c>
      <c r="Z40" s="899">
        <v>10658360</v>
      </c>
      <c r="AB40" s="413">
        <v>262</v>
      </c>
      <c r="AC40" s="395" t="s">
        <v>157</v>
      </c>
      <c r="AD40" s="418">
        <f t="shared" si="11"/>
        <v>19.915316557090314</v>
      </c>
      <c r="AE40" s="419">
        <f t="shared" si="3"/>
        <v>1.1397799616080062</v>
      </c>
      <c r="AF40" s="420">
        <f t="shared" si="4"/>
        <v>5.831359418167782E-3</v>
      </c>
      <c r="AG40" s="421">
        <f t="shared" si="5"/>
        <v>4.9980536822738161E-3</v>
      </c>
      <c r="AH40" s="421">
        <f t="shared" si="6"/>
        <v>1.0154288912085264E-2</v>
      </c>
      <c r="AI40" s="421">
        <f t="shared" si="7"/>
        <v>0</v>
      </c>
      <c r="AJ40" s="421">
        <f t="shared" si="8"/>
        <v>0</v>
      </c>
      <c r="AK40" s="421">
        <f t="shared" si="9"/>
        <v>0</v>
      </c>
      <c r="AL40" s="419">
        <f t="shared" si="10"/>
        <v>0</v>
      </c>
    </row>
    <row r="41" spans="1:38">
      <c r="A41" s="398" t="s">
        <v>710</v>
      </c>
      <c r="B41" s="411">
        <v>38</v>
      </c>
      <c r="C41" s="411" t="s">
        <v>711</v>
      </c>
      <c r="D41" s="412">
        <v>1982785</v>
      </c>
      <c r="E41" s="412">
        <v>481160.12227914343</v>
      </c>
      <c r="F41" s="412">
        <v>25807.264755761717</v>
      </c>
      <c r="G41" s="412">
        <v>0</v>
      </c>
      <c r="H41" s="412">
        <v>43.140815482164541</v>
      </c>
      <c r="I41" s="412">
        <v>12.725469635968246</v>
      </c>
      <c r="J41" s="412">
        <v>0</v>
      </c>
      <c r="K41" s="412">
        <v>0</v>
      </c>
      <c r="L41" s="412">
        <v>0</v>
      </c>
      <c r="M41" s="401">
        <v>0</v>
      </c>
      <c r="N41" s="393">
        <v>111</v>
      </c>
      <c r="O41" s="413">
        <v>263</v>
      </c>
      <c r="P41" s="414" t="s">
        <v>159</v>
      </c>
      <c r="Q41" s="415">
        <f t="shared" si="12"/>
        <v>40915987.461722381</v>
      </c>
      <c r="R41" s="416">
        <f t="shared" si="12"/>
        <v>2658152.1295567448</v>
      </c>
      <c r="S41" s="416">
        <f t="shared" si="12"/>
        <v>158424.6907515442</v>
      </c>
      <c r="T41" s="416">
        <f t="shared" si="12"/>
        <v>4842.0370436613721</v>
      </c>
      <c r="U41" s="416">
        <f t="shared" si="12"/>
        <v>10267.662091348331</v>
      </c>
      <c r="V41" s="416">
        <f t="shared" si="12"/>
        <v>0</v>
      </c>
      <c r="W41" s="416">
        <f t="shared" si="12"/>
        <v>0</v>
      </c>
      <c r="X41" s="416">
        <f t="shared" si="12"/>
        <v>0</v>
      </c>
      <c r="Y41" s="417">
        <f t="shared" si="12"/>
        <v>0</v>
      </c>
      <c r="Z41" s="899">
        <v>1575987</v>
      </c>
      <c r="AB41" s="413">
        <v>263</v>
      </c>
      <c r="AC41" s="395" t="s">
        <v>159</v>
      </c>
      <c r="AD41" s="418">
        <f t="shared" si="11"/>
        <v>25.962135132918217</v>
      </c>
      <c r="AE41" s="419">
        <f t="shared" si="3"/>
        <v>1.6866586650503748</v>
      </c>
      <c r="AF41" s="420">
        <f t="shared" si="4"/>
        <v>0.10052411013006085</v>
      </c>
      <c r="AG41" s="421">
        <f t="shared" si="5"/>
        <v>3.0723838735099793E-3</v>
      </c>
      <c r="AH41" s="421">
        <f t="shared" si="6"/>
        <v>6.5150677583941559E-3</v>
      </c>
      <c r="AI41" s="421">
        <f t="shared" si="7"/>
        <v>0</v>
      </c>
      <c r="AJ41" s="421">
        <f t="shared" si="8"/>
        <v>0</v>
      </c>
      <c r="AK41" s="421">
        <f t="shared" si="9"/>
        <v>0</v>
      </c>
      <c r="AL41" s="419">
        <f t="shared" si="10"/>
        <v>0</v>
      </c>
    </row>
    <row r="42" spans="1:38">
      <c r="A42" s="398" t="s">
        <v>712</v>
      </c>
      <c r="B42" s="411">
        <v>39</v>
      </c>
      <c r="C42" s="411" t="s">
        <v>713</v>
      </c>
      <c r="D42" s="412">
        <v>639528</v>
      </c>
      <c r="E42" s="412">
        <v>1172949.1952703772</v>
      </c>
      <c r="F42" s="412">
        <v>74102.055656313765</v>
      </c>
      <c r="G42" s="412">
        <v>0</v>
      </c>
      <c r="H42" s="412">
        <v>92.208811064340381</v>
      </c>
      <c r="I42" s="412">
        <v>28.00532797508043</v>
      </c>
      <c r="J42" s="412">
        <v>0</v>
      </c>
      <c r="K42" s="412">
        <v>0</v>
      </c>
      <c r="L42" s="412">
        <v>0</v>
      </c>
      <c r="M42" s="401">
        <v>0</v>
      </c>
      <c r="N42" s="393">
        <v>111</v>
      </c>
      <c r="O42" s="413">
        <v>269</v>
      </c>
      <c r="P42" s="414" t="s">
        <v>161</v>
      </c>
      <c r="Q42" s="415">
        <f t="shared" si="12"/>
        <v>63636958.45569247</v>
      </c>
      <c r="R42" s="416">
        <f t="shared" si="12"/>
        <v>4188034.6567198848</v>
      </c>
      <c r="S42" s="416">
        <f t="shared" si="12"/>
        <v>1366.0335545084108</v>
      </c>
      <c r="T42" s="416">
        <f t="shared" si="12"/>
        <v>4324.8316735868993</v>
      </c>
      <c r="U42" s="416">
        <f t="shared" si="12"/>
        <v>9710.1094056334005</v>
      </c>
      <c r="V42" s="416">
        <f t="shared" si="12"/>
        <v>0</v>
      </c>
      <c r="W42" s="416">
        <f t="shared" si="12"/>
        <v>0</v>
      </c>
      <c r="X42" s="416">
        <f t="shared" si="12"/>
        <v>0</v>
      </c>
      <c r="Y42" s="417">
        <f t="shared" si="12"/>
        <v>0</v>
      </c>
      <c r="Z42" s="899">
        <v>2027059</v>
      </c>
      <c r="AB42" s="413">
        <v>269</v>
      </c>
      <c r="AC42" s="395" t="s">
        <v>161</v>
      </c>
      <c r="AD42" s="418">
        <f t="shared" si="11"/>
        <v>31.39373765425302</v>
      </c>
      <c r="AE42" s="419">
        <f t="shared" si="3"/>
        <v>2.0660645085909608</v>
      </c>
      <c r="AF42" s="420">
        <f t="shared" si="4"/>
        <v>6.7389925725319828E-4</v>
      </c>
      <c r="AG42" s="421">
        <f t="shared" si="5"/>
        <v>2.1335499724413052E-3</v>
      </c>
      <c r="AH42" s="421">
        <f t="shared" si="6"/>
        <v>4.7902450819800515E-3</v>
      </c>
      <c r="AI42" s="421">
        <f t="shared" si="7"/>
        <v>0</v>
      </c>
      <c r="AJ42" s="421">
        <f t="shared" si="8"/>
        <v>0</v>
      </c>
      <c r="AK42" s="421">
        <f t="shared" si="9"/>
        <v>0</v>
      </c>
      <c r="AL42" s="419">
        <f t="shared" si="10"/>
        <v>0</v>
      </c>
    </row>
    <row r="43" spans="1:38">
      <c r="A43" s="398" t="s">
        <v>714</v>
      </c>
      <c r="B43" s="411">
        <v>40</v>
      </c>
      <c r="C43" s="411" t="s">
        <v>715</v>
      </c>
      <c r="D43" s="412">
        <v>1067595</v>
      </c>
      <c r="E43" s="412">
        <v>10417811.020313889</v>
      </c>
      <c r="F43" s="412">
        <v>562751.91397375893</v>
      </c>
      <c r="G43" s="412">
        <v>0</v>
      </c>
      <c r="H43" s="412">
        <v>162.53795341239842</v>
      </c>
      <c r="I43" s="412">
        <v>95.935881685674175</v>
      </c>
      <c r="J43" s="412">
        <v>0</v>
      </c>
      <c r="K43" s="412">
        <v>0</v>
      </c>
      <c r="L43" s="412">
        <v>0</v>
      </c>
      <c r="M43" s="401">
        <v>0</v>
      </c>
      <c r="N43" s="393">
        <v>111</v>
      </c>
      <c r="O43" s="413">
        <v>271</v>
      </c>
      <c r="P43" s="414" t="s">
        <v>163</v>
      </c>
      <c r="Q43" s="415">
        <f t="shared" si="12"/>
        <v>29872542.558613814</v>
      </c>
      <c r="R43" s="416">
        <f t="shared" si="12"/>
        <v>1625485.3764437342</v>
      </c>
      <c r="S43" s="416">
        <f t="shared" si="12"/>
        <v>885.04841485592215</v>
      </c>
      <c r="T43" s="416">
        <f t="shared" si="12"/>
        <v>167.41464224410484</v>
      </c>
      <c r="U43" s="416">
        <f t="shared" si="12"/>
        <v>277.72808406418892</v>
      </c>
      <c r="V43" s="416">
        <f t="shared" si="12"/>
        <v>0</v>
      </c>
      <c r="W43" s="416">
        <f t="shared" si="12"/>
        <v>0</v>
      </c>
      <c r="X43" s="416">
        <f t="shared" si="12"/>
        <v>0</v>
      </c>
      <c r="Y43" s="417">
        <f t="shared" si="12"/>
        <v>0</v>
      </c>
      <c r="Z43" s="899">
        <v>3599819</v>
      </c>
      <c r="AB43" s="413">
        <v>271</v>
      </c>
      <c r="AC43" s="395" t="s">
        <v>163</v>
      </c>
      <c r="AD43" s="418">
        <f t="shared" si="11"/>
        <v>8.2983457108854122</v>
      </c>
      <c r="AE43" s="419">
        <f t="shared" si="3"/>
        <v>0.45154641842929716</v>
      </c>
      <c r="AF43" s="420">
        <f t="shared" si="4"/>
        <v>2.4585914315578705E-4</v>
      </c>
      <c r="AG43" s="421">
        <f t="shared" si="5"/>
        <v>4.6506405528751542E-5</v>
      </c>
      <c r="AH43" s="421">
        <f t="shared" si="6"/>
        <v>7.715056897699271E-5</v>
      </c>
      <c r="AI43" s="421">
        <f t="shared" si="7"/>
        <v>0</v>
      </c>
      <c r="AJ43" s="421">
        <f t="shared" si="8"/>
        <v>0</v>
      </c>
      <c r="AK43" s="421">
        <f t="shared" si="9"/>
        <v>0</v>
      </c>
      <c r="AL43" s="419">
        <f t="shared" si="10"/>
        <v>0</v>
      </c>
    </row>
    <row r="44" spans="1:38">
      <c r="A44" s="398" t="s">
        <v>716</v>
      </c>
      <c r="B44" s="411">
        <v>41</v>
      </c>
      <c r="C44" s="411" t="s">
        <v>717</v>
      </c>
      <c r="D44" s="412">
        <v>2096394</v>
      </c>
      <c r="E44" s="412">
        <v>18060407.461091135</v>
      </c>
      <c r="F44" s="412">
        <v>937222.43042090745</v>
      </c>
      <c r="G44" s="412">
        <v>28816.331150106045</v>
      </c>
      <c r="H44" s="412">
        <v>444.56279284846221</v>
      </c>
      <c r="I44" s="412">
        <v>204.20719394937294</v>
      </c>
      <c r="J44" s="412">
        <v>0</v>
      </c>
      <c r="K44" s="412">
        <v>0</v>
      </c>
      <c r="L44" s="412">
        <v>0</v>
      </c>
      <c r="M44" s="401">
        <v>0</v>
      </c>
      <c r="N44" s="393">
        <v>111</v>
      </c>
      <c r="O44" s="413">
        <v>272</v>
      </c>
      <c r="P44" s="414" t="s">
        <v>165</v>
      </c>
      <c r="Q44" s="415">
        <f t="shared" si="12"/>
        <v>23464928.498080153</v>
      </c>
      <c r="R44" s="416">
        <f t="shared" si="12"/>
        <v>1345938.3552007773</v>
      </c>
      <c r="S44" s="416">
        <f t="shared" si="12"/>
        <v>12244.476117945982</v>
      </c>
      <c r="T44" s="416">
        <f t="shared" si="12"/>
        <v>916.70966812415679</v>
      </c>
      <c r="U44" s="416">
        <f t="shared" si="12"/>
        <v>1387.7121009156167</v>
      </c>
      <c r="V44" s="416">
        <f t="shared" si="12"/>
        <v>1170</v>
      </c>
      <c r="W44" s="416">
        <f t="shared" si="12"/>
        <v>0</v>
      </c>
      <c r="X44" s="416">
        <f t="shared" si="12"/>
        <v>305500</v>
      </c>
      <c r="Y44" s="417">
        <f t="shared" si="12"/>
        <v>0</v>
      </c>
      <c r="Z44" s="899">
        <v>4617194</v>
      </c>
      <c r="AB44" s="413">
        <v>272</v>
      </c>
      <c r="AC44" s="395" t="s">
        <v>165</v>
      </c>
      <c r="AD44" s="418">
        <f t="shared" si="11"/>
        <v>5.082075498252868</v>
      </c>
      <c r="AE44" s="419">
        <f t="shared" si="3"/>
        <v>0.29150569701008389</v>
      </c>
      <c r="AF44" s="420">
        <f t="shared" si="4"/>
        <v>2.6519301805265237E-3</v>
      </c>
      <c r="AG44" s="421">
        <f t="shared" si="5"/>
        <v>1.9854259277911148E-4</v>
      </c>
      <c r="AH44" s="421">
        <f t="shared" si="6"/>
        <v>3.0055312835363139E-4</v>
      </c>
      <c r="AI44" s="421">
        <f t="shared" si="7"/>
        <v>2.5340065849518127E-4</v>
      </c>
      <c r="AJ44" s="421">
        <f t="shared" si="8"/>
        <v>0</v>
      </c>
      <c r="AK44" s="421">
        <f t="shared" si="9"/>
        <v>6.6165727495964E-2</v>
      </c>
      <c r="AL44" s="419">
        <f t="shared" si="10"/>
        <v>0</v>
      </c>
    </row>
    <row r="45" spans="1:38">
      <c r="A45" s="398" t="s">
        <v>718</v>
      </c>
      <c r="B45" s="411">
        <v>42</v>
      </c>
      <c r="C45" s="411" t="s">
        <v>719</v>
      </c>
      <c r="D45" s="412">
        <v>3284020</v>
      </c>
      <c r="E45" s="412">
        <v>6835067.0785039123</v>
      </c>
      <c r="F45" s="412">
        <v>389888.28939160419</v>
      </c>
      <c r="G45" s="412">
        <v>12539.481594407607</v>
      </c>
      <c r="H45" s="412">
        <v>615.34777925276126</v>
      </c>
      <c r="I45" s="412">
        <v>181.35583598957388</v>
      </c>
      <c r="J45" s="412">
        <v>0</v>
      </c>
      <c r="K45" s="412">
        <v>0</v>
      </c>
      <c r="L45" s="412">
        <v>0</v>
      </c>
      <c r="M45" s="401">
        <v>0</v>
      </c>
      <c r="N45" s="393">
        <v>111</v>
      </c>
      <c r="O45" s="413">
        <v>281</v>
      </c>
      <c r="P45" s="414" t="s">
        <v>167</v>
      </c>
      <c r="Q45" s="415">
        <f t="shared" si="12"/>
        <v>13410352.203937341</v>
      </c>
      <c r="R45" s="416">
        <f t="shared" si="12"/>
        <v>815405.55216396251</v>
      </c>
      <c r="S45" s="416">
        <f t="shared" si="12"/>
        <v>64073.298954502476</v>
      </c>
      <c r="T45" s="416">
        <f t="shared" si="12"/>
        <v>523.9052622429798</v>
      </c>
      <c r="U45" s="416">
        <f t="shared" si="12"/>
        <v>793.08607449909186</v>
      </c>
      <c r="V45" s="416">
        <f t="shared" si="12"/>
        <v>0</v>
      </c>
      <c r="W45" s="416">
        <f t="shared" si="12"/>
        <v>0</v>
      </c>
      <c r="X45" s="416">
        <f t="shared" si="12"/>
        <v>0</v>
      </c>
      <c r="Y45" s="417">
        <f t="shared" si="12"/>
        <v>0</v>
      </c>
      <c r="Z45" s="899">
        <v>4693323</v>
      </c>
      <c r="AB45" s="413">
        <v>281</v>
      </c>
      <c r="AC45" s="395" t="s">
        <v>167</v>
      </c>
      <c r="AD45" s="418">
        <f t="shared" si="11"/>
        <v>2.8573256526212538</v>
      </c>
      <c r="AE45" s="419">
        <f t="shared" si="3"/>
        <v>0.17373736096236345</v>
      </c>
      <c r="AF45" s="420">
        <f t="shared" si="4"/>
        <v>1.3652011369024138E-2</v>
      </c>
      <c r="AG45" s="421">
        <f t="shared" si="5"/>
        <v>1.1162778744249646E-4</v>
      </c>
      <c r="AH45" s="421">
        <f t="shared" si="6"/>
        <v>1.6898177996679364E-4</v>
      </c>
      <c r="AI45" s="421">
        <f t="shared" si="7"/>
        <v>0</v>
      </c>
      <c r="AJ45" s="421">
        <f t="shared" si="8"/>
        <v>0</v>
      </c>
      <c r="AK45" s="421">
        <f t="shared" si="9"/>
        <v>0</v>
      </c>
      <c r="AL45" s="419">
        <f t="shared" si="10"/>
        <v>0</v>
      </c>
    </row>
    <row r="46" spans="1:38">
      <c r="A46" s="398" t="s">
        <v>720</v>
      </c>
      <c r="B46" s="411">
        <v>43</v>
      </c>
      <c r="C46" s="411" t="s">
        <v>348</v>
      </c>
      <c r="D46" s="412">
        <v>802329</v>
      </c>
      <c r="E46" s="412">
        <v>2501225.182163009</v>
      </c>
      <c r="F46" s="412">
        <v>150189.38092778425</v>
      </c>
      <c r="G46" s="412">
        <v>10.221292463651457</v>
      </c>
      <c r="H46" s="412">
        <v>121.75434472173978</v>
      </c>
      <c r="I46" s="412">
        <v>42.290682440319763</v>
      </c>
      <c r="J46" s="412">
        <v>0</v>
      </c>
      <c r="K46" s="412">
        <v>0</v>
      </c>
      <c r="L46" s="412">
        <v>0</v>
      </c>
      <c r="M46" s="401">
        <v>0</v>
      </c>
      <c r="N46" s="393">
        <v>111</v>
      </c>
      <c r="O46" s="413">
        <v>289</v>
      </c>
      <c r="P46" s="414" t="s">
        <v>169</v>
      </c>
      <c r="Q46" s="415">
        <f t="shared" si="12"/>
        <v>21346644.080561634</v>
      </c>
      <c r="R46" s="416">
        <f t="shared" si="12"/>
        <v>1209681.8477697815</v>
      </c>
      <c r="S46" s="416">
        <f t="shared" si="12"/>
        <v>61530.965226010121</v>
      </c>
      <c r="T46" s="416">
        <f t="shared" si="12"/>
        <v>833.954171744321</v>
      </c>
      <c r="U46" s="416">
        <f t="shared" si="12"/>
        <v>1262.4371008399953</v>
      </c>
      <c r="V46" s="416">
        <f t="shared" si="12"/>
        <v>0</v>
      </c>
      <c r="W46" s="416">
        <f t="shared" si="12"/>
        <v>0</v>
      </c>
      <c r="X46" s="416">
        <f t="shared" si="12"/>
        <v>0</v>
      </c>
      <c r="Y46" s="417">
        <f t="shared" si="12"/>
        <v>0</v>
      </c>
      <c r="Z46" s="899">
        <v>7353114</v>
      </c>
      <c r="AB46" s="413">
        <v>289</v>
      </c>
      <c r="AC46" s="395" t="s">
        <v>169</v>
      </c>
      <c r="AD46" s="418">
        <f t="shared" si="11"/>
        <v>2.9030753610730957</v>
      </c>
      <c r="AE46" s="419">
        <f t="shared" si="3"/>
        <v>0.16451286458632106</v>
      </c>
      <c r="AF46" s="420">
        <f t="shared" si="4"/>
        <v>8.3680145889224785E-3</v>
      </c>
      <c r="AG46" s="421">
        <f t="shared" si="5"/>
        <v>1.134151016486785E-4</v>
      </c>
      <c r="AH46" s="421">
        <f t="shared" si="6"/>
        <v>1.7168741037334594E-4</v>
      </c>
      <c r="AI46" s="421">
        <f t="shared" si="7"/>
        <v>0</v>
      </c>
      <c r="AJ46" s="421">
        <f t="shared" si="8"/>
        <v>0</v>
      </c>
      <c r="AK46" s="421">
        <f t="shared" si="9"/>
        <v>0</v>
      </c>
      <c r="AL46" s="419">
        <f t="shared" si="10"/>
        <v>0</v>
      </c>
    </row>
    <row r="47" spans="1:38">
      <c r="A47" s="398" t="s">
        <v>721</v>
      </c>
      <c r="B47" s="411">
        <v>44</v>
      </c>
      <c r="C47" s="411" t="s">
        <v>722</v>
      </c>
      <c r="D47" s="412">
        <v>353341</v>
      </c>
      <c r="E47" s="412">
        <v>2469621.9913406451</v>
      </c>
      <c r="F47" s="412">
        <v>148605.70787821535</v>
      </c>
      <c r="G47" s="412">
        <v>1508.6627676349551</v>
      </c>
      <c r="H47" s="412">
        <v>240.24502905436344</v>
      </c>
      <c r="I47" s="412">
        <v>69.695734107885443</v>
      </c>
      <c r="J47" s="412">
        <v>0</v>
      </c>
      <c r="K47" s="412">
        <v>0</v>
      </c>
      <c r="L47" s="412">
        <v>0</v>
      </c>
      <c r="M47" s="401">
        <v>0</v>
      </c>
      <c r="N47" s="393">
        <v>111</v>
      </c>
      <c r="O47" s="413">
        <v>291</v>
      </c>
      <c r="P47" s="414" t="s">
        <v>0</v>
      </c>
      <c r="Q47" s="415">
        <f t="shared" si="12"/>
        <v>7704617.5795803573</v>
      </c>
      <c r="R47" s="416">
        <f t="shared" si="12"/>
        <v>436791.11013773305</v>
      </c>
      <c r="S47" s="416">
        <f t="shared" si="12"/>
        <v>24706.942490720736</v>
      </c>
      <c r="T47" s="416">
        <f t="shared" si="12"/>
        <v>300.99803734660946</v>
      </c>
      <c r="U47" s="416">
        <f t="shared" si="12"/>
        <v>455.64984564029794</v>
      </c>
      <c r="V47" s="416">
        <f t="shared" si="12"/>
        <v>30791335.304564469</v>
      </c>
      <c r="W47" s="416">
        <f t="shared" si="12"/>
        <v>0</v>
      </c>
      <c r="X47" s="416">
        <f t="shared" si="12"/>
        <v>101332.08275292758</v>
      </c>
      <c r="Y47" s="417">
        <f t="shared" si="12"/>
        <v>0</v>
      </c>
      <c r="Z47" s="899">
        <v>10393595</v>
      </c>
      <c r="AB47" s="413">
        <v>291</v>
      </c>
      <c r="AC47" s="395" t="s">
        <v>0</v>
      </c>
      <c r="AD47" s="418">
        <f t="shared" si="11"/>
        <v>0.74128514528229716</v>
      </c>
      <c r="AE47" s="419">
        <f t="shared" si="3"/>
        <v>4.2025026964946491E-2</v>
      </c>
      <c r="AF47" s="420">
        <f t="shared" si="4"/>
        <v>2.3771315402149819E-3</v>
      </c>
      <c r="AG47" s="421">
        <f t="shared" si="5"/>
        <v>2.8959954409096129E-5</v>
      </c>
      <c r="AH47" s="421">
        <f t="shared" si="6"/>
        <v>4.3839484378629137E-5</v>
      </c>
      <c r="AI47" s="421">
        <f t="shared" si="7"/>
        <v>2.9625298373242819</v>
      </c>
      <c r="AJ47" s="421">
        <f t="shared" si="8"/>
        <v>0</v>
      </c>
      <c r="AK47" s="421">
        <f t="shared" si="9"/>
        <v>9.7494738589417405E-3</v>
      </c>
      <c r="AL47" s="419">
        <f t="shared" si="10"/>
        <v>0</v>
      </c>
    </row>
    <row r="48" spans="1:38">
      <c r="A48" s="398" t="s">
        <v>723</v>
      </c>
      <c r="B48" s="411">
        <v>45</v>
      </c>
      <c r="C48" s="411" t="s">
        <v>724</v>
      </c>
      <c r="D48" s="412">
        <v>172718</v>
      </c>
      <c r="E48" s="412">
        <v>3443748.8833877346</v>
      </c>
      <c r="F48" s="412">
        <v>203083.98405340349</v>
      </c>
      <c r="G48" s="412">
        <v>0</v>
      </c>
      <c r="H48" s="412">
        <v>1929.7210882737929</v>
      </c>
      <c r="I48" s="412">
        <v>468.39120705248183</v>
      </c>
      <c r="J48" s="412">
        <v>0</v>
      </c>
      <c r="K48" s="412">
        <v>0</v>
      </c>
      <c r="L48" s="412">
        <v>0</v>
      </c>
      <c r="M48" s="401">
        <v>0</v>
      </c>
      <c r="N48" s="393">
        <v>111</v>
      </c>
      <c r="O48" s="413">
        <v>301</v>
      </c>
      <c r="P48" s="414" t="s">
        <v>1</v>
      </c>
      <c r="Q48" s="415">
        <f t="shared" si="12"/>
        <v>9080017.853451198</v>
      </c>
      <c r="R48" s="416">
        <f t="shared" si="12"/>
        <v>544135.60208221979</v>
      </c>
      <c r="S48" s="416">
        <f t="shared" si="12"/>
        <v>16148.034115691436</v>
      </c>
      <c r="T48" s="416">
        <f t="shared" ref="Q48:Y76" si="13">SUMIF($N$4:$N$393,$O48,H$4:H$393)</f>
        <v>354.73111088660232</v>
      </c>
      <c r="U48" s="416">
        <f t="shared" si="13"/>
        <v>536.99079683089633</v>
      </c>
      <c r="V48" s="416">
        <f t="shared" si="13"/>
        <v>0</v>
      </c>
      <c r="W48" s="416">
        <f t="shared" si="13"/>
        <v>0</v>
      </c>
      <c r="X48" s="416">
        <f t="shared" si="13"/>
        <v>150868.08925182041</v>
      </c>
      <c r="Y48" s="417">
        <f t="shared" si="13"/>
        <v>0</v>
      </c>
      <c r="Z48" s="899">
        <v>16534090</v>
      </c>
      <c r="AB48" s="413">
        <v>301</v>
      </c>
      <c r="AC48" s="395" t="s">
        <v>1</v>
      </c>
      <c r="AD48" s="418">
        <f t="shared" si="11"/>
        <v>0.54916949487097255</v>
      </c>
      <c r="AE48" s="419">
        <f t="shared" si="3"/>
        <v>3.2909921385586981E-2</v>
      </c>
      <c r="AF48" s="420">
        <f t="shared" si="4"/>
        <v>9.7665091430441204E-4</v>
      </c>
      <c r="AG48" s="421">
        <f t="shared" si="5"/>
        <v>2.145452884837341E-5</v>
      </c>
      <c r="AH48" s="421">
        <f t="shared" si="6"/>
        <v>3.2477795683396931E-5</v>
      </c>
      <c r="AI48" s="421">
        <f t="shared" si="7"/>
        <v>0</v>
      </c>
      <c r="AJ48" s="421">
        <f t="shared" si="8"/>
        <v>0</v>
      </c>
      <c r="AK48" s="421">
        <f t="shared" si="9"/>
        <v>9.1246684427035533E-3</v>
      </c>
      <c r="AL48" s="419">
        <f t="shared" si="10"/>
        <v>0</v>
      </c>
    </row>
    <row r="49" spans="1:38">
      <c r="A49" s="398" t="s">
        <v>725</v>
      </c>
      <c r="B49" s="411">
        <v>46</v>
      </c>
      <c r="C49" s="411" t="s">
        <v>726</v>
      </c>
      <c r="D49" s="412">
        <v>147093</v>
      </c>
      <c r="E49" s="412">
        <v>3034179.6343273884</v>
      </c>
      <c r="F49" s="412">
        <v>171091.22191525417</v>
      </c>
      <c r="G49" s="412">
        <v>0</v>
      </c>
      <c r="H49" s="412">
        <v>1428.9402937838913</v>
      </c>
      <c r="I49" s="412">
        <v>349.53926152209181</v>
      </c>
      <c r="J49" s="412">
        <v>0</v>
      </c>
      <c r="K49" s="412">
        <v>0</v>
      </c>
      <c r="L49" s="412">
        <v>0</v>
      </c>
      <c r="M49" s="401">
        <v>0</v>
      </c>
      <c r="N49" s="393">
        <v>111</v>
      </c>
      <c r="O49" s="413">
        <v>311</v>
      </c>
      <c r="P49" s="414" t="s">
        <v>2</v>
      </c>
      <c r="Q49" s="415">
        <f t="shared" si="13"/>
        <v>5242266.6146042375</v>
      </c>
      <c r="R49" s="416">
        <f t="shared" si="13"/>
        <v>310980.10723451886</v>
      </c>
      <c r="S49" s="416">
        <f t="shared" si="13"/>
        <v>58443.310199729953</v>
      </c>
      <c r="T49" s="416">
        <f t="shared" si="13"/>
        <v>204.80081534812194</v>
      </c>
      <c r="U49" s="416">
        <f t="shared" si="13"/>
        <v>310.02680523435004</v>
      </c>
      <c r="V49" s="416">
        <f t="shared" si="13"/>
        <v>900.82637018616526</v>
      </c>
      <c r="W49" s="416">
        <f t="shared" si="13"/>
        <v>0</v>
      </c>
      <c r="X49" s="416">
        <f t="shared" si="13"/>
        <v>33204.713534765433</v>
      </c>
      <c r="Y49" s="417">
        <f t="shared" si="13"/>
        <v>0</v>
      </c>
      <c r="Z49" s="899">
        <v>5707414</v>
      </c>
      <c r="AB49" s="413">
        <v>311</v>
      </c>
      <c r="AC49" s="395" t="s">
        <v>2</v>
      </c>
      <c r="AD49" s="418">
        <f t="shared" si="11"/>
        <v>0.91850120117521483</v>
      </c>
      <c r="AE49" s="419">
        <f t="shared" si="3"/>
        <v>5.4487042158588614E-2</v>
      </c>
      <c r="AF49" s="420">
        <f t="shared" si="4"/>
        <v>1.02398932686029E-2</v>
      </c>
      <c r="AG49" s="421">
        <f t="shared" si="5"/>
        <v>3.588329414129095E-5</v>
      </c>
      <c r="AH49" s="421">
        <f t="shared" si="6"/>
        <v>5.4320013448183371E-5</v>
      </c>
      <c r="AI49" s="421">
        <f t="shared" si="7"/>
        <v>1.5783441856262139E-4</v>
      </c>
      <c r="AJ49" s="421">
        <f t="shared" si="8"/>
        <v>0</v>
      </c>
      <c r="AK49" s="421">
        <f t="shared" si="9"/>
        <v>5.8178210893349309E-3</v>
      </c>
      <c r="AL49" s="419">
        <f t="shared" si="10"/>
        <v>0</v>
      </c>
    </row>
    <row r="50" spans="1:38">
      <c r="A50" s="398" t="s">
        <v>727</v>
      </c>
      <c r="B50" s="411">
        <v>47</v>
      </c>
      <c r="C50" s="411" t="s">
        <v>728</v>
      </c>
      <c r="D50" s="412">
        <v>796153</v>
      </c>
      <c r="E50" s="412">
        <v>8346932.0648832545</v>
      </c>
      <c r="F50" s="412">
        <v>435788.06873042381</v>
      </c>
      <c r="G50" s="412">
        <v>558.08256851536953</v>
      </c>
      <c r="H50" s="412">
        <v>1530.1367156442636</v>
      </c>
      <c r="I50" s="412">
        <v>402.7249215132843</v>
      </c>
      <c r="J50" s="412">
        <v>0</v>
      </c>
      <c r="K50" s="412">
        <v>0</v>
      </c>
      <c r="L50" s="412">
        <v>0</v>
      </c>
      <c r="M50" s="401">
        <v>0</v>
      </c>
      <c r="N50" s="393">
        <v>111</v>
      </c>
      <c r="O50" s="413">
        <v>321</v>
      </c>
      <c r="P50" s="414" t="s">
        <v>174</v>
      </c>
      <c r="Q50" s="415">
        <f t="shared" si="13"/>
        <v>8628223.5049479734</v>
      </c>
      <c r="R50" s="416">
        <f t="shared" si="13"/>
        <v>480633.76363590133</v>
      </c>
      <c r="S50" s="416">
        <f t="shared" si="13"/>
        <v>32660.693620532176</v>
      </c>
      <c r="T50" s="416">
        <f t="shared" si="13"/>
        <v>337.08075890233579</v>
      </c>
      <c r="U50" s="416">
        <f t="shared" si="13"/>
        <v>296031.64675165695</v>
      </c>
      <c r="V50" s="416">
        <f t="shared" si="13"/>
        <v>150961.30016063337</v>
      </c>
      <c r="W50" s="416">
        <f t="shared" si="13"/>
        <v>2980330.9066578904</v>
      </c>
      <c r="X50" s="416">
        <f t="shared" si="13"/>
        <v>517255.60506191407</v>
      </c>
      <c r="Y50" s="417">
        <f t="shared" si="13"/>
        <v>292790.7644857979</v>
      </c>
      <c r="Z50" s="899">
        <v>5369635</v>
      </c>
      <c r="AB50" s="413">
        <v>321</v>
      </c>
      <c r="AC50" s="395" t="s">
        <v>174</v>
      </c>
      <c r="AD50" s="418">
        <f t="shared" si="11"/>
        <v>1.6068547498941685</v>
      </c>
      <c r="AE50" s="419">
        <f t="shared" si="3"/>
        <v>8.9509578143747451E-2</v>
      </c>
      <c r="AF50" s="420">
        <f t="shared" si="4"/>
        <v>6.0824792784858143E-3</v>
      </c>
      <c r="AG50" s="421">
        <f t="shared" si="5"/>
        <v>6.2775357897200789E-5</v>
      </c>
      <c r="AH50" s="421">
        <f t="shared" si="6"/>
        <v>5.5130683324221656E-2</v>
      </c>
      <c r="AI50" s="421">
        <f t="shared" si="7"/>
        <v>2.8113884865662818E-2</v>
      </c>
      <c r="AJ50" s="421">
        <f t="shared" si="8"/>
        <v>0.55503417022905477</v>
      </c>
      <c r="AK50" s="421">
        <f t="shared" si="9"/>
        <v>9.6329751475084255E-2</v>
      </c>
      <c r="AL50" s="419">
        <f t="shared" si="10"/>
        <v>5.452712604968455E-2</v>
      </c>
    </row>
    <row r="51" spans="1:38">
      <c r="A51" s="398" t="s">
        <v>729</v>
      </c>
      <c r="B51" s="411">
        <v>48</v>
      </c>
      <c r="C51" s="411" t="s">
        <v>730</v>
      </c>
      <c r="D51" s="412">
        <v>1817267</v>
      </c>
      <c r="E51" s="412">
        <v>4526227.7154575121</v>
      </c>
      <c r="F51" s="412">
        <v>256449.49696608685</v>
      </c>
      <c r="G51" s="412">
        <v>0</v>
      </c>
      <c r="H51" s="412">
        <v>2706.8949781397782</v>
      </c>
      <c r="I51" s="412">
        <v>655.33262311056615</v>
      </c>
      <c r="J51" s="412">
        <v>0</v>
      </c>
      <c r="K51" s="412">
        <v>0</v>
      </c>
      <c r="L51" s="412">
        <v>0</v>
      </c>
      <c r="M51" s="401">
        <v>0</v>
      </c>
      <c r="N51" s="393">
        <v>111</v>
      </c>
      <c r="O51" s="413">
        <v>329</v>
      </c>
      <c r="P51" s="414" t="s">
        <v>176</v>
      </c>
      <c r="Q51" s="415">
        <f t="shared" si="13"/>
        <v>6292646.9995766832</v>
      </c>
      <c r="R51" s="416">
        <f t="shared" si="13"/>
        <v>350902.07257328031</v>
      </c>
      <c r="S51" s="416">
        <f t="shared" si="13"/>
        <v>23773.114873500283</v>
      </c>
      <c r="T51" s="416">
        <f t="shared" si="13"/>
        <v>245.8362633867126</v>
      </c>
      <c r="U51" s="416">
        <f t="shared" si="13"/>
        <v>372.14613242130156</v>
      </c>
      <c r="V51" s="416">
        <f t="shared" si="13"/>
        <v>5314.3696800000007</v>
      </c>
      <c r="W51" s="416">
        <f t="shared" si="13"/>
        <v>143364.04373084329</v>
      </c>
      <c r="X51" s="416">
        <f t="shared" si="13"/>
        <v>21764.616309377849</v>
      </c>
      <c r="Y51" s="417">
        <f t="shared" si="13"/>
        <v>0</v>
      </c>
      <c r="Z51" s="899">
        <v>7615750</v>
      </c>
      <c r="AB51" s="413">
        <v>329</v>
      </c>
      <c r="AC51" s="395" t="s">
        <v>176</v>
      </c>
      <c r="AD51" s="418">
        <f t="shared" si="11"/>
        <v>0.82626753761306282</v>
      </c>
      <c r="AE51" s="419">
        <f t="shared" si="3"/>
        <v>4.6075839224407354E-2</v>
      </c>
      <c r="AF51" s="420">
        <f t="shared" si="4"/>
        <v>3.1215723826937968E-3</v>
      </c>
      <c r="AG51" s="421">
        <f t="shared" si="5"/>
        <v>3.2279980748673816E-5</v>
      </c>
      <c r="AH51" s="421">
        <f t="shared" si="6"/>
        <v>4.8865329405679227E-5</v>
      </c>
      <c r="AI51" s="421">
        <f t="shared" si="7"/>
        <v>6.9781304270754695E-4</v>
      </c>
      <c r="AJ51" s="421">
        <f t="shared" si="8"/>
        <v>1.8824678295748059E-2</v>
      </c>
      <c r="AK51" s="421">
        <f t="shared" si="9"/>
        <v>2.8578428006930177E-3</v>
      </c>
      <c r="AL51" s="419">
        <f t="shared" si="10"/>
        <v>0</v>
      </c>
    </row>
    <row r="52" spans="1:38">
      <c r="A52" s="398" t="s">
        <v>731</v>
      </c>
      <c r="B52" s="411">
        <v>49</v>
      </c>
      <c r="C52" s="411" t="s">
        <v>732</v>
      </c>
      <c r="D52" s="412">
        <v>607283</v>
      </c>
      <c r="E52" s="412">
        <v>3725320.5335610718</v>
      </c>
      <c r="F52" s="412">
        <v>207966.74130442063</v>
      </c>
      <c r="G52" s="412">
        <v>0</v>
      </c>
      <c r="H52" s="412">
        <v>493.07413904890882</v>
      </c>
      <c r="I52" s="412">
        <v>135.55046639248624</v>
      </c>
      <c r="J52" s="412">
        <v>0</v>
      </c>
      <c r="K52" s="412">
        <v>0</v>
      </c>
      <c r="L52" s="412">
        <v>0</v>
      </c>
      <c r="M52" s="401">
        <v>0</v>
      </c>
      <c r="N52" s="393">
        <v>111</v>
      </c>
      <c r="O52" s="413">
        <v>331</v>
      </c>
      <c r="P52" s="414" t="s">
        <v>178</v>
      </c>
      <c r="Q52" s="415">
        <f t="shared" si="13"/>
        <v>4912099.2937142542</v>
      </c>
      <c r="R52" s="416">
        <f t="shared" si="13"/>
        <v>278107.37822024612</v>
      </c>
      <c r="S52" s="416">
        <f t="shared" si="13"/>
        <v>15366.965293771967</v>
      </c>
      <c r="T52" s="416">
        <f t="shared" si="13"/>
        <v>191.90209395703553</v>
      </c>
      <c r="U52" s="416">
        <f t="shared" si="13"/>
        <v>290.5007629298355</v>
      </c>
      <c r="V52" s="416">
        <f t="shared" si="13"/>
        <v>0</v>
      </c>
      <c r="W52" s="416">
        <f t="shared" si="13"/>
        <v>0</v>
      </c>
      <c r="X52" s="416">
        <f t="shared" si="13"/>
        <v>156063.18538895022</v>
      </c>
      <c r="Y52" s="417">
        <f t="shared" si="13"/>
        <v>0</v>
      </c>
      <c r="Z52" s="899">
        <v>8145995</v>
      </c>
      <c r="AB52" s="413">
        <v>331</v>
      </c>
      <c r="AC52" s="395" t="s">
        <v>178</v>
      </c>
      <c r="AD52" s="418">
        <f t="shared" si="11"/>
        <v>0.60300789451923975</v>
      </c>
      <c r="AE52" s="419">
        <f t="shared" si="3"/>
        <v>3.4140381650153984E-2</v>
      </c>
      <c r="AF52" s="420">
        <f t="shared" si="4"/>
        <v>1.886444233487986E-3</v>
      </c>
      <c r="AG52" s="421">
        <f t="shared" si="5"/>
        <v>2.3557845782747907E-5</v>
      </c>
      <c r="AH52" s="421">
        <f t="shared" si="6"/>
        <v>3.5661789987574939E-5</v>
      </c>
      <c r="AI52" s="421">
        <f t="shared" si="7"/>
        <v>0</v>
      </c>
      <c r="AJ52" s="421">
        <f t="shared" si="8"/>
        <v>0</v>
      </c>
      <c r="AK52" s="421">
        <f t="shared" si="9"/>
        <v>1.9158271689210492E-2</v>
      </c>
      <c r="AL52" s="419">
        <f t="shared" si="10"/>
        <v>0</v>
      </c>
    </row>
    <row r="53" spans="1:38">
      <c r="A53" s="398" t="s">
        <v>733</v>
      </c>
      <c r="B53" s="411">
        <v>50</v>
      </c>
      <c r="C53" s="411" t="s">
        <v>734</v>
      </c>
      <c r="D53" s="412">
        <v>242106</v>
      </c>
      <c r="E53" s="412">
        <v>773656.11531724432</v>
      </c>
      <c r="F53" s="412">
        <v>50242.291225175177</v>
      </c>
      <c r="G53" s="412">
        <v>0</v>
      </c>
      <c r="H53" s="412">
        <v>84.014674291237611</v>
      </c>
      <c r="I53" s="412">
        <v>23.871048814453374</v>
      </c>
      <c r="J53" s="412">
        <v>0</v>
      </c>
      <c r="K53" s="412">
        <v>0</v>
      </c>
      <c r="L53" s="412">
        <v>0</v>
      </c>
      <c r="M53" s="401">
        <v>0</v>
      </c>
      <c r="N53" s="393">
        <v>111</v>
      </c>
      <c r="O53" s="413">
        <v>332</v>
      </c>
      <c r="P53" s="414" t="s">
        <v>180</v>
      </c>
      <c r="Q53" s="415">
        <f t="shared" si="13"/>
        <v>803056.69342665421</v>
      </c>
      <c r="R53" s="416">
        <f t="shared" si="13"/>
        <v>47377.533899207745</v>
      </c>
      <c r="S53" s="416">
        <f t="shared" si="13"/>
        <v>27845.366198669097</v>
      </c>
      <c r="T53" s="416">
        <f t="shared" si="13"/>
        <v>31.373197449813766</v>
      </c>
      <c r="U53" s="416">
        <f t="shared" si="13"/>
        <v>47.492643810128335</v>
      </c>
      <c r="V53" s="416">
        <f t="shared" si="13"/>
        <v>32428.160655232929</v>
      </c>
      <c r="W53" s="416">
        <f t="shared" si="13"/>
        <v>0</v>
      </c>
      <c r="X53" s="416">
        <f t="shared" si="13"/>
        <v>38519.973534597986</v>
      </c>
      <c r="Y53" s="417">
        <f t="shared" si="13"/>
        <v>0</v>
      </c>
      <c r="Z53" s="899">
        <v>2724964</v>
      </c>
      <c r="AB53" s="413">
        <v>332</v>
      </c>
      <c r="AC53" s="395" t="s">
        <v>180</v>
      </c>
      <c r="AD53" s="418">
        <f t="shared" si="11"/>
        <v>0.29470359734170953</v>
      </c>
      <c r="AE53" s="419">
        <f t="shared" si="3"/>
        <v>1.7386480665141906E-2</v>
      </c>
      <c r="AF53" s="420">
        <f t="shared" si="4"/>
        <v>1.0218618006942145E-2</v>
      </c>
      <c r="AG53" s="421">
        <f t="shared" si="5"/>
        <v>1.1513252083261932E-5</v>
      </c>
      <c r="AH53" s="421">
        <f t="shared" si="6"/>
        <v>1.7428723392356131E-5</v>
      </c>
      <c r="AI53" s="421">
        <f t="shared" si="7"/>
        <v>1.190039965857638E-2</v>
      </c>
      <c r="AJ53" s="421">
        <f t="shared" si="8"/>
        <v>0</v>
      </c>
      <c r="AK53" s="421">
        <f t="shared" si="9"/>
        <v>1.4135956854695323E-2</v>
      </c>
      <c r="AL53" s="419">
        <f t="shared" si="10"/>
        <v>0</v>
      </c>
    </row>
    <row r="54" spans="1:38">
      <c r="A54" s="398" t="s">
        <v>735</v>
      </c>
      <c r="B54" s="411">
        <v>51</v>
      </c>
      <c r="C54" s="411" t="s">
        <v>736</v>
      </c>
      <c r="D54" s="412">
        <v>2637226</v>
      </c>
      <c r="E54" s="412">
        <v>17665869.595889583</v>
      </c>
      <c r="F54" s="412">
        <v>1019126.2465721492</v>
      </c>
      <c r="G54" s="412">
        <v>0</v>
      </c>
      <c r="H54" s="412">
        <v>551.89991913819699</v>
      </c>
      <c r="I54" s="412">
        <v>226.99187218139326</v>
      </c>
      <c r="J54" s="412">
        <v>0</v>
      </c>
      <c r="K54" s="412">
        <v>0</v>
      </c>
      <c r="L54" s="412">
        <v>0</v>
      </c>
      <c r="M54" s="401">
        <v>0</v>
      </c>
      <c r="N54" s="393">
        <v>111</v>
      </c>
      <c r="O54" s="413">
        <v>333</v>
      </c>
      <c r="P54" s="414" t="s">
        <v>182</v>
      </c>
      <c r="Q54" s="415">
        <f t="shared" si="13"/>
        <v>566843.08981589589</v>
      </c>
      <c r="R54" s="416">
        <f t="shared" si="13"/>
        <v>33488.558864693056</v>
      </c>
      <c r="S54" s="416">
        <f t="shared" si="13"/>
        <v>3448.7994404205328</v>
      </c>
      <c r="T54" s="416">
        <f t="shared" si="13"/>
        <v>22.144987178891952</v>
      </c>
      <c r="U54" s="416">
        <f t="shared" si="13"/>
        <v>33.523009248558992</v>
      </c>
      <c r="V54" s="416">
        <f t="shared" si="13"/>
        <v>0</v>
      </c>
      <c r="W54" s="416">
        <f t="shared" si="13"/>
        <v>0</v>
      </c>
      <c r="X54" s="416">
        <f t="shared" si="13"/>
        <v>31571.102347146898</v>
      </c>
      <c r="Y54" s="417">
        <f t="shared" si="13"/>
        <v>0</v>
      </c>
      <c r="Z54" s="899">
        <v>2220412</v>
      </c>
      <c r="AB54" s="413">
        <v>333</v>
      </c>
      <c r="AC54" s="395" t="s">
        <v>182</v>
      </c>
      <c r="AD54" s="418">
        <f t="shared" si="11"/>
        <v>0.25528734749041887</v>
      </c>
      <c r="AE54" s="419">
        <f t="shared" si="3"/>
        <v>1.5082137398236479E-2</v>
      </c>
      <c r="AF54" s="420">
        <f t="shared" si="4"/>
        <v>1.5532250052785396E-3</v>
      </c>
      <c r="AG54" s="421">
        <f t="shared" si="5"/>
        <v>9.9733685365112203E-6</v>
      </c>
      <c r="AH54" s="421">
        <f t="shared" si="6"/>
        <v>1.5097652709748908E-5</v>
      </c>
      <c r="AI54" s="421">
        <f t="shared" si="7"/>
        <v>0</v>
      </c>
      <c r="AJ54" s="421">
        <f t="shared" si="8"/>
        <v>0</v>
      </c>
      <c r="AK54" s="421">
        <f t="shared" si="9"/>
        <v>1.421857851027057E-2</v>
      </c>
      <c r="AL54" s="419">
        <f t="shared" si="10"/>
        <v>0</v>
      </c>
    </row>
    <row r="55" spans="1:38">
      <c r="A55" s="398" t="s">
        <v>737</v>
      </c>
      <c r="B55" s="411">
        <v>52</v>
      </c>
      <c r="C55" s="411" t="s">
        <v>352</v>
      </c>
      <c r="D55" s="412">
        <v>2848934</v>
      </c>
      <c r="E55" s="412">
        <v>10066214.8859754</v>
      </c>
      <c r="F55" s="412">
        <v>589857.27966896654</v>
      </c>
      <c r="G55" s="412">
        <v>0</v>
      </c>
      <c r="H55" s="412">
        <v>2603.6476488974058</v>
      </c>
      <c r="I55" s="412">
        <v>662.19683367557923</v>
      </c>
      <c r="J55" s="412">
        <v>0</v>
      </c>
      <c r="K55" s="412">
        <v>0</v>
      </c>
      <c r="L55" s="412">
        <v>0</v>
      </c>
      <c r="M55" s="401">
        <v>0</v>
      </c>
      <c r="N55" s="393">
        <v>111</v>
      </c>
      <c r="O55" s="413">
        <v>339</v>
      </c>
      <c r="P55" s="414" t="s">
        <v>184</v>
      </c>
      <c r="Q55" s="415">
        <f t="shared" si="13"/>
        <v>2793494.6225600941</v>
      </c>
      <c r="R55" s="416">
        <f t="shared" si="13"/>
        <v>156109.18145657351</v>
      </c>
      <c r="S55" s="416">
        <f t="shared" si="13"/>
        <v>17998.652176684096</v>
      </c>
      <c r="T55" s="416">
        <f t="shared" si="13"/>
        <v>109.13408615599235</v>
      </c>
      <c r="U55" s="416">
        <f t="shared" si="13"/>
        <v>165.20682310566244</v>
      </c>
      <c r="V55" s="416">
        <f t="shared" si="13"/>
        <v>0</v>
      </c>
      <c r="W55" s="416">
        <f t="shared" si="13"/>
        <v>0</v>
      </c>
      <c r="X55" s="416">
        <f t="shared" si="13"/>
        <v>8404.1826289283654</v>
      </c>
      <c r="Y55" s="417">
        <f t="shared" si="13"/>
        <v>0</v>
      </c>
      <c r="Z55" s="899">
        <v>2514043</v>
      </c>
      <c r="AB55" s="413">
        <v>339</v>
      </c>
      <c r="AC55" s="395" t="s">
        <v>184</v>
      </c>
      <c r="AD55" s="418">
        <f t="shared" si="11"/>
        <v>1.1111562620687452</v>
      </c>
      <c r="AE55" s="419">
        <f t="shared" si="3"/>
        <v>6.2094873260550243E-2</v>
      </c>
      <c r="AF55" s="420">
        <f t="shared" si="4"/>
        <v>7.1592459542991491E-3</v>
      </c>
      <c r="AG55" s="421">
        <f t="shared" si="5"/>
        <v>4.3409792973307281E-5</v>
      </c>
      <c r="AH55" s="421">
        <f t="shared" si="6"/>
        <v>6.5713602792658059E-5</v>
      </c>
      <c r="AI55" s="421">
        <f t="shared" si="7"/>
        <v>0</v>
      </c>
      <c r="AJ55" s="421">
        <f t="shared" si="8"/>
        <v>0</v>
      </c>
      <c r="AK55" s="421">
        <f t="shared" si="9"/>
        <v>3.3428953398682384E-3</v>
      </c>
      <c r="AL55" s="419">
        <f t="shared" si="10"/>
        <v>0</v>
      </c>
    </row>
    <row r="56" spans="1:38">
      <c r="A56" s="398" t="s">
        <v>738</v>
      </c>
      <c r="B56" s="411">
        <v>53</v>
      </c>
      <c r="C56" s="411" t="s">
        <v>739</v>
      </c>
      <c r="D56" s="412">
        <v>264249</v>
      </c>
      <c r="E56" s="412">
        <v>1077831.4396054251</v>
      </c>
      <c r="F56" s="412">
        <v>55645.06007066145</v>
      </c>
      <c r="G56" s="412">
        <v>2969.5062259516194</v>
      </c>
      <c r="H56" s="412">
        <v>92.503445582760193</v>
      </c>
      <c r="I56" s="412">
        <v>544.09632238214863</v>
      </c>
      <c r="J56" s="412">
        <v>0</v>
      </c>
      <c r="K56" s="412">
        <v>0</v>
      </c>
      <c r="L56" s="412">
        <v>0</v>
      </c>
      <c r="M56" s="401">
        <v>0</v>
      </c>
      <c r="N56" s="393">
        <v>112</v>
      </c>
      <c r="O56" s="413">
        <v>341</v>
      </c>
      <c r="P56" s="414" t="s">
        <v>186</v>
      </c>
      <c r="Q56" s="415">
        <f t="shared" si="13"/>
        <v>1372523.3208393373</v>
      </c>
      <c r="R56" s="416">
        <f t="shared" si="13"/>
        <v>77792.32787689603</v>
      </c>
      <c r="S56" s="416">
        <f t="shared" si="13"/>
        <v>6744.0112727439246</v>
      </c>
      <c r="T56" s="416">
        <f t="shared" si="13"/>
        <v>53.620678965300819</v>
      </c>
      <c r="U56" s="416">
        <f t="shared" si="13"/>
        <v>81.170808650598332</v>
      </c>
      <c r="V56" s="416">
        <f t="shared" si="13"/>
        <v>0</v>
      </c>
      <c r="W56" s="416">
        <f t="shared" si="13"/>
        <v>0</v>
      </c>
      <c r="X56" s="416">
        <f t="shared" si="13"/>
        <v>29561.616019014378</v>
      </c>
      <c r="Y56" s="417">
        <f t="shared" si="13"/>
        <v>0</v>
      </c>
      <c r="Z56" s="899">
        <v>3062475</v>
      </c>
      <c r="AB56" s="413">
        <v>341</v>
      </c>
      <c r="AC56" s="395" t="s">
        <v>186</v>
      </c>
      <c r="AD56" s="418">
        <f t="shared" si="11"/>
        <v>0.44817453884173336</v>
      </c>
      <c r="AE56" s="419">
        <f t="shared" si="3"/>
        <v>2.5401783811099202E-2</v>
      </c>
      <c r="AF56" s="420">
        <f t="shared" si="4"/>
        <v>2.2021441065621515E-3</v>
      </c>
      <c r="AG56" s="421">
        <f t="shared" si="5"/>
        <v>1.7508936061617096E-5</v>
      </c>
      <c r="AH56" s="421">
        <f t="shared" si="6"/>
        <v>2.6504970212197107E-5</v>
      </c>
      <c r="AI56" s="421">
        <f t="shared" si="7"/>
        <v>0</v>
      </c>
      <c r="AJ56" s="421">
        <f t="shared" si="8"/>
        <v>0</v>
      </c>
      <c r="AK56" s="421">
        <f t="shared" si="9"/>
        <v>9.6528513764240938E-3</v>
      </c>
      <c r="AL56" s="419">
        <f t="shared" si="10"/>
        <v>0</v>
      </c>
    </row>
    <row r="57" spans="1:38">
      <c r="A57" s="398" t="s">
        <v>740</v>
      </c>
      <c r="B57" s="411">
        <v>54</v>
      </c>
      <c r="C57" s="411" t="s">
        <v>741</v>
      </c>
      <c r="D57" s="412">
        <v>925949</v>
      </c>
      <c r="E57" s="412">
        <v>3190255.9907931946</v>
      </c>
      <c r="F57" s="412">
        <v>157992.33287607317</v>
      </c>
      <c r="G57" s="412">
        <v>45973.047363717349</v>
      </c>
      <c r="H57" s="412">
        <v>334.91052421666672</v>
      </c>
      <c r="I57" s="412">
        <v>2021.4957324884974</v>
      </c>
      <c r="J57" s="412">
        <v>0</v>
      </c>
      <c r="K57" s="412">
        <v>0</v>
      </c>
      <c r="L57" s="412">
        <v>0</v>
      </c>
      <c r="M57" s="401">
        <v>0</v>
      </c>
      <c r="N57" s="393">
        <v>112</v>
      </c>
      <c r="O57" s="413">
        <v>342</v>
      </c>
      <c r="P57" s="414" t="s">
        <v>188</v>
      </c>
      <c r="Q57" s="415">
        <f t="shared" si="13"/>
        <v>547234.97287331452</v>
      </c>
      <c r="R57" s="416">
        <f t="shared" si="13"/>
        <v>31887.008414599099</v>
      </c>
      <c r="S57" s="416">
        <f t="shared" si="13"/>
        <v>7977.2296600743412</v>
      </c>
      <c r="T57" s="416">
        <f t="shared" si="13"/>
        <v>21.378952440007318</v>
      </c>
      <c r="U57" s="416">
        <f t="shared" si="13"/>
        <v>32.363388363303997</v>
      </c>
      <c r="V57" s="416">
        <f t="shared" si="13"/>
        <v>0</v>
      </c>
      <c r="W57" s="416">
        <f t="shared" si="13"/>
        <v>0</v>
      </c>
      <c r="X57" s="416">
        <f t="shared" si="13"/>
        <v>11632.853707702452</v>
      </c>
      <c r="Y57" s="417">
        <f t="shared" si="13"/>
        <v>0</v>
      </c>
      <c r="Z57" s="899">
        <v>1726984</v>
      </c>
      <c r="AB57" s="413">
        <v>342</v>
      </c>
      <c r="AC57" s="395" t="s">
        <v>188</v>
      </c>
      <c r="AD57" s="418">
        <f t="shared" si="11"/>
        <v>0.3168732153125417</v>
      </c>
      <c r="AE57" s="419">
        <f t="shared" si="3"/>
        <v>1.8463986009481907E-2</v>
      </c>
      <c r="AF57" s="420">
        <f t="shared" si="4"/>
        <v>4.619168249430418E-3</v>
      </c>
      <c r="AG57" s="421">
        <f t="shared" si="5"/>
        <v>1.2379357562089352E-5</v>
      </c>
      <c r="AH57" s="421">
        <f t="shared" si="6"/>
        <v>1.8739831036827208E-5</v>
      </c>
      <c r="AI57" s="421">
        <f t="shared" si="7"/>
        <v>0</v>
      </c>
      <c r="AJ57" s="421">
        <f t="shared" si="8"/>
        <v>0</v>
      </c>
      <c r="AK57" s="421">
        <f t="shared" si="9"/>
        <v>6.7359360061832957E-3</v>
      </c>
      <c r="AL57" s="419">
        <f t="shared" si="10"/>
        <v>0</v>
      </c>
    </row>
    <row r="58" spans="1:38">
      <c r="A58" s="398" t="s">
        <v>742</v>
      </c>
      <c r="B58" s="411">
        <v>55</v>
      </c>
      <c r="C58" s="411" t="s">
        <v>743</v>
      </c>
      <c r="D58" s="412">
        <v>236222</v>
      </c>
      <c r="E58" s="412">
        <v>1048212.5262938722</v>
      </c>
      <c r="F58" s="412">
        <v>53143.53137073775</v>
      </c>
      <c r="G58" s="412">
        <v>2653.7925485046258</v>
      </c>
      <c r="H58" s="412">
        <v>54.464832462896865</v>
      </c>
      <c r="I58" s="412">
        <v>290.39386034483209</v>
      </c>
      <c r="J58" s="412">
        <v>0</v>
      </c>
      <c r="K58" s="412">
        <v>0</v>
      </c>
      <c r="L58" s="412">
        <v>0</v>
      </c>
      <c r="M58" s="401">
        <v>0</v>
      </c>
      <c r="N58" s="393">
        <v>112</v>
      </c>
      <c r="O58" s="413">
        <v>351</v>
      </c>
      <c r="P58" s="414" t="s">
        <v>190</v>
      </c>
      <c r="Q58" s="415">
        <f t="shared" si="13"/>
        <v>6982008.7493075915</v>
      </c>
      <c r="R58" s="416">
        <f t="shared" si="13"/>
        <v>376905.0789791476</v>
      </c>
      <c r="S58" s="416">
        <f t="shared" si="13"/>
        <v>10851.238968519585</v>
      </c>
      <c r="T58" s="416">
        <f t="shared" si="13"/>
        <v>72.583794419934407</v>
      </c>
      <c r="U58" s="416">
        <f t="shared" si="13"/>
        <v>109.87711087745657</v>
      </c>
      <c r="V58" s="416">
        <f t="shared" si="13"/>
        <v>0</v>
      </c>
      <c r="W58" s="416">
        <f t="shared" si="13"/>
        <v>0</v>
      </c>
      <c r="X58" s="416">
        <f t="shared" si="13"/>
        <v>6671.783744123466</v>
      </c>
      <c r="Y58" s="417">
        <f t="shared" si="13"/>
        <v>0</v>
      </c>
      <c r="Z58" s="899">
        <v>14449090</v>
      </c>
      <c r="AB58" s="413">
        <v>351</v>
      </c>
      <c r="AC58" s="395" t="s">
        <v>190</v>
      </c>
      <c r="AD58" s="418">
        <f t="shared" si="11"/>
        <v>0.48321442729663883</v>
      </c>
      <c r="AE58" s="419">
        <f t="shared" si="3"/>
        <v>2.6085039194796877E-2</v>
      </c>
      <c r="AF58" s="420">
        <f t="shared" si="4"/>
        <v>7.509980883584769E-4</v>
      </c>
      <c r="AG58" s="421">
        <f t="shared" si="5"/>
        <v>5.0234163134103538E-6</v>
      </c>
      <c r="AH58" s="421">
        <f t="shared" si="6"/>
        <v>7.6044312048341154E-6</v>
      </c>
      <c r="AI58" s="421">
        <f t="shared" si="7"/>
        <v>0</v>
      </c>
      <c r="AJ58" s="421">
        <f t="shared" si="8"/>
        <v>0</v>
      </c>
      <c r="AK58" s="421">
        <f t="shared" si="9"/>
        <v>4.6174421670316029E-4</v>
      </c>
      <c r="AL58" s="419">
        <f t="shared" si="10"/>
        <v>0</v>
      </c>
    </row>
    <row r="59" spans="1:38">
      <c r="A59" s="398" t="s">
        <v>744</v>
      </c>
      <c r="B59" s="411">
        <v>56</v>
      </c>
      <c r="C59" s="411" t="s">
        <v>745</v>
      </c>
      <c r="D59" s="412">
        <v>1562889</v>
      </c>
      <c r="E59" s="412">
        <v>2768917.5946529433</v>
      </c>
      <c r="F59" s="412">
        <v>136014.69873859303</v>
      </c>
      <c r="G59" s="412">
        <v>17559.7475616337</v>
      </c>
      <c r="H59" s="412">
        <v>221.6844374697022</v>
      </c>
      <c r="I59" s="412">
        <v>1290.4593189237305</v>
      </c>
      <c r="J59" s="412">
        <v>0</v>
      </c>
      <c r="K59" s="412">
        <v>0</v>
      </c>
      <c r="L59" s="412">
        <v>0</v>
      </c>
      <c r="M59" s="401">
        <v>0</v>
      </c>
      <c r="N59" s="393">
        <v>112</v>
      </c>
      <c r="O59" s="413">
        <v>352</v>
      </c>
      <c r="P59" s="414" t="s">
        <v>192</v>
      </c>
      <c r="Q59" s="415">
        <f t="shared" si="13"/>
        <v>4374042.2075337907</v>
      </c>
      <c r="R59" s="416">
        <f t="shared" si="13"/>
        <v>227066.71419562184</v>
      </c>
      <c r="S59" s="416">
        <f t="shared" si="13"/>
        <v>1005.3156190956848</v>
      </c>
      <c r="T59" s="416">
        <f t="shared" si="13"/>
        <v>170.88169609199625</v>
      </c>
      <c r="U59" s="416">
        <f t="shared" si="13"/>
        <v>258.68015331079846</v>
      </c>
      <c r="V59" s="416">
        <f t="shared" si="13"/>
        <v>0</v>
      </c>
      <c r="W59" s="416">
        <f t="shared" si="13"/>
        <v>0</v>
      </c>
      <c r="X59" s="416">
        <f t="shared" si="13"/>
        <v>1274.6022393070832</v>
      </c>
      <c r="Y59" s="417">
        <f t="shared" si="13"/>
        <v>0</v>
      </c>
      <c r="Z59" s="899">
        <v>3636766</v>
      </c>
      <c r="AB59" s="413">
        <v>352</v>
      </c>
      <c r="AC59" s="395" t="s">
        <v>192</v>
      </c>
      <c r="AD59" s="418">
        <f t="shared" si="11"/>
        <v>1.2027285251604833</v>
      </c>
      <c r="AE59" s="419">
        <f t="shared" si="3"/>
        <v>6.2436437811952114E-2</v>
      </c>
      <c r="AF59" s="420">
        <f t="shared" si="4"/>
        <v>2.7643120813813286E-4</v>
      </c>
      <c r="AG59" s="421">
        <f t="shared" si="5"/>
        <v>4.6987267284173977E-5</v>
      </c>
      <c r="AH59" s="421">
        <f t="shared" si="6"/>
        <v>7.1129171717619022E-5</v>
      </c>
      <c r="AI59" s="421">
        <f t="shared" si="7"/>
        <v>0</v>
      </c>
      <c r="AJ59" s="421">
        <f t="shared" si="8"/>
        <v>0</v>
      </c>
      <c r="AK59" s="421">
        <f t="shared" si="9"/>
        <v>3.5047683554759456E-4</v>
      </c>
      <c r="AL59" s="419">
        <f t="shared" si="10"/>
        <v>0</v>
      </c>
    </row>
    <row r="60" spans="1:38">
      <c r="A60" s="398" t="s">
        <v>746</v>
      </c>
      <c r="B60" s="411">
        <v>57</v>
      </c>
      <c r="C60" s="411" t="s">
        <v>747</v>
      </c>
      <c r="D60" s="412">
        <v>569522</v>
      </c>
      <c r="E60" s="412">
        <v>957845.08134710463</v>
      </c>
      <c r="F60" s="412">
        <v>50315.378020017408</v>
      </c>
      <c r="G60" s="412">
        <v>14.30980944911204</v>
      </c>
      <c r="H60" s="412">
        <v>17.091931323648769</v>
      </c>
      <c r="I60" s="412">
        <v>45.56988574976738</v>
      </c>
      <c r="J60" s="412">
        <v>0</v>
      </c>
      <c r="K60" s="412">
        <v>0</v>
      </c>
      <c r="L60" s="412">
        <v>0</v>
      </c>
      <c r="M60" s="401">
        <v>0</v>
      </c>
      <c r="N60" s="393">
        <v>112</v>
      </c>
      <c r="O60" s="413">
        <v>353</v>
      </c>
      <c r="P60" s="414" t="s">
        <v>194</v>
      </c>
      <c r="Q60" s="415">
        <f t="shared" si="13"/>
        <v>24635494.581024975</v>
      </c>
      <c r="R60" s="416">
        <f t="shared" si="13"/>
        <v>1335985.2255107737</v>
      </c>
      <c r="S60" s="416">
        <f t="shared" si="13"/>
        <v>228484.62428232323</v>
      </c>
      <c r="T60" s="416">
        <f t="shared" si="13"/>
        <v>962.44043800489726</v>
      </c>
      <c r="U60" s="416">
        <f t="shared" si="13"/>
        <v>1456.9391909686217</v>
      </c>
      <c r="V60" s="416">
        <f t="shared" si="13"/>
        <v>5324.53783272685</v>
      </c>
      <c r="W60" s="416">
        <f t="shared" si="13"/>
        <v>42452.013668104737</v>
      </c>
      <c r="X60" s="416">
        <f t="shared" si="13"/>
        <v>12379.785076672577</v>
      </c>
      <c r="Y60" s="417">
        <f t="shared" si="13"/>
        <v>0</v>
      </c>
      <c r="Z60" s="899">
        <v>22729977</v>
      </c>
      <c r="AB60" s="413">
        <v>353</v>
      </c>
      <c r="AC60" s="395" t="s">
        <v>194</v>
      </c>
      <c r="AD60" s="418">
        <f t="shared" si="11"/>
        <v>1.0838327984680747</v>
      </c>
      <c r="AE60" s="419">
        <f t="shared" si="3"/>
        <v>5.8776356241397591E-2</v>
      </c>
      <c r="AF60" s="420">
        <f t="shared" si="4"/>
        <v>1.0052127385888831E-2</v>
      </c>
      <c r="AG60" s="421">
        <f t="shared" si="5"/>
        <v>4.2342341041739603E-5</v>
      </c>
      <c r="AH60" s="421">
        <f t="shared" si="6"/>
        <v>6.4097697545783782E-5</v>
      </c>
      <c r="AI60" s="421">
        <f t="shared" si="7"/>
        <v>2.3425179148781584E-4</v>
      </c>
      <c r="AJ60" s="421">
        <f t="shared" si="8"/>
        <v>1.8676663715103952E-3</v>
      </c>
      <c r="AK60" s="421">
        <f t="shared" si="9"/>
        <v>5.4464573706663132E-4</v>
      </c>
      <c r="AL60" s="419">
        <f t="shared" si="10"/>
        <v>0</v>
      </c>
    </row>
    <row r="61" spans="1:38">
      <c r="A61" s="398" t="s">
        <v>748</v>
      </c>
      <c r="B61" s="411">
        <v>58</v>
      </c>
      <c r="C61" s="411" t="s">
        <v>749</v>
      </c>
      <c r="D61" s="412">
        <v>2236217</v>
      </c>
      <c r="E61" s="412">
        <v>24371629.440281902</v>
      </c>
      <c r="F61" s="412">
        <v>1370455.8797308628</v>
      </c>
      <c r="G61" s="412">
        <v>103709.84010559128</v>
      </c>
      <c r="H61" s="412">
        <v>470.79159425668422</v>
      </c>
      <c r="I61" s="412">
        <v>1400.9583704749266</v>
      </c>
      <c r="J61" s="412">
        <v>0</v>
      </c>
      <c r="K61" s="412">
        <v>0</v>
      </c>
      <c r="L61" s="412">
        <v>0</v>
      </c>
      <c r="M61" s="401">
        <v>0</v>
      </c>
      <c r="N61" s="393">
        <v>112</v>
      </c>
      <c r="O61" s="413">
        <v>354</v>
      </c>
      <c r="P61" s="414" t="s">
        <v>196</v>
      </c>
      <c r="Q61" s="415">
        <f t="shared" si="13"/>
        <v>7627992.408824861</v>
      </c>
      <c r="R61" s="416">
        <f t="shared" si="13"/>
        <v>451500.87807158125</v>
      </c>
      <c r="S61" s="416">
        <f t="shared" si="13"/>
        <v>12112.993969777142</v>
      </c>
      <c r="T61" s="416">
        <f t="shared" si="13"/>
        <v>298.00450447226154</v>
      </c>
      <c r="U61" s="416">
        <f t="shared" si="13"/>
        <v>451.11824535432959</v>
      </c>
      <c r="V61" s="416">
        <f t="shared" si="13"/>
        <v>348.89213364000005</v>
      </c>
      <c r="W61" s="416">
        <f t="shared" si="13"/>
        <v>0</v>
      </c>
      <c r="X61" s="416">
        <f t="shared" si="13"/>
        <v>45223.080207097621</v>
      </c>
      <c r="Y61" s="417">
        <f t="shared" si="13"/>
        <v>0</v>
      </c>
      <c r="Z61" s="899">
        <v>2319178</v>
      </c>
      <c r="AB61" s="413">
        <v>354</v>
      </c>
      <c r="AC61" s="395" t="s">
        <v>196</v>
      </c>
      <c r="AD61" s="418">
        <f t="shared" si="11"/>
        <v>3.2890931221427855</v>
      </c>
      <c r="AE61" s="419">
        <f t="shared" si="3"/>
        <v>0.19468142508750136</v>
      </c>
      <c r="AF61" s="420">
        <f t="shared" si="4"/>
        <v>5.2229686422418384E-3</v>
      </c>
      <c r="AG61" s="421">
        <f t="shared" si="5"/>
        <v>1.2849574481659515E-4</v>
      </c>
      <c r="AH61" s="421">
        <f t="shared" si="6"/>
        <v>1.945164387357631E-4</v>
      </c>
      <c r="AI61" s="421">
        <f t="shared" si="7"/>
        <v>1.5043784204575933E-4</v>
      </c>
      <c r="AJ61" s="421">
        <f t="shared" si="8"/>
        <v>0</v>
      </c>
      <c r="AK61" s="421">
        <f t="shared" si="9"/>
        <v>1.9499615901451987E-2</v>
      </c>
      <c r="AL61" s="419">
        <f t="shared" si="10"/>
        <v>0</v>
      </c>
    </row>
    <row r="62" spans="1:38">
      <c r="A62" s="398" t="s">
        <v>750</v>
      </c>
      <c r="B62" s="411">
        <v>59</v>
      </c>
      <c r="C62" s="411" t="s">
        <v>751</v>
      </c>
      <c r="D62" s="412">
        <v>51696</v>
      </c>
      <c r="E62" s="412">
        <v>38915.05763398642</v>
      </c>
      <c r="F62" s="412">
        <v>2183.2431166190831</v>
      </c>
      <c r="G62" s="412">
        <v>0</v>
      </c>
      <c r="H62" s="412">
        <v>29.078548785066751</v>
      </c>
      <c r="I62" s="412">
        <v>192.76350142707068</v>
      </c>
      <c r="J62" s="412">
        <v>0</v>
      </c>
      <c r="K62" s="412">
        <v>0</v>
      </c>
      <c r="L62" s="412">
        <v>0</v>
      </c>
      <c r="M62" s="401">
        <v>0</v>
      </c>
      <c r="N62" s="393">
        <v>112</v>
      </c>
      <c r="O62" s="413">
        <v>359</v>
      </c>
      <c r="P62" s="414" t="s">
        <v>198</v>
      </c>
      <c r="Q62" s="415">
        <f t="shared" si="13"/>
        <v>18752156.52576448</v>
      </c>
      <c r="R62" s="416">
        <f t="shared" si="13"/>
        <v>1172514.0165210024</v>
      </c>
      <c r="S62" s="416">
        <f t="shared" si="13"/>
        <v>6065.889372566241</v>
      </c>
      <c r="T62" s="416">
        <f t="shared" si="13"/>
        <v>732.59473970919021</v>
      </c>
      <c r="U62" s="416">
        <f t="shared" si="13"/>
        <v>1108.9995237443925</v>
      </c>
      <c r="V62" s="416">
        <f t="shared" si="13"/>
        <v>0</v>
      </c>
      <c r="W62" s="416">
        <f t="shared" si="13"/>
        <v>0</v>
      </c>
      <c r="X62" s="416">
        <f t="shared" si="13"/>
        <v>7331.9746960518978</v>
      </c>
      <c r="Y62" s="417">
        <f t="shared" si="13"/>
        <v>0</v>
      </c>
      <c r="Z62" s="899">
        <v>4150338</v>
      </c>
      <c r="AB62" s="413">
        <v>359</v>
      </c>
      <c r="AC62" s="395" t="s">
        <v>198</v>
      </c>
      <c r="AD62" s="418">
        <f t="shared" si="11"/>
        <v>4.5182239436316944</v>
      </c>
      <c r="AE62" s="419">
        <f t="shared" si="3"/>
        <v>0.28251048866887524</v>
      </c>
      <c r="AF62" s="420">
        <f t="shared" si="4"/>
        <v>1.4615410534193217E-3</v>
      </c>
      <c r="AG62" s="421">
        <f t="shared" si="5"/>
        <v>1.7651447658219408E-4</v>
      </c>
      <c r="AH62" s="421">
        <f t="shared" si="6"/>
        <v>2.6720703801579352E-4</v>
      </c>
      <c r="AI62" s="421">
        <f t="shared" si="7"/>
        <v>0</v>
      </c>
      <c r="AJ62" s="421">
        <f t="shared" si="8"/>
        <v>0</v>
      </c>
      <c r="AK62" s="421">
        <f t="shared" si="9"/>
        <v>1.7665970087380588E-3</v>
      </c>
      <c r="AL62" s="419">
        <f t="shared" si="10"/>
        <v>0</v>
      </c>
    </row>
    <row r="63" spans="1:38">
      <c r="A63" s="398" t="s">
        <v>752</v>
      </c>
      <c r="B63" s="411">
        <v>60</v>
      </c>
      <c r="C63" s="411" t="s">
        <v>753</v>
      </c>
      <c r="D63" s="412">
        <v>1426993</v>
      </c>
      <c r="E63" s="412">
        <v>2420927.6661045924</v>
      </c>
      <c r="F63" s="412">
        <v>142291.35332329868</v>
      </c>
      <c r="G63" s="412">
        <v>0</v>
      </c>
      <c r="H63" s="412">
        <v>54.211274048939053</v>
      </c>
      <c r="I63" s="412">
        <v>189.24268731041079</v>
      </c>
      <c r="J63" s="412">
        <v>0</v>
      </c>
      <c r="K63" s="412">
        <v>0</v>
      </c>
      <c r="L63" s="412">
        <v>0</v>
      </c>
      <c r="M63" s="401">
        <v>0</v>
      </c>
      <c r="N63" s="393">
        <v>113</v>
      </c>
      <c r="O63" s="413">
        <v>391</v>
      </c>
      <c r="P63" s="414" t="s">
        <v>3</v>
      </c>
      <c r="Q63" s="415">
        <f t="shared" si="13"/>
        <v>1666804.0179157706</v>
      </c>
      <c r="R63" s="416">
        <f t="shared" si="13"/>
        <v>100045.55270638459</v>
      </c>
      <c r="S63" s="416">
        <f t="shared" si="13"/>
        <v>15511.932483422477</v>
      </c>
      <c r="T63" s="416">
        <f t="shared" si="13"/>
        <v>65.11740950826217</v>
      </c>
      <c r="U63" s="416">
        <f t="shared" si="13"/>
        <v>98.574521789219716</v>
      </c>
      <c r="V63" s="416">
        <f t="shared" si="13"/>
        <v>0</v>
      </c>
      <c r="W63" s="416">
        <f t="shared" si="13"/>
        <v>0</v>
      </c>
      <c r="X63" s="416">
        <f t="shared" si="13"/>
        <v>0</v>
      </c>
      <c r="Y63" s="417">
        <f t="shared" si="13"/>
        <v>0</v>
      </c>
      <c r="Z63" s="899">
        <v>3499326</v>
      </c>
      <c r="AB63" s="413">
        <v>391</v>
      </c>
      <c r="AC63" s="395" t="s">
        <v>3</v>
      </c>
      <c r="AD63" s="418">
        <f t="shared" si="11"/>
        <v>0.4763214453056876</v>
      </c>
      <c r="AE63" s="419">
        <f t="shared" si="3"/>
        <v>2.8589949237763101E-2</v>
      </c>
      <c r="AF63" s="420">
        <f t="shared" si="4"/>
        <v>4.4328343467920613E-3</v>
      </c>
      <c r="AG63" s="421">
        <f t="shared" si="5"/>
        <v>1.8608557621742636E-5</v>
      </c>
      <c r="AH63" s="421">
        <f t="shared" si="6"/>
        <v>2.8169573737691119E-5</v>
      </c>
      <c r="AI63" s="421">
        <f t="shared" si="7"/>
        <v>0</v>
      </c>
      <c r="AJ63" s="421">
        <f t="shared" si="8"/>
        <v>0</v>
      </c>
      <c r="AK63" s="421">
        <f t="shared" si="9"/>
        <v>0</v>
      </c>
      <c r="AL63" s="419">
        <f t="shared" si="10"/>
        <v>0</v>
      </c>
    </row>
    <row r="64" spans="1:38">
      <c r="A64" s="398" t="s">
        <v>754</v>
      </c>
      <c r="B64" s="411">
        <v>61</v>
      </c>
      <c r="C64" s="411" t="s">
        <v>755</v>
      </c>
      <c r="D64" s="412">
        <v>69697</v>
      </c>
      <c r="E64" s="412">
        <v>395228.60270087683</v>
      </c>
      <c r="F64" s="412">
        <v>22630.961758954807</v>
      </c>
      <c r="G64" s="412">
        <v>0</v>
      </c>
      <c r="H64" s="412">
        <v>6.1446570859652132</v>
      </c>
      <c r="I64" s="412">
        <v>12.696881146800138</v>
      </c>
      <c r="J64" s="412">
        <v>0</v>
      </c>
      <c r="K64" s="412">
        <v>0</v>
      </c>
      <c r="L64" s="412">
        <v>0</v>
      </c>
      <c r="M64" s="401">
        <v>0</v>
      </c>
      <c r="N64" s="393">
        <v>113</v>
      </c>
      <c r="O64" s="413">
        <v>392</v>
      </c>
      <c r="P64" s="414" t="s">
        <v>201</v>
      </c>
      <c r="Q64" s="415">
        <f t="shared" si="13"/>
        <v>3468061.4032523655</v>
      </c>
      <c r="R64" s="416">
        <f t="shared" si="13"/>
        <v>236305.57979374111</v>
      </c>
      <c r="S64" s="416">
        <f t="shared" si="13"/>
        <v>45.170098800147386</v>
      </c>
      <c r="T64" s="416">
        <f t="shared" si="13"/>
        <v>135.4875391275873</v>
      </c>
      <c r="U64" s="416">
        <f t="shared" si="13"/>
        <v>205.1005941230745</v>
      </c>
      <c r="V64" s="416">
        <f t="shared" si="13"/>
        <v>0</v>
      </c>
      <c r="W64" s="416">
        <f t="shared" si="13"/>
        <v>0</v>
      </c>
      <c r="X64" s="416">
        <f t="shared" si="13"/>
        <v>0</v>
      </c>
      <c r="Y64" s="417">
        <f t="shared" si="13"/>
        <v>0</v>
      </c>
      <c r="Z64" s="899">
        <v>914413</v>
      </c>
      <c r="AB64" s="413">
        <v>392</v>
      </c>
      <c r="AC64" s="395" t="s">
        <v>201</v>
      </c>
      <c r="AD64" s="418">
        <f t="shared" si="11"/>
        <v>3.7926641498451636</v>
      </c>
      <c r="AE64" s="419">
        <f t="shared" si="3"/>
        <v>0.2584232505374936</v>
      </c>
      <c r="AF64" s="420">
        <f t="shared" si="4"/>
        <v>4.9397918446202523E-5</v>
      </c>
      <c r="AG64" s="421">
        <f t="shared" si="5"/>
        <v>1.4816886803620168E-4</v>
      </c>
      <c r="AH64" s="421">
        <f t="shared" si="6"/>
        <v>2.2429754839779672E-4</v>
      </c>
      <c r="AI64" s="421">
        <f t="shared" si="7"/>
        <v>0</v>
      </c>
      <c r="AJ64" s="421">
        <f t="shared" si="8"/>
        <v>0</v>
      </c>
      <c r="AK64" s="421">
        <f t="shared" si="9"/>
        <v>0</v>
      </c>
      <c r="AL64" s="419">
        <f t="shared" si="10"/>
        <v>0</v>
      </c>
    </row>
    <row r="65" spans="1:38">
      <c r="A65" s="398" t="s">
        <v>756</v>
      </c>
      <c r="B65" s="411">
        <v>62</v>
      </c>
      <c r="C65" s="411" t="s">
        <v>109</v>
      </c>
      <c r="D65" s="412">
        <v>1621326</v>
      </c>
      <c r="E65" s="412">
        <v>289637.35569518449</v>
      </c>
      <c r="F65" s="412">
        <v>5980.0498910797451</v>
      </c>
      <c r="G65" s="412">
        <v>34.493868208038293</v>
      </c>
      <c r="H65" s="412">
        <v>203.05906965997326</v>
      </c>
      <c r="I65" s="412">
        <v>1344.7952113476656</v>
      </c>
      <c r="J65" s="412">
        <v>0</v>
      </c>
      <c r="K65" s="412">
        <v>0</v>
      </c>
      <c r="L65" s="412">
        <v>0</v>
      </c>
      <c r="M65" s="401">
        <v>0</v>
      </c>
      <c r="N65" s="393">
        <v>114</v>
      </c>
      <c r="O65" s="413">
        <v>411</v>
      </c>
      <c r="P65" s="414" t="s">
        <v>203</v>
      </c>
      <c r="Q65" s="415">
        <f t="shared" si="13"/>
        <v>12156854.083054729</v>
      </c>
      <c r="R65" s="416">
        <f t="shared" si="13"/>
        <v>800961.53403393086</v>
      </c>
      <c r="S65" s="416">
        <f t="shared" si="13"/>
        <v>162422.0729369371</v>
      </c>
      <c r="T65" s="416">
        <f t="shared" si="13"/>
        <v>474.93456768141016</v>
      </c>
      <c r="U65" s="416">
        <f t="shared" si="13"/>
        <v>718.95439704837599</v>
      </c>
      <c r="V65" s="416">
        <f t="shared" si="13"/>
        <v>0</v>
      </c>
      <c r="W65" s="416">
        <f t="shared" si="13"/>
        <v>0</v>
      </c>
      <c r="X65" s="416">
        <f t="shared" si="13"/>
        <v>0</v>
      </c>
      <c r="Y65" s="417">
        <f t="shared" si="13"/>
        <v>0</v>
      </c>
      <c r="Z65" s="899">
        <v>30782436</v>
      </c>
      <c r="AB65" s="413">
        <v>411</v>
      </c>
      <c r="AC65" s="395" t="s">
        <v>203</v>
      </c>
      <c r="AD65" s="418">
        <f t="shared" si="11"/>
        <v>0.39492826633521561</v>
      </c>
      <c r="AE65" s="419">
        <f t="shared" si="3"/>
        <v>2.6020082817160114E-2</v>
      </c>
      <c r="AF65" s="420">
        <f t="shared" si="4"/>
        <v>5.276452875170019E-3</v>
      </c>
      <c r="AG65" s="421">
        <f t="shared" si="5"/>
        <v>1.5428751892196256E-5</v>
      </c>
      <c r="AH65" s="421">
        <f t="shared" si="6"/>
        <v>2.3355994212036241E-5</v>
      </c>
      <c r="AI65" s="421">
        <f t="shared" si="7"/>
        <v>0</v>
      </c>
      <c r="AJ65" s="421">
        <f t="shared" si="8"/>
        <v>0</v>
      </c>
      <c r="AK65" s="421">
        <f t="shared" si="9"/>
        <v>0</v>
      </c>
      <c r="AL65" s="419">
        <f t="shared" si="10"/>
        <v>0</v>
      </c>
    </row>
    <row r="66" spans="1:38">
      <c r="A66" s="398" t="s">
        <v>757</v>
      </c>
      <c r="B66" s="411">
        <v>63</v>
      </c>
      <c r="C66" s="411" t="s">
        <v>360</v>
      </c>
      <c r="D66" s="412">
        <v>79871</v>
      </c>
      <c r="E66" s="412">
        <v>388604.06679642643</v>
      </c>
      <c r="F66" s="412">
        <v>22381.22248363082</v>
      </c>
      <c r="G66" s="412">
        <v>0</v>
      </c>
      <c r="H66" s="412">
        <v>347.35098467565012</v>
      </c>
      <c r="I66" s="412">
        <v>370.32068167822683</v>
      </c>
      <c r="J66" s="412">
        <v>0</v>
      </c>
      <c r="K66" s="412">
        <v>0</v>
      </c>
      <c r="L66" s="412">
        <v>0</v>
      </c>
      <c r="M66" s="401">
        <v>0</v>
      </c>
      <c r="N66" s="393">
        <v>151</v>
      </c>
      <c r="O66" s="413">
        <v>412</v>
      </c>
      <c r="P66" s="414" t="s">
        <v>205</v>
      </c>
      <c r="Q66" s="415">
        <f t="shared" si="13"/>
        <v>13016107.36452497</v>
      </c>
      <c r="R66" s="416">
        <f t="shared" si="13"/>
        <v>875306.18306508893</v>
      </c>
      <c r="S66" s="416">
        <f t="shared" si="13"/>
        <v>103677.46617265385</v>
      </c>
      <c r="T66" s="416">
        <f t="shared" si="13"/>
        <v>508.50320994493217</v>
      </c>
      <c r="U66" s="416">
        <f t="shared" si="13"/>
        <v>769.77049804545607</v>
      </c>
      <c r="V66" s="416">
        <f t="shared" si="13"/>
        <v>0</v>
      </c>
      <c r="W66" s="416">
        <f t="shared" si="13"/>
        <v>0</v>
      </c>
      <c r="X66" s="416">
        <f t="shared" si="13"/>
        <v>0</v>
      </c>
      <c r="Y66" s="417">
        <f t="shared" si="13"/>
        <v>0</v>
      </c>
      <c r="Z66" s="899">
        <v>15521269</v>
      </c>
      <c r="AB66" s="413">
        <v>412</v>
      </c>
      <c r="AC66" s="395" t="s">
        <v>205</v>
      </c>
      <c r="AD66" s="418">
        <f t="shared" si="11"/>
        <v>0.83859814326553905</v>
      </c>
      <c r="AE66" s="419">
        <f t="shared" si="3"/>
        <v>5.6393983189460151E-2</v>
      </c>
      <c r="AF66" s="420">
        <f t="shared" si="4"/>
        <v>6.6797029400530233E-3</v>
      </c>
      <c r="AG66" s="421">
        <f t="shared" si="5"/>
        <v>3.2761703308210959E-5</v>
      </c>
      <c r="AH66" s="421">
        <f t="shared" si="6"/>
        <v>4.9594559442623927E-5</v>
      </c>
      <c r="AI66" s="421">
        <f t="shared" si="7"/>
        <v>0</v>
      </c>
      <c r="AJ66" s="421">
        <f t="shared" si="8"/>
        <v>0</v>
      </c>
      <c r="AK66" s="421">
        <f t="shared" si="9"/>
        <v>0</v>
      </c>
      <c r="AL66" s="419">
        <f t="shared" si="10"/>
        <v>0</v>
      </c>
    </row>
    <row r="67" spans="1:38">
      <c r="A67" s="398" t="s">
        <v>758</v>
      </c>
      <c r="B67" s="411">
        <v>64</v>
      </c>
      <c r="C67" s="411" t="s">
        <v>759</v>
      </c>
      <c r="D67" s="412">
        <v>77986</v>
      </c>
      <c r="E67" s="412">
        <v>956920.64215790934</v>
      </c>
      <c r="F67" s="412">
        <v>54158.52699244325</v>
      </c>
      <c r="G67" s="412">
        <v>0</v>
      </c>
      <c r="H67" s="412">
        <v>76.849894740491905</v>
      </c>
      <c r="I67" s="412">
        <v>97.86009732465746</v>
      </c>
      <c r="J67" s="412">
        <v>0</v>
      </c>
      <c r="K67" s="412">
        <v>0</v>
      </c>
      <c r="L67" s="412">
        <v>0</v>
      </c>
      <c r="M67" s="401">
        <v>0</v>
      </c>
      <c r="N67" s="393">
        <v>151</v>
      </c>
      <c r="O67" s="413">
        <v>413</v>
      </c>
      <c r="P67" s="414" t="s">
        <v>207</v>
      </c>
      <c r="Q67" s="415">
        <f t="shared" si="13"/>
        <v>36949425.625229441</v>
      </c>
      <c r="R67" s="416">
        <f t="shared" si="13"/>
        <v>2532604.9438101836</v>
      </c>
      <c r="S67" s="416">
        <f t="shared" si="13"/>
        <v>78630.942272351298</v>
      </c>
      <c r="T67" s="416">
        <f t="shared" si="13"/>
        <v>1443.5115668498033</v>
      </c>
      <c r="U67" s="416">
        <f t="shared" si="13"/>
        <v>2185.1830942594897</v>
      </c>
      <c r="V67" s="416">
        <f t="shared" si="13"/>
        <v>0</v>
      </c>
      <c r="W67" s="416">
        <f t="shared" si="13"/>
        <v>0</v>
      </c>
      <c r="X67" s="416">
        <f t="shared" si="13"/>
        <v>0</v>
      </c>
      <c r="Y67" s="417">
        <f t="shared" si="13"/>
        <v>0</v>
      </c>
      <c r="Z67" s="899">
        <v>13215135</v>
      </c>
      <c r="AB67" s="413">
        <v>413</v>
      </c>
      <c r="AC67" s="395" t="s">
        <v>207</v>
      </c>
      <c r="AD67" s="418">
        <f t="shared" si="11"/>
        <v>2.7959930507883151</v>
      </c>
      <c r="AE67" s="419">
        <f t="shared" si="3"/>
        <v>0.19164427331315068</v>
      </c>
      <c r="AF67" s="420">
        <f t="shared" si="4"/>
        <v>5.9500672730434688E-3</v>
      </c>
      <c r="AG67" s="421">
        <f t="shared" si="5"/>
        <v>1.0923169281659274E-4</v>
      </c>
      <c r="AH67" s="421">
        <f t="shared" si="6"/>
        <v>1.6535457974961964E-4</v>
      </c>
      <c r="AI67" s="421">
        <f t="shared" si="7"/>
        <v>0</v>
      </c>
      <c r="AJ67" s="421">
        <f t="shared" si="8"/>
        <v>0</v>
      </c>
      <c r="AK67" s="421">
        <f t="shared" si="9"/>
        <v>0</v>
      </c>
      <c r="AL67" s="419">
        <f t="shared" si="10"/>
        <v>0</v>
      </c>
    </row>
    <row r="68" spans="1:38">
      <c r="A68" s="398" t="s">
        <v>760</v>
      </c>
      <c r="B68" s="411">
        <v>65</v>
      </c>
      <c r="C68" s="411" t="s">
        <v>761</v>
      </c>
      <c r="D68" s="412">
        <v>87637</v>
      </c>
      <c r="E68" s="412">
        <v>398539.6444203303</v>
      </c>
      <c r="F68" s="412">
        <v>21862.103398678242</v>
      </c>
      <c r="G68" s="412">
        <v>0</v>
      </c>
      <c r="H68" s="412">
        <v>25.436253319030499</v>
      </c>
      <c r="I68" s="412">
        <v>33.886561609241689</v>
      </c>
      <c r="J68" s="412">
        <v>0</v>
      </c>
      <c r="K68" s="412">
        <v>0</v>
      </c>
      <c r="L68" s="412">
        <v>0</v>
      </c>
      <c r="M68" s="401">
        <v>0</v>
      </c>
      <c r="N68" s="393">
        <v>151</v>
      </c>
      <c r="O68" s="413">
        <v>419</v>
      </c>
      <c r="P68" s="414" t="s">
        <v>209</v>
      </c>
      <c r="Q68" s="415">
        <f t="shared" si="13"/>
        <v>11120617.748812191</v>
      </c>
      <c r="R68" s="416">
        <f t="shared" si="13"/>
        <v>757127.32864800247</v>
      </c>
      <c r="S68" s="416">
        <f t="shared" si="13"/>
        <v>21752.437091279211</v>
      </c>
      <c r="T68" s="416">
        <f t="shared" si="13"/>
        <v>434.45168847129918</v>
      </c>
      <c r="U68" s="416">
        <f t="shared" si="13"/>
        <v>657.67154674885501</v>
      </c>
      <c r="V68" s="416">
        <f t="shared" si="13"/>
        <v>0</v>
      </c>
      <c r="W68" s="416">
        <f t="shared" si="13"/>
        <v>0</v>
      </c>
      <c r="X68" s="416">
        <f t="shared" si="13"/>
        <v>0</v>
      </c>
      <c r="Y68" s="417">
        <f t="shared" si="13"/>
        <v>0</v>
      </c>
      <c r="Z68" s="899">
        <v>9367640</v>
      </c>
      <c r="AB68" s="413">
        <v>419</v>
      </c>
      <c r="AC68" s="395" t="s">
        <v>209</v>
      </c>
      <c r="AD68" s="418">
        <f t="shared" si="11"/>
        <v>1.1871312036769337</v>
      </c>
      <c r="AE68" s="419">
        <f t="shared" ref="AE68:AE111" si="14">+R68/$Z68</f>
        <v>8.0823700382166963E-2</v>
      </c>
      <c r="AF68" s="420">
        <f t="shared" ref="AF68:AF111" si="15">+S68/$Z68</f>
        <v>2.3220829463215082E-3</v>
      </c>
      <c r="AG68" s="421">
        <f t="shared" ref="AG68:AG111" si="16">+T68/$Z68</f>
        <v>4.6377923198510958E-5</v>
      </c>
      <c r="AH68" s="421">
        <f t="shared" ref="AH68:AH111" si="17">+U68/$Z68</f>
        <v>7.0206748631336703E-5</v>
      </c>
      <c r="AI68" s="421">
        <f t="shared" ref="AI68:AI111" si="18">+V68/$Z68</f>
        <v>0</v>
      </c>
      <c r="AJ68" s="421">
        <f t="shared" ref="AJ68:AJ111" si="19">+W68/$Z68</f>
        <v>0</v>
      </c>
      <c r="AK68" s="421">
        <f t="shared" ref="AK68:AK111" si="20">+X68/$Z68</f>
        <v>0</v>
      </c>
      <c r="AL68" s="419">
        <f t="shared" ref="AL68:AL111" si="21">+Y68/$Z68</f>
        <v>0</v>
      </c>
    </row>
    <row r="69" spans="1:38">
      <c r="A69" s="398" t="s">
        <v>762</v>
      </c>
      <c r="B69" s="411">
        <v>66</v>
      </c>
      <c r="C69" s="411" t="s">
        <v>763</v>
      </c>
      <c r="D69" s="412">
        <v>102543</v>
      </c>
      <c r="E69" s="412">
        <v>472201.98856061732</v>
      </c>
      <c r="F69" s="412">
        <v>25975.249344919444</v>
      </c>
      <c r="G69" s="412">
        <v>284.89959077196289</v>
      </c>
      <c r="H69" s="412">
        <v>126.97818580083104</v>
      </c>
      <c r="I69" s="412">
        <v>141.41285158072694</v>
      </c>
      <c r="J69" s="412">
        <v>0</v>
      </c>
      <c r="K69" s="412">
        <v>0</v>
      </c>
      <c r="L69" s="412">
        <v>0</v>
      </c>
      <c r="M69" s="401">
        <v>0</v>
      </c>
      <c r="N69" s="393">
        <v>151</v>
      </c>
      <c r="O69" s="413">
        <v>461</v>
      </c>
      <c r="P69" s="414" t="s">
        <v>211</v>
      </c>
      <c r="Q69" s="415">
        <f t="shared" si="13"/>
        <v>8476877480.6503563</v>
      </c>
      <c r="R69" s="416">
        <f t="shared" si="13"/>
        <v>424237793.68264407</v>
      </c>
      <c r="S69" s="416">
        <f t="shared" si="13"/>
        <v>185726.7760565471</v>
      </c>
      <c r="T69" s="416">
        <f t="shared" si="13"/>
        <v>359376.83499750623</v>
      </c>
      <c r="U69" s="416">
        <f t="shared" si="13"/>
        <v>2061535.4913870734</v>
      </c>
      <c r="V69" s="416">
        <f t="shared" si="13"/>
        <v>0</v>
      </c>
      <c r="W69" s="416">
        <f t="shared" si="13"/>
        <v>0</v>
      </c>
      <c r="X69" s="416">
        <f t="shared" si="13"/>
        <v>486228.76569037663</v>
      </c>
      <c r="Y69" s="417">
        <f t="shared" si="13"/>
        <v>0</v>
      </c>
      <c r="Z69" s="899">
        <v>20010229</v>
      </c>
      <c r="AB69" s="413">
        <v>461</v>
      </c>
      <c r="AC69" s="395" t="s">
        <v>211</v>
      </c>
      <c r="AD69" s="418">
        <f t="shared" ref="AD69:AD111" si="22">+Q69/$Z69</f>
        <v>423.6272098960165</v>
      </c>
      <c r="AE69" s="419">
        <f t="shared" si="14"/>
        <v>21.201046408946347</v>
      </c>
      <c r="AF69" s="420">
        <f t="shared" si="15"/>
        <v>9.281591732735647E-3</v>
      </c>
      <c r="AG69" s="421">
        <f t="shared" si="16"/>
        <v>1.795965628366903E-2</v>
      </c>
      <c r="AH69" s="421">
        <f t="shared" si="17"/>
        <v>0.10302408290215337</v>
      </c>
      <c r="AI69" s="421">
        <f t="shared" si="18"/>
        <v>0</v>
      </c>
      <c r="AJ69" s="421">
        <f t="shared" si="19"/>
        <v>0</v>
      </c>
      <c r="AK69" s="421">
        <f t="shared" si="20"/>
        <v>2.4299010555570186E-2</v>
      </c>
      <c r="AL69" s="419">
        <f t="shared" si="21"/>
        <v>0</v>
      </c>
    </row>
    <row r="70" spans="1:38">
      <c r="A70" s="398" t="s">
        <v>764</v>
      </c>
      <c r="B70" s="411">
        <v>67</v>
      </c>
      <c r="C70" s="411" t="s">
        <v>364</v>
      </c>
      <c r="D70" s="412">
        <v>50693</v>
      </c>
      <c r="E70" s="412">
        <v>106321.17353986153</v>
      </c>
      <c r="F70" s="412">
        <v>5669.0270993022796</v>
      </c>
      <c r="G70" s="412">
        <v>0</v>
      </c>
      <c r="H70" s="412">
        <v>20.597698168220802</v>
      </c>
      <c r="I70" s="412">
        <v>23.482802248178157</v>
      </c>
      <c r="J70" s="412">
        <v>0</v>
      </c>
      <c r="K70" s="412">
        <v>0</v>
      </c>
      <c r="L70" s="412">
        <v>0</v>
      </c>
      <c r="M70" s="401">
        <v>0</v>
      </c>
      <c r="N70" s="393">
        <v>151</v>
      </c>
      <c r="O70" s="413">
        <v>462</v>
      </c>
      <c r="P70" s="414" t="s">
        <v>213</v>
      </c>
      <c r="Q70" s="415">
        <f t="shared" si="13"/>
        <v>59870294.322493434</v>
      </c>
      <c r="R70" s="416">
        <f t="shared" si="13"/>
        <v>3106044.011356758</v>
      </c>
      <c r="S70" s="416">
        <f t="shared" si="13"/>
        <v>1205.4246233154383</v>
      </c>
      <c r="T70" s="416">
        <f t="shared" si="13"/>
        <v>34824.783221231432</v>
      </c>
      <c r="U70" s="416">
        <f t="shared" si="13"/>
        <v>9255.9409132742549</v>
      </c>
      <c r="V70" s="416">
        <f t="shared" si="13"/>
        <v>0</v>
      </c>
      <c r="W70" s="416">
        <f t="shared" si="13"/>
        <v>0</v>
      </c>
      <c r="X70" s="416">
        <f t="shared" si="13"/>
        <v>0</v>
      </c>
      <c r="Y70" s="417">
        <f t="shared" si="13"/>
        <v>0</v>
      </c>
      <c r="Z70" s="899">
        <v>3242373</v>
      </c>
      <c r="AB70" s="413">
        <v>462</v>
      </c>
      <c r="AC70" s="395" t="s">
        <v>213</v>
      </c>
      <c r="AD70" s="418">
        <f t="shared" si="22"/>
        <v>18.464962027038048</v>
      </c>
      <c r="AE70" s="419">
        <f t="shared" si="14"/>
        <v>0.95795394649436016</v>
      </c>
      <c r="AF70" s="420">
        <f t="shared" si="15"/>
        <v>3.7177234800420507E-4</v>
      </c>
      <c r="AG70" s="421">
        <f t="shared" si="16"/>
        <v>1.0740523444166181E-2</v>
      </c>
      <c r="AH70" s="421">
        <f t="shared" si="17"/>
        <v>2.8546810972316433E-3</v>
      </c>
      <c r="AI70" s="421">
        <f t="shared" si="18"/>
        <v>0</v>
      </c>
      <c r="AJ70" s="421">
        <f t="shared" si="19"/>
        <v>0</v>
      </c>
      <c r="AK70" s="421">
        <f t="shared" si="20"/>
        <v>0</v>
      </c>
      <c r="AL70" s="419">
        <f t="shared" si="21"/>
        <v>0</v>
      </c>
    </row>
    <row r="71" spans="1:38">
      <c r="A71" s="398" t="s">
        <v>765</v>
      </c>
      <c r="B71" s="411">
        <v>68</v>
      </c>
      <c r="C71" s="411" t="s">
        <v>366</v>
      </c>
      <c r="D71" s="412">
        <v>217484</v>
      </c>
      <c r="E71" s="412">
        <v>7084485.1125700986</v>
      </c>
      <c r="F71" s="412">
        <v>406751.32435326726</v>
      </c>
      <c r="G71" s="412">
        <v>4478.6684639872356</v>
      </c>
      <c r="H71" s="412">
        <v>5828.2739671497775</v>
      </c>
      <c r="I71" s="412">
        <v>6224.0022908197407</v>
      </c>
      <c r="J71" s="412">
        <v>0</v>
      </c>
      <c r="K71" s="412">
        <v>0</v>
      </c>
      <c r="L71" s="412">
        <v>0</v>
      </c>
      <c r="M71" s="401">
        <v>0</v>
      </c>
      <c r="N71" s="393">
        <v>151</v>
      </c>
      <c r="O71" s="413">
        <v>471</v>
      </c>
      <c r="P71" s="414" t="s">
        <v>4</v>
      </c>
      <c r="Q71" s="415">
        <f t="shared" si="13"/>
        <v>16233038.258905843</v>
      </c>
      <c r="R71" s="416">
        <f t="shared" si="13"/>
        <v>841633.07915272412</v>
      </c>
      <c r="S71" s="416">
        <f t="shared" si="13"/>
        <v>594626.04258858843</v>
      </c>
      <c r="T71" s="416">
        <f t="shared" si="13"/>
        <v>1609542.7505850755</v>
      </c>
      <c r="U71" s="416">
        <f t="shared" si="13"/>
        <v>1332741.3974631326</v>
      </c>
      <c r="V71" s="416">
        <f t="shared" si="13"/>
        <v>0</v>
      </c>
      <c r="W71" s="416">
        <f t="shared" si="13"/>
        <v>0</v>
      </c>
      <c r="X71" s="416">
        <f t="shared" si="13"/>
        <v>0</v>
      </c>
      <c r="Y71" s="417">
        <f t="shared" si="13"/>
        <v>0</v>
      </c>
      <c r="Z71" s="899">
        <v>4530411</v>
      </c>
      <c r="AB71" s="413">
        <v>471</v>
      </c>
      <c r="AC71" s="395" t="s">
        <v>4</v>
      </c>
      <c r="AD71" s="418">
        <f t="shared" si="22"/>
        <v>3.5831270626232019</v>
      </c>
      <c r="AE71" s="419">
        <f t="shared" si="14"/>
        <v>0.18577411169819341</v>
      </c>
      <c r="AF71" s="420">
        <f t="shared" si="15"/>
        <v>0.13125211875668419</v>
      </c>
      <c r="AG71" s="421">
        <f t="shared" si="16"/>
        <v>0.35527521688100161</v>
      </c>
      <c r="AH71" s="421">
        <f t="shared" si="17"/>
        <v>0.29417670879377888</v>
      </c>
      <c r="AI71" s="421">
        <f t="shared" si="18"/>
        <v>0</v>
      </c>
      <c r="AJ71" s="421">
        <f t="shared" si="19"/>
        <v>0</v>
      </c>
      <c r="AK71" s="421">
        <f t="shared" si="20"/>
        <v>0</v>
      </c>
      <c r="AL71" s="419">
        <f t="shared" si="21"/>
        <v>0</v>
      </c>
    </row>
    <row r="72" spans="1:38">
      <c r="A72" s="398" t="s">
        <v>766</v>
      </c>
      <c r="B72" s="411">
        <v>69</v>
      </c>
      <c r="C72" s="411" t="s">
        <v>368</v>
      </c>
      <c r="D72" s="412">
        <v>449175</v>
      </c>
      <c r="E72" s="412">
        <v>2814192.8400676888</v>
      </c>
      <c r="F72" s="412">
        <v>162864.24761081417</v>
      </c>
      <c r="G72" s="412">
        <v>4082.3883747653281</v>
      </c>
      <c r="H72" s="412">
        <v>705.21640721682127</v>
      </c>
      <c r="I72" s="412">
        <v>788.88937404177034</v>
      </c>
      <c r="J72" s="412">
        <v>0</v>
      </c>
      <c r="K72" s="412">
        <v>0</v>
      </c>
      <c r="L72" s="412">
        <v>0</v>
      </c>
      <c r="M72" s="401">
        <v>0</v>
      </c>
      <c r="N72" s="393">
        <v>151</v>
      </c>
      <c r="O72" s="413">
        <v>481</v>
      </c>
      <c r="P72" s="414" t="s">
        <v>5</v>
      </c>
      <c r="Q72" s="415">
        <f t="shared" si="13"/>
        <v>130363442.39385061</v>
      </c>
      <c r="R72" s="416">
        <f t="shared" si="13"/>
        <v>4172501.1603334541</v>
      </c>
      <c r="S72" s="416">
        <f t="shared" si="13"/>
        <v>29607743.616836049</v>
      </c>
      <c r="T72" s="416">
        <f t="shared" si="13"/>
        <v>2179319.2487268313</v>
      </c>
      <c r="U72" s="416">
        <f t="shared" si="13"/>
        <v>1836321.9779203255</v>
      </c>
      <c r="V72" s="416">
        <f t="shared" si="13"/>
        <v>0</v>
      </c>
      <c r="W72" s="416">
        <f t="shared" si="13"/>
        <v>0</v>
      </c>
      <c r="X72" s="416">
        <f t="shared" si="13"/>
        <v>0</v>
      </c>
      <c r="Y72" s="417">
        <f t="shared" si="13"/>
        <v>0</v>
      </c>
      <c r="Z72" s="899">
        <v>5992317</v>
      </c>
      <c r="AB72" s="413">
        <v>481</v>
      </c>
      <c r="AC72" s="395" t="s">
        <v>5</v>
      </c>
      <c r="AD72" s="418">
        <f t="shared" si="22"/>
        <v>21.755097801710193</v>
      </c>
      <c r="AE72" s="419">
        <f t="shared" si="14"/>
        <v>0.69630848306814441</v>
      </c>
      <c r="AF72" s="420">
        <f t="shared" si="15"/>
        <v>4.9409508236690494</v>
      </c>
      <c r="AG72" s="421">
        <f t="shared" si="16"/>
        <v>0.36368557416552416</v>
      </c>
      <c r="AH72" s="421">
        <f t="shared" si="17"/>
        <v>0.30644606717573947</v>
      </c>
      <c r="AI72" s="421">
        <f t="shared" si="18"/>
        <v>0</v>
      </c>
      <c r="AJ72" s="421">
        <f t="shared" si="19"/>
        <v>0</v>
      </c>
      <c r="AK72" s="421">
        <f t="shared" si="20"/>
        <v>0</v>
      </c>
      <c r="AL72" s="419">
        <f t="shared" si="21"/>
        <v>0</v>
      </c>
    </row>
    <row r="73" spans="1:38">
      <c r="A73" s="398" t="s">
        <v>767</v>
      </c>
      <c r="B73" s="411">
        <v>70</v>
      </c>
      <c r="C73" s="411" t="s">
        <v>768</v>
      </c>
      <c r="D73" s="412">
        <v>698652</v>
      </c>
      <c r="E73" s="412">
        <v>1752711.159535327</v>
      </c>
      <c r="F73" s="412">
        <v>92391.879955645316</v>
      </c>
      <c r="G73" s="412">
        <v>2.2117728809061621</v>
      </c>
      <c r="H73" s="412">
        <v>124.38324768485312</v>
      </c>
      <c r="I73" s="412">
        <v>162.11800578004221</v>
      </c>
      <c r="J73" s="412">
        <v>0</v>
      </c>
      <c r="K73" s="412">
        <v>0</v>
      </c>
      <c r="L73" s="412">
        <v>0</v>
      </c>
      <c r="M73" s="401">
        <v>0</v>
      </c>
      <c r="N73" s="393">
        <v>152</v>
      </c>
      <c r="O73" s="413">
        <v>511</v>
      </c>
      <c r="P73" s="414" t="s">
        <v>29</v>
      </c>
      <c r="Q73" s="415">
        <f t="shared" si="13"/>
        <v>83924042.1457818</v>
      </c>
      <c r="R73" s="416">
        <f t="shared" si="13"/>
        <v>5263992.060084736</v>
      </c>
      <c r="S73" s="416">
        <f t="shared" si="13"/>
        <v>0</v>
      </c>
      <c r="T73" s="416">
        <f t="shared" si="13"/>
        <v>750.15076062860726</v>
      </c>
      <c r="U73" s="416">
        <f t="shared" si="13"/>
        <v>1278.7264568899679</v>
      </c>
      <c r="V73" s="416">
        <f t="shared" si="13"/>
        <v>0</v>
      </c>
      <c r="W73" s="416">
        <f t="shared" si="13"/>
        <v>0</v>
      </c>
      <c r="X73" s="416">
        <f t="shared" si="13"/>
        <v>0</v>
      </c>
      <c r="Y73" s="417">
        <f t="shared" si="13"/>
        <v>0</v>
      </c>
      <c r="Z73" s="899">
        <v>92718302</v>
      </c>
      <c r="AB73" s="413">
        <v>511</v>
      </c>
      <c r="AC73" s="395" t="s">
        <v>29</v>
      </c>
      <c r="AD73" s="418">
        <f t="shared" si="22"/>
        <v>0.90515076673623507</v>
      </c>
      <c r="AE73" s="419">
        <f t="shared" si="14"/>
        <v>5.6774034322638223E-2</v>
      </c>
      <c r="AF73" s="420">
        <f t="shared" si="15"/>
        <v>0</v>
      </c>
      <c r="AG73" s="421">
        <f t="shared" si="16"/>
        <v>8.0906438583032638E-6</v>
      </c>
      <c r="AH73" s="421">
        <f t="shared" si="17"/>
        <v>1.3791521515244832E-5</v>
      </c>
      <c r="AI73" s="421">
        <f t="shared" si="18"/>
        <v>0</v>
      </c>
      <c r="AJ73" s="421">
        <f t="shared" si="19"/>
        <v>0</v>
      </c>
      <c r="AK73" s="421">
        <f t="shared" si="20"/>
        <v>0</v>
      </c>
      <c r="AL73" s="419">
        <f t="shared" si="21"/>
        <v>0</v>
      </c>
    </row>
    <row r="74" spans="1:38">
      <c r="A74" s="398" t="s">
        <v>769</v>
      </c>
      <c r="B74" s="411">
        <v>71</v>
      </c>
      <c r="C74" s="411" t="s">
        <v>770</v>
      </c>
      <c r="D74" s="412">
        <v>271574</v>
      </c>
      <c r="E74" s="412">
        <v>592352.34271823731</v>
      </c>
      <c r="F74" s="412">
        <v>31049.264040239952</v>
      </c>
      <c r="G74" s="412">
        <v>1.1630171052735352</v>
      </c>
      <c r="H74" s="412">
        <v>434.24218386774487</v>
      </c>
      <c r="I74" s="412">
        <v>464.90625059732838</v>
      </c>
      <c r="J74" s="412">
        <v>0</v>
      </c>
      <c r="K74" s="412">
        <v>0</v>
      </c>
      <c r="L74" s="412">
        <v>0</v>
      </c>
      <c r="M74" s="401">
        <v>0</v>
      </c>
      <c r="N74" s="393">
        <v>152</v>
      </c>
      <c r="O74" s="413">
        <v>531</v>
      </c>
      <c r="P74" s="414" t="s">
        <v>6</v>
      </c>
      <c r="Q74" s="415">
        <f t="shared" si="13"/>
        <v>3933167.911189124</v>
      </c>
      <c r="R74" s="416">
        <f t="shared" si="13"/>
        <v>216595.62030917109</v>
      </c>
      <c r="S74" s="416">
        <f t="shared" si="13"/>
        <v>0</v>
      </c>
      <c r="T74" s="416">
        <f t="shared" si="13"/>
        <v>35.156420315568042</v>
      </c>
      <c r="U74" s="416">
        <f t="shared" si="13"/>
        <v>59.928546562279422</v>
      </c>
      <c r="V74" s="416">
        <f t="shared" si="13"/>
        <v>0</v>
      </c>
      <c r="W74" s="416">
        <f t="shared" si="13"/>
        <v>0</v>
      </c>
      <c r="X74" s="416">
        <f t="shared" si="13"/>
        <v>0</v>
      </c>
      <c r="Y74" s="417">
        <f t="shared" si="13"/>
        <v>0</v>
      </c>
      <c r="Z74" s="899">
        <v>36333585</v>
      </c>
      <c r="AB74" s="413">
        <v>531</v>
      </c>
      <c r="AC74" s="395" t="s">
        <v>6</v>
      </c>
      <c r="AD74" s="418">
        <f t="shared" si="22"/>
        <v>0.10825157801491717</v>
      </c>
      <c r="AE74" s="419">
        <f t="shared" si="14"/>
        <v>5.9613060563434928E-3</v>
      </c>
      <c r="AF74" s="420">
        <f t="shared" si="15"/>
        <v>0</v>
      </c>
      <c r="AG74" s="421">
        <f t="shared" si="16"/>
        <v>9.6760119640184255E-7</v>
      </c>
      <c r="AH74" s="421">
        <f t="shared" si="17"/>
        <v>1.6493981136813068E-6</v>
      </c>
      <c r="AI74" s="421">
        <f t="shared" si="18"/>
        <v>0</v>
      </c>
      <c r="AJ74" s="421">
        <f t="shared" si="19"/>
        <v>0</v>
      </c>
      <c r="AK74" s="421">
        <f t="shared" si="20"/>
        <v>0</v>
      </c>
      <c r="AL74" s="419">
        <f t="shared" si="21"/>
        <v>0</v>
      </c>
    </row>
    <row r="75" spans="1:38">
      <c r="A75" s="398" t="s">
        <v>771</v>
      </c>
      <c r="B75" s="411">
        <v>72</v>
      </c>
      <c r="C75" s="411" t="s">
        <v>372</v>
      </c>
      <c r="D75" s="412">
        <v>114714</v>
      </c>
      <c r="E75" s="412">
        <v>581026.06246717682</v>
      </c>
      <c r="F75" s="412">
        <v>31989.695623768268</v>
      </c>
      <c r="G75" s="412">
        <v>7.7534473684902364E-2</v>
      </c>
      <c r="H75" s="412">
        <v>68.742346123810208</v>
      </c>
      <c r="I75" s="412">
        <v>82.507746334046217</v>
      </c>
      <c r="J75" s="412">
        <v>0</v>
      </c>
      <c r="K75" s="412">
        <v>0</v>
      </c>
      <c r="L75" s="412">
        <v>0</v>
      </c>
      <c r="M75" s="401">
        <v>0</v>
      </c>
      <c r="N75" s="393">
        <v>152</v>
      </c>
      <c r="O75" s="413">
        <v>551</v>
      </c>
      <c r="P75" s="414" t="s">
        <v>219</v>
      </c>
      <c r="Q75" s="415">
        <f t="shared" si="13"/>
        <v>19927446.49363102</v>
      </c>
      <c r="R75" s="416">
        <f t="shared" si="13"/>
        <v>1062731.0678154652</v>
      </c>
      <c r="S75" s="416">
        <f t="shared" si="13"/>
        <v>0</v>
      </c>
      <c r="T75" s="416">
        <f t="shared" si="13"/>
        <v>178.12046181732356</v>
      </c>
      <c r="U75" s="416">
        <f t="shared" si="13"/>
        <v>303.62876236825747</v>
      </c>
      <c r="V75" s="416">
        <f t="shared" si="13"/>
        <v>0</v>
      </c>
      <c r="W75" s="416">
        <f t="shared" si="13"/>
        <v>0</v>
      </c>
      <c r="X75" s="416">
        <f t="shared" si="13"/>
        <v>0</v>
      </c>
      <c r="Y75" s="417">
        <f t="shared" si="13"/>
        <v>0</v>
      </c>
      <c r="Z75" s="899">
        <v>23399261</v>
      </c>
      <c r="AB75" s="413">
        <v>551</v>
      </c>
      <c r="AC75" s="395" t="s">
        <v>219</v>
      </c>
      <c r="AD75" s="418">
        <f t="shared" si="22"/>
        <v>0.85162717291076073</v>
      </c>
      <c r="AE75" s="419">
        <f t="shared" si="14"/>
        <v>4.5417291931376176E-2</v>
      </c>
      <c r="AF75" s="420">
        <f t="shared" si="15"/>
        <v>0</v>
      </c>
      <c r="AG75" s="421">
        <f t="shared" si="16"/>
        <v>7.6122259509530476E-6</v>
      </c>
      <c r="AH75" s="421">
        <f t="shared" si="17"/>
        <v>1.2975997932937176E-5</v>
      </c>
      <c r="AI75" s="421">
        <f t="shared" si="18"/>
        <v>0</v>
      </c>
      <c r="AJ75" s="421">
        <f t="shared" si="19"/>
        <v>0</v>
      </c>
      <c r="AK75" s="421">
        <f t="shared" si="20"/>
        <v>0</v>
      </c>
      <c r="AL75" s="419">
        <f t="shared" si="21"/>
        <v>0</v>
      </c>
    </row>
    <row r="76" spans="1:38">
      <c r="A76" s="398" t="s">
        <v>772</v>
      </c>
      <c r="B76" s="411">
        <v>73</v>
      </c>
      <c r="C76" s="411" t="s">
        <v>773</v>
      </c>
      <c r="D76" s="412">
        <v>90540</v>
      </c>
      <c r="E76" s="412">
        <v>402853.0889535881</v>
      </c>
      <c r="F76" s="412">
        <v>21662.057937717731</v>
      </c>
      <c r="G76" s="412">
        <v>0</v>
      </c>
      <c r="H76" s="412">
        <v>71.648037177011872</v>
      </c>
      <c r="I76" s="412">
        <v>82.287616387713669</v>
      </c>
      <c r="J76" s="412">
        <v>0</v>
      </c>
      <c r="K76" s="412">
        <v>0</v>
      </c>
      <c r="L76" s="412">
        <v>0</v>
      </c>
      <c r="M76" s="401">
        <v>0</v>
      </c>
      <c r="N76" s="393">
        <v>152</v>
      </c>
      <c r="O76" s="413">
        <v>552</v>
      </c>
      <c r="P76" s="414" t="s">
        <v>221</v>
      </c>
      <c r="Q76" s="415">
        <f t="shared" si="13"/>
        <v>1811130.7769122543</v>
      </c>
      <c r="R76" s="416">
        <f t="shared" si="13"/>
        <v>109062.68908937424</v>
      </c>
      <c r="S76" s="416">
        <f t="shared" si="13"/>
        <v>0</v>
      </c>
      <c r="T76" s="416">
        <f t="shared" si="13"/>
        <v>16.188699866703161</v>
      </c>
      <c r="U76" s="416">
        <f t="shared" si="13"/>
        <v>27.595677973928314</v>
      </c>
      <c r="V76" s="416">
        <f t="shared" si="13"/>
        <v>0</v>
      </c>
      <c r="W76" s="416">
        <f t="shared" ref="W76:Y111" si="23">SUMIF($N$4:$N$393,$O76,K$4:K$393)</f>
        <v>0</v>
      </c>
      <c r="X76" s="416">
        <f t="shared" si="23"/>
        <v>0</v>
      </c>
      <c r="Y76" s="417">
        <f t="shared" si="23"/>
        <v>0</v>
      </c>
      <c r="Z76" s="899">
        <v>14935043</v>
      </c>
      <c r="AB76" s="413">
        <v>552</v>
      </c>
      <c r="AC76" s="395" t="s">
        <v>221</v>
      </c>
      <c r="AD76" s="418">
        <f t="shared" si="22"/>
        <v>0.12126719534133609</v>
      </c>
      <c r="AE76" s="419">
        <f t="shared" si="14"/>
        <v>7.302469038045236E-3</v>
      </c>
      <c r="AF76" s="420">
        <f t="shared" si="15"/>
        <v>0</v>
      </c>
      <c r="AG76" s="421">
        <f t="shared" si="16"/>
        <v>1.0839406265320535E-6</v>
      </c>
      <c r="AH76" s="421">
        <f t="shared" si="17"/>
        <v>1.8477133258959024E-6</v>
      </c>
      <c r="AI76" s="421">
        <f t="shared" si="18"/>
        <v>0</v>
      </c>
      <c r="AJ76" s="421">
        <f t="shared" si="19"/>
        <v>0</v>
      </c>
      <c r="AK76" s="421">
        <f t="shared" si="20"/>
        <v>0</v>
      </c>
      <c r="AL76" s="419">
        <f t="shared" si="21"/>
        <v>0</v>
      </c>
    </row>
    <row r="77" spans="1:38">
      <c r="A77" s="398" t="s">
        <v>774</v>
      </c>
      <c r="B77" s="411">
        <v>74</v>
      </c>
      <c r="C77" s="411" t="s">
        <v>775</v>
      </c>
      <c r="D77" s="412">
        <v>113224</v>
      </c>
      <c r="E77" s="412">
        <v>492308.41944131948</v>
      </c>
      <c r="F77" s="412">
        <v>27312.562514100675</v>
      </c>
      <c r="G77" s="412">
        <v>0.95489825485616564</v>
      </c>
      <c r="H77" s="412">
        <v>279.04871678781154</v>
      </c>
      <c r="I77" s="412">
        <v>300.79580586124752</v>
      </c>
      <c r="J77" s="412">
        <v>0</v>
      </c>
      <c r="K77" s="412">
        <v>0</v>
      </c>
      <c r="L77" s="412">
        <v>0</v>
      </c>
      <c r="M77" s="401">
        <v>0</v>
      </c>
      <c r="N77" s="393">
        <v>152</v>
      </c>
      <c r="O77" s="413">
        <v>553</v>
      </c>
      <c r="P77" s="414" t="s">
        <v>223</v>
      </c>
      <c r="Q77" s="415">
        <f t="shared" ref="Q77:V111" si="24">SUMIF($N$4:$N$393,$O77,E$4:E$393)</f>
        <v>640.48041798188058</v>
      </c>
      <c r="R77" s="416">
        <f t="shared" si="24"/>
        <v>0</v>
      </c>
      <c r="S77" s="416">
        <f t="shared" si="24"/>
        <v>0</v>
      </c>
      <c r="T77" s="416">
        <f t="shared" si="24"/>
        <v>5.724901475577757E-3</v>
      </c>
      <c r="U77" s="416">
        <f t="shared" si="24"/>
        <v>9.7588156463045261E-3</v>
      </c>
      <c r="V77" s="416">
        <f t="shared" si="24"/>
        <v>0</v>
      </c>
      <c r="W77" s="416">
        <f t="shared" si="23"/>
        <v>0</v>
      </c>
      <c r="X77" s="416">
        <f t="shared" si="23"/>
        <v>0</v>
      </c>
      <c r="Y77" s="417">
        <f t="shared" si="23"/>
        <v>0</v>
      </c>
      <c r="Z77" s="899">
        <v>52214289</v>
      </c>
      <c r="AB77" s="413">
        <v>553</v>
      </c>
      <c r="AC77" s="395" t="s">
        <v>223</v>
      </c>
      <c r="AD77" s="418">
        <f t="shared" si="22"/>
        <v>1.2266382062233588E-5</v>
      </c>
      <c r="AE77" s="419">
        <f t="shared" si="14"/>
        <v>0</v>
      </c>
      <c r="AF77" s="420">
        <f t="shared" si="15"/>
        <v>0</v>
      </c>
      <c r="AG77" s="421">
        <f t="shared" si="16"/>
        <v>1.0964242902125426E-10</v>
      </c>
      <c r="AH77" s="421">
        <f t="shared" si="17"/>
        <v>1.868993303021808E-10</v>
      </c>
      <c r="AI77" s="421">
        <f t="shared" si="18"/>
        <v>0</v>
      </c>
      <c r="AJ77" s="421">
        <f t="shared" si="19"/>
        <v>0</v>
      </c>
      <c r="AK77" s="421">
        <f t="shared" si="20"/>
        <v>0</v>
      </c>
      <c r="AL77" s="419">
        <f t="shared" si="21"/>
        <v>0</v>
      </c>
    </row>
    <row r="78" spans="1:38">
      <c r="A78" s="398" t="s">
        <v>776</v>
      </c>
      <c r="B78" s="411">
        <v>75</v>
      </c>
      <c r="C78" s="411" t="s">
        <v>374</v>
      </c>
      <c r="D78" s="412">
        <v>556821</v>
      </c>
      <c r="E78" s="412">
        <v>1402676.7744617811</v>
      </c>
      <c r="F78" s="412">
        <v>72969.444659515691</v>
      </c>
      <c r="G78" s="412">
        <v>60.893127175058574</v>
      </c>
      <c r="H78" s="412">
        <v>830.95666308592979</v>
      </c>
      <c r="I78" s="412">
        <v>894.55737715289865</v>
      </c>
      <c r="J78" s="412">
        <v>0</v>
      </c>
      <c r="K78" s="412">
        <v>0</v>
      </c>
      <c r="L78" s="412">
        <v>0</v>
      </c>
      <c r="M78" s="401">
        <v>0</v>
      </c>
      <c r="N78" s="393">
        <v>152</v>
      </c>
      <c r="O78" s="413">
        <v>571</v>
      </c>
      <c r="P78" s="414" t="s">
        <v>225</v>
      </c>
      <c r="Q78" s="415">
        <f t="shared" si="24"/>
        <v>6981161.8730462138</v>
      </c>
      <c r="R78" s="416">
        <f t="shared" si="24"/>
        <v>479803.70036210044</v>
      </c>
      <c r="S78" s="416">
        <f t="shared" si="24"/>
        <v>2871.146834071877</v>
      </c>
      <c r="T78" s="416">
        <f t="shared" si="24"/>
        <v>749.01454871488772</v>
      </c>
      <c r="U78" s="416">
        <f t="shared" si="24"/>
        <v>48786.030321010519</v>
      </c>
      <c r="V78" s="416">
        <f t="shared" si="24"/>
        <v>600</v>
      </c>
      <c r="W78" s="416">
        <f t="shared" si="23"/>
        <v>48028.769862805711</v>
      </c>
      <c r="X78" s="416">
        <f t="shared" si="23"/>
        <v>0</v>
      </c>
      <c r="Y78" s="417">
        <f t="shared" si="23"/>
        <v>0</v>
      </c>
      <c r="Z78" s="899">
        <v>4828578</v>
      </c>
      <c r="AB78" s="413">
        <v>571</v>
      </c>
      <c r="AC78" s="395" t="s">
        <v>225</v>
      </c>
      <c r="AD78" s="418">
        <f t="shared" si="22"/>
        <v>1.4458007871150085</v>
      </c>
      <c r="AE78" s="419">
        <f t="shared" si="14"/>
        <v>9.936749501863705E-2</v>
      </c>
      <c r="AF78" s="420">
        <f t="shared" si="15"/>
        <v>5.9461539899984569E-4</v>
      </c>
      <c r="AG78" s="421">
        <f t="shared" si="16"/>
        <v>1.5512114513111059E-4</v>
      </c>
      <c r="AH78" s="421">
        <f t="shared" si="17"/>
        <v>1.0103601996490586E-2</v>
      </c>
      <c r="AI78" s="421">
        <f t="shared" si="18"/>
        <v>1.2426018591809017E-4</v>
      </c>
      <c r="AJ78" s="421">
        <f t="shared" si="19"/>
        <v>9.9467731209490068E-3</v>
      </c>
      <c r="AK78" s="421">
        <f t="shared" si="20"/>
        <v>0</v>
      </c>
      <c r="AL78" s="419">
        <f t="shared" si="21"/>
        <v>0</v>
      </c>
    </row>
    <row r="79" spans="1:38">
      <c r="A79" s="398" t="s">
        <v>777</v>
      </c>
      <c r="B79" s="411">
        <v>76</v>
      </c>
      <c r="C79" s="411" t="s">
        <v>778</v>
      </c>
      <c r="D79" s="412">
        <v>474968</v>
      </c>
      <c r="E79" s="412">
        <v>2269389.321845755</v>
      </c>
      <c r="F79" s="412">
        <v>105343.1260512247</v>
      </c>
      <c r="G79" s="412">
        <v>3802.9755543323781</v>
      </c>
      <c r="H79" s="412">
        <v>88.658745848892636</v>
      </c>
      <c r="I79" s="412">
        <v>134.21131983725004</v>
      </c>
      <c r="J79" s="412">
        <v>0</v>
      </c>
      <c r="K79" s="412">
        <v>0</v>
      </c>
      <c r="L79" s="412">
        <v>0</v>
      </c>
      <c r="M79" s="401">
        <v>0</v>
      </c>
      <c r="N79" s="393">
        <v>161</v>
      </c>
      <c r="O79" s="413">
        <v>572</v>
      </c>
      <c r="P79" s="414" t="s">
        <v>227</v>
      </c>
      <c r="Q79" s="415">
        <f t="shared" si="24"/>
        <v>677223905.67276621</v>
      </c>
      <c r="R79" s="416">
        <f t="shared" si="24"/>
        <v>46416520.809626415</v>
      </c>
      <c r="S79" s="416">
        <f t="shared" si="24"/>
        <v>72460.254963404572</v>
      </c>
      <c r="T79" s="416">
        <f t="shared" si="24"/>
        <v>26726.276454561303</v>
      </c>
      <c r="U79" s="416">
        <f t="shared" si="24"/>
        <v>311892.95473615837</v>
      </c>
      <c r="V79" s="416">
        <f t="shared" si="24"/>
        <v>73768.178186474892</v>
      </c>
      <c r="W79" s="416">
        <f t="shared" si="23"/>
        <v>0</v>
      </c>
      <c r="X79" s="416">
        <f t="shared" si="23"/>
        <v>0</v>
      </c>
      <c r="Y79" s="417">
        <f t="shared" si="23"/>
        <v>0</v>
      </c>
      <c r="Z79" s="899">
        <v>15986047</v>
      </c>
      <c r="AB79" s="413">
        <v>572</v>
      </c>
      <c r="AC79" s="395" t="s">
        <v>227</v>
      </c>
      <c r="AD79" s="418">
        <f t="shared" si="22"/>
        <v>42.363437669910901</v>
      </c>
      <c r="AE79" s="419">
        <f t="shared" si="14"/>
        <v>2.9035646404409055</v>
      </c>
      <c r="AF79" s="420">
        <f t="shared" si="15"/>
        <v>4.5327187492570599E-3</v>
      </c>
      <c r="AG79" s="421">
        <f t="shared" si="16"/>
        <v>1.6718502363067807E-3</v>
      </c>
      <c r="AH79" s="421">
        <f t="shared" si="17"/>
        <v>1.9510323892839698E-2</v>
      </c>
      <c r="AI79" s="421">
        <f t="shared" si="18"/>
        <v>4.6145352998446017E-3</v>
      </c>
      <c r="AJ79" s="421">
        <f t="shared" si="19"/>
        <v>0</v>
      </c>
      <c r="AK79" s="421">
        <f t="shared" si="20"/>
        <v>0</v>
      </c>
      <c r="AL79" s="419">
        <f t="shared" si="21"/>
        <v>0</v>
      </c>
    </row>
    <row r="80" spans="1:38">
      <c r="A80" s="398" t="s">
        <v>779</v>
      </c>
      <c r="B80" s="411">
        <v>77</v>
      </c>
      <c r="C80" s="411" t="s">
        <v>780</v>
      </c>
      <c r="D80" s="412">
        <v>500000</v>
      </c>
      <c r="E80" s="412">
        <v>1107610.511110422</v>
      </c>
      <c r="F80" s="412">
        <v>23212.041888284344</v>
      </c>
      <c r="G80" s="412">
        <v>19024.096246807581</v>
      </c>
      <c r="H80" s="412">
        <v>43.271270318762603</v>
      </c>
      <c r="I80" s="412">
        <v>65.503907650731648</v>
      </c>
      <c r="J80" s="412">
        <v>0</v>
      </c>
      <c r="K80" s="412">
        <v>0</v>
      </c>
      <c r="L80" s="412">
        <v>0</v>
      </c>
      <c r="M80" s="401">
        <v>0</v>
      </c>
      <c r="N80" s="393">
        <v>161</v>
      </c>
      <c r="O80" s="413">
        <v>573</v>
      </c>
      <c r="P80" s="414" t="s">
        <v>229</v>
      </c>
      <c r="Q80" s="415">
        <f t="shared" si="24"/>
        <v>921131790.78232205</v>
      </c>
      <c r="R80" s="416">
        <f t="shared" si="24"/>
        <v>62719897.107374541</v>
      </c>
      <c r="S80" s="416">
        <f t="shared" si="24"/>
        <v>156696.94075852371</v>
      </c>
      <c r="T80" s="416">
        <f t="shared" si="24"/>
        <v>36416.608077923549</v>
      </c>
      <c r="U80" s="416">
        <f t="shared" si="24"/>
        <v>424978.14890909626</v>
      </c>
      <c r="V80" s="416">
        <f t="shared" si="24"/>
        <v>1256512.6781319007</v>
      </c>
      <c r="W80" s="416">
        <f t="shared" si="23"/>
        <v>0</v>
      </c>
      <c r="X80" s="416">
        <f t="shared" si="23"/>
        <v>0</v>
      </c>
      <c r="Y80" s="417">
        <f t="shared" si="23"/>
        <v>0</v>
      </c>
      <c r="Z80" s="899">
        <v>9849179</v>
      </c>
      <c r="AB80" s="413">
        <v>573</v>
      </c>
      <c r="AC80" s="395" t="s">
        <v>229</v>
      </c>
      <c r="AD80" s="418">
        <f t="shared" si="22"/>
        <v>93.523713071142481</v>
      </c>
      <c r="AE80" s="419">
        <f t="shared" si="14"/>
        <v>6.3680330215721064</v>
      </c>
      <c r="AF80" s="420">
        <f t="shared" si="15"/>
        <v>1.5909644931676407E-2</v>
      </c>
      <c r="AG80" s="421">
        <f t="shared" si="16"/>
        <v>3.6974257527377205E-3</v>
      </c>
      <c r="AH80" s="421">
        <f t="shared" si="17"/>
        <v>4.314858618257382E-2</v>
      </c>
      <c r="AI80" s="421">
        <f t="shared" si="18"/>
        <v>0.12757537233630342</v>
      </c>
      <c r="AJ80" s="421">
        <f t="shared" si="19"/>
        <v>0</v>
      </c>
      <c r="AK80" s="421">
        <f t="shared" si="20"/>
        <v>0</v>
      </c>
      <c r="AL80" s="419">
        <f t="shared" si="21"/>
        <v>0</v>
      </c>
    </row>
    <row r="81" spans="1:38">
      <c r="A81" s="398" t="s">
        <v>781</v>
      </c>
      <c r="B81" s="411">
        <v>78</v>
      </c>
      <c r="C81" s="411" t="s">
        <v>782</v>
      </c>
      <c r="D81" s="412">
        <v>140648</v>
      </c>
      <c r="E81" s="412">
        <v>1340948.5848686893</v>
      </c>
      <c r="F81" s="412">
        <v>77202.25405278214</v>
      </c>
      <c r="G81" s="412">
        <v>0</v>
      </c>
      <c r="H81" s="412">
        <v>52.387141614648804</v>
      </c>
      <c r="I81" s="412">
        <v>79.303483838879032</v>
      </c>
      <c r="J81" s="412">
        <v>0</v>
      </c>
      <c r="K81" s="412">
        <v>0</v>
      </c>
      <c r="L81" s="412">
        <v>0</v>
      </c>
      <c r="M81" s="401">
        <v>0</v>
      </c>
      <c r="N81" s="393">
        <v>161</v>
      </c>
      <c r="O81" s="413">
        <v>574</v>
      </c>
      <c r="P81" s="414" t="s">
        <v>231</v>
      </c>
      <c r="Q81" s="415">
        <f t="shared" si="24"/>
        <v>127719658.85881585</v>
      </c>
      <c r="R81" s="416">
        <f t="shared" si="24"/>
        <v>9252207.0927407127</v>
      </c>
      <c r="S81" s="416">
        <f t="shared" si="24"/>
        <v>317625.22779756866</v>
      </c>
      <c r="T81" s="416">
        <f t="shared" si="24"/>
        <v>5029.3215569269123</v>
      </c>
      <c r="U81" s="416">
        <f t="shared" si="24"/>
        <v>135996.9604679216</v>
      </c>
      <c r="V81" s="416">
        <f t="shared" si="24"/>
        <v>179261.83221627423</v>
      </c>
      <c r="W81" s="416">
        <f t="shared" si="23"/>
        <v>0</v>
      </c>
      <c r="X81" s="416">
        <f t="shared" si="23"/>
        <v>0</v>
      </c>
      <c r="Y81" s="417">
        <f t="shared" si="23"/>
        <v>0</v>
      </c>
      <c r="Z81" s="899">
        <v>5467156</v>
      </c>
      <c r="AB81" s="413">
        <v>574</v>
      </c>
      <c r="AC81" s="395" t="s">
        <v>231</v>
      </c>
      <c r="AD81" s="418">
        <f t="shared" si="22"/>
        <v>23.361261112508195</v>
      </c>
      <c r="AE81" s="419">
        <f t="shared" si="14"/>
        <v>1.6923254234451537</v>
      </c>
      <c r="AF81" s="420">
        <f t="shared" si="15"/>
        <v>5.809697542882783E-2</v>
      </c>
      <c r="AG81" s="421">
        <f t="shared" si="16"/>
        <v>9.1991550212339147E-4</v>
      </c>
      <c r="AH81" s="421">
        <f t="shared" si="17"/>
        <v>2.4875266128846808E-2</v>
      </c>
      <c r="AI81" s="421">
        <f t="shared" si="18"/>
        <v>3.2788863572993751E-2</v>
      </c>
      <c r="AJ81" s="421">
        <f t="shared" si="19"/>
        <v>0</v>
      </c>
      <c r="AK81" s="421">
        <f t="shared" si="20"/>
        <v>0</v>
      </c>
      <c r="AL81" s="419">
        <f t="shared" si="21"/>
        <v>0</v>
      </c>
    </row>
    <row r="82" spans="1:38">
      <c r="A82" s="398" t="s">
        <v>783</v>
      </c>
      <c r="B82" s="411">
        <v>79</v>
      </c>
      <c r="C82" s="411" t="s">
        <v>378</v>
      </c>
      <c r="D82" s="412">
        <v>1247942</v>
      </c>
      <c r="E82" s="412">
        <v>3974783.1313824486</v>
      </c>
      <c r="F82" s="412">
        <v>130645.53243817412</v>
      </c>
      <c r="G82" s="412">
        <v>6011.9237106284509</v>
      </c>
      <c r="H82" s="412">
        <v>155.28375147331991</v>
      </c>
      <c r="I82" s="412">
        <v>235.06803570213248</v>
      </c>
      <c r="J82" s="412">
        <v>0</v>
      </c>
      <c r="K82" s="412">
        <v>0</v>
      </c>
      <c r="L82" s="412">
        <v>0</v>
      </c>
      <c r="M82" s="401">
        <v>0</v>
      </c>
      <c r="N82" s="393">
        <v>161</v>
      </c>
      <c r="O82" s="413">
        <v>575</v>
      </c>
      <c r="P82" s="414" t="s">
        <v>233</v>
      </c>
      <c r="Q82" s="415">
        <f t="shared" si="24"/>
        <v>48300193.242842354</v>
      </c>
      <c r="R82" s="416">
        <f t="shared" si="24"/>
        <v>3290398.020117152</v>
      </c>
      <c r="S82" s="416">
        <f t="shared" si="24"/>
        <v>0</v>
      </c>
      <c r="T82" s="416">
        <f t="shared" si="24"/>
        <v>1146.9613737753218</v>
      </c>
      <c r="U82" s="416">
        <f t="shared" si="24"/>
        <v>50688.17018092396</v>
      </c>
      <c r="V82" s="416">
        <f t="shared" si="24"/>
        <v>0</v>
      </c>
      <c r="W82" s="416">
        <f t="shared" si="23"/>
        <v>0</v>
      </c>
      <c r="X82" s="416">
        <f t="shared" si="23"/>
        <v>0</v>
      </c>
      <c r="Y82" s="417">
        <f t="shared" si="23"/>
        <v>0</v>
      </c>
      <c r="Z82" s="899">
        <v>1668709</v>
      </c>
      <c r="AB82" s="413">
        <v>575</v>
      </c>
      <c r="AC82" s="395" t="s">
        <v>233</v>
      </c>
      <c r="AD82" s="418">
        <f t="shared" si="22"/>
        <v>28.944647175057096</v>
      </c>
      <c r="AE82" s="419">
        <f t="shared" si="14"/>
        <v>1.9718225407288821</v>
      </c>
      <c r="AF82" s="420">
        <f t="shared" si="15"/>
        <v>0</v>
      </c>
      <c r="AG82" s="421">
        <f t="shared" si="16"/>
        <v>6.8733456448986723E-4</v>
      </c>
      <c r="AH82" s="421">
        <f t="shared" si="17"/>
        <v>3.0375679750588004E-2</v>
      </c>
      <c r="AI82" s="421">
        <f t="shared" si="18"/>
        <v>0</v>
      </c>
      <c r="AJ82" s="421">
        <f t="shared" si="19"/>
        <v>0</v>
      </c>
      <c r="AK82" s="421">
        <f t="shared" si="20"/>
        <v>0</v>
      </c>
      <c r="AL82" s="419">
        <f t="shared" si="21"/>
        <v>0</v>
      </c>
    </row>
    <row r="83" spans="1:38">
      <c r="A83" s="398" t="s">
        <v>784</v>
      </c>
      <c r="B83" s="411">
        <v>80</v>
      </c>
      <c r="C83" s="411" t="s">
        <v>785</v>
      </c>
      <c r="D83" s="412">
        <v>641829</v>
      </c>
      <c r="E83" s="412">
        <v>372712.86912139738</v>
      </c>
      <c r="F83" s="412">
        <v>22589.401656023467</v>
      </c>
      <c r="G83" s="412">
        <v>9191.491220861988</v>
      </c>
      <c r="H83" s="412">
        <v>14.560857945330326</v>
      </c>
      <c r="I83" s="412">
        <v>22.042179190490998</v>
      </c>
      <c r="J83" s="412">
        <v>0</v>
      </c>
      <c r="K83" s="412">
        <v>0</v>
      </c>
      <c r="L83" s="412">
        <v>0</v>
      </c>
      <c r="M83" s="401">
        <v>0</v>
      </c>
      <c r="N83" s="393">
        <v>162</v>
      </c>
      <c r="O83" s="413">
        <v>576</v>
      </c>
      <c r="P83" s="414" t="s">
        <v>235</v>
      </c>
      <c r="Q83" s="415">
        <f t="shared" si="24"/>
        <v>17907049.00335677</v>
      </c>
      <c r="R83" s="416">
        <f t="shared" si="24"/>
        <v>1233175.559734643</v>
      </c>
      <c r="S83" s="416">
        <f t="shared" si="24"/>
        <v>272.32004504534802</v>
      </c>
      <c r="T83" s="416">
        <f t="shared" si="24"/>
        <v>160.06124213068543</v>
      </c>
      <c r="U83" s="416">
        <f t="shared" si="24"/>
        <v>272.8445477595285</v>
      </c>
      <c r="V83" s="416">
        <f t="shared" si="24"/>
        <v>0</v>
      </c>
      <c r="W83" s="416">
        <f t="shared" si="23"/>
        <v>0</v>
      </c>
      <c r="X83" s="416">
        <f t="shared" si="23"/>
        <v>0</v>
      </c>
      <c r="Y83" s="417">
        <f t="shared" si="23"/>
        <v>0</v>
      </c>
      <c r="Z83" s="899">
        <v>811755</v>
      </c>
      <c r="AB83" s="413">
        <v>576</v>
      </c>
      <c r="AC83" s="395" t="s">
        <v>235</v>
      </c>
      <c r="AD83" s="418">
        <f t="shared" si="22"/>
        <v>22.05967194948817</v>
      </c>
      <c r="AE83" s="419">
        <f t="shared" si="14"/>
        <v>1.5191474764364161</v>
      </c>
      <c r="AF83" s="420">
        <f t="shared" si="15"/>
        <v>3.3547073322042739E-4</v>
      </c>
      <c r="AG83" s="421">
        <f t="shared" si="16"/>
        <v>1.9717925005781971E-4</v>
      </c>
      <c r="AH83" s="421">
        <f t="shared" si="17"/>
        <v>3.3611686747790713E-4</v>
      </c>
      <c r="AI83" s="421">
        <f t="shared" si="18"/>
        <v>0</v>
      </c>
      <c r="AJ83" s="421">
        <f t="shared" si="19"/>
        <v>0</v>
      </c>
      <c r="AK83" s="421">
        <f t="shared" si="20"/>
        <v>0</v>
      </c>
      <c r="AL83" s="419">
        <f t="shared" si="21"/>
        <v>0</v>
      </c>
    </row>
    <row r="84" spans="1:38">
      <c r="A84" s="398" t="s">
        <v>786</v>
      </c>
      <c r="B84" s="411">
        <v>81</v>
      </c>
      <c r="C84" s="411" t="s">
        <v>787</v>
      </c>
      <c r="D84" s="412">
        <v>433963</v>
      </c>
      <c r="E84" s="412">
        <v>546717.2964277732</v>
      </c>
      <c r="F84" s="412">
        <v>33014.518823084923</v>
      </c>
      <c r="G84" s="412">
        <v>3784.4556714119044</v>
      </c>
      <c r="H84" s="412">
        <v>21.358728257239118</v>
      </c>
      <c r="I84" s="412">
        <v>32.332773061497498</v>
      </c>
      <c r="J84" s="412">
        <v>0</v>
      </c>
      <c r="K84" s="412">
        <v>0</v>
      </c>
      <c r="L84" s="412">
        <v>0</v>
      </c>
      <c r="M84" s="401">
        <v>0</v>
      </c>
      <c r="N84" s="393">
        <v>162</v>
      </c>
      <c r="O84" s="413">
        <v>577</v>
      </c>
      <c r="P84" s="414" t="s">
        <v>237</v>
      </c>
      <c r="Q84" s="415">
        <f t="shared" si="24"/>
        <v>7061075.1599939857</v>
      </c>
      <c r="R84" s="416">
        <f t="shared" si="24"/>
        <v>478231.76928997278</v>
      </c>
      <c r="S84" s="416">
        <f t="shared" si="24"/>
        <v>1909.9144185158077</v>
      </c>
      <c r="T84" s="416">
        <f t="shared" si="24"/>
        <v>63.11505936432647</v>
      </c>
      <c r="U84" s="416">
        <f t="shared" si="24"/>
        <v>107.58756835721243</v>
      </c>
      <c r="V84" s="416">
        <f t="shared" si="24"/>
        <v>0</v>
      </c>
      <c r="W84" s="416">
        <f t="shared" si="23"/>
        <v>0</v>
      </c>
      <c r="X84" s="416">
        <f t="shared" si="23"/>
        <v>0</v>
      </c>
      <c r="Y84" s="417">
        <f t="shared" si="23"/>
        <v>0</v>
      </c>
      <c r="Z84" s="899">
        <v>3045236</v>
      </c>
      <c r="AB84" s="413">
        <v>577</v>
      </c>
      <c r="AC84" s="395" t="s">
        <v>237</v>
      </c>
      <c r="AD84" s="418">
        <f t="shared" si="22"/>
        <v>2.3187283875515678</v>
      </c>
      <c r="AE84" s="419">
        <f t="shared" si="14"/>
        <v>0.15704259679380278</v>
      </c>
      <c r="AF84" s="420">
        <f t="shared" si="15"/>
        <v>6.2718108498514E-4</v>
      </c>
      <c r="AG84" s="421">
        <f t="shared" si="16"/>
        <v>2.0725835161651335E-5</v>
      </c>
      <c r="AH84" s="421">
        <f t="shared" si="17"/>
        <v>3.532979656000797E-5</v>
      </c>
      <c r="AI84" s="421">
        <f t="shared" si="18"/>
        <v>0</v>
      </c>
      <c r="AJ84" s="421">
        <f t="shared" si="19"/>
        <v>0</v>
      </c>
      <c r="AK84" s="421">
        <f t="shared" si="20"/>
        <v>0</v>
      </c>
      <c r="AL84" s="419">
        <f t="shared" si="21"/>
        <v>0</v>
      </c>
    </row>
    <row r="85" spans="1:38">
      <c r="A85" s="398" t="s">
        <v>788</v>
      </c>
      <c r="B85" s="411">
        <v>82</v>
      </c>
      <c r="C85" s="411" t="s">
        <v>789</v>
      </c>
      <c r="D85" s="412">
        <v>284590</v>
      </c>
      <c r="E85" s="412">
        <v>272470.48195337871</v>
      </c>
      <c r="F85" s="412">
        <v>16691.229548281921</v>
      </c>
      <c r="G85" s="412">
        <v>3626.4633719147137</v>
      </c>
      <c r="H85" s="412">
        <v>10.644665936465431</v>
      </c>
      <c r="I85" s="412">
        <v>16.113860520817262</v>
      </c>
      <c r="J85" s="412">
        <v>0</v>
      </c>
      <c r="K85" s="412">
        <v>0</v>
      </c>
      <c r="L85" s="412">
        <v>0</v>
      </c>
      <c r="M85" s="401">
        <v>0</v>
      </c>
      <c r="N85" s="393">
        <v>162</v>
      </c>
      <c r="O85" s="413">
        <v>578</v>
      </c>
      <c r="P85" s="414" t="s">
        <v>239</v>
      </c>
      <c r="Q85" s="415">
        <f t="shared" si="24"/>
        <v>14973776.274914995</v>
      </c>
      <c r="R85" s="416">
        <f t="shared" si="24"/>
        <v>1012784.3145103557</v>
      </c>
      <c r="S85" s="416">
        <f t="shared" si="24"/>
        <v>46.66817463440475</v>
      </c>
      <c r="T85" s="416">
        <f t="shared" si="24"/>
        <v>133.84233379272058</v>
      </c>
      <c r="U85" s="416">
        <f t="shared" si="24"/>
        <v>228.15111608929462</v>
      </c>
      <c r="V85" s="416">
        <f t="shared" si="24"/>
        <v>0</v>
      </c>
      <c r="W85" s="416">
        <f t="shared" si="23"/>
        <v>0</v>
      </c>
      <c r="X85" s="416">
        <f t="shared" si="23"/>
        <v>0</v>
      </c>
      <c r="Y85" s="417">
        <f t="shared" si="23"/>
        <v>0</v>
      </c>
      <c r="Z85" s="899">
        <v>6617483</v>
      </c>
      <c r="AB85" s="413">
        <v>578</v>
      </c>
      <c r="AC85" s="395" t="s">
        <v>239</v>
      </c>
      <c r="AD85" s="418">
        <f t="shared" si="22"/>
        <v>2.2627600667678323</v>
      </c>
      <c r="AE85" s="419">
        <f t="shared" si="14"/>
        <v>0.15304675728072981</v>
      </c>
      <c r="AF85" s="420">
        <f t="shared" si="15"/>
        <v>7.0522545557585491E-6</v>
      </c>
      <c r="AG85" s="421">
        <f t="shared" si="16"/>
        <v>2.0225565187356067E-5</v>
      </c>
      <c r="AH85" s="421">
        <f t="shared" si="17"/>
        <v>3.4477023377210732E-5</v>
      </c>
      <c r="AI85" s="421">
        <f t="shared" si="18"/>
        <v>0</v>
      </c>
      <c r="AJ85" s="421">
        <f t="shared" si="19"/>
        <v>0</v>
      </c>
      <c r="AK85" s="421">
        <f t="shared" si="20"/>
        <v>0</v>
      </c>
      <c r="AL85" s="419">
        <f t="shared" si="21"/>
        <v>0</v>
      </c>
    </row>
    <row r="86" spans="1:38">
      <c r="A86" s="398" t="s">
        <v>790</v>
      </c>
      <c r="B86" s="411">
        <v>83</v>
      </c>
      <c r="C86" s="411" t="s">
        <v>791</v>
      </c>
      <c r="D86" s="412">
        <v>380528</v>
      </c>
      <c r="E86" s="412">
        <v>397215.62977083621</v>
      </c>
      <c r="F86" s="412">
        <v>23628.115219549509</v>
      </c>
      <c r="G86" s="412">
        <v>9591.3445400076707</v>
      </c>
      <c r="H86" s="412">
        <v>15.518112836812758</v>
      </c>
      <c r="I86" s="412">
        <v>23.491268518073966</v>
      </c>
      <c r="J86" s="412">
        <v>0</v>
      </c>
      <c r="K86" s="412">
        <v>0</v>
      </c>
      <c r="L86" s="412">
        <v>0</v>
      </c>
      <c r="M86" s="401">
        <v>0</v>
      </c>
      <c r="N86" s="393">
        <v>162</v>
      </c>
      <c r="O86" s="413">
        <v>579</v>
      </c>
      <c r="P86" s="414" t="s">
        <v>241</v>
      </c>
      <c r="Q86" s="415">
        <f t="shared" si="24"/>
        <v>1936467.7537353951</v>
      </c>
      <c r="R86" s="416">
        <f t="shared" si="24"/>
        <v>118257.62484493532</v>
      </c>
      <c r="S86" s="416">
        <f t="shared" si="24"/>
        <v>0</v>
      </c>
      <c r="T86" s="416">
        <f t="shared" si="24"/>
        <v>17.309018026968214</v>
      </c>
      <c r="U86" s="416">
        <f t="shared" si="24"/>
        <v>29.505401388012107</v>
      </c>
      <c r="V86" s="416">
        <f t="shared" si="24"/>
        <v>0</v>
      </c>
      <c r="W86" s="416">
        <f t="shared" si="23"/>
        <v>0</v>
      </c>
      <c r="X86" s="416">
        <f t="shared" si="23"/>
        <v>0</v>
      </c>
      <c r="Y86" s="417">
        <f t="shared" si="23"/>
        <v>0</v>
      </c>
      <c r="Z86" s="899">
        <v>1532744</v>
      </c>
      <c r="AB86" s="413">
        <v>579</v>
      </c>
      <c r="AC86" s="395" t="s">
        <v>241</v>
      </c>
      <c r="AD86" s="418">
        <f t="shared" si="22"/>
        <v>1.2633993372248693</v>
      </c>
      <c r="AE86" s="419">
        <f t="shared" si="14"/>
        <v>7.7154191988313317E-2</v>
      </c>
      <c r="AF86" s="420">
        <f t="shared" si="15"/>
        <v>0</v>
      </c>
      <c r="AG86" s="421">
        <f t="shared" si="16"/>
        <v>1.1292830392399653E-5</v>
      </c>
      <c r="AH86" s="421">
        <f t="shared" si="17"/>
        <v>1.9250051794697685E-5</v>
      </c>
      <c r="AI86" s="421">
        <f t="shared" si="18"/>
        <v>0</v>
      </c>
      <c r="AJ86" s="421">
        <f t="shared" si="19"/>
        <v>0</v>
      </c>
      <c r="AK86" s="421">
        <f t="shared" si="20"/>
        <v>0</v>
      </c>
      <c r="AL86" s="419">
        <f t="shared" si="21"/>
        <v>0</v>
      </c>
    </row>
    <row r="87" spans="1:38">
      <c r="A87" s="398" t="s">
        <v>792</v>
      </c>
      <c r="B87" s="411">
        <v>84</v>
      </c>
      <c r="C87" s="411" t="s">
        <v>381</v>
      </c>
      <c r="D87" s="412">
        <v>440904</v>
      </c>
      <c r="E87" s="412">
        <v>41320799.469656691</v>
      </c>
      <c r="F87" s="412">
        <v>2836008.7010538564</v>
      </c>
      <c r="G87" s="412">
        <v>885.07970830891088</v>
      </c>
      <c r="H87" s="412">
        <v>2218.5594738361679</v>
      </c>
      <c r="I87" s="412">
        <v>6366.3906955551292</v>
      </c>
      <c r="J87" s="412">
        <v>0</v>
      </c>
      <c r="K87" s="412">
        <v>0</v>
      </c>
      <c r="L87" s="412">
        <v>0</v>
      </c>
      <c r="M87" s="401">
        <v>0</v>
      </c>
      <c r="N87" s="393">
        <v>163</v>
      </c>
      <c r="O87" s="413">
        <v>591</v>
      </c>
      <c r="P87" s="414" t="s">
        <v>243</v>
      </c>
      <c r="Q87" s="415">
        <f t="shared" si="24"/>
        <v>1979770.5212422991</v>
      </c>
      <c r="R87" s="416">
        <f t="shared" si="24"/>
        <v>104569.89003523882</v>
      </c>
      <c r="S87" s="416">
        <f t="shared" si="24"/>
        <v>0</v>
      </c>
      <c r="T87" s="416">
        <f t="shared" si="24"/>
        <v>17.696077600745671</v>
      </c>
      <c r="U87" s="416">
        <f t="shared" si="24"/>
        <v>30.165193183686675</v>
      </c>
      <c r="V87" s="416">
        <f t="shared" si="24"/>
        <v>0</v>
      </c>
      <c r="W87" s="416">
        <f t="shared" si="23"/>
        <v>0</v>
      </c>
      <c r="X87" s="416">
        <f t="shared" si="23"/>
        <v>0</v>
      </c>
      <c r="Y87" s="417">
        <f t="shared" si="23"/>
        <v>0</v>
      </c>
      <c r="Z87" s="899">
        <v>17952626</v>
      </c>
      <c r="AB87" s="413">
        <v>591</v>
      </c>
      <c r="AC87" s="395" t="s">
        <v>243</v>
      </c>
      <c r="AD87" s="418">
        <f t="shared" si="22"/>
        <v>0.11027748927885531</v>
      </c>
      <c r="AE87" s="419">
        <f t="shared" si="14"/>
        <v>5.8247684787305666E-3</v>
      </c>
      <c r="AF87" s="420">
        <f t="shared" si="15"/>
        <v>0</v>
      </c>
      <c r="AG87" s="421">
        <f t="shared" si="16"/>
        <v>9.857097006725183E-7</v>
      </c>
      <c r="AH87" s="421">
        <f t="shared" si="17"/>
        <v>1.6802663400711782E-6</v>
      </c>
      <c r="AI87" s="421">
        <f t="shared" si="18"/>
        <v>0</v>
      </c>
      <c r="AJ87" s="421">
        <f t="shared" si="19"/>
        <v>0</v>
      </c>
      <c r="AK87" s="421">
        <f t="shared" si="20"/>
        <v>0</v>
      </c>
      <c r="AL87" s="419">
        <f t="shared" si="21"/>
        <v>0</v>
      </c>
    </row>
    <row r="88" spans="1:38">
      <c r="A88" s="398" t="s">
        <v>793</v>
      </c>
      <c r="B88" s="411">
        <v>85</v>
      </c>
      <c r="C88" s="411" t="s">
        <v>794</v>
      </c>
      <c r="D88" s="412">
        <v>1510560</v>
      </c>
      <c r="E88" s="412">
        <v>70129954.392698318</v>
      </c>
      <c r="F88" s="412">
        <v>3544576.8519581691</v>
      </c>
      <c r="G88" s="412">
        <v>11813.900250722112</v>
      </c>
      <c r="H88" s="412">
        <v>4803.9218492055916</v>
      </c>
      <c r="I88" s="412">
        <v>10811.800024315424</v>
      </c>
      <c r="J88" s="412">
        <v>0</v>
      </c>
      <c r="K88" s="412">
        <v>0</v>
      </c>
      <c r="L88" s="412">
        <v>0</v>
      </c>
      <c r="M88" s="401">
        <v>0</v>
      </c>
      <c r="N88" s="393">
        <v>163</v>
      </c>
      <c r="O88" s="413">
        <v>592</v>
      </c>
      <c r="P88" s="414" t="s">
        <v>245</v>
      </c>
      <c r="Q88" s="415">
        <f t="shared" si="24"/>
        <v>890327.81182607613</v>
      </c>
      <c r="R88" s="416">
        <f t="shared" si="24"/>
        <v>48424.765653338196</v>
      </c>
      <c r="S88" s="416">
        <f t="shared" si="24"/>
        <v>0</v>
      </c>
      <c r="T88" s="416">
        <f t="shared" si="24"/>
        <v>7.9581496335696187</v>
      </c>
      <c r="U88" s="416">
        <f t="shared" si="24"/>
        <v>13.565668420848093</v>
      </c>
      <c r="V88" s="416">
        <f t="shared" si="24"/>
        <v>0</v>
      </c>
      <c r="W88" s="416">
        <f t="shared" si="23"/>
        <v>0</v>
      </c>
      <c r="X88" s="416">
        <f t="shared" si="23"/>
        <v>0</v>
      </c>
      <c r="Y88" s="417">
        <f t="shared" si="23"/>
        <v>0</v>
      </c>
      <c r="Z88" s="899">
        <v>4396241</v>
      </c>
      <c r="AB88" s="413">
        <v>592</v>
      </c>
      <c r="AC88" s="395" t="s">
        <v>245</v>
      </c>
      <c r="AD88" s="418">
        <f t="shared" si="22"/>
        <v>0.20252024668940491</v>
      </c>
      <c r="AE88" s="419">
        <f t="shared" si="14"/>
        <v>1.1015038905587341E-2</v>
      </c>
      <c r="AF88" s="420">
        <f t="shared" si="15"/>
        <v>0</v>
      </c>
      <c r="AG88" s="421">
        <f t="shared" si="16"/>
        <v>1.8102168724529931E-6</v>
      </c>
      <c r="AH88" s="421">
        <f t="shared" si="17"/>
        <v>3.0857426653470756E-6</v>
      </c>
      <c r="AI88" s="421">
        <f t="shared" si="18"/>
        <v>0</v>
      </c>
      <c r="AJ88" s="421">
        <f t="shared" si="19"/>
        <v>0</v>
      </c>
      <c r="AK88" s="421">
        <f t="shared" si="20"/>
        <v>0</v>
      </c>
      <c r="AL88" s="419">
        <f t="shared" si="21"/>
        <v>0</v>
      </c>
    </row>
    <row r="89" spans="1:38">
      <c r="A89" s="398" t="s">
        <v>795</v>
      </c>
      <c r="B89" s="411">
        <v>86</v>
      </c>
      <c r="C89" s="411" t="s">
        <v>796</v>
      </c>
      <c r="D89" s="412">
        <v>832591</v>
      </c>
      <c r="E89" s="412">
        <v>34031939.680146761</v>
      </c>
      <c r="F89" s="412">
        <v>1765673.1419999683</v>
      </c>
      <c r="G89" s="412">
        <v>367.07589154893481</v>
      </c>
      <c r="H89" s="412">
        <v>4980.546211204859</v>
      </c>
      <c r="I89" s="412">
        <v>5263.7721954542039</v>
      </c>
      <c r="J89" s="412">
        <v>0</v>
      </c>
      <c r="K89" s="412">
        <v>0</v>
      </c>
      <c r="L89" s="412">
        <v>0</v>
      </c>
      <c r="M89" s="401">
        <v>0</v>
      </c>
      <c r="N89" s="393">
        <v>163</v>
      </c>
      <c r="O89" s="413">
        <v>593</v>
      </c>
      <c r="P89" s="414" t="s">
        <v>247</v>
      </c>
      <c r="Q89" s="415">
        <f t="shared" si="24"/>
        <v>2304972.3093974618</v>
      </c>
      <c r="R89" s="416">
        <f t="shared" si="24"/>
        <v>132145.28404560758</v>
      </c>
      <c r="S89" s="416">
        <f t="shared" si="24"/>
        <v>0</v>
      </c>
      <c r="T89" s="416">
        <f t="shared" si="24"/>
        <v>20.602877160264267</v>
      </c>
      <c r="U89" s="416">
        <f t="shared" si="24"/>
        <v>35.120199159442507</v>
      </c>
      <c r="V89" s="416">
        <f t="shared" si="24"/>
        <v>0</v>
      </c>
      <c r="W89" s="416">
        <f t="shared" si="23"/>
        <v>0</v>
      </c>
      <c r="X89" s="416">
        <f t="shared" si="23"/>
        <v>0</v>
      </c>
      <c r="Y89" s="417">
        <f t="shared" si="23"/>
        <v>0</v>
      </c>
      <c r="Z89" s="899">
        <v>27277475</v>
      </c>
      <c r="AB89" s="413">
        <v>593</v>
      </c>
      <c r="AC89" s="395" t="s">
        <v>247</v>
      </c>
      <c r="AD89" s="418">
        <f t="shared" si="22"/>
        <v>8.4500941139070307E-2</v>
      </c>
      <c r="AE89" s="419">
        <f t="shared" si="14"/>
        <v>4.8444837377949234E-3</v>
      </c>
      <c r="AF89" s="420">
        <f t="shared" si="15"/>
        <v>0</v>
      </c>
      <c r="AG89" s="421">
        <f t="shared" si="16"/>
        <v>7.5530734278976584E-7</v>
      </c>
      <c r="AH89" s="421">
        <f t="shared" si="17"/>
        <v>1.2875165006820649E-6</v>
      </c>
      <c r="AI89" s="421">
        <f t="shared" si="18"/>
        <v>0</v>
      </c>
      <c r="AJ89" s="421">
        <f t="shared" si="19"/>
        <v>0</v>
      </c>
      <c r="AK89" s="421">
        <f t="shared" si="20"/>
        <v>0</v>
      </c>
      <c r="AL89" s="419">
        <f t="shared" si="21"/>
        <v>0</v>
      </c>
    </row>
    <row r="90" spans="1:38">
      <c r="A90" s="398" t="s">
        <v>797</v>
      </c>
      <c r="B90" s="411">
        <v>87</v>
      </c>
      <c r="C90" s="411" t="s">
        <v>798</v>
      </c>
      <c r="D90" s="412">
        <v>724061</v>
      </c>
      <c r="E90" s="412">
        <v>13201042.014516722</v>
      </c>
      <c r="F90" s="412">
        <v>120910.54784647179</v>
      </c>
      <c r="G90" s="412">
        <v>2281.364085649936</v>
      </c>
      <c r="H90" s="412">
        <v>656.35791632894848</v>
      </c>
      <c r="I90" s="412">
        <v>2033.5759229604791</v>
      </c>
      <c r="J90" s="412">
        <v>0</v>
      </c>
      <c r="K90" s="412">
        <v>0</v>
      </c>
      <c r="L90" s="412">
        <v>0</v>
      </c>
      <c r="M90" s="401">
        <v>0</v>
      </c>
      <c r="N90" s="393">
        <v>163</v>
      </c>
      <c r="O90" s="413">
        <v>594</v>
      </c>
      <c r="P90" s="414" t="s">
        <v>249</v>
      </c>
      <c r="Q90" s="415">
        <f t="shared" si="24"/>
        <v>421967.75575070002</v>
      </c>
      <c r="R90" s="416">
        <f t="shared" si="24"/>
        <v>22346.500092559152</v>
      </c>
      <c r="S90" s="416">
        <f t="shared" si="24"/>
        <v>0</v>
      </c>
      <c r="T90" s="416">
        <f t="shared" si="24"/>
        <v>3.7717372143167678</v>
      </c>
      <c r="U90" s="416">
        <f t="shared" si="24"/>
        <v>6.4294011517654788</v>
      </c>
      <c r="V90" s="416">
        <f t="shared" si="24"/>
        <v>0</v>
      </c>
      <c r="W90" s="416">
        <f t="shared" si="23"/>
        <v>0</v>
      </c>
      <c r="X90" s="416">
        <f t="shared" si="23"/>
        <v>0</v>
      </c>
      <c r="Y90" s="417">
        <f t="shared" si="23"/>
        <v>0</v>
      </c>
      <c r="Z90" s="899">
        <v>8424576</v>
      </c>
      <c r="AB90" s="413">
        <v>594</v>
      </c>
      <c r="AC90" s="395" t="s">
        <v>249</v>
      </c>
      <c r="AD90" s="418">
        <f t="shared" si="22"/>
        <v>5.008771429573429E-2</v>
      </c>
      <c r="AE90" s="419">
        <f t="shared" si="14"/>
        <v>2.6525370644836193E-3</v>
      </c>
      <c r="AF90" s="420">
        <f t="shared" si="15"/>
        <v>0</v>
      </c>
      <c r="AG90" s="421">
        <f t="shared" si="16"/>
        <v>4.4770647381147344E-7</v>
      </c>
      <c r="AH90" s="421">
        <f t="shared" si="17"/>
        <v>7.6317207557572976E-7</v>
      </c>
      <c r="AI90" s="421">
        <f t="shared" si="18"/>
        <v>0</v>
      </c>
      <c r="AJ90" s="421">
        <f t="shared" si="19"/>
        <v>0</v>
      </c>
      <c r="AK90" s="421">
        <f t="shared" si="20"/>
        <v>0</v>
      </c>
      <c r="AL90" s="419">
        <f t="shared" si="21"/>
        <v>0</v>
      </c>
    </row>
    <row r="91" spans="1:38">
      <c r="A91" s="398" t="s">
        <v>799</v>
      </c>
      <c r="B91" s="411">
        <v>88</v>
      </c>
      <c r="C91" s="411" t="s">
        <v>800</v>
      </c>
      <c r="D91" s="412">
        <v>306733</v>
      </c>
      <c r="E91" s="412">
        <v>6420543.2027038923</v>
      </c>
      <c r="F91" s="412">
        <v>103904.5376963874</v>
      </c>
      <c r="G91" s="412">
        <v>7168.6724879237336</v>
      </c>
      <c r="H91" s="412">
        <v>365.66676573122743</v>
      </c>
      <c r="I91" s="412">
        <v>989.36329688807689</v>
      </c>
      <c r="J91" s="412">
        <v>0</v>
      </c>
      <c r="K91" s="412">
        <v>0</v>
      </c>
      <c r="L91" s="412">
        <v>0</v>
      </c>
      <c r="M91" s="401">
        <v>0</v>
      </c>
      <c r="N91" s="393">
        <v>163</v>
      </c>
      <c r="O91" s="413">
        <v>595</v>
      </c>
      <c r="P91" s="414" t="s">
        <v>251</v>
      </c>
      <c r="Q91" s="415">
        <f t="shared" si="24"/>
        <v>1246982.2405954003</v>
      </c>
      <c r="R91" s="416">
        <f t="shared" si="24"/>
        <v>70101.726668839823</v>
      </c>
      <c r="S91" s="416">
        <f t="shared" si="24"/>
        <v>6085.3927259622433</v>
      </c>
      <c r="T91" s="416">
        <f t="shared" si="24"/>
        <v>11.146087013398473</v>
      </c>
      <c r="U91" s="416">
        <f t="shared" si="24"/>
        <v>18.999909222096679</v>
      </c>
      <c r="V91" s="416">
        <f t="shared" si="24"/>
        <v>0</v>
      </c>
      <c r="W91" s="416">
        <f t="shared" si="23"/>
        <v>0</v>
      </c>
      <c r="X91" s="416">
        <f t="shared" si="23"/>
        <v>0</v>
      </c>
      <c r="Y91" s="417">
        <f t="shared" si="23"/>
        <v>0</v>
      </c>
      <c r="Z91" s="899">
        <v>6925070</v>
      </c>
      <c r="AB91" s="413">
        <v>595</v>
      </c>
      <c r="AC91" s="395" t="s">
        <v>251</v>
      </c>
      <c r="AD91" s="418">
        <f t="shared" si="22"/>
        <v>0.18006781745100053</v>
      </c>
      <c r="AE91" s="419">
        <f t="shared" si="14"/>
        <v>1.0122890695522186E-2</v>
      </c>
      <c r="AF91" s="420">
        <f t="shared" si="15"/>
        <v>8.7874818968793717E-4</v>
      </c>
      <c r="AG91" s="421">
        <f t="shared" si="16"/>
        <v>1.6095269814454544E-6</v>
      </c>
      <c r="AH91" s="421">
        <f t="shared" si="17"/>
        <v>2.7436414681868457E-6</v>
      </c>
      <c r="AI91" s="421">
        <f t="shared" si="18"/>
        <v>0</v>
      </c>
      <c r="AJ91" s="421">
        <f t="shared" si="19"/>
        <v>0</v>
      </c>
      <c r="AK91" s="421">
        <f t="shared" si="20"/>
        <v>0</v>
      </c>
      <c r="AL91" s="419">
        <f t="shared" si="21"/>
        <v>0</v>
      </c>
    </row>
    <row r="92" spans="1:38">
      <c r="A92" s="398" t="s">
        <v>801</v>
      </c>
      <c r="B92" s="411">
        <v>89</v>
      </c>
      <c r="C92" s="411" t="s">
        <v>802</v>
      </c>
      <c r="D92" s="412">
        <v>1331642</v>
      </c>
      <c r="E92" s="412">
        <v>22151538.996971637</v>
      </c>
      <c r="F92" s="412">
        <v>107537.49888333329</v>
      </c>
      <c r="G92" s="412">
        <v>16309.527527078251</v>
      </c>
      <c r="H92" s="412">
        <v>824.88572408364064</v>
      </c>
      <c r="I92" s="412">
        <v>3410.5816420713327</v>
      </c>
      <c r="J92" s="412">
        <v>0</v>
      </c>
      <c r="K92" s="412">
        <v>0</v>
      </c>
      <c r="L92" s="412">
        <v>0</v>
      </c>
      <c r="M92" s="401">
        <v>0</v>
      </c>
      <c r="N92" s="393">
        <v>164</v>
      </c>
      <c r="O92" s="413">
        <v>611</v>
      </c>
      <c r="P92" s="414" t="s">
        <v>7</v>
      </c>
      <c r="Q92" s="415">
        <f t="shared" si="24"/>
        <v>94469945.10358578</v>
      </c>
      <c r="R92" s="416">
        <f t="shared" si="24"/>
        <v>6254139.3283742107</v>
      </c>
      <c r="S92" s="416">
        <f t="shared" si="24"/>
        <v>7955.9092496304793</v>
      </c>
      <c r="T92" s="416">
        <f t="shared" si="24"/>
        <v>844.4147751236452</v>
      </c>
      <c r="U92" s="416">
        <f t="shared" si="24"/>
        <v>1439.4113426407423</v>
      </c>
      <c r="V92" s="416">
        <f t="shared" si="24"/>
        <v>0</v>
      </c>
      <c r="W92" s="416">
        <f t="shared" si="23"/>
        <v>0</v>
      </c>
      <c r="X92" s="416">
        <f t="shared" si="23"/>
        <v>28905</v>
      </c>
      <c r="Y92" s="417">
        <f t="shared" si="23"/>
        <v>0</v>
      </c>
      <c r="Z92" s="899">
        <v>42626802</v>
      </c>
      <c r="AB92" s="413">
        <v>611</v>
      </c>
      <c r="AC92" s="395" t="s">
        <v>7</v>
      </c>
      <c r="AD92" s="418">
        <f t="shared" si="22"/>
        <v>2.2162100057045278</v>
      </c>
      <c r="AE92" s="419">
        <f t="shared" si="14"/>
        <v>0.14671847370521041</v>
      </c>
      <c r="AF92" s="420">
        <f t="shared" si="15"/>
        <v>1.8664100698031439E-4</v>
      </c>
      <c r="AG92" s="421">
        <f t="shared" si="16"/>
        <v>1.9809479846122288E-5</v>
      </c>
      <c r="AH92" s="421">
        <f t="shared" si="17"/>
        <v>3.3767753504960152E-5</v>
      </c>
      <c r="AI92" s="421">
        <f t="shared" si="18"/>
        <v>0</v>
      </c>
      <c r="AJ92" s="421">
        <f t="shared" si="19"/>
        <v>0</v>
      </c>
      <c r="AK92" s="421">
        <f t="shared" si="20"/>
        <v>6.7809450026300351E-4</v>
      </c>
      <c r="AL92" s="419">
        <f t="shared" si="21"/>
        <v>0</v>
      </c>
    </row>
    <row r="93" spans="1:38">
      <c r="A93" s="398" t="s">
        <v>803</v>
      </c>
      <c r="B93" s="411">
        <v>90</v>
      </c>
      <c r="C93" s="411" t="s">
        <v>804</v>
      </c>
      <c r="D93" s="412">
        <v>593723</v>
      </c>
      <c r="E93" s="412">
        <v>11261271.991242036</v>
      </c>
      <c r="F93" s="412">
        <v>116485.56261511834</v>
      </c>
      <c r="G93" s="412">
        <v>4423.013458706052</v>
      </c>
      <c r="H93" s="412">
        <v>600.56171653486717</v>
      </c>
      <c r="I93" s="412">
        <v>1735.0237883337611</v>
      </c>
      <c r="J93" s="412">
        <v>0</v>
      </c>
      <c r="K93" s="412">
        <v>0</v>
      </c>
      <c r="L93" s="412">
        <v>0</v>
      </c>
      <c r="M93" s="401">
        <v>0</v>
      </c>
      <c r="N93" s="393">
        <v>164</v>
      </c>
      <c r="O93" s="413">
        <v>631</v>
      </c>
      <c r="P93" s="414" t="s">
        <v>254</v>
      </c>
      <c r="Q93" s="415">
        <f t="shared" si="24"/>
        <v>85770231.428715423</v>
      </c>
      <c r="R93" s="416">
        <f t="shared" si="24"/>
        <v>4770072.314530462</v>
      </c>
      <c r="S93" s="416">
        <f t="shared" si="24"/>
        <v>740.56122847540041</v>
      </c>
      <c r="T93" s="416">
        <f t="shared" si="24"/>
        <v>766.65282915923558</v>
      </c>
      <c r="U93" s="416">
        <f t="shared" si="24"/>
        <v>1306.8563112219738</v>
      </c>
      <c r="V93" s="416">
        <f t="shared" si="24"/>
        <v>0</v>
      </c>
      <c r="W93" s="416">
        <f t="shared" si="23"/>
        <v>0</v>
      </c>
      <c r="X93" s="416">
        <f t="shared" si="23"/>
        <v>21388.624708799063</v>
      </c>
      <c r="Y93" s="417">
        <f t="shared" si="23"/>
        <v>0</v>
      </c>
      <c r="Z93" s="899">
        <v>25706319</v>
      </c>
      <c r="AB93" s="413">
        <v>631</v>
      </c>
      <c r="AC93" s="395" t="s">
        <v>254</v>
      </c>
      <c r="AD93" s="418">
        <f t="shared" si="22"/>
        <v>3.3365427165482315</v>
      </c>
      <c r="AE93" s="419">
        <f t="shared" si="14"/>
        <v>0.18556030190594236</v>
      </c>
      <c r="AF93" s="420">
        <f t="shared" si="15"/>
        <v>2.880852869192981E-5</v>
      </c>
      <c r="AG93" s="421">
        <f t="shared" si="16"/>
        <v>2.9823516511999853E-5</v>
      </c>
      <c r="AH93" s="421">
        <f t="shared" si="17"/>
        <v>5.0837940322065318E-5</v>
      </c>
      <c r="AI93" s="421">
        <f t="shared" si="18"/>
        <v>0</v>
      </c>
      <c r="AJ93" s="421">
        <f t="shared" si="19"/>
        <v>0</v>
      </c>
      <c r="AK93" s="421">
        <f t="shared" si="20"/>
        <v>8.320376289113608E-4</v>
      </c>
      <c r="AL93" s="419">
        <f t="shared" si="21"/>
        <v>0</v>
      </c>
    </row>
    <row r="94" spans="1:38">
      <c r="A94" s="398" t="s">
        <v>805</v>
      </c>
      <c r="B94" s="411">
        <v>91</v>
      </c>
      <c r="C94" s="411" t="s">
        <v>806</v>
      </c>
      <c r="D94" s="412">
        <v>814925</v>
      </c>
      <c r="E94" s="412">
        <v>16899317.807999842</v>
      </c>
      <c r="F94" s="412">
        <v>273062.62689167762</v>
      </c>
      <c r="G94" s="412">
        <v>9126.7015902046187</v>
      </c>
      <c r="H94" s="412">
        <v>1720.2744843541334</v>
      </c>
      <c r="I94" s="412">
        <v>2608.9741013659414</v>
      </c>
      <c r="J94" s="412">
        <v>0</v>
      </c>
      <c r="K94" s="412">
        <v>0</v>
      </c>
      <c r="L94" s="412">
        <v>0</v>
      </c>
      <c r="M94" s="401">
        <v>0</v>
      </c>
      <c r="N94" s="393">
        <v>164</v>
      </c>
      <c r="O94" s="413">
        <v>632</v>
      </c>
      <c r="P94" s="414" t="s">
        <v>256</v>
      </c>
      <c r="Q94" s="415">
        <f t="shared" si="24"/>
        <v>28179601.124844473</v>
      </c>
      <c r="R94" s="416">
        <f t="shared" si="24"/>
        <v>1975435.2416609051</v>
      </c>
      <c r="S94" s="416">
        <f t="shared" si="24"/>
        <v>6311.746904479337</v>
      </c>
      <c r="T94" s="416">
        <f t="shared" si="24"/>
        <v>251.881924148661</v>
      </c>
      <c r="U94" s="416">
        <f t="shared" si="24"/>
        <v>429.36446555268878</v>
      </c>
      <c r="V94" s="416">
        <f t="shared" si="24"/>
        <v>0</v>
      </c>
      <c r="W94" s="416">
        <f t="shared" si="23"/>
        <v>0</v>
      </c>
      <c r="X94" s="416">
        <f t="shared" si="23"/>
        <v>205751.85247449492</v>
      </c>
      <c r="Y94" s="417">
        <f t="shared" si="23"/>
        <v>0</v>
      </c>
      <c r="Z94" s="899">
        <v>20177411</v>
      </c>
      <c r="AB94" s="413">
        <v>632</v>
      </c>
      <c r="AC94" s="395" t="s">
        <v>256</v>
      </c>
      <c r="AD94" s="418">
        <f t="shared" si="22"/>
        <v>1.396591521322754</v>
      </c>
      <c r="AE94" s="419">
        <f t="shared" si="14"/>
        <v>9.7903305912780639E-2</v>
      </c>
      <c r="AF94" s="420">
        <f t="shared" si="15"/>
        <v>3.1281252607082925E-4</v>
      </c>
      <c r="AG94" s="421">
        <f t="shared" si="16"/>
        <v>1.2483361921341692E-5</v>
      </c>
      <c r="AH94" s="421">
        <f t="shared" si="17"/>
        <v>2.1279462739431178E-5</v>
      </c>
      <c r="AI94" s="421">
        <f t="shared" si="18"/>
        <v>0</v>
      </c>
      <c r="AJ94" s="421">
        <f t="shared" si="19"/>
        <v>0</v>
      </c>
      <c r="AK94" s="421">
        <f t="shared" si="20"/>
        <v>1.0197138397710932E-2</v>
      </c>
      <c r="AL94" s="419">
        <f t="shared" si="21"/>
        <v>0</v>
      </c>
    </row>
    <row r="95" spans="1:38">
      <c r="A95" s="398" t="s">
        <v>807</v>
      </c>
      <c r="B95" s="411">
        <v>92</v>
      </c>
      <c r="C95" s="411" t="s">
        <v>808</v>
      </c>
      <c r="D95" s="412">
        <v>780549</v>
      </c>
      <c r="E95" s="412">
        <v>14414716.562548338</v>
      </c>
      <c r="F95" s="412">
        <v>142790.3686848639</v>
      </c>
      <c r="G95" s="412">
        <v>5420.0780493769726</v>
      </c>
      <c r="H95" s="412">
        <v>640.11224742365062</v>
      </c>
      <c r="I95" s="412">
        <v>2220.0430734985139</v>
      </c>
      <c r="J95" s="412">
        <v>0</v>
      </c>
      <c r="K95" s="412">
        <v>0</v>
      </c>
      <c r="L95" s="412">
        <v>0</v>
      </c>
      <c r="M95" s="401">
        <v>0</v>
      </c>
      <c r="N95" s="393">
        <v>164</v>
      </c>
      <c r="O95" s="413">
        <v>641</v>
      </c>
      <c r="P95" s="414" t="s">
        <v>258</v>
      </c>
      <c r="Q95" s="415">
        <f t="shared" si="24"/>
        <v>58428266.504486859</v>
      </c>
      <c r="R95" s="416">
        <f t="shared" si="24"/>
        <v>3305843.1574976165</v>
      </c>
      <c r="S95" s="416">
        <f t="shared" si="24"/>
        <v>2591.0982177449941</v>
      </c>
      <c r="T95" s="416">
        <f t="shared" si="24"/>
        <v>522.25807337087122</v>
      </c>
      <c r="U95" s="416">
        <f t="shared" si="24"/>
        <v>74807.168417187306</v>
      </c>
      <c r="V95" s="416">
        <f t="shared" si="24"/>
        <v>241226.49999999997</v>
      </c>
      <c r="W95" s="416">
        <f t="shared" si="23"/>
        <v>0</v>
      </c>
      <c r="X95" s="416">
        <f t="shared" si="23"/>
        <v>25356.466105264433</v>
      </c>
      <c r="Y95" s="417">
        <f t="shared" si="23"/>
        <v>0</v>
      </c>
      <c r="Z95" s="899">
        <v>46494527</v>
      </c>
      <c r="AB95" s="413">
        <v>641</v>
      </c>
      <c r="AC95" s="395" t="s">
        <v>258</v>
      </c>
      <c r="AD95" s="418">
        <f t="shared" si="22"/>
        <v>1.2566697689920978</v>
      </c>
      <c r="AE95" s="419">
        <f t="shared" si="14"/>
        <v>7.1101769838364345E-2</v>
      </c>
      <c r="AF95" s="420">
        <f t="shared" si="15"/>
        <v>5.572910157242796E-5</v>
      </c>
      <c r="AG95" s="421">
        <f t="shared" si="16"/>
        <v>1.1232678490758089E-5</v>
      </c>
      <c r="AH95" s="421">
        <f t="shared" si="17"/>
        <v>1.6089456812236698E-3</v>
      </c>
      <c r="AI95" s="421">
        <f t="shared" si="18"/>
        <v>5.1882773213285938E-3</v>
      </c>
      <c r="AJ95" s="421">
        <f t="shared" si="19"/>
        <v>0</v>
      </c>
      <c r="AK95" s="421">
        <f t="shared" si="20"/>
        <v>5.4536453516914869E-4</v>
      </c>
      <c r="AL95" s="419">
        <f t="shared" si="21"/>
        <v>0</v>
      </c>
    </row>
    <row r="96" spans="1:38">
      <c r="A96" s="398" t="s">
        <v>809</v>
      </c>
      <c r="B96" s="411">
        <v>93</v>
      </c>
      <c r="C96" s="411" t="s">
        <v>123</v>
      </c>
      <c r="D96" s="412">
        <v>4087529</v>
      </c>
      <c r="E96" s="412">
        <v>9461173.7323782016</v>
      </c>
      <c r="F96" s="412">
        <v>512277.25220824801</v>
      </c>
      <c r="G96" s="412">
        <v>407664.00060149573</v>
      </c>
      <c r="H96" s="412">
        <v>269.78215724711532</v>
      </c>
      <c r="I96" s="412">
        <v>1456.164363029686</v>
      </c>
      <c r="J96" s="412">
        <v>0</v>
      </c>
      <c r="K96" s="412">
        <v>0</v>
      </c>
      <c r="L96" s="412">
        <v>0</v>
      </c>
      <c r="M96" s="401">
        <v>0</v>
      </c>
      <c r="N96" s="393">
        <v>191</v>
      </c>
      <c r="O96" s="413">
        <v>642</v>
      </c>
      <c r="P96" s="414" t="s">
        <v>260</v>
      </c>
      <c r="Q96" s="415">
        <f t="shared" si="24"/>
        <v>1579689.8243410268</v>
      </c>
      <c r="R96" s="416">
        <f t="shared" si="24"/>
        <v>96527.584830614695</v>
      </c>
      <c r="S96" s="416">
        <f t="shared" si="24"/>
        <v>6369.1913120607178</v>
      </c>
      <c r="T96" s="416">
        <f t="shared" si="24"/>
        <v>14.119976743115599</v>
      </c>
      <c r="U96" s="416">
        <f t="shared" si="24"/>
        <v>24.06927884331256</v>
      </c>
      <c r="V96" s="416">
        <f t="shared" si="24"/>
        <v>0</v>
      </c>
      <c r="W96" s="416">
        <f t="shared" si="23"/>
        <v>0</v>
      </c>
      <c r="X96" s="416">
        <f t="shared" si="23"/>
        <v>0</v>
      </c>
      <c r="Y96" s="417">
        <f t="shared" si="23"/>
        <v>0</v>
      </c>
      <c r="Z96" s="899">
        <v>1989674</v>
      </c>
      <c r="AB96" s="413">
        <v>642</v>
      </c>
      <c r="AC96" s="395" t="s">
        <v>260</v>
      </c>
      <c r="AD96" s="418">
        <f t="shared" si="22"/>
        <v>0.79394404527627482</v>
      </c>
      <c r="AE96" s="419">
        <f t="shared" si="14"/>
        <v>4.8514271599575956E-2</v>
      </c>
      <c r="AF96" s="420">
        <f t="shared" si="15"/>
        <v>3.2011230543600197E-3</v>
      </c>
      <c r="AG96" s="421">
        <f t="shared" si="16"/>
        <v>7.0966282632811197E-6</v>
      </c>
      <c r="AH96" s="421">
        <f t="shared" si="17"/>
        <v>1.2097096732084029E-5</v>
      </c>
      <c r="AI96" s="421">
        <f t="shared" si="18"/>
        <v>0</v>
      </c>
      <c r="AJ96" s="421">
        <f t="shared" si="19"/>
        <v>0</v>
      </c>
      <c r="AK96" s="421">
        <f t="shared" si="20"/>
        <v>0</v>
      </c>
      <c r="AL96" s="419">
        <f t="shared" si="21"/>
        <v>0</v>
      </c>
    </row>
    <row r="97" spans="1:38">
      <c r="A97" s="398" t="s">
        <v>810</v>
      </c>
      <c r="B97" s="411">
        <v>94</v>
      </c>
      <c r="C97" s="411" t="s">
        <v>125</v>
      </c>
      <c r="D97" s="412">
        <v>315465</v>
      </c>
      <c r="E97" s="412">
        <v>34454047.100826927</v>
      </c>
      <c r="F97" s="412">
        <v>2043861.7703908214</v>
      </c>
      <c r="G97" s="412">
        <v>930920.54099264112</v>
      </c>
      <c r="H97" s="412">
        <v>2424.2312816004578</v>
      </c>
      <c r="I97" s="412">
        <v>15970.833641892128</v>
      </c>
      <c r="J97" s="412">
        <v>0</v>
      </c>
      <c r="K97" s="412">
        <v>0</v>
      </c>
      <c r="L97" s="412">
        <v>0</v>
      </c>
      <c r="M97" s="401">
        <v>0</v>
      </c>
      <c r="N97" s="393">
        <v>201</v>
      </c>
      <c r="O97" s="413">
        <v>643</v>
      </c>
      <c r="P97" s="414" t="s">
        <v>262</v>
      </c>
      <c r="Q97" s="415">
        <f t="shared" si="24"/>
        <v>27805656.056627821</v>
      </c>
      <c r="R97" s="416">
        <f t="shared" si="24"/>
        <v>1555072.0625919912</v>
      </c>
      <c r="S97" s="416">
        <f t="shared" si="24"/>
        <v>0</v>
      </c>
      <c r="T97" s="416">
        <f t="shared" si="24"/>
        <v>248.53943527200795</v>
      </c>
      <c r="U97" s="416">
        <f t="shared" si="24"/>
        <v>423.6667722585367</v>
      </c>
      <c r="V97" s="416">
        <f t="shared" si="24"/>
        <v>0</v>
      </c>
      <c r="W97" s="416">
        <f t="shared" si="23"/>
        <v>0</v>
      </c>
      <c r="X97" s="416">
        <f t="shared" si="23"/>
        <v>0</v>
      </c>
      <c r="Y97" s="417">
        <f t="shared" si="23"/>
        <v>0</v>
      </c>
      <c r="Z97" s="899">
        <v>11875480</v>
      </c>
      <c r="AB97" s="413">
        <v>643</v>
      </c>
      <c r="AC97" s="395" t="s">
        <v>262</v>
      </c>
      <c r="AD97" s="418">
        <f t="shared" si="22"/>
        <v>2.3414342878458658</v>
      </c>
      <c r="AE97" s="419">
        <f t="shared" si="14"/>
        <v>0.13094814378803982</v>
      </c>
      <c r="AF97" s="420">
        <f t="shared" si="15"/>
        <v>0</v>
      </c>
      <c r="AG97" s="421">
        <f t="shared" si="16"/>
        <v>2.0928790690734855E-5</v>
      </c>
      <c r="AH97" s="421">
        <f t="shared" si="17"/>
        <v>3.5675759822637629E-5</v>
      </c>
      <c r="AI97" s="421">
        <f t="shared" si="18"/>
        <v>0</v>
      </c>
      <c r="AJ97" s="421">
        <f t="shared" si="19"/>
        <v>0</v>
      </c>
      <c r="AK97" s="421">
        <f t="shared" si="20"/>
        <v>0</v>
      </c>
      <c r="AL97" s="419">
        <f t="shared" si="21"/>
        <v>0</v>
      </c>
    </row>
    <row r="98" spans="1:38">
      <c r="A98" s="398" t="s">
        <v>811</v>
      </c>
      <c r="B98" s="411">
        <v>95</v>
      </c>
      <c r="C98" s="411" t="s">
        <v>393</v>
      </c>
      <c r="D98" s="412">
        <v>486247</v>
      </c>
      <c r="E98" s="412">
        <v>21409323.024293005</v>
      </c>
      <c r="F98" s="412">
        <v>1141362.3210018328</v>
      </c>
      <c r="G98" s="412">
        <v>11568.882691304718</v>
      </c>
      <c r="H98" s="412">
        <v>1978.2040677047517</v>
      </c>
      <c r="I98" s="412">
        <v>12935.489879369852</v>
      </c>
      <c r="J98" s="412">
        <v>0</v>
      </c>
      <c r="K98" s="412">
        <v>0</v>
      </c>
      <c r="L98" s="412">
        <v>0</v>
      </c>
      <c r="M98" s="401">
        <v>0</v>
      </c>
      <c r="N98" s="393">
        <v>202</v>
      </c>
      <c r="O98" s="413">
        <v>644</v>
      </c>
      <c r="P98" s="414" t="s">
        <v>264</v>
      </c>
      <c r="Q98" s="415">
        <f t="shared" si="24"/>
        <v>35035630.309303567</v>
      </c>
      <c r="R98" s="416">
        <f t="shared" si="24"/>
        <v>2132976.7529086242</v>
      </c>
      <c r="S98" s="416">
        <f t="shared" si="24"/>
        <v>68.987736416076586</v>
      </c>
      <c r="T98" s="416">
        <f t="shared" si="24"/>
        <v>313.16419054236121</v>
      </c>
      <c r="U98" s="416">
        <f t="shared" si="24"/>
        <v>533.8278074416404</v>
      </c>
      <c r="V98" s="416">
        <f t="shared" si="24"/>
        <v>0</v>
      </c>
      <c r="W98" s="416">
        <f t="shared" si="23"/>
        <v>0</v>
      </c>
      <c r="X98" s="416">
        <f t="shared" si="23"/>
        <v>0</v>
      </c>
      <c r="Y98" s="417">
        <f t="shared" si="23"/>
        <v>0</v>
      </c>
      <c r="Z98" s="899">
        <v>11597213</v>
      </c>
      <c r="AB98" s="413">
        <v>644</v>
      </c>
      <c r="AC98" s="395" t="s">
        <v>264</v>
      </c>
      <c r="AD98" s="418">
        <f t="shared" si="22"/>
        <v>3.0210387883109129</v>
      </c>
      <c r="AE98" s="419">
        <f t="shared" si="14"/>
        <v>0.18392149500993249</v>
      </c>
      <c r="AF98" s="420">
        <f t="shared" si="15"/>
        <v>5.9486478704906586E-6</v>
      </c>
      <c r="AG98" s="421">
        <f t="shared" si="16"/>
        <v>2.7003400777614518E-5</v>
      </c>
      <c r="AH98" s="421">
        <f t="shared" si="17"/>
        <v>4.6030697844528716E-5</v>
      </c>
      <c r="AI98" s="421">
        <f t="shared" si="18"/>
        <v>0</v>
      </c>
      <c r="AJ98" s="421">
        <f t="shared" si="19"/>
        <v>0</v>
      </c>
      <c r="AK98" s="421">
        <f t="shared" si="20"/>
        <v>0</v>
      </c>
      <c r="AL98" s="419">
        <f t="shared" si="21"/>
        <v>0</v>
      </c>
    </row>
    <row r="99" spans="1:38">
      <c r="A99" s="398" t="s">
        <v>812</v>
      </c>
      <c r="B99" s="411">
        <v>96</v>
      </c>
      <c r="C99" s="411" t="s">
        <v>813</v>
      </c>
      <c r="D99" s="412">
        <v>202264</v>
      </c>
      <c r="E99" s="412">
        <v>639064.73994991439</v>
      </c>
      <c r="F99" s="412">
        <v>32073.296463260263</v>
      </c>
      <c r="G99" s="412">
        <v>1095265.2552739265</v>
      </c>
      <c r="H99" s="412">
        <v>5653.4670229322346</v>
      </c>
      <c r="I99" s="412">
        <v>9707.1514314357937</v>
      </c>
      <c r="J99" s="412">
        <v>0</v>
      </c>
      <c r="K99" s="412">
        <v>0</v>
      </c>
      <c r="L99" s="412">
        <v>0</v>
      </c>
      <c r="M99" s="401">
        <v>0</v>
      </c>
      <c r="N99" s="393">
        <v>202</v>
      </c>
      <c r="O99" s="413">
        <v>659</v>
      </c>
      <c r="P99" s="414" t="s">
        <v>36</v>
      </c>
      <c r="Q99" s="415">
        <f t="shared" si="24"/>
        <v>11933041.902958954</v>
      </c>
      <c r="R99" s="416">
        <f t="shared" si="24"/>
        <v>698138.50054622872</v>
      </c>
      <c r="S99" s="416">
        <f t="shared" si="24"/>
        <v>0</v>
      </c>
      <c r="T99" s="416">
        <f t="shared" si="24"/>
        <v>106.66288504750756</v>
      </c>
      <c r="U99" s="416">
        <f t="shared" si="24"/>
        <v>181.82032230983501</v>
      </c>
      <c r="V99" s="416">
        <f t="shared" si="24"/>
        <v>0</v>
      </c>
      <c r="W99" s="416">
        <f t="shared" si="23"/>
        <v>0</v>
      </c>
      <c r="X99" s="416">
        <f t="shared" si="23"/>
        <v>0</v>
      </c>
      <c r="Y99" s="417">
        <f t="shared" si="23"/>
        <v>0</v>
      </c>
      <c r="Z99" s="899">
        <v>4774680</v>
      </c>
      <c r="AB99" s="413">
        <v>659</v>
      </c>
      <c r="AC99" s="395" t="s">
        <v>36</v>
      </c>
      <c r="AD99" s="418">
        <f t="shared" si="22"/>
        <v>2.4992338550350923</v>
      </c>
      <c r="AE99" s="419">
        <f t="shared" si="14"/>
        <v>0.14621681464438008</v>
      </c>
      <c r="AF99" s="420">
        <f t="shared" si="15"/>
        <v>0</v>
      </c>
      <c r="AG99" s="421">
        <f t="shared" si="16"/>
        <v>2.2339274055540384E-5</v>
      </c>
      <c r="AH99" s="421">
        <f t="shared" si="17"/>
        <v>3.8080106375680672E-5</v>
      </c>
      <c r="AI99" s="421">
        <f t="shared" si="18"/>
        <v>0</v>
      </c>
      <c r="AJ99" s="421">
        <f t="shared" si="19"/>
        <v>0</v>
      </c>
      <c r="AK99" s="421">
        <f t="shared" si="20"/>
        <v>0</v>
      </c>
      <c r="AL99" s="419">
        <f t="shared" si="21"/>
        <v>0</v>
      </c>
    </row>
    <row r="100" spans="1:38">
      <c r="A100" s="398" t="s">
        <v>814</v>
      </c>
      <c r="B100" s="411">
        <v>97</v>
      </c>
      <c r="C100" s="411" t="s">
        <v>815</v>
      </c>
      <c r="D100" s="412">
        <v>360270</v>
      </c>
      <c r="E100" s="412">
        <v>1505085.5098526452</v>
      </c>
      <c r="F100" s="412">
        <v>70636.829386088095</v>
      </c>
      <c r="G100" s="412">
        <v>101616.32236393835</v>
      </c>
      <c r="H100" s="412">
        <v>873.63835608935653</v>
      </c>
      <c r="I100" s="412">
        <v>5597.825877475655</v>
      </c>
      <c r="J100" s="412">
        <v>0</v>
      </c>
      <c r="K100" s="412">
        <v>0</v>
      </c>
      <c r="L100" s="412">
        <v>0</v>
      </c>
      <c r="M100" s="401">
        <v>0</v>
      </c>
      <c r="N100" s="393">
        <v>202</v>
      </c>
      <c r="O100" s="413">
        <v>661</v>
      </c>
      <c r="P100" s="414" t="s">
        <v>267</v>
      </c>
      <c r="Q100" s="415">
        <f t="shared" si="24"/>
        <v>15082709.164650517</v>
      </c>
      <c r="R100" s="416">
        <f t="shared" si="24"/>
        <v>1026634.461736914</v>
      </c>
      <c r="S100" s="416">
        <f t="shared" si="24"/>
        <v>0</v>
      </c>
      <c r="T100" s="416">
        <f t="shared" si="24"/>
        <v>134.81602485910923</v>
      </c>
      <c r="U100" s="416">
        <f t="shared" si="24"/>
        <v>229.81089515341927</v>
      </c>
      <c r="V100" s="416">
        <f t="shared" si="24"/>
        <v>0</v>
      </c>
      <c r="W100" s="416">
        <f t="shared" si="23"/>
        <v>0</v>
      </c>
      <c r="X100" s="416">
        <f t="shared" si="23"/>
        <v>0</v>
      </c>
      <c r="Y100" s="417">
        <f t="shared" si="23"/>
        <v>0</v>
      </c>
      <c r="Z100" s="899">
        <v>8872840</v>
      </c>
      <c r="AB100" s="413">
        <v>661</v>
      </c>
      <c r="AC100" s="395" t="s">
        <v>267</v>
      </c>
      <c r="AD100" s="418">
        <f t="shared" si="22"/>
        <v>1.6998739033556918</v>
      </c>
      <c r="AE100" s="419">
        <f t="shared" si="14"/>
        <v>0.11570528283355881</v>
      </c>
      <c r="AF100" s="420">
        <f t="shared" si="15"/>
        <v>0</v>
      </c>
      <c r="AG100" s="421">
        <f t="shared" si="16"/>
        <v>1.5194235989729246E-5</v>
      </c>
      <c r="AH100" s="421">
        <f t="shared" si="17"/>
        <v>2.5900489037717266E-5</v>
      </c>
      <c r="AI100" s="421">
        <f t="shared" si="18"/>
        <v>0</v>
      </c>
      <c r="AJ100" s="421">
        <f t="shared" si="19"/>
        <v>0</v>
      </c>
      <c r="AK100" s="421">
        <f t="shared" si="20"/>
        <v>0</v>
      </c>
      <c r="AL100" s="419">
        <f t="shared" si="21"/>
        <v>0</v>
      </c>
    </row>
    <row r="101" spans="1:38">
      <c r="A101" s="398" t="s">
        <v>816</v>
      </c>
      <c r="B101" s="411">
        <v>98</v>
      </c>
      <c r="C101" s="411" t="s">
        <v>817</v>
      </c>
      <c r="D101" s="412">
        <v>50376</v>
      </c>
      <c r="E101" s="412">
        <v>1540922.3885410428</v>
      </c>
      <c r="F101" s="412">
        <v>133977.401905954</v>
      </c>
      <c r="G101" s="412">
        <v>2.1943977580380296</v>
      </c>
      <c r="H101" s="412">
        <v>94.372040258761501</v>
      </c>
      <c r="I101" s="412">
        <v>624.60880925984929</v>
      </c>
      <c r="J101" s="412">
        <v>0</v>
      </c>
      <c r="K101" s="412">
        <v>0</v>
      </c>
      <c r="L101" s="412">
        <v>0</v>
      </c>
      <c r="M101" s="401">
        <v>0</v>
      </c>
      <c r="N101" s="393">
        <v>202</v>
      </c>
      <c r="O101" s="413">
        <v>662</v>
      </c>
      <c r="P101" s="414" t="s">
        <v>269</v>
      </c>
      <c r="Q101" s="415">
        <f t="shared" si="24"/>
        <v>245955.99104671972</v>
      </c>
      <c r="R101" s="416">
        <f t="shared" si="24"/>
        <v>13819.327900238051</v>
      </c>
      <c r="S101" s="416">
        <f t="shared" si="24"/>
        <v>3817.712709021619</v>
      </c>
      <c r="T101" s="416">
        <f t="shared" si="24"/>
        <v>2.1984650530102394</v>
      </c>
      <c r="U101" s="416">
        <f t="shared" si="24"/>
        <v>3.7475605909890097</v>
      </c>
      <c r="V101" s="416">
        <f t="shared" si="24"/>
        <v>0</v>
      </c>
      <c r="W101" s="416">
        <f t="shared" si="23"/>
        <v>0</v>
      </c>
      <c r="X101" s="416">
        <f t="shared" si="23"/>
        <v>0</v>
      </c>
      <c r="Y101" s="417">
        <f t="shared" si="23"/>
        <v>0</v>
      </c>
      <c r="Z101" s="899">
        <v>8220764</v>
      </c>
      <c r="AB101" s="413">
        <v>662</v>
      </c>
      <c r="AC101" s="395" t="s">
        <v>269</v>
      </c>
      <c r="AD101" s="418">
        <f t="shared" si="22"/>
        <v>2.9918872631147144E-2</v>
      </c>
      <c r="AE101" s="419">
        <f t="shared" si="14"/>
        <v>1.6810272013936967E-3</v>
      </c>
      <c r="AF101" s="420">
        <f t="shared" si="15"/>
        <v>4.6439877230651787E-4</v>
      </c>
      <c r="AG101" s="421">
        <f t="shared" si="16"/>
        <v>2.6742831359837592E-7</v>
      </c>
      <c r="AH101" s="421">
        <f t="shared" si="17"/>
        <v>4.5586524451851553E-7</v>
      </c>
      <c r="AI101" s="421">
        <f t="shared" si="18"/>
        <v>0</v>
      </c>
      <c r="AJ101" s="421">
        <f t="shared" si="19"/>
        <v>0</v>
      </c>
      <c r="AK101" s="421">
        <f t="shared" si="20"/>
        <v>0</v>
      </c>
      <c r="AL101" s="419">
        <f t="shared" si="21"/>
        <v>0</v>
      </c>
    </row>
    <row r="102" spans="1:38">
      <c r="A102" s="398" t="s">
        <v>818</v>
      </c>
      <c r="B102" s="411">
        <v>99</v>
      </c>
      <c r="C102" s="411" t="s">
        <v>395</v>
      </c>
      <c r="D102" s="412">
        <v>1089420</v>
      </c>
      <c r="E102" s="412">
        <v>5300623.0052407663</v>
      </c>
      <c r="F102" s="412">
        <v>302027.0827555391</v>
      </c>
      <c r="G102" s="412">
        <v>621573.36505080818</v>
      </c>
      <c r="H102" s="412">
        <v>2679.9572243517714</v>
      </c>
      <c r="I102" s="412">
        <v>219946.76213277108</v>
      </c>
      <c r="J102" s="412">
        <v>0</v>
      </c>
      <c r="K102" s="412">
        <v>0</v>
      </c>
      <c r="L102" s="412">
        <v>0</v>
      </c>
      <c r="M102" s="401">
        <v>0</v>
      </c>
      <c r="N102" s="393">
        <v>202</v>
      </c>
      <c r="O102" s="413">
        <v>663</v>
      </c>
      <c r="P102" s="414" t="s">
        <v>271</v>
      </c>
      <c r="Q102" s="415">
        <f t="shared" si="24"/>
        <v>10553537.323243557</v>
      </c>
      <c r="R102" s="416">
        <f t="shared" si="24"/>
        <v>713439.36885086354</v>
      </c>
      <c r="S102" s="416">
        <f t="shared" si="24"/>
        <v>56413.533156022822</v>
      </c>
      <c r="T102" s="416">
        <f t="shared" si="24"/>
        <v>94.332253880260254</v>
      </c>
      <c r="U102" s="416">
        <f t="shared" si="24"/>
        <v>160.80120837799234</v>
      </c>
      <c r="V102" s="416">
        <f t="shared" si="24"/>
        <v>0</v>
      </c>
      <c r="W102" s="416">
        <f t="shared" si="23"/>
        <v>0</v>
      </c>
      <c r="X102" s="416">
        <f t="shared" si="23"/>
        <v>0</v>
      </c>
      <c r="Y102" s="417">
        <f t="shared" si="23"/>
        <v>0</v>
      </c>
      <c r="Z102" s="899">
        <v>13035785</v>
      </c>
      <c r="AB102" s="413">
        <v>663</v>
      </c>
      <c r="AC102" s="395" t="s">
        <v>271</v>
      </c>
      <c r="AD102" s="418">
        <f t="shared" si="22"/>
        <v>0.80958203309149057</v>
      </c>
      <c r="AE102" s="419">
        <f t="shared" si="14"/>
        <v>5.4729298530994758E-2</v>
      </c>
      <c r="AF102" s="420">
        <f t="shared" si="15"/>
        <v>4.3275900266859894E-3</v>
      </c>
      <c r="AG102" s="421">
        <f t="shared" si="16"/>
        <v>7.2364076179731603E-6</v>
      </c>
      <c r="AH102" s="421">
        <f t="shared" si="17"/>
        <v>1.2335368248094944E-5</v>
      </c>
      <c r="AI102" s="421">
        <f t="shared" si="18"/>
        <v>0</v>
      </c>
      <c r="AJ102" s="421">
        <f t="shared" si="19"/>
        <v>0</v>
      </c>
      <c r="AK102" s="421">
        <f t="shared" si="20"/>
        <v>0</v>
      </c>
      <c r="AL102" s="419">
        <f t="shared" si="21"/>
        <v>0</v>
      </c>
    </row>
    <row r="103" spans="1:38">
      <c r="A103" s="398" t="s">
        <v>819</v>
      </c>
      <c r="B103" s="411">
        <v>100</v>
      </c>
      <c r="C103" s="411" t="s">
        <v>820</v>
      </c>
      <c r="D103" s="412">
        <v>1347328</v>
      </c>
      <c r="E103" s="412">
        <v>194638745.86596775</v>
      </c>
      <c r="F103" s="412">
        <v>10169039.653074812</v>
      </c>
      <c r="G103" s="412">
        <v>91634.797668747095</v>
      </c>
      <c r="H103" s="412">
        <v>7130.9197935063612</v>
      </c>
      <c r="I103" s="412">
        <v>34101.573840976824</v>
      </c>
      <c r="J103" s="412">
        <v>0</v>
      </c>
      <c r="K103" s="412">
        <v>0</v>
      </c>
      <c r="L103" s="412">
        <v>0</v>
      </c>
      <c r="M103" s="401">
        <v>0</v>
      </c>
      <c r="N103" s="393">
        <v>203</v>
      </c>
      <c r="O103" s="413">
        <v>669</v>
      </c>
      <c r="P103" s="414" t="s">
        <v>273</v>
      </c>
      <c r="Q103" s="415">
        <f t="shared" si="24"/>
        <v>14574499.704372101</v>
      </c>
      <c r="R103" s="416">
        <f t="shared" si="24"/>
        <v>902361.24382628314</v>
      </c>
      <c r="S103" s="416">
        <f t="shared" si="24"/>
        <v>2208.0773799425024</v>
      </c>
      <c r="T103" s="416">
        <f t="shared" si="24"/>
        <v>130.27342057743894</v>
      </c>
      <c r="U103" s="416">
        <f t="shared" si="24"/>
        <v>222.06745399062441</v>
      </c>
      <c r="V103" s="416">
        <f t="shared" si="24"/>
        <v>0</v>
      </c>
      <c r="W103" s="416">
        <f t="shared" si="23"/>
        <v>0</v>
      </c>
      <c r="X103" s="416">
        <f t="shared" si="23"/>
        <v>0</v>
      </c>
      <c r="Y103" s="417">
        <f t="shared" si="23"/>
        <v>0</v>
      </c>
      <c r="Z103" s="899">
        <v>54438895</v>
      </c>
      <c r="AB103" s="413">
        <v>669</v>
      </c>
      <c r="AC103" s="395" t="s">
        <v>273</v>
      </c>
      <c r="AD103" s="418">
        <f t="shared" si="22"/>
        <v>0.26772218106873957</v>
      </c>
      <c r="AE103" s="419">
        <f t="shared" si="14"/>
        <v>1.6575671563985331E-2</v>
      </c>
      <c r="AF103" s="420">
        <f t="shared" si="15"/>
        <v>4.0560657594951228E-5</v>
      </c>
      <c r="AG103" s="421">
        <f t="shared" si="16"/>
        <v>2.39302102986181E-6</v>
      </c>
      <c r="AH103" s="421">
        <f t="shared" si="17"/>
        <v>4.0792057588719321E-6</v>
      </c>
      <c r="AI103" s="421">
        <f t="shared" si="18"/>
        <v>0</v>
      </c>
      <c r="AJ103" s="421">
        <f t="shared" si="19"/>
        <v>0</v>
      </c>
      <c r="AK103" s="421">
        <f t="shared" si="20"/>
        <v>0</v>
      </c>
      <c r="AL103" s="419">
        <f t="shared" si="21"/>
        <v>0</v>
      </c>
    </row>
    <row r="104" spans="1:38">
      <c r="A104" s="398" t="s">
        <v>821</v>
      </c>
      <c r="B104" s="411">
        <v>101</v>
      </c>
      <c r="C104" s="411" t="s">
        <v>822</v>
      </c>
      <c r="D104" s="412">
        <v>715963</v>
      </c>
      <c r="E104" s="412">
        <v>56733523.291063443</v>
      </c>
      <c r="F104" s="412">
        <v>2975864.9957225285</v>
      </c>
      <c r="G104" s="412">
        <v>329547.54834966024</v>
      </c>
      <c r="H104" s="412">
        <v>2270.527331880166</v>
      </c>
      <c r="I104" s="412">
        <v>15311.811605247718</v>
      </c>
      <c r="J104" s="412">
        <v>0</v>
      </c>
      <c r="K104" s="412">
        <v>0</v>
      </c>
      <c r="L104" s="412">
        <v>0</v>
      </c>
      <c r="M104" s="401">
        <v>0</v>
      </c>
      <c r="N104" s="393">
        <v>203</v>
      </c>
      <c r="O104" s="413">
        <v>671</v>
      </c>
      <c r="P104" s="414" t="s">
        <v>275</v>
      </c>
      <c r="Q104" s="415">
        <f t="shared" si="24"/>
        <v>50833293.057557911</v>
      </c>
      <c r="R104" s="416">
        <f t="shared" si="24"/>
        <v>3056506.0923178233</v>
      </c>
      <c r="S104" s="416">
        <f t="shared" si="24"/>
        <v>0</v>
      </c>
      <c r="T104" s="416">
        <f t="shared" si="24"/>
        <v>454.3707914609854</v>
      </c>
      <c r="U104" s="416">
        <f t="shared" si="24"/>
        <v>774.53224441486918</v>
      </c>
      <c r="V104" s="416">
        <f t="shared" si="24"/>
        <v>0</v>
      </c>
      <c r="W104" s="416">
        <f t="shared" si="23"/>
        <v>0</v>
      </c>
      <c r="X104" s="416">
        <f t="shared" si="23"/>
        <v>0</v>
      </c>
      <c r="Y104" s="417">
        <f t="shared" si="23"/>
        <v>0</v>
      </c>
      <c r="Z104" s="899">
        <v>3231916</v>
      </c>
      <c r="AB104" s="413">
        <v>671</v>
      </c>
      <c r="AC104" s="395" t="s">
        <v>275</v>
      </c>
      <c r="AD104" s="418">
        <f t="shared" si="22"/>
        <v>15.728531638061728</v>
      </c>
      <c r="AE104" s="419">
        <f t="shared" si="14"/>
        <v>0.94572572193021831</v>
      </c>
      <c r="AF104" s="420">
        <f t="shared" si="15"/>
        <v>0</v>
      </c>
      <c r="AG104" s="421">
        <f t="shared" si="16"/>
        <v>1.4058867602406293E-4</v>
      </c>
      <c r="AH104" s="421">
        <f t="shared" si="17"/>
        <v>2.3965110615958743E-4</v>
      </c>
      <c r="AI104" s="421">
        <f t="shared" si="18"/>
        <v>0</v>
      </c>
      <c r="AJ104" s="421">
        <f t="shared" si="19"/>
        <v>0</v>
      </c>
      <c r="AK104" s="421">
        <f t="shared" si="20"/>
        <v>0</v>
      </c>
      <c r="AL104" s="419">
        <f t="shared" si="21"/>
        <v>0</v>
      </c>
    </row>
    <row r="105" spans="1:38">
      <c r="A105" s="398" t="s">
        <v>823</v>
      </c>
      <c r="B105" s="411">
        <v>102</v>
      </c>
      <c r="C105" s="411" t="s">
        <v>824</v>
      </c>
      <c r="D105" s="412">
        <v>1629978</v>
      </c>
      <c r="E105" s="412">
        <v>71524663.924704999</v>
      </c>
      <c r="F105" s="412">
        <v>4604282.6215528538</v>
      </c>
      <c r="G105" s="412">
        <v>829935.91164863051</v>
      </c>
      <c r="H105" s="412">
        <v>27901.226169552509</v>
      </c>
      <c r="I105" s="412">
        <v>304763.36689249333</v>
      </c>
      <c r="J105" s="412">
        <v>0</v>
      </c>
      <c r="K105" s="412">
        <v>0</v>
      </c>
      <c r="L105" s="412">
        <v>0</v>
      </c>
      <c r="M105" s="401">
        <v>0</v>
      </c>
      <c r="N105" s="393">
        <v>204</v>
      </c>
      <c r="O105" s="413">
        <v>672</v>
      </c>
      <c r="P105" s="414" t="s">
        <v>277</v>
      </c>
      <c r="Q105" s="415">
        <f t="shared" si="24"/>
        <v>79884072.511446759</v>
      </c>
      <c r="R105" s="416">
        <f t="shared" si="24"/>
        <v>4743360.1006081933</v>
      </c>
      <c r="S105" s="416">
        <f t="shared" si="24"/>
        <v>3360.1085736771415</v>
      </c>
      <c r="T105" s="416">
        <f t="shared" si="24"/>
        <v>714.03969857026914</v>
      </c>
      <c r="U105" s="416">
        <f t="shared" si="24"/>
        <v>1217.1706032350335</v>
      </c>
      <c r="V105" s="416">
        <f t="shared" si="24"/>
        <v>0</v>
      </c>
      <c r="W105" s="416">
        <f t="shared" si="23"/>
        <v>0</v>
      </c>
      <c r="X105" s="416">
        <f t="shared" si="23"/>
        <v>0</v>
      </c>
      <c r="Y105" s="417">
        <f t="shared" si="23"/>
        <v>0</v>
      </c>
      <c r="Z105" s="899">
        <v>16688252</v>
      </c>
      <c r="AB105" s="413">
        <v>672</v>
      </c>
      <c r="AC105" s="395" t="s">
        <v>277</v>
      </c>
      <c r="AD105" s="418">
        <f t="shared" si="22"/>
        <v>4.7868448122335856</v>
      </c>
      <c r="AE105" s="419">
        <f t="shared" si="14"/>
        <v>0.28423348955949329</v>
      </c>
      <c r="AF105" s="420">
        <f t="shared" si="15"/>
        <v>2.0134574751610543E-4</v>
      </c>
      <c r="AG105" s="421">
        <f t="shared" si="16"/>
        <v>4.2786967656664649E-5</v>
      </c>
      <c r="AH105" s="421">
        <f t="shared" si="17"/>
        <v>7.2935775612390888E-5</v>
      </c>
      <c r="AI105" s="421">
        <f t="shared" si="18"/>
        <v>0</v>
      </c>
      <c r="AJ105" s="421">
        <f t="shared" si="19"/>
        <v>0</v>
      </c>
      <c r="AK105" s="421">
        <f t="shared" si="20"/>
        <v>0</v>
      </c>
      <c r="AL105" s="419">
        <f t="shared" si="21"/>
        <v>0</v>
      </c>
    </row>
    <row r="106" spans="1:38">
      <c r="A106" s="398" t="s">
        <v>825</v>
      </c>
      <c r="B106" s="411">
        <v>103</v>
      </c>
      <c r="C106" s="411" t="s">
        <v>826</v>
      </c>
      <c r="D106" s="412">
        <v>974889</v>
      </c>
      <c r="E106" s="412">
        <v>47917308.987925768</v>
      </c>
      <c r="F106" s="412">
        <v>3013970.0558651611</v>
      </c>
      <c r="G106" s="412">
        <v>624634.75419870263</v>
      </c>
      <c r="H106" s="412">
        <v>7433.9636616004955</v>
      </c>
      <c r="I106" s="412">
        <v>152381.4527794162</v>
      </c>
      <c r="J106" s="412">
        <v>0</v>
      </c>
      <c r="K106" s="412">
        <v>0</v>
      </c>
      <c r="L106" s="412">
        <v>0</v>
      </c>
      <c r="M106" s="401">
        <v>0</v>
      </c>
      <c r="N106" s="393">
        <v>204</v>
      </c>
      <c r="O106" s="413">
        <v>673</v>
      </c>
      <c r="P106" s="414" t="s">
        <v>279</v>
      </c>
      <c r="Q106" s="415">
        <f t="shared" si="24"/>
        <v>55891920.60026373</v>
      </c>
      <c r="R106" s="416">
        <f t="shared" si="24"/>
        <v>3343182.7281026975</v>
      </c>
      <c r="S106" s="416">
        <f t="shared" si="24"/>
        <v>40828.683909698375</v>
      </c>
      <c r="T106" s="416">
        <f t="shared" si="24"/>
        <v>499.58707516078488</v>
      </c>
      <c r="U106" s="416">
        <f t="shared" si="24"/>
        <v>851.60909520780194</v>
      </c>
      <c r="V106" s="416">
        <f t="shared" si="24"/>
        <v>128139.62366896552</v>
      </c>
      <c r="W106" s="416">
        <f t="shared" si="23"/>
        <v>0</v>
      </c>
      <c r="X106" s="416">
        <f t="shared" si="23"/>
        <v>0</v>
      </c>
      <c r="Y106" s="417">
        <f t="shared" si="23"/>
        <v>0</v>
      </c>
      <c r="Z106" s="899">
        <v>4357975</v>
      </c>
      <c r="AB106" s="413">
        <v>673</v>
      </c>
      <c r="AC106" s="395" t="s">
        <v>279</v>
      </c>
      <c r="AD106" s="418">
        <f t="shared" si="22"/>
        <v>12.825204504446154</v>
      </c>
      <c r="AE106" s="419">
        <f t="shared" si="14"/>
        <v>0.76714132781915856</v>
      </c>
      <c r="AF106" s="420">
        <f t="shared" si="15"/>
        <v>9.3687283450910978E-3</v>
      </c>
      <c r="AG106" s="421">
        <f t="shared" si="16"/>
        <v>1.1463743485467101E-4</v>
      </c>
      <c r="AH106" s="421">
        <f t="shared" si="17"/>
        <v>1.9541394689226118E-4</v>
      </c>
      <c r="AI106" s="421">
        <f t="shared" si="18"/>
        <v>2.9403478374466472E-2</v>
      </c>
      <c r="AJ106" s="421">
        <f t="shared" si="19"/>
        <v>0</v>
      </c>
      <c r="AK106" s="421">
        <f t="shared" si="20"/>
        <v>0</v>
      </c>
      <c r="AL106" s="419">
        <f t="shared" si="21"/>
        <v>0</v>
      </c>
    </row>
    <row r="107" spans="1:38">
      <c r="A107" s="398" t="s">
        <v>827</v>
      </c>
      <c r="B107" s="411">
        <v>104</v>
      </c>
      <c r="C107" s="411" t="s">
        <v>400</v>
      </c>
      <c r="D107" s="412">
        <v>402899</v>
      </c>
      <c r="E107" s="412">
        <v>37351299.653089106</v>
      </c>
      <c r="F107" s="412">
        <v>2806097.5845111934</v>
      </c>
      <c r="G107" s="412">
        <v>29319.462400280376</v>
      </c>
      <c r="H107" s="412">
        <v>2148.8193204478407</v>
      </c>
      <c r="I107" s="412">
        <v>14254.867040251018</v>
      </c>
      <c r="J107" s="412">
        <v>0</v>
      </c>
      <c r="K107" s="412">
        <v>0</v>
      </c>
      <c r="L107" s="412">
        <v>0</v>
      </c>
      <c r="M107" s="401">
        <v>0</v>
      </c>
      <c r="N107" s="393">
        <v>204</v>
      </c>
      <c r="O107" s="413">
        <v>674</v>
      </c>
      <c r="P107" s="414" t="s">
        <v>281</v>
      </c>
      <c r="Q107" s="415">
        <f t="shared" si="24"/>
        <v>30515807.995868288</v>
      </c>
      <c r="R107" s="416">
        <f t="shared" si="24"/>
        <v>1823290.6038442249</v>
      </c>
      <c r="S107" s="416">
        <f t="shared" si="24"/>
        <v>2322.9838347974428</v>
      </c>
      <c r="T107" s="416">
        <f t="shared" si="24"/>
        <v>272.76398984135085</v>
      </c>
      <c r="U107" s="416">
        <f t="shared" si="24"/>
        <v>464.96057673090172</v>
      </c>
      <c r="V107" s="416">
        <f t="shared" si="24"/>
        <v>0</v>
      </c>
      <c r="W107" s="416">
        <f t="shared" si="23"/>
        <v>0</v>
      </c>
      <c r="X107" s="416">
        <f t="shared" si="23"/>
        <v>0</v>
      </c>
      <c r="Y107" s="417">
        <f t="shared" si="23"/>
        <v>0</v>
      </c>
      <c r="Z107" s="899">
        <v>8474345</v>
      </c>
      <c r="AB107" s="413">
        <v>674</v>
      </c>
      <c r="AC107" s="395" t="s">
        <v>281</v>
      </c>
      <c r="AD107" s="418">
        <f t="shared" si="22"/>
        <v>3.6009636138094789</v>
      </c>
      <c r="AE107" s="419">
        <f t="shared" si="14"/>
        <v>0.21515416281072164</v>
      </c>
      <c r="AF107" s="420">
        <f t="shared" si="15"/>
        <v>2.7411957322925169E-4</v>
      </c>
      <c r="AG107" s="421">
        <f t="shared" si="16"/>
        <v>3.2187029185305867E-5</v>
      </c>
      <c r="AH107" s="421">
        <f t="shared" si="17"/>
        <v>5.4866845370456566E-5</v>
      </c>
      <c r="AI107" s="421">
        <f t="shared" si="18"/>
        <v>0</v>
      </c>
      <c r="AJ107" s="421">
        <f t="shared" si="19"/>
        <v>0</v>
      </c>
      <c r="AK107" s="421">
        <f t="shared" si="20"/>
        <v>0</v>
      </c>
      <c r="AL107" s="419">
        <f t="shared" si="21"/>
        <v>0</v>
      </c>
    </row>
    <row r="108" spans="1:38">
      <c r="A108" s="398" t="s">
        <v>828</v>
      </c>
      <c r="B108" s="411">
        <v>105</v>
      </c>
      <c r="C108" s="411" t="s">
        <v>829</v>
      </c>
      <c r="D108" s="412">
        <v>152828</v>
      </c>
      <c r="E108" s="412">
        <v>3156062.9828379173</v>
      </c>
      <c r="F108" s="412">
        <v>128831.28841438238</v>
      </c>
      <c r="G108" s="412">
        <v>250.23142358777361</v>
      </c>
      <c r="H108" s="412">
        <v>304.60343214168489</v>
      </c>
      <c r="I108" s="412">
        <v>1989.772685473451</v>
      </c>
      <c r="J108" s="412">
        <v>0</v>
      </c>
      <c r="K108" s="412">
        <v>0</v>
      </c>
      <c r="L108" s="412">
        <v>0</v>
      </c>
      <c r="M108" s="401">
        <v>0</v>
      </c>
      <c r="N108" s="393">
        <v>204</v>
      </c>
      <c r="O108" s="413">
        <v>675</v>
      </c>
      <c r="P108" s="414" t="s">
        <v>283</v>
      </c>
      <c r="Q108" s="415">
        <f t="shared" si="24"/>
        <v>604435.60437049472</v>
      </c>
      <c r="R108" s="416">
        <f t="shared" si="24"/>
        <v>31407.490156553569</v>
      </c>
      <c r="S108" s="416">
        <f t="shared" si="24"/>
        <v>4429.4184881263291</v>
      </c>
      <c r="T108" s="416">
        <f t="shared" si="24"/>
        <v>5.4027167516779153</v>
      </c>
      <c r="U108" s="416">
        <f t="shared" si="24"/>
        <v>9.209611203571864</v>
      </c>
      <c r="V108" s="416">
        <f t="shared" si="24"/>
        <v>0</v>
      </c>
      <c r="W108" s="416">
        <f t="shared" si="23"/>
        <v>0</v>
      </c>
      <c r="X108" s="416">
        <f t="shared" si="23"/>
        <v>0</v>
      </c>
      <c r="Y108" s="417">
        <f t="shared" si="23"/>
        <v>0</v>
      </c>
      <c r="Z108" s="899">
        <v>536690</v>
      </c>
      <c r="AB108" s="413">
        <v>675</v>
      </c>
      <c r="AC108" s="395" t="s">
        <v>283</v>
      </c>
      <c r="AD108" s="418">
        <f t="shared" si="22"/>
        <v>1.12622855721272</v>
      </c>
      <c r="AE108" s="419">
        <f t="shared" si="14"/>
        <v>5.8520729204109577E-2</v>
      </c>
      <c r="AF108" s="420">
        <f t="shared" si="15"/>
        <v>8.2532159871179442E-3</v>
      </c>
      <c r="AG108" s="421">
        <f t="shared" si="16"/>
        <v>1.0066736387258781E-5</v>
      </c>
      <c r="AH108" s="421">
        <f t="shared" si="17"/>
        <v>1.7160020130004033E-5</v>
      </c>
      <c r="AI108" s="421">
        <f t="shared" si="18"/>
        <v>0</v>
      </c>
      <c r="AJ108" s="421">
        <f t="shared" si="19"/>
        <v>0</v>
      </c>
      <c r="AK108" s="421">
        <f t="shared" si="20"/>
        <v>0</v>
      </c>
      <c r="AL108" s="419">
        <f t="shared" si="21"/>
        <v>0</v>
      </c>
    </row>
    <row r="109" spans="1:38">
      <c r="A109" s="398" t="s">
        <v>830</v>
      </c>
      <c r="B109" s="411">
        <v>106</v>
      </c>
      <c r="C109" s="411" t="s">
        <v>831</v>
      </c>
      <c r="D109" s="412">
        <v>94435</v>
      </c>
      <c r="E109" s="412">
        <v>2557282.9751469912</v>
      </c>
      <c r="F109" s="412">
        <v>121402.91897990266</v>
      </c>
      <c r="G109" s="412">
        <v>931.33444161703392</v>
      </c>
      <c r="H109" s="412">
        <v>210.72138469834186</v>
      </c>
      <c r="I109" s="412">
        <v>1381.9081459974111</v>
      </c>
      <c r="J109" s="412">
        <v>0</v>
      </c>
      <c r="K109" s="412">
        <v>0</v>
      </c>
      <c r="L109" s="412">
        <v>0</v>
      </c>
      <c r="M109" s="401">
        <v>0</v>
      </c>
      <c r="N109" s="393">
        <v>204</v>
      </c>
      <c r="O109" s="413">
        <v>679</v>
      </c>
      <c r="P109" s="414" t="s">
        <v>285</v>
      </c>
      <c r="Q109" s="415">
        <f t="shared" si="24"/>
        <v>12360326.457872609</v>
      </c>
      <c r="R109" s="416">
        <f t="shared" si="24"/>
        <v>775131.17084520333</v>
      </c>
      <c r="S109" s="416">
        <f t="shared" si="24"/>
        <v>736.99593107380247</v>
      </c>
      <c r="T109" s="416">
        <f t="shared" si="24"/>
        <v>110.4821461993543</v>
      </c>
      <c r="U109" s="416">
        <f t="shared" si="24"/>
        <v>188.33073399900803</v>
      </c>
      <c r="V109" s="416">
        <f t="shared" si="24"/>
        <v>0</v>
      </c>
      <c r="W109" s="416">
        <f t="shared" si="23"/>
        <v>0</v>
      </c>
      <c r="X109" s="416">
        <f t="shared" si="23"/>
        <v>0</v>
      </c>
      <c r="Y109" s="417">
        <f t="shared" si="23"/>
        <v>0</v>
      </c>
      <c r="Z109" s="899">
        <v>6290333</v>
      </c>
      <c r="AB109" s="413">
        <v>679</v>
      </c>
      <c r="AC109" s="395" t="s">
        <v>285</v>
      </c>
      <c r="AD109" s="418">
        <f t="shared" si="22"/>
        <v>1.9649717205547956</v>
      </c>
      <c r="AE109" s="419">
        <f t="shared" si="14"/>
        <v>0.12322577689371983</v>
      </c>
      <c r="AF109" s="420">
        <f t="shared" si="15"/>
        <v>1.1716326163874034E-4</v>
      </c>
      <c r="AG109" s="421">
        <f t="shared" si="16"/>
        <v>1.7563799277296496E-5</v>
      </c>
      <c r="AH109" s="421">
        <f t="shared" si="17"/>
        <v>2.9939708120223211E-5</v>
      </c>
      <c r="AI109" s="421">
        <f t="shared" si="18"/>
        <v>0</v>
      </c>
      <c r="AJ109" s="421">
        <f t="shared" si="19"/>
        <v>0</v>
      </c>
      <c r="AK109" s="421">
        <f t="shared" si="20"/>
        <v>0</v>
      </c>
      <c r="AL109" s="419">
        <f t="shared" si="21"/>
        <v>0</v>
      </c>
    </row>
    <row r="110" spans="1:38">
      <c r="A110" s="398" t="s">
        <v>832</v>
      </c>
      <c r="B110" s="411">
        <v>107</v>
      </c>
      <c r="C110" s="411" t="s">
        <v>402</v>
      </c>
      <c r="D110" s="412">
        <v>1308272</v>
      </c>
      <c r="E110" s="412">
        <v>72274653.50366655</v>
      </c>
      <c r="F110" s="412">
        <v>3534080.9342110022</v>
      </c>
      <c r="G110" s="412">
        <v>242660.02719347362</v>
      </c>
      <c r="H110" s="412">
        <v>5778.5753425325092</v>
      </c>
      <c r="I110" s="412">
        <v>37926.850085845093</v>
      </c>
      <c r="J110" s="412">
        <v>0</v>
      </c>
      <c r="K110" s="412">
        <v>0</v>
      </c>
      <c r="L110" s="412">
        <v>0</v>
      </c>
      <c r="M110" s="401">
        <v>0</v>
      </c>
      <c r="N110" s="393">
        <v>204</v>
      </c>
      <c r="O110" s="413">
        <v>681</v>
      </c>
      <c r="P110" s="414" t="s">
        <v>287</v>
      </c>
      <c r="Q110" s="415">
        <f t="shared" si="24"/>
        <v>0</v>
      </c>
      <c r="R110" s="416">
        <f t="shared" si="24"/>
        <v>0</v>
      </c>
      <c r="S110" s="416">
        <f t="shared" si="24"/>
        <v>0</v>
      </c>
      <c r="T110" s="416">
        <f t="shared" si="24"/>
        <v>0</v>
      </c>
      <c r="U110" s="416">
        <f t="shared" si="24"/>
        <v>0</v>
      </c>
      <c r="V110" s="416">
        <f t="shared" si="24"/>
        <v>0</v>
      </c>
      <c r="W110" s="416">
        <f t="shared" si="23"/>
        <v>0</v>
      </c>
      <c r="X110" s="416">
        <f t="shared" si="23"/>
        <v>0</v>
      </c>
      <c r="Y110" s="417">
        <f t="shared" si="23"/>
        <v>0</v>
      </c>
      <c r="Z110" s="899">
        <v>1482084</v>
      </c>
      <c r="AB110" s="413">
        <v>681</v>
      </c>
      <c r="AC110" s="395" t="s">
        <v>287</v>
      </c>
      <c r="AD110" s="418">
        <f t="shared" si="22"/>
        <v>0</v>
      </c>
      <c r="AE110" s="419">
        <f t="shared" si="14"/>
        <v>0</v>
      </c>
      <c r="AF110" s="420">
        <f t="shared" si="15"/>
        <v>0</v>
      </c>
      <c r="AG110" s="421">
        <f t="shared" si="16"/>
        <v>0</v>
      </c>
      <c r="AH110" s="421">
        <f t="shared" si="17"/>
        <v>0</v>
      </c>
      <c r="AI110" s="421">
        <f t="shared" si="18"/>
        <v>0</v>
      </c>
      <c r="AJ110" s="421">
        <f t="shared" si="19"/>
        <v>0</v>
      </c>
      <c r="AK110" s="421">
        <f t="shared" si="20"/>
        <v>0</v>
      </c>
      <c r="AL110" s="419">
        <f t="shared" si="21"/>
        <v>0</v>
      </c>
    </row>
    <row r="111" spans="1:38" ht="12.75" thickBot="1">
      <c r="A111" s="398" t="s">
        <v>833</v>
      </c>
      <c r="B111" s="411">
        <v>108</v>
      </c>
      <c r="C111" s="411" t="s">
        <v>834</v>
      </c>
      <c r="D111" s="412">
        <v>322388</v>
      </c>
      <c r="E111" s="412">
        <v>592042.95186714351</v>
      </c>
      <c r="F111" s="412">
        <v>26561.250532025988</v>
      </c>
      <c r="G111" s="412">
        <v>950.91878284124823</v>
      </c>
      <c r="H111" s="412">
        <v>532.80027755035405</v>
      </c>
      <c r="I111" s="412">
        <v>3409.200937676761</v>
      </c>
      <c r="J111" s="412">
        <v>0</v>
      </c>
      <c r="K111" s="412">
        <v>0</v>
      </c>
      <c r="L111" s="412">
        <v>0</v>
      </c>
      <c r="M111" s="401">
        <v>0</v>
      </c>
      <c r="N111" s="393">
        <v>205</v>
      </c>
      <c r="O111" s="422">
        <v>691</v>
      </c>
      <c r="P111" s="423" t="s">
        <v>289</v>
      </c>
      <c r="Q111" s="424">
        <f t="shared" si="24"/>
        <v>39040667.149957202</v>
      </c>
      <c r="R111" s="425">
        <f t="shared" si="24"/>
        <v>2651020.7045151694</v>
      </c>
      <c r="S111" s="425">
        <f t="shared" si="24"/>
        <v>13950.765239464909</v>
      </c>
      <c r="T111" s="425">
        <f t="shared" si="24"/>
        <v>348.9630076100986</v>
      </c>
      <c r="U111" s="425">
        <f t="shared" si="24"/>
        <v>594.85140018121206</v>
      </c>
      <c r="V111" s="425">
        <f t="shared" si="24"/>
        <v>0</v>
      </c>
      <c r="W111" s="425">
        <f t="shared" si="23"/>
        <v>0</v>
      </c>
      <c r="X111" s="425">
        <f t="shared" si="23"/>
        <v>0</v>
      </c>
      <c r="Y111" s="426">
        <f t="shared" si="23"/>
        <v>0</v>
      </c>
      <c r="Z111" s="899">
        <v>7735345</v>
      </c>
      <c r="AB111" s="422">
        <v>691</v>
      </c>
      <c r="AC111" s="423" t="s">
        <v>289</v>
      </c>
      <c r="AD111" s="427">
        <f t="shared" si="22"/>
        <v>5.0470492460203396</v>
      </c>
      <c r="AE111" s="428">
        <f t="shared" si="14"/>
        <v>0.34271525116399715</v>
      </c>
      <c r="AF111" s="429">
        <f t="shared" si="15"/>
        <v>1.8035091181408079E-3</v>
      </c>
      <c r="AG111" s="430">
        <f t="shared" si="16"/>
        <v>4.5112791686744235E-5</v>
      </c>
      <c r="AH111" s="430">
        <f t="shared" si="17"/>
        <v>7.690043562132162E-5</v>
      </c>
      <c r="AI111" s="430">
        <f t="shared" si="18"/>
        <v>0</v>
      </c>
      <c r="AJ111" s="430">
        <f t="shared" si="19"/>
        <v>0</v>
      </c>
      <c r="AK111" s="430">
        <f t="shared" si="20"/>
        <v>0</v>
      </c>
      <c r="AL111" s="428">
        <f t="shared" si="21"/>
        <v>0</v>
      </c>
    </row>
    <row r="112" spans="1:38">
      <c r="A112" s="398" t="s">
        <v>835</v>
      </c>
      <c r="B112" s="411">
        <v>109</v>
      </c>
      <c r="C112" s="411" t="s">
        <v>836</v>
      </c>
      <c r="D112" s="412">
        <v>1118336</v>
      </c>
      <c r="E112" s="412">
        <v>1914095.8393126207</v>
      </c>
      <c r="F112" s="412">
        <v>75915.601735968638</v>
      </c>
      <c r="G112" s="412">
        <v>1169.034083744983</v>
      </c>
      <c r="H112" s="412">
        <v>2462.5843609550157</v>
      </c>
      <c r="I112" s="412">
        <v>15745.323372810635</v>
      </c>
      <c r="J112" s="412">
        <v>0</v>
      </c>
      <c r="K112" s="412">
        <v>0</v>
      </c>
      <c r="L112" s="412">
        <v>0</v>
      </c>
      <c r="M112" s="401">
        <v>0</v>
      </c>
      <c r="N112" s="393">
        <v>205</v>
      </c>
    </row>
    <row r="113" spans="1:14">
      <c r="A113" s="398" t="s">
        <v>837</v>
      </c>
      <c r="B113" s="411">
        <v>110</v>
      </c>
      <c r="C113" s="411" t="s">
        <v>838</v>
      </c>
      <c r="D113" s="412">
        <v>329908</v>
      </c>
      <c r="E113" s="412">
        <v>513538.1389490302</v>
      </c>
      <c r="F113" s="412">
        <v>21462.675603704232</v>
      </c>
      <c r="G113" s="412">
        <v>21608.13584417841</v>
      </c>
      <c r="H113" s="412">
        <v>774.09452658913779</v>
      </c>
      <c r="I113" s="412">
        <v>4948.1478282417529</v>
      </c>
      <c r="J113" s="412">
        <v>0</v>
      </c>
      <c r="K113" s="412">
        <v>0</v>
      </c>
      <c r="L113" s="412">
        <v>0</v>
      </c>
      <c r="M113" s="401">
        <v>0</v>
      </c>
      <c r="N113" s="393">
        <v>205</v>
      </c>
    </row>
    <row r="114" spans="1:14">
      <c r="A114" s="398" t="s">
        <v>839</v>
      </c>
      <c r="B114" s="411">
        <v>111</v>
      </c>
      <c r="C114" s="411" t="s">
        <v>840</v>
      </c>
      <c r="D114" s="412">
        <v>294692</v>
      </c>
      <c r="E114" s="412">
        <v>1048101.5062340196</v>
      </c>
      <c r="F114" s="412">
        <v>50963.28843439812</v>
      </c>
      <c r="G114" s="412">
        <v>242.52200881491939</v>
      </c>
      <c r="H114" s="412">
        <v>1162.7018880025962</v>
      </c>
      <c r="I114" s="412">
        <v>7436.1941841796324</v>
      </c>
      <c r="J114" s="412">
        <v>116265.6749188274</v>
      </c>
      <c r="K114" s="412">
        <v>0</v>
      </c>
      <c r="L114" s="412">
        <v>0</v>
      </c>
      <c r="M114" s="401">
        <v>0</v>
      </c>
      <c r="N114" s="393">
        <v>205</v>
      </c>
    </row>
    <row r="115" spans="1:14">
      <c r="A115" s="398" t="s">
        <v>841</v>
      </c>
      <c r="B115" s="411">
        <v>112</v>
      </c>
      <c r="C115" s="411" t="s">
        <v>135</v>
      </c>
      <c r="D115" s="412">
        <v>369424</v>
      </c>
      <c r="E115" s="412">
        <v>35995501.161546692</v>
      </c>
      <c r="F115" s="412">
        <v>2772377.9655597722</v>
      </c>
      <c r="G115" s="412">
        <v>328.88536398594971</v>
      </c>
      <c r="H115" s="412">
        <v>2027.7620744216597</v>
      </c>
      <c r="I115" s="412">
        <v>13462.613193095387</v>
      </c>
      <c r="J115" s="412">
        <v>0</v>
      </c>
      <c r="K115" s="412">
        <v>0</v>
      </c>
      <c r="L115" s="412">
        <v>0</v>
      </c>
      <c r="M115" s="401">
        <v>0</v>
      </c>
      <c r="N115" s="393">
        <v>206</v>
      </c>
    </row>
    <row r="116" spans="1:14">
      <c r="A116" s="398" t="s">
        <v>842</v>
      </c>
      <c r="B116" s="411">
        <v>113</v>
      </c>
      <c r="C116" s="411" t="s">
        <v>137</v>
      </c>
      <c r="D116" s="412">
        <v>9862319</v>
      </c>
      <c r="E116" s="412">
        <v>29454702.276088674</v>
      </c>
      <c r="F116" s="412">
        <v>1319355.649331647</v>
      </c>
      <c r="G116" s="412">
        <v>123812.09341547883</v>
      </c>
      <c r="H116" s="412">
        <v>11311.925168274798</v>
      </c>
      <c r="I116" s="412">
        <v>72625.056822164363</v>
      </c>
      <c r="J116" s="412">
        <v>92323.372521188765</v>
      </c>
      <c r="K116" s="412">
        <v>0</v>
      </c>
      <c r="L116" s="412">
        <v>0</v>
      </c>
      <c r="M116" s="401">
        <v>0</v>
      </c>
      <c r="N116" s="393">
        <v>207</v>
      </c>
    </row>
    <row r="117" spans="1:14">
      <c r="A117" s="398" t="s">
        <v>843</v>
      </c>
      <c r="B117" s="411">
        <v>114</v>
      </c>
      <c r="C117" s="411" t="s">
        <v>407</v>
      </c>
      <c r="D117" s="412">
        <v>1167343</v>
      </c>
      <c r="E117" s="412">
        <v>10959886.911364209</v>
      </c>
      <c r="F117" s="412">
        <v>553749.36498714692</v>
      </c>
      <c r="G117" s="412">
        <v>6398.2182968515017</v>
      </c>
      <c r="H117" s="412">
        <v>1145.0127880062214</v>
      </c>
      <c r="I117" s="412">
        <v>7466.5476752134709</v>
      </c>
      <c r="J117" s="412">
        <v>0</v>
      </c>
      <c r="K117" s="412">
        <v>0</v>
      </c>
      <c r="L117" s="412">
        <v>0</v>
      </c>
      <c r="M117" s="401">
        <v>0</v>
      </c>
      <c r="N117" s="393">
        <v>208</v>
      </c>
    </row>
    <row r="118" spans="1:14">
      <c r="A118" s="398" t="s">
        <v>844</v>
      </c>
      <c r="B118" s="411">
        <v>115</v>
      </c>
      <c r="C118" s="411" t="s">
        <v>409</v>
      </c>
      <c r="D118" s="412">
        <v>1500898</v>
      </c>
      <c r="E118" s="412">
        <v>1862113.4041929247</v>
      </c>
      <c r="F118" s="412">
        <v>62005.199898206636</v>
      </c>
      <c r="G118" s="412">
        <v>3610.5157778919042</v>
      </c>
      <c r="H118" s="412">
        <v>773.67335897610292</v>
      </c>
      <c r="I118" s="412">
        <v>4964.9507395364262</v>
      </c>
      <c r="J118" s="412">
        <v>246009.99027494754</v>
      </c>
      <c r="K118" s="412">
        <v>0</v>
      </c>
      <c r="L118" s="412">
        <v>0</v>
      </c>
      <c r="M118" s="401">
        <v>0</v>
      </c>
      <c r="N118" s="393">
        <v>208</v>
      </c>
    </row>
    <row r="119" spans="1:14">
      <c r="A119" s="398" t="s">
        <v>845</v>
      </c>
      <c r="B119" s="411">
        <v>116</v>
      </c>
      <c r="C119" s="411" t="s">
        <v>846</v>
      </c>
      <c r="D119" s="412">
        <v>960539</v>
      </c>
      <c r="E119" s="412">
        <v>1137832.3110932445</v>
      </c>
      <c r="F119" s="412">
        <v>36814.384254357967</v>
      </c>
      <c r="G119" s="412">
        <v>586934.67344573035</v>
      </c>
      <c r="H119" s="412">
        <v>238.50779618895044</v>
      </c>
      <c r="I119" s="412">
        <v>1538.7419162983438</v>
      </c>
      <c r="J119" s="412">
        <v>46717.044333575657</v>
      </c>
      <c r="K119" s="412">
        <v>0</v>
      </c>
      <c r="L119" s="412">
        <v>0</v>
      </c>
      <c r="M119" s="401">
        <v>0</v>
      </c>
      <c r="N119" s="393">
        <v>208</v>
      </c>
    </row>
    <row r="120" spans="1:14">
      <c r="A120" s="398" t="s">
        <v>847</v>
      </c>
      <c r="B120" s="411">
        <v>117</v>
      </c>
      <c r="C120" s="411" t="s">
        <v>848</v>
      </c>
      <c r="D120" s="412">
        <v>257531</v>
      </c>
      <c r="E120" s="412">
        <v>330263.23592469579</v>
      </c>
      <c r="F120" s="412">
        <v>10506.94595285914</v>
      </c>
      <c r="G120" s="412">
        <v>30187.991787055693</v>
      </c>
      <c r="H120" s="412">
        <v>20.905490240890565</v>
      </c>
      <c r="I120" s="412">
        <v>138.20442633180147</v>
      </c>
      <c r="J120" s="412">
        <v>0</v>
      </c>
      <c r="K120" s="412">
        <v>0</v>
      </c>
      <c r="L120" s="412">
        <v>0</v>
      </c>
      <c r="M120" s="401">
        <v>0</v>
      </c>
      <c r="N120" s="393">
        <v>208</v>
      </c>
    </row>
    <row r="121" spans="1:14">
      <c r="A121" s="398" t="s">
        <v>849</v>
      </c>
      <c r="B121" s="411">
        <v>118</v>
      </c>
      <c r="C121" s="411" t="s">
        <v>413</v>
      </c>
      <c r="D121" s="412">
        <v>309704</v>
      </c>
      <c r="E121" s="412">
        <v>545153.79526357632</v>
      </c>
      <c r="F121" s="412">
        <v>21727.391737855673</v>
      </c>
      <c r="G121" s="412">
        <v>8488.9427891231499</v>
      </c>
      <c r="H121" s="412">
        <v>593.31793656498564</v>
      </c>
      <c r="I121" s="412">
        <v>3794.7824664109189</v>
      </c>
      <c r="J121" s="412">
        <v>0</v>
      </c>
      <c r="K121" s="412">
        <v>0</v>
      </c>
      <c r="L121" s="412">
        <v>0</v>
      </c>
      <c r="M121" s="401">
        <v>0</v>
      </c>
      <c r="N121" s="393">
        <v>208</v>
      </c>
    </row>
    <row r="122" spans="1:14">
      <c r="A122" s="398" t="s">
        <v>850</v>
      </c>
      <c r="B122" s="411">
        <v>119</v>
      </c>
      <c r="C122" s="411" t="s">
        <v>851</v>
      </c>
      <c r="D122" s="412">
        <v>344743</v>
      </c>
      <c r="E122" s="412">
        <v>497034.0269221015</v>
      </c>
      <c r="F122" s="412">
        <v>21338.3591450477</v>
      </c>
      <c r="G122" s="412">
        <v>7769.4864811875113</v>
      </c>
      <c r="H122" s="412">
        <v>179.32451885528778</v>
      </c>
      <c r="I122" s="412">
        <v>1151.7380012288299</v>
      </c>
      <c r="J122" s="412">
        <v>0</v>
      </c>
      <c r="K122" s="412">
        <v>0</v>
      </c>
      <c r="L122" s="412">
        <v>0</v>
      </c>
      <c r="M122" s="401">
        <v>0</v>
      </c>
      <c r="N122" s="393">
        <v>208</v>
      </c>
    </row>
    <row r="123" spans="1:14">
      <c r="A123" s="398" t="s">
        <v>852</v>
      </c>
      <c r="B123" s="411">
        <v>120</v>
      </c>
      <c r="C123" s="411" t="s">
        <v>853</v>
      </c>
      <c r="D123" s="412">
        <v>356218</v>
      </c>
      <c r="E123" s="412">
        <v>1648429.9321936453</v>
      </c>
      <c r="F123" s="412">
        <v>91308.38939446611</v>
      </c>
      <c r="G123" s="412">
        <v>2068.1902582941366</v>
      </c>
      <c r="H123" s="412">
        <v>298.08918040919787</v>
      </c>
      <c r="I123" s="412">
        <v>1926.4049841325793</v>
      </c>
      <c r="J123" s="412">
        <v>0</v>
      </c>
      <c r="K123" s="412">
        <v>0</v>
      </c>
      <c r="L123" s="412">
        <v>0</v>
      </c>
      <c r="M123" s="401">
        <v>0</v>
      </c>
      <c r="N123" s="393">
        <v>208</v>
      </c>
    </row>
    <row r="124" spans="1:14">
      <c r="A124" s="398" t="s">
        <v>854</v>
      </c>
      <c r="B124" s="411">
        <v>121</v>
      </c>
      <c r="C124" s="411" t="s">
        <v>415</v>
      </c>
      <c r="D124" s="412">
        <v>2237393</v>
      </c>
      <c r="E124" s="412">
        <v>8350652.3334518149</v>
      </c>
      <c r="F124" s="412">
        <v>419824.68774342211</v>
      </c>
      <c r="G124" s="412">
        <v>156390.68550998089</v>
      </c>
      <c r="H124" s="412">
        <v>2696.3344709567518</v>
      </c>
      <c r="I124" s="412">
        <v>17330.28176501795</v>
      </c>
      <c r="J124" s="412">
        <v>0</v>
      </c>
      <c r="K124" s="412">
        <v>0</v>
      </c>
      <c r="L124" s="412">
        <v>0</v>
      </c>
      <c r="M124" s="401">
        <v>0</v>
      </c>
      <c r="N124" s="393">
        <v>208</v>
      </c>
    </row>
    <row r="125" spans="1:14">
      <c r="A125" s="398" t="s">
        <v>855</v>
      </c>
      <c r="B125" s="411">
        <v>122</v>
      </c>
      <c r="C125" s="411" t="s">
        <v>141</v>
      </c>
      <c r="D125" s="412">
        <v>11709885</v>
      </c>
      <c r="E125" s="412">
        <v>370959278.26117945</v>
      </c>
      <c r="F125" s="412">
        <v>27393516.741105504</v>
      </c>
      <c r="G125" s="412">
        <v>-72112.113246706649</v>
      </c>
      <c r="H125" s="412">
        <v>29030.804910101484</v>
      </c>
      <c r="I125" s="412">
        <v>227277.95418379857</v>
      </c>
      <c r="J125" s="412">
        <v>0</v>
      </c>
      <c r="K125" s="412">
        <v>0</v>
      </c>
      <c r="L125" s="412">
        <v>0</v>
      </c>
      <c r="M125" s="401">
        <v>0</v>
      </c>
      <c r="N125" s="393">
        <v>211</v>
      </c>
    </row>
    <row r="126" spans="1:14">
      <c r="A126" s="398" t="s">
        <v>856</v>
      </c>
      <c r="B126" s="411">
        <v>123</v>
      </c>
      <c r="C126" s="411" t="s">
        <v>143</v>
      </c>
      <c r="D126" s="412">
        <v>1062822</v>
      </c>
      <c r="E126" s="412">
        <v>124782182.22305351</v>
      </c>
      <c r="F126" s="412">
        <v>14025867.227766339</v>
      </c>
      <c r="G126" s="412">
        <v>1863.6654236853192</v>
      </c>
      <c r="H126" s="412">
        <v>122583.83123619448</v>
      </c>
      <c r="I126" s="412">
        <v>12668.237045313093</v>
      </c>
      <c r="J126" s="412">
        <v>0</v>
      </c>
      <c r="K126" s="412">
        <v>0</v>
      </c>
      <c r="L126" s="412">
        <v>0</v>
      </c>
      <c r="M126" s="401">
        <v>0</v>
      </c>
      <c r="N126" s="393">
        <v>212</v>
      </c>
    </row>
    <row r="127" spans="1:14">
      <c r="A127" s="398" t="s">
        <v>857</v>
      </c>
      <c r="B127" s="411">
        <v>124</v>
      </c>
      <c r="C127" s="411" t="s">
        <v>858</v>
      </c>
      <c r="D127" s="412">
        <v>479127</v>
      </c>
      <c r="E127" s="412">
        <v>23283726.69040484</v>
      </c>
      <c r="F127" s="412">
        <v>1403547.4214644486</v>
      </c>
      <c r="G127" s="412">
        <v>20844.443407594452</v>
      </c>
      <c r="H127" s="412">
        <v>14.00627849748421</v>
      </c>
      <c r="I127" s="412">
        <v>4.6918194604547998E-2</v>
      </c>
      <c r="J127" s="412">
        <v>0</v>
      </c>
      <c r="K127" s="412">
        <v>0</v>
      </c>
      <c r="L127" s="412">
        <v>0</v>
      </c>
      <c r="M127" s="401">
        <v>0</v>
      </c>
      <c r="N127" s="393">
        <v>212</v>
      </c>
    </row>
    <row r="128" spans="1:14">
      <c r="A128" s="398" t="s">
        <v>859</v>
      </c>
      <c r="B128" s="411">
        <v>125</v>
      </c>
      <c r="C128" s="411" t="s">
        <v>65</v>
      </c>
      <c r="D128" s="412">
        <v>11006851</v>
      </c>
      <c r="E128" s="412">
        <v>20940722.041222721</v>
      </c>
      <c r="F128" s="412">
        <v>1265965.7607572912</v>
      </c>
      <c r="G128" s="412">
        <v>62604.78275635474</v>
      </c>
      <c r="H128" s="412">
        <v>1061.5713334935447</v>
      </c>
      <c r="I128" s="412">
        <v>2053.1623583561932</v>
      </c>
      <c r="J128" s="412">
        <v>2571354.1144444449</v>
      </c>
      <c r="K128" s="412">
        <v>0</v>
      </c>
      <c r="L128" s="412">
        <v>0</v>
      </c>
      <c r="M128" s="401">
        <v>0</v>
      </c>
      <c r="N128" s="393">
        <v>221</v>
      </c>
    </row>
    <row r="129" spans="1:14">
      <c r="A129" s="398" t="s">
        <v>860</v>
      </c>
      <c r="B129" s="411">
        <v>126</v>
      </c>
      <c r="C129" s="411" t="s">
        <v>420</v>
      </c>
      <c r="D129" s="412">
        <v>1017035</v>
      </c>
      <c r="E129" s="412">
        <v>6351772.8077653078</v>
      </c>
      <c r="F129" s="412">
        <v>355220.20342703286</v>
      </c>
      <c r="G129" s="412">
        <v>7769.0729711672302</v>
      </c>
      <c r="H129" s="412">
        <v>290.44055597168148</v>
      </c>
      <c r="I129" s="412">
        <v>397.74582624552954</v>
      </c>
      <c r="J129" s="412">
        <v>0</v>
      </c>
      <c r="K129" s="412">
        <v>0</v>
      </c>
      <c r="L129" s="412">
        <v>0</v>
      </c>
      <c r="M129" s="401">
        <v>0</v>
      </c>
      <c r="N129" s="393">
        <v>222</v>
      </c>
    </row>
    <row r="130" spans="1:14">
      <c r="A130" s="398" t="s">
        <v>861</v>
      </c>
      <c r="B130" s="411">
        <v>127</v>
      </c>
      <c r="C130" s="411" t="s">
        <v>422</v>
      </c>
      <c r="D130" s="412">
        <v>1662024</v>
      </c>
      <c r="E130" s="412">
        <v>4136743.4334907704</v>
      </c>
      <c r="F130" s="412">
        <v>234481.32669736457</v>
      </c>
      <c r="G130" s="412">
        <v>18861.269246782173</v>
      </c>
      <c r="H130" s="412">
        <v>213.94146448300029</v>
      </c>
      <c r="I130" s="412">
        <v>271.99412535247882</v>
      </c>
      <c r="J130" s="412">
        <v>0</v>
      </c>
      <c r="K130" s="412">
        <v>0</v>
      </c>
      <c r="L130" s="412">
        <v>0</v>
      </c>
      <c r="M130" s="401">
        <v>0</v>
      </c>
      <c r="N130" s="393">
        <v>222</v>
      </c>
    </row>
    <row r="131" spans="1:14">
      <c r="A131" s="398" t="s">
        <v>862</v>
      </c>
      <c r="B131" s="411">
        <v>128</v>
      </c>
      <c r="C131" s="411" t="s">
        <v>424</v>
      </c>
      <c r="D131" s="412">
        <v>67846</v>
      </c>
      <c r="E131" s="412">
        <v>42515.640376583877</v>
      </c>
      <c r="F131" s="412">
        <v>2794.1597485667662</v>
      </c>
      <c r="G131" s="412">
        <v>1045.9053039373168</v>
      </c>
      <c r="H131" s="412">
        <v>1.8058725320841569</v>
      </c>
      <c r="I131" s="412">
        <v>7.6724337032945868</v>
      </c>
      <c r="J131" s="412">
        <v>0</v>
      </c>
      <c r="K131" s="412">
        <v>0</v>
      </c>
      <c r="L131" s="412">
        <v>0</v>
      </c>
      <c r="M131" s="401">
        <v>0</v>
      </c>
      <c r="N131" s="393">
        <v>231</v>
      </c>
    </row>
    <row r="132" spans="1:14">
      <c r="A132" s="398" t="s">
        <v>863</v>
      </c>
      <c r="B132" s="411">
        <v>129</v>
      </c>
      <c r="C132" s="411" t="s">
        <v>426</v>
      </c>
      <c r="D132" s="412">
        <v>198383</v>
      </c>
      <c r="E132" s="412">
        <v>274922.92673759797</v>
      </c>
      <c r="F132" s="412">
        <v>18201.957891639991</v>
      </c>
      <c r="G132" s="412">
        <v>1109.4176730304739</v>
      </c>
      <c r="H132" s="412">
        <v>11.16450317095925</v>
      </c>
      <c r="I132" s="412">
        <v>31.352706084566897</v>
      </c>
      <c r="J132" s="412">
        <v>0</v>
      </c>
      <c r="K132" s="412">
        <v>0</v>
      </c>
      <c r="L132" s="412">
        <v>0</v>
      </c>
      <c r="M132" s="401">
        <v>0</v>
      </c>
      <c r="N132" s="393">
        <v>231</v>
      </c>
    </row>
    <row r="133" spans="1:14">
      <c r="A133" s="398" t="s">
        <v>864</v>
      </c>
      <c r="B133" s="411">
        <v>130</v>
      </c>
      <c r="C133" s="411" t="s">
        <v>865</v>
      </c>
      <c r="D133" s="412">
        <v>558593</v>
      </c>
      <c r="E133" s="412">
        <v>10371437.670230223</v>
      </c>
      <c r="F133" s="412">
        <v>719378.4809862352</v>
      </c>
      <c r="G133" s="412">
        <v>172152.9395347854</v>
      </c>
      <c r="H133" s="412">
        <v>405.18330091758054</v>
      </c>
      <c r="I133" s="412">
        <v>613.36515728348013</v>
      </c>
      <c r="J133" s="412">
        <v>0</v>
      </c>
      <c r="K133" s="412">
        <v>0</v>
      </c>
      <c r="L133" s="412">
        <v>0</v>
      </c>
      <c r="M133" s="401">
        <v>0</v>
      </c>
      <c r="N133" s="393">
        <v>251</v>
      </c>
    </row>
    <row r="134" spans="1:14">
      <c r="A134" s="398" t="s">
        <v>866</v>
      </c>
      <c r="B134" s="411">
        <v>131</v>
      </c>
      <c r="C134" s="411" t="s">
        <v>867</v>
      </c>
      <c r="D134" s="412">
        <v>180003</v>
      </c>
      <c r="E134" s="412">
        <v>2358637.4970966661</v>
      </c>
      <c r="F134" s="412">
        <v>123497.67456522127</v>
      </c>
      <c r="G134" s="412">
        <v>28.118568109581386</v>
      </c>
      <c r="H134" s="412">
        <v>92.145424494499579</v>
      </c>
      <c r="I134" s="412">
        <v>139.48944258075042</v>
      </c>
      <c r="J134" s="412">
        <v>0</v>
      </c>
      <c r="K134" s="412">
        <v>0</v>
      </c>
      <c r="L134" s="412">
        <v>0</v>
      </c>
      <c r="M134" s="401">
        <v>0</v>
      </c>
      <c r="N134" s="393">
        <v>251</v>
      </c>
    </row>
    <row r="135" spans="1:14">
      <c r="A135" s="398" t="s">
        <v>868</v>
      </c>
      <c r="B135" s="411">
        <v>132</v>
      </c>
      <c r="C135" s="411" t="s">
        <v>869</v>
      </c>
      <c r="D135" s="412">
        <v>471750</v>
      </c>
      <c r="E135" s="412">
        <v>9740995.1322112922</v>
      </c>
      <c r="F135" s="412">
        <v>522344.36586370401</v>
      </c>
      <c r="G135" s="412">
        <v>179.35712168663022</v>
      </c>
      <c r="H135" s="412">
        <v>380.55365971300711</v>
      </c>
      <c r="I135" s="412">
        <v>576.08088688766782</v>
      </c>
      <c r="J135" s="412">
        <v>0</v>
      </c>
      <c r="K135" s="412">
        <v>0</v>
      </c>
      <c r="L135" s="412">
        <v>0</v>
      </c>
      <c r="M135" s="401">
        <v>0</v>
      </c>
      <c r="N135" s="393">
        <v>251</v>
      </c>
    </row>
    <row r="136" spans="1:14">
      <c r="A136" s="398" t="s">
        <v>870</v>
      </c>
      <c r="B136" s="411">
        <v>133</v>
      </c>
      <c r="C136" s="411" t="s">
        <v>871</v>
      </c>
      <c r="D136" s="412">
        <v>372763</v>
      </c>
      <c r="E136" s="412">
        <v>150601675.87468722</v>
      </c>
      <c r="F136" s="412">
        <v>12839665.339759795</v>
      </c>
      <c r="G136" s="412">
        <v>24699791.211897109</v>
      </c>
      <c r="H136" s="412">
        <v>49511.346951154752</v>
      </c>
      <c r="I136" s="412">
        <v>225785.96049785576</v>
      </c>
      <c r="J136" s="412">
        <v>0</v>
      </c>
      <c r="K136" s="412">
        <v>0</v>
      </c>
      <c r="L136" s="412">
        <v>0</v>
      </c>
      <c r="M136" s="401">
        <v>0</v>
      </c>
      <c r="N136" s="393">
        <v>252</v>
      </c>
    </row>
    <row r="137" spans="1:14">
      <c r="A137" s="398" t="s">
        <v>872</v>
      </c>
      <c r="B137" s="411">
        <v>134</v>
      </c>
      <c r="C137" s="411" t="s">
        <v>873</v>
      </c>
      <c r="D137" s="412">
        <v>1276431</v>
      </c>
      <c r="E137" s="412">
        <v>21216048.308223784</v>
      </c>
      <c r="F137" s="412">
        <v>861856.47264282091</v>
      </c>
      <c r="G137" s="412">
        <v>79.611419174452635</v>
      </c>
      <c r="H137" s="412">
        <v>6974.9232378726965</v>
      </c>
      <c r="I137" s="412">
        <v>31807.652985396526</v>
      </c>
      <c r="J137" s="412">
        <v>0</v>
      </c>
      <c r="K137" s="412">
        <v>0</v>
      </c>
      <c r="L137" s="412">
        <v>0</v>
      </c>
      <c r="M137" s="401">
        <v>0</v>
      </c>
      <c r="N137" s="393">
        <v>252</v>
      </c>
    </row>
    <row r="138" spans="1:14">
      <c r="A138" s="398" t="s">
        <v>874</v>
      </c>
      <c r="B138" s="411">
        <v>135</v>
      </c>
      <c r="C138" s="411" t="s">
        <v>875</v>
      </c>
      <c r="D138" s="412">
        <v>1155931</v>
      </c>
      <c r="E138" s="412">
        <v>22817058.187825441</v>
      </c>
      <c r="F138" s="412">
        <v>1094180.6389615363</v>
      </c>
      <c r="G138" s="412">
        <v>1177.0455753525182</v>
      </c>
      <c r="H138" s="412">
        <v>7501.2663556421267</v>
      </c>
      <c r="I138" s="412">
        <v>34207.92875479236</v>
      </c>
      <c r="J138" s="412">
        <v>0</v>
      </c>
      <c r="K138" s="412">
        <v>0</v>
      </c>
      <c r="L138" s="412">
        <v>0</v>
      </c>
      <c r="M138" s="401">
        <v>0</v>
      </c>
      <c r="N138" s="393">
        <v>252</v>
      </c>
    </row>
    <row r="139" spans="1:14">
      <c r="A139" s="398" t="s">
        <v>876</v>
      </c>
      <c r="B139" s="411">
        <v>136</v>
      </c>
      <c r="C139" s="411" t="s">
        <v>67</v>
      </c>
      <c r="D139" s="412">
        <v>598701</v>
      </c>
      <c r="E139" s="412">
        <v>26848185.488100268</v>
      </c>
      <c r="F139" s="412">
        <v>1424723.3215691159</v>
      </c>
      <c r="G139" s="412">
        <v>473926.29856218898</v>
      </c>
      <c r="H139" s="412">
        <v>8826.5274538934555</v>
      </c>
      <c r="I139" s="412">
        <v>40251.499944126379</v>
      </c>
      <c r="J139" s="412">
        <v>0</v>
      </c>
      <c r="K139" s="412">
        <v>0</v>
      </c>
      <c r="L139" s="412">
        <v>0</v>
      </c>
      <c r="M139" s="401">
        <v>0</v>
      </c>
      <c r="N139" s="393">
        <v>253</v>
      </c>
    </row>
    <row r="140" spans="1:14">
      <c r="A140" s="398" t="s">
        <v>877</v>
      </c>
      <c r="B140" s="411">
        <v>137</v>
      </c>
      <c r="C140" s="411" t="s">
        <v>878</v>
      </c>
      <c r="D140" s="412">
        <v>243812</v>
      </c>
      <c r="E140" s="412">
        <v>4305762.9962895978</v>
      </c>
      <c r="F140" s="412">
        <v>228550.37529566855</v>
      </c>
      <c r="G140" s="412">
        <v>199990.25852448406</v>
      </c>
      <c r="H140" s="412">
        <v>1415.5494908046333</v>
      </c>
      <c r="I140" s="412">
        <v>6455.3121879088867</v>
      </c>
      <c r="J140" s="412">
        <v>0</v>
      </c>
      <c r="K140" s="412">
        <v>0</v>
      </c>
      <c r="L140" s="412">
        <v>0</v>
      </c>
      <c r="M140" s="401">
        <v>0</v>
      </c>
      <c r="N140" s="393">
        <v>259</v>
      </c>
    </row>
    <row r="141" spans="1:14">
      <c r="A141" s="398" t="s">
        <v>879</v>
      </c>
      <c r="B141" s="411">
        <v>138</v>
      </c>
      <c r="C141" s="411" t="s">
        <v>880</v>
      </c>
      <c r="D141" s="412">
        <v>145222</v>
      </c>
      <c r="E141" s="412">
        <v>9452475.2378390823</v>
      </c>
      <c r="F141" s="412">
        <v>559317.53711756365</v>
      </c>
      <c r="G141" s="412">
        <v>53.661924268486189</v>
      </c>
      <c r="H141" s="412">
        <v>3107.5668868204875</v>
      </c>
      <c r="I141" s="412">
        <v>14171.397418137312</v>
      </c>
      <c r="J141" s="412">
        <v>0</v>
      </c>
      <c r="K141" s="412">
        <v>0</v>
      </c>
      <c r="L141" s="412">
        <v>0</v>
      </c>
      <c r="M141" s="401">
        <v>0</v>
      </c>
      <c r="N141" s="393">
        <v>259</v>
      </c>
    </row>
    <row r="142" spans="1:14">
      <c r="A142" s="398" t="s">
        <v>881</v>
      </c>
      <c r="B142" s="411">
        <v>139</v>
      </c>
      <c r="C142" s="411" t="s">
        <v>882</v>
      </c>
      <c r="D142" s="412">
        <v>334302</v>
      </c>
      <c r="E142" s="412">
        <v>7849051.3849693332</v>
      </c>
      <c r="F142" s="412">
        <v>476429.10114991991</v>
      </c>
      <c r="G142" s="412">
        <v>277.53912340267971</v>
      </c>
      <c r="H142" s="412">
        <v>2580.4301585728654</v>
      </c>
      <c r="I142" s="412">
        <v>11767.502557056168</v>
      </c>
      <c r="J142" s="412">
        <v>0</v>
      </c>
      <c r="K142" s="412">
        <v>0</v>
      </c>
      <c r="L142" s="412">
        <v>0</v>
      </c>
      <c r="M142" s="401">
        <v>0</v>
      </c>
      <c r="N142" s="393">
        <v>259</v>
      </c>
    </row>
    <row r="143" spans="1:14">
      <c r="A143" s="398" t="s">
        <v>883</v>
      </c>
      <c r="B143" s="411">
        <v>140</v>
      </c>
      <c r="C143" s="411" t="s">
        <v>884</v>
      </c>
      <c r="D143" s="412">
        <v>271922</v>
      </c>
      <c r="E143" s="412">
        <v>2903369.569203726</v>
      </c>
      <c r="F143" s="412">
        <v>144382.88242892496</v>
      </c>
      <c r="G143" s="412">
        <v>634.46135368244745</v>
      </c>
      <c r="H143" s="412">
        <v>954.50291129483719</v>
      </c>
      <c r="I143" s="412">
        <v>4352.8073844833671</v>
      </c>
      <c r="J143" s="412">
        <v>0</v>
      </c>
      <c r="K143" s="412">
        <v>0</v>
      </c>
      <c r="L143" s="412">
        <v>0</v>
      </c>
      <c r="M143" s="401">
        <v>0</v>
      </c>
      <c r="N143" s="393">
        <v>259</v>
      </c>
    </row>
    <row r="144" spans="1:14">
      <c r="A144" s="398" t="s">
        <v>885</v>
      </c>
      <c r="B144" s="411">
        <v>141</v>
      </c>
      <c r="C144" s="411" t="s">
        <v>68</v>
      </c>
      <c r="D144" s="412">
        <v>967510</v>
      </c>
      <c r="E144" s="412">
        <v>15066808.649741746</v>
      </c>
      <c r="F144" s="412">
        <v>877165.62460063491</v>
      </c>
      <c r="G144" s="412">
        <v>4682250.1427419316</v>
      </c>
      <c r="H144" s="412">
        <v>4953.3179904633807</v>
      </c>
      <c r="I144" s="412">
        <v>22588.552503558967</v>
      </c>
      <c r="J144" s="412">
        <v>0</v>
      </c>
      <c r="K144" s="412">
        <v>0</v>
      </c>
      <c r="L144" s="412">
        <v>0</v>
      </c>
      <c r="M144" s="401">
        <v>0</v>
      </c>
      <c r="N144" s="393">
        <v>259</v>
      </c>
    </row>
    <row r="145" spans="1:14">
      <c r="A145" s="398" t="s">
        <v>886</v>
      </c>
      <c r="B145" s="411">
        <v>142</v>
      </c>
      <c r="C145" s="411" t="s">
        <v>887</v>
      </c>
      <c r="D145" s="412">
        <v>2147341</v>
      </c>
      <c r="E145" s="412">
        <v>851559183.32893372</v>
      </c>
      <c r="F145" s="412">
        <v>85271711.060761735</v>
      </c>
      <c r="G145" s="412">
        <v>4726878.5603116062</v>
      </c>
      <c r="H145" s="412">
        <v>47848.656077134707</v>
      </c>
      <c r="I145" s="412">
        <v>110365.40486912537</v>
      </c>
      <c r="J145" s="412">
        <v>0</v>
      </c>
      <c r="K145" s="412">
        <v>0</v>
      </c>
      <c r="L145" s="412">
        <v>0</v>
      </c>
      <c r="M145" s="401">
        <v>0</v>
      </c>
      <c r="N145" s="393">
        <v>261</v>
      </c>
    </row>
    <row r="146" spans="1:14">
      <c r="A146" s="398" t="s">
        <v>888</v>
      </c>
      <c r="B146" s="411">
        <v>143</v>
      </c>
      <c r="C146" s="411" t="s">
        <v>889</v>
      </c>
      <c r="D146" s="412">
        <v>221565</v>
      </c>
      <c r="E146" s="412">
        <v>31030291.704297036</v>
      </c>
      <c r="F146" s="412">
        <v>2858417.1770097357</v>
      </c>
      <c r="G146" s="412">
        <v>18249.891438058476</v>
      </c>
      <c r="H146" s="412">
        <v>4677.8802290818221</v>
      </c>
      <c r="I146" s="412">
        <v>4856.1646864367985</v>
      </c>
      <c r="J146" s="412">
        <v>0</v>
      </c>
      <c r="K146" s="412">
        <v>0</v>
      </c>
      <c r="L146" s="412">
        <v>0</v>
      </c>
      <c r="M146" s="401">
        <v>0</v>
      </c>
      <c r="N146" s="393">
        <v>261</v>
      </c>
    </row>
    <row r="147" spans="1:14">
      <c r="A147" s="398" t="s">
        <v>890</v>
      </c>
      <c r="B147" s="411">
        <v>144</v>
      </c>
      <c r="C147" s="411" t="s">
        <v>891</v>
      </c>
      <c r="D147" s="412">
        <v>3210279</v>
      </c>
      <c r="E147" s="412">
        <v>60436246.194618106</v>
      </c>
      <c r="F147" s="412">
        <v>4425894.5188724454</v>
      </c>
      <c r="G147" s="412">
        <v>180761.87956832923</v>
      </c>
      <c r="H147" s="412">
        <v>3628.0922609496288</v>
      </c>
      <c r="I147" s="412">
        <v>8286.1315216437033</v>
      </c>
      <c r="J147" s="412">
        <v>0</v>
      </c>
      <c r="K147" s="412">
        <v>0</v>
      </c>
      <c r="L147" s="412">
        <v>0</v>
      </c>
      <c r="M147" s="401">
        <v>0</v>
      </c>
      <c r="N147" s="393">
        <v>261</v>
      </c>
    </row>
    <row r="148" spans="1:14">
      <c r="A148" s="398" t="s">
        <v>892</v>
      </c>
      <c r="B148" s="411">
        <v>145</v>
      </c>
      <c r="C148" s="411" t="s">
        <v>893</v>
      </c>
      <c r="D148" s="412">
        <v>1203227</v>
      </c>
      <c r="E148" s="412">
        <v>26749755.903218172</v>
      </c>
      <c r="F148" s="412">
        <v>2120784.6940576285</v>
      </c>
      <c r="G148" s="412">
        <v>123586.69644757791</v>
      </c>
      <c r="H148" s="412">
        <v>15492.798170753538</v>
      </c>
      <c r="I148" s="412">
        <v>3410.2273418615473</v>
      </c>
      <c r="J148" s="412">
        <v>0</v>
      </c>
      <c r="K148" s="412">
        <v>0</v>
      </c>
      <c r="L148" s="412">
        <v>0</v>
      </c>
      <c r="M148" s="401">
        <v>0</v>
      </c>
      <c r="N148" s="393">
        <v>261</v>
      </c>
    </row>
    <row r="149" spans="1:14">
      <c r="A149" s="398" t="s">
        <v>894</v>
      </c>
      <c r="B149" s="411">
        <v>146</v>
      </c>
      <c r="C149" s="411" t="s">
        <v>435</v>
      </c>
      <c r="D149" s="412">
        <v>0</v>
      </c>
      <c r="E149" s="412">
        <v>0</v>
      </c>
      <c r="F149" s="412">
        <v>0</v>
      </c>
      <c r="G149" s="412">
        <v>0</v>
      </c>
      <c r="H149" s="412">
        <v>0</v>
      </c>
      <c r="I149" s="412">
        <v>0</v>
      </c>
      <c r="J149" s="412">
        <v>0</v>
      </c>
      <c r="K149" s="412">
        <v>0</v>
      </c>
      <c r="L149" s="412">
        <v>0</v>
      </c>
      <c r="M149" s="401">
        <v>0</v>
      </c>
      <c r="N149" s="393">
        <v>261</v>
      </c>
    </row>
    <row r="150" spans="1:14">
      <c r="A150" s="398" t="s">
        <v>895</v>
      </c>
      <c r="B150" s="411">
        <v>147</v>
      </c>
      <c r="C150" s="411" t="s">
        <v>437</v>
      </c>
      <c r="D150" s="412">
        <v>6072576</v>
      </c>
      <c r="E150" s="412">
        <v>141672463.61631781</v>
      </c>
      <c r="F150" s="412">
        <v>7626096.3203716408</v>
      </c>
      <c r="G150" s="412">
        <v>44331.051951626279</v>
      </c>
      <c r="H150" s="412">
        <v>31253.603519826036</v>
      </c>
      <c r="I150" s="412">
        <v>63837.452262192768</v>
      </c>
      <c r="J150" s="412">
        <v>0</v>
      </c>
      <c r="K150" s="412">
        <v>0</v>
      </c>
      <c r="L150" s="412">
        <v>0</v>
      </c>
      <c r="M150" s="401">
        <v>0</v>
      </c>
      <c r="N150" s="393">
        <v>262</v>
      </c>
    </row>
    <row r="151" spans="1:14">
      <c r="A151" s="398" t="s">
        <v>896</v>
      </c>
      <c r="B151" s="411">
        <v>148</v>
      </c>
      <c r="C151" s="411" t="s">
        <v>439</v>
      </c>
      <c r="D151" s="412">
        <v>939646</v>
      </c>
      <c r="E151" s="412">
        <v>13147380.086725887</v>
      </c>
      <c r="F151" s="412">
        <v>775982.63912990747</v>
      </c>
      <c r="G151" s="412">
        <v>426.81551605882152</v>
      </c>
      <c r="H151" s="412">
        <v>2451.8058367266894</v>
      </c>
      <c r="I151" s="412">
        <v>5048.4370857635658</v>
      </c>
      <c r="J151" s="412">
        <v>0</v>
      </c>
      <c r="K151" s="412">
        <v>0</v>
      </c>
      <c r="L151" s="412">
        <v>0</v>
      </c>
      <c r="M151" s="401">
        <v>0</v>
      </c>
      <c r="N151" s="393">
        <v>262</v>
      </c>
    </row>
    <row r="152" spans="1:14">
      <c r="A152" s="398" t="s">
        <v>897</v>
      </c>
      <c r="B152" s="411">
        <v>149</v>
      </c>
      <c r="C152" s="411" t="s">
        <v>898</v>
      </c>
      <c r="D152" s="412">
        <v>2509011</v>
      </c>
      <c r="E152" s="412">
        <v>42198903.253942862</v>
      </c>
      <c r="F152" s="412">
        <v>2746925.9636993036</v>
      </c>
      <c r="G152" s="412">
        <v>17209.421300391918</v>
      </c>
      <c r="H152" s="412">
        <v>10172.752382151473</v>
      </c>
      <c r="I152" s="412">
        <v>20700.584741071565</v>
      </c>
      <c r="J152" s="412">
        <v>0</v>
      </c>
      <c r="K152" s="412">
        <v>0</v>
      </c>
      <c r="L152" s="412">
        <v>0</v>
      </c>
      <c r="M152" s="401">
        <v>0</v>
      </c>
      <c r="N152" s="393">
        <v>262</v>
      </c>
    </row>
    <row r="153" spans="1:14">
      <c r="A153" s="398" t="s">
        <v>899</v>
      </c>
      <c r="B153" s="411">
        <v>150</v>
      </c>
      <c r="C153" s="411" t="s">
        <v>900</v>
      </c>
      <c r="D153" s="412">
        <v>1137127</v>
      </c>
      <c r="E153" s="412">
        <v>15245866.422442563</v>
      </c>
      <c r="F153" s="412">
        <v>999180.2284034586</v>
      </c>
      <c r="G153" s="412">
        <v>185.43920014573968</v>
      </c>
      <c r="H153" s="412">
        <v>9392.8937062957484</v>
      </c>
      <c r="I153" s="412">
        <v>18641.592679985188</v>
      </c>
      <c r="J153" s="412">
        <v>0</v>
      </c>
      <c r="K153" s="412">
        <v>0</v>
      </c>
      <c r="L153" s="412">
        <v>0</v>
      </c>
      <c r="M153" s="401">
        <v>0</v>
      </c>
      <c r="N153" s="393">
        <v>262</v>
      </c>
    </row>
    <row r="154" spans="1:14">
      <c r="A154" s="398" t="s">
        <v>901</v>
      </c>
      <c r="B154" s="411">
        <v>151</v>
      </c>
      <c r="C154" s="411" t="s">
        <v>902</v>
      </c>
      <c r="D154" s="412">
        <v>354530</v>
      </c>
      <c r="E154" s="412">
        <v>7984422.9947735108</v>
      </c>
      <c r="F154" s="412">
        <v>527680.92258523719</v>
      </c>
      <c r="G154" s="412">
        <v>1016.0894756141804</v>
      </c>
      <c r="H154" s="412">
        <v>856.2719396879146</v>
      </c>
      <c r="I154" s="412">
        <v>1830.6492686013607</v>
      </c>
      <c r="J154" s="412">
        <v>0</v>
      </c>
      <c r="K154" s="412">
        <v>0</v>
      </c>
      <c r="L154" s="412">
        <v>0</v>
      </c>
      <c r="M154" s="401">
        <v>0</v>
      </c>
      <c r="N154" s="393">
        <v>263</v>
      </c>
    </row>
    <row r="155" spans="1:14">
      <c r="A155" s="398" t="s">
        <v>903</v>
      </c>
      <c r="B155" s="411">
        <v>152</v>
      </c>
      <c r="C155" s="411" t="s">
        <v>904</v>
      </c>
      <c r="D155" s="412">
        <v>76171</v>
      </c>
      <c r="E155" s="412">
        <v>2037977.8384410618</v>
      </c>
      <c r="F155" s="412">
        <v>125672.51466748095</v>
      </c>
      <c r="G155" s="412">
        <v>334.95510071098181</v>
      </c>
      <c r="H155" s="412">
        <v>1242.6502928258626</v>
      </c>
      <c r="I155" s="412">
        <v>2466.6419875570923</v>
      </c>
      <c r="J155" s="412">
        <v>0</v>
      </c>
      <c r="K155" s="412">
        <v>0</v>
      </c>
      <c r="L155" s="412">
        <v>0</v>
      </c>
      <c r="M155" s="401">
        <v>0</v>
      </c>
      <c r="N155" s="393">
        <v>263</v>
      </c>
    </row>
    <row r="156" spans="1:14">
      <c r="A156" s="398" t="s">
        <v>905</v>
      </c>
      <c r="B156" s="411">
        <v>153</v>
      </c>
      <c r="C156" s="411" t="s">
        <v>906</v>
      </c>
      <c r="D156" s="412">
        <v>1145286</v>
      </c>
      <c r="E156" s="412">
        <v>30893586.628507808</v>
      </c>
      <c r="F156" s="412">
        <v>2004798.6923040268</v>
      </c>
      <c r="G156" s="412">
        <v>157073.64617521904</v>
      </c>
      <c r="H156" s="412">
        <v>2743.1148111475954</v>
      </c>
      <c r="I156" s="412">
        <v>5970.3708351898795</v>
      </c>
      <c r="J156" s="412">
        <v>0</v>
      </c>
      <c r="K156" s="412">
        <v>0</v>
      </c>
      <c r="L156" s="412">
        <v>0</v>
      </c>
      <c r="M156" s="401">
        <v>0</v>
      </c>
      <c r="N156" s="393">
        <v>263</v>
      </c>
    </row>
    <row r="157" spans="1:14">
      <c r="A157" s="398" t="s">
        <v>907</v>
      </c>
      <c r="B157" s="411">
        <v>154</v>
      </c>
      <c r="C157" s="411" t="s">
        <v>908</v>
      </c>
      <c r="D157" s="412">
        <v>1716047</v>
      </c>
      <c r="E157" s="412">
        <v>44545310.586670369</v>
      </c>
      <c r="F157" s="412">
        <v>2813069.4809657391</v>
      </c>
      <c r="G157" s="412">
        <v>716.32840830838802</v>
      </c>
      <c r="H157" s="412">
        <v>2486.461029870914</v>
      </c>
      <c r="I157" s="412">
        <v>5741.0013900613176</v>
      </c>
      <c r="J157" s="412">
        <v>0</v>
      </c>
      <c r="K157" s="412">
        <v>0</v>
      </c>
      <c r="L157" s="412">
        <v>0</v>
      </c>
      <c r="M157" s="401">
        <v>0</v>
      </c>
      <c r="N157" s="393">
        <v>269</v>
      </c>
    </row>
    <row r="158" spans="1:14">
      <c r="A158" s="398" t="s">
        <v>909</v>
      </c>
      <c r="B158" s="411">
        <v>155</v>
      </c>
      <c r="C158" s="411" t="s">
        <v>161</v>
      </c>
      <c r="D158" s="412">
        <v>311012</v>
      </c>
      <c r="E158" s="412">
        <v>19091647.869022101</v>
      </c>
      <c r="F158" s="412">
        <v>1374965.1757541455</v>
      </c>
      <c r="G158" s="412">
        <v>649.70514620002268</v>
      </c>
      <c r="H158" s="412">
        <v>1838.3706437159858</v>
      </c>
      <c r="I158" s="412">
        <v>3969.1080155720838</v>
      </c>
      <c r="J158" s="412">
        <v>0</v>
      </c>
      <c r="K158" s="412">
        <v>0</v>
      </c>
      <c r="L158" s="412">
        <v>0</v>
      </c>
      <c r="M158" s="401">
        <v>0</v>
      </c>
      <c r="N158" s="393">
        <v>269</v>
      </c>
    </row>
    <row r="159" spans="1:14">
      <c r="A159" s="398" t="s">
        <v>910</v>
      </c>
      <c r="B159" s="411">
        <v>156</v>
      </c>
      <c r="C159" s="411" t="s">
        <v>911</v>
      </c>
      <c r="D159" s="412">
        <v>1076886</v>
      </c>
      <c r="E159" s="412">
        <v>9720059.7191282585</v>
      </c>
      <c r="F159" s="412">
        <v>348533.97532548947</v>
      </c>
      <c r="G159" s="412">
        <v>125.80530516759177</v>
      </c>
      <c r="H159" s="412">
        <v>54.474115059883367</v>
      </c>
      <c r="I159" s="412">
        <v>90.368389549907036</v>
      </c>
      <c r="J159" s="412">
        <v>0</v>
      </c>
      <c r="K159" s="412">
        <v>0</v>
      </c>
      <c r="L159" s="412">
        <v>0</v>
      </c>
      <c r="M159" s="401">
        <v>0</v>
      </c>
      <c r="N159" s="393">
        <v>271</v>
      </c>
    </row>
    <row r="160" spans="1:14">
      <c r="A160" s="398" t="s">
        <v>912</v>
      </c>
      <c r="B160" s="411">
        <v>157</v>
      </c>
      <c r="C160" s="411" t="s">
        <v>913</v>
      </c>
      <c r="D160" s="412">
        <v>294785</v>
      </c>
      <c r="E160" s="412">
        <v>8577809.7274723724</v>
      </c>
      <c r="F160" s="412">
        <v>707058.3098057406</v>
      </c>
      <c r="G160" s="412">
        <v>606.87887954278835</v>
      </c>
      <c r="H160" s="412">
        <v>48.072605267699281</v>
      </c>
      <c r="I160" s="412">
        <v>79.748774527768575</v>
      </c>
      <c r="J160" s="412">
        <v>0</v>
      </c>
      <c r="K160" s="412">
        <v>0</v>
      </c>
      <c r="L160" s="412">
        <v>0</v>
      </c>
      <c r="M160" s="401">
        <v>0</v>
      </c>
      <c r="N160" s="393">
        <v>271</v>
      </c>
    </row>
    <row r="161" spans="1:14">
      <c r="A161" s="398" t="s">
        <v>914</v>
      </c>
      <c r="B161" s="411">
        <v>158</v>
      </c>
      <c r="C161" s="411" t="s">
        <v>915</v>
      </c>
      <c r="D161" s="412">
        <v>479635</v>
      </c>
      <c r="E161" s="412">
        <v>10039145.092222225</v>
      </c>
      <c r="F161" s="412">
        <v>473399.78326656064</v>
      </c>
      <c r="G161" s="412">
        <v>10.14525535530538</v>
      </c>
      <c r="H161" s="412">
        <v>56.262364703415962</v>
      </c>
      <c r="I161" s="412">
        <v>93.334958905307985</v>
      </c>
      <c r="J161" s="412">
        <v>0</v>
      </c>
      <c r="K161" s="412">
        <v>0</v>
      </c>
      <c r="L161" s="412">
        <v>0</v>
      </c>
      <c r="M161" s="401">
        <v>0</v>
      </c>
      <c r="N161" s="393">
        <v>271</v>
      </c>
    </row>
    <row r="162" spans="1:14">
      <c r="A162" s="398" t="s">
        <v>916</v>
      </c>
      <c r="B162" s="411">
        <v>159</v>
      </c>
      <c r="C162" s="411" t="s">
        <v>917</v>
      </c>
      <c r="D162" s="412">
        <v>1748513</v>
      </c>
      <c r="E162" s="412">
        <v>1535528.0197909574</v>
      </c>
      <c r="F162" s="412">
        <v>96493.3080459435</v>
      </c>
      <c r="G162" s="412">
        <v>142.21897479023659</v>
      </c>
      <c r="H162" s="412">
        <v>8.6055572131062288</v>
      </c>
      <c r="I162" s="412">
        <v>14.275961081205327</v>
      </c>
      <c r="J162" s="412">
        <v>0</v>
      </c>
      <c r="K162" s="412">
        <v>0</v>
      </c>
      <c r="L162" s="412">
        <v>0</v>
      </c>
      <c r="M162" s="401">
        <v>0</v>
      </c>
      <c r="N162" s="393">
        <v>271</v>
      </c>
    </row>
    <row r="163" spans="1:14">
      <c r="A163" s="398" t="s">
        <v>918</v>
      </c>
      <c r="B163" s="411">
        <v>160</v>
      </c>
      <c r="C163" s="411" t="s">
        <v>446</v>
      </c>
      <c r="D163" s="412">
        <v>0</v>
      </c>
      <c r="E163" s="412">
        <v>0</v>
      </c>
      <c r="F163" s="412">
        <v>0</v>
      </c>
      <c r="G163" s="412">
        <v>0</v>
      </c>
      <c r="H163" s="412">
        <v>0</v>
      </c>
      <c r="I163" s="412">
        <v>0</v>
      </c>
      <c r="J163" s="412">
        <v>0</v>
      </c>
      <c r="K163" s="412">
        <v>0</v>
      </c>
      <c r="L163" s="412">
        <v>0</v>
      </c>
      <c r="M163" s="401">
        <v>0</v>
      </c>
      <c r="N163" s="393">
        <v>271</v>
      </c>
    </row>
    <row r="164" spans="1:14">
      <c r="A164" s="398" t="s">
        <v>919</v>
      </c>
      <c r="B164" s="411">
        <v>161</v>
      </c>
      <c r="C164" s="411" t="s">
        <v>448</v>
      </c>
      <c r="D164" s="412">
        <v>952929</v>
      </c>
      <c r="E164" s="412">
        <v>2844144.764580457</v>
      </c>
      <c r="F164" s="412">
        <v>154290.14854956258</v>
      </c>
      <c r="G164" s="412">
        <v>336.82247779613863</v>
      </c>
      <c r="H164" s="412">
        <v>111.11284670860717</v>
      </c>
      <c r="I164" s="412">
        <v>168.20226436603122</v>
      </c>
      <c r="J164" s="412">
        <v>0</v>
      </c>
      <c r="K164" s="412">
        <v>0</v>
      </c>
      <c r="L164" s="412">
        <v>0</v>
      </c>
      <c r="M164" s="401">
        <v>0</v>
      </c>
      <c r="N164" s="393">
        <v>272</v>
      </c>
    </row>
    <row r="165" spans="1:14">
      <c r="A165" s="398" t="s">
        <v>920</v>
      </c>
      <c r="B165" s="411">
        <v>162</v>
      </c>
      <c r="C165" s="411" t="s">
        <v>921</v>
      </c>
      <c r="D165" s="412">
        <v>152141</v>
      </c>
      <c r="E165" s="412">
        <v>673039.9731546219</v>
      </c>
      <c r="F165" s="412">
        <v>36256.475639019045</v>
      </c>
      <c r="G165" s="412">
        <v>127.83021747684779</v>
      </c>
      <c r="H165" s="412">
        <v>26.293804836240813</v>
      </c>
      <c r="I165" s="412">
        <v>39.803475864970459</v>
      </c>
      <c r="J165" s="412">
        <v>0</v>
      </c>
      <c r="K165" s="412">
        <v>0</v>
      </c>
      <c r="L165" s="412">
        <v>0</v>
      </c>
      <c r="M165" s="401">
        <v>0</v>
      </c>
      <c r="N165" s="393">
        <v>272</v>
      </c>
    </row>
    <row r="166" spans="1:14">
      <c r="A166" s="398" t="s">
        <v>922</v>
      </c>
      <c r="B166" s="411">
        <v>163</v>
      </c>
      <c r="C166" s="411" t="s">
        <v>923</v>
      </c>
      <c r="D166" s="412">
        <v>617511</v>
      </c>
      <c r="E166" s="412">
        <v>5364448.8605220215</v>
      </c>
      <c r="F166" s="412">
        <v>289127.78529072658</v>
      </c>
      <c r="G166" s="412">
        <v>52.755327847587971</v>
      </c>
      <c r="H166" s="412">
        <v>209.57413678036579</v>
      </c>
      <c r="I166" s="412">
        <v>317.25264362507977</v>
      </c>
      <c r="J166" s="412">
        <v>0</v>
      </c>
      <c r="K166" s="412">
        <v>0</v>
      </c>
      <c r="L166" s="412">
        <v>0</v>
      </c>
      <c r="M166" s="401">
        <v>0</v>
      </c>
      <c r="N166" s="393">
        <v>272</v>
      </c>
    </row>
    <row r="167" spans="1:14">
      <c r="A167" s="398" t="s">
        <v>924</v>
      </c>
      <c r="B167" s="411">
        <v>164</v>
      </c>
      <c r="C167" s="411" t="s">
        <v>925</v>
      </c>
      <c r="D167" s="412">
        <v>834236</v>
      </c>
      <c r="E167" s="412">
        <v>2942186.4773570788</v>
      </c>
      <c r="F167" s="412">
        <v>171426.782291957</v>
      </c>
      <c r="G167" s="412">
        <v>0</v>
      </c>
      <c r="H167" s="412">
        <v>114.94306447335059</v>
      </c>
      <c r="I167" s="412">
        <v>174.00043550581299</v>
      </c>
      <c r="J167" s="412">
        <v>0</v>
      </c>
      <c r="K167" s="412">
        <v>0</v>
      </c>
      <c r="L167" s="412">
        <v>0</v>
      </c>
      <c r="M167" s="401">
        <v>0</v>
      </c>
      <c r="N167" s="393">
        <v>272</v>
      </c>
    </row>
    <row r="168" spans="1:14">
      <c r="A168" s="398" t="s">
        <v>926</v>
      </c>
      <c r="B168" s="411">
        <v>165</v>
      </c>
      <c r="C168" s="411" t="s">
        <v>927</v>
      </c>
      <c r="D168" s="412">
        <v>983545</v>
      </c>
      <c r="E168" s="412">
        <v>9761370.3022802975</v>
      </c>
      <c r="F168" s="412">
        <v>584621.27908940648</v>
      </c>
      <c r="G168" s="412">
        <v>3715.293910777054</v>
      </c>
      <c r="H168" s="412">
        <v>381.34966108984753</v>
      </c>
      <c r="I168" s="412">
        <v>577.28587117156576</v>
      </c>
      <c r="J168" s="412">
        <v>1170</v>
      </c>
      <c r="K168" s="412">
        <v>0</v>
      </c>
      <c r="L168" s="412">
        <v>305500</v>
      </c>
      <c r="M168" s="401">
        <v>0</v>
      </c>
      <c r="N168" s="393">
        <v>272</v>
      </c>
    </row>
    <row r="169" spans="1:14">
      <c r="A169" s="398" t="s">
        <v>928</v>
      </c>
      <c r="B169" s="411">
        <v>166</v>
      </c>
      <c r="C169" s="411" t="s">
        <v>929</v>
      </c>
      <c r="D169" s="412">
        <v>193382</v>
      </c>
      <c r="E169" s="412">
        <v>86323.664679666195</v>
      </c>
      <c r="F169" s="412">
        <v>5790.9816941719355</v>
      </c>
      <c r="G169" s="412">
        <v>397.69400992797085</v>
      </c>
      <c r="H169" s="412">
        <v>3.3724261297549796</v>
      </c>
      <c r="I169" s="412">
        <v>5.1051676582417853</v>
      </c>
      <c r="J169" s="412">
        <v>0</v>
      </c>
      <c r="K169" s="412">
        <v>0</v>
      </c>
      <c r="L169" s="412">
        <v>0</v>
      </c>
      <c r="M169" s="401">
        <v>0</v>
      </c>
      <c r="N169" s="393">
        <v>272</v>
      </c>
    </row>
    <row r="170" spans="1:14">
      <c r="A170" s="398" t="s">
        <v>930</v>
      </c>
      <c r="B170" s="411">
        <v>167</v>
      </c>
      <c r="C170" s="411" t="s">
        <v>450</v>
      </c>
      <c r="D170" s="412">
        <v>883450</v>
      </c>
      <c r="E170" s="412">
        <v>1793414.4555060118</v>
      </c>
      <c r="F170" s="412">
        <v>104424.90264593356</v>
      </c>
      <c r="G170" s="412">
        <v>7614.0801741203832</v>
      </c>
      <c r="H170" s="412">
        <v>70.063728105989881</v>
      </c>
      <c r="I170" s="412">
        <v>106.06224272391486</v>
      </c>
      <c r="J170" s="412">
        <v>0</v>
      </c>
      <c r="K170" s="412">
        <v>0</v>
      </c>
      <c r="L170" s="412">
        <v>0</v>
      </c>
      <c r="M170" s="401">
        <v>0</v>
      </c>
      <c r="N170" s="393">
        <v>272</v>
      </c>
    </row>
    <row r="171" spans="1:14">
      <c r="A171" s="398" t="s">
        <v>931</v>
      </c>
      <c r="B171" s="411">
        <v>168</v>
      </c>
      <c r="C171" s="411" t="s">
        <v>452</v>
      </c>
      <c r="D171" s="412">
        <v>2650782</v>
      </c>
      <c r="E171" s="412">
        <v>5423734.5357118724</v>
      </c>
      <c r="F171" s="412">
        <v>301817.02035192563</v>
      </c>
      <c r="G171" s="412">
        <v>41502.046526076345</v>
      </c>
      <c r="H171" s="412">
        <v>211.89026366020059</v>
      </c>
      <c r="I171" s="412">
        <v>320.75878892949186</v>
      </c>
      <c r="J171" s="412">
        <v>0</v>
      </c>
      <c r="K171" s="412">
        <v>0</v>
      </c>
      <c r="L171" s="412">
        <v>0</v>
      </c>
      <c r="M171" s="401">
        <v>0</v>
      </c>
      <c r="N171" s="393">
        <v>281</v>
      </c>
    </row>
    <row r="172" spans="1:14">
      <c r="A172" s="398" t="s">
        <v>932</v>
      </c>
      <c r="B172" s="411">
        <v>169</v>
      </c>
      <c r="C172" s="411" t="s">
        <v>454</v>
      </c>
      <c r="D172" s="412">
        <v>2042541</v>
      </c>
      <c r="E172" s="412">
        <v>7986617.6682254681</v>
      </c>
      <c r="F172" s="412">
        <v>513588.53181203682</v>
      </c>
      <c r="G172" s="412">
        <v>22571.252428426127</v>
      </c>
      <c r="H172" s="412">
        <v>312.01499858277924</v>
      </c>
      <c r="I172" s="412">
        <v>472.32728556959995</v>
      </c>
      <c r="J172" s="412">
        <v>0</v>
      </c>
      <c r="K172" s="412">
        <v>0</v>
      </c>
      <c r="L172" s="412">
        <v>0</v>
      </c>
      <c r="M172" s="401">
        <v>0</v>
      </c>
      <c r="N172" s="393">
        <v>281</v>
      </c>
    </row>
    <row r="173" spans="1:14">
      <c r="A173" s="398" t="s">
        <v>933</v>
      </c>
      <c r="B173" s="411">
        <v>170</v>
      </c>
      <c r="C173" s="411" t="s">
        <v>456</v>
      </c>
      <c r="D173" s="412">
        <v>741857</v>
      </c>
      <c r="E173" s="412">
        <v>1015537.0048252743</v>
      </c>
      <c r="F173" s="412">
        <v>55970.883355482845</v>
      </c>
      <c r="G173" s="412">
        <v>6390.2937956877977</v>
      </c>
      <c r="H173" s="412">
        <v>39.674213826705063</v>
      </c>
      <c r="I173" s="412">
        <v>60.058695283854696</v>
      </c>
      <c r="J173" s="412">
        <v>0</v>
      </c>
      <c r="K173" s="412">
        <v>0</v>
      </c>
      <c r="L173" s="412">
        <v>0</v>
      </c>
      <c r="M173" s="401">
        <v>0</v>
      </c>
      <c r="N173" s="393">
        <v>289</v>
      </c>
    </row>
    <row r="174" spans="1:14">
      <c r="A174" s="398" t="s">
        <v>934</v>
      </c>
      <c r="B174" s="411">
        <v>171</v>
      </c>
      <c r="C174" s="411" t="s">
        <v>935</v>
      </c>
      <c r="D174" s="412">
        <v>1291064</v>
      </c>
      <c r="E174" s="412">
        <v>3830796.500508022</v>
      </c>
      <c r="F174" s="412">
        <v>212302.88105544122</v>
      </c>
      <c r="G174" s="412">
        <v>3458.0577632163472</v>
      </c>
      <c r="H174" s="412">
        <v>149.65859320300981</v>
      </c>
      <c r="I174" s="412">
        <v>226.55268948870338</v>
      </c>
      <c r="J174" s="412">
        <v>0</v>
      </c>
      <c r="K174" s="412">
        <v>0</v>
      </c>
      <c r="L174" s="412">
        <v>0</v>
      </c>
      <c r="M174" s="401">
        <v>0</v>
      </c>
      <c r="N174" s="393">
        <v>289</v>
      </c>
    </row>
    <row r="175" spans="1:14">
      <c r="A175" s="398" t="s">
        <v>936</v>
      </c>
      <c r="B175" s="411">
        <v>172</v>
      </c>
      <c r="C175" s="411" t="s">
        <v>937</v>
      </c>
      <c r="D175" s="412">
        <v>1099907</v>
      </c>
      <c r="E175" s="412">
        <v>3351155.2806866909</v>
      </c>
      <c r="F175" s="412">
        <v>190058.52336952387</v>
      </c>
      <c r="G175" s="412">
        <v>19393.866640522599</v>
      </c>
      <c r="H175" s="412">
        <v>130.92034119951219</v>
      </c>
      <c r="I175" s="412">
        <v>198.18678481959483</v>
      </c>
      <c r="J175" s="412">
        <v>0</v>
      </c>
      <c r="K175" s="412">
        <v>0</v>
      </c>
      <c r="L175" s="412">
        <v>0</v>
      </c>
      <c r="M175" s="401">
        <v>0</v>
      </c>
      <c r="N175" s="393">
        <v>289</v>
      </c>
    </row>
    <row r="176" spans="1:14">
      <c r="A176" s="398" t="s">
        <v>938</v>
      </c>
      <c r="B176" s="411">
        <v>173</v>
      </c>
      <c r="C176" s="411" t="s">
        <v>939</v>
      </c>
      <c r="D176" s="412">
        <v>885425</v>
      </c>
      <c r="E176" s="412">
        <v>2463423.0974544031</v>
      </c>
      <c r="F176" s="412">
        <v>135734.20962003261</v>
      </c>
      <c r="G176" s="412">
        <v>722.26164419397651</v>
      </c>
      <c r="H176" s="412">
        <v>96.239107240474752</v>
      </c>
      <c r="I176" s="412">
        <v>145.68644614843814</v>
      </c>
      <c r="J176" s="412">
        <v>0</v>
      </c>
      <c r="K176" s="412">
        <v>0</v>
      </c>
      <c r="L176" s="412">
        <v>0</v>
      </c>
      <c r="M176" s="401">
        <v>0</v>
      </c>
      <c r="N176" s="393">
        <v>289</v>
      </c>
    </row>
    <row r="177" spans="1:14">
      <c r="A177" s="398" t="s">
        <v>940</v>
      </c>
      <c r="B177" s="411">
        <v>174</v>
      </c>
      <c r="C177" s="411" t="s">
        <v>169</v>
      </c>
      <c r="D177" s="412">
        <v>3334861</v>
      </c>
      <c r="E177" s="412">
        <v>10685732.197087245</v>
      </c>
      <c r="F177" s="412">
        <v>615615.35036930081</v>
      </c>
      <c r="G177" s="412">
        <v>31566.485382389401</v>
      </c>
      <c r="H177" s="412">
        <v>417.46191627461923</v>
      </c>
      <c r="I177" s="412">
        <v>631.95248509940438</v>
      </c>
      <c r="J177" s="412">
        <v>0</v>
      </c>
      <c r="K177" s="412">
        <v>0</v>
      </c>
      <c r="L177" s="412">
        <v>0</v>
      </c>
      <c r="M177" s="401">
        <v>0</v>
      </c>
      <c r="N177" s="393">
        <v>289</v>
      </c>
    </row>
    <row r="178" spans="1:14">
      <c r="A178" s="398" t="s">
        <v>941</v>
      </c>
      <c r="B178" s="411">
        <v>175</v>
      </c>
      <c r="C178" s="411" t="s">
        <v>942</v>
      </c>
      <c r="D178" s="412">
        <v>529574</v>
      </c>
      <c r="E178" s="412">
        <v>333123.019595552</v>
      </c>
      <c r="F178" s="412">
        <v>21116.564238666884</v>
      </c>
      <c r="G178" s="412">
        <v>357.88356312137745</v>
      </c>
      <c r="H178" s="412">
        <v>13.014192340834988</v>
      </c>
      <c r="I178" s="412">
        <v>19.700841851025466</v>
      </c>
      <c r="J178" s="412">
        <v>0</v>
      </c>
      <c r="K178" s="412">
        <v>0</v>
      </c>
      <c r="L178" s="412">
        <v>5163.3685501467708</v>
      </c>
      <c r="M178" s="401">
        <v>0</v>
      </c>
      <c r="N178" s="393">
        <v>291</v>
      </c>
    </row>
    <row r="179" spans="1:14">
      <c r="A179" s="398" t="s">
        <v>943</v>
      </c>
      <c r="B179" s="411">
        <v>176</v>
      </c>
      <c r="C179" s="411" t="s">
        <v>944</v>
      </c>
      <c r="D179" s="412">
        <v>568930</v>
      </c>
      <c r="E179" s="412">
        <v>348425.44632739946</v>
      </c>
      <c r="F179" s="412">
        <v>20698.797360165063</v>
      </c>
      <c r="G179" s="412">
        <v>64.300396045737926</v>
      </c>
      <c r="H179" s="412">
        <v>13.612015706544108</v>
      </c>
      <c r="I179" s="412">
        <v>20.605824909077263</v>
      </c>
      <c r="J179" s="412">
        <v>0</v>
      </c>
      <c r="K179" s="412">
        <v>0</v>
      </c>
      <c r="L179" s="412">
        <v>5545.551418662164</v>
      </c>
      <c r="M179" s="401">
        <v>0</v>
      </c>
      <c r="N179" s="393">
        <v>291</v>
      </c>
    </row>
    <row r="180" spans="1:14">
      <c r="A180" s="398" t="s">
        <v>945</v>
      </c>
      <c r="B180" s="411">
        <v>177</v>
      </c>
      <c r="C180" s="411" t="s">
        <v>946</v>
      </c>
      <c r="D180" s="412">
        <v>1077703</v>
      </c>
      <c r="E180" s="412">
        <v>1016474.0617554176</v>
      </c>
      <c r="F180" s="412">
        <v>57270.919970534429</v>
      </c>
      <c r="G180" s="412">
        <v>795.12677266836772</v>
      </c>
      <c r="H180" s="412">
        <v>39.710822041706244</v>
      </c>
      <c r="I180" s="412">
        <v>60.114112680132422</v>
      </c>
      <c r="J180" s="412">
        <v>0</v>
      </c>
      <c r="K180" s="412">
        <v>0</v>
      </c>
      <c r="L180" s="412">
        <v>10506.129058984441</v>
      </c>
      <c r="M180" s="401">
        <v>0</v>
      </c>
      <c r="N180" s="393">
        <v>291</v>
      </c>
    </row>
    <row r="181" spans="1:14">
      <c r="A181" s="398" t="s">
        <v>947</v>
      </c>
      <c r="B181" s="411">
        <v>178</v>
      </c>
      <c r="C181" s="411" t="s">
        <v>461</v>
      </c>
      <c r="D181" s="412">
        <v>2122287</v>
      </c>
      <c r="E181" s="412">
        <v>1550342.8716971492</v>
      </c>
      <c r="F181" s="412">
        <v>85437.12122446284</v>
      </c>
      <c r="G181" s="412">
        <v>4299.9809026065777</v>
      </c>
      <c r="H181" s="412">
        <v>60.567595571766866</v>
      </c>
      <c r="I181" s="412">
        <v>91.687028315403836</v>
      </c>
      <c r="J181" s="412">
        <v>0</v>
      </c>
      <c r="K181" s="412">
        <v>0</v>
      </c>
      <c r="L181" s="412">
        <v>20690.522539881935</v>
      </c>
      <c r="M181" s="401">
        <v>0</v>
      </c>
      <c r="N181" s="393">
        <v>291</v>
      </c>
    </row>
    <row r="182" spans="1:14">
      <c r="A182" s="398" t="s">
        <v>948</v>
      </c>
      <c r="B182" s="411">
        <v>179</v>
      </c>
      <c r="C182" s="411" t="s">
        <v>463</v>
      </c>
      <c r="D182" s="412">
        <v>1450604</v>
      </c>
      <c r="E182" s="412">
        <v>650649.85996774468</v>
      </c>
      <c r="F182" s="412">
        <v>36140.958217620588</v>
      </c>
      <c r="G182" s="412">
        <v>941.00780030727492</v>
      </c>
      <c r="H182" s="412">
        <v>25.41908522094414</v>
      </c>
      <c r="I182" s="412">
        <v>38.479328168852724</v>
      </c>
      <c r="J182" s="412">
        <v>0</v>
      </c>
      <c r="K182" s="412">
        <v>0</v>
      </c>
      <c r="L182" s="412">
        <v>14141.741091366861</v>
      </c>
      <c r="M182" s="401">
        <v>0</v>
      </c>
      <c r="N182" s="393">
        <v>291</v>
      </c>
    </row>
    <row r="183" spans="1:14">
      <c r="A183" s="398" t="s">
        <v>949</v>
      </c>
      <c r="B183" s="411">
        <v>180</v>
      </c>
      <c r="C183" s="411" t="s">
        <v>465</v>
      </c>
      <c r="D183" s="412">
        <v>1525986</v>
      </c>
      <c r="E183" s="412">
        <v>1067960.9244915303</v>
      </c>
      <c r="F183" s="412">
        <v>57495.136899977006</v>
      </c>
      <c r="G183" s="412">
        <v>12824.578700814003</v>
      </c>
      <c r="H183" s="412">
        <v>41.722270951743937</v>
      </c>
      <c r="I183" s="412">
        <v>63.159037469182195</v>
      </c>
      <c r="J183" s="412">
        <v>30781919.593702432</v>
      </c>
      <c r="K183" s="412">
        <v>0</v>
      </c>
      <c r="L183" s="412">
        <v>14878.808052075121</v>
      </c>
      <c r="M183" s="401">
        <v>0</v>
      </c>
      <c r="N183" s="393">
        <v>291</v>
      </c>
    </row>
    <row r="184" spans="1:14">
      <c r="A184" s="398" t="s">
        <v>950</v>
      </c>
      <c r="B184" s="411">
        <v>181</v>
      </c>
      <c r="C184" s="411" t="s">
        <v>951</v>
      </c>
      <c r="D184" s="412">
        <v>1020607</v>
      </c>
      <c r="E184" s="412">
        <v>915446.87405013072</v>
      </c>
      <c r="F184" s="412">
        <v>56762.40328745592</v>
      </c>
      <c r="G184" s="412">
        <v>1562.014884697657</v>
      </c>
      <c r="H184" s="412">
        <v>35.763970052772727</v>
      </c>
      <c r="I184" s="412">
        <v>54.139381032790283</v>
      </c>
      <c r="J184" s="412">
        <v>0</v>
      </c>
      <c r="K184" s="412">
        <v>0</v>
      </c>
      <c r="L184" s="412">
        <v>9950.4039695615411</v>
      </c>
      <c r="M184" s="401">
        <v>0</v>
      </c>
      <c r="N184" s="393">
        <v>291</v>
      </c>
    </row>
    <row r="185" spans="1:14">
      <c r="A185" s="398" t="s">
        <v>952</v>
      </c>
      <c r="B185" s="411">
        <v>182</v>
      </c>
      <c r="C185" s="411" t="s">
        <v>467</v>
      </c>
      <c r="D185" s="412">
        <v>2097904</v>
      </c>
      <c r="E185" s="412">
        <v>1822194.5216954327</v>
      </c>
      <c r="F185" s="412">
        <v>101869.20893885032</v>
      </c>
      <c r="G185" s="412">
        <v>3862.0494704597395</v>
      </c>
      <c r="H185" s="412">
        <v>71.188085460296477</v>
      </c>
      <c r="I185" s="412">
        <v>107.76429121383373</v>
      </c>
      <c r="J185" s="412">
        <v>9415.7108620372946</v>
      </c>
      <c r="K185" s="412">
        <v>0</v>
      </c>
      <c r="L185" s="412">
        <v>20455.55807224875</v>
      </c>
      <c r="M185" s="401">
        <v>0</v>
      </c>
      <c r="N185" s="393">
        <v>291</v>
      </c>
    </row>
    <row r="186" spans="1:14">
      <c r="A186" s="398" t="s">
        <v>953</v>
      </c>
      <c r="B186" s="411">
        <v>183</v>
      </c>
      <c r="C186" s="411" t="s">
        <v>469</v>
      </c>
      <c r="D186" s="412">
        <v>853765</v>
      </c>
      <c r="E186" s="412">
        <v>1195677.3646242372</v>
      </c>
      <c r="F186" s="412">
        <v>68596.804014874186</v>
      </c>
      <c r="G186" s="412">
        <v>885.67420904411256</v>
      </c>
      <c r="H186" s="412">
        <v>46.711798000915714</v>
      </c>
      <c r="I186" s="412">
        <v>70.712167216520797</v>
      </c>
      <c r="J186" s="412">
        <v>0</v>
      </c>
      <c r="K186" s="412">
        <v>0</v>
      </c>
      <c r="L186" s="412">
        <v>7790.6843234065727</v>
      </c>
      <c r="M186" s="401">
        <v>0</v>
      </c>
      <c r="N186" s="393">
        <v>301</v>
      </c>
    </row>
    <row r="187" spans="1:14">
      <c r="A187" s="398" t="s">
        <v>954</v>
      </c>
      <c r="B187" s="411">
        <v>184</v>
      </c>
      <c r="C187" s="411" t="s">
        <v>471</v>
      </c>
      <c r="D187" s="412">
        <v>2565261</v>
      </c>
      <c r="E187" s="412">
        <v>1232729.6560601231</v>
      </c>
      <c r="F187" s="412">
        <v>72521.589372492686</v>
      </c>
      <c r="G187" s="412">
        <v>1549.0005625411916</v>
      </c>
      <c r="H187" s="412">
        <v>48.159328249653079</v>
      </c>
      <c r="I187" s="412">
        <v>72.903433778293518</v>
      </c>
      <c r="J187" s="412">
        <v>0</v>
      </c>
      <c r="K187" s="412">
        <v>0</v>
      </c>
      <c r="L187" s="412">
        <v>23409.46431447595</v>
      </c>
      <c r="M187" s="401">
        <v>0</v>
      </c>
      <c r="N187" s="393">
        <v>301</v>
      </c>
    </row>
    <row r="188" spans="1:14">
      <c r="A188" s="398" t="s">
        <v>955</v>
      </c>
      <c r="B188" s="411">
        <v>185</v>
      </c>
      <c r="C188" s="411" t="s">
        <v>473</v>
      </c>
      <c r="D188" s="412">
        <v>293807</v>
      </c>
      <c r="E188" s="412">
        <v>317768.57653316535</v>
      </c>
      <c r="F188" s="412">
        <v>19954.152975539095</v>
      </c>
      <c r="G188" s="412">
        <v>409.23378574200473</v>
      </c>
      <c r="H188" s="412">
        <v>12.414336841377432</v>
      </c>
      <c r="I188" s="412">
        <v>18.79278255554382</v>
      </c>
      <c r="J188" s="412">
        <v>0</v>
      </c>
      <c r="K188" s="412">
        <v>0</v>
      </c>
      <c r="L188" s="412">
        <v>2679.92970928146</v>
      </c>
      <c r="M188" s="401">
        <v>0</v>
      </c>
      <c r="N188" s="393">
        <v>301</v>
      </c>
    </row>
    <row r="189" spans="1:14">
      <c r="A189" s="398" t="s">
        <v>956</v>
      </c>
      <c r="B189" s="411">
        <v>186</v>
      </c>
      <c r="C189" s="411" t="s">
        <v>475</v>
      </c>
      <c r="D189" s="412">
        <v>1127270</v>
      </c>
      <c r="E189" s="412">
        <v>543996.4193993035</v>
      </c>
      <c r="F189" s="412">
        <v>33520.539577375879</v>
      </c>
      <c r="G189" s="412">
        <v>1607.6776994504403</v>
      </c>
      <c r="H189" s="412">
        <v>21.252431139053606</v>
      </c>
      <c r="I189" s="412">
        <v>32.171860831237787</v>
      </c>
      <c r="J189" s="412">
        <v>0</v>
      </c>
      <c r="K189" s="412">
        <v>0</v>
      </c>
      <c r="L189" s="412">
        <v>10286.294726840279</v>
      </c>
      <c r="M189" s="401">
        <v>0</v>
      </c>
      <c r="N189" s="393">
        <v>301</v>
      </c>
    </row>
    <row r="190" spans="1:14">
      <c r="A190" s="398" t="s">
        <v>957</v>
      </c>
      <c r="B190" s="411">
        <v>187</v>
      </c>
      <c r="C190" s="411" t="s">
        <v>958</v>
      </c>
      <c r="D190" s="412">
        <v>812984</v>
      </c>
      <c r="E190" s="412">
        <v>215850.73721478294</v>
      </c>
      <c r="F190" s="412">
        <v>13698.58956995796</v>
      </c>
      <c r="G190" s="412">
        <v>1553.3679274011097</v>
      </c>
      <c r="H190" s="412">
        <v>8.4326895644581938</v>
      </c>
      <c r="I190" s="412">
        <v>12.76537791491752</v>
      </c>
      <c r="J190" s="412">
        <v>0</v>
      </c>
      <c r="K190" s="412">
        <v>0</v>
      </c>
      <c r="L190" s="412">
        <v>7417.4833526554276</v>
      </c>
      <c r="M190" s="401">
        <v>0</v>
      </c>
      <c r="N190" s="393">
        <v>301</v>
      </c>
    </row>
    <row r="191" spans="1:14">
      <c r="A191" s="398" t="s">
        <v>959</v>
      </c>
      <c r="B191" s="411">
        <v>188</v>
      </c>
      <c r="C191" s="411" t="s">
        <v>960</v>
      </c>
      <c r="D191" s="412">
        <v>559392</v>
      </c>
      <c r="E191" s="412">
        <v>213441.39628446728</v>
      </c>
      <c r="F191" s="412">
        <v>12956.557327590188</v>
      </c>
      <c r="G191" s="412">
        <v>557.71708456159729</v>
      </c>
      <c r="H191" s="412">
        <v>8.3385632974717723</v>
      </c>
      <c r="I191" s="412">
        <v>12.622889879443477</v>
      </c>
      <c r="J191" s="412">
        <v>0</v>
      </c>
      <c r="K191" s="412">
        <v>0</v>
      </c>
      <c r="L191" s="412">
        <v>5104.3673114472213</v>
      </c>
      <c r="M191" s="401">
        <v>0</v>
      </c>
      <c r="N191" s="393">
        <v>301</v>
      </c>
    </row>
    <row r="192" spans="1:14">
      <c r="A192" s="398" t="s">
        <v>961</v>
      </c>
      <c r="B192" s="411">
        <v>189</v>
      </c>
      <c r="C192" s="411" t="s">
        <v>962</v>
      </c>
      <c r="D192" s="412">
        <v>1595431</v>
      </c>
      <c r="E192" s="412">
        <v>1095885.4599905249</v>
      </c>
      <c r="F192" s="412">
        <v>68523.266124115253</v>
      </c>
      <c r="G192" s="412">
        <v>765.26693691633</v>
      </c>
      <c r="H192" s="412">
        <v>42.813205095093195</v>
      </c>
      <c r="I192" s="412">
        <v>64.810490011540182</v>
      </c>
      <c r="J192" s="412">
        <v>0</v>
      </c>
      <c r="K192" s="412">
        <v>0</v>
      </c>
      <c r="L192" s="412">
        <v>14557.575274728093</v>
      </c>
      <c r="M192" s="401">
        <v>0</v>
      </c>
      <c r="N192" s="393">
        <v>301</v>
      </c>
    </row>
    <row r="193" spans="1:14">
      <c r="A193" s="398" t="s">
        <v>963</v>
      </c>
      <c r="B193" s="411">
        <v>190</v>
      </c>
      <c r="C193" s="411" t="s">
        <v>479</v>
      </c>
      <c r="D193" s="412">
        <v>786613</v>
      </c>
      <c r="E193" s="412">
        <v>585431.19831430062</v>
      </c>
      <c r="F193" s="412">
        <v>33856.088334710053</v>
      </c>
      <c r="G193" s="412">
        <v>776.65466355132776</v>
      </c>
      <c r="H193" s="412">
        <v>22.871173017217554</v>
      </c>
      <c r="I193" s="412">
        <v>34.622306998325385</v>
      </c>
      <c r="J193" s="412">
        <v>0</v>
      </c>
      <c r="K193" s="412">
        <v>0</v>
      </c>
      <c r="L193" s="412">
        <v>7178.4157381400237</v>
      </c>
      <c r="M193" s="401">
        <v>0</v>
      </c>
      <c r="N193" s="393">
        <v>301</v>
      </c>
    </row>
    <row r="194" spans="1:14">
      <c r="A194" s="398" t="s">
        <v>964</v>
      </c>
      <c r="B194" s="411">
        <v>191</v>
      </c>
      <c r="C194" s="411" t="s">
        <v>965</v>
      </c>
      <c r="D194" s="412">
        <v>722557</v>
      </c>
      <c r="E194" s="412">
        <v>399960.18675308471</v>
      </c>
      <c r="F194" s="412">
        <v>23845.170629450175</v>
      </c>
      <c r="G194" s="412">
        <v>411.79875418509266</v>
      </c>
      <c r="H194" s="412">
        <v>15.625335065107667</v>
      </c>
      <c r="I194" s="412">
        <v>23.653581176995139</v>
      </c>
      <c r="J194" s="412">
        <v>0</v>
      </c>
      <c r="K194" s="412">
        <v>0</v>
      </c>
      <c r="L194" s="412">
        <v>6593.5213072072956</v>
      </c>
      <c r="M194" s="401">
        <v>0</v>
      </c>
      <c r="N194" s="393">
        <v>301</v>
      </c>
    </row>
    <row r="195" spans="1:14">
      <c r="A195" s="398" t="s">
        <v>966</v>
      </c>
      <c r="B195" s="411">
        <v>192</v>
      </c>
      <c r="C195" s="411" t="s">
        <v>481</v>
      </c>
      <c r="D195" s="412">
        <v>3380678</v>
      </c>
      <c r="E195" s="412">
        <v>1003657.1700241703</v>
      </c>
      <c r="F195" s="412">
        <v>61120.590732232908</v>
      </c>
      <c r="G195" s="412">
        <v>2399.2102640533799</v>
      </c>
      <c r="H195" s="412">
        <v>39.210101633958303</v>
      </c>
      <c r="I195" s="412">
        <v>59.356123762628059</v>
      </c>
      <c r="J195" s="412">
        <v>0</v>
      </c>
      <c r="K195" s="412">
        <v>0</v>
      </c>
      <c r="L195" s="412">
        <v>30847.022046976181</v>
      </c>
      <c r="M195" s="401">
        <v>0</v>
      </c>
      <c r="N195" s="393">
        <v>301</v>
      </c>
    </row>
    <row r="196" spans="1:14">
      <c r="A196" s="398" t="s">
        <v>967</v>
      </c>
      <c r="B196" s="411">
        <v>193</v>
      </c>
      <c r="C196" s="411" t="s">
        <v>968</v>
      </c>
      <c r="D196" s="412">
        <v>1231108</v>
      </c>
      <c r="E196" s="412">
        <v>956986.65671876911</v>
      </c>
      <c r="F196" s="412">
        <v>59795.997225253173</v>
      </c>
      <c r="G196" s="412">
        <v>444.65285992356911</v>
      </c>
      <c r="H196" s="412">
        <v>37.386814136326294</v>
      </c>
      <c r="I196" s="412">
        <v>56.596037104995681</v>
      </c>
      <c r="J196" s="412">
        <v>0</v>
      </c>
      <c r="K196" s="412">
        <v>0</v>
      </c>
      <c r="L196" s="412">
        <v>11233.440466790618</v>
      </c>
      <c r="M196" s="401">
        <v>0</v>
      </c>
      <c r="N196" s="393">
        <v>301</v>
      </c>
    </row>
    <row r="197" spans="1:14">
      <c r="A197" s="398" t="s">
        <v>969</v>
      </c>
      <c r="B197" s="411">
        <v>194</v>
      </c>
      <c r="C197" s="411" t="s">
        <v>970</v>
      </c>
      <c r="D197" s="412">
        <v>279230</v>
      </c>
      <c r="E197" s="412">
        <v>172461.02731319721</v>
      </c>
      <c r="F197" s="412">
        <v>10495.419717293757</v>
      </c>
      <c r="G197" s="412">
        <v>715.07657751183001</v>
      </c>
      <c r="H197" s="412">
        <v>6.7375739553422127</v>
      </c>
      <c r="I197" s="412">
        <v>10.19931744341107</v>
      </c>
      <c r="J197" s="412">
        <v>0</v>
      </c>
      <c r="K197" s="412">
        <v>0</v>
      </c>
      <c r="L197" s="412">
        <v>2547.6212966679732</v>
      </c>
      <c r="M197" s="401">
        <v>0</v>
      </c>
      <c r="N197" s="393">
        <v>301</v>
      </c>
    </row>
    <row r="198" spans="1:14">
      <c r="A198" s="398" t="s">
        <v>971</v>
      </c>
      <c r="B198" s="411">
        <v>195</v>
      </c>
      <c r="C198" s="411" t="s">
        <v>972</v>
      </c>
      <c r="D198" s="412">
        <v>841430</v>
      </c>
      <c r="E198" s="412">
        <v>286446.06765848352</v>
      </c>
      <c r="F198" s="412">
        <v>16189.562275646473</v>
      </c>
      <c r="G198" s="412">
        <v>2572.7594424259955</v>
      </c>
      <c r="H198" s="412">
        <v>11.190653303723572</v>
      </c>
      <c r="I198" s="412">
        <v>16.940374413750881</v>
      </c>
      <c r="J198" s="412">
        <v>0</v>
      </c>
      <c r="K198" s="412">
        <v>0</v>
      </c>
      <c r="L198" s="412">
        <v>7677.5378188267614</v>
      </c>
      <c r="M198" s="401">
        <v>0</v>
      </c>
      <c r="N198" s="393">
        <v>301</v>
      </c>
    </row>
    <row r="199" spans="1:14">
      <c r="A199" s="398" t="s">
        <v>973</v>
      </c>
      <c r="B199" s="411">
        <v>196</v>
      </c>
      <c r="C199" s="411" t="s">
        <v>483</v>
      </c>
      <c r="D199" s="412">
        <v>1484564</v>
      </c>
      <c r="E199" s="412">
        <v>859725.93656258879</v>
      </c>
      <c r="F199" s="412">
        <v>49061.274205687965</v>
      </c>
      <c r="G199" s="412">
        <v>1499.9433483834537</v>
      </c>
      <c r="H199" s="412">
        <v>33.587107586903684</v>
      </c>
      <c r="I199" s="412">
        <v>50.844053743293053</v>
      </c>
      <c r="J199" s="412">
        <v>0</v>
      </c>
      <c r="K199" s="412">
        <v>0</v>
      </c>
      <c r="L199" s="412">
        <v>13544.731564376572</v>
      </c>
      <c r="M199" s="401">
        <v>0</v>
      </c>
      <c r="N199" s="393">
        <v>301</v>
      </c>
    </row>
    <row r="200" spans="1:14">
      <c r="A200" s="398" t="s">
        <v>974</v>
      </c>
      <c r="B200" s="411">
        <v>197</v>
      </c>
      <c r="C200" s="411" t="s">
        <v>975</v>
      </c>
      <c r="D200" s="412">
        <v>418675</v>
      </c>
      <c r="E200" s="412">
        <v>194319.07911397266</v>
      </c>
      <c r="F200" s="412">
        <v>11614.346183870985</v>
      </c>
      <c r="G200" s="412">
        <v>16748.130861999678</v>
      </c>
      <c r="H200" s="412">
        <v>7.5915074081447171</v>
      </c>
      <c r="I200" s="412">
        <v>11.491999114648985</v>
      </c>
      <c r="J200" s="412">
        <v>0</v>
      </c>
      <c r="K200" s="412">
        <v>0</v>
      </c>
      <c r="L200" s="412">
        <v>2435.8423079764325</v>
      </c>
      <c r="M200" s="401">
        <v>0</v>
      </c>
      <c r="N200" s="393">
        <v>311</v>
      </c>
    </row>
    <row r="201" spans="1:14">
      <c r="A201" s="398" t="s">
        <v>976</v>
      </c>
      <c r="B201" s="411">
        <v>198</v>
      </c>
      <c r="C201" s="411" t="s">
        <v>977</v>
      </c>
      <c r="D201" s="412">
        <v>457813</v>
      </c>
      <c r="E201" s="412">
        <v>254615.1548139544</v>
      </c>
      <c r="F201" s="412">
        <v>14843.647297009651</v>
      </c>
      <c r="G201" s="412">
        <v>7737.4205837358404</v>
      </c>
      <c r="H201" s="412">
        <v>9.9471078332063865</v>
      </c>
      <c r="I201" s="412">
        <v>15.057899342874045</v>
      </c>
      <c r="J201" s="412">
        <v>0</v>
      </c>
      <c r="K201" s="412">
        <v>0</v>
      </c>
      <c r="L201" s="412">
        <v>2663.8934626759219</v>
      </c>
      <c r="M201" s="401">
        <v>0</v>
      </c>
      <c r="N201" s="393">
        <v>311</v>
      </c>
    </row>
    <row r="202" spans="1:14">
      <c r="A202" s="398" t="s">
        <v>978</v>
      </c>
      <c r="B202" s="411">
        <v>199</v>
      </c>
      <c r="C202" s="411" t="s">
        <v>487</v>
      </c>
      <c r="D202" s="412">
        <v>1053254</v>
      </c>
      <c r="E202" s="412">
        <v>511954.17075368512</v>
      </c>
      <c r="F202" s="412">
        <v>28326.46256077804</v>
      </c>
      <c r="G202" s="412">
        <v>206.71525703314211</v>
      </c>
      <c r="H202" s="412">
        <v>20.000629365002609</v>
      </c>
      <c r="I202" s="412">
        <v>30.276887395043019</v>
      </c>
      <c r="J202" s="412">
        <v>900.82637018616526</v>
      </c>
      <c r="K202" s="412">
        <v>0</v>
      </c>
      <c r="L202" s="412">
        <v>6127.1294930995418</v>
      </c>
      <c r="M202" s="401">
        <v>0</v>
      </c>
      <c r="N202" s="393">
        <v>311</v>
      </c>
    </row>
    <row r="203" spans="1:14">
      <c r="A203" s="398" t="s">
        <v>979</v>
      </c>
      <c r="B203" s="411">
        <v>200</v>
      </c>
      <c r="C203" s="411" t="s">
        <v>489</v>
      </c>
      <c r="D203" s="412">
        <v>1607458</v>
      </c>
      <c r="E203" s="412">
        <v>1702388.1588846787</v>
      </c>
      <c r="F203" s="412">
        <v>94381.909666001695</v>
      </c>
      <c r="G203" s="412">
        <v>4737.1948120043407</v>
      </c>
      <c r="H203" s="412">
        <v>66.507583190690411</v>
      </c>
      <c r="I203" s="412">
        <v>100.67896216828508</v>
      </c>
      <c r="J203" s="412">
        <v>0</v>
      </c>
      <c r="K203" s="412">
        <v>0</v>
      </c>
      <c r="L203" s="412">
        <v>9352.4243952780344</v>
      </c>
      <c r="M203" s="401">
        <v>0</v>
      </c>
      <c r="N203" s="393">
        <v>311</v>
      </c>
    </row>
    <row r="204" spans="1:14">
      <c r="A204" s="398" t="s">
        <v>980</v>
      </c>
      <c r="B204" s="411">
        <v>201</v>
      </c>
      <c r="C204" s="411" t="s">
        <v>491</v>
      </c>
      <c r="D204" s="412">
        <v>1467311</v>
      </c>
      <c r="E204" s="412">
        <v>2209800.3306798465</v>
      </c>
      <c r="F204" s="412">
        <v>140625.40057973951</v>
      </c>
      <c r="G204" s="412">
        <v>3565.7869725727496</v>
      </c>
      <c r="H204" s="412">
        <v>86.330769255227665</v>
      </c>
      <c r="I204" s="412">
        <v>130.68723647475224</v>
      </c>
      <c r="J204" s="412">
        <v>0</v>
      </c>
      <c r="K204" s="412">
        <v>0</v>
      </c>
      <c r="L204" s="412">
        <v>8536.2106961877689</v>
      </c>
      <c r="M204" s="401">
        <v>0</v>
      </c>
      <c r="N204" s="393">
        <v>311</v>
      </c>
    </row>
    <row r="205" spans="1:14">
      <c r="A205" s="398" t="s">
        <v>981</v>
      </c>
      <c r="B205" s="411">
        <v>202</v>
      </c>
      <c r="C205" s="411" t="s">
        <v>493</v>
      </c>
      <c r="D205" s="412">
        <v>354192</v>
      </c>
      <c r="E205" s="412">
        <v>275157.97131860361</v>
      </c>
      <c r="F205" s="412">
        <v>15962.334923258637</v>
      </c>
      <c r="G205" s="412">
        <v>25441.974559171016</v>
      </c>
      <c r="H205" s="412">
        <v>10.749658691260491</v>
      </c>
      <c r="I205" s="412">
        <v>16.272798210037571</v>
      </c>
      <c r="J205" s="412">
        <v>0</v>
      </c>
      <c r="K205" s="412">
        <v>0</v>
      </c>
      <c r="L205" s="412">
        <v>2060.6050763918133</v>
      </c>
      <c r="M205" s="401">
        <v>0</v>
      </c>
      <c r="N205" s="393">
        <v>311</v>
      </c>
    </row>
    <row r="206" spans="1:14">
      <c r="A206" s="398" t="s">
        <v>982</v>
      </c>
      <c r="B206" s="411">
        <v>203</v>
      </c>
      <c r="C206" s="411" t="s">
        <v>495</v>
      </c>
      <c r="D206" s="412">
        <v>348711</v>
      </c>
      <c r="E206" s="412">
        <v>94031.749039497445</v>
      </c>
      <c r="F206" s="412">
        <v>5226.0060238603191</v>
      </c>
      <c r="G206" s="412">
        <v>6.0871532131832273</v>
      </c>
      <c r="H206" s="412">
        <v>3.6735596045896477</v>
      </c>
      <c r="I206" s="412">
        <v>5.5610225287090609</v>
      </c>
      <c r="J206" s="412">
        <v>0</v>
      </c>
      <c r="K206" s="412">
        <v>0</v>
      </c>
      <c r="L206" s="412">
        <v>2028.6081031559163</v>
      </c>
      <c r="M206" s="401">
        <v>0</v>
      </c>
      <c r="N206" s="393">
        <v>311</v>
      </c>
    </row>
    <row r="207" spans="1:14">
      <c r="A207" s="398" t="s">
        <v>983</v>
      </c>
      <c r="B207" s="411">
        <v>204</v>
      </c>
      <c r="C207" s="411" t="s">
        <v>984</v>
      </c>
      <c r="D207" s="412">
        <v>742223</v>
      </c>
      <c r="E207" s="412">
        <v>1306241.592175538</v>
      </c>
      <c r="F207" s="412">
        <v>71623.701617835497</v>
      </c>
      <c r="G207" s="412">
        <v>3201.9052143214044</v>
      </c>
      <c r="H207" s="412">
        <v>51.031235682272786</v>
      </c>
      <c r="I207" s="412">
        <v>295598.62591786787</v>
      </c>
      <c r="J207" s="412">
        <v>149935.53550904154</v>
      </c>
      <c r="K207" s="412">
        <v>1748272.5218405579</v>
      </c>
      <c r="L207" s="412">
        <v>356322.75566722092</v>
      </c>
      <c r="M207" s="401">
        <v>271634.74023085041</v>
      </c>
      <c r="N207" s="393">
        <v>321</v>
      </c>
    </row>
    <row r="208" spans="1:14">
      <c r="A208" s="398" t="s">
        <v>985</v>
      </c>
      <c r="B208" s="411">
        <v>205</v>
      </c>
      <c r="C208" s="411" t="s">
        <v>986</v>
      </c>
      <c r="D208" s="412">
        <v>3517298</v>
      </c>
      <c r="E208" s="412">
        <v>5704310.5567156812</v>
      </c>
      <c r="F208" s="412">
        <v>317205.8165612928</v>
      </c>
      <c r="G208" s="412">
        <v>21368.752256217915</v>
      </c>
      <c r="H208" s="412">
        <v>222.85159052378089</v>
      </c>
      <c r="I208" s="412">
        <v>337.35200972731343</v>
      </c>
      <c r="J208" s="412">
        <v>0</v>
      </c>
      <c r="K208" s="412">
        <v>548854.04940915643</v>
      </c>
      <c r="L208" s="412">
        <v>16530.768284713464</v>
      </c>
      <c r="M208" s="401">
        <v>0</v>
      </c>
      <c r="N208" s="393">
        <v>321</v>
      </c>
    </row>
    <row r="209" spans="1:14">
      <c r="A209" s="398" t="s">
        <v>987</v>
      </c>
      <c r="B209" s="411">
        <v>206</v>
      </c>
      <c r="C209" s="411" t="s">
        <v>988</v>
      </c>
      <c r="D209" s="412">
        <v>1024030</v>
      </c>
      <c r="E209" s="412">
        <v>1102841.2637526859</v>
      </c>
      <c r="F209" s="412">
        <v>63544.240522519322</v>
      </c>
      <c r="G209" s="412">
        <v>7001.8242950342146</v>
      </c>
      <c r="H209" s="412">
        <v>43.084949053693748</v>
      </c>
      <c r="I209" s="412">
        <v>65.221855128341389</v>
      </c>
      <c r="J209" s="412">
        <v>1025.7646515918327</v>
      </c>
      <c r="K209" s="412">
        <v>683204.33540817618</v>
      </c>
      <c r="L209" s="412">
        <v>144296.49182391341</v>
      </c>
      <c r="M209" s="401">
        <v>21156.024254947468</v>
      </c>
      <c r="N209" s="393">
        <v>321</v>
      </c>
    </row>
    <row r="210" spans="1:14">
      <c r="A210" s="398" t="s">
        <v>989</v>
      </c>
      <c r="B210" s="411">
        <v>207</v>
      </c>
      <c r="C210" s="411" t="s">
        <v>990</v>
      </c>
      <c r="D210" s="412">
        <v>86084</v>
      </c>
      <c r="E210" s="412">
        <v>514830.09230406792</v>
      </c>
      <c r="F210" s="412">
        <v>28260.00493425371</v>
      </c>
      <c r="G210" s="412">
        <v>1088.2118549586439</v>
      </c>
      <c r="H210" s="412">
        <v>20.112983642588333</v>
      </c>
      <c r="I210" s="412">
        <v>30.446968933415345</v>
      </c>
      <c r="J210" s="412">
        <v>0</v>
      </c>
      <c r="K210" s="412">
        <v>0</v>
      </c>
      <c r="L210" s="412">
        <v>105.58928606632537</v>
      </c>
      <c r="M210" s="401">
        <v>0</v>
      </c>
      <c r="N210" s="393">
        <v>321</v>
      </c>
    </row>
    <row r="211" spans="1:14">
      <c r="A211" s="398" t="s">
        <v>991</v>
      </c>
      <c r="B211" s="411">
        <v>208</v>
      </c>
      <c r="C211" s="411" t="s">
        <v>992</v>
      </c>
      <c r="D211" s="412">
        <v>91684</v>
      </c>
      <c r="E211" s="412">
        <v>161219.94783838777</v>
      </c>
      <c r="F211" s="412">
        <v>8601.0302986441748</v>
      </c>
      <c r="G211" s="412">
        <v>83.457400779737895</v>
      </c>
      <c r="H211" s="412">
        <v>6.2984161613794942</v>
      </c>
      <c r="I211" s="412">
        <v>9.5345218095431257</v>
      </c>
      <c r="J211" s="412">
        <v>0</v>
      </c>
      <c r="K211" s="412">
        <v>0</v>
      </c>
      <c r="L211" s="412">
        <v>262.05902330255759</v>
      </c>
      <c r="M211" s="401">
        <v>0</v>
      </c>
      <c r="N211" s="393">
        <v>329</v>
      </c>
    </row>
    <row r="212" spans="1:14">
      <c r="A212" s="398" t="s">
        <v>993</v>
      </c>
      <c r="B212" s="411">
        <v>209</v>
      </c>
      <c r="C212" s="411" t="s">
        <v>994</v>
      </c>
      <c r="D212" s="412">
        <v>1671487</v>
      </c>
      <c r="E212" s="412">
        <v>1387261.5174619909</v>
      </c>
      <c r="F212" s="412">
        <v>79957.627960606158</v>
      </c>
      <c r="G212" s="412">
        <v>4294.9618616205053</v>
      </c>
      <c r="H212" s="412">
        <v>54.196459425735917</v>
      </c>
      <c r="I212" s="412">
        <v>82.042423230655686</v>
      </c>
      <c r="J212" s="412">
        <v>5314.3696800000007</v>
      </c>
      <c r="K212" s="412">
        <v>51775.779736674289</v>
      </c>
      <c r="L212" s="412">
        <v>4777.0759362328836</v>
      </c>
      <c r="M212" s="401">
        <v>0</v>
      </c>
      <c r="N212" s="393">
        <v>329</v>
      </c>
    </row>
    <row r="213" spans="1:14">
      <c r="A213" s="398" t="s">
        <v>995</v>
      </c>
      <c r="B213" s="411">
        <v>210</v>
      </c>
      <c r="C213" s="411" t="s">
        <v>176</v>
      </c>
      <c r="D213" s="412">
        <v>5852579</v>
      </c>
      <c r="E213" s="412">
        <v>4744165.5342763048</v>
      </c>
      <c r="F213" s="412">
        <v>262343.41431402997</v>
      </c>
      <c r="G213" s="412">
        <v>19394.69561110004</v>
      </c>
      <c r="H213" s="412">
        <v>185.34138779959719</v>
      </c>
      <c r="I213" s="412">
        <v>280.56918738110278</v>
      </c>
      <c r="J213" s="412">
        <v>0</v>
      </c>
      <c r="K213" s="412">
        <v>91588.263994169014</v>
      </c>
      <c r="L213" s="412">
        <v>16725.481349842408</v>
      </c>
      <c r="M213" s="401">
        <v>0</v>
      </c>
      <c r="N213" s="393">
        <v>329</v>
      </c>
    </row>
    <row r="214" spans="1:14">
      <c r="A214" s="398" t="s">
        <v>996</v>
      </c>
      <c r="B214" s="411">
        <v>211</v>
      </c>
      <c r="C214" s="411" t="s">
        <v>997</v>
      </c>
      <c r="D214" s="412">
        <v>1183641</v>
      </c>
      <c r="E214" s="412">
        <v>913537.21205127158</v>
      </c>
      <c r="F214" s="412">
        <v>52537.8335149458</v>
      </c>
      <c r="G214" s="412">
        <v>1489.4885206760416</v>
      </c>
      <c r="H214" s="412">
        <v>35.689364855601696</v>
      </c>
      <c r="I214" s="412">
        <v>54.026443929031693</v>
      </c>
      <c r="J214" s="412">
        <v>0</v>
      </c>
      <c r="K214" s="412">
        <v>0</v>
      </c>
      <c r="L214" s="412">
        <v>3545.179065992776</v>
      </c>
      <c r="M214" s="401">
        <v>0</v>
      </c>
      <c r="N214" s="393">
        <v>331</v>
      </c>
    </row>
    <row r="215" spans="1:14">
      <c r="A215" s="398" t="s">
        <v>998</v>
      </c>
      <c r="B215" s="411">
        <v>212</v>
      </c>
      <c r="C215" s="411" t="s">
        <v>999</v>
      </c>
      <c r="D215" s="412">
        <v>362328</v>
      </c>
      <c r="E215" s="412">
        <v>114971.15867840366</v>
      </c>
      <c r="F215" s="412">
        <v>7092.2553051824871</v>
      </c>
      <c r="G215" s="412">
        <v>3039.4566081404773</v>
      </c>
      <c r="H215" s="412">
        <v>4.4916042563075518</v>
      </c>
      <c r="I215" s="412">
        <v>6.7993758501060011</v>
      </c>
      <c r="J215" s="412">
        <v>0</v>
      </c>
      <c r="K215" s="412">
        <v>0</v>
      </c>
      <c r="L215" s="412">
        <v>2515.274524851131</v>
      </c>
      <c r="M215" s="401">
        <v>0</v>
      </c>
      <c r="N215" s="393">
        <v>331</v>
      </c>
    </row>
    <row r="216" spans="1:14">
      <c r="A216" s="398" t="s">
        <v>1000</v>
      </c>
      <c r="B216" s="411">
        <v>213</v>
      </c>
      <c r="C216" s="411" t="s">
        <v>1001</v>
      </c>
      <c r="D216" s="412">
        <v>2193478</v>
      </c>
      <c r="E216" s="412">
        <v>1494072.4109983603</v>
      </c>
      <c r="F216" s="412">
        <v>85207.402815429319</v>
      </c>
      <c r="G216" s="412">
        <v>6608.9575550878644</v>
      </c>
      <c r="H216" s="412">
        <v>58.369264758331802</v>
      </c>
      <c r="I216" s="412">
        <v>88.359202311493576</v>
      </c>
      <c r="J216" s="412">
        <v>0</v>
      </c>
      <c r="K216" s="412">
        <v>0</v>
      </c>
      <c r="L216" s="412">
        <v>136804.67435947291</v>
      </c>
      <c r="M216" s="401">
        <v>0</v>
      </c>
      <c r="N216" s="393">
        <v>331</v>
      </c>
    </row>
    <row r="217" spans="1:14">
      <c r="A217" s="398" t="s">
        <v>1002</v>
      </c>
      <c r="B217" s="411">
        <v>214</v>
      </c>
      <c r="C217" s="411" t="s">
        <v>1003</v>
      </c>
      <c r="D217" s="412">
        <v>450522</v>
      </c>
      <c r="E217" s="412">
        <v>210660.92195650286</v>
      </c>
      <c r="F217" s="412">
        <v>11807.0089226374</v>
      </c>
      <c r="G217" s="412">
        <v>46.281703749491186</v>
      </c>
      <c r="H217" s="412">
        <v>8.2299378781092312</v>
      </c>
      <c r="I217" s="412">
        <v>12.458453074468038</v>
      </c>
      <c r="J217" s="412">
        <v>0</v>
      </c>
      <c r="K217" s="412">
        <v>0</v>
      </c>
      <c r="L217" s="412">
        <v>1349.546073444576</v>
      </c>
      <c r="M217" s="401">
        <v>0</v>
      </c>
      <c r="N217" s="393">
        <v>331</v>
      </c>
    </row>
    <row r="218" spans="1:14">
      <c r="A218" s="398" t="s">
        <v>1004</v>
      </c>
      <c r="B218" s="411">
        <v>215</v>
      </c>
      <c r="C218" s="411" t="s">
        <v>1005</v>
      </c>
      <c r="D218" s="412">
        <v>3100522</v>
      </c>
      <c r="E218" s="412">
        <v>1814595.0712415604</v>
      </c>
      <c r="F218" s="412">
        <v>101170.6491410053</v>
      </c>
      <c r="G218" s="412">
        <v>3797.4373535912659</v>
      </c>
      <c r="H218" s="412">
        <v>70.891196010832999</v>
      </c>
      <c r="I218" s="412">
        <v>107.31486093510905</v>
      </c>
      <c r="J218" s="412">
        <v>0</v>
      </c>
      <c r="K218" s="412">
        <v>0</v>
      </c>
      <c r="L218" s="412">
        <v>9285.9911245337516</v>
      </c>
      <c r="M218" s="401">
        <v>0</v>
      </c>
      <c r="N218" s="393">
        <v>331</v>
      </c>
    </row>
    <row r="219" spans="1:14">
      <c r="A219" s="398" t="s">
        <v>1006</v>
      </c>
      <c r="B219" s="411">
        <v>216</v>
      </c>
      <c r="C219" s="411" t="s">
        <v>1007</v>
      </c>
      <c r="D219" s="412">
        <v>855504</v>
      </c>
      <c r="E219" s="412">
        <v>364262.51878815488</v>
      </c>
      <c r="F219" s="412">
        <v>20292.228521045792</v>
      </c>
      <c r="G219" s="412">
        <v>385.34355252682741</v>
      </c>
      <c r="H219" s="412">
        <v>14.23072619785224</v>
      </c>
      <c r="I219" s="412">
        <v>21.542426829627153</v>
      </c>
      <c r="J219" s="412">
        <v>0</v>
      </c>
      <c r="K219" s="412">
        <v>0</v>
      </c>
      <c r="L219" s="412">
        <v>2562.5202406550802</v>
      </c>
      <c r="M219" s="401">
        <v>0</v>
      </c>
      <c r="N219" s="393">
        <v>331</v>
      </c>
    </row>
    <row r="220" spans="1:14">
      <c r="A220" s="398" t="s">
        <v>1008</v>
      </c>
      <c r="B220" s="411">
        <v>217</v>
      </c>
      <c r="C220" s="411" t="s">
        <v>1009</v>
      </c>
      <c r="D220" s="412">
        <v>1190378</v>
      </c>
      <c r="E220" s="412">
        <v>564818.60742193344</v>
      </c>
      <c r="F220" s="412">
        <v>32552.072706148545</v>
      </c>
      <c r="G220" s="412">
        <v>24599.30386198741</v>
      </c>
      <c r="H220" s="412">
        <v>22.065896267379287</v>
      </c>
      <c r="I220" s="412">
        <v>33.40328168508389</v>
      </c>
      <c r="J220" s="412">
        <v>32428.160655232929</v>
      </c>
      <c r="K220" s="412">
        <v>0</v>
      </c>
      <c r="L220" s="412">
        <v>16827.220732324931</v>
      </c>
      <c r="M220" s="401">
        <v>0</v>
      </c>
      <c r="N220" s="393">
        <v>332</v>
      </c>
    </row>
    <row r="221" spans="1:14">
      <c r="A221" s="398" t="s">
        <v>1010</v>
      </c>
      <c r="B221" s="411">
        <v>218</v>
      </c>
      <c r="C221" s="411" t="s">
        <v>1011</v>
      </c>
      <c r="D221" s="412">
        <v>1534586</v>
      </c>
      <c r="E221" s="412">
        <v>238238.08600472077</v>
      </c>
      <c r="F221" s="412">
        <v>14825.4611930592</v>
      </c>
      <c r="G221" s="412">
        <v>3246.0623366816867</v>
      </c>
      <c r="H221" s="412">
        <v>9.3073011824344771</v>
      </c>
      <c r="I221" s="412">
        <v>14.089362125044444</v>
      </c>
      <c r="J221" s="412">
        <v>0</v>
      </c>
      <c r="K221" s="412">
        <v>0</v>
      </c>
      <c r="L221" s="412">
        <v>21692.752802273058</v>
      </c>
      <c r="M221" s="401">
        <v>0</v>
      </c>
      <c r="N221" s="393">
        <v>332</v>
      </c>
    </row>
    <row r="222" spans="1:14">
      <c r="A222" s="398" t="s">
        <v>1012</v>
      </c>
      <c r="B222" s="411">
        <v>219</v>
      </c>
      <c r="C222" s="411" t="s">
        <v>501</v>
      </c>
      <c r="D222" s="412">
        <v>969721</v>
      </c>
      <c r="E222" s="412">
        <v>229431.98152757634</v>
      </c>
      <c r="F222" s="412">
        <v>13374.645441393608</v>
      </c>
      <c r="G222" s="412">
        <v>2745.4659549053822</v>
      </c>
      <c r="H222" s="412">
        <v>8.9632711073643474</v>
      </c>
      <c r="I222" s="412">
        <v>13.568570521274568</v>
      </c>
      <c r="J222" s="412">
        <v>0</v>
      </c>
      <c r="K222" s="412">
        <v>0</v>
      </c>
      <c r="L222" s="412">
        <v>13789.251961927155</v>
      </c>
      <c r="M222" s="401">
        <v>0</v>
      </c>
      <c r="N222" s="393">
        <v>333</v>
      </c>
    </row>
    <row r="223" spans="1:14">
      <c r="A223" s="398" t="s">
        <v>1013</v>
      </c>
      <c r="B223" s="411">
        <v>220</v>
      </c>
      <c r="C223" s="411" t="s">
        <v>503</v>
      </c>
      <c r="D223" s="412">
        <v>1250691</v>
      </c>
      <c r="E223" s="412">
        <v>337411.10828831955</v>
      </c>
      <c r="F223" s="412">
        <v>20113.913423299447</v>
      </c>
      <c r="G223" s="412">
        <v>703.33348551515064</v>
      </c>
      <c r="H223" s="412">
        <v>13.181716071527605</v>
      </c>
      <c r="I223" s="412">
        <v>19.954438727284423</v>
      </c>
      <c r="J223" s="412">
        <v>0</v>
      </c>
      <c r="K223" s="412">
        <v>0</v>
      </c>
      <c r="L223" s="412">
        <v>17781.850385219743</v>
      </c>
      <c r="M223" s="401">
        <v>0</v>
      </c>
      <c r="N223" s="393">
        <v>333</v>
      </c>
    </row>
    <row r="224" spans="1:14">
      <c r="A224" s="398" t="s">
        <v>1014</v>
      </c>
      <c r="B224" s="411">
        <v>221</v>
      </c>
      <c r="C224" s="411" t="s">
        <v>1015</v>
      </c>
      <c r="D224" s="412">
        <v>177156</v>
      </c>
      <c r="E224" s="412">
        <v>245327.9968851209</v>
      </c>
      <c r="F224" s="412">
        <v>13785.19975345346</v>
      </c>
      <c r="G224" s="412">
        <v>8668.9803613445838</v>
      </c>
      <c r="H224" s="412">
        <v>9.5842843341510129</v>
      </c>
      <c r="I224" s="412">
        <v>14.508658315269331</v>
      </c>
      <c r="J224" s="412">
        <v>0</v>
      </c>
      <c r="K224" s="412">
        <v>0</v>
      </c>
      <c r="L224" s="412">
        <v>592.08399378757815</v>
      </c>
      <c r="M224" s="401">
        <v>0</v>
      </c>
      <c r="N224" s="393">
        <v>339</v>
      </c>
    </row>
    <row r="225" spans="1:14">
      <c r="A225" s="398" t="s">
        <v>1016</v>
      </c>
      <c r="B225" s="411">
        <v>222</v>
      </c>
      <c r="C225" s="411" t="s">
        <v>1017</v>
      </c>
      <c r="D225" s="412">
        <v>1048555</v>
      </c>
      <c r="E225" s="412">
        <v>637367.22740842879</v>
      </c>
      <c r="F225" s="412">
        <v>35481.424795033716</v>
      </c>
      <c r="G225" s="412">
        <v>2617.1785912249716</v>
      </c>
      <c r="H225" s="412">
        <v>24.900169610940818</v>
      </c>
      <c r="I225" s="412">
        <v>37.69379541361392</v>
      </c>
      <c r="J225" s="412">
        <v>0</v>
      </c>
      <c r="K225" s="412">
        <v>0</v>
      </c>
      <c r="L225" s="412">
        <v>3505.3645820794773</v>
      </c>
      <c r="M225" s="401">
        <v>0</v>
      </c>
      <c r="N225" s="393">
        <v>339</v>
      </c>
    </row>
    <row r="226" spans="1:14">
      <c r="A226" s="398" t="s">
        <v>1018</v>
      </c>
      <c r="B226" s="411">
        <v>223</v>
      </c>
      <c r="C226" s="411" t="s">
        <v>1019</v>
      </c>
      <c r="D226" s="412">
        <v>903324</v>
      </c>
      <c r="E226" s="412">
        <v>1465678.16235304</v>
      </c>
      <c r="F226" s="412">
        <v>81866.737403610285</v>
      </c>
      <c r="G226" s="412">
        <v>6374.9733429236285</v>
      </c>
      <c r="H226" s="412">
        <v>57.259980225271491</v>
      </c>
      <c r="I226" s="412">
        <v>86.679971009137731</v>
      </c>
      <c r="J226" s="412">
        <v>0</v>
      </c>
      <c r="K226" s="412">
        <v>0</v>
      </c>
      <c r="L226" s="412">
        <v>3019.9292579803455</v>
      </c>
      <c r="M226" s="401">
        <v>0</v>
      </c>
      <c r="N226" s="393">
        <v>339</v>
      </c>
    </row>
    <row r="227" spans="1:14">
      <c r="A227" s="398" t="s">
        <v>1020</v>
      </c>
      <c r="B227" s="411">
        <v>224</v>
      </c>
      <c r="C227" s="411" t="s">
        <v>1021</v>
      </c>
      <c r="D227" s="412">
        <v>385008</v>
      </c>
      <c r="E227" s="412">
        <v>445121.23591350415</v>
      </c>
      <c r="F227" s="412">
        <v>24975.819504476065</v>
      </c>
      <c r="G227" s="412">
        <v>337.51988119090993</v>
      </c>
      <c r="H227" s="412">
        <v>17.389651985629033</v>
      </c>
      <c r="I227" s="412">
        <v>26.324398367641457</v>
      </c>
      <c r="J227" s="412">
        <v>0</v>
      </c>
      <c r="K227" s="412">
        <v>0</v>
      </c>
      <c r="L227" s="412">
        <v>1286.8047950809646</v>
      </c>
      <c r="M227" s="401">
        <v>0</v>
      </c>
      <c r="N227" s="393">
        <v>339</v>
      </c>
    </row>
    <row r="228" spans="1:14">
      <c r="A228" s="398" t="s">
        <v>1022</v>
      </c>
      <c r="B228" s="411">
        <v>225</v>
      </c>
      <c r="C228" s="411" t="s">
        <v>1023</v>
      </c>
      <c r="D228" s="412">
        <v>585847</v>
      </c>
      <c r="E228" s="412">
        <v>155252.60080723299</v>
      </c>
      <c r="F228" s="412">
        <v>10695.923366907478</v>
      </c>
      <c r="G228" s="412">
        <v>1962.7574844372548</v>
      </c>
      <c r="H228" s="412">
        <v>6.0652884654242678</v>
      </c>
      <c r="I228" s="412">
        <v>9.1816138649834862</v>
      </c>
      <c r="J228" s="412">
        <v>0</v>
      </c>
      <c r="K228" s="412">
        <v>0</v>
      </c>
      <c r="L228" s="412">
        <v>5655.5594532377227</v>
      </c>
      <c r="M228" s="401">
        <v>0</v>
      </c>
      <c r="N228" s="393">
        <v>341</v>
      </c>
    </row>
    <row r="229" spans="1:14">
      <c r="A229" s="398" t="s">
        <v>1024</v>
      </c>
      <c r="B229" s="411">
        <v>226</v>
      </c>
      <c r="C229" s="411" t="s">
        <v>1025</v>
      </c>
      <c r="D229" s="412">
        <v>103201</v>
      </c>
      <c r="E229" s="412">
        <v>7743.5816477380868</v>
      </c>
      <c r="F229" s="412">
        <v>443.90675171857379</v>
      </c>
      <c r="G229" s="412">
        <v>88.190136058524004</v>
      </c>
      <c r="H229" s="412">
        <v>0.302520255408879</v>
      </c>
      <c r="I229" s="412">
        <v>0.45795417437020675</v>
      </c>
      <c r="J229" s="412">
        <v>0</v>
      </c>
      <c r="K229" s="412">
        <v>0</v>
      </c>
      <c r="L229" s="412">
        <v>995.20085275441056</v>
      </c>
      <c r="M229" s="401">
        <v>0</v>
      </c>
      <c r="N229" s="393">
        <v>341</v>
      </c>
    </row>
    <row r="230" spans="1:14">
      <c r="A230" s="398" t="s">
        <v>1026</v>
      </c>
      <c r="B230" s="411">
        <v>227</v>
      </c>
      <c r="C230" s="411" t="s">
        <v>1027</v>
      </c>
      <c r="D230" s="412">
        <v>1424720</v>
      </c>
      <c r="E230" s="412">
        <v>940230.15215630736</v>
      </c>
      <c r="F230" s="412">
        <v>50467.406634194325</v>
      </c>
      <c r="G230" s="412">
        <v>2373.3307061101282</v>
      </c>
      <c r="H230" s="412">
        <v>36.732183983175318</v>
      </c>
      <c r="I230" s="412">
        <v>55.605060117689781</v>
      </c>
      <c r="J230" s="412">
        <v>0</v>
      </c>
      <c r="K230" s="412">
        <v>0</v>
      </c>
      <c r="L230" s="412">
        <v>13751.339814102163</v>
      </c>
      <c r="M230" s="401">
        <v>0</v>
      </c>
      <c r="N230" s="393">
        <v>341</v>
      </c>
    </row>
    <row r="231" spans="1:14">
      <c r="A231" s="398" t="s">
        <v>1028</v>
      </c>
      <c r="B231" s="411">
        <v>228</v>
      </c>
      <c r="C231" s="411" t="s">
        <v>1029</v>
      </c>
      <c r="D231" s="412">
        <v>40625</v>
      </c>
      <c r="E231" s="412">
        <v>11583.078161172331</v>
      </c>
      <c r="F231" s="412">
        <v>679.12902353286449</v>
      </c>
      <c r="G231" s="412">
        <v>0</v>
      </c>
      <c r="H231" s="412">
        <v>0.45251873398434689</v>
      </c>
      <c r="I231" s="412">
        <v>0.68502138122540579</v>
      </c>
      <c r="J231" s="412">
        <v>0</v>
      </c>
      <c r="K231" s="412">
        <v>0</v>
      </c>
      <c r="L231" s="412">
        <v>393.83312116760379</v>
      </c>
      <c r="M231" s="401">
        <v>0</v>
      </c>
      <c r="N231" s="393">
        <v>341</v>
      </c>
    </row>
    <row r="232" spans="1:14">
      <c r="A232" s="398" t="s">
        <v>1030</v>
      </c>
      <c r="B232" s="411">
        <v>229</v>
      </c>
      <c r="C232" s="411" t="s">
        <v>1031</v>
      </c>
      <c r="D232" s="412">
        <v>466753</v>
      </c>
      <c r="E232" s="412">
        <v>141136.00786550462</v>
      </c>
      <c r="F232" s="412">
        <v>8346.392250098419</v>
      </c>
      <c r="G232" s="412">
        <v>54.457463385236089</v>
      </c>
      <c r="H232" s="412">
        <v>5.513792336564789</v>
      </c>
      <c r="I232" s="412">
        <v>8.3467608267336892</v>
      </c>
      <c r="J232" s="412">
        <v>0</v>
      </c>
      <c r="K232" s="412">
        <v>0</v>
      </c>
      <c r="L232" s="412">
        <v>4504.9489619833494</v>
      </c>
      <c r="M232" s="401">
        <v>0</v>
      </c>
      <c r="N232" s="393">
        <v>341</v>
      </c>
    </row>
    <row r="233" spans="1:14">
      <c r="A233" s="398" t="s">
        <v>1032</v>
      </c>
      <c r="B233" s="411">
        <v>230</v>
      </c>
      <c r="C233" s="411" t="s">
        <v>1033</v>
      </c>
      <c r="D233" s="412">
        <v>252126</v>
      </c>
      <c r="E233" s="412">
        <v>60337.954786989751</v>
      </c>
      <c r="F233" s="412">
        <v>3793.3110721287012</v>
      </c>
      <c r="G233" s="412">
        <v>2058.7980215924649</v>
      </c>
      <c r="H233" s="412">
        <v>2.3572365248245806</v>
      </c>
      <c r="I233" s="412">
        <v>3.5683769507013734</v>
      </c>
      <c r="J233" s="412">
        <v>0</v>
      </c>
      <c r="K233" s="412">
        <v>0</v>
      </c>
      <c r="L233" s="412">
        <v>2433.463966822374</v>
      </c>
      <c r="M233" s="401">
        <v>0</v>
      </c>
      <c r="N233" s="393">
        <v>341</v>
      </c>
    </row>
    <row r="234" spans="1:14">
      <c r="A234" s="398" t="s">
        <v>1034</v>
      </c>
      <c r="B234" s="411">
        <v>231</v>
      </c>
      <c r="C234" s="411" t="s">
        <v>1035</v>
      </c>
      <c r="D234" s="412">
        <v>189203</v>
      </c>
      <c r="E234" s="412">
        <v>56239.945414392103</v>
      </c>
      <c r="F234" s="412">
        <v>3366.2587783156632</v>
      </c>
      <c r="G234" s="412">
        <v>206.47746116031732</v>
      </c>
      <c r="H234" s="412">
        <v>2.1971386659186387</v>
      </c>
      <c r="I234" s="412">
        <v>3.3260213348943775</v>
      </c>
      <c r="J234" s="412">
        <v>0</v>
      </c>
      <c r="K234" s="412">
        <v>0</v>
      </c>
      <c r="L234" s="412">
        <v>1827.2698489467498</v>
      </c>
      <c r="M234" s="401">
        <v>0</v>
      </c>
      <c r="N234" s="393">
        <v>341</v>
      </c>
    </row>
    <row r="235" spans="1:14">
      <c r="A235" s="398" t="s">
        <v>1036</v>
      </c>
      <c r="B235" s="411">
        <v>232</v>
      </c>
      <c r="C235" s="411" t="s">
        <v>1037</v>
      </c>
      <c r="D235" s="412">
        <v>680047</v>
      </c>
      <c r="E235" s="412">
        <v>85995.629359446408</v>
      </c>
      <c r="F235" s="412">
        <v>4947.6398444871193</v>
      </c>
      <c r="G235" s="412">
        <v>4437.984668361054</v>
      </c>
      <c r="H235" s="412">
        <v>3.3596106997162174</v>
      </c>
      <c r="I235" s="412">
        <v>5.0857677021143255</v>
      </c>
      <c r="J235" s="412">
        <v>0</v>
      </c>
      <c r="K235" s="412">
        <v>0</v>
      </c>
      <c r="L235" s="412">
        <v>4580.9245548052286</v>
      </c>
      <c r="M235" s="401">
        <v>0</v>
      </c>
      <c r="N235" s="393">
        <v>342</v>
      </c>
    </row>
    <row r="236" spans="1:14">
      <c r="A236" s="398" t="s">
        <v>1038</v>
      </c>
      <c r="B236" s="411">
        <v>233</v>
      </c>
      <c r="C236" s="411" t="s">
        <v>1039</v>
      </c>
      <c r="D236" s="412">
        <v>47157</v>
      </c>
      <c r="E236" s="412">
        <v>23880.604888859318</v>
      </c>
      <c r="F236" s="412">
        <v>1296.1049011634359</v>
      </c>
      <c r="G236" s="412">
        <v>81.246084331899795</v>
      </c>
      <c r="H236" s="412">
        <v>0.93294899168610101</v>
      </c>
      <c r="I236" s="412">
        <v>1.4122951358733564</v>
      </c>
      <c r="J236" s="412">
        <v>0</v>
      </c>
      <c r="K236" s="412">
        <v>0</v>
      </c>
      <c r="L236" s="412">
        <v>317.97005733353939</v>
      </c>
      <c r="M236" s="401">
        <v>0</v>
      </c>
      <c r="N236" s="393">
        <v>342</v>
      </c>
    </row>
    <row r="237" spans="1:14">
      <c r="A237" s="398" t="s">
        <v>1040</v>
      </c>
      <c r="B237" s="411">
        <v>234</v>
      </c>
      <c r="C237" s="411" t="s">
        <v>1041</v>
      </c>
      <c r="D237" s="412">
        <v>999780</v>
      </c>
      <c r="E237" s="412">
        <v>437358.73862500879</v>
      </c>
      <c r="F237" s="412">
        <v>25643.263668948544</v>
      </c>
      <c r="G237" s="412">
        <v>3457.9989073813881</v>
      </c>
      <c r="H237" s="412">
        <v>17.086392748605</v>
      </c>
      <c r="I237" s="412">
        <v>25.865325525316319</v>
      </c>
      <c r="J237" s="412">
        <v>0</v>
      </c>
      <c r="K237" s="412">
        <v>0</v>
      </c>
      <c r="L237" s="412">
        <v>6733.9590955636841</v>
      </c>
      <c r="M237" s="401">
        <v>0</v>
      </c>
      <c r="N237" s="393">
        <v>342</v>
      </c>
    </row>
    <row r="238" spans="1:14">
      <c r="A238" s="398" t="s">
        <v>1042</v>
      </c>
      <c r="B238" s="411">
        <v>235</v>
      </c>
      <c r="C238" s="411" t="s">
        <v>1043</v>
      </c>
      <c r="D238" s="412">
        <v>4155265</v>
      </c>
      <c r="E238" s="412">
        <v>1857920.3486184212</v>
      </c>
      <c r="F238" s="412">
        <v>100556.82339773074</v>
      </c>
      <c r="G238" s="412">
        <v>2998.7821397091493</v>
      </c>
      <c r="H238" s="412">
        <v>72.583794419934407</v>
      </c>
      <c r="I238" s="412">
        <v>109.87711087745657</v>
      </c>
      <c r="J238" s="412">
        <v>0</v>
      </c>
      <c r="K238" s="412">
        <v>0</v>
      </c>
      <c r="L238" s="412">
        <v>1918.6382413840188</v>
      </c>
      <c r="M238" s="401">
        <v>0</v>
      </c>
      <c r="N238" s="393">
        <v>351</v>
      </c>
    </row>
    <row r="239" spans="1:14">
      <c r="A239" s="398" t="s">
        <v>1044</v>
      </c>
      <c r="B239" s="411">
        <v>236</v>
      </c>
      <c r="C239" s="411" t="s">
        <v>1045</v>
      </c>
      <c r="D239" s="412">
        <v>10293825</v>
      </c>
      <c r="E239" s="412">
        <v>5124088.4006891698</v>
      </c>
      <c r="F239" s="412">
        <v>276348.25558141683</v>
      </c>
      <c r="G239" s="412">
        <v>7852.4568288104365</v>
      </c>
      <c r="H239" s="412">
        <v>0</v>
      </c>
      <c r="I239" s="412">
        <v>0</v>
      </c>
      <c r="J239" s="412">
        <v>0</v>
      </c>
      <c r="K239" s="412">
        <v>0</v>
      </c>
      <c r="L239" s="412">
        <v>4753.1455027394468</v>
      </c>
      <c r="M239" s="401">
        <v>0</v>
      </c>
      <c r="N239" s="393">
        <v>351</v>
      </c>
    </row>
    <row r="240" spans="1:14">
      <c r="A240" s="398" t="s">
        <v>1046</v>
      </c>
      <c r="B240" s="411">
        <v>237</v>
      </c>
      <c r="C240" s="411" t="s">
        <v>512</v>
      </c>
      <c r="D240" s="412">
        <v>3363386</v>
      </c>
      <c r="E240" s="412">
        <v>4293379.3683460047</v>
      </c>
      <c r="F240" s="412">
        <v>222642.06246515203</v>
      </c>
      <c r="G240" s="412">
        <v>1000.2048256999145</v>
      </c>
      <c r="H240" s="412">
        <v>167.73042271190315</v>
      </c>
      <c r="I240" s="412">
        <v>253.90976596253699</v>
      </c>
      <c r="J240" s="412">
        <v>0</v>
      </c>
      <c r="K240" s="412">
        <v>0</v>
      </c>
      <c r="L240" s="412">
        <v>1178.8178156372014</v>
      </c>
      <c r="M240" s="401">
        <v>0</v>
      </c>
      <c r="N240" s="393">
        <v>352</v>
      </c>
    </row>
    <row r="241" spans="1:14">
      <c r="A241" s="398" t="s">
        <v>1047</v>
      </c>
      <c r="B241" s="411">
        <v>238</v>
      </c>
      <c r="C241" s="411" t="s">
        <v>514</v>
      </c>
      <c r="D241" s="412">
        <v>273380</v>
      </c>
      <c r="E241" s="412">
        <v>80662.839187786405</v>
      </c>
      <c r="F241" s="412">
        <v>4424.6517304697954</v>
      </c>
      <c r="G241" s="412">
        <v>5.1107933957702736</v>
      </c>
      <c r="H241" s="412">
        <v>3.1512733800930977</v>
      </c>
      <c r="I241" s="412">
        <v>4.7703873482614716</v>
      </c>
      <c r="J241" s="412">
        <v>0</v>
      </c>
      <c r="K241" s="412">
        <v>0</v>
      </c>
      <c r="L241" s="412">
        <v>95.784423669881704</v>
      </c>
      <c r="M241" s="401">
        <v>0</v>
      </c>
      <c r="N241" s="393">
        <v>352</v>
      </c>
    </row>
    <row r="242" spans="1:14">
      <c r="A242" s="398" t="s">
        <v>1048</v>
      </c>
      <c r="B242" s="411">
        <v>239</v>
      </c>
      <c r="C242" s="411" t="s">
        <v>1049</v>
      </c>
      <c r="D242" s="412">
        <v>5590554</v>
      </c>
      <c r="E242" s="412">
        <v>8052479.7506442182</v>
      </c>
      <c r="F242" s="412">
        <v>432417.15286438284</v>
      </c>
      <c r="G242" s="412">
        <v>1825.4050411892827</v>
      </c>
      <c r="H242" s="412">
        <v>314.58804745105073</v>
      </c>
      <c r="I242" s="412">
        <v>476.22235854079941</v>
      </c>
      <c r="J242" s="412">
        <v>0</v>
      </c>
      <c r="K242" s="412">
        <v>0</v>
      </c>
      <c r="L242" s="412">
        <v>3044.9201686616557</v>
      </c>
      <c r="M242" s="401">
        <v>0</v>
      </c>
      <c r="N242" s="393">
        <v>353</v>
      </c>
    </row>
    <row r="243" spans="1:14">
      <c r="A243" s="398" t="s">
        <v>1050</v>
      </c>
      <c r="B243" s="411">
        <v>240</v>
      </c>
      <c r="C243" s="411" t="s">
        <v>1051</v>
      </c>
      <c r="D243" s="412">
        <v>17139423</v>
      </c>
      <c r="E243" s="412">
        <v>16583014.830380756</v>
      </c>
      <c r="F243" s="412">
        <v>903568.072646391</v>
      </c>
      <c r="G243" s="412">
        <v>226659.21924113395</v>
      </c>
      <c r="H243" s="412">
        <v>647.85239055384659</v>
      </c>
      <c r="I243" s="412">
        <v>980.71683242782228</v>
      </c>
      <c r="J243" s="412">
        <v>5324.53783272685</v>
      </c>
      <c r="K243" s="412">
        <v>42452.013668104737</v>
      </c>
      <c r="L243" s="412">
        <v>9334.8649080109208</v>
      </c>
      <c r="M243" s="401">
        <v>0</v>
      </c>
      <c r="N243" s="393">
        <v>353</v>
      </c>
    </row>
    <row r="244" spans="1:14">
      <c r="A244" s="398" t="s">
        <v>1052</v>
      </c>
      <c r="B244" s="411">
        <v>241</v>
      </c>
      <c r="C244" s="411" t="s">
        <v>1053</v>
      </c>
      <c r="D244" s="412">
        <v>1337873</v>
      </c>
      <c r="E244" s="412">
        <v>1482307.2687521558</v>
      </c>
      <c r="F244" s="412">
        <v>93924.183728769334</v>
      </c>
      <c r="G244" s="412">
        <v>8335.6342067212317</v>
      </c>
      <c r="H244" s="412">
        <v>57.909633285564517</v>
      </c>
      <c r="I244" s="412">
        <v>87.663413689534323</v>
      </c>
      <c r="J244" s="412">
        <v>341.96577460685791</v>
      </c>
      <c r="K244" s="412">
        <v>0</v>
      </c>
      <c r="L244" s="412">
        <v>26087.463542346253</v>
      </c>
      <c r="M244" s="401">
        <v>0</v>
      </c>
      <c r="N244" s="393">
        <v>354</v>
      </c>
    </row>
    <row r="245" spans="1:14">
      <c r="A245" s="398" t="s">
        <v>1054</v>
      </c>
      <c r="B245" s="411">
        <v>242</v>
      </c>
      <c r="C245" s="411" t="s">
        <v>1055</v>
      </c>
      <c r="D245" s="412">
        <v>29705</v>
      </c>
      <c r="E245" s="412">
        <v>30023.450015187253</v>
      </c>
      <c r="F245" s="412">
        <v>2043.9771678444645</v>
      </c>
      <c r="G245" s="412">
        <v>79.868204179381209</v>
      </c>
      <c r="H245" s="412">
        <v>1.1729329114135745</v>
      </c>
      <c r="I245" s="412">
        <v>1.7755820095816335</v>
      </c>
      <c r="J245" s="412">
        <v>6.9263590331421652</v>
      </c>
      <c r="K245" s="412">
        <v>0</v>
      </c>
      <c r="L245" s="412">
        <v>579.15807086835378</v>
      </c>
      <c r="M245" s="401">
        <v>0</v>
      </c>
      <c r="N245" s="393">
        <v>354</v>
      </c>
    </row>
    <row r="246" spans="1:14">
      <c r="A246" s="398" t="s">
        <v>1056</v>
      </c>
      <c r="B246" s="411">
        <v>243</v>
      </c>
      <c r="C246" s="411" t="s">
        <v>1057</v>
      </c>
      <c r="D246" s="412">
        <v>725240</v>
      </c>
      <c r="E246" s="412">
        <v>6025324.7932542497</v>
      </c>
      <c r="F246" s="412">
        <v>349292.3089842294</v>
      </c>
      <c r="G246" s="412">
        <v>49.549024604760866</v>
      </c>
      <c r="H246" s="412">
        <v>235.39272629858104</v>
      </c>
      <c r="I246" s="412">
        <v>356.33674009404803</v>
      </c>
      <c r="J246" s="412">
        <v>0</v>
      </c>
      <c r="K246" s="412">
        <v>0</v>
      </c>
      <c r="L246" s="412">
        <v>14141.597070495965</v>
      </c>
      <c r="M246" s="401">
        <v>0</v>
      </c>
      <c r="N246" s="393">
        <v>354</v>
      </c>
    </row>
    <row r="247" spans="1:14">
      <c r="A247" s="398" t="s">
        <v>1058</v>
      </c>
      <c r="B247" s="411">
        <v>244</v>
      </c>
      <c r="C247" s="411" t="s">
        <v>1059</v>
      </c>
      <c r="D247" s="412">
        <v>226360</v>
      </c>
      <c r="E247" s="412">
        <v>90336.896803267999</v>
      </c>
      <c r="F247" s="412">
        <v>6240.4081907380669</v>
      </c>
      <c r="G247" s="412">
        <v>3647.9425342717677</v>
      </c>
      <c r="H247" s="412">
        <v>3.5292119767024017</v>
      </c>
      <c r="I247" s="412">
        <v>5.3425095611655955</v>
      </c>
      <c r="J247" s="412">
        <v>0</v>
      </c>
      <c r="K247" s="412">
        <v>0</v>
      </c>
      <c r="L247" s="412">
        <v>4414.8615233870487</v>
      </c>
      <c r="M247" s="401">
        <v>0</v>
      </c>
      <c r="N247" s="393">
        <v>354</v>
      </c>
    </row>
    <row r="248" spans="1:14">
      <c r="A248" s="398" t="s">
        <v>1060</v>
      </c>
      <c r="B248" s="411">
        <v>245</v>
      </c>
      <c r="C248" s="411" t="s">
        <v>1061</v>
      </c>
      <c r="D248" s="412">
        <v>856939</v>
      </c>
      <c r="E248" s="412">
        <v>600255.72996425128</v>
      </c>
      <c r="F248" s="412">
        <v>39934.979607009715</v>
      </c>
      <c r="G248" s="412">
        <v>855.39559998777088</v>
      </c>
      <c r="H248" s="412">
        <v>23.45032634768835</v>
      </c>
      <c r="I248" s="412">
        <v>35.499027418024355</v>
      </c>
      <c r="J248" s="412">
        <v>0</v>
      </c>
      <c r="K248" s="412">
        <v>0</v>
      </c>
      <c r="L248" s="412">
        <v>1513.9874983775817</v>
      </c>
      <c r="M248" s="401">
        <v>0</v>
      </c>
      <c r="N248" s="393">
        <v>359</v>
      </c>
    </row>
    <row r="249" spans="1:14">
      <c r="A249" s="398" t="s">
        <v>1062</v>
      </c>
      <c r="B249" s="411">
        <v>246</v>
      </c>
      <c r="C249" s="411" t="s">
        <v>1063</v>
      </c>
      <c r="D249" s="412">
        <v>375430</v>
      </c>
      <c r="E249" s="412">
        <v>1636191.1686851354</v>
      </c>
      <c r="F249" s="412">
        <v>170100.7264736426</v>
      </c>
      <c r="G249" s="412">
        <v>3830.8484221633116</v>
      </c>
      <c r="H249" s="412">
        <v>63.921450404408688</v>
      </c>
      <c r="I249" s="412">
        <v>96.764082804744106</v>
      </c>
      <c r="J249" s="412">
        <v>0</v>
      </c>
      <c r="K249" s="412">
        <v>0</v>
      </c>
      <c r="L249" s="412">
        <v>663.18658913762431</v>
      </c>
      <c r="M249" s="401">
        <v>0</v>
      </c>
      <c r="N249" s="393">
        <v>359</v>
      </c>
    </row>
    <row r="250" spans="1:14">
      <c r="A250" s="398" t="s">
        <v>1064</v>
      </c>
      <c r="B250" s="411">
        <v>247</v>
      </c>
      <c r="C250" s="411" t="s">
        <v>1065</v>
      </c>
      <c r="D250" s="412">
        <v>1425619</v>
      </c>
      <c r="E250" s="412">
        <v>8832075.0794395525</v>
      </c>
      <c r="F250" s="412">
        <v>536488.70508596231</v>
      </c>
      <c r="G250" s="412">
        <v>342.33087722672894</v>
      </c>
      <c r="H250" s="412">
        <v>345.04467446312896</v>
      </c>
      <c r="I250" s="412">
        <v>522.32750101651959</v>
      </c>
      <c r="J250" s="412">
        <v>0</v>
      </c>
      <c r="K250" s="412">
        <v>0</v>
      </c>
      <c r="L250" s="412">
        <v>2518.4837545940259</v>
      </c>
      <c r="M250" s="401">
        <v>0</v>
      </c>
      <c r="N250" s="393">
        <v>359</v>
      </c>
    </row>
    <row r="251" spans="1:14">
      <c r="A251" s="398" t="s">
        <v>1066</v>
      </c>
      <c r="B251" s="411">
        <v>248</v>
      </c>
      <c r="C251" s="411" t="s">
        <v>1067</v>
      </c>
      <c r="D251" s="412">
        <v>332606</v>
      </c>
      <c r="E251" s="412">
        <v>262009.11349600664</v>
      </c>
      <c r="F251" s="412">
        <v>14383.768830820787</v>
      </c>
      <c r="G251" s="412">
        <v>0</v>
      </c>
      <c r="H251" s="412">
        <v>10.235969289149134</v>
      </c>
      <c r="I251" s="412">
        <v>15.495176871232744</v>
      </c>
      <c r="J251" s="412">
        <v>0</v>
      </c>
      <c r="K251" s="412">
        <v>0</v>
      </c>
      <c r="L251" s="412">
        <v>587.5755448779272</v>
      </c>
      <c r="M251" s="401">
        <v>0</v>
      </c>
      <c r="N251" s="393">
        <v>359</v>
      </c>
    </row>
    <row r="252" spans="1:14">
      <c r="A252" s="398" t="s">
        <v>1068</v>
      </c>
      <c r="B252" s="411">
        <v>249</v>
      </c>
      <c r="C252" s="411" t="s">
        <v>1069</v>
      </c>
      <c r="D252" s="412">
        <v>239391</v>
      </c>
      <c r="E252" s="412">
        <v>3981708.9843392884</v>
      </c>
      <c r="F252" s="412">
        <v>218836.50735777325</v>
      </c>
      <c r="G252" s="412">
        <v>226.83978214942613</v>
      </c>
      <c r="H252" s="412">
        <v>155.55432533703572</v>
      </c>
      <c r="I252" s="412">
        <v>235.47762953311963</v>
      </c>
      <c r="J252" s="412">
        <v>0</v>
      </c>
      <c r="K252" s="412">
        <v>0</v>
      </c>
      <c r="L252" s="412">
        <v>422.75053484452189</v>
      </c>
      <c r="M252" s="401">
        <v>0</v>
      </c>
      <c r="N252" s="393">
        <v>359</v>
      </c>
    </row>
    <row r="253" spans="1:14">
      <c r="A253" s="398" t="s">
        <v>1070</v>
      </c>
      <c r="B253" s="411">
        <v>250</v>
      </c>
      <c r="C253" s="411" t="s">
        <v>522</v>
      </c>
      <c r="D253" s="412">
        <v>920353</v>
      </c>
      <c r="E253" s="412">
        <v>3439916.4498402444</v>
      </c>
      <c r="F253" s="412">
        <v>192769.32916579364</v>
      </c>
      <c r="G253" s="412">
        <v>810.47469103900278</v>
      </c>
      <c r="H253" s="412">
        <v>134.38799386777936</v>
      </c>
      <c r="I253" s="412">
        <v>203.43610610075203</v>
      </c>
      <c r="J253" s="412">
        <v>0</v>
      </c>
      <c r="K253" s="412">
        <v>0</v>
      </c>
      <c r="L253" s="412">
        <v>1625.990774220217</v>
      </c>
      <c r="M253" s="401">
        <v>0</v>
      </c>
      <c r="N253" s="393">
        <v>359</v>
      </c>
    </row>
    <row r="254" spans="1:14">
      <c r="A254" s="398" t="s">
        <v>1071</v>
      </c>
      <c r="B254" s="411">
        <v>251</v>
      </c>
      <c r="C254" s="411" t="s">
        <v>1072</v>
      </c>
      <c r="D254" s="412">
        <v>146887</v>
      </c>
      <c r="E254" s="412">
        <v>14153.55577763606</v>
      </c>
      <c r="F254" s="412">
        <v>849.45697744703489</v>
      </c>
      <c r="G254" s="412">
        <v>25.941869058239917</v>
      </c>
      <c r="H254" s="412">
        <v>0.55294016432886428</v>
      </c>
      <c r="I254" s="412">
        <v>0.83703901442600537</v>
      </c>
      <c r="J254" s="412">
        <v>0</v>
      </c>
      <c r="K254" s="412">
        <v>0</v>
      </c>
      <c r="L254" s="412">
        <v>0</v>
      </c>
      <c r="M254" s="401">
        <v>0</v>
      </c>
      <c r="N254" s="393">
        <v>391</v>
      </c>
    </row>
    <row r="255" spans="1:14">
      <c r="A255" s="398" t="s">
        <v>1073</v>
      </c>
      <c r="B255" s="411">
        <v>252</v>
      </c>
      <c r="C255" s="411" t="s">
        <v>1074</v>
      </c>
      <c r="D255" s="412">
        <v>328329</v>
      </c>
      <c r="E255" s="412">
        <v>152581.83672382848</v>
      </c>
      <c r="F255" s="412">
        <v>9170.1759686423593</v>
      </c>
      <c r="G255" s="412">
        <v>553.86139837190058</v>
      </c>
      <c r="H255" s="412">
        <v>5.9609491209964336</v>
      </c>
      <c r="I255" s="412">
        <v>9.0236653062425329</v>
      </c>
      <c r="J255" s="412">
        <v>0</v>
      </c>
      <c r="K255" s="412">
        <v>0</v>
      </c>
      <c r="L255" s="412">
        <v>0</v>
      </c>
      <c r="M255" s="401">
        <v>0</v>
      </c>
      <c r="N255" s="393">
        <v>391</v>
      </c>
    </row>
    <row r="256" spans="1:14">
      <c r="A256" s="398" t="s">
        <v>1075</v>
      </c>
      <c r="B256" s="411">
        <v>253</v>
      </c>
      <c r="C256" s="411" t="s">
        <v>1076</v>
      </c>
      <c r="D256" s="412">
        <v>237795</v>
      </c>
      <c r="E256" s="412">
        <v>112816.76805190889</v>
      </c>
      <c r="F256" s="412">
        <v>6868.8560785264999</v>
      </c>
      <c r="G256" s="412">
        <v>515.18038449811763</v>
      </c>
      <c r="H256" s="412">
        <v>4.4074381904963813</v>
      </c>
      <c r="I256" s="412">
        <v>6.6719655346332489</v>
      </c>
      <c r="J256" s="412">
        <v>0</v>
      </c>
      <c r="K256" s="412">
        <v>0</v>
      </c>
      <c r="L256" s="412">
        <v>0</v>
      </c>
      <c r="M256" s="401">
        <v>0</v>
      </c>
      <c r="N256" s="393">
        <v>391</v>
      </c>
    </row>
    <row r="257" spans="1:14">
      <c r="A257" s="398" t="s">
        <v>1077</v>
      </c>
      <c r="B257" s="411">
        <v>254</v>
      </c>
      <c r="C257" s="411" t="s">
        <v>1078</v>
      </c>
      <c r="D257" s="412">
        <v>110478</v>
      </c>
      <c r="E257" s="412">
        <v>115498.18824570932</v>
      </c>
      <c r="F257" s="412">
        <v>7811.6329471050085</v>
      </c>
      <c r="G257" s="412">
        <v>0</v>
      </c>
      <c r="H257" s="412">
        <v>4.5121938395988828</v>
      </c>
      <c r="I257" s="412">
        <v>6.8305442940307364</v>
      </c>
      <c r="J257" s="412">
        <v>0</v>
      </c>
      <c r="K257" s="412">
        <v>0</v>
      </c>
      <c r="L257" s="412">
        <v>0</v>
      </c>
      <c r="M257" s="401">
        <v>0</v>
      </c>
      <c r="N257" s="393">
        <v>391</v>
      </c>
    </row>
    <row r="258" spans="1:14">
      <c r="A258" s="398" t="s">
        <v>1079</v>
      </c>
      <c r="B258" s="411">
        <v>255</v>
      </c>
      <c r="C258" s="411" t="s">
        <v>1080</v>
      </c>
      <c r="D258" s="412">
        <v>74277</v>
      </c>
      <c r="E258" s="412">
        <v>28379.327135967076</v>
      </c>
      <c r="F258" s="412">
        <v>1635.506394595136</v>
      </c>
      <c r="G258" s="412">
        <v>49.391603360908825</v>
      </c>
      <c r="H258" s="412">
        <v>1.1087015910799722</v>
      </c>
      <c r="I258" s="412">
        <v>1.6783488466903536</v>
      </c>
      <c r="J258" s="412">
        <v>0</v>
      </c>
      <c r="K258" s="412">
        <v>0</v>
      </c>
      <c r="L258" s="412">
        <v>0</v>
      </c>
      <c r="M258" s="401">
        <v>0</v>
      </c>
      <c r="N258" s="393">
        <v>391</v>
      </c>
    </row>
    <row r="259" spans="1:14">
      <c r="A259" s="398" t="s">
        <v>1081</v>
      </c>
      <c r="B259" s="411">
        <v>256</v>
      </c>
      <c r="C259" s="411" t="s">
        <v>1082</v>
      </c>
      <c r="D259" s="412">
        <v>240879</v>
      </c>
      <c r="E259" s="412">
        <v>193377.52242761967</v>
      </c>
      <c r="F259" s="412">
        <v>12261.959510221224</v>
      </c>
      <c r="G259" s="412">
        <v>363.2604674535217</v>
      </c>
      <c r="H259" s="412">
        <v>7.5547234001500918</v>
      </c>
      <c r="I259" s="412">
        <v>11.43631560351206</v>
      </c>
      <c r="J259" s="412">
        <v>0</v>
      </c>
      <c r="K259" s="412">
        <v>0</v>
      </c>
      <c r="L259" s="412">
        <v>0</v>
      </c>
      <c r="M259" s="401">
        <v>0</v>
      </c>
      <c r="N259" s="393">
        <v>391</v>
      </c>
    </row>
    <row r="260" spans="1:14">
      <c r="A260" s="398" t="s">
        <v>1083</v>
      </c>
      <c r="B260" s="411">
        <v>257</v>
      </c>
      <c r="C260" s="411" t="s">
        <v>1084</v>
      </c>
      <c r="D260" s="412">
        <v>68719</v>
      </c>
      <c r="E260" s="412">
        <v>18479.912774804656</v>
      </c>
      <c r="F260" s="412">
        <v>1195.7238869333876</v>
      </c>
      <c r="G260" s="412">
        <v>0.21107522803807191</v>
      </c>
      <c r="H260" s="412">
        <v>0.72195893152372448</v>
      </c>
      <c r="I260" s="412">
        <v>1.092899072058102</v>
      </c>
      <c r="J260" s="412">
        <v>0</v>
      </c>
      <c r="K260" s="412">
        <v>0</v>
      </c>
      <c r="L260" s="412">
        <v>0</v>
      </c>
      <c r="M260" s="401">
        <v>0</v>
      </c>
      <c r="N260" s="393">
        <v>391</v>
      </c>
    </row>
    <row r="261" spans="1:14">
      <c r="A261" s="398" t="s">
        <v>1085</v>
      </c>
      <c r="B261" s="411">
        <v>258</v>
      </c>
      <c r="C261" s="411" t="s">
        <v>1086</v>
      </c>
      <c r="D261" s="412">
        <v>363722</v>
      </c>
      <c r="E261" s="412">
        <v>51443.533895683737</v>
      </c>
      <c r="F261" s="412">
        <v>3048.4120847011645</v>
      </c>
      <c r="G261" s="412">
        <v>484.83979880345112</v>
      </c>
      <c r="H261" s="412">
        <v>2.0097561724300355</v>
      </c>
      <c r="I261" s="412">
        <v>3.0423623283891055</v>
      </c>
      <c r="J261" s="412">
        <v>0</v>
      </c>
      <c r="K261" s="412">
        <v>0</v>
      </c>
      <c r="L261" s="412">
        <v>0</v>
      </c>
      <c r="M261" s="401">
        <v>0</v>
      </c>
      <c r="N261" s="393">
        <v>391</v>
      </c>
    </row>
    <row r="262" spans="1:14">
      <c r="A262" s="398" t="s">
        <v>1087</v>
      </c>
      <c r="B262" s="411">
        <v>259</v>
      </c>
      <c r="C262" s="411" t="s">
        <v>3</v>
      </c>
      <c r="D262" s="412">
        <v>1928240</v>
      </c>
      <c r="E262" s="412">
        <v>980073.37288261275</v>
      </c>
      <c r="F262" s="412">
        <v>57203.828858212779</v>
      </c>
      <c r="G262" s="412">
        <v>13519.245886648299</v>
      </c>
      <c r="H262" s="412">
        <v>38.288748097657788</v>
      </c>
      <c r="I262" s="412">
        <v>57.961381789237578</v>
      </c>
      <c r="J262" s="412">
        <v>0</v>
      </c>
      <c r="K262" s="412">
        <v>0</v>
      </c>
      <c r="L262" s="412">
        <v>0</v>
      </c>
      <c r="M262" s="401">
        <v>0</v>
      </c>
      <c r="N262" s="393">
        <v>391</v>
      </c>
    </row>
    <row r="263" spans="1:14">
      <c r="A263" s="398" t="s">
        <v>1088</v>
      </c>
      <c r="B263" s="411">
        <v>260</v>
      </c>
      <c r="C263" s="411" t="s">
        <v>201</v>
      </c>
      <c r="D263" s="412">
        <v>914413</v>
      </c>
      <c r="E263" s="412">
        <v>3468061.4032523655</v>
      </c>
      <c r="F263" s="412">
        <v>236305.57979374111</v>
      </c>
      <c r="G263" s="412">
        <v>45.170098800147386</v>
      </c>
      <c r="H263" s="412">
        <v>135.4875391275873</v>
      </c>
      <c r="I263" s="412">
        <v>205.1005941230745</v>
      </c>
      <c r="J263" s="412">
        <v>0</v>
      </c>
      <c r="K263" s="412">
        <v>0</v>
      </c>
      <c r="L263" s="412">
        <v>0</v>
      </c>
      <c r="M263" s="401">
        <v>0</v>
      </c>
      <c r="N263" s="393">
        <v>392</v>
      </c>
    </row>
    <row r="264" spans="1:14">
      <c r="A264" s="398" t="s">
        <v>1089</v>
      </c>
      <c r="B264" s="411">
        <v>261</v>
      </c>
      <c r="C264" s="411" t="s">
        <v>1090</v>
      </c>
      <c r="D264" s="412">
        <v>9220703</v>
      </c>
      <c r="E264" s="412">
        <v>2264718.738635262</v>
      </c>
      <c r="F264" s="412">
        <v>147223.71742379968</v>
      </c>
      <c r="G264" s="412">
        <v>48442.907864433342</v>
      </c>
      <c r="H264" s="412">
        <v>88.476279118376638</v>
      </c>
      <c r="I264" s="412">
        <v>133.93510229667396</v>
      </c>
      <c r="J264" s="412">
        <v>0</v>
      </c>
      <c r="K264" s="412">
        <v>0</v>
      </c>
      <c r="L264" s="412">
        <v>0</v>
      </c>
      <c r="M264" s="401">
        <v>0</v>
      </c>
      <c r="N264" s="393">
        <v>411</v>
      </c>
    </row>
    <row r="265" spans="1:14">
      <c r="A265" s="398" t="s">
        <v>1091</v>
      </c>
      <c r="B265" s="411">
        <v>262</v>
      </c>
      <c r="C265" s="411" t="s">
        <v>1092</v>
      </c>
      <c r="D265" s="412">
        <v>6513147</v>
      </c>
      <c r="E265" s="412">
        <v>2695915.2826487445</v>
      </c>
      <c r="F265" s="412">
        <v>175078.50342109948</v>
      </c>
      <c r="G265" s="412">
        <v>42333.084884704498</v>
      </c>
      <c r="H265" s="412">
        <v>105.32193201654009</v>
      </c>
      <c r="I265" s="412">
        <v>159.43599662283651</v>
      </c>
      <c r="J265" s="412">
        <v>0</v>
      </c>
      <c r="K265" s="412">
        <v>0</v>
      </c>
      <c r="L265" s="412">
        <v>0</v>
      </c>
      <c r="M265" s="401">
        <v>0</v>
      </c>
      <c r="N265" s="393">
        <v>411</v>
      </c>
    </row>
    <row r="266" spans="1:14">
      <c r="A266" s="398" t="s">
        <v>1093</v>
      </c>
      <c r="B266" s="411">
        <v>263</v>
      </c>
      <c r="C266" s="411" t="s">
        <v>1094</v>
      </c>
      <c r="D266" s="412">
        <v>957053</v>
      </c>
      <c r="E266" s="412">
        <v>311984.64822083229</v>
      </c>
      <c r="F266" s="412">
        <v>20577.982741836677</v>
      </c>
      <c r="G266" s="412">
        <v>3456.8459532399743</v>
      </c>
      <c r="H266" s="412">
        <v>12.188374805989742</v>
      </c>
      <c r="I266" s="412">
        <v>18.450721964542669</v>
      </c>
      <c r="J266" s="412">
        <v>0</v>
      </c>
      <c r="K266" s="412">
        <v>0</v>
      </c>
      <c r="L266" s="412">
        <v>0</v>
      </c>
      <c r="M266" s="401">
        <v>0</v>
      </c>
      <c r="N266" s="393">
        <v>411</v>
      </c>
    </row>
    <row r="267" spans="1:14">
      <c r="A267" s="398" t="s">
        <v>1095</v>
      </c>
      <c r="B267" s="411">
        <v>264</v>
      </c>
      <c r="C267" s="411" t="s">
        <v>1096</v>
      </c>
      <c r="D267" s="412">
        <v>14091533</v>
      </c>
      <c r="E267" s="412">
        <v>6884235.4135498898</v>
      </c>
      <c r="F267" s="412">
        <v>458081.33044719498</v>
      </c>
      <c r="G267" s="412">
        <v>68189.234234559277</v>
      </c>
      <c r="H267" s="412">
        <v>268.94798174050368</v>
      </c>
      <c r="I267" s="412">
        <v>407.13257616432281</v>
      </c>
      <c r="J267" s="412">
        <v>0</v>
      </c>
      <c r="K267" s="412">
        <v>0</v>
      </c>
      <c r="L267" s="412">
        <v>0</v>
      </c>
      <c r="M267" s="401">
        <v>0</v>
      </c>
      <c r="N267" s="393">
        <v>411</v>
      </c>
    </row>
    <row r="268" spans="1:14">
      <c r="A268" s="398" t="s">
        <v>1097</v>
      </c>
      <c r="B268" s="411">
        <v>265</v>
      </c>
      <c r="C268" s="411" t="s">
        <v>205</v>
      </c>
      <c r="D268" s="412">
        <v>15521269</v>
      </c>
      <c r="E268" s="412">
        <v>13016107.36452497</v>
      </c>
      <c r="F268" s="412">
        <v>875306.18306508893</v>
      </c>
      <c r="G268" s="412">
        <v>103677.46617265385</v>
      </c>
      <c r="H268" s="412">
        <v>508.50320994493217</v>
      </c>
      <c r="I268" s="412">
        <v>769.77049804545607</v>
      </c>
      <c r="J268" s="412">
        <v>0</v>
      </c>
      <c r="K268" s="412">
        <v>0</v>
      </c>
      <c r="L268" s="412">
        <v>0</v>
      </c>
      <c r="M268" s="401">
        <v>0</v>
      </c>
      <c r="N268" s="393">
        <v>412</v>
      </c>
    </row>
    <row r="269" spans="1:14">
      <c r="A269" s="398" t="s">
        <v>1098</v>
      </c>
      <c r="B269" s="411">
        <v>266</v>
      </c>
      <c r="C269" s="411" t="s">
        <v>1099</v>
      </c>
      <c r="D269" s="412">
        <v>5915647</v>
      </c>
      <c r="E269" s="412">
        <v>16380598.316637654</v>
      </c>
      <c r="F269" s="412">
        <v>1121178.9540206823</v>
      </c>
      <c r="G269" s="412">
        <v>58592.971222058048</v>
      </c>
      <c r="H269" s="412">
        <v>639.94453883584674</v>
      </c>
      <c r="I269" s="412">
        <v>968.74595233034256</v>
      </c>
      <c r="J269" s="412">
        <v>0</v>
      </c>
      <c r="K269" s="412">
        <v>0</v>
      </c>
      <c r="L269" s="412">
        <v>0</v>
      </c>
      <c r="M269" s="401">
        <v>0</v>
      </c>
      <c r="N269" s="393">
        <v>413</v>
      </c>
    </row>
    <row r="270" spans="1:14">
      <c r="A270" s="398" t="s">
        <v>1100</v>
      </c>
      <c r="B270" s="411">
        <v>267</v>
      </c>
      <c r="C270" s="411" t="s">
        <v>1101</v>
      </c>
      <c r="D270" s="412">
        <v>6092026</v>
      </c>
      <c r="E270" s="412">
        <v>13557238.630606305</v>
      </c>
      <c r="F270" s="412">
        <v>928888.76103187061</v>
      </c>
      <c r="G270" s="412">
        <v>13754.243636038118</v>
      </c>
      <c r="H270" s="412">
        <v>529.64370749137106</v>
      </c>
      <c r="I270" s="412">
        <v>801.77291416985622</v>
      </c>
      <c r="J270" s="412">
        <v>0</v>
      </c>
      <c r="K270" s="412">
        <v>0</v>
      </c>
      <c r="L270" s="412">
        <v>0</v>
      </c>
      <c r="M270" s="401">
        <v>0</v>
      </c>
      <c r="N270" s="393">
        <v>413</v>
      </c>
    </row>
    <row r="271" spans="1:14">
      <c r="A271" s="398" t="s">
        <v>1102</v>
      </c>
      <c r="B271" s="411">
        <v>268</v>
      </c>
      <c r="C271" s="411" t="s">
        <v>1103</v>
      </c>
      <c r="D271" s="412">
        <v>1207462</v>
      </c>
      <c r="E271" s="412">
        <v>7011588.6779854828</v>
      </c>
      <c r="F271" s="412">
        <v>482537.22875763039</v>
      </c>
      <c r="G271" s="412">
        <v>6283.7274142551378</v>
      </c>
      <c r="H271" s="412">
        <v>273.92332052258564</v>
      </c>
      <c r="I271" s="412">
        <v>414.6642277592909</v>
      </c>
      <c r="J271" s="412">
        <v>0</v>
      </c>
      <c r="K271" s="412">
        <v>0</v>
      </c>
      <c r="L271" s="412">
        <v>0</v>
      </c>
      <c r="M271" s="401">
        <v>0</v>
      </c>
      <c r="N271" s="393">
        <v>413</v>
      </c>
    </row>
    <row r="272" spans="1:14">
      <c r="A272" s="398" t="s">
        <v>1104</v>
      </c>
      <c r="B272" s="411">
        <v>269</v>
      </c>
      <c r="C272" s="411" t="s">
        <v>1105</v>
      </c>
      <c r="D272" s="412">
        <v>1534242</v>
      </c>
      <c r="E272" s="412">
        <v>1675580.5006669057</v>
      </c>
      <c r="F272" s="412">
        <v>114234.58537018318</v>
      </c>
      <c r="G272" s="412">
        <v>5586.0359960435089</v>
      </c>
      <c r="H272" s="412">
        <v>65.460282344663483</v>
      </c>
      <c r="I272" s="412">
        <v>99.093561568873184</v>
      </c>
      <c r="J272" s="412">
        <v>0</v>
      </c>
      <c r="K272" s="412">
        <v>0</v>
      </c>
      <c r="L272" s="412">
        <v>0</v>
      </c>
      <c r="M272" s="401">
        <v>0</v>
      </c>
      <c r="N272" s="393">
        <v>419</v>
      </c>
    </row>
    <row r="273" spans="1:14">
      <c r="A273" s="398" t="s">
        <v>1106</v>
      </c>
      <c r="B273" s="411">
        <v>270</v>
      </c>
      <c r="C273" s="411" t="s">
        <v>1107</v>
      </c>
      <c r="D273" s="412">
        <v>2410867</v>
      </c>
      <c r="E273" s="412">
        <v>1778738.9833341117</v>
      </c>
      <c r="F273" s="412">
        <v>120998.41185371595</v>
      </c>
      <c r="G273" s="412">
        <v>2176.5993789385129</v>
      </c>
      <c r="H273" s="412">
        <v>69.49039811585719</v>
      </c>
      <c r="I273" s="412">
        <v>105.19433765779618</v>
      </c>
      <c r="J273" s="412">
        <v>0</v>
      </c>
      <c r="K273" s="412">
        <v>0</v>
      </c>
      <c r="L273" s="412">
        <v>0</v>
      </c>
      <c r="M273" s="401">
        <v>0</v>
      </c>
      <c r="N273" s="393">
        <v>419</v>
      </c>
    </row>
    <row r="274" spans="1:14">
      <c r="A274" s="398" t="s">
        <v>1108</v>
      </c>
      <c r="B274" s="411">
        <v>271</v>
      </c>
      <c r="C274" s="411" t="s">
        <v>1109</v>
      </c>
      <c r="D274" s="412">
        <v>650605</v>
      </c>
      <c r="E274" s="412">
        <v>406478.39191637037</v>
      </c>
      <c r="F274" s="412">
        <v>25310.073012168399</v>
      </c>
      <c r="G274" s="412">
        <v>938.10975411888933</v>
      </c>
      <c r="H274" s="412">
        <v>15.879983260284973</v>
      </c>
      <c r="I274" s="412">
        <v>24.039066782974384</v>
      </c>
      <c r="J274" s="412">
        <v>0</v>
      </c>
      <c r="K274" s="412">
        <v>0</v>
      </c>
      <c r="L274" s="412">
        <v>0</v>
      </c>
      <c r="M274" s="401">
        <v>0</v>
      </c>
      <c r="N274" s="393">
        <v>419</v>
      </c>
    </row>
    <row r="275" spans="1:14">
      <c r="A275" s="398" t="s">
        <v>1110</v>
      </c>
      <c r="B275" s="411">
        <v>272</v>
      </c>
      <c r="C275" s="411" t="s">
        <v>209</v>
      </c>
      <c r="D275" s="412">
        <v>4771926</v>
      </c>
      <c r="E275" s="412">
        <v>7259819.872894804</v>
      </c>
      <c r="F275" s="412">
        <v>496584.25841193495</v>
      </c>
      <c r="G275" s="412">
        <v>13051.6919621783</v>
      </c>
      <c r="H275" s="412">
        <v>283.62102475049352</v>
      </c>
      <c r="I275" s="412">
        <v>429.34458073921121</v>
      </c>
      <c r="J275" s="412">
        <v>0</v>
      </c>
      <c r="K275" s="412">
        <v>0</v>
      </c>
      <c r="L275" s="412">
        <v>0</v>
      </c>
      <c r="M275" s="401">
        <v>0</v>
      </c>
      <c r="N275" s="393">
        <v>419</v>
      </c>
    </row>
    <row r="276" spans="1:14">
      <c r="A276" s="398" t="s">
        <v>1111</v>
      </c>
      <c r="B276" s="411">
        <v>273</v>
      </c>
      <c r="C276" s="411" t="s">
        <v>211</v>
      </c>
      <c r="D276" s="412">
        <v>20010229</v>
      </c>
      <c r="E276" s="412">
        <v>8476877480.6503563</v>
      </c>
      <c r="F276" s="412">
        <v>424237793.68264407</v>
      </c>
      <c r="G276" s="412">
        <v>185726.7760565471</v>
      </c>
      <c r="H276" s="412">
        <v>359376.83499750623</v>
      </c>
      <c r="I276" s="412">
        <v>2061535.4913870734</v>
      </c>
      <c r="J276" s="412">
        <v>0</v>
      </c>
      <c r="K276" s="412">
        <v>0</v>
      </c>
      <c r="L276" s="412">
        <v>486228.76569037663</v>
      </c>
      <c r="M276" s="401">
        <v>0</v>
      </c>
      <c r="N276" s="393">
        <v>461</v>
      </c>
    </row>
    <row r="277" spans="1:14">
      <c r="A277" s="398" t="s">
        <v>1112</v>
      </c>
      <c r="B277" s="411">
        <v>274</v>
      </c>
      <c r="C277" s="411" t="s">
        <v>536</v>
      </c>
      <c r="D277" s="412">
        <v>3089183</v>
      </c>
      <c r="E277" s="412">
        <v>23984795.690969113</v>
      </c>
      <c r="F277" s="412">
        <v>1226011.0626719436</v>
      </c>
      <c r="G277" s="412">
        <v>1205.4246233154383</v>
      </c>
      <c r="H277" s="412">
        <v>34310.261125854711</v>
      </c>
      <c r="I277" s="412">
        <v>2429.8939456448215</v>
      </c>
      <c r="J277" s="412">
        <v>0</v>
      </c>
      <c r="K277" s="412">
        <v>0</v>
      </c>
      <c r="L277" s="412">
        <v>0</v>
      </c>
      <c r="M277" s="401">
        <v>0</v>
      </c>
      <c r="N277" s="393">
        <v>462</v>
      </c>
    </row>
    <row r="278" spans="1:14">
      <c r="A278" s="398" t="s">
        <v>1113</v>
      </c>
      <c r="B278" s="411">
        <v>275</v>
      </c>
      <c r="C278" s="411" t="s">
        <v>538</v>
      </c>
      <c r="D278" s="412">
        <v>153190</v>
      </c>
      <c r="E278" s="412">
        <v>35885498.631524317</v>
      </c>
      <c r="F278" s="412">
        <v>1880032.9486848142</v>
      </c>
      <c r="G278" s="412">
        <v>0</v>
      </c>
      <c r="H278" s="412">
        <v>514.52209537672252</v>
      </c>
      <c r="I278" s="412">
        <v>6826.0469676294324</v>
      </c>
      <c r="J278" s="412">
        <v>0</v>
      </c>
      <c r="K278" s="412">
        <v>0</v>
      </c>
      <c r="L278" s="412">
        <v>0</v>
      </c>
      <c r="M278" s="401">
        <v>0</v>
      </c>
      <c r="N278" s="393">
        <v>462</v>
      </c>
    </row>
    <row r="279" spans="1:14">
      <c r="A279" s="398" t="s">
        <v>1114</v>
      </c>
      <c r="B279" s="411">
        <v>276</v>
      </c>
      <c r="C279" s="411" t="s">
        <v>1115</v>
      </c>
      <c r="D279" s="412">
        <v>2750749</v>
      </c>
      <c r="E279" s="412">
        <v>4647956.5271948446</v>
      </c>
      <c r="F279" s="412">
        <v>117907.62649042728</v>
      </c>
      <c r="G279" s="412">
        <v>0</v>
      </c>
      <c r="H279" s="412">
        <v>41.545521820640289</v>
      </c>
      <c r="I279" s="412">
        <v>70.8195748183132</v>
      </c>
      <c r="J279" s="412">
        <v>0</v>
      </c>
      <c r="K279" s="412">
        <v>0</v>
      </c>
      <c r="L279" s="412">
        <v>0</v>
      </c>
      <c r="M279" s="401">
        <v>0</v>
      </c>
      <c r="N279" s="393">
        <v>471</v>
      </c>
    </row>
    <row r="280" spans="1:14">
      <c r="A280" s="398" t="s">
        <v>1116</v>
      </c>
      <c r="B280" s="411">
        <v>277</v>
      </c>
      <c r="C280" s="411" t="s">
        <v>1117</v>
      </c>
      <c r="D280" s="412">
        <v>125276</v>
      </c>
      <c r="E280" s="412">
        <v>137532.09417055207</v>
      </c>
      <c r="F280" s="412">
        <v>1858.5145107519913</v>
      </c>
      <c r="G280" s="412">
        <v>0</v>
      </c>
      <c r="H280" s="412">
        <v>1.2293235932758322</v>
      </c>
      <c r="I280" s="412">
        <v>2.095536904453152</v>
      </c>
      <c r="J280" s="412">
        <v>0</v>
      </c>
      <c r="K280" s="412">
        <v>0</v>
      </c>
      <c r="L280" s="412">
        <v>0</v>
      </c>
      <c r="M280" s="401">
        <v>0</v>
      </c>
      <c r="N280" s="393">
        <v>471</v>
      </c>
    </row>
    <row r="281" spans="1:14">
      <c r="A281" s="398" t="s">
        <v>1118</v>
      </c>
      <c r="B281" s="411">
        <v>278</v>
      </c>
      <c r="C281" s="411" t="s">
        <v>1119</v>
      </c>
      <c r="D281" s="412">
        <v>1654386</v>
      </c>
      <c r="E281" s="412">
        <v>11447549.637540447</v>
      </c>
      <c r="F281" s="412">
        <v>721866.93815154489</v>
      </c>
      <c r="G281" s="412">
        <v>594626.04258858843</v>
      </c>
      <c r="H281" s="412">
        <v>1609499.9757396616</v>
      </c>
      <c r="I281" s="412">
        <v>1332668.48235141</v>
      </c>
      <c r="J281" s="412">
        <v>0</v>
      </c>
      <c r="K281" s="412">
        <v>0</v>
      </c>
      <c r="L281" s="412">
        <v>0</v>
      </c>
      <c r="M281" s="401">
        <v>0</v>
      </c>
      <c r="N281" s="393">
        <v>471</v>
      </c>
    </row>
    <row r="282" spans="1:14">
      <c r="A282" s="398" t="s">
        <v>1120</v>
      </c>
      <c r="B282" s="411">
        <v>279</v>
      </c>
      <c r="C282" s="411" t="s">
        <v>1121</v>
      </c>
      <c r="D282" s="412">
        <v>949001</v>
      </c>
      <c r="E282" s="412">
        <v>17984190.175491881</v>
      </c>
      <c r="F282" s="412">
        <v>479491.87339269073</v>
      </c>
      <c r="G282" s="412">
        <v>10209907.986885287</v>
      </c>
      <c r="H282" s="412">
        <v>1230278.1447765189</v>
      </c>
      <c r="I282" s="412">
        <v>339103.79873677017</v>
      </c>
      <c r="J282" s="412">
        <v>0</v>
      </c>
      <c r="K282" s="412">
        <v>0</v>
      </c>
      <c r="L282" s="412">
        <v>0</v>
      </c>
      <c r="M282" s="401">
        <v>0</v>
      </c>
      <c r="N282" s="393">
        <v>481</v>
      </c>
    </row>
    <row r="283" spans="1:14">
      <c r="A283" s="398" t="s">
        <v>1122</v>
      </c>
      <c r="B283" s="411">
        <v>280</v>
      </c>
      <c r="C283" s="411" t="s">
        <v>5</v>
      </c>
      <c r="D283" s="412">
        <v>5043316</v>
      </c>
      <c r="E283" s="412">
        <v>112379252.21835873</v>
      </c>
      <c r="F283" s="412">
        <v>3693009.2869407632</v>
      </c>
      <c r="G283" s="412">
        <v>19397835.629950762</v>
      </c>
      <c r="H283" s="412">
        <v>949041.10395031236</v>
      </c>
      <c r="I283" s="412">
        <v>1497218.1791835553</v>
      </c>
      <c r="J283" s="412">
        <v>0</v>
      </c>
      <c r="K283" s="412">
        <v>0</v>
      </c>
      <c r="L283" s="412">
        <v>0</v>
      </c>
      <c r="M283" s="401">
        <v>0</v>
      </c>
      <c r="N283" s="393">
        <v>481</v>
      </c>
    </row>
    <row r="284" spans="1:14">
      <c r="A284" s="398" t="s">
        <v>1123</v>
      </c>
      <c r="B284" s="411">
        <v>281</v>
      </c>
      <c r="C284" s="411" t="s">
        <v>296</v>
      </c>
      <c r="D284" s="412">
        <v>48959979</v>
      </c>
      <c r="E284" s="412">
        <v>36132167.613261953</v>
      </c>
      <c r="F284" s="412">
        <v>2405399.5869963388</v>
      </c>
      <c r="G284" s="412">
        <v>0</v>
      </c>
      <c r="H284" s="412">
        <v>322.9655331801855</v>
      </c>
      <c r="I284" s="412">
        <v>550.53543049800737</v>
      </c>
      <c r="J284" s="412">
        <v>0</v>
      </c>
      <c r="K284" s="412">
        <v>0</v>
      </c>
      <c r="L284" s="412">
        <v>0</v>
      </c>
      <c r="M284" s="401">
        <v>0</v>
      </c>
      <c r="N284" s="393">
        <v>511</v>
      </c>
    </row>
    <row r="285" spans="1:14">
      <c r="A285" s="398" t="s">
        <v>1124</v>
      </c>
      <c r="B285" s="411">
        <v>282</v>
      </c>
      <c r="C285" s="411" t="s">
        <v>297</v>
      </c>
      <c r="D285" s="412">
        <v>43758323</v>
      </c>
      <c r="E285" s="412">
        <v>47791874.532519847</v>
      </c>
      <c r="F285" s="412">
        <v>2858592.4730883976</v>
      </c>
      <c r="G285" s="412">
        <v>0</v>
      </c>
      <c r="H285" s="412">
        <v>427.1852274484217</v>
      </c>
      <c r="I285" s="412">
        <v>728.19102639196058</v>
      </c>
      <c r="J285" s="412">
        <v>0</v>
      </c>
      <c r="K285" s="412">
        <v>0</v>
      </c>
      <c r="L285" s="412">
        <v>0</v>
      </c>
      <c r="M285" s="401">
        <v>0</v>
      </c>
      <c r="N285" s="393">
        <v>511</v>
      </c>
    </row>
    <row r="286" spans="1:14">
      <c r="A286" s="398" t="s">
        <v>1125</v>
      </c>
      <c r="B286" s="411">
        <v>283</v>
      </c>
      <c r="C286" s="411" t="s">
        <v>544</v>
      </c>
      <c r="D286" s="412">
        <v>23544887</v>
      </c>
      <c r="E286" s="412">
        <v>2659543.4477149239</v>
      </c>
      <c r="F286" s="412">
        <v>145585.42392600433</v>
      </c>
      <c r="G286" s="412">
        <v>0</v>
      </c>
      <c r="H286" s="412">
        <v>23.772193154884338</v>
      </c>
      <c r="I286" s="412">
        <v>40.522697464142198</v>
      </c>
      <c r="J286" s="412">
        <v>0</v>
      </c>
      <c r="K286" s="412">
        <v>0</v>
      </c>
      <c r="L286" s="412">
        <v>0</v>
      </c>
      <c r="M286" s="401">
        <v>0</v>
      </c>
      <c r="N286" s="393">
        <v>531</v>
      </c>
    </row>
    <row r="287" spans="1:14">
      <c r="A287" s="398" t="s">
        <v>1126</v>
      </c>
      <c r="B287" s="411">
        <v>284</v>
      </c>
      <c r="C287" s="411" t="s">
        <v>1127</v>
      </c>
      <c r="D287" s="412">
        <v>8017322</v>
      </c>
      <c r="E287" s="412">
        <v>580404.13935362932</v>
      </c>
      <c r="F287" s="412">
        <v>32829.611297930329</v>
      </c>
      <c r="G287" s="412">
        <v>0</v>
      </c>
      <c r="H287" s="412">
        <v>5.1879127300829238</v>
      </c>
      <c r="I287" s="412">
        <v>8.8434506930770045</v>
      </c>
      <c r="J287" s="412">
        <v>0</v>
      </c>
      <c r="K287" s="412">
        <v>0</v>
      </c>
      <c r="L287" s="412">
        <v>0</v>
      </c>
      <c r="M287" s="401">
        <v>0</v>
      </c>
      <c r="N287" s="393">
        <v>531</v>
      </c>
    </row>
    <row r="288" spans="1:14">
      <c r="A288" s="398" t="s">
        <v>1128</v>
      </c>
      <c r="B288" s="411">
        <v>285</v>
      </c>
      <c r="C288" s="411" t="s">
        <v>1129</v>
      </c>
      <c r="D288" s="412">
        <v>4771376</v>
      </c>
      <c r="E288" s="412">
        <v>693220.32412057091</v>
      </c>
      <c r="F288" s="412">
        <v>38180.585085236431</v>
      </c>
      <c r="G288" s="412">
        <v>0</v>
      </c>
      <c r="H288" s="412">
        <v>6.1963144306007818</v>
      </c>
      <c r="I288" s="412">
        <v>10.562398405060225</v>
      </c>
      <c r="J288" s="412">
        <v>0</v>
      </c>
      <c r="K288" s="412">
        <v>0</v>
      </c>
      <c r="L288" s="412">
        <v>0</v>
      </c>
      <c r="M288" s="401">
        <v>0</v>
      </c>
      <c r="N288" s="393">
        <v>531</v>
      </c>
    </row>
    <row r="289" spans="1:14">
      <c r="A289" s="398" t="s">
        <v>1130</v>
      </c>
      <c r="B289" s="411">
        <v>286</v>
      </c>
      <c r="C289" s="411" t="s">
        <v>1131</v>
      </c>
      <c r="D289" s="412">
        <v>10369054</v>
      </c>
      <c r="E289" s="412">
        <v>898046.89772705548</v>
      </c>
      <c r="F289" s="412">
        <v>55779.026760471628</v>
      </c>
      <c r="G289" s="412">
        <v>0</v>
      </c>
      <c r="H289" s="412">
        <v>8.0271462883055609</v>
      </c>
      <c r="I289" s="412">
        <v>13.68328190933382</v>
      </c>
      <c r="J289" s="412">
        <v>0</v>
      </c>
      <c r="K289" s="412">
        <v>0</v>
      </c>
      <c r="L289" s="412">
        <v>0</v>
      </c>
      <c r="M289" s="401">
        <v>0</v>
      </c>
      <c r="N289" s="393">
        <v>551</v>
      </c>
    </row>
    <row r="290" spans="1:14">
      <c r="A290" s="398" t="s">
        <v>1132</v>
      </c>
      <c r="B290" s="411">
        <v>287</v>
      </c>
      <c r="C290" s="411" t="s">
        <v>1133</v>
      </c>
      <c r="D290" s="412">
        <v>13030207</v>
      </c>
      <c r="E290" s="412">
        <v>19029399.595903963</v>
      </c>
      <c r="F290" s="412">
        <v>1006952.0410549936</v>
      </c>
      <c r="G290" s="412">
        <v>0</v>
      </c>
      <c r="H290" s="412">
        <v>170.09331552901799</v>
      </c>
      <c r="I290" s="412">
        <v>289.94548045892367</v>
      </c>
      <c r="J290" s="412">
        <v>0</v>
      </c>
      <c r="K290" s="412">
        <v>0</v>
      </c>
      <c r="L290" s="412">
        <v>0</v>
      </c>
      <c r="M290" s="401">
        <v>0</v>
      </c>
      <c r="N290" s="393">
        <v>551</v>
      </c>
    </row>
    <row r="291" spans="1:14">
      <c r="A291" s="398" t="s">
        <v>1134</v>
      </c>
      <c r="B291" s="411">
        <v>288</v>
      </c>
      <c r="C291" s="411" t="s">
        <v>221</v>
      </c>
      <c r="D291" s="412">
        <v>14935043</v>
      </c>
      <c r="E291" s="412">
        <v>1811130.7769122543</v>
      </c>
      <c r="F291" s="412">
        <v>109062.68908937424</v>
      </c>
      <c r="G291" s="412">
        <v>0</v>
      </c>
      <c r="H291" s="412">
        <v>16.188699866703161</v>
      </c>
      <c r="I291" s="412">
        <v>27.595677973928314</v>
      </c>
      <c r="J291" s="412">
        <v>0</v>
      </c>
      <c r="K291" s="412">
        <v>0</v>
      </c>
      <c r="L291" s="412">
        <v>0</v>
      </c>
      <c r="M291" s="401">
        <v>0</v>
      </c>
      <c r="N291" s="393">
        <v>552</v>
      </c>
    </row>
    <row r="292" spans="1:14">
      <c r="A292" s="398" t="s">
        <v>1135</v>
      </c>
      <c r="B292" s="411">
        <v>289</v>
      </c>
      <c r="C292" s="411" t="s">
        <v>223</v>
      </c>
      <c r="D292" s="412">
        <v>52214289</v>
      </c>
      <c r="E292" s="412">
        <v>640.48041798188058</v>
      </c>
      <c r="F292" s="412">
        <v>0</v>
      </c>
      <c r="G292" s="412">
        <v>0</v>
      </c>
      <c r="H292" s="412">
        <v>5.724901475577757E-3</v>
      </c>
      <c r="I292" s="412">
        <v>9.7588156463045261E-3</v>
      </c>
      <c r="J292" s="412">
        <v>0</v>
      </c>
      <c r="K292" s="412">
        <v>0</v>
      </c>
      <c r="L292" s="412">
        <v>0</v>
      </c>
      <c r="M292" s="401">
        <v>0</v>
      </c>
      <c r="N292" s="393">
        <v>553</v>
      </c>
    </row>
    <row r="293" spans="1:14">
      <c r="A293" s="398" t="s">
        <v>1136</v>
      </c>
      <c r="B293" s="411">
        <v>290</v>
      </c>
      <c r="C293" s="411" t="s">
        <v>551</v>
      </c>
      <c r="D293" s="412">
        <v>4690299</v>
      </c>
      <c r="E293" s="412">
        <v>5950386.3332387013</v>
      </c>
      <c r="F293" s="412">
        <v>408960.98574015778</v>
      </c>
      <c r="G293" s="412">
        <v>2582.318039957046</v>
      </c>
      <c r="H293" s="412">
        <v>637.63021331370226</v>
      </c>
      <c r="I293" s="412">
        <v>41531.165147174899</v>
      </c>
      <c r="J293" s="412">
        <v>511.40939930466885</v>
      </c>
      <c r="K293" s="412">
        <v>28739.289434818333</v>
      </c>
      <c r="L293" s="412">
        <v>0</v>
      </c>
      <c r="M293" s="401">
        <v>0</v>
      </c>
      <c r="N293" s="393">
        <v>571</v>
      </c>
    </row>
    <row r="294" spans="1:14">
      <c r="A294" s="398" t="s">
        <v>1137</v>
      </c>
      <c r="B294" s="411">
        <v>291</v>
      </c>
      <c r="C294" s="411" t="s">
        <v>553</v>
      </c>
      <c r="D294" s="412">
        <v>138279</v>
      </c>
      <c r="E294" s="412">
        <v>1030775.5398075122</v>
      </c>
      <c r="F294" s="412">
        <v>70842.714621942665</v>
      </c>
      <c r="G294" s="412">
        <v>288.82879411483106</v>
      </c>
      <c r="H294" s="412">
        <v>111.38433540118548</v>
      </c>
      <c r="I294" s="412">
        <v>7254.8651738356166</v>
      </c>
      <c r="J294" s="412">
        <v>88.590600695331148</v>
      </c>
      <c r="K294" s="412">
        <v>19289.480427987375</v>
      </c>
      <c r="L294" s="412">
        <v>0</v>
      </c>
      <c r="M294" s="401">
        <v>0</v>
      </c>
      <c r="N294" s="393">
        <v>571</v>
      </c>
    </row>
    <row r="295" spans="1:14">
      <c r="A295" s="398" t="s">
        <v>1138</v>
      </c>
      <c r="B295" s="411">
        <v>292</v>
      </c>
      <c r="C295" s="411" t="s">
        <v>1139</v>
      </c>
      <c r="D295" s="412">
        <v>1127218</v>
      </c>
      <c r="E295" s="412">
        <v>47209231.426331334</v>
      </c>
      <c r="F295" s="412">
        <v>3246257.6798922732</v>
      </c>
      <c r="G295" s="412">
        <v>0</v>
      </c>
      <c r="H295" s="412">
        <v>1848.8066188688838</v>
      </c>
      <c r="I295" s="412">
        <v>21575.387056821779</v>
      </c>
      <c r="J295" s="412">
        <v>3241.589103510405</v>
      </c>
      <c r="K295" s="412">
        <v>0</v>
      </c>
      <c r="L295" s="412">
        <v>0</v>
      </c>
      <c r="M295" s="401">
        <v>0</v>
      </c>
      <c r="N295" s="393">
        <v>572</v>
      </c>
    </row>
    <row r="296" spans="1:14">
      <c r="A296" s="398" t="s">
        <v>1140</v>
      </c>
      <c r="B296" s="411">
        <v>293</v>
      </c>
      <c r="C296" s="411" t="s">
        <v>1141</v>
      </c>
      <c r="D296" s="412">
        <v>1161015</v>
      </c>
      <c r="E296" s="412">
        <v>23273374.621262748</v>
      </c>
      <c r="F296" s="412">
        <v>1430884.9767711004</v>
      </c>
      <c r="G296" s="412">
        <v>0</v>
      </c>
      <c r="H296" s="412">
        <v>919.18431888695386</v>
      </c>
      <c r="I296" s="412">
        <v>10726.788434303839</v>
      </c>
      <c r="J296" s="412">
        <v>7155.0667569817215</v>
      </c>
      <c r="K296" s="412">
        <v>0</v>
      </c>
      <c r="L296" s="412">
        <v>0</v>
      </c>
      <c r="M296" s="401">
        <v>0</v>
      </c>
      <c r="N296" s="393">
        <v>572</v>
      </c>
    </row>
    <row r="297" spans="1:14">
      <c r="A297" s="398" t="s">
        <v>1142</v>
      </c>
      <c r="B297" s="411">
        <v>294</v>
      </c>
      <c r="C297" s="411" t="s">
        <v>557</v>
      </c>
      <c r="D297" s="412">
        <v>13697814</v>
      </c>
      <c r="E297" s="412">
        <v>606741299.62517214</v>
      </c>
      <c r="F297" s="412">
        <v>41739378.152963042</v>
      </c>
      <c r="G297" s="412">
        <v>72460.254963404572</v>
      </c>
      <c r="H297" s="412">
        <v>23958.285516805467</v>
      </c>
      <c r="I297" s="412">
        <v>279590.77924503275</v>
      </c>
      <c r="J297" s="412">
        <v>63371.522325982769</v>
      </c>
      <c r="K297" s="412">
        <v>0</v>
      </c>
      <c r="L297" s="412">
        <v>0</v>
      </c>
      <c r="M297" s="401">
        <v>0</v>
      </c>
      <c r="N297" s="393">
        <v>572</v>
      </c>
    </row>
    <row r="298" spans="1:14">
      <c r="A298" s="398" t="s">
        <v>1143</v>
      </c>
      <c r="B298" s="411">
        <v>295</v>
      </c>
      <c r="C298" s="411" t="s">
        <v>559</v>
      </c>
      <c r="D298" s="412">
        <v>6111144</v>
      </c>
      <c r="E298" s="412">
        <v>456122894.29056168</v>
      </c>
      <c r="F298" s="412">
        <v>30944687.457507204</v>
      </c>
      <c r="G298" s="412">
        <v>149625.35438963701</v>
      </c>
      <c r="H298" s="412">
        <v>18033.343370206763</v>
      </c>
      <c r="I298" s="412">
        <v>210447.30106971503</v>
      </c>
      <c r="J298" s="412">
        <v>823248.5741197546</v>
      </c>
      <c r="K298" s="412">
        <v>0</v>
      </c>
      <c r="L298" s="412">
        <v>0</v>
      </c>
      <c r="M298" s="401">
        <v>0</v>
      </c>
      <c r="N298" s="393">
        <v>573</v>
      </c>
    </row>
    <row r="299" spans="1:14">
      <c r="A299" s="398" t="s">
        <v>1144</v>
      </c>
      <c r="B299" s="411">
        <v>296</v>
      </c>
      <c r="C299" s="411" t="s">
        <v>561</v>
      </c>
      <c r="D299" s="412">
        <v>3738035</v>
      </c>
      <c r="E299" s="412">
        <v>465008896.49176037</v>
      </c>
      <c r="F299" s="412">
        <v>31775209.649867337</v>
      </c>
      <c r="G299" s="412">
        <v>7071.5863688866903</v>
      </c>
      <c r="H299" s="412">
        <v>18383.264707716782</v>
      </c>
      <c r="I299" s="412">
        <v>214530.8478393812</v>
      </c>
      <c r="J299" s="412">
        <v>433264.10401214613</v>
      </c>
      <c r="K299" s="412">
        <v>0</v>
      </c>
      <c r="L299" s="412">
        <v>0</v>
      </c>
      <c r="M299" s="401">
        <v>0</v>
      </c>
      <c r="N299" s="393">
        <v>573</v>
      </c>
    </row>
    <row r="300" spans="1:14">
      <c r="A300" s="398" t="s">
        <v>1145</v>
      </c>
      <c r="B300" s="411">
        <v>297</v>
      </c>
      <c r="C300" s="411" t="s">
        <v>563</v>
      </c>
      <c r="D300" s="412">
        <v>3281300</v>
      </c>
      <c r="E300" s="412">
        <v>0</v>
      </c>
      <c r="F300" s="412">
        <v>0</v>
      </c>
      <c r="G300" s="412">
        <v>0</v>
      </c>
      <c r="H300" s="412">
        <v>0</v>
      </c>
      <c r="I300" s="412">
        <v>0</v>
      </c>
      <c r="J300" s="412">
        <v>0</v>
      </c>
      <c r="K300" s="412">
        <v>0</v>
      </c>
      <c r="L300" s="412">
        <v>0</v>
      </c>
      <c r="M300" s="401">
        <v>0</v>
      </c>
      <c r="N300" s="393">
        <v>574</v>
      </c>
    </row>
    <row r="301" spans="1:14">
      <c r="A301" s="398" t="s">
        <v>1146</v>
      </c>
      <c r="B301" s="411">
        <v>298</v>
      </c>
      <c r="C301" s="411" t="s">
        <v>565</v>
      </c>
      <c r="D301" s="412">
        <v>739792</v>
      </c>
      <c r="E301" s="412">
        <v>115948157.08680753</v>
      </c>
      <c r="F301" s="412">
        <v>8414587.1549504045</v>
      </c>
      <c r="G301" s="412">
        <v>248342.79024496698</v>
      </c>
      <c r="H301" s="412">
        <v>4588.6126148794956</v>
      </c>
      <c r="I301" s="412">
        <v>124079.83091255778</v>
      </c>
      <c r="J301" s="412">
        <v>162739.85749098961</v>
      </c>
      <c r="K301" s="412">
        <v>0</v>
      </c>
      <c r="L301" s="412">
        <v>0</v>
      </c>
      <c r="M301" s="401">
        <v>0</v>
      </c>
      <c r="N301" s="393">
        <v>574</v>
      </c>
    </row>
    <row r="302" spans="1:14">
      <c r="A302" s="398" t="s">
        <v>1147</v>
      </c>
      <c r="B302" s="411">
        <v>299</v>
      </c>
      <c r="C302" s="411" t="s">
        <v>567</v>
      </c>
      <c r="D302" s="412">
        <v>1446064</v>
      </c>
      <c r="E302" s="412">
        <v>11771501.772008309</v>
      </c>
      <c r="F302" s="412">
        <v>837619.93779030873</v>
      </c>
      <c r="G302" s="412">
        <v>69282.437552601681</v>
      </c>
      <c r="H302" s="412">
        <v>440.70894204741654</v>
      </c>
      <c r="I302" s="412">
        <v>11917.129555363814</v>
      </c>
      <c r="J302" s="412">
        <v>16521.974725284614</v>
      </c>
      <c r="K302" s="412">
        <v>0</v>
      </c>
      <c r="L302" s="412">
        <v>0</v>
      </c>
      <c r="M302" s="401">
        <v>0</v>
      </c>
      <c r="N302" s="393">
        <v>574</v>
      </c>
    </row>
    <row r="303" spans="1:14">
      <c r="A303" s="398" t="s">
        <v>1148</v>
      </c>
      <c r="B303" s="411">
        <v>300</v>
      </c>
      <c r="C303" s="411" t="s">
        <v>233</v>
      </c>
      <c r="D303" s="412">
        <v>1668709</v>
      </c>
      <c r="E303" s="412">
        <v>48300193.242842354</v>
      </c>
      <c r="F303" s="412">
        <v>3290398.020117152</v>
      </c>
      <c r="G303" s="412">
        <v>0</v>
      </c>
      <c r="H303" s="412">
        <v>1146.9613737753218</v>
      </c>
      <c r="I303" s="412">
        <v>50688.17018092396</v>
      </c>
      <c r="J303" s="412">
        <v>0</v>
      </c>
      <c r="K303" s="412">
        <v>0</v>
      </c>
      <c r="L303" s="412">
        <v>0</v>
      </c>
      <c r="M303" s="401">
        <v>0</v>
      </c>
      <c r="N303" s="393">
        <v>575</v>
      </c>
    </row>
    <row r="304" spans="1:14">
      <c r="A304" s="398" t="s">
        <v>1149</v>
      </c>
      <c r="B304" s="411">
        <v>301</v>
      </c>
      <c r="C304" s="411" t="s">
        <v>235</v>
      </c>
      <c r="D304" s="412">
        <v>811755</v>
      </c>
      <c r="E304" s="412">
        <v>17907049.00335677</v>
      </c>
      <c r="F304" s="412">
        <v>1233175.559734643</v>
      </c>
      <c r="G304" s="412">
        <v>272.32004504534802</v>
      </c>
      <c r="H304" s="412">
        <v>160.06124213068543</v>
      </c>
      <c r="I304" s="412">
        <v>272.8445477595285</v>
      </c>
      <c r="J304" s="412">
        <v>0</v>
      </c>
      <c r="K304" s="412">
        <v>0</v>
      </c>
      <c r="L304" s="412">
        <v>0</v>
      </c>
      <c r="M304" s="401">
        <v>0</v>
      </c>
      <c r="N304" s="393">
        <v>576</v>
      </c>
    </row>
    <row r="305" spans="1:14">
      <c r="A305" s="398" t="s">
        <v>1150</v>
      </c>
      <c r="B305" s="411">
        <v>302</v>
      </c>
      <c r="C305" s="411" t="s">
        <v>237</v>
      </c>
      <c r="D305" s="412">
        <v>3045236</v>
      </c>
      <c r="E305" s="412">
        <v>7061075.1599939857</v>
      </c>
      <c r="F305" s="412">
        <v>478231.76928997278</v>
      </c>
      <c r="G305" s="412">
        <v>1909.9144185158077</v>
      </c>
      <c r="H305" s="412">
        <v>63.11505936432647</v>
      </c>
      <c r="I305" s="412">
        <v>107.58756835721243</v>
      </c>
      <c r="J305" s="412">
        <v>0</v>
      </c>
      <c r="K305" s="412">
        <v>0</v>
      </c>
      <c r="L305" s="412">
        <v>0</v>
      </c>
      <c r="M305" s="401">
        <v>0</v>
      </c>
      <c r="N305" s="393">
        <v>577</v>
      </c>
    </row>
    <row r="306" spans="1:14">
      <c r="A306" s="398" t="s">
        <v>1151</v>
      </c>
      <c r="B306" s="411">
        <v>303</v>
      </c>
      <c r="C306" s="411" t="s">
        <v>572</v>
      </c>
      <c r="D306" s="412">
        <v>1214221</v>
      </c>
      <c r="E306" s="412">
        <v>2652581.1185190706</v>
      </c>
      <c r="F306" s="412">
        <v>180455.0230589571</v>
      </c>
      <c r="G306" s="412">
        <v>0</v>
      </c>
      <c r="H306" s="412">
        <v>23.709960731272723</v>
      </c>
      <c r="I306" s="412">
        <v>40.416614459598051</v>
      </c>
      <c r="J306" s="412">
        <v>0</v>
      </c>
      <c r="K306" s="412">
        <v>0</v>
      </c>
      <c r="L306" s="412">
        <v>0</v>
      </c>
      <c r="M306" s="401">
        <v>0</v>
      </c>
      <c r="N306" s="393">
        <v>578</v>
      </c>
    </row>
    <row r="307" spans="1:14">
      <c r="A307" s="398" t="s">
        <v>1152</v>
      </c>
      <c r="B307" s="411">
        <v>304</v>
      </c>
      <c r="C307" s="411" t="s">
        <v>1153</v>
      </c>
      <c r="D307" s="412">
        <v>3986748</v>
      </c>
      <c r="E307" s="412">
        <v>8890291.7710005268</v>
      </c>
      <c r="F307" s="412">
        <v>599166.49332975515</v>
      </c>
      <c r="G307" s="412">
        <v>0</v>
      </c>
      <c r="H307" s="412">
        <v>79.465418534556321</v>
      </c>
      <c r="I307" s="412">
        <v>135.45881497583392</v>
      </c>
      <c r="J307" s="412">
        <v>0</v>
      </c>
      <c r="K307" s="412">
        <v>0</v>
      </c>
      <c r="L307" s="412">
        <v>0</v>
      </c>
      <c r="M307" s="401">
        <v>0</v>
      </c>
      <c r="N307" s="393">
        <v>578</v>
      </c>
    </row>
    <row r="308" spans="1:14">
      <c r="A308" s="398" t="s">
        <v>1154</v>
      </c>
      <c r="B308" s="411">
        <v>305</v>
      </c>
      <c r="C308" s="411" t="s">
        <v>1155</v>
      </c>
      <c r="D308" s="412">
        <v>126763</v>
      </c>
      <c r="E308" s="412">
        <v>390380.30660407757</v>
      </c>
      <c r="F308" s="412">
        <v>27839.738658217735</v>
      </c>
      <c r="G308" s="412">
        <v>22.319561781671837</v>
      </c>
      <c r="H308" s="412">
        <v>3.4893944148303482</v>
      </c>
      <c r="I308" s="412">
        <v>5.9481122874935535</v>
      </c>
      <c r="J308" s="412">
        <v>0</v>
      </c>
      <c r="K308" s="412">
        <v>0</v>
      </c>
      <c r="L308" s="412">
        <v>0</v>
      </c>
      <c r="M308" s="401">
        <v>0</v>
      </c>
      <c r="N308" s="393">
        <v>578</v>
      </c>
    </row>
    <row r="309" spans="1:14">
      <c r="A309" s="398" t="s">
        <v>1156</v>
      </c>
      <c r="B309" s="411">
        <v>306</v>
      </c>
      <c r="C309" s="411" t="s">
        <v>1157</v>
      </c>
      <c r="D309" s="412">
        <v>120928</v>
      </c>
      <c r="E309" s="412">
        <v>95470.701779201889</v>
      </c>
      <c r="F309" s="412">
        <v>6636.7710325581384</v>
      </c>
      <c r="G309" s="412">
        <v>20.290510710610761</v>
      </c>
      <c r="H309" s="412">
        <v>0.85335998751121744</v>
      </c>
      <c r="I309" s="412">
        <v>1.4546595838514871</v>
      </c>
      <c r="J309" s="412">
        <v>0</v>
      </c>
      <c r="K309" s="412">
        <v>0</v>
      </c>
      <c r="L309" s="412">
        <v>0</v>
      </c>
      <c r="M309" s="401">
        <v>0</v>
      </c>
      <c r="N309" s="393">
        <v>578</v>
      </c>
    </row>
    <row r="310" spans="1:14">
      <c r="A310" s="398" t="s">
        <v>1158</v>
      </c>
      <c r="B310" s="411">
        <v>307</v>
      </c>
      <c r="C310" s="411" t="s">
        <v>1159</v>
      </c>
      <c r="D310" s="412">
        <v>53766</v>
      </c>
      <c r="E310" s="412">
        <v>105666.51183883063</v>
      </c>
      <c r="F310" s="412">
        <v>7507.5839493408857</v>
      </c>
      <c r="G310" s="412">
        <v>4.0581021421221521</v>
      </c>
      <c r="H310" s="412">
        <v>0.94449471453222444</v>
      </c>
      <c r="I310" s="412">
        <v>1.610010204952707</v>
      </c>
      <c r="J310" s="412">
        <v>0</v>
      </c>
      <c r="K310" s="412">
        <v>0</v>
      </c>
      <c r="L310" s="412">
        <v>0</v>
      </c>
      <c r="M310" s="401">
        <v>0</v>
      </c>
      <c r="N310" s="393">
        <v>578</v>
      </c>
    </row>
    <row r="311" spans="1:14">
      <c r="A311" s="398" t="s">
        <v>1160</v>
      </c>
      <c r="B311" s="411">
        <v>308</v>
      </c>
      <c r="C311" s="411" t="s">
        <v>1161</v>
      </c>
      <c r="D311" s="412">
        <v>23721</v>
      </c>
      <c r="E311" s="412">
        <v>52378.747855591442</v>
      </c>
      <c r="F311" s="412">
        <v>3561.1352814779943</v>
      </c>
      <c r="G311" s="412">
        <v>0</v>
      </c>
      <c r="H311" s="412">
        <v>0.46818476017150307</v>
      </c>
      <c r="I311" s="412">
        <v>0.79807989402331159</v>
      </c>
      <c r="J311" s="412">
        <v>0</v>
      </c>
      <c r="K311" s="412">
        <v>0</v>
      </c>
      <c r="L311" s="412">
        <v>0</v>
      </c>
      <c r="M311" s="401">
        <v>0</v>
      </c>
      <c r="N311" s="393">
        <v>578</v>
      </c>
    </row>
    <row r="312" spans="1:14">
      <c r="A312" s="398" t="s">
        <v>1162</v>
      </c>
      <c r="B312" s="411">
        <v>309</v>
      </c>
      <c r="C312" s="411" t="s">
        <v>1163</v>
      </c>
      <c r="D312" s="412">
        <v>228009</v>
      </c>
      <c r="E312" s="412">
        <v>673953.26640867593</v>
      </c>
      <c r="F312" s="412">
        <v>45392.296285253047</v>
      </c>
      <c r="G312" s="412">
        <v>0</v>
      </c>
      <c r="H312" s="412">
        <v>6.0240968201507625</v>
      </c>
      <c r="I312" s="412">
        <v>10.268831796342436</v>
      </c>
      <c r="J312" s="412">
        <v>0</v>
      </c>
      <c r="K312" s="412">
        <v>0</v>
      </c>
      <c r="L312" s="412">
        <v>0</v>
      </c>
      <c r="M312" s="401">
        <v>0</v>
      </c>
      <c r="N312" s="393">
        <v>578</v>
      </c>
    </row>
    <row r="313" spans="1:14">
      <c r="A313" s="398" t="s">
        <v>1164</v>
      </c>
      <c r="B313" s="411">
        <v>310</v>
      </c>
      <c r="C313" s="411" t="s">
        <v>1165</v>
      </c>
      <c r="D313" s="412">
        <v>198760</v>
      </c>
      <c r="E313" s="412">
        <v>1906981.2521363795</v>
      </c>
      <c r="F313" s="412">
        <v>131225.19667457475</v>
      </c>
      <c r="G313" s="412">
        <v>0</v>
      </c>
      <c r="H313" s="412">
        <v>17.045454439738286</v>
      </c>
      <c r="I313" s="412">
        <v>29.056124056371043</v>
      </c>
      <c r="J313" s="412">
        <v>0</v>
      </c>
      <c r="K313" s="412">
        <v>0</v>
      </c>
      <c r="L313" s="412">
        <v>0</v>
      </c>
      <c r="M313" s="401">
        <v>0</v>
      </c>
      <c r="N313" s="393">
        <v>578</v>
      </c>
    </row>
    <row r="314" spans="1:14">
      <c r="A314" s="398" t="s">
        <v>1166</v>
      </c>
      <c r="B314" s="411">
        <v>311</v>
      </c>
      <c r="C314" s="411" t="s">
        <v>1167</v>
      </c>
      <c r="D314" s="412">
        <v>664567</v>
      </c>
      <c r="E314" s="412">
        <v>206072.59877264005</v>
      </c>
      <c r="F314" s="412">
        <v>11000.076240221013</v>
      </c>
      <c r="G314" s="412">
        <v>0</v>
      </c>
      <c r="H314" s="412">
        <v>1.8419693899572203</v>
      </c>
      <c r="I314" s="412">
        <v>3.1398688308281226</v>
      </c>
      <c r="J314" s="412">
        <v>0</v>
      </c>
      <c r="K314" s="412">
        <v>0</v>
      </c>
      <c r="L314" s="412">
        <v>0</v>
      </c>
      <c r="M314" s="401">
        <v>0</v>
      </c>
      <c r="N314" s="393">
        <v>578</v>
      </c>
    </row>
    <row r="315" spans="1:14">
      <c r="A315" s="398" t="s">
        <v>1168</v>
      </c>
      <c r="B315" s="411">
        <v>312</v>
      </c>
      <c r="C315" s="411" t="s">
        <v>241</v>
      </c>
      <c r="D315" s="412">
        <v>1532744</v>
      </c>
      <c r="E315" s="412">
        <v>1936467.7537353951</v>
      </c>
      <c r="F315" s="412">
        <v>118257.62484493532</v>
      </c>
      <c r="G315" s="412">
        <v>0</v>
      </c>
      <c r="H315" s="412">
        <v>17.309018026968214</v>
      </c>
      <c r="I315" s="412">
        <v>29.505401388012107</v>
      </c>
      <c r="J315" s="412">
        <v>0</v>
      </c>
      <c r="K315" s="412">
        <v>0</v>
      </c>
      <c r="L315" s="412">
        <v>0</v>
      </c>
      <c r="M315" s="401">
        <v>0</v>
      </c>
      <c r="N315" s="393">
        <v>579</v>
      </c>
    </row>
    <row r="316" spans="1:14">
      <c r="A316" s="398" t="s">
        <v>1169</v>
      </c>
      <c r="B316" s="411">
        <v>313</v>
      </c>
      <c r="C316" s="411" t="s">
        <v>1170</v>
      </c>
      <c r="D316" s="412">
        <v>7163409</v>
      </c>
      <c r="E316" s="412">
        <v>714038.76885250513</v>
      </c>
      <c r="F316" s="412">
        <v>37678.040993073526</v>
      </c>
      <c r="G316" s="412">
        <v>0</v>
      </c>
      <c r="H316" s="412">
        <v>6.3823990346244699</v>
      </c>
      <c r="I316" s="412">
        <v>10.879603050944457</v>
      </c>
      <c r="J316" s="412">
        <v>0</v>
      </c>
      <c r="K316" s="412">
        <v>0</v>
      </c>
      <c r="L316" s="412">
        <v>0</v>
      </c>
      <c r="M316" s="401">
        <v>0</v>
      </c>
      <c r="N316" s="393">
        <v>591</v>
      </c>
    </row>
    <row r="317" spans="1:14">
      <c r="A317" s="398" t="s">
        <v>1171</v>
      </c>
      <c r="B317" s="411">
        <v>314</v>
      </c>
      <c r="C317" s="411" t="s">
        <v>1172</v>
      </c>
      <c r="D317" s="412">
        <v>9087469</v>
      </c>
      <c r="E317" s="412">
        <v>929767.73418747354</v>
      </c>
      <c r="F317" s="412">
        <v>49248.322267369367</v>
      </c>
      <c r="G317" s="412">
        <v>0</v>
      </c>
      <c r="H317" s="412">
        <v>8.3106813634777499</v>
      </c>
      <c r="I317" s="412">
        <v>14.166603157685477</v>
      </c>
      <c r="J317" s="412">
        <v>0</v>
      </c>
      <c r="K317" s="412">
        <v>0</v>
      </c>
      <c r="L317" s="412">
        <v>0</v>
      </c>
      <c r="M317" s="401">
        <v>0</v>
      </c>
      <c r="N317" s="393">
        <v>591</v>
      </c>
    </row>
    <row r="318" spans="1:14">
      <c r="A318" s="398" t="s">
        <v>1173</v>
      </c>
      <c r="B318" s="411">
        <v>315</v>
      </c>
      <c r="C318" s="411" t="s">
        <v>1174</v>
      </c>
      <c r="D318" s="412">
        <v>1701748</v>
      </c>
      <c r="E318" s="412">
        <v>335964.0182023205</v>
      </c>
      <c r="F318" s="412">
        <v>17643.526774795933</v>
      </c>
      <c r="G318" s="412">
        <v>0</v>
      </c>
      <c r="H318" s="412">
        <v>3.0029972026434524</v>
      </c>
      <c r="I318" s="412">
        <v>5.1189869750567407</v>
      </c>
      <c r="J318" s="412">
        <v>0</v>
      </c>
      <c r="K318" s="412">
        <v>0</v>
      </c>
      <c r="L318" s="412">
        <v>0</v>
      </c>
      <c r="M318" s="401">
        <v>0</v>
      </c>
      <c r="N318" s="393">
        <v>591</v>
      </c>
    </row>
    <row r="319" spans="1:14">
      <c r="A319" s="398" t="s">
        <v>1175</v>
      </c>
      <c r="B319" s="411">
        <v>316</v>
      </c>
      <c r="C319" s="411" t="s">
        <v>1176</v>
      </c>
      <c r="D319" s="412">
        <v>900390</v>
      </c>
      <c r="E319" s="412">
        <v>232938.79560094629</v>
      </c>
      <c r="F319" s="412">
        <v>12261.143640400875</v>
      </c>
      <c r="G319" s="412">
        <v>0</v>
      </c>
      <c r="H319" s="412">
        <v>2.0821115169408499</v>
      </c>
      <c r="I319" s="412">
        <v>3.5492213334243683</v>
      </c>
      <c r="J319" s="412">
        <v>0</v>
      </c>
      <c r="K319" s="412">
        <v>0</v>
      </c>
      <c r="L319" s="412">
        <v>0</v>
      </c>
      <c r="M319" s="401">
        <v>0</v>
      </c>
      <c r="N319" s="393">
        <v>592</v>
      </c>
    </row>
    <row r="320" spans="1:14">
      <c r="A320" s="398" t="s">
        <v>1177</v>
      </c>
      <c r="B320" s="411">
        <v>317</v>
      </c>
      <c r="C320" s="411" t="s">
        <v>1178</v>
      </c>
      <c r="D320" s="412">
        <v>2450372</v>
      </c>
      <c r="E320" s="412">
        <v>380955.15742164274</v>
      </c>
      <c r="F320" s="412">
        <v>21000.297138284575</v>
      </c>
      <c r="G320" s="412">
        <v>0</v>
      </c>
      <c r="H320" s="412">
        <v>3.4051482006649239</v>
      </c>
      <c r="I320" s="412">
        <v>5.8045040041987752</v>
      </c>
      <c r="J320" s="412">
        <v>0</v>
      </c>
      <c r="K320" s="412">
        <v>0</v>
      </c>
      <c r="L320" s="412">
        <v>0</v>
      </c>
      <c r="M320" s="401">
        <v>0</v>
      </c>
      <c r="N320" s="393">
        <v>592</v>
      </c>
    </row>
    <row r="321" spans="1:14">
      <c r="A321" s="398" t="s">
        <v>1179</v>
      </c>
      <c r="B321" s="411">
        <v>318</v>
      </c>
      <c r="C321" s="411" t="s">
        <v>1180</v>
      </c>
      <c r="D321" s="412">
        <v>1045479</v>
      </c>
      <c r="E321" s="412">
        <v>276433.85880348715</v>
      </c>
      <c r="F321" s="412">
        <v>15163.324874652742</v>
      </c>
      <c r="G321" s="412">
        <v>0</v>
      </c>
      <c r="H321" s="412">
        <v>2.4708899159638444</v>
      </c>
      <c r="I321" s="412">
        <v>4.2119430832249503</v>
      </c>
      <c r="J321" s="412">
        <v>0</v>
      </c>
      <c r="K321" s="412">
        <v>0</v>
      </c>
      <c r="L321" s="412">
        <v>0</v>
      </c>
      <c r="M321" s="401">
        <v>0</v>
      </c>
      <c r="N321" s="393">
        <v>592</v>
      </c>
    </row>
    <row r="322" spans="1:14">
      <c r="A322" s="398" t="s">
        <v>1181</v>
      </c>
      <c r="B322" s="411">
        <v>319</v>
      </c>
      <c r="C322" s="411" t="s">
        <v>247</v>
      </c>
      <c r="D322" s="412">
        <v>27277475</v>
      </c>
      <c r="E322" s="412">
        <v>2304972.3093974618</v>
      </c>
      <c r="F322" s="412">
        <v>132145.28404560758</v>
      </c>
      <c r="G322" s="412">
        <v>0</v>
      </c>
      <c r="H322" s="412">
        <v>20.602877160264267</v>
      </c>
      <c r="I322" s="412">
        <v>35.120199159442507</v>
      </c>
      <c r="J322" s="412">
        <v>0</v>
      </c>
      <c r="K322" s="412">
        <v>0</v>
      </c>
      <c r="L322" s="412">
        <v>0</v>
      </c>
      <c r="M322" s="401">
        <v>0</v>
      </c>
      <c r="N322" s="393">
        <v>593</v>
      </c>
    </row>
    <row r="323" spans="1:14">
      <c r="A323" s="398" t="s">
        <v>1182</v>
      </c>
      <c r="B323" s="411">
        <v>320</v>
      </c>
      <c r="C323" s="411" t="s">
        <v>249</v>
      </c>
      <c r="D323" s="412">
        <v>8424576</v>
      </c>
      <c r="E323" s="412">
        <v>421967.75575070002</v>
      </c>
      <c r="F323" s="412">
        <v>22346.500092559152</v>
      </c>
      <c r="G323" s="412">
        <v>0</v>
      </c>
      <c r="H323" s="412">
        <v>3.7717372143167678</v>
      </c>
      <c r="I323" s="412">
        <v>6.4294011517654788</v>
      </c>
      <c r="J323" s="412">
        <v>0</v>
      </c>
      <c r="K323" s="412">
        <v>0</v>
      </c>
      <c r="L323" s="412">
        <v>0</v>
      </c>
      <c r="M323" s="401">
        <v>0</v>
      </c>
      <c r="N323" s="393">
        <v>594</v>
      </c>
    </row>
    <row r="324" spans="1:14">
      <c r="A324" s="398" t="s">
        <v>1183</v>
      </c>
      <c r="B324" s="411">
        <v>321</v>
      </c>
      <c r="C324" s="411" t="s">
        <v>1184</v>
      </c>
      <c r="D324" s="412">
        <v>3357286</v>
      </c>
      <c r="E324" s="412">
        <v>583331.19725358882</v>
      </c>
      <c r="F324" s="412">
        <v>33350.290530558792</v>
      </c>
      <c r="G324" s="412">
        <v>0</v>
      </c>
      <c r="H324" s="412">
        <v>5.2140760874941954</v>
      </c>
      <c r="I324" s="412">
        <v>8.8880494311957587</v>
      </c>
      <c r="J324" s="412">
        <v>0</v>
      </c>
      <c r="K324" s="412">
        <v>0</v>
      </c>
      <c r="L324" s="412">
        <v>0</v>
      </c>
      <c r="M324" s="401">
        <v>0</v>
      </c>
      <c r="N324" s="393">
        <v>595</v>
      </c>
    </row>
    <row r="325" spans="1:14">
      <c r="A325" s="398" t="s">
        <v>1185</v>
      </c>
      <c r="B325" s="411">
        <v>322</v>
      </c>
      <c r="C325" s="411" t="s">
        <v>1186</v>
      </c>
      <c r="D325" s="412">
        <v>1391150</v>
      </c>
      <c r="E325" s="412">
        <v>526523.32044955762</v>
      </c>
      <c r="F325" s="412">
        <v>28591.024976621524</v>
      </c>
      <c r="G325" s="412">
        <v>5294.6106240343825</v>
      </c>
      <c r="H325" s="412">
        <v>4.7063017846285629</v>
      </c>
      <c r="I325" s="412">
        <v>8.0224841751410381</v>
      </c>
      <c r="J325" s="412">
        <v>0</v>
      </c>
      <c r="K325" s="412">
        <v>0</v>
      </c>
      <c r="L325" s="412">
        <v>0</v>
      </c>
      <c r="M325" s="401">
        <v>0</v>
      </c>
      <c r="N325" s="393">
        <v>595</v>
      </c>
    </row>
    <row r="326" spans="1:14">
      <c r="A326" s="398" t="s">
        <v>1187</v>
      </c>
      <c r="B326" s="411">
        <v>323</v>
      </c>
      <c r="C326" s="411" t="s">
        <v>1188</v>
      </c>
      <c r="D326" s="412">
        <v>2176634</v>
      </c>
      <c r="E326" s="412">
        <v>137127.72289225383</v>
      </c>
      <c r="F326" s="412">
        <v>8160.4111616595064</v>
      </c>
      <c r="G326" s="412">
        <v>790.78210192786071</v>
      </c>
      <c r="H326" s="412">
        <v>1.2257091412757148</v>
      </c>
      <c r="I326" s="412">
        <v>2.0893756157598817</v>
      </c>
      <c r="J326" s="412">
        <v>0</v>
      </c>
      <c r="K326" s="412">
        <v>0</v>
      </c>
      <c r="L326" s="412">
        <v>0</v>
      </c>
      <c r="M326" s="401">
        <v>0</v>
      </c>
      <c r="N326" s="393">
        <v>595</v>
      </c>
    </row>
    <row r="327" spans="1:14">
      <c r="A327" s="398" t="s">
        <v>1189</v>
      </c>
      <c r="B327" s="411">
        <v>324</v>
      </c>
      <c r="C327" s="411" t="s">
        <v>1190</v>
      </c>
      <c r="D327" s="412">
        <v>15410954</v>
      </c>
      <c r="E327" s="412">
        <v>81137005.723947793</v>
      </c>
      <c r="F327" s="412">
        <v>5486148.0014257003</v>
      </c>
      <c r="G327" s="412">
        <v>1824.1169128839072</v>
      </c>
      <c r="H327" s="412">
        <v>725.23897804184014</v>
      </c>
      <c r="I327" s="412">
        <v>1236.2611857019522</v>
      </c>
      <c r="J327" s="412">
        <v>0</v>
      </c>
      <c r="K327" s="412">
        <v>0</v>
      </c>
      <c r="L327" s="412">
        <v>28905</v>
      </c>
      <c r="M327" s="401">
        <v>0</v>
      </c>
      <c r="N327" s="393">
        <v>611</v>
      </c>
    </row>
    <row r="328" spans="1:14">
      <c r="A328" s="398" t="s">
        <v>1191</v>
      </c>
      <c r="B328" s="411">
        <v>325</v>
      </c>
      <c r="C328" s="411" t="s">
        <v>1192</v>
      </c>
      <c r="D328" s="412">
        <v>27215848</v>
      </c>
      <c r="E328" s="412">
        <v>13332939.379637986</v>
      </c>
      <c r="F328" s="412">
        <v>767991.32694851048</v>
      </c>
      <c r="G328" s="412">
        <v>6131.7923367465719</v>
      </c>
      <c r="H328" s="412">
        <v>119.17579708180503</v>
      </c>
      <c r="I328" s="412">
        <v>203.15015693879013</v>
      </c>
      <c r="J328" s="412">
        <v>0</v>
      </c>
      <c r="K328" s="412">
        <v>0</v>
      </c>
      <c r="L328" s="412">
        <v>0</v>
      </c>
      <c r="M328" s="401">
        <v>0</v>
      </c>
      <c r="N328" s="393">
        <v>611</v>
      </c>
    </row>
    <row r="329" spans="1:14">
      <c r="A329" s="398" t="s">
        <v>1193</v>
      </c>
      <c r="B329" s="411">
        <v>326</v>
      </c>
      <c r="C329" s="411" t="s">
        <v>1194</v>
      </c>
      <c r="D329" s="412">
        <v>14922496</v>
      </c>
      <c r="E329" s="412">
        <v>32751606.672773752</v>
      </c>
      <c r="F329" s="412">
        <v>1805644.3457349644</v>
      </c>
      <c r="G329" s="412">
        <v>608.22977409179202</v>
      </c>
      <c r="H329" s="412">
        <v>292.74856202365453</v>
      </c>
      <c r="I329" s="412">
        <v>499.02679717667547</v>
      </c>
      <c r="J329" s="412">
        <v>0</v>
      </c>
      <c r="K329" s="412">
        <v>0</v>
      </c>
      <c r="L329" s="412">
        <v>12416.187294729814</v>
      </c>
      <c r="M329" s="401">
        <v>0</v>
      </c>
      <c r="N329" s="393">
        <v>631</v>
      </c>
    </row>
    <row r="330" spans="1:14">
      <c r="A330" s="398" t="s">
        <v>1195</v>
      </c>
      <c r="B330" s="411">
        <v>327</v>
      </c>
      <c r="C330" s="411" t="s">
        <v>1196</v>
      </c>
      <c r="D330" s="412">
        <v>7353722</v>
      </c>
      <c r="E330" s="412">
        <v>29593880.613299426</v>
      </c>
      <c r="F330" s="412">
        <v>1597546.1742963458</v>
      </c>
      <c r="G330" s="412">
        <v>132.33145438360845</v>
      </c>
      <c r="H330" s="412">
        <v>264.52338906002717</v>
      </c>
      <c r="I330" s="412">
        <v>450.91343475251244</v>
      </c>
      <c r="J330" s="412">
        <v>0</v>
      </c>
      <c r="K330" s="412">
        <v>0</v>
      </c>
      <c r="L330" s="412">
        <v>6118.524033541642</v>
      </c>
      <c r="M330" s="401">
        <v>0</v>
      </c>
      <c r="N330" s="393">
        <v>631</v>
      </c>
    </row>
    <row r="331" spans="1:14">
      <c r="A331" s="398" t="s">
        <v>1197</v>
      </c>
      <c r="B331" s="411">
        <v>328</v>
      </c>
      <c r="C331" s="411" t="s">
        <v>1198</v>
      </c>
      <c r="D331" s="412">
        <v>699738</v>
      </c>
      <c r="E331" s="412">
        <v>6370809.1975726672</v>
      </c>
      <c r="F331" s="412">
        <v>339815.18359040678</v>
      </c>
      <c r="G331" s="412">
        <v>0</v>
      </c>
      <c r="H331" s="412">
        <v>56.945152344751186</v>
      </c>
      <c r="I331" s="412">
        <v>97.070184710396234</v>
      </c>
      <c r="J331" s="412">
        <v>0</v>
      </c>
      <c r="K331" s="412">
        <v>0</v>
      </c>
      <c r="L331" s="412">
        <v>582.18168873328545</v>
      </c>
      <c r="M331" s="401">
        <v>0</v>
      </c>
      <c r="N331" s="393">
        <v>631</v>
      </c>
    </row>
    <row r="332" spans="1:14">
      <c r="A332" s="398" t="s">
        <v>1199</v>
      </c>
      <c r="B332" s="411">
        <v>329</v>
      </c>
      <c r="C332" s="411" t="s">
        <v>1200</v>
      </c>
      <c r="D332" s="412">
        <v>7078</v>
      </c>
      <c r="E332" s="412">
        <v>50641.658218403638</v>
      </c>
      <c r="F332" s="412">
        <v>2769.5070821007612</v>
      </c>
      <c r="G332" s="412">
        <v>0</v>
      </c>
      <c r="H332" s="412">
        <v>0.45265787324733686</v>
      </c>
      <c r="I332" s="412">
        <v>0.77161235956872742</v>
      </c>
      <c r="J332" s="412">
        <v>0</v>
      </c>
      <c r="K332" s="412">
        <v>0</v>
      </c>
      <c r="L332" s="412">
        <v>5.9075174932204177</v>
      </c>
      <c r="M332" s="401">
        <v>0</v>
      </c>
      <c r="N332" s="393">
        <v>631</v>
      </c>
    </row>
    <row r="333" spans="1:14">
      <c r="A333" s="398" t="s">
        <v>1201</v>
      </c>
      <c r="B333" s="411">
        <v>330</v>
      </c>
      <c r="C333" s="411" t="s">
        <v>1202</v>
      </c>
      <c r="D333" s="412">
        <v>922818</v>
      </c>
      <c r="E333" s="412">
        <v>2619913.9885207545</v>
      </c>
      <c r="F333" s="412">
        <v>144762.48881928835</v>
      </c>
      <c r="G333" s="412">
        <v>0</v>
      </c>
      <c r="H333" s="412">
        <v>23.417967259685362</v>
      </c>
      <c r="I333" s="412">
        <v>39.918874809177609</v>
      </c>
      <c r="J333" s="412">
        <v>0</v>
      </c>
      <c r="K333" s="412">
        <v>0</v>
      </c>
      <c r="L333" s="412">
        <v>767.81086517518349</v>
      </c>
      <c r="M333" s="401">
        <v>0</v>
      </c>
      <c r="N333" s="393">
        <v>631</v>
      </c>
    </row>
    <row r="334" spans="1:14">
      <c r="A334" s="398" t="s">
        <v>1203</v>
      </c>
      <c r="B334" s="411">
        <v>331</v>
      </c>
      <c r="C334" s="411" t="s">
        <v>1204</v>
      </c>
      <c r="D334" s="412">
        <v>301345</v>
      </c>
      <c r="E334" s="412">
        <v>1477365.4783557225</v>
      </c>
      <c r="F334" s="412">
        <v>85059.320872128024</v>
      </c>
      <c r="G334" s="412">
        <v>0</v>
      </c>
      <c r="H334" s="412">
        <v>13.205355807217808</v>
      </c>
      <c r="I334" s="412">
        <v>22.510192256800384</v>
      </c>
      <c r="J334" s="412">
        <v>0</v>
      </c>
      <c r="K334" s="412">
        <v>0</v>
      </c>
      <c r="L334" s="412">
        <v>250.69507333905798</v>
      </c>
      <c r="M334" s="401">
        <v>0</v>
      </c>
      <c r="N334" s="393">
        <v>631</v>
      </c>
    </row>
    <row r="335" spans="1:14">
      <c r="A335" s="398" t="s">
        <v>1205</v>
      </c>
      <c r="B335" s="411">
        <v>332</v>
      </c>
      <c r="C335" s="411" t="s">
        <v>1206</v>
      </c>
      <c r="D335" s="412">
        <v>516642</v>
      </c>
      <c r="E335" s="412">
        <v>5595865.2028764999</v>
      </c>
      <c r="F335" s="412">
        <v>325657.04976737674</v>
      </c>
      <c r="G335" s="412">
        <v>0</v>
      </c>
      <c r="H335" s="412">
        <v>50.01835506232166</v>
      </c>
      <c r="I335" s="412">
        <v>85.262586276271037</v>
      </c>
      <c r="J335" s="412">
        <v>0</v>
      </c>
      <c r="K335" s="412">
        <v>0</v>
      </c>
      <c r="L335" s="412">
        <v>429.83430098558699</v>
      </c>
      <c r="M335" s="401">
        <v>0</v>
      </c>
      <c r="N335" s="393">
        <v>631</v>
      </c>
    </row>
    <row r="336" spans="1:14">
      <c r="A336" s="398" t="s">
        <v>1207</v>
      </c>
      <c r="B336" s="411">
        <v>333</v>
      </c>
      <c r="C336" s="411" t="s">
        <v>1208</v>
      </c>
      <c r="D336" s="412">
        <v>982480</v>
      </c>
      <c r="E336" s="412">
        <v>7310148.6170982076</v>
      </c>
      <c r="F336" s="412">
        <v>468818.24436785129</v>
      </c>
      <c r="G336" s="412">
        <v>0</v>
      </c>
      <c r="H336" s="412">
        <v>65.341389728330739</v>
      </c>
      <c r="I336" s="412">
        <v>111.38262888057191</v>
      </c>
      <c r="J336" s="412">
        <v>0</v>
      </c>
      <c r="K336" s="412">
        <v>0</v>
      </c>
      <c r="L336" s="412">
        <v>817.48393480127606</v>
      </c>
      <c r="M336" s="401">
        <v>0</v>
      </c>
      <c r="N336" s="393">
        <v>631</v>
      </c>
    </row>
    <row r="337" spans="1:14">
      <c r="A337" s="398" t="s">
        <v>1209</v>
      </c>
      <c r="B337" s="411">
        <v>334</v>
      </c>
      <c r="C337" s="411" t="s">
        <v>1210</v>
      </c>
      <c r="D337" s="412">
        <v>4012953</v>
      </c>
      <c r="E337" s="412">
        <v>12265407.853508301</v>
      </c>
      <c r="F337" s="412">
        <v>770206.55482970807</v>
      </c>
      <c r="G337" s="412">
        <v>32.464817136977217</v>
      </c>
      <c r="H337" s="412">
        <v>109.63372110636361</v>
      </c>
      <c r="I337" s="412">
        <v>186.88448656444245</v>
      </c>
      <c r="J337" s="412">
        <v>0</v>
      </c>
      <c r="K337" s="412">
        <v>0</v>
      </c>
      <c r="L337" s="412">
        <v>40921.34150655182</v>
      </c>
      <c r="M337" s="401">
        <v>0</v>
      </c>
      <c r="N337" s="393">
        <v>632</v>
      </c>
    </row>
    <row r="338" spans="1:14">
      <c r="A338" s="398" t="s">
        <v>1211</v>
      </c>
      <c r="B338" s="411">
        <v>335</v>
      </c>
      <c r="C338" s="411" t="s">
        <v>1212</v>
      </c>
      <c r="D338" s="412">
        <v>250392</v>
      </c>
      <c r="E338" s="412">
        <v>118016.03607596621</v>
      </c>
      <c r="F338" s="412">
        <v>7019.0531556704445</v>
      </c>
      <c r="G338" s="412">
        <v>4.0581021421221521</v>
      </c>
      <c r="H338" s="412">
        <v>1.0548803056337168</v>
      </c>
      <c r="I338" s="412">
        <v>1.7981763486257913</v>
      </c>
      <c r="J338" s="412">
        <v>0</v>
      </c>
      <c r="K338" s="412">
        <v>0</v>
      </c>
      <c r="L338" s="412">
        <v>2552.3577819810412</v>
      </c>
      <c r="M338" s="401">
        <v>0</v>
      </c>
      <c r="N338" s="393">
        <v>632</v>
      </c>
    </row>
    <row r="339" spans="1:14">
      <c r="A339" s="398" t="s">
        <v>1213</v>
      </c>
      <c r="B339" s="411">
        <v>336</v>
      </c>
      <c r="C339" s="411" t="s">
        <v>1214</v>
      </c>
      <c r="D339" s="412">
        <v>1005467</v>
      </c>
      <c r="E339" s="412">
        <v>1183201.2501451771</v>
      </c>
      <c r="F339" s="412">
        <v>76034.409582400505</v>
      </c>
      <c r="G339" s="412">
        <v>4.0581021421221521</v>
      </c>
      <c r="H339" s="412">
        <v>10.575983890663151</v>
      </c>
      <c r="I339" s="412">
        <v>18.028096641934319</v>
      </c>
      <c r="J339" s="412">
        <v>0</v>
      </c>
      <c r="K339" s="412">
        <v>0</v>
      </c>
      <c r="L339" s="412">
        <v>10253.279064250648</v>
      </c>
      <c r="M339" s="401">
        <v>0</v>
      </c>
      <c r="N339" s="393">
        <v>632</v>
      </c>
    </row>
    <row r="340" spans="1:14">
      <c r="A340" s="398" t="s">
        <v>1215</v>
      </c>
      <c r="B340" s="411">
        <v>337</v>
      </c>
      <c r="C340" s="411" t="s">
        <v>1216</v>
      </c>
      <c r="D340" s="412">
        <v>498972</v>
      </c>
      <c r="E340" s="412">
        <v>379961.52644705266</v>
      </c>
      <c r="F340" s="412">
        <v>22500.691285384972</v>
      </c>
      <c r="G340" s="412">
        <v>4.0581021421221521</v>
      </c>
      <c r="H340" s="412">
        <v>3.3962666809917166</v>
      </c>
      <c r="I340" s="412">
        <v>5.7893643352420936</v>
      </c>
      <c r="J340" s="412">
        <v>0</v>
      </c>
      <c r="K340" s="412">
        <v>0</v>
      </c>
      <c r="L340" s="412">
        <v>5088.4000527708349</v>
      </c>
      <c r="M340" s="401">
        <v>0</v>
      </c>
      <c r="N340" s="393">
        <v>632</v>
      </c>
    </row>
    <row r="341" spans="1:14">
      <c r="A341" s="398" t="s">
        <v>1217</v>
      </c>
      <c r="B341" s="411">
        <v>338</v>
      </c>
      <c r="C341" s="411" t="s">
        <v>1218</v>
      </c>
      <c r="D341" s="412">
        <v>530246</v>
      </c>
      <c r="E341" s="412">
        <v>2613407.3901064321</v>
      </c>
      <c r="F341" s="412">
        <v>177133.92386199103</v>
      </c>
      <c r="G341" s="412">
        <v>19.632840755844558</v>
      </c>
      <c r="H341" s="412">
        <v>23.359808362368067</v>
      </c>
      <c r="I341" s="412">
        <v>39.819735643284005</v>
      </c>
      <c r="J341" s="412">
        <v>0</v>
      </c>
      <c r="K341" s="412">
        <v>0</v>
      </c>
      <c r="L341" s="412">
        <v>5406.5525210001924</v>
      </c>
      <c r="M341" s="401">
        <v>0</v>
      </c>
      <c r="N341" s="393">
        <v>632</v>
      </c>
    </row>
    <row r="342" spans="1:14">
      <c r="A342" s="398" t="s">
        <v>1219</v>
      </c>
      <c r="B342" s="411">
        <v>339</v>
      </c>
      <c r="C342" s="411" t="s">
        <v>1220</v>
      </c>
      <c r="D342" s="412">
        <v>9234</v>
      </c>
      <c r="E342" s="412">
        <v>7607.1984239312051</v>
      </c>
      <c r="F342" s="412">
        <v>390.53981285253525</v>
      </c>
      <c r="G342" s="412">
        <v>0</v>
      </c>
      <c r="H342" s="412">
        <v>6.7996554241895032E-2</v>
      </c>
      <c r="I342" s="412">
        <v>0.11590869122575295</v>
      </c>
      <c r="J342" s="412">
        <v>0</v>
      </c>
      <c r="K342" s="412">
        <v>0</v>
      </c>
      <c r="L342" s="412">
        <v>93.814189349682707</v>
      </c>
      <c r="M342" s="401">
        <v>0</v>
      </c>
      <c r="N342" s="393">
        <v>632</v>
      </c>
    </row>
    <row r="343" spans="1:14">
      <c r="A343" s="398" t="s">
        <v>1221</v>
      </c>
      <c r="B343" s="411">
        <v>340</v>
      </c>
      <c r="C343" s="411" t="s">
        <v>592</v>
      </c>
      <c r="D343" s="412">
        <v>13870147</v>
      </c>
      <c r="E343" s="412">
        <v>11611999.870137613</v>
      </c>
      <c r="F343" s="412">
        <v>922150.06913289742</v>
      </c>
      <c r="G343" s="412">
        <v>6247.4749401601484</v>
      </c>
      <c r="H343" s="412">
        <v>103.79326724839885</v>
      </c>
      <c r="I343" s="412">
        <v>176.9286973279344</v>
      </c>
      <c r="J343" s="412">
        <v>0</v>
      </c>
      <c r="K343" s="412">
        <v>0</v>
      </c>
      <c r="L343" s="412">
        <v>141436.1073585907</v>
      </c>
      <c r="M343" s="401">
        <v>0</v>
      </c>
      <c r="N343" s="393">
        <v>632</v>
      </c>
    </row>
    <row r="344" spans="1:14">
      <c r="A344" s="398" t="s">
        <v>1222</v>
      </c>
      <c r="B344" s="411">
        <v>341</v>
      </c>
      <c r="C344" s="411" t="s">
        <v>1223</v>
      </c>
      <c r="D344" s="412">
        <v>23853697</v>
      </c>
      <c r="E344" s="412">
        <v>35958041.079864845</v>
      </c>
      <c r="F344" s="412">
        <v>2046405.1642216812</v>
      </c>
      <c r="G344" s="412">
        <v>1286.4183790527222</v>
      </c>
      <c r="H344" s="412">
        <v>321.40911206254492</v>
      </c>
      <c r="I344" s="412">
        <v>46353.553408066662</v>
      </c>
      <c r="J344" s="412">
        <v>149485.97225506837</v>
      </c>
      <c r="K344" s="412">
        <v>0</v>
      </c>
      <c r="L344" s="412">
        <v>12875.517939158626</v>
      </c>
      <c r="M344" s="401">
        <v>0</v>
      </c>
      <c r="N344" s="393">
        <v>641</v>
      </c>
    </row>
    <row r="345" spans="1:14">
      <c r="A345" s="398" t="s">
        <v>1224</v>
      </c>
      <c r="B345" s="411">
        <v>342</v>
      </c>
      <c r="C345" s="411" t="s">
        <v>1225</v>
      </c>
      <c r="D345" s="412">
        <v>9720414</v>
      </c>
      <c r="E345" s="412">
        <v>13672450.10983569</v>
      </c>
      <c r="F345" s="412">
        <v>776399.90468289261</v>
      </c>
      <c r="G345" s="412">
        <v>267.83474138006204</v>
      </c>
      <c r="H345" s="412">
        <v>122.2104963883158</v>
      </c>
      <c r="I345" s="412">
        <v>27368.976061787132</v>
      </c>
      <c r="J345" s="412">
        <v>88638.29533722972</v>
      </c>
      <c r="K345" s="412">
        <v>0</v>
      </c>
      <c r="L345" s="412">
        <v>5157.8749724970685</v>
      </c>
      <c r="M345" s="401">
        <v>0</v>
      </c>
      <c r="N345" s="393">
        <v>641</v>
      </c>
    </row>
    <row r="346" spans="1:14">
      <c r="A346" s="398" t="s">
        <v>1226</v>
      </c>
      <c r="B346" s="411">
        <v>343</v>
      </c>
      <c r="C346" s="411" t="s">
        <v>1227</v>
      </c>
      <c r="D346" s="412">
        <v>3924631</v>
      </c>
      <c r="E346" s="412">
        <v>3533423.640471159</v>
      </c>
      <c r="F346" s="412">
        <v>202297.90202213253</v>
      </c>
      <c r="G346" s="412">
        <v>340.88057993826078</v>
      </c>
      <c r="H346" s="412">
        <v>31.583326586179776</v>
      </c>
      <c r="I346" s="412">
        <v>1004.4275372035447</v>
      </c>
      <c r="J346" s="412">
        <v>3102.2324077018784</v>
      </c>
      <c r="K346" s="412">
        <v>0</v>
      </c>
      <c r="L346" s="412">
        <v>2077.776611408332</v>
      </c>
      <c r="M346" s="401">
        <v>0</v>
      </c>
      <c r="N346" s="393">
        <v>641</v>
      </c>
    </row>
    <row r="347" spans="1:14">
      <c r="A347" s="398" t="s">
        <v>1228</v>
      </c>
      <c r="B347" s="411">
        <v>344</v>
      </c>
      <c r="C347" s="411" t="s">
        <v>1229</v>
      </c>
      <c r="D347" s="412">
        <v>8003111</v>
      </c>
      <c r="E347" s="412">
        <v>4798551.9794626534</v>
      </c>
      <c r="F347" s="412">
        <v>253253.61978800045</v>
      </c>
      <c r="G347" s="412">
        <v>91.307298197748423</v>
      </c>
      <c r="H347" s="412">
        <v>42.891611572486013</v>
      </c>
      <c r="I347" s="412">
        <v>73.114154347355054</v>
      </c>
      <c r="J347" s="412">
        <v>0</v>
      </c>
      <c r="K347" s="412">
        <v>0</v>
      </c>
      <c r="L347" s="412">
        <v>4242.0477162598945</v>
      </c>
      <c r="M347" s="401">
        <v>0</v>
      </c>
      <c r="N347" s="393">
        <v>641</v>
      </c>
    </row>
    <row r="348" spans="1:14">
      <c r="A348" s="398" t="s">
        <v>1230</v>
      </c>
      <c r="B348" s="411">
        <v>345</v>
      </c>
      <c r="C348" s="411" t="s">
        <v>1231</v>
      </c>
      <c r="D348" s="412">
        <v>1840341</v>
      </c>
      <c r="E348" s="412">
        <v>465799.69485251047</v>
      </c>
      <c r="F348" s="412">
        <v>27486.566782909627</v>
      </c>
      <c r="G348" s="412">
        <v>604.65721917620067</v>
      </c>
      <c r="H348" s="412">
        <v>4.1635267613447118</v>
      </c>
      <c r="I348" s="412">
        <v>7.0972557826102847</v>
      </c>
      <c r="J348" s="412">
        <v>0</v>
      </c>
      <c r="K348" s="412">
        <v>0</v>
      </c>
      <c r="L348" s="412">
        <v>1003.2488659405149</v>
      </c>
      <c r="M348" s="401">
        <v>0</v>
      </c>
      <c r="N348" s="393">
        <v>641</v>
      </c>
    </row>
    <row r="349" spans="1:14">
      <c r="A349" s="398" t="s">
        <v>1232</v>
      </c>
      <c r="B349" s="411">
        <v>346</v>
      </c>
      <c r="C349" s="411" t="s">
        <v>1233</v>
      </c>
      <c r="D349" s="412">
        <v>1413763</v>
      </c>
      <c r="E349" s="412">
        <v>1458654.4394687687</v>
      </c>
      <c r="F349" s="412">
        <v>88504.827618400886</v>
      </c>
      <c r="G349" s="412">
        <v>5713.8078161079902</v>
      </c>
      <c r="H349" s="412">
        <v>13.03810814261154</v>
      </c>
      <c r="I349" s="412">
        <v>22.225097546763852</v>
      </c>
      <c r="J349" s="412">
        <v>0</v>
      </c>
      <c r="K349" s="412">
        <v>0</v>
      </c>
      <c r="L349" s="412">
        <v>0</v>
      </c>
      <c r="M349" s="401">
        <v>0</v>
      </c>
      <c r="N349" s="393">
        <v>642</v>
      </c>
    </row>
    <row r="350" spans="1:14">
      <c r="A350" s="398" t="s">
        <v>1234</v>
      </c>
      <c r="B350" s="411">
        <v>347</v>
      </c>
      <c r="C350" s="411" t="s">
        <v>260</v>
      </c>
      <c r="D350" s="412">
        <v>575911</v>
      </c>
      <c r="E350" s="412">
        <v>121035.38487225809</v>
      </c>
      <c r="F350" s="412">
        <v>8022.757212213809</v>
      </c>
      <c r="G350" s="412">
        <v>655.38349595272757</v>
      </c>
      <c r="H350" s="412">
        <v>1.0818686005040594</v>
      </c>
      <c r="I350" s="412">
        <v>1.8441812965487074</v>
      </c>
      <c r="J350" s="412">
        <v>0</v>
      </c>
      <c r="K350" s="412">
        <v>0</v>
      </c>
      <c r="L350" s="412">
        <v>0</v>
      </c>
      <c r="M350" s="401">
        <v>0</v>
      </c>
      <c r="N350" s="393">
        <v>642</v>
      </c>
    </row>
    <row r="351" spans="1:14">
      <c r="A351" s="398" t="s">
        <v>1235</v>
      </c>
      <c r="B351" s="411">
        <v>348</v>
      </c>
      <c r="C351" s="411" t="s">
        <v>1236</v>
      </c>
      <c r="D351" s="412">
        <v>1952141</v>
      </c>
      <c r="E351" s="412">
        <v>6723456.9828833528</v>
      </c>
      <c r="F351" s="412">
        <v>356043.73909281602</v>
      </c>
      <c r="G351" s="412">
        <v>0</v>
      </c>
      <c r="H351" s="412">
        <v>60.097276546839574</v>
      </c>
      <c r="I351" s="412">
        <v>102.44337743932978</v>
      </c>
      <c r="J351" s="412">
        <v>0</v>
      </c>
      <c r="K351" s="412">
        <v>0</v>
      </c>
      <c r="L351" s="412">
        <v>0</v>
      </c>
      <c r="M351" s="401">
        <v>0</v>
      </c>
      <c r="N351" s="393">
        <v>643</v>
      </c>
    </row>
    <row r="352" spans="1:14">
      <c r="A352" s="398" t="s">
        <v>1237</v>
      </c>
      <c r="B352" s="411">
        <v>349</v>
      </c>
      <c r="C352" s="411" t="s">
        <v>1238</v>
      </c>
      <c r="D352" s="412">
        <v>1785583</v>
      </c>
      <c r="E352" s="412">
        <v>3990438.34205114</v>
      </c>
      <c r="F352" s="412">
        <v>259202.56843806678</v>
      </c>
      <c r="G352" s="412">
        <v>0</v>
      </c>
      <c r="H352" s="412">
        <v>35.66832913423579</v>
      </c>
      <c r="I352" s="412">
        <v>60.801159621282657</v>
      </c>
      <c r="J352" s="412">
        <v>0</v>
      </c>
      <c r="K352" s="412">
        <v>0</v>
      </c>
      <c r="L352" s="412">
        <v>0</v>
      </c>
      <c r="M352" s="401">
        <v>0</v>
      </c>
      <c r="N352" s="393">
        <v>643</v>
      </c>
    </row>
    <row r="353" spans="1:14">
      <c r="A353" s="398" t="s">
        <v>1239</v>
      </c>
      <c r="B353" s="411">
        <v>350</v>
      </c>
      <c r="C353" s="411" t="s">
        <v>1240</v>
      </c>
      <c r="D353" s="412">
        <v>3491653</v>
      </c>
      <c r="E353" s="412">
        <v>7548621.7669863086</v>
      </c>
      <c r="F353" s="412">
        <v>427443.13179377711</v>
      </c>
      <c r="G353" s="412">
        <v>0</v>
      </c>
      <c r="H353" s="412">
        <v>67.472969788158096</v>
      </c>
      <c r="I353" s="412">
        <v>115.01617557616717</v>
      </c>
      <c r="J353" s="412">
        <v>0</v>
      </c>
      <c r="K353" s="412">
        <v>0</v>
      </c>
      <c r="L353" s="412">
        <v>0</v>
      </c>
      <c r="M353" s="401">
        <v>0</v>
      </c>
      <c r="N353" s="393">
        <v>643</v>
      </c>
    </row>
    <row r="354" spans="1:14">
      <c r="A354" s="398" t="s">
        <v>1241</v>
      </c>
      <c r="B354" s="411">
        <v>351</v>
      </c>
      <c r="C354" s="411" t="s">
        <v>1242</v>
      </c>
      <c r="D354" s="412">
        <v>1237086</v>
      </c>
      <c r="E354" s="412">
        <v>1211945.1527171682</v>
      </c>
      <c r="F354" s="412">
        <v>72021.41797100949</v>
      </c>
      <c r="G354" s="412">
        <v>0</v>
      </c>
      <c r="H354" s="412">
        <v>10.832909794450755</v>
      </c>
      <c r="I354" s="412">
        <v>18.46605920609711</v>
      </c>
      <c r="J354" s="412">
        <v>0</v>
      </c>
      <c r="K354" s="412">
        <v>0</v>
      </c>
      <c r="L354" s="412">
        <v>0</v>
      </c>
      <c r="M354" s="401">
        <v>0</v>
      </c>
      <c r="N354" s="393">
        <v>643</v>
      </c>
    </row>
    <row r="355" spans="1:14">
      <c r="A355" s="398" t="s">
        <v>1243</v>
      </c>
      <c r="B355" s="411">
        <v>352</v>
      </c>
      <c r="C355" s="411" t="s">
        <v>1244</v>
      </c>
      <c r="D355" s="412">
        <v>3409017</v>
      </c>
      <c r="E355" s="412">
        <v>8331193.8119898504</v>
      </c>
      <c r="F355" s="412">
        <v>440361.20529632183</v>
      </c>
      <c r="G355" s="412">
        <v>0</v>
      </c>
      <c r="H355" s="412">
        <v>74.46795000832374</v>
      </c>
      <c r="I355" s="412">
        <v>126.94000041565999</v>
      </c>
      <c r="J355" s="412">
        <v>0</v>
      </c>
      <c r="K355" s="412">
        <v>0</v>
      </c>
      <c r="L355" s="412">
        <v>0</v>
      </c>
      <c r="M355" s="401">
        <v>0</v>
      </c>
      <c r="N355" s="393">
        <v>643</v>
      </c>
    </row>
    <row r="356" spans="1:14">
      <c r="A356" s="398" t="s">
        <v>1245</v>
      </c>
      <c r="B356" s="411">
        <v>353</v>
      </c>
      <c r="C356" s="411" t="s">
        <v>1246</v>
      </c>
      <c r="D356" s="412">
        <v>4056104</v>
      </c>
      <c r="E356" s="412">
        <v>15095702.088727953</v>
      </c>
      <c r="F356" s="412">
        <v>921621.13934018323</v>
      </c>
      <c r="G356" s="412">
        <v>46.66817463440475</v>
      </c>
      <c r="H356" s="412">
        <v>134.93216144679349</v>
      </c>
      <c r="I356" s="412">
        <v>230.00886459513566</v>
      </c>
      <c r="J356" s="412">
        <v>0</v>
      </c>
      <c r="K356" s="412">
        <v>0</v>
      </c>
      <c r="L356" s="412">
        <v>0</v>
      </c>
      <c r="M356" s="401">
        <v>0</v>
      </c>
      <c r="N356" s="393">
        <v>644</v>
      </c>
    </row>
    <row r="357" spans="1:14">
      <c r="A357" s="398" t="s">
        <v>1247</v>
      </c>
      <c r="B357" s="411">
        <v>354</v>
      </c>
      <c r="C357" s="411" t="s">
        <v>1248</v>
      </c>
      <c r="D357" s="412">
        <v>7541109</v>
      </c>
      <c r="E357" s="412">
        <v>19939928.220575616</v>
      </c>
      <c r="F357" s="412">
        <v>1211355.613568441</v>
      </c>
      <c r="G357" s="412">
        <v>22.319561781671837</v>
      </c>
      <c r="H357" s="412">
        <v>178.2320290955677</v>
      </c>
      <c r="I357" s="412">
        <v>303.81894284650474</v>
      </c>
      <c r="J357" s="412">
        <v>0</v>
      </c>
      <c r="K357" s="412">
        <v>0</v>
      </c>
      <c r="L357" s="412">
        <v>0</v>
      </c>
      <c r="M357" s="401">
        <v>0</v>
      </c>
      <c r="N357" s="393">
        <v>644</v>
      </c>
    </row>
    <row r="358" spans="1:14">
      <c r="A358" s="398" t="s">
        <v>1249</v>
      </c>
      <c r="B358" s="411">
        <v>355</v>
      </c>
      <c r="C358" s="411" t="s">
        <v>1250</v>
      </c>
      <c r="D358" s="412">
        <v>1066357</v>
      </c>
      <c r="E358" s="412">
        <v>818123.64836072281</v>
      </c>
      <c r="F358" s="412">
        <v>45303.574013670608</v>
      </c>
      <c r="G358" s="412">
        <v>0</v>
      </c>
      <c r="H358" s="412">
        <v>7.3127564094205653</v>
      </c>
      <c r="I358" s="412">
        <v>12.465514379645299</v>
      </c>
      <c r="J358" s="412">
        <v>0</v>
      </c>
      <c r="K358" s="412">
        <v>0</v>
      </c>
      <c r="L358" s="412">
        <v>0</v>
      </c>
      <c r="M358" s="401">
        <v>0</v>
      </c>
      <c r="N358" s="393">
        <v>659</v>
      </c>
    </row>
    <row r="359" spans="1:14">
      <c r="A359" s="398" t="s">
        <v>1251</v>
      </c>
      <c r="B359" s="411">
        <v>356</v>
      </c>
      <c r="C359" s="411" t="s">
        <v>1252</v>
      </c>
      <c r="D359" s="412">
        <v>3708323</v>
      </c>
      <c r="E359" s="412">
        <v>11114918.25459823</v>
      </c>
      <c r="F359" s="412">
        <v>652834.92653255817</v>
      </c>
      <c r="G359" s="412">
        <v>0</v>
      </c>
      <c r="H359" s="412">
        <v>99.350128638086986</v>
      </c>
      <c r="I359" s="412">
        <v>169.35480793018971</v>
      </c>
      <c r="J359" s="412">
        <v>0</v>
      </c>
      <c r="K359" s="412">
        <v>0</v>
      </c>
      <c r="L359" s="412">
        <v>0</v>
      </c>
      <c r="M359" s="401">
        <v>0</v>
      </c>
      <c r="N359" s="393">
        <v>659</v>
      </c>
    </row>
    <row r="360" spans="1:14">
      <c r="A360" s="398" t="s">
        <v>1253</v>
      </c>
      <c r="B360" s="411">
        <v>357</v>
      </c>
      <c r="C360" s="411" t="s">
        <v>1254</v>
      </c>
      <c r="D360" s="412">
        <v>6725448</v>
      </c>
      <c r="E360" s="412">
        <v>2946271.3265153295</v>
      </c>
      <c r="F360" s="412">
        <v>201865.05345904434</v>
      </c>
      <c r="G360" s="412">
        <v>0</v>
      </c>
      <c r="H360" s="412">
        <v>26.335095642373286</v>
      </c>
      <c r="I360" s="412">
        <v>44.891487564994677</v>
      </c>
      <c r="J360" s="412">
        <v>0</v>
      </c>
      <c r="K360" s="412">
        <v>0</v>
      </c>
      <c r="L360" s="412">
        <v>0</v>
      </c>
      <c r="M360" s="401">
        <v>0</v>
      </c>
      <c r="N360" s="393">
        <v>661</v>
      </c>
    </row>
    <row r="361" spans="1:14">
      <c r="A361" s="398" t="s">
        <v>1255</v>
      </c>
      <c r="B361" s="411">
        <v>358</v>
      </c>
      <c r="C361" s="411" t="s">
        <v>601</v>
      </c>
      <c r="D361" s="412">
        <v>2147392</v>
      </c>
      <c r="E361" s="412">
        <v>12136437.838135187</v>
      </c>
      <c r="F361" s="412">
        <v>824769.40827786969</v>
      </c>
      <c r="G361" s="412">
        <v>0</v>
      </c>
      <c r="H361" s="412">
        <v>108.48092921673594</v>
      </c>
      <c r="I361" s="412">
        <v>184.9194075884246</v>
      </c>
      <c r="J361" s="412">
        <v>0</v>
      </c>
      <c r="K361" s="412">
        <v>0</v>
      </c>
      <c r="L361" s="412">
        <v>0</v>
      </c>
      <c r="M361" s="401">
        <v>0</v>
      </c>
      <c r="N361" s="393">
        <v>661</v>
      </c>
    </row>
    <row r="362" spans="1:14">
      <c r="A362" s="398" t="s">
        <v>1256</v>
      </c>
      <c r="B362" s="411">
        <v>359</v>
      </c>
      <c r="C362" s="411" t="s">
        <v>269</v>
      </c>
      <c r="D362" s="412">
        <v>8220764</v>
      </c>
      <c r="E362" s="412">
        <v>245955.99104671972</v>
      </c>
      <c r="F362" s="412">
        <v>13819.327900238051</v>
      </c>
      <c r="G362" s="412">
        <v>3817.712709021619</v>
      </c>
      <c r="H362" s="412">
        <v>2.1984650530102394</v>
      </c>
      <c r="I362" s="412">
        <v>3.7475605909890097</v>
      </c>
      <c r="J362" s="412">
        <v>0</v>
      </c>
      <c r="K362" s="412">
        <v>0</v>
      </c>
      <c r="L362" s="412">
        <v>0</v>
      </c>
      <c r="M362" s="401">
        <v>0</v>
      </c>
      <c r="N362" s="393">
        <v>662</v>
      </c>
    </row>
    <row r="363" spans="1:14">
      <c r="A363" s="398" t="s">
        <v>1257</v>
      </c>
      <c r="B363" s="411">
        <v>360</v>
      </c>
      <c r="C363" s="411" t="s">
        <v>604</v>
      </c>
      <c r="D363" s="412">
        <v>6253270</v>
      </c>
      <c r="E363" s="412">
        <v>4495458.5234513711</v>
      </c>
      <c r="F363" s="412">
        <v>303717.27821536886</v>
      </c>
      <c r="G363" s="412">
        <v>51819.104527517717</v>
      </c>
      <c r="H363" s="412">
        <v>40.18242620968536</v>
      </c>
      <c r="I363" s="412">
        <v>68.496006660443115</v>
      </c>
      <c r="J363" s="412">
        <v>0</v>
      </c>
      <c r="K363" s="412">
        <v>0</v>
      </c>
      <c r="L363" s="412">
        <v>0</v>
      </c>
      <c r="M363" s="401">
        <v>0</v>
      </c>
      <c r="N363" s="393">
        <v>663</v>
      </c>
    </row>
    <row r="364" spans="1:14">
      <c r="A364" s="398" t="s">
        <v>1258</v>
      </c>
      <c r="B364" s="411">
        <v>361</v>
      </c>
      <c r="C364" s="411" t="s">
        <v>606</v>
      </c>
      <c r="D364" s="412">
        <v>6782515</v>
      </c>
      <c r="E364" s="412">
        <v>6058078.7997921854</v>
      </c>
      <c r="F364" s="412">
        <v>409722.09063549468</v>
      </c>
      <c r="G364" s="412">
        <v>4594.4286285051039</v>
      </c>
      <c r="H364" s="412">
        <v>54.149827670574901</v>
      </c>
      <c r="I364" s="412">
        <v>92.305201717549238</v>
      </c>
      <c r="J364" s="412">
        <v>0</v>
      </c>
      <c r="K364" s="412">
        <v>0</v>
      </c>
      <c r="L364" s="412">
        <v>0</v>
      </c>
      <c r="M364" s="401">
        <v>0</v>
      </c>
      <c r="N364" s="393">
        <v>663</v>
      </c>
    </row>
    <row r="365" spans="1:14">
      <c r="A365" s="398" t="s">
        <v>1259</v>
      </c>
      <c r="B365" s="411">
        <v>362</v>
      </c>
      <c r="C365" s="411" t="s">
        <v>1260</v>
      </c>
      <c r="D365" s="412">
        <v>3208374</v>
      </c>
      <c r="E365" s="412">
        <v>2050579.0499663465</v>
      </c>
      <c r="F365" s="412">
        <v>122450.04547366714</v>
      </c>
      <c r="G365" s="412">
        <v>0</v>
      </c>
      <c r="H365" s="412">
        <v>18.328996015102657</v>
      </c>
      <c r="I365" s="412">
        <v>31.244082340331566</v>
      </c>
      <c r="J365" s="412">
        <v>0</v>
      </c>
      <c r="K365" s="412">
        <v>0</v>
      </c>
      <c r="L365" s="412">
        <v>0</v>
      </c>
      <c r="M365" s="401">
        <v>0</v>
      </c>
      <c r="N365" s="393">
        <v>669</v>
      </c>
    </row>
    <row r="366" spans="1:14">
      <c r="A366" s="398" t="s">
        <v>1261</v>
      </c>
      <c r="B366" s="411">
        <v>363</v>
      </c>
      <c r="C366" s="411" t="s">
        <v>1262</v>
      </c>
      <c r="D366" s="412">
        <v>5566730</v>
      </c>
      <c r="E366" s="412">
        <v>4121240.2098766281</v>
      </c>
      <c r="F366" s="412">
        <v>266789.28263653698</v>
      </c>
      <c r="G366" s="412">
        <v>0</v>
      </c>
      <c r="H366" s="412">
        <v>36.837494943366984</v>
      </c>
      <c r="I366" s="412">
        <v>62.794150005474776</v>
      </c>
      <c r="J366" s="412">
        <v>0</v>
      </c>
      <c r="K366" s="412">
        <v>0</v>
      </c>
      <c r="L366" s="412">
        <v>0</v>
      </c>
      <c r="M366" s="401">
        <v>0</v>
      </c>
      <c r="N366" s="393">
        <v>669</v>
      </c>
    </row>
    <row r="367" spans="1:14">
      <c r="A367" s="398" t="s">
        <v>1263</v>
      </c>
      <c r="B367" s="411">
        <v>364</v>
      </c>
      <c r="C367" s="411" t="s">
        <v>1264</v>
      </c>
      <c r="D367" s="412">
        <v>7620494</v>
      </c>
      <c r="E367" s="412">
        <v>382159.52871037606</v>
      </c>
      <c r="F367" s="412">
        <v>23328.40514623154</v>
      </c>
      <c r="G367" s="412">
        <v>0</v>
      </c>
      <c r="H367" s="412">
        <v>3.4159134118633219</v>
      </c>
      <c r="I367" s="412">
        <v>5.8228546626209097</v>
      </c>
      <c r="J367" s="412">
        <v>0</v>
      </c>
      <c r="K367" s="412">
        <v>0</v>
      </c>
      <c r="L367" s="412">
        <v>0</v>
      </c>
      <c r="M367" s="401">
        <v>0</v>
      </c>
      <c r="N367" s="393">
        <v>669</v>
      </c>
    </row>
    <row r="368" spans="1:14">
      <c r="A368" s="398" t="s">
        <v>1265</v>
      </c>
      <c r="B368" s="411">
        <v>365</v>
      </c>
      <c r="C368" s="411" t="s">
        <v>1266</v>
      </c>
      <c r="D368" s="412">
        <v>6457117</v>
      </c>
      <c r="E368" s="412">
        <v>1193687.0802910279</v>
      </c>
      <c r="F368" s="412">
        <v>81425.405667139115</v>
      </c>
      <c r="G368" s="412">
        <v>0</v>
      </c>
      <c r="H368" s="412">
        <v>10.669710947399397</v>
      </c>
      <c r="I368" s="412">
        <v>18.187866215552599</v>
      </c>
      <c r="J368" s="412">
        <v>0</v>
      </c>
      <c r="K368" s="412">
        <v>0</v>
      </c>
      <c r="L368" s="412">
        <v>0</v>
      </c>
      <c r="M368" s="401">
        <v>0</v>
      </c>
      <c r="N368" s="393">
        <v>669</v>
      </c>
    </row>
    <row r="369" spans="1:14">
      <c r="A369" s="398" t="s">
        <v>1267</v>
      </c>
      <c r="B369" s="411">
        <v>366</v>
      </c>
      <c r="C369" s="411" t="s">
        <v>1268</v>
      </c>
      <c r="D369" s="412">
        <v>2971688</v>
      </c>
      <c r="E369" s="412">
        <v>99427.824662985091</v>
      </c>
      <c r="F369" s="412">
        <v>6230.2548612472247</v>
      </c>
      <c r="G369" s="412">
        <v>0</v>
      </c>
      <c r="H369" s="412">
        <v>0.88873052812476938</v>
      </c>
      <c r="I369" s="412">
        <v>1.5149531254312476</v>
      </c>
      <c r="J369" s="412">
        <v>0</v>
      </c>
      <c r="K369" s="412">
        <v>0</v>
      </c>
      <c r="L369" s="412">
        <v>0</v>
      </c>
      <c r="M369" s="401">
        <v>0</v>
      </c>
      <c r="N369" s="393">
        <v>669</v>
      </c>
    </row>
    <row r="370" spans="1:14">
      <c r="A370" s="398" t="s">
        <v>1269</v>
      </c>
      <c r="B370" s="411">
        <v>367</v>
      </c>
      <c r="C370" s="411" t="s">
        <v>1270</v>
      </c>
      <c r="D370" s="412">
        <v>18288</v>
      </c>
      <c r="E370" s="412">
        <v>14760.431159300906</v>
      </c>
      <c r="F370" s="412">
        <v>756.64955179534127</v>
      </c>
      <c r="G370" s="412">
        <v>26.377663923793985</v>
      </c>
      <c r="H370" s="412">
        <v>0.13193535938273798</v>
      </c>
      <c r="I370" s="412">
        <v>0.22490043801411211</v>
      </c>
      <c r="J370" s="412">
        <v>0</v>
      </c>
      <c r="K370" s="412">
        <v>0</v>
      </c>
      <c r="L370" s="412">
        <v>0</v>
      </c>
      <c r="M370" s="401">
        <v>0</v>
      </c>
      <c r="N370" s="393">
        <v>669</v>
      </c>
    </row>
    <row r="371" spans="1:14">
      <c r="A371" s="398" t="s">
        <v>1271</v>
      </c>
      <c r="B371" s="411">
        <v>368</v>
      </c>
      <c r="C371" s="411" t="s">
        <v>1272</v>
      </c>
      <c r="D371" s="412">
        <v>40488</v>
      </c>
      <c r="E371" s="412">
        <v>80972.905968805862</v>
      </c>
      <c r="F371" s="412">
        <v>5472.2923132411433</v>
      </c>
      <c r="G371" s="412">
        <v>79.132991771381967</v>
      </c>
      <c r="H371" s="412">
        <v>0.72377218076907712</v>
      </c>
      <c r="I371" s="412">
        <v>1.2337608449997655</v>
      </c>
      <c r="J371" s="412">
        <v>0</v>
      </c>
      <c r="K371" s="412">
        <v>0</v>
      </c>
      <c r="L371" s="412">
        <v>0</v>
      </c>
      <c r="M371" s="401">
        <v>0</v>
      </c>
      <c r="N371" s="393">
        <v>669</v>
      </c>
    </row>
    <row r="372" spans="1:14">
      <c r="A372" s="398" t="s">
        <v>1273</v>
      </c>
      <c r="B372" s="411">
        <v>369</v>
      </c>
      <c r="C372" s="411" t="s">
        <v>273</v>
      </c>
      <c r="D372" s="412">
        <v>28555716</v>
      </c>
      <c r="E372" s="412">
        <v>6631672.6737366281</v>
      </c>
      <c r="F372" s="412">
        <v>395908.90817642468</v>
      </c>
      <c r="G372" s="412">
        <v>2102.5667242473264</v>
      </c>
      <c r="H372" s="412">
        <v>59.27686719143</v>
      </c>
      <c r="I372" s="412">
        <v>101.04488635819942</v>
      </c>
      <c r="J372" s="412">
        <v>0</v>
      </c>
      <c r="K372" s="412">
        <v>0</v>
      </c>
      <c r="L372" s="412">
        <v>0</v>
      </c>
      <c r="M372" s="401">
        <v>0</v>
      </c>
      <c r="N372" s="393">
        <v>669</v>
      </c>
    </row>
    <row r="373" spans="1:14">
      <c r="A373" s="398" t="s">
        <v>1274</v>
      </c>
      <c r="B373" s="411">
        <v>370</v>
      </c>
      <c r="C373" s="411" t="s">
        <v>275</v>
      </c>
      <c r="D373" s="412">
        <v>3231916</v>
      </c>
      <c r="E373" s="412">
        <v>50833293.057557911</v>
      </c>
      <c r="F373" s="412">
        <v>3056506.0923178233</v>
      </c>
      <c r="G373" s="412">
        <v>0</v>
      </c>
      <c r="H373" s="412">
        <v>454.3707914609854</v>
      </c>
      <c r="I373" s="412">
        <v>774.53224441486918</v>
      </c>
      <c r="J373" s="412">
        <v>0</v>
      </c>
      <c r="K373" s="412">
        <v>0</v>
      </c>
      <c r="L373" s="412">
        <v>0</v>
      </c>
      <c r="M373" s="401">
        <v>0</v>
      </c>
      <c r="N373" s="393">
        <v>671</v>
      </c>
    </row>
    <row r="374" spans="1:14">
      <c r="A374" s="398" t="s">
        <v>1275</v>
      </c>
      <c r="B374" s="411">
        <v>371</v>
      </c>
      <c r="C374" s="411" t="s">
        <v>1276</v>
      </c>
      <c r="D374" s="412">
        <v>12257120</v>
      </c>
      <c r="E374" s="412">
        <v>64665643.580217242</v>
      </c>
      <c r="F374" s="412">
        <v>3839914.908726098</v>
      </c>
      <c r="G374" s="412">
        <v>3360.1085736771415</v>
      </c>
      <c r="H374" s="412">
        <v>578.01054951541732</v>
      </c>
      <c r="I374" s="412">
        <v>985.29178509065503</v>
      </c>
      <c r="J374" s="412">
        <v>0</v>
      </c>
      <c r="K374" s="412">
        <v>0</v>
      </c>
      <c r="L374" s="412">
        <v>0</v>
      </c>
      <c r="M374" s="401">
        <v>0</v>
      </c>
      <c r="N374" s="393">
        <v>672</v>
      </c>
    </row>
    <row r="375" spans="1:14">
      <c r="A375" s="398" t="s">
        <v>1277</v>
      </c>
      <c r="B375" s="411">
        <v>372</v>
      </c>
      <c r="C375" s="411" t="s">
        <v>1278</v>
      </c>
      <c r="D375" s="412">
        <v>4431132</v>
      </c>
      <c r="E375" s="412">
        <v>15218428.931229513</v>
      </c>
      <c r="F375" s="412">
        <v>903445.19188209553</v>
      </c>
      <c r="G375" s="412">
        <v>0</v>
      </c>
      <c r="H375" s="412">
        <v>136.02914905485187</v>
      </c>
      <c r="I375" s="412">
        <v>231.87881814437856</v>
      </c>
      <c r="J375" s="412">
        <v>0</v>
      </c>
      <c r="K375" s="412">
        <v>0</v>
      </c>
      <c r="L375" s="412">
        <v>0</v>
      </c>
      <c r="M375" s="401">
        <v>0</v>
      </c>
      <c r="N375" s="393">
        <v>672</v>
      </c>
    </row>
    <row r="376" spans="1:14">
      <c r="A376" s="398" t="s">
        <v>1279</v>
      </c>
      <c r="B376" s="411">
        <v>373</v>
      </c>
      <c r="C376" s="411" t="s">
        <v>1280</v>
      </c>
      <c r="D376" s="412">
        <v>1532292</v>
      </c>
      <c r="E376" s="412">
        <v>13043097.096787104</v>
      </c>
      <c r="F376" s="412">
        <v>777595.17775938916</v>
      </c>
      <c r="G376" s="412">
        <v>40828.683909698375</v>
      </c>
      <c r="H376" s="412">
        <v>116.58505665291537</v>
      </c>
      <c r="I376" s="412">
        <v>198.73391356048626</v>
      </c>
      <c r="J376" s="412">
        <v>128139.62366896552</v>
      </c>
      <c r="K376" s="412">
        <v>0</v>
      </c>
      <c r="L376" s="412">
        <v>0</v>
      </c>
      <c r="M376" s="401">
        <v>0</v>
      </c>
      <c r="N376" s="393">
        <v>673</v>
      </c>
    </row>
    <row r="377" spans="1:14">
      <c r="A377" s="398" t="s">
        <v>1281</v>
      </c>
      <c r="B377" s="411">
        <v>374</v>
      </c>
      <c r="C377" s="411" t="s">
        <v>1282</v>
      </c>
      <c r="D377" s="412">
        <v>346996</v>
      </c>
      <c r="E377" s="412">
        <v>4851428.723410381</v>
      </c>
      <c r="F377" s="412">
        <v>271249.16232527612</v>
      </c>
      <c r="G377" s="412">
        <v>0</v>
      </c>
      <c r="H377" s="412">
        <v>43.364247645270133</v>
      </c>
      <c r="I377" s="412">
        <v>73.919822064392605</v>
      </c>
      <c r="J377" s="412">
        <v>0</v>
      </c>
      <c r="K377" s="412">
        <v>0</v>
      </c>
      <c r="L377" s="412">
        <v>0</v>
      </c>
      <c r="M377" s="401">
        <v>0</v>
      </c>
      <c r="N377" s="393">
        <v>673</v>
      </c>
    </row>
    <row r="378" spans="1:14">
      <c r="A378" s="398" t="s">
        <v>1283</v>
      </c>
      <c r="B378" s="411">
        <v>375</v>
      </c>
      <c r="C378" s="411" t="s">
        <v>1284</v>
      </c>
      <c r="D378" s="412">
        <v>1609487</v>
      </c>
      <c r="E378" s="412">
        <v>11022879.497725535</v>
      </c>
      <c r="F378" s="412">
        <v>618094.06948799896</v>
      </c>
      <c r="G378" s="412">
        <v>0</v>
      </c>
      <c r="H378" s="412">
        <v>98.527444914685873</v>
      </c>
      <c r="I378" s="412">
        <v>167.95243990234928</v>
      </c>
      <c r="J378" s="412">
        <v>0</v>
      </c>
      <c r="K378" s="412">
        <v>0</v>
      </c>
      <c r="L378" s="412">
        <v>0</v>
      </c>
      <c r="M378" s="401">
        <v>0</v>
      </c>
      <c r="N378" s="393">
        <v>673</v>
      </c>
    </row>
    <row r="379" spans="1:14">
      <c r="A379" s="398" t="s">
        <v>1285</v>
      </c>
      <c r="B379" s="411">
        <v>376</v>
      </c>
      <c r="C379" s="411" t="s">
        <v>1286</v>
      </c>
      <c r="D379" s="412">
        <v>208880</v>
      </c>
      <c r="E379" s="412">
        <v>22396899.076422121</v>
      </c>
      <c r="F379" s="412">
        <v>1408140.3753434494</v>
      </c>
      <c r="G379" s="412">
        <v>0</v>
      </c>
      <c r="H379" s="412">
        <v>200.19353749329227</v>
      </c>
      <c r="I379" s="412">
        <v>341.25510007688473</v>
      </c>
      <c r="J379" s="412">
        <v>0</v>
      </c>
      <c r="K379" s="412">
        <v>0</v>
      </c>
      <c r="L379" s="412">
        <v>0</v>
      </c>
      <c r="M379" s="401">
        <v>0</v>
      </c>
      <c r="N379" s="393">
        <v>673</v>
      </c>
    </row>
    <row r="380" spans="1:14">
      <c r="A380" s="398" t="s">
        <v>1287</v>
      </c>
      <c r="B380" s="411">
        <v>377</v>
      </c>
      <c r="C380" s="411" t="s">
        <v>1288</v>
      </c>
      <c r="D380" s="412">
        <v>660320</v>
      </c>
      <c r="E380" s="412">
        <v>4577616.2059185896</v>
      </c>
      <c r="F380" s="412">
        <v>268103.94318658375</v>
      </c>
      <c r="G380" s="412">
        <v>0</v>
      </c>
      <c r="H380" s="412">
        <v>40.916788454621226</v>
      </c>
      <c r="I380" s="412">
        <v>69.747819603688953</v>
      </c>
      <c r="J380" s="412">
        <v>0</v>
      </c>
      <c r="K380" s="412">
        <v>0</v>
      </c>
      <c r="L380" s="412">
        <v>0</v>
      </c>
      <c r="M380" s="401">
        <v>0</v>
      </c>
      <c r="N380" s="393">
        <v>673</v>
      </c>
    </row>
    <row r="381" spans="1:14">
      <c r="A381" s="398" t="s">
        <v>1289</v>
      </c>
      <c r="B381" s="411">
        <v>378</v>
      </c>
      <c r="C381" s="411" t="s">
        <v>1290</v>
      </c>
      <c r="D381" s="412">
        <v>191750</v>
      </c>
      <c r="E381" s="412">
        <v>4606918.9043763811</v>
      </c>
      <c r="F381" s="412">
        <v>239741.50697589127</v>
      </c>
      <c r="G381" s="412">
        <v>0</v>
      </c>
      <c r="H381" s="412">
        <v>41.178709126869109</v>
      </c>
      <c r="I381" s="412">
        <v>70.194296379809415</v>
      </c>
      <c r="J381" s="412">
        <v>0</v>
      </c>
      <c r="K381" s="412">
        <v>0</v>
      </c>
      <c r="L381" s="412">
        <v>0</v>
      </c>
      <c r="M381" s="401">
        <v>0</v>
      </c>
      <c r="N381" s="393">
        <v>674</v>
      </c>
    </row>
    <row r="382" spans="1:14">
      <c r="A382" s="398" t="s">
        <v>1291</v>
      </c>
      <c r="B382" s="411">
        <v>379</v>
      </c>
      <c r="C382" s="411" t="s">
        <v>1292</v>
      </c>
      <c r="D382" s="412">
        <v>1087550</v>
      </c>
      <c r="E382" s="412">
        <v>2353989.0440945816</v>
      </c>
      <c r="F382" s="412">
        <v>125857.00821623385</v>
      </c>
      <c r="G382" s="412">
        <v>0</v>
      </c>
      <c r="H382" s="412">
        <v>21.041010737680661</v>
      </c>
      <c r="I382" s="412">
        <v>35.867053027356626</v>
      </c>
      <c r="J382" s="412">
        <v>0</v>
      </c>
      <c r="K382" s="412">
        <v>0</v>
      </c>
      <c r="L382" s="412">
        <v>0</v>
      </c>
      <c r="M382" s="401">
        <v>0</v>
      </c>
      <c r="N382" s="393">
        <v>674</v>
      </c>
    </row>
    <row r="383" spans="1:14">
      <c r="A383" s="398" t="s">
        <v>1293</v>
      </c>
      <c r="B383" s="411">
        <v>380</v>
      </c>
      <c r="C383" s="411" t="s">
        <v>1294</v>
      </c>
      <c r="D383" s="412">
        <v>1818300</v>
      </c>
      <c r="E383" s="412">
        <v>4208767.8442054987</v>
      </c>
      <c r="F383" s="412">
        <v>259011.70316417061</v>
      </c>
      <c r="G383" s="412">
        <v>0</v>
      </c>
      <c r="H383" s="412">
        <v>37.619856228513022</v>
      </c>
      <c r="I383" s="412">
        <v>64.127783358488173</v>
      </c>
      <c r="J383" s="412">
        <v>0</v>
      </c>
      <c r="K383" s="412">
        <v>0</v>
      </c>
      <c r="L383" s="412">
        <v>0</v>
      </c>
      <c r="M383" s="401">
        <v>0</v>
      </c>
      <c r="N383" s="393">
        <v>674</v>
      </c>
    </row>
    <row r="384" spans="1:14">
      <c r="A384" s="398" t="s">
        <v>1295</v>
      </c>
      <c r="B384" s="411">
        <v>381</v>
      </c>
      <c r="C384" s="411" t="s">
        <v>1296</v>
      </c>
      <c r="D384" s="412">
        <v>1970607</v>
      </c>
      <c r="E384" s="412">
        <v>6100645.7843987327</v>
      </c>
      <c r="F384" s="412">
        <v>375603.35369538871</v>
      </c>
      <c r="G384" s="412">
        <v>144.0626260453364</v>
      </c>
      <c r="H384" s="412">
        <v>54.530310486509798</v>
      </c>
      <c r="I384" s="412">
        <v>92.953782601104223</v>
      </c>
      <c r="J384" s="412">
        <v>0</v>
      </c>
      <c r="K384" s="412">
        <v>0</v>
      </c>
      <c r="L384" s="412">
        <v>0</v>
      </c>
      <c r="M384" s="401">
        <v>0</v>
      </c>
      <c r="N384" s="393">
        <v>674</v>
      </c>
    </row>
    <row r="385" spans="1:14">
      <c r="A385" s="398" t="s">
        <v>1297</v>
      </c>
      <c r="B385" s="411">
        <v>382</v>
      </c>
      <c r="C385" s="411" t="s">
        <v>1298</v>
      </c>
      <c r="D385" s="412">
        <v>3406138</v>
      </c>
      <c r="E385" s="412">
        <v>13245486.418793092</v>
      </c>
      <c r="F385" s="412">
        <v>823077.03179254057</v>
      </c>
      <c r="G385" s="412">
        <v>2178.9212087521064</v>
      </c>
      <c r="H385" s="412">
        <v>118.3941032617783</v>
      </c>
      <c r="I385" s="412">
        <v>201.81766136414328</v>
      </c>
      <c r="J385" s="412">
        <v>0</v>
      </c>
      <c r="K385" s="412">
        <v>0</v>
      </c>
      <c r="L385" s="412">
        <v>0</v>
      </c>
      <c r="M385" s="401">
        <v>0</v>
      </c>
      <c r="N385" s="393">
        <v>674</v>
      </c>
    </row>
    <row r="386" spans="1:14">
      <c r="A386" s="398" t="s">
        <v>1299</v>
      </c>
      <c r="B386" s="411">
        <v>383</v>
      </c>
      <c r="C386" s="411" t="s">
        <v>283</v>
      </c>
      <c r="D386" s="412">
        <v>536690</v>
      </c>
      <c r="E386" s="412">
        <v>604435.60437049472</v>
      </c>
      <c r="F386" s="412">
        <v>31407.490156553569</v>
      </c>
      <c r="G386" s="412">
        <v>4429.4184881263291</v>
      </c>
      <c r="H386" s="412">
        <v>5.4027167516779153</v>
      </c>
      <c r="I386" s="412">
        <v>9.209611203571864</v>
      </c>
      <c r="J386" s="412">
        <v>0</v>
      </c>
      <c r="K386" s="412">
        <v>0</v>
      </c>
      <c r="L386" s="412">
        <v>0</v>
      </c>
      <c r="M386" s="401">
        <v>0</v>
      </c>
      <c r="N386" s="393">
        <v>675</v>
      </c>
    </row>
    <row r="387" spans="1:14">
      <c r="A387" s="398" t="s">
        <v>1300</v>
      </c>
      <c r="B387" s="411">
        <v>384</v>
      </c>
      <c r="C387" s="411" t="s">
        <v>1301</v>
      </c>
      <c r="D387" s="412">
        <v>237765</v>
      </c>
      <c r="E387" s="412">
        <v>186152.64867260892</v>
      </c>
      <c r="F387" s="412">
        <v>12064.089645655691</v>
      </c>
      <c r="G387" s="412">
        <v>221.61695902428917</v>
      </c>
      <c r="H387" s="412">
        <v>1.6639159342708834</v>
      </c>
      <c r="I387" s="412">
        <v>2.8363542888499031</v>
      </c>
      <c r="J387" s="412">
        <v>0</v>
      </c>
      <c r="K387" s="412">
        <v>0</v>
      </c>
      <c r="L387" s="412">
        <v>0</v>
      </c>
      <c r="M387" s="401">
        <v>0</v>
      </c>
      <c r="N387" s="393">
        <v>679</v>
      </c>
    </row>
    <row r="388" spans="1:14">
      <c r="A388" s="398" t="s">
        <v>1302</v>
      </c>
      <c r="B388" s="411">
        <v>385</v>
      </c>
      <c r="C388" s="411" t="s">
        <v>1303</v>
      </c>
      <c r="D388" s="412">
        <v>1819894</v>
      </c>
      <c r="E388" s="412">
        <v>4865540.9710161258</v>
      </c>
      <c r="F388" s="412">
        <v>302043.05484643474</v>
      </c>
      <c r="G388" s="412">
        <v>0</v>
      </c>
      <c r="H388" s="412">
        <v>43.490389249093738</v>
      </c>
      <c r="I388" s="412">
        <v>74.134846316302458</v>
      </c>
      <c r="J388" s="412">
        <v>0</v>
      </c>
      <c r="K388" s="412">
        <v>0</v>
      </c>
      <c r="L388" s="412">
        <v>0</v>
      </c>
      <c r="M388" s="401">
        <v>0</v>
      </c>
      <c r="N388" s="393">
        <v>679</v>
      </c>
    </row>
    <row r="389" spans="1:14">
      <c r="A389" s="398" t="s">
        <v>1304</v>
      </c>
      <c r="B389" s="411">
        <v>386</v>
      </c>
      <c r="C389" s="411" t="s">
        <v>1305</v>
      </c>
      <c r="D389" s="412">
        <v>2340639</v>
      </c>
      <c r="E389" s="412">
        <v>4949004.4225016125</v>
      </c>
      <c r="F389" s="412">
        <v>300587.16934357717</v>
      </c>
      <c r="G389" s="412">
        <v>0</v>
      </c>
      <c r="H389" s="412">
        <v>44.236423043650142</v>
      </c>
      <c r="I389" s="412">
        <v>75.406554885969001</v>
      </c>
      <c r="J389" s="412">
        <v>0</v>
      </c>
      <c r="K389" s="412">
        <v>0</v>
      </c>
      <c r="L389" s="412">
        <v>0</v>
      </c>
      <c r="M389" s="401">
        <v>0</v>
      </c>
      <c r="N389" s="393">
        <v>679</v>
      </c>
    </row>
    <row r="390" spans="1:14">
      <c r="A390" s="398" t="s">
        <v>1306</v>
      </c>
      <c r="B390" s="411">
        <v>387</v>
      </c>
      <c r="C390" s="411" t="s">
        <v>1307</v>
      </c>
      <c r="D390" s="412">
        <v>389882</v>
      </c>
      <c r="E390" s="412">
        <v>547050.26487294631</v>
      </c>
      <c r="F390" s="412">
        <v>40764.593884539885</v>
      </c>
      <c r="G390" s="412">
        <v>515.37897204951332</v>
      </c>
      <c r="H390" s="412">
        <v>4.8897808280454473</v>
      </c>
      <c r="I390" s="412">
        <v>8.3352473147870327</v>
      </c>
      <c r="J390" s="412">
        <v>0</v>
      </c>
      <c r="K390" s="412">
        <v>0</v>
      </c>
      <c r="L390" s="412">
        <v>0</v>
      </c>
      <c r="M390" s="401">
        <v>0</v>
      </c>
      <c r="N390" s="393">
        <v>679</v>
      </c>
    </row>
    <row r="391" spans="1:14">
      <c r="A391" s="398" t="s">
        <v>1308</v>
      </c>
      <c r="B391" s="411">
        <v>388</v>
      </c>
      <c r="C391" s="411" t="s">
        <v>285</v>
      </c>
      <c r="D391" s="412">
        <v>1502153</v>
      </c>
      <c r="E391" s="412">
        <v>1812578.1508093153</v>
      </c>
      <c r="F391" s="412">
        <v>119672.26312499575</v>
      </c>
      <c r="G391" s="412">
        <v>0</v>
      </c>
      <c r="H391" s="412">
        <v>16.201637144294104</v>
      </c>
      <c r="I391" s="412">
        <v>27.617731193099626</v>
      </c>
      <c r="J391" s="412">
        <v>0</v>
      </c>
      <c r="K391" s="412">
        <v>0</v>
      </c>
      <c r="L391" s="412">
        <v>0</v>
      </c>
      <c r="M391" s="401">
        <v>0</v>
      </c>
      <c r="N391" s="393">
        <v>679</v>
      </c>
    </row>
    <row r="392" spans="1:14">
      <c r="A392" s="398" t="s">
        <v>1309</v>
      </c>
      <c r="B392" s="411">
        <v>389</v>
      </c>
      <c r="C392" s="411" t="s">
        <v>287</v>
      </c>
      <c r="D392" s="412">
        <v>1482084</v>
      </c>
      <c r="E392" s="412">
        <v>0</v>
      </c>
      <c r="F392" s="412">
        <v>0</v>
      </c>
      <c r="G392" s="412">
        <v>0</v>
      </c>
      <c r="H392" s="412">
        <v>0</v>
      </c>
      <c r="I392" s="412">
        <v>0</v>
      </c>
      <c r="J392" s="412">
        <v>0</v>
      </c>
      <c r="K392" s="412">
        <v>0</v>
      </c>
      <c r="L392" s="412">
        <v>0</v>
      </c>
      <c r="M392" s="401">
        <v>0</v>
      </c>
      <c r="N392" s="393">
        <v>681</v>
      </c>
    </row>
    <row r="393" spans="1:14" ht="12.75" thickBot="1">
      <c r="A393" s="431" t="s">
        <v>1310</v>
      </c>
      <c r="B393" s="432">
        <v>390</v>
      </c>
      <c r="C393" s="432" t="s">
        <v>289</v>
      </c>
      <c r="D393" s="433">
        <v>7735345</v>
      </c>
      <c r="E393" s="433">
        <v>39040667.149957202</v>
      </c>
      <c r="F393" s="433">
        <v>2651020.7045151694</v>
      </c>
      <c r="G393" s="433">
        <v>13950.765239464909</v>
      </c>
      <c r="H393" s="433">
        <v>348.9630076100986</v>
      </c>
      <c r="I393" s="433">
        <v>594.85140018121206</v>
      </c>
      <c r="J393" s="433">
        <v>0</v>
      </c>
      <c r="K393" s="433">
        <v>0</v>
      </c>
      <c r="L393" s="433">
        <v>0</v>
      </c>
      <c r="M393" s="434">
        <v>0</v>
      </c>
      <c r="N393" s="393">
        <v>691</v>
      </c>
    </row>
    <row r="394" spans="1:14">
      <c r="A394" s="435" t="s">
        <v>1311</v>
      </c>
      <c r="B394" s="411">
        <v>391</v>
      </c>
      <c r="C394" s="411" t="s">
        <v>18</v>
      </c>
      <c r="D394" s="412">
        <v>1027239730</v>
      </c>
      <c r="E394" s="412">
        <v>14993530739.138908</v>
      </c>
      <c r="F394" s="412">
        <v>872996226.46409392</v>
      </c>
      <c r="G394" s="412">
        <v>75559803.258016661</v>
      </c>
      <c r="H394" s="412">
        <v>30270452.193085071</v>
      </c>
      <c r="I394" s="412">
        <v>17349217.067179047</v>
      </c>
      <c r="J394" s="412">
        <v>36065134.413358636</v>
      </c>
      <c r="K394" s="412">
        <v>3214175.7339196447</v>
      </c>
      <c r="L394" s="412">
        <v>2246189.9554793332</v>
      </c>
      <c r="M394" s="412">
        <v>292790.7644857979</v>
      </c>
    </row>
    <row r="395" spans="1:14">
      <c r="A395" s="435" t="s">
        <v>1312</v>
      </c>
      <c r="B395" s="411">
        <v>392</v>
      </c>
      <c r="C395" s="411" t="s">
        <v>1313</v>
      </c>
      <c r="D395" s="412"/>
      <c r="E395" s="412">
        <v>12800831.183456603</v>
      </c>
      <c r="F395" s="412">
        <v>868379.74825489556</v>
      </c>
      <c r="G395" s="412">
        <v>0</v>
      </c>
      <c r="H395" s="412">
        <v>114.41957517093941</v>
      </c>
      <c r="I395" s="412">
        <v>195.04257762077788</v>
      </c>
      <c r="J395" s="412">
        <v>0</v>
      </c>
      <c r="K395" s="412">
        <v>0</v>
      </c>
      <c r="L395" s="412">
        <v>0</v>
      </c>
      <c r="M395" s="412">
        <v>0</v>
      </c>
    </row>
    <row r="396" spans="1:14">
      <c r="A396" s="435" t="s">
        <v>1314</v>
      </c>
      <c r="B396" s="411">
        <v>393</v>
      </c>
      <c r="C396" s="411" t="s">
        <v>624</v>
      </c>
      <c r="D396" s="412"/>
      <c r="E396" s="412">
        <v>1739230392.1572287</v>
      </c>
      <c r="F396" s="412">
        <v>109180147.77693169</v>
      </c>
      <c r="G396" s="412">
        <v>28125.476909081182</v>
      </c>
      <c r="H396" s="412">
        <v>192204.72117038621</v>
      </c>
      <c r="I396" s="412">
        <v>427929.05936837662</v>
      </c>
      <c r="J396" s="412">
        <v>10078506.462207841</v>
      </c>
      <c r="K396" s="412">
        <v>0</v>
      </c>
      <c r="L396" s="412">
        <v>0</v>
      </c>
      <c r="M396" s="412">
        <v>0</v>
      </c>
    </row>
    <row r="397" spans="1:14">
      <c r="A397" s="436" t="s">
        <v>1315</v>
      </c>
      <c r="B397" s="411">
        <v>394</v>
      </c>
      <c r="C397" s="411" t="s">
        <v>1316</v>
      </c>
      <c r="D397" s="412"/>
      <c r="E397" s="412">
        <v>16745561962.479593</v>
      </c>
      <c r="F397" s="412">
        <v>983044753.98928046</v>
      </c>
      <c r="G397" s="412">
        <v>75587928.734925747</v>
      </c>
      <c r="H397" s="412">
        <v>30462771.333830629</v>
      </c>
      <c r="I397" s="412">
        <v>17777341.169125043</v>
      </c>
      <c r="J397" s="412">
        <v>46143640.875566475</v>
      </c>
      <c r="K397" s="412">
        <v>3214175.7339196447</v>
      </c>
      <c r="L397" s="412">
        <v>2246189.9554793332</v>
      </c>
      <c r="M397" s="412">
        <v>292790.7644857979</v>
      </c>
    </row>
    <row r="398" spans="1:14">
      <c r="A398" s="435"/>
      <c r="B398" s="411"/>
      <c r="C398" s="411"/>
      <c r="D398" s="437"/>
      <c r="E398" s="437"/>
      <c r="F398" s="437"/>
      <c r="G398" s="437"/>
      <c r="H398" s="437"/>
      <c r="I398" s="437"/>
      <c r="J398" s="437"/>
      <c r="K398" s="437"/>
      <c r="L398" s="437"/>
      <c r="M398" s="437"/>
    </row>
    <row r="399" spans="1:14">
      <c r="A399" s="435"/>
      <c r="B399" s="411"/>
      <c r="C399" s="411"/>
      <c r="D399" s="437"/>
      <c r="E399" s="437"/>
      <c r="F399" s="437"/>
      <c r="G399" s="437"/>
      <c r="H399" s="437"/>
      <c r="I399" s="437"/>
      <c r="J399" s="437"/>
      <c r="K399" s="437"/>
      <c r="L399" s="437"/>
      <c r="M399" s="437"/>
    </row>
    <row r="400" spans="1:14">
      <c r="A400" s="435"/>
      <c r="B400" s="411"/>
      <c r="C400" s="411"/>
      <c r="D400" s="437"/>
      <c r="E400" s="437"/>
      <c r="F400" s="437"/>
      <c r="G400" s="437"/>
      <c r="H400" s="437"/>
      <c r="I400" s="437"/>
      <c r="J400" s="437"/>
      <c r="K400" s="437"/>
      <c r="L400" s="437"/>
      <c r="M400" s="437"/>
    </row>
    <row r="401" spans="1:13">
      <c r="A401" s="435"/>
      <c r="B401" s="411"/>
      <c r="C401" s="411"/>
      <c r="D401" s="437"/>
      <c r="E401" s="437"/>
      <c r="F401" s="437"/>
      <c r="G401" s="437"/>
      <c r="H401" s="437"/>
      <c r="I401" s="437"/>
      <c r="J401" s="437"/>
      <c r="K401" s="437"/>
      <c r="L401" s="437"/>
      <c r="M401" s="437"/>
    </row>
    <row r="402" spans="1:13">
      <c r="A402" s="436"/>
      <c r="B402" s="411"/>
      <c r="C402" s="411"/>
      <c r="D402" s="437"/>
      <c r="E402" s="437"/>
      <c r="F402" s="437"/>
      <c r="G402" s="437"/>
      <c r="H402" s="437"/>
      <c r="I402" s="437"/>
      <c r="J402" s="437"/>
      <c r="K402" s="437"/>
      <c r="L402" s="437"/>
      <c r="M402" s="437"/>
    </row>
    <row r="403" spans="1:13">
      <c r="A403" s="435"/>
      <c r="B403" s="411"/>
      <c r="C403" s="411"/>
      <c r="E403" s="437"/>
      <c r="F403" s="437"/>
      <c r="G403" s="437"/>
      <c r="H403" s="437"/>
      <c r="I403" s="437"/>
      <c r="J403" s="437"/>
      <c r="K403" s="437"/>
      <c r="L403" s="437"/>
      <c r="M403" s="437"/>
    </row>
    <row r="404" spans="1:13">
      <c r="A404" s="435"/>
      <c r="B404" s="411"/>
      <c r="C404" s="411"/>
    </row>
    <row r="405" spans="1:13">
      <c r="A405" s="435"/>
      <c r="B405" s="411"/>
      <c r="C405" s="411"/>
    </row>
    <row r="406" spans="1:13">
      <c r="A406" s="435"/>
      <c r="B406" s="411"/>
      <c r="C406" s="411"/>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775" customWidth="1"/>
    <col min="2" max="2" width="4.59765625" style="885" customWidth="1"/>
    <col min="3" max="3" width="5.3984375" style="775" customWidth="1"/>
    <col min="4" max="4" width="5.296875" style="775" customWidth="1"/>
    <col min="5" max="5" width="24.69921875" style="775" customWidth="1"/>
    <col min="6" max="6" width="5.59765625" style="776" customWidth="1"/>
    <col min="7" max="7" width="20.796875" style="775" customWidth="1"/>
    <col min="8" max="8" width="5.59765625" style="776" customWidth="1"/>
    <col min="9" max="9" width="14.59765625" style="775" customWidth="1"/>
    <col min="10" max="10" width="5.59765625" style="776" customWidth="1"/>
    <col min="11" max="11" width="12.19921875" style="885" customWidth="1"/>
    <col min="12" max="16384" width="8.8984375" style="775"/>
  </cols>
  <sheetData>
    <row r="1" spans="1:11" ht="23.1" customHeight="1">
      <c r="A1" s="773" t="s">
        <v>1317</v>
      </c>
      <c r="B1" s="774"/>
      <c r="C1" s="774"/>
      <c r="D1" s="774"/>
      <c r="E1" s="774"/>
      <c r="F1" s="774"/>
      <c r="G1" s="774"/>
      <c r="H1" s="774"/>
      <c r="I1" s="774"/>
      <c r="J1" s="774"/>
      <c r="K1" s="774"/>
    </row>
    <row r="2" spans="1:11" ht="22.5" customHeight="1">
      <c r="A2" s="776"/>
      <c r="B2" s="776"/>
      <c r="C2" s="776"/>
      <c r="D2" s="776"/>
      <c r="E2" s="776"/>
      <c r="G2" s="776"/>
      <c r="I2" s="776"/>
      <c r="K2" s="776"/>
    </row>
    <row r="3" spans="1:11" ht="21.95" customHeight="1">
      <c r="A3" s="776"/>
      <c r="B3" s="776"/>
      <c r="C3" s="776"/>
      <c r="D3" s="776"/>
      <c r="E3" s="776"/>
      <c r="G3" s="776"/>
      <c r="I3" s="776"/>
      <c r="K3" s="776"/>
    </row>
    <row r="4" spans="1:11" s="777" customFormat="1" ht="15.6" customHeight="1">
      <c r="A4" s="777" t="s">
        <v>1318</v>
      </c>
      <c r="B4" s="778"/>
      <c r="F4" s="435"/>
      <c r="H4" s="435"/>
      <c r="J4" s="435"/>
      <c r="K4" s="778"/>
    </row>
    <row r="5" spans="1:11">
      <c r="A5" s="1104" t="s">
        <v>1319</v>
      </c>
      <c r="B5" s="1105"/>
      <c r="C5" s="1105"/>
      <c r="D5" s="1105"/>
      <c r="E5" s="1106"/>
      <c r="F5" s="1104" t="s">
        <v>1320</v>
      </c>
      <c r="G5" s="1106"/>
      <c r="H5" s="1104" t="s">
        <v>1321</v>
      </c>
      <c r="I5" s="1106"/>
      <c r="J5" s="1104" t="s">
        <v>1322</v>
      </c>
      <c r="K5" s="1106"/>
    </row>
    <row r="6" spans="1:11">
      <c r="A6" s="1111" t="s">
        <v>1323</v>
      </c>
      <c r="B6" s="1112"/>
      <c r="C6" s="1112"/>
      <c r="D6" s="1113"/>
      <c r="E6" s="1114" t="s">
        <v>1324</v>
      </c>
      <c r="F6" s="1107" t="s">
        <v>1325</v>
      </c>
      <c r="G6" s="1102" t="s">
        <v>1324</v>
      </c>
      <c r="H6" s="1107" t="s">
        <v>1325</v>
      </c>
      <c r="I6" s="1102" t="s">
        <v>1324</v>
      </c>
      <c r="J6" s="1107" t="s">
        <v>1325</v>
      </c>
      <c r="K6" s="1102" t="s">
        <v>1324</v>
      </c>
    </row>
    <row r="7" spans="1:11">
      <c r="A7" s="1109" t="s">
        <v>1326</v>
      </c>
      <c r="B7" s="1110"/>
      <c r="C7" s="1109" t="s">
        <v>1327</v>
      </c>
      <c r="D7" s="1110"/>
      <c r="E7" s="1115"/>
      <c r="F7" s="1108"/>
      <c r="G7" s="1103"/>
      <c r="H7" s="1108"/>
      <c r="I7" s="1103"/>
      <c r="J7" s="1108"/>
      <c r="K7" s="1103"/>
    </row>
    <row r="8" spans="1:11" s="777" customFormat="1" ht="15" customHeight="1">
      <c r="A8" s="779" t="s">
        <v>310</v>
      </c>
      <c r="B8" s="780" t="s">
        <v>1328</v>
      </c>
      <c r="C8" s="779"/>
      <c r="D8" s="781"/>
      <c r="E8" s="782" t="s">
        <v>1329</v>
      </c>
      <c r="F8" s="783" t="s">
        <v>310</v>
      </c>
      <c r="G8" s="784" t="s">
        <v>311</v>
      </c>
      <c r="H8" s="783" t="s">
        <v>88</v>
      </c>
      <c r="I8" s="785" t="s">
        <v>89</v>
      </c>
      <c r="J8" s="783" t="s">
        <v>1328</v>
      </c>
      <c r="K8" s="785" t="s">
        <v>1330</v>
      </c>
    </row>
    <row r="9" spans="1:11" s="793" customFormat="1" ht="15" customHeight="1">
      <c r="A9" s="786"/>
      <c r="B9" s="787"/>
      <c r="C9" s="786" t="s">
        <v>1331</v>
      </c>
      <c r="D9" s="788" t="s">
        <v>1332</v>
      </c>
      <c r="E9" s="789" t="s">
        <v>1333</v>
      </c>
      <c r="F9" s="790"/>
      <c r="G9" s="791"/>
      <c r="H9" s="790"/>
      <c r="I9" s="792"/>
      <c r="J9" s="790"/>
      <c r="K9" s="792"/>
    </row>
    <row r="10" spans="1:11" s="793" customFormat="1" ht="14.1" customHeight="1">
      <c r="A10" s="786"/>
      <c r="B10" s="787"/>
      <c r="C10" s="794" t="s">
        <v>310</v>
      </c>
      <c r="D10" s="795" t="s">
        <v>90</v>
      </c>
      <c r="E10" s="796" t="s">
        <v>1334</v>
      </c>
      <c r="F10" s="790"/>
      <c r="G10" s="791"/>
      <c r="H10" s="790"/>
      <c r="I10" s="792"/>
      <c r="J10" s="790"/>
      <c r="K10" s="792"/>
    </row>
    <row r="11" spans="1:11" s="793" customFormat="1" ht="15" customHeight="1">
      <c r="A11" s="797" t="s">
        <v>1335</v>
      </c>
      <c r="B11" s="798" t="s">
        <v>1336</v>
      </c>
      <c r="C11" s="799" t="s">
        <v>310</v>
      </c>
      <c r="D11" s="800" t="s">
        <v>1337</v>
      </c>
      <c r="E11" s="789" t="s">
        <v>1338</v>
      </c>
      <c r="F11" s="790"/>
      <c r="G11" s="791"/>
      <c r="H11" s="790"/>
      <c r="I11" s="792"/>
      <c r="J11" s="790"/>
      <c r="K11" s="792"/>
    </row>
    <row r="12" spans="1:11" s="793" customFormat="1" ht="15" customHeight="1">
      <c r="A12" s="801" t="s">
        <v>312</v>
      </c>
      <c r="B12" s="802" t="s">
        <v>1328</v>
      </c>
      <c r="C12" s="801" t="s">
        <v>312</v>
      </c>
      <c r="D12" s="803" t="s">
        <v>88</v>
      </c>
      <c r="E12" s="782" t="s">
        <v>650</v>
      </c>
      <c r="F12" s="783" t="s">
        <v>312</v>
      </c>
      <c r="G12" s="784" t="s">
        <v>313</v>
      </c>
      <c r="H12" s="790"/>
      <c r="I12" s="792"/>
      <c r="J12" s="790"/>
      <c r="K12" s="792"/>
    </row>
    <row r="13" spans="1:11" s="793" customFormat="1" ht="15" customHeight="1">
      <c r="A13" s="786" t="s">
        <v>312</v>
      </c>
      <c r="B13" s="787" t="s">
        <v>1336</v>
      </c>
      <c r="C13" s="786" t="s">
        <v>312</v>
      </c>
      <c r="D13" s="788" t="s">
        <v>1337</v>
      </c>
      <c r="E13" s="804" t="s">
        <v>1339</v>
      </c>
      <c r="F13" s="790"/>
      <c r="G13" s="791"/>
      <c r="H13" s="790"/>
      <c r="I13" s="792"/>
      <c r="J13" s="790"/>
      <c r="K13" s="792"/>
    </row>
    <row r="14" spans="1:11" s="793" customFormat="1" ht="15" customHeight="1">
      <c r="A14" s="779" t="s">
        <v>314</v>
      </c>
      <c r="B14" s="780" t="s">
        <v>1328</v>
      </c>
      <c r="C14" s="779" t="s">
        <v>314</v>
      </c>
      <c r="D14" s="805" t="s">
        <v>1340</v>
      </c>
      <c r="E14" s="782" t="s">
        <v>315</v>
      </c>
      <c r="F14" s="783" t="s">
        <v>314</v>
      </c>
      <c r="G14" s="784" t="s">
        <v>315</v>
      </c>
      <c r="H14" s="790"/>
      <c r="I14" s="792"/>
      <c r="J14" s="790"/>
      <c r="K14" s="792"/>
    </row>
    <row r="15" spans="1:11" s="793" customFormat="1" ht="15" customHeight="1">
      <c r="A15" s="779" t="s">
        <v>316</v>
      </c>
      <c r="B15" s="780" t="s">
        <v>1328</v>
      </c>
      <c r="C15" s="779" t="s">
        <v>316</v>
      </c>
      <c r="D15" s="805" t="s">
        <v>1340</v>
      </c>
      <c r="E15" s="782" t="s">
        <v>317</v>
      </c>
      <c r="F15" s="806" t="s">
        <v>316</v>
      </c>
      <c r="G15" s="807" t="s">
        <v>317</v>
      </c>
      <c r="H15" s="790"/>
      <c r="I15" s="792"/>
      <c r="J15" s="790"/>
      <c r="K15" s="792"/>
    </row>
    <row r="16" spans="1:11" s="793" customFormat="1" ht="15" customHeight="1">
      <c r="A16" s="801" t="s">
        <v>318</v>
      </c>
      <c r="B16" s="802" t="s">
        <v>1328</v>
      </c>
      <c r="C16" s="801" t="s">
        <v>318</v>
      </c>
      <c r="D16" s="808" t="s">
        <v>88</v>
      </c>
      <c r="E16" s="809" t="s">
        <v>656</v>
      </c>
      <c r="F16" s="790" t="s">
        <v>318</v>
      </c>
      <c r="G16" s="791" t="s">
        <v>319</v>
      </c>
      <c r="H16" s="790"/>
      <c r="I16" s="792"/>
      <c r="J16" s="790"/>
      <c r="K16" s="792"/>
    </row>
    <row r="17" spans="1:11" s="793" customFormat="1" ht="15" customHeight="1">
      <c r="A17" s="810" t="s">
        <v>318</v>
      </c>
      <c r="B17" s="811" t="s">
        <v>1336</v>
      </c>
      <c r="C17" s="810" t="s">
        <v>318</v>
      </c>
      <c r="D17" s="812" t="s">
        <v>1337</v>
      </c>
      <c r="E17" s="804" t="s">
        <v>658</v>
      </c>
      <c r="F17" s="790"/>
      <c r="G17" s="791"/>
      <c r="H17" s="790"/>
      <c r="I17" s="792"/>
      <c r="J17" s="790"/>
      <c r="K17" s="792"/>
    </row>
    <row r="18" spans="1:11" s="793" customFormat="1" ht="15" customHeight="1">
      <c r="A18" s="786" t="s">
        <v>318</v>
      </c>
      <c r="B18" s="787" t="s">
        <v>1341</v>
      </c>
      <c r="C18" s="799" t="s">
        <v>318</v>
      </c>
      <c r="D18" s="813" t="s">
        <v>1342</v>
      </c>
      <c r="E18" s="814" t="s">
        <v>660</v>
      </c>
      <c r="F18" s="790"/>
      <c r="G18" s="791"/>
      <c r="H18" s="790"/>
      <c r="I18" s="792"/>
      <c r="J18" s="790"/>
      <c r="K18" s="792"/>
    </row>
    <row r="19" spans="1:11" s="793" customFormat="1" ht="15" customHeight="1">
      <c r="A19" s="801" t="s">
        <v>320</v>
      </c>
      <c r="B19" s="802" t="s">
        <v>1328</v>
      </c>
      <c r="C19" s="801" t="s">
        <v>320</v>
      </c>
      <c r="D19" s="808" t="s">
        <v>88</v>
      </c>
      <c r="E19" s="796" t="s">
        <v>662</v>
      </c>
      <c r="F19" s="783" t="s">
        <v>320</v>
      </c>
      <c r="G19" s="784" t="s">
        <v>321</v>
      </c>
      <c r="H19" s="790"/>
      <c r="I19" s="792"/>
      <c r="J19" s="790"/>
      <c r="K19" s="792"/>
    </row>
    <row r="20" spans="1:11" s="793" customFormat="1" ht="15" customHeight="1">
      <c r="A20" s="810" t="s">
        <v>320</v>
      </c>
      <c r="B20" s="811" t="s">
        <v>1336</v>
      </c>
      <c r="C20" s="810" t="s">
        <v>320</v>
      </c>
      <c r="D20" s="815" t="s">
        <v>1337</v>
      </c>
      <c r="E20" s="816" t="s">
        <v>664</v>
      </c>
      <c r="F20" s="790"/>
      <c r="G20" s="791"/>
      <c r="H20" s="790"/>
      <c r="I20" s="792"/>
      <c r="J20" s="790"/>
      <c r="K20" s="792"/>
    </row>
    <row r="21" spans="1:11" s="793" customFormat="1" ht="15" customHeight="1">
      <c r="A21" s="810" t="s">
        <v>320</v>
      </c>
      <c r="B21" s="811" t="s">
        <v>1343</v>
      </c>
      <c r="C21" s="810" t="s">
        <v>320</v>
      </c>
      <c r="D21" s="815" t="s">
        <v>1344</v>
      </c>
      <c r="E21" s="816" t="s">
        <v>666</v>
      </c>
      <c r="F21" s="790"/>
      <c r="G21" s="791"/>
      <c r="H21" s="790"/>
      <c r="I21" s="792"/>
      <c r="J21" s="790"/>
      <c r="K21" s="792"/>
    </row>
    <row r="22" spans="1:11" s="793" customFormat="1" ht="15" customHeight="1">
      <c r="A22" s="786" t="s">
        <v>320</v>
      </c>
      <c r="B22" s="787" t="s">
        <v>1341</v>
      </c>
      <c r="C22" s="786"/>
      <c r="D22" s="788"/>
      <c r="E22" s="804" t="s">
        <v>668</v>
      </c>
      <c r="F22" s="790"/>
      <c r="G22" s="791"/>
      <c r="H22" s="790"/>
      <c r="I22" s="792"/>
      <c r="J22" s="790"/>
      <c r="K22" s="792"/>
    </row>
    <row r="23" spans="1:11" s="793" customFormat="1" ht="15" customHeight="1">
      <c r="A23" s="786"/>
      <c r="B23" s="787"/>
      <c r="C23" s="786" t="s">
        <v>320</v>
      </c>
      <c r="D23" s="788" t="s">
        <v>1345</v>
      </c>
      <c r="E23" s="789" t="s">
        <v>1346</v>
      </c>
      <c r="F23" s="790"/>
      <c r="G23" s="791"/>
      <c r="H23" s="790"/>
      <c r="I23" s="792"/>
      <c r="J23" s="790"/>
      <c r="K23" s="792"/>
    </row>
    <row r="24" spans="1:11" s="793" customFormat="1" ht="15" customHeight="1">
      <c r="A24" s="786"/>
      <c r="B24" s="787"/>
      <c r="C24" s="786" t="s">
        <v>320</v>
      </c>
      <c r="D24" s="788" t="s">
        <v>1347</v>
      </c>
      <c r="E24" s="789" t="s">
        <v>1348</v>
      </c>
      <c r="F24" s="790"/>
      <c r="G24" s="791"/>
      <c r="H24" s="790"/>
      <c r="I24" s="792"/>
      <c r="J24" s="790"/>
      <c r="K24" s="792"/>
    </row>
    <row r="25" spans="1:11" s="793" customFormat="1" ht="15" customHeight="1">
      <c r="A25" s="786"/>
      <c r="B25" s="787"/>
      <c r="C25" s="786" t="s">
        <v>320</v>
      </c>
      <c r="D25" s="788" t="s">
        <v>1349</v>
      </c>
      <c r="E25" s="789" t="s">
        <v>1350</v>
      </c>
      <c r="F25" s="790"/>
      <c r="G25" s="791"/>
      <c r="H25" s="790"/>
      <c r="I25" s="792"/>
      <c r="J25" s="790"/>
      <c r="K25" s="792"/>
    </row>
    <row r="26" spans="1:11" s="793" customFormat="1" ht="15" customHeight="1">
      <c r="A26" s="799"/>
      <c r="B26" s="817"/>
      <c r="C26" s="799" t="s">
        <v>320</v>
      </c>
      <c r="D26" s="813" t="s">
        <v>1342</v>
      </c>
      <c r="E26" s="818" t="s">
        <v>1351</v>
      </c>
      <c r="F26" s="819"/>
      <c r="G26" s="820"/>
      <c r="H26" s="790"/>
      <c r="I26" s="792"/>
      <c r="J26" s="790"/>
      <c r="K26" s="792"/>
    </row>
    <row r="27" spans="1:11" s="793" customFormat="1" ht="15" customHeight="1">
      <c r="A27" s="779" t="s">
        <v>322</v>
      </c>
      <c r="B27" s="780" t="s">
        <v>1328</v>
      </c>
      <c r="C27" s="779"/>
      <c r="D27" s="781"/>
      <c r="E27" s="782" t="s">
        <v>670</v>
      </c>
      <c r="F27" s="783" t="s">
        <v>322</v>
      </c>
      <c r="G27" s="784" t="s">
        <v>91</v>
      </c>
      <c r="H27" s="783" t="s">
        <v>90</v>
      </c>
      <c r="I27" s="785" t="s">
        <v>91</v>
      </c>
      <c r="J27" s="790"/>
      <c r="K27" s="792"/>
    </row>
    <row r="28" spans="1:11" s="793" customFormat="1" ht="15" customHeight="1">
      <c r="A28" s="786"/>
      <c r="B28" s="787"/>
      <c r="C28" s="786" t="s">
        <v>322</v>
      </c>
      <c r="D28" s="788" t="s">
        <v>88</v>
      </c>
      <c r="E28" s="789" t="s">
        <v>1352</v>
      </c>
      <c r="F28" s="790"/>
      <c r="G28" s="791"/>
      <c r="H28" s="790"/>
      <c r="I28" s="792"/>
      <c r="J28" s="790"/>
      <c r="K28" s="792"/>
    </row>
    <row r="29" spans="1:11" s="793" customFormat="1" ht="15" customHeight="1">
      <c r="A29" s="794"/>
      <c r="B29" s="821"/>
      <c r="C29" s="794" t="s">
        <v>322</v>
      </c>
      <c r="D29" s="795" t="s">
        <v>1353</v>
      </c>
      <c r="E29" s="796" t="s">
        <v>1354</v>
      </c>
      <c r="F29" s="790"/>
      <c r="G29" s="791"/>
      <c r="H29" s="790"/>
      <c r="I29" s="792"/>
      <c r="J29" s="790"/>
      <c r="K29" s="792"/>
    </row>
    <row r="30" spans="1:11" s="793" customFormat="1" ht="15" customHeight="1">
      <c r="A30" s="810" t="s">
        <v>322</v>
      </c>
      <c r="B30" s="811" t="s">
        <v>1355</v>
      </c>
      <c r="C30" s="810" t="s">
        <v>322</v>
      </c>
      <c r="D30" s="815" t="s">
        <v>1356</v>
      </c>
      <c r="E30" s="816" t="s">
        <v>672</v>
      </c>
      <c r="F30" s="790"/>
      <c r="G30" s="791"/>
      <c r="H30" s="790"/>
      <c r="I30" s="792"/>
      <c r="J30" s="790"/>
      <c r="K30" s="792"/>
    </row>
    <row r="31" spans="1:11" s="793" customFormat="1" ht="15" customHeight="1">
      <c r="A31" s="810" t="s">
        <v>322</v>
      </c>
      <c r="B31" s="811" t="s">
        <v>1357</v>
      </c>
      <c r="C31" s="810" t="s">
        <v>322</v>
      </c>
      <c r="D31" s="815" t="s">
        <v>1358</v>
      </c>
      <c r="E31" s="816" t="s">
        <v>674</v>
      </c>
      <c r="F31" s="790"/>
      <c r="G31" s="791"/>
      <c r="H31" s="790"/>
      <c r="I31" s="792"/>
      <c r="J31" s="790"/>
      <c r="K31" s="792"/>
    </row>
    <row r="32" spans="1:11" s="793" customFormat="1" ht="15" customHeight="1">
      <c r="A32" s="810" t="s">
        <v>322</v>
      </c>
      <c r="B32" s="811" t="s">
        <v>1359</v>
      </c>
      <c r="C32" s="810" t="s">
        <v>322</v>
      </c>
      <c r="D32" s="815" t="s">
        <v>1360</v>
      </c>
      <c r="E32" s="816" t="s">
        <v>676</v>
      </c>
      <c r="F32" s="790"/>
      <c r="G32" s="791"/>
      <c r="H32" s="790"/>
      <c r="I32" s="792"/>
      <c r="J32" s="790"/>
      <c r="K32" s="792"/>
    </row>
    <row r="33" spans="1:11" s="793" customFormat="1" ht="15" customHeight="1">
      <c r="A33" s="810" t="s">
        <v>322</v>
      </c>
      <c r="B33" s="811" t="s">
        <v>1361</v>
      </c>
      <c r="C33" s="810" t="s">
        <v>322</v>
      </c>
      <c r="D33" s="815" t="s">
        <v>1362</v>
      </c>
      <c r="E33" s="816" t="s">
        <v>678</v>
      </c>
      <c r="F33" s="790"/>
      <c r="G33" s="791"/>
      <c r="H33" s="790"/>
      <c r="I33" s="792"/>
      <c r="J33" s="790"/>
      <c r="K33" s="792"/>
    </row>
    <row r="34" spans="1:11" s="793" customFormat="1" ht="15" customHeight="1">
      <c r="A34" s="822" t="s">
        <v>322</v>
      </c>
      <c r="B34" s="823" t="s">
        <v>1341</v>
      </c>
      <c r="C34" s="822" t="s">
        <v>322</v>
      </c>
      <c r="D34" s="824" t="s">
        <v>1363</v>
      </c>
      <c r="E34" s="814" t="s">
        <v>680</v>
      </c>
      <c r="F34" s="819"/>
      <c r="G34" s="820"/>
      <c r="H34" s="819"/>
      <c r="I34" s="825"/>
      <c r="J34" s="790"/>
      <c r="K34" s="792"/>
    </row>
    <row r="35" spans="1:11" s="793" customFormat="1" ht="15" customHeight="1">
      <c r="A35" s="799" t="s">
        <v>323</v>
      </c>
      <c r="B35" s="817" t="s">
        <v>1364</v>
      </c>
      <c r="C35" s="799" t="s">
        <v>323</v>
      </c>
      <c r="D35" s="813" t="s">
        <v>1332</v>
      </c>
      <c r="E35" s="818" t="s">
        <v>1365</v>
      </c>
      <c r="F35" s="783" t="s">
        <v>323</v>
      </c>
      <c r="G35" s="784" t="s">
        <v>93</v>
      </c>
      <c r="H35" s="783" t="s">
        <v>92</v>
      </c>
      <c r="I35" s="785" t="s">
        <v>93</v>
      </c>
      <c r="J35" s="790"/>
      <c r="K35" s="792"/>
    </row>
    <row r="36" spans="1:11" s="793" customFormat="1" ht="15" customHeight="1">
      <c r="A36" s="826" t="s">
        <v>1366</v>
      </c>
      <c r="B36" s="827" t="s">
        <v>1328</v>
      </c>
      <c r="C36" s="826" t="s">
        <v>1366</v>
      </c>
      <c r="D36" s="828" t="s">
        <v>88</v>
      </c>
      <c r="E36" s="829" t="s">
        <v>325</v>
      </c>
      <c r="F36" s="806" t="s">
        <v>324</v>
      </c>
      <c r="G36" s="807" t="s">
        <v>325</v>
      </c>
      <c r="H36" s="783" t="s">
        <v>94</v>
      </c>
      <c r="I36" s="785" t="s">
        <v>95</v>
      </c>
      <c r="J36" s="790"/>
      <c r="K36" s="792"/>
    </row>
    <row r="37" spans="1:11" s="793" customFormat="1" ht="15" customHeight="1">
      <c r="A37" s="779" t="s">
        <v>1367</v>
      </c>
      <c r="B37" s="780" t="s">
        <v>1328</v>
      </c>
      <c r="C37" s="779" t="s">
        <v>326</v>
      </c>
      <c r="D37" s="781" t="s">
        <v>1340</v>
      </c>
      <c r="E37" s="782" t="s">
        <v>327</v>
      </c>
      <c r="F37" s="790" t="s">
        <v>326</v>
      </c>
      <c r="G37" s="791" t="s">
        <v>327</v>
      </c>
      <c r="H37" s="790"/>
      <c r="I37" s="792"/>
      <c r="J37" s="790"/>
      <c r="K37" s="792"/>
    </row>
    <row r="38" spans="1:11" s="793" customFormat="1" ht="15" customHeight="1">
      <c r="A38" s="826" t="s">
        <v>1368</v>
      </c>
      <c r="B38" s="827" t="s">
        <v>1328</v>
      </c>
      <c r="C38" s="826" t="s">
        <v>1368</v>
      </c>
      <c r="D38" s="828" t="s">
        <v>88</v>
      </c>
      <c r="E38" s="829" t="s">
        <v>1369</v>
      </c>
      <c r="F38" s="806" t="s">
        <v>328</v>
      </c>
      <c r="G38" s="807" t="s">
        <v>329</v>
      </c>
      <c r="H38" s="819"/>
      <c r="I38" s="825"/>
      <c r="J38" s="790"/>
      <c r="K38" s="792"/>
    </row>
    <row r="39" spans="1:11" s="793" customFormat="1" ht="15" customHeight="1">
      <c r="A39" s="786" t="s">
        <v>1370</v>
      </c>
      <c r="B39" s="787" t="s">
        <v>1328</v>
      </c>
      <c r="C39" s="786" t="s">
        <v>1370</v>
      </c>
      <c r="D39" s="788" t="s">
        <v>1340</v>
      </c>
      <c r="E39" s="789" t="s">
        <v>1371</v>
      </c>
      <c r="F39" s="783" t="s">
        <v>330</v>
      </c>
      <c r="G39" s="784" t="s">
        <v>331</v>
      </c>
      <c r="H39" s="783" t="s">
        <v>96</v>
      </c>
      <c r="I39" s="785" t="s">
        <v>97</v>
      </c>
      <c r="J39" s="790"/>
      <c r="K39" s="792"/>
    </row>
    <row r="40" spans="1:11" s="793" customFormat="1" ht="15" customHeight="1">
      <c r="A40" s="822" t="s">
        <v>1370</v>
      </c>
      <c r="B40" s="823" t="s">
        <v>1355</v>
      </c>
      <c r="C40" s="822" t="s">
        <v>1370</v>
      </c>
      <c r="D40" s="824" t="s">
        <v>1356</v>
      </c>
      <c r="E40" s="814" t="s">
        <v>688</v>
      </c>
      <c r="F40" s="819"/>
      <c r="G40" s="820"/>
      <c r="H40" s="790"/>
      <c r="I40" s="792"/>
      <c r="J40" s="790"/>
      <c r="K40" s="792"/>
    </row>
    <row r="41" spans="1:11" s="793" customFormat="1" ht="15" customHeight="1">
      <c r="A41" s="779"/>
      <c r="B41" s="780"/>
      <c r="C41" s="779" t="s">
        <v>1372</v>
      </c>
      <c r="D41" s="781" t="s">
        <v>1373</v>
      </c>
      <c r="E41" s="782" t="s">
        <v>690</v>
      </c>
      <c r="F41" s="783" t="s">
        <v>332</v>
      </c>
      <c r="G41" s="784" t="s">
        <v>333</v>
      </c>
      <c r="H41" s="790"/>
      <c r="I41" s="792"/>
      <c r="J41" s="790"/>
      <c r="K41" s="792"/>
    </row>
    <row r="42" spans="1:11" s="793" customFormat="1" ht="15" customHeight="1">
      <c r="A42" s="786" t="s">
        <v>1372</v>
      </c>
      <c r="B42" s="787" t="s">
        <v>1328</v>
      </c>
      <c r="C42" s="786"/>
      <c r="D42" s="788"/>
      <c r="E42" s="789" t="s">
        <v>333</v>
      </c>
      <c r="F42" s="790"/>
      <c r="G42" s="791"/>
      <c r="H42" s="790"/>
      <c r="I42" s="792"/>
      <c r="J42" s="790"/>
      <c r="K42" s="792"/>
    </row>
    <row r="43" spans="1:11" s="793" customFormat="1" ht="15" customHeight="1">
      <c r="A43" s="799" t="s">
        <v>1372</v>
      </c>
      <c r="B43" s="817" t="s">
        <v>1336</v>
      </c>
      <c r="C43" s="799"/>
      <c r="D43" s="813"/>
      <c r="E43" s="818" t="s">
        <v>1374</v>
      </c>
      <c r="F43" s="819"/>
      <c r="G43" s="820"/>
      <c r="H43" s="819"/>
      <c r="I43" s="825"/>
      <c r="J43" s="790"/>
      <c r="K43" s="792"/>
    </row>
    <row r="44" spans="1:11" s="793" customFormat="1" ht="15" customHeight="1">
      <c r="A44" s="779" t="s">
        <v>1375</v>
      </c>
      <c r="B44" s="780" t="s">
        <v>1328</v>
      </c>
      <c r="C44" s="779"/>
      <c r="D44" s="781"/>
      <c r="E44" s="782" t="s">
        <v>1376</v>
      </c>
      <c r="F44" s="790" t="s">
        <v>334</v>
      </c>
      <c r="G44" s="791" t="s">
        <v>99</v>
      </c>
      <c r="H44" s="790" t="s">
        <v>98</v>
      </c>
      <c r="I44" s="792" t="s">
        <v>99</v>
      </c>
      <c r="J44" s="783" t="s">
        <v>1377</v>
      </c>
      <c r="K44" s="785" t="s">
        <v>1378</v>
      </c>
    </row>
    <row r="45" spans="1:11" s="793" customFormat="1" ht="15" customHeight="1">
      <c r="A45" s="786"/>
      <c r="B45" s="787"/>
      <c r="C45" s="786" t="s">
        <v>1375</v>
      </c>
      <c r="D45" s="788" t="s">
        <v>1332</v>
      </c>
      <c r="E45" s="789" t="s">
        <v>1379</v>
      </c>
      <c r="F45" s="790"/>
      <c r="G45" s="791"/>
      <c r="H45" s="790"/>
      <c r="I45" s="792"/>
      <c r="J45" s="790"/>
      <c r="K45" s="792"/>
    </row>
    <row r="46" spans="1:11" s="793" customFormat="1" ht="15" customHeight="1">
      <c r="A46" s="786"/>
      <c r="B46" s="787"/>
      <c r="C46" s="786" t="s">
        <v>1375</v>
      </c>
      <c r="D46" s="788" t="s">
        <v>1380</v>
      </c>
      <c r="E46" s="789" t="s">
        <v>1381</v>
      </c>
      <c r="F46" s="790"/>
      <c r="G46" s="791"/>
      <c r="H46" s="790"/>
      <c r="I46" s="792"/>
      <c r="J46" s="790"/>
      <c r="K46" s="792"/>
    </row>
    <row r="47" spans="1:11" s="793" customFormat="1" ht="15" customHeight="1">
      <c r="A47" s="799"/>
      <c r="B47" s="817"/>
      <c r="C47" s="799" t="s">
        <v>334</v>
      </c>
      <c r="D47" s="813" t="s">
        <v>1382</v>
      </c>
      <c r="E47" s="818" t="s">
        <v>1383</v>
      </c>
      <c r="F47" s="790"/>
      <c r="G47" s="791"/>
      <c r="H47" s="790"/>
      <c r="I47" s="792"/>
      <c r="J47" s="790"/>
      <c r="K47" s="792"/>
    </row>
    <row r="48" spans="1:11" s="793" customFormat="1" ht="15" customHeight="1">
      <c r="A48" s="826" t="s">
        <v>1384</v>
      </c>
      <c r="B48" s="827" t="s">
        <v>1328</v>
      </c>
      <c r="C48" s="826" t="s">
        <v>1384</v>
      </c>
      <c r="D48" s="830" t="s">
        <v>88</v>
      </c>
      <c r="E48" s="829" t="s">
        <v>1385</v>
      </c>
      <c r="F48" s="783" t="s">
        <v>335</v>
      </c>
      <c r="G48" s="784" t="s">
        <v>1385</v>
      </c>
      <c r="H48" s="783" t="s">
        <v>100</v>
      </c>
      <c r="I48" s="785" t="s">
        <v>101</v>
      </c>
      <c r="J48" s="790"/>
      <c r="K48" s="792"/>
    </row>
    <row r="49" spans="1:11" s="793" customFormat="1" ht="15" customHeight="1">
      <c r="A49" s="786" t="s">
        <v>1386</v>
      </c>
      <c r="B49" s="787" t="s">
        <v>1387</v>
      </c>
      <c r="C49" s="786"/>
      <c r="D49" s="831"/>
      <c r="E49" s="789" t="s">
        <v>1388</v>
      </c>
      <c r="F49" s="783" t="s">
        <v>337</v>
      </c>
      <c r="G49" s="784" t="s">
        <v>338</v>
      </c>
      <c r="H49" s="790"/>
      <c r="I49" s="792"/>
      <c r="J49" s="790"/>
      <c r="K49" s="792"/>
    </row>
    <row r="50" spans="1:11" s="793" customFormat="1" ht="15" customHeight="1">
      <c r="A50" s="786"/>
      <c r="B50" s="787"/>
      <c r="C50" s="786" t="s">
        <v>337</v>
      </c>
      <c r="D50" s="831" t="s">
        <v>1345</v>
      </c>
      <c r="E50" s="789" t="s">
        <v>1389</v>
      </c>
      <c r="F50" s="790"/>
      <c r="G50" s="791"/>
      <c r="H50" s="790"/>
      <c r="I50" s="792"/>
      <c r="J50" s="790"/>
      <c r="K50" s="792"/>
    </row>
    <row r="51" spans="1:11" s="793" customFormat="1" ht="15" customHeight="1">
      <c r="A51" s="786"/>
      <c r="B51" s="787"/>
      <c r="C51" s="786" t="s">
        <v>337</v>
      </c>
      <c r="D51" s="831" t="s">
        <v>1347</v>
      </c>
      <c r="E51" s="789" t="s">
        <v>1390</v>
      </c>
      <c r="F51" s="790"/>
      <c r="G51" s="791"/>
      <c r="H51" s="790"/>
      <c r="I51" s="792"/>
      <c r="J51" s="790"/>
      <c r="K51" s="792"/>
    </row>
    <row r="52" spans="1:11" s="793" customFormat="1" ht="15" customHeight="1">
      <c r="A52" s="786"/>
      <c r="B52" s="787"/>
      <c r="C52" s="786" t="s">
        <v>337</v>
      </c>
      <c r="D52" s="831" t="s">
        <v>1349</v>
      </c>
      <c r="E52" s="789" t="s">
        <v>1391</v>
      </c>
      <c r="F52" s="790"/>
      <c r="G52" s="791"/>
      <c r="H52" s="790"/>
      <c r="I52" s="792"/>
      <c r="J52" s="790"/>
      <c r="K52" s="792"/>
    </row>
    <row r="53" spans="1:11" s="793" customFormat="1" ht="15" customHeight="1">
      <c r="A53" s="786"/>
      <c r="B53" s="787"/>
      <c r="C53" s="786" t="s">
        <v>337</v>
      </c>
      <c r="D53" s="831" t="s">
        <v>1392</v>
      </c>
      <c r="E53" s="789" t="s">
        <v>1393</v>
      </c>
      <c r="F53" s="790"/>
      <c r="G53" s="791"/>
      <c r="H53" s="790"/>
      <c r="I53" s="792"/>
      <c r="J53" s="790"/>
      <c r="K53" s="792"/>
    </row>
    <row r="54" spans="1:11" s="793" customFormat="1" ht="15" customHeight="1">
      <c r="A54" s="799"/>
      <c r="B54" s="832"/>
      <c r="C54" s="799" t="s">
        <v>337</v>
      </c>
      <c r="D54" s="800" t="s">
        <v>1342</v>
      </c>
      <c r="E54" s="818" t="s">
        <v>1394</v>
      </c>
      <c r="F54" s="819"/>
      <c r="G54" s="820"/>
      <c r="H54" s="819"/>
      <c r="I54" s="825"/>
      <c r="J54" s="819"/>
      <c r="K54" s="825"/>
    </row>
    <row r="55" spans="1:11" s="793" customFormat="1" ht="15" customHeight="1">
      <c r="A55" s="779" t="s">
        <v>339</v>
      </c>
      <c r="B55" s="780" t="s">
        <v>1328</v>
      </c>
      <c r="C55" s="801" t="s">
        <v>339</v>
      </c>
      <c r="D55" s="803" t="s">
        <v>88</v>
      </c>
      <c r="E55" s="782" t="s">
        <v>1395</v>
      </c>
      <c r="F55" s="783" t="s">
        <v>339</v>
      </c>
      <c r="G55" s="784" t="s">
        <v>340</v>
      </c>
      <c r="H55" s="790" t="s">
        <v>102</v>
      </c>
      <c r="I55" s="792" t="s">
        <v>103</v>
      </c>
      <c r="J55" s="790" t="s">
        <v>1396</v>
      </c>
      <c r="K55" s="792" t="s">
        <v>1397</v>
      </c>
    </row>
    <row r="56" spans="1:11" s="793" customFormat="1" ht="15" customHeight="1">
      <c r="A56" s="797" t="s">
        <v>1398</v>
      </c>
      <c r="B56" s="798" t="s">
        <v>1399</v>
      </c>
      <c r="C56" s="786" t="s">
        <v>1398</v>
      </c>
      <c r="D56" s="788" t="s">
        <v>1400</v>
      </c>
      <c r="E56" s="804" t="s">
        <v>697</v>
      </c>
      <c r="F56" s="790"/>
      <c r="G56" s="791"/>
      <c r="H56" s="790"/>
      <c r="I56" s="792"/>
      <c r="J56" s="790"/>
      <c r="K56" s="792"/>
    </row>
    <row r="57" spans="1:11" s="793" customFormat="1" ht="15" customHeight="1">
      <c r="A57" s="797" t="s">
        <v>339</v>
      </c>
      <c r="B57" s="798" t="s">
        <v>1401</v>
      </c>
      <c r="C57" s="797" t="s">
        <v>339</v>
      </c>
      <c r="D57" s="833" t="s">
        <v>1363</v>
      </c>
      <c r="E57" s="804" t="s">
        <v>699</v>
      </c>
      <c r="F57" s="819"/>
      <c r="G57" s="820"/>
      <c r="H57" s="790"/>
      <c r="I57" s="792"/>
      <c r="J57" s="790"/>
      <c r="K57" s="792"/>
    </row>
    <row r="58" spans="1:11" s="793" customFormat="1" ht="15" customHeight="1">
      <c r="A58" s="801" t="s">
        <v>1402</v>
      </c>
      <c r="B58" s="802" t="s">
        <v>1328</v>
      </c>
      <c r="C58" s="801" t="s">
        <v>341</v>
      </c>
      <c r="D58" s="808" t="s">
        <v>88</v>
      </c>
      <c r="E58" s="809" t="s">
        <v>701</v>
      </c>
      <c r="F58" s="783" t="s">
        <v>341</v>
      </c>
      <c r="G58" s="784" t="s">
        <v>342</v>
      </c>
      <c r="H58" s="790"/>
      <c r="I58" s="792"/>
      <c r="J58" s="790"/>
      <c r="K58" s="792"/>
    </row>
    <row r="59" spans="1:11" s="793" customFormat="1" ht="15" customHeight="1">
      <c r="A59" s="810" t="s">
        <v>1402</v>
      </c>
      <c r="B59" s="811" t="s">
        <v>1336</v>
      </c>
      <c r="C59" s="810" t="s">
        <v>341</v>
      </c>
      <c r="D59" s="815" t="s">
        <v>1337</v>
      </c>
      <c r="E59" s="816" t="s">
        <v>703</v>
      </c>
      <c r="F59" s="790"/>
      <c r="G59" s="791"/>
      <c r="H59" s="790"/>
      <c r="I59" s="792"/>
      <c r="J59" s="790"/>
      <c r="K59" s="792"/>
    </row>
    <row r="60" spans="1:11" s="793" customFormat="1" ht="15" customHeight="1">
      <c r="A60" s="810" t="s">
        <v>341</v>
      </c>
      <c r="B60" s="811" t="s">
        <v>1343</v>
      </c>
      <c r="C60" s="810" t="s">
        <v>341</v>
      </c>
      <c r="D60" s="815" t="s">
        <v>1344</v>
      </c>
      <c r="E60" s="816" t="s">
        <v>705</v>
      </c>
      <c r="F60" s="790"/>
      <c r="G60" s="791"/>
      <c r="H60" s="790"/>
      <c r="I60" s="792"/>
      <c r="J60" s="790"/>
      <c r="K60" s="792"/>
    </row>
    <row r="61" spans="1:11" s="793" customFormat="1" ht="15" customHeight="1">
      <c r="A61" s="786" t="s">
        <v>341</v>
      </c>
      <c r="B61" s="787" t="s">
        <v>1403</v>
      </c>
      <c r="C61" s="786" t="s">
        <v>341</v>
      </c>
      <c r="D61" s="788" t="s">
        <v>1404</v>
      </c>
      <c r="E61" s="816" t="s">
        <v>707</v>
      </c>
      <c r="F61" s="790"/>
      <c r="G61" s="791"/>
      <c r="H61" s="790"/>
      <c r="I61" s="792"/>
      <c r="J61" s="790"/>
      <c r="K61" s="792"/>
    </row>
    <row r="62" spans="1:11" s="793" customFormat="1" ht="15" customHeight="1">
      <c r="A62" s="822" t="s">
        <v>341</v>
      </c>
      <c r="B62" s="823" t="s">
        <v>1341</v>
      </c>
      <c r="C62" s="822" t="s">
        <v>341</v>
      </c>
      <c r="D62" s="824" t="s">
        <v>1342</v>
      </c>
      <c r="E62" s="814" t="s">
        <v>1405</v>
      </c>
      <c r="F62" s="819"/>
      <c r="G62" s="820"/>
      <c r="H62" s="819"/>
      <c r="I62" s="825"/>
      <c r="J62" s="819"/>
      <c r="K62" s="825"/>
    </row>
    <row r="63" spans="1:11" s="793" customFormat="1" ht="15" customHeight="1">
      <c r="A63" s="801" t="s">
        <v>1406</v>
      </c>
      <c r="B63" s="802" t="s">
        <v>1328</v>
      </c>
      <c r="C63" s="801" t="s">
        <v>343</v>
      </c>
      <c r="D63" s="803" t="s">
        <v>88</v>
      </c>
      <c r="E63" s="782" t="s">
        <v>711</v>
      </c>
      <c r="F63" s="783" t="s">
        <v>343</v>
      </c>
      <c r="G63" s="784" t="s">
        <v>344</v>
      </c>
      <c r="H63" s="834" t="s">
        <v>1407</v>
      </c>
      <c r="I63" s="785" t="s">
        <v>1408</v>
      </c>
      <c r="J63" s="834" t="s">
        <v>1409</v>
      </c>
      <c r="K63" s="785" t="s">
        <v>1410</v>
      </c>
    </row>
    <row r="64" spans="1:11" s="793" customFormat="1" ht="15" customHeight="1">
      <c r="A64" s="786" t="s">
        <v>343</v>
      </c>
      <c r="B64" s="787" t="s">
        <v>1336</v>
      </c>
      <c r="C64" s="786" t="s">
        <v>343</v>
      </c>
      <c r="D64" s="788" t="s">
        <v>1337</v>
      </c>
      <c r="E64" s="804" t="s">
        <v>713</v>
      </c>
      <c r="F64" s="790"/>
      <c r="G64" s="791"/>
      <c r="H64" s="790"/>
      <c r="I64" s="792"/>
      <c r="J64" s="790"/>
      <c r="K64" s="792"/>
    </row>
    <row r="65" spans="1:11" s="793" customFormat="1" ht="15" customHeight="1">
      <c r="A65" s="801" t="s">
        <v>1411</v>
      </c>
      <c r="B65" s="802" t="s">
        <v>1328</v>
      </c>
      <c r="C65" s="801" t="s">
        <v>345</v>
      </c>
      <c r="D65" s="808" t="s">
        <v>88</v>
      </c>
      <c r="E65" s="809" t="s">
        <v>715</v>
      </c>
      <c r="F65" s="783" t="s">
        <v>345</v>
      </c>
      <c r="G65" s="784" t="s">
        <v>346</v>
      </c>
      <c r="H65" s="790"/>
      <c r="I65" s="792"/>
      <c r="J65" s="790"/>
      <c r="K65" s="792"/>
    </row>
    <row r="66" spans="1:11" s="793" customFormat="1" ht="15" customHeight="1">
      <c r="A66" s="810" t="s">
        <v>345</v>
      </c>
      <c r="B66" s="811" t="s">
        <v>1336</v>
      </c>
      <c r="C66" s="810" t="s">
        <v>345</v>
      </c>
      <c r="D66" s="815" t="s">
        <v>1337</v>
      </c>
      <c r="E66" s="816" t="s">
        <v>717</v>
      </c>
      <c r="F66" s="790"/>
      <c r="G66" s="791"/>
      <c r="H66" s="790"/>
      <c r="I66" s="792"/>
      <c r="J66" s="790"/>
      <c r="K66" s="792"/>
    </row>
    <row r="67" spans="1:11" s="793" customFormat="1" ht="15" customHeight="1">
      <c r="A67" s="799" t="s">
        <v>345</v>
      </c>
      <c r="B67" s="817" t="s">
        <v>1343</v>
      </c>
      <c r="C67" s="799" t="s">
        <v>345</v>
      </c>
      <c r="D67" s="813" t="s">
        <v>1344</v>
      </c>
      <c r="E67" s="814" t="s">
        <v>719</v>
      </c>
      <c r="F67" s="819"/>
      <c r="G67" s="820"/>
      <c r="H67" s="790"/>
      <c r="I67" s="792"/>
      <c r="J67" s="790"/>
      <c r="K67" s="792"/>
    </row>
    <row r="68" spans="1:11" s="793" customFormat="1" ht="15" customHeight="1">
      <c r="A68" s="799" t="s">
        <v>1412</v>
      </c>
      <c r="B68" s="817" t="s">
        <v>1328</v>
      </c>
      <c r="C68" s="799" t="s">
        <v>1412</v>
      </c>
      <c r="D68" s="813" t="s">
        <v>88</v>
      </c>
      <c r="E68" s="818" t="s">
        <v>1413</v>
      </c>
      <c r="F68" s="806" t="s">
        <v>347</v>
      </c>
      <c r="G68" s="807" t="s">
        <v>348</v>
      </c>
      <c r="H68" s="790"/>
      <c r="I68" s="792"/>
      <c r="J68" s="790"/>
      <c r="K68" s="792"/>
    </row>
    <row r="69" spans="1:11" s="793" customFormat="1" ht="15" customHeight="1">
      <c r="A69" s="786" t="s">
        <v>1414</v>
      </c>
      <c r="B69" s="787" t="s">
        <v>1328</v>
      </c>
      <c r="C69" s="786" t="s">
        <v>349</v>
      </c>
      <c r="D69" s="788" t="s">
        <v>88</v>
      </c>
      <c r="E69" s="789" t="s">
        <v>1415</v>
      </c>
      <c r="F69" s="783" t="s">
        <v>349</v>
      </c>
      <c r="G69" s="784" t="s">
        <v>350</v>
      </c>
      <c r="H69" s="790"/>
      <c r="I69" s="792"/>
      <c r="J69" s="790"/>
      <c r="K69" s="792"/>
    </row>
    <row r="70" spans="1:11" s="793" customFormat="1" ht="15" customHeight="1">
      <c r="A70" s="810" t="s">
        <v>349</v>
      </c>
      <c r="B70" s="811" t="s">
        <v>1336</v>
      </c>
      <c r="C70" s="810" t="s">
        <v>1414</v>
      </c>
      <c r="D70" s="815" t="s">
        <v>1337</v>
      </c>
      <c r="E70" s="816" t="s">
        <v>724</v>
      </c>
      <c r="F70" s="790"/>
      <c r="G70" s="791"/>
      <c r="H70" s="790"/>
      <c r="I70" s="792"/>
      <c r="J70" s="790"/>
      <c r="K70" s="792"/>
    </row>
    <row r="71" spans="1:11" s="793" customFormat="1" ht="15" customHeight="1">
      <c r="A71" s="810" t="s">
        <v>349</v>
      </c>
      <c r="B71" s="811" t="s">
        <v>1343</v>
      </c>
      <c r="C71" s="810" t="s">
        <v>1414</v>
      </c>
      <c r="D71" s="815" t="s">
        <v>1344</v>
      </c>
      <c r="E71" s="816" t="s">
        <v>726</v>
      </c>
      <c r="F71" s="790"/>
      <c r="G71" s="791"/>
      <c r="H71" s="790"/>
      <c r="I71" s="792"/>
      <c r="J71" s="790"/>
      <c r="K71" s="792"/>
    </row>
    <row r="72" spans="1:11" s="793" customFormat="1" ht="15" customHeight="1">
      <c r="A72" s="786" t="s">
        <v>349</v>
      </c>
      <c r="B72" s="787" t="s">
        <v>1403</v>
      </c>
      <c r="C72" s="786"/>
      <c r="D72" s="788"/>
      <c r="E72" s="804" t="s">
        <v>1416</v>
      </c>
      <c r="F72" s="790"/>
      <c r="G72" s="791"/>
      <c r="H72" s="790"/>
      <c r="I72" s="792"/>
      <c r="J72" s="790"/>
      <c r="K72" s="792"/>
    </row>
    <row r="73" spans="1:11" s="793" customFormat="1" ht="15" customHeight="1">
      <c r="A73" s="786"/>
      <c r="B73" s="787"/>
      <c r="C73" s="786" t="s">
        <v>349</v>
      </c>
      <c r="D73" s="788" t="s">
        <v>1404</v>
      </c>
      <c r="E73" s="789" t="s">
        <v>1417</v>
      </c>
      <c r="F73" s="790"/>
      <c r="G73" s="791"/>
      <c r="H73" s="790"/>
      <c r="I73" s="792"/>
      <c r="J73" s="790"/>
      <c r="K73" s="792"/>
    </row>
    <row r="74" spans="1:11" s="793" customFormat="1" ht="15" customHeight="1">
      <c r="A74" s="786"/>
      <c r="B74" s="787"/>
      <c r="C74" s="786" t="s">
        <v>349</v>
      </c>
      <c r="D74" s="788" t="s">
        <v>1418</v>
      </c>
      <c r="E74" s="789" t="s">
        <v>1419</v>
      </c>
      <c r="F74" s="790"/>
      <c r="G74" s="791"/>
      <c r="H74" s="790"/>
      <c r="I74" s="792"/>
      <c r="J74" s="790"/>
      <c r="K74" s="792"/>
    </row>
    <row r="75" spans="1:11" s="793" customFormat="1" ht="15" customHeight="1">
      <c r="A75" s="786"/>
      <c r="B75" s="787"/>
      <c r="C75" s="786" t="s">
        <v>349</v>
      </c>
      <c r="D75" s="788" t="s">
        <v>1420</v>
      </c>
      <c r="E75" s="789" t="s">
        <v>1421</v>
      </c>
      <c r="F75" s="790"/>
      <c r="G75" s="791"/>
      <c r="H75" s="790"/>
      <c r="I75" s="792"/>
      <c r="J75" s="790"/>
      <c r="K75" s="792"/>
    </row>
    <row r="76" spans="1:11" s="793" customFormat="1" ht="15" customHeight="1">
      <c r="A76" s="794"/>
      <c r="B76" s="821"/>
      <c r="C76" s="794" t="s">
        <v>349</v>
      </c>
      <c r="D76" s="795" t="s">
        <v>1422</v>
      </c>
      <c r="E76" s="789" t="s">
        <v>1423</v>
      </c>
      <c r="F76" s="790"/>
      <c r="G76" s="791"/>
      <c r="H76" s="790"/>
      <c r="I76" s="792"/>
      <c r="J76" s="790"/>
      <c r="K76" s="792"/>
    </row>
    <row r="77" spans="1:11" s="793" customFormat="1" ht="15" customHeight="1">
      <c r="A77" s="799" t="s">
        <v>349</v>
      </c>
      <c r="B77" s="817" t="s">
        <v>1424</v>
      </c>
      <c r="C77" s="799" t="s">
        <v>349</v>
      </c>
      <c r="D77" s="813" t="s">
        <v>1425</v>
      </c>
      <c r="E77" s="814" t="s">
        <v>730</v>
      </c>
      <c r="F77" s="819"/>
      <c r="G77" s="820"/>
      <c r="H77" s="790"/>
      <c r="I77" s="792"/>
      <c r="J77" s="790"/>
      <c r="K77" s="792"/>
    </row>
    <row r="78" spans="1:11" s="793" customFormat="1" ht="15" customHeight="1">
      <c r="A78" s="801" t="s">
        <v>351</v>
      </c>
      <c r="B78" s="802" t="s">
        <v>1328</v>
      </c>
      <c r="C78" s="801" t="s">
        <v>351</v>
      </c>
      <c r="D78" s="808" t="s">
        <v>88</v>
      </c>
      <c r="E78" s="809" t="s">
        <v>732</v>
      </c>
      <c r="F78" s="790" t="s">
        <v>351</v>
      </c>
      <c r="G78" s="791" t="s">
        <v>352</v>
      </c>
      <c r="H78" s="790"/>
      <c r="I78" s="792"/>
      <c r="J78" s="790"/>
      <c r="K78" s="792"/>
    </row>
    <row r="79" spans="1:11" s="793" customFormat="1" ht="15" customHeight="1">
      <c r="A79" s="810" t="s">
        <v>351</v>
      </c>
      <c r="B79" s="811" t="s">
        <v>1336</v>
      </c>
      <c r="C79" s="810" t="s">
        <v>351</v>
      </c>
      <c r="D79" s="815" t="s">
        <v>1337</v>
      </c>
      <c r="E79" s="816" t="s">
        <v>734</v>
      </c>
      <c r="F79" s="790"/>
      <c r="G79" s="791"/>
      <c r="H79" s="790"/>
      <c r="I79" s="792"/>
      <c r="J79" s="790"/>
      <c r="K79" s="792"/>
    </row>
    <row r="80" spans="1:11" s="793" customFormat="1" ht="15" customHeight="1">
      <c r="A80" s="810" t="s">
        <v>351</v>
      </c>
      <c r="B80" s="811" t="s">
        <v>1343</v>
      </c>
      <c r="C80" s="810" t="s">
        <v>351</v>
      </c>
      <c r="D80" s="815" t="s">
        <v>1344</v>
      </c>
      <c r="E80" s="816" t="s">
        <v>736</v>
      </c>
      <c r="F80" s="790"/>
      <c r="G80" s="791"/>
      <c r="H80" s="790"/>
      <c r="I80" s="792"/>
      <c r="J80" s="790"/>
      <c r="K80" s="792"/>
    </row>
    <row r="81" spans="1:11" s="793" customFormat="1" ht="15" customHeight="1">
      <c r="A81" s="799" t="s">
        <v>351</v>
      </c>
      <c r="B81" s="817" t="s">
        <v>1341</v>
      </c>
      <c r="C81" s="799" t="s">
        <v>351</v>
      </c>
      <c r="D81" s="813" t="s">
        <v>1342</v>
      </c>
      <c r="E81" s="814" t="s">
        <v>352</v>
      </c>
      <c r="F81" s="790"/>
      <c r="G81" s="791"/>
      <c r="H81" s="790"/>
      <c r="I81" s="792"/>
      <c r="J81" s="790"/>
      <c r="K81" s="792"/>
    </row>
    <row r="82" spans="1:11" s="793" customFormat="1" ht="15" customHeight="1">
      <c r="A82" s="801" t="s">
        <v>353</v>
      </c>
      <c r="B82" s="802" t="s">
        <v>1328</v>
      </c>
      <c r="C82" s="801" t="s">
        <v>353</v>
      </c>
      <c r="D82" s="808" t="s">
        <v>88</v>
      </c>
      <c r="E82" s="809" t="s">
        <v>739</v>
      </c>
      <c r="F82" s="783" t="s">
        <v>353</v>
      </c>
      <c r="G82" s="784" t="s">
        <v>354</v>
      </c>
      <c r="H82" s="783" t="s">
        <v>104</v>
      </c>
      <c r="I82" s="785" t="s">
        <v>105</v>
      </c>
      <c r="J82" s="790"/>
      <c r="K82" s="792"/>
    </row>
    <row r="83" spans="1:11" s="793" customFormat="1" ht="15" customHeight="1">
      <c r="A83" s="786" t="s">
        <v>353</v>
      </c>
      <c r="B83" s="787" t="s">
        <v>1336</v>
      </c>
      <c r="C83" s="786" t="s">
        <v>353</v>
      </c>
      <c r="D83" s="788" t="s">
        <v>1337</v>
      </c>
      <c r="E83" s="816" t="s">
        <v>1426</v>
      </c>
      <c r="F83" s="790"/>
      <c r="G83" s="791"/>
      <c r="H83" s="790"/>
      <c r="I83" s="792"/>
      <c r="J83" s="790"/>
      <c r="K83" s="792"/>
    </row>
    <row r="84" spans="1:11" s="793" customFormat="1" ht="15" customHeight="1">
      <c r="A84" s="810" t="s">
        <v>353</v>
      </c>
      <c r="B84" s="811" t="s">
        <v>1427</v>
      </c>
      <c r="C84" s="810" t="s">
        <v>353</v>
      </c>
      <c r="D84" s="815" t="s">
        <v>1428</v>
      </c>
      <c r="E84" s="816" t="s">
        <v>1429</v>
      </c>
      <c r="F84" s="790"/>
      <c r="G84" s="791"/>
      <c r="H84" s="790"/>
      <c r="I84" s="792"/>
      <c r="J84" s="790"/>
      <c r="K84" s="792"/>
    </row>
    <row r="85" spans="1:11" s="793" customFormat="1" ht="15" customHeight="1">
      <c r="A85" s="799" t="s">
        <v>353</v>
      </c>
      <c r="B85" s="817" t="s">
        <v>1341</v>
      </c>
      <c r="C85" s="799" t="s">
        <v>353</v>
      </c>
      <c r="D85" s="813" t="s">
        <v>1342</v>
      </c>
      <c r="E85" s="814" t="s">
        <v>745</v>
      </c>
      <c r="F85" s="819"/>
      <c r="G85" s="820"/>
      <c r="H85" s="790"/>
      <c r="I85" s="792"/>
      <c r="J85" s="790"/>
      <c r="K85" s="792"/>
    </row>
    <row r="86" spans="1:11" s="793" customFormat="1" ht="15" customHeight="1">
      <c r="A86" s="801" t="s">
        <v>355</v>
      </c>
      <c r="B86" s="802" t="s">
        <v>1328</v>
      </c>
      <c r="C86" s="801" t="s">
        <v>355</v>
      </c>
      <c r="D86" s="808" t="s">
        <v>88</v>
      </c>
      <c r="E86" s="809" t="s">
        <v>747</v>
      </c>
      <c r="F86" s="783" t="s">
        <v>355</v>
      </c>
      <c r="G86" s="784" t="s">
        <v>356</v>
      </c>
      <c r="H86" s="790"/>
      <c r="I86" s="792"/>
      <c r="J86" s="790"/>
      <c r="K86" s="792"/>
    </row>
    <row r="87" spans="1:11" s="793" customFormat="1" ht="15" customHeight="1">
      <c r="A87" s="810" t="s">
        <v>355</v>
      </c>
      <c r="B87" s="811" t="s">
        <v>1336</v>
      </c>
      <c r="C87" s="810" t="s">
        <v>355</v>
      </c>
      <c r="D87" s="815" t="s">
        <v>1356</v>
      </c>
      <c r="E87" s="816" t="s">
        <v>749</v>
      </c>
      <c r="F87" s="790"/>
      <c r="G87" s="791"/>
      <c r="H87" s="790"/>
      <c r="I87" s="792"/>
      <c r="J87" s="790"/>
      <c r="K87" s="792"/>
    </row>
    <row r="88" spans="1:11" s="793" customFormat="1" ht="15" customHeight="1">
      <c r="A88" s="799" t="s">
        <v>355</v>
      </c>
      <c r="B88" s="817" t="s">
        <v>1343</v>
      </c>
      <c r="C88" s="799" t="s">
        <v>355</v>
      </c>
      <c r="D88" s="813" t="s">
        <v>1344</v>
      </c>
      <c r="E88" s="814" t="s">
        <v>751</v>
      </c>
      <c r="F88" s="819"/>
      <c r="G88" s="820"/>
      <c r="H88" s="819"/>
      <c r="I88" s="825"/>
      <c r="J88" s="790"/>
      <c r="K88" s="792"/>
    </row>
    <row r="89" spans="1:11" s="793" customFormat="1" ht="15" customHeight="1">
      <c r="A89" s="801" t="s">
        <v>357</v>
      </c>
      <c r="B89" s="802" t="s">
        <v>1328</v>
      </c>
      <c r="C89" s="801" t="s">
        <v>357</v>
      </c>
      <c r="D89" s="808" t="s">
        <v>88</v>
      </c>
      <c r="E89" s="809" t="s">
        <v>753</v>
      </c>
      <c r="F89" s="783" t="s">
        <v>357</v>
      </c>
      <c r="G89" s="1098" t="s">
        <v>107</v>
      </c>
      <c r="H89" s="790" t="s">
        <v>106</v>
      </c>
      <c r="I89" s="1098" t="s">
        <v>107</v>
      </c>
      <c r="J89" s="790"/>
      <c r="K89" s="792"/>
    </row>
    <row r="90" spans="1:11" s="793" customFormat="1" ht="15" customHeight="1">
      <c r="A90" s="799" t="s">
        <v>357</v>
      </c>
      <c r="B90" s="817" t="s">
        <v>1336</v>
      </c>
      <c r="C90" s="799" t="s">
        <v>357</v>
      </c>
      <c r="D90" s="813" t="s">
        <v>1337</v>
      </c>
      <c r="E90" s="814" t="s">
        <v>1430</v>
      </c>
      <c r="F90" s="819"/>
      <c r="G90" s="1101"/>
      <c r="H90" s="790"/>
      <c r="I90" s="1099"/>
      <c r="J90" s="790"/>
      <c r="K90" s="792"/>
    </row>
    <row r="91" spans="1:11" s="793" customFormat="1" ht="15" customHeight="1">
      <c r="A91" s="826" t="s">
        <v>358</v>
      </c>
      <c r="B91" s="827" t="s">
        <v>1328</v>
      </c>
      <c r="C91" s="826" t="s">
        <v>358</v>
      </c>
      <c r="D91" s="828" t="s">
        <v>88</v>
      </c>
      <c r="E91" s="789" t="s">
        <v>109</v>
      </c>
      <c r="F91" s="806" t="s">
        <v>358</v>
      </c>
      <c r="G91" s="807" t="s">
        <v>109</v>
      </c>
      <c r="H91" s="806" t="s">
        <v>108</v>
      </c>
      <c r="I91" s="835" t="s">
        <v>109</v>
      </c>
      <c r="J91" s="790"/>
      <c r="K91" s="792"/>
    </row>
    <row r="92" spans="1:11" s="793" customFormat="1" ht="15" customHeight="1">
      <c r="A92" s="799" t="s">
        <v>1431</v>
      </c>
      <c r="B92" s="817" t="s">
        <v>1328</v>
      </c>
      <c r="C92" s="799" t="s">
        <v>359</v>
      </c>
      <c r="D92" s="813" t="s">
        <v>88</v>
      </c>
      <c r="E92" s="829" t="s">
        <v>1432</v>
      </c>
      <c r="F92" s="806" t="s">
        <v>359</v>
      </c>
      <c r="G92" s="807" t="s">
        <v>1433</v>
      </c>
      <c r="H92" s="783" t="s">
        <v>110</v>
      </c>
      <c r="I92" s="785" t="s">
        <v>111</v>
      </c>
      <c r="J92" s="783" t="s">
        <v>1434</v>
      </c>
      <c r="K92" s="785" t="s">
        <v>1435</v>
      </c>
    </row>
    <row r="93" spans="1:11" s="793" customFormat="1" ht="15" customHeight="1">
      <c r="A93" s="801" t="s">
        <v>361</v>
      </c>
      <c r="B93" s="802" t="s">
        <v>1328</v>
      </c>
      <c r="C93" s="801" t="s">
        <v>361</v>
      </c>
      <c r="D93" s="808" t="s">
        <v>88</v>
      </c>
      <c r="E93" s="809" t="s">
        <v>1436</v>
      </c>
      <c r="F93" s="783" t="s">
        <v>361</v>
      </c>
      <c r="G93" s="784" t="s">
        <v>362</v>
      </c>
      <c r="H93" s="790"/>
      <c r="I93" s="792"/>
      <c r="J93" s="790"/>
      <c r="K93" s="792"/>
    </row>
    <row r="94" spans="1:11" s="793" customFormat="1" ht="15" customHeight="1">
      <c r="A94" s="810" t="s">
        <v>361</v>
      </c>
      <c r="B94" s="811" t="s">
        <v>1336</v>
      </c>
      <c r="C94" s="810" t="s">
        <v>361</v>
      </c>
      <c r="D94" s="815" t="s">
        <v>1337</v>
      </c>
      <c r="E94" s="816" t="s">
        <v>1437</v>
      </c>
      <c r="F94" s="790"/>
      <c r="G94" s="791"/>
      <c r="H94" s="790"/>
      <c r="I94" s="792"/>
      <c r="J94" s="790"/>
      <c r="K94" s="792"/>
    </row>
    <row r="95" spans="1:11" s="793" customFormat="1" ht="15" customHeight="1">
      <c r="A95" s="799" t="s">
        <v>361</v>
      </c>
      <c r="B95" s="817" t="s">
        <v>1401</v>
      </c>
      <c r="C95" s="799" t="s">
        <v>361</v>
      </c>
      <c r="D95" s="813" t="s">
        <v>1363</v>
      </c>
      <c r="E95" s="814" t="s">
        <v>1438</v>
      </c>
      <c r="F95" s="819"/>
      <c r="G95" s="820"/>
      <c r="H95" s="790"/>
      <c r="I95" s="792"/>
      <c r="J95" s="790"/>
      <c r="K95" s="792"/>
    </row>
    <row r="96" spans="1:11" s="793" customFormat="1" ht="15" customHeight="1">
      <c r="A96" s="826" t="s">
        <v>363</v>
      </c>
      <c r="B96" s="827" t="s">
        <v>1328</v>
      </c>
      <c r="C96" s="826" t="s">
        <v>363</v>
      </c>
      <c r="D96" s="828" t="s">
        <v>88</v>
      </c>
      <c r="E96" s="829" t="s">
        <v>364</v>
      </c>
      <c r="F96" s="806" t="s">
        <v>363</v>
      </c>
      <c r="G96" s="807" t="s">
        <v>364</v>
      </c>
      <c r="H96" s="790"/>
      <c r="I96" s="792"/>
      <c r="J96" s="790"/>
      <c r="K96" s="792"/>
    </row>
    <row r="97" spans="1:11" s="793" customFormat="1" ht="15" customHeight="1">
      <c r="A97" s="826" t="s">
        <v>365</v>
      </c>
      <c r="B97" s="827" t="s">
        <v>1328</v>
      </c>
      <c r="C97" s="826" t="s">
        <v>365</v>
      </c>
      <c r="D97" s="828" t="s">
        <v>88</v>
      </c>
      <c r="E97" s="829" t="s">
        <v>366</v>
      </c>
      <c r="F97" s="806" t="s">
        <v>365</v>
      </c>
      <c r="G97" s="807" t="s">
        <v>366</v>
      </c>
      <c r="H97" s="790"/>
      <c r="I97" s="792"/>
      <c r="J97" s="790"/>
      <c r="K97" s="792"/>
    </row>
    <row r="98" spans="1:11" s="793" customFormat="1" ht="15" customHeight="1">
      <c r="A98" s="779" t="s">
        <v>1439</v>
      </c>
      <c r="B98" s="780" t="s">
        <v>1387</v>
      </c>
      <c r="C98" s="779" t="s">
        <v>367</v>
      </c>
      <c r="D98" s="805" t="s">
        <v>1342</v>
      </c>
      <c r="E98" s="789" t="s">
        <v>368</v>
      </c>
      <c r="F98" s="783" t="s">
        <v>367</v>
      </c>
      <c r="G98" s="784" t="s">
        <v>368</v>
      </c>
      <c r="H98" s="790"/>
      <c r="I98" s="792"/>
      <c r="J98" s="790"/>
      <c r="K98" s="792"/>
    </row>
    <row r="99" spans="1:11" s="793" customFormat="1" ht="15" customHeight="1">
      <c r="A99" s="801" t="s">
        <v>369</v>
      </c>
      <c r="B99" s="802" t="s">
        <v>1328</v>
      </c>
      <c r="C99" s="801" t="s">
        <v>369</v>
      </c>
      <c r="D99" s="808" t="s">
        <v>88</v>
      </c>
      <c r="E99" s="809" t="s">
        <v>768</v>
      </c>
      <c r="F99" s="783" t="s">
        <v>369</v>
      </c>
      <c r="G99" s="784" t="s">
        <v>370</v>
      </c>
      <c r="H99" s="783" t="s">
        <v>112</v>
      </c>
      <c r="I99" s="1098" t="s">
        <v>113</v>
      </c>
      <c r="J99" s="790"/>
      <c r="K99" s="792"/>
    </row>
    <row r="100" spans="1:11" s="793" customFormat="1" ht="15" customHeight="1">
      <c r="A100" s="799" t="s">
        <v>369</v>
      </c>
      <c r="B100" s="817" t="s">
        <v>1336</v>
      </c>
      <c r="C100" s="799" t="s">
        <v>369</v>
      </c>
      <c r="D100" s="813" t="s">
        <v>1400</v>
      </c>
      <c r="E100" s="804" t="s">
        <v>770</v>
      </c>
      <c r="F100" s="819"/>
      <c r="G100" s="820"/>
      <c r="H100" s="790"/>
      <c r="I100" s="1100"/>
      <c r="J100" s="790"/>
      <c r="K100" s="792"/>
    </row>
    <row r="101" spans="1:11" s="793" customFormat="1" ht="15" customHeight="1">
      <c r="A101" s="826" t="s">
        <v>371</v>
      </c>
      <c r="B101" s="827" t="s">
        <v>1387</v>
      </c>
      <c r="C101" s="826" t="s">
        <v>371</v>
      </c>
      <c r="D101" s="828" t="s">
        <v>1440</v>
      </c>
      <c r="E101" s="829" t="s">
        <v>372</v>
      </c>
      <c r="F101" s="806" t="s">
        <v>371</v>
      </c>
      <c r="G101" s="829" t="s">
        <v>372</v>
      </c>
      <c r="H101" s="790"/>
      <c r="I101" s="792"/>
      <c r="J101" s="790"/>
      <c r="K101" s="792"/>
    </row>
    <row r="102" spans="1:11" s="793" customFormat="1" ht="15" customHeight="1">
      <c r="A102" s="801" t="s">
        <v>373</v>
      </c>
      <c r="B102" s="802" t="s">
        <v>1328</v>
      </c>
      <c r="C102" s="801" t="s">
        <v>373</v>
      </c>
      <c r="D102" s="808" t="s">
        <v>88</v>
      </c>
      <c r="E102" s="796" t="s">
        <v>773</v>
      </c>
      <c r="F102" s="783" t="s">
        <v>373</v>
      </c>
      <c r="G102" s="784" t="s">
        <v>374</v>
      </c>
      <c r="H102" s="790"/>
      <c r="I102" s="792"/>
      <c r="J102" s="790"/>
      <c r="K102" s="792"/>
    </row>
    <row r="103" spans="1:11" s="793" customFormat="1" ht="15" customHeight="1">
      <c r="A103" s="810" t="s">
        <v>1441</v>
      </c>
      <c r="B103" s="811" t="s">
        <v>1336</v>
      </c>
      <c r="C103" s="810" t="s">
        <v>1441</v>
      </c>
      <c r="D103" s="815" t="s">
        <v>1337</v>
      </c>
      <c r="E103" s="816" t="s">
        <v>775</v>
      </c>
      <c r="F103" s="790"/>
      <c r="G103" s="791"/>
      <c r="H103" s="790"/>
      <c r="I103" s="792"/>
      <c r="J103" s="790"/>
      <c r="K103" s="792"/>
    </row>
    <row r="104" spans="1:11" s="793" customFormat="1" ht="15" customHeight="1">
      <c r="A104" s="797" t="s">
        <v>1441</v>
      </c>
      <c r="B104" s="798" t="s">
        <v>1387</v>
      </c>
      <c r="C104" s="797" t="s">
        <v>373</v>
      </c>
      <c r="D104" s="833" t="s">
        <v>1342</v>
      </c>
      <c r="E104" s="804" t="s">
        <v>374</v>
      </c>
      <c r="F104" s="790"/>
      <c r="G104" s="791"/>
      <c r="H104" s="790"/>
      <c r="I104" s="792"/>
      <c r="J104" s="790"/>
      <c r="K104" s="792"/>
    </row>
    <row r="105" spans="1:11" s="793" customFormat="1" ht="15" customHeight="1">
      <c r="A105" s="801" t="s">
        <v>375</v>
      </c>
      <c r="B105" s="802" t="s">
        <v>1328</v>
      </c>
      <c r="C105" s="801" t="s">
        <v>375</v>
      </c>
      <c r="D105" s="808" t="s">
        <v>88</v>
      </c>
      <c r="E105" s="809" t="s">
        <v>778</v>
      </c>
      <c r="F105" s="783" t="s">
        <v>375</v>
      </c>
      <c r="G105" s="784" t="s">
        <v>376</v>
      </c>
      <c r="H105" s="783" t="s">
        <v>114</v>
      </c>
      <c r="I105" s="785" t="s">
        <v>115</v>
      </c>
      <c r="J105" s="783" t="s">
        <v>1442</v>
      </c>
      <c r="K105" s="785" t="s">
        <v>1443</v>
      </c>
    </row>
    <row r="106" spans="1:11" s="793" customFormat="1" ht="15" customHeight="1">
      <c r="A106" s="810" t="s">
        <v>375</v>
      </c>
      <c r="B106" s="811" t="s">
        <v>1336</v>
      </c>
      <c r="C106" s="810" t="s">
        <v>375</v>
      </c>
      <c r="D106" s="815" t="s">
        <v>1337</v>
      </c>
      <c r="E106" s="816" t="s">
        <v>1444</v>
      </c>
      <c r="F106" s="790"/>
      <c r="G106" s="791"/>
      <c r="H106" s="790"/>
      <c r="I106" s="792"/>
      <c r="J106" s="790"/>
      <c r="K106" s="792"/>
    </row>
    <row r="107" spans="1:11" s="793" customFormat="1" ht="15" customHeight="1">
      <c r="A107" s="799" t="s">
        <v>375</v>
      </c>
      <c r="B107" s="817" t="s">
        <v>1343</v>
      </c>
      <c r="C107" s="799" t="s">
        <v>375</v>
      </c>
      <c r="D107" s="813" t="s">
        <v>1344</v>
      </c>
      <c r="E107" s="814" t="s">
        <v>782</v>
      </c>
      <c r="F107" s="819"/>
      <c r="G107" s="820"/>
      <c r="H107" s="790"/>
      <c r="I107" s="792"/>
      <c r="J107" s="790"/>
      <c r="K107" s="792"/>
    </row>
    <row r="108" spans="1:11" s="793" customFormat="1" ht="15" customHeight="1">
      <c r="A108" s="786" t="s">
        <v>377</v>
      </c>
      <c r="B108" s="787" t="s">
        <v>1341</v>
      </c>
      <c r="C108" s="786" t="s">
        <v>377</v>
      </c>
      <c r="D108" s="788" t="s">
        <v>1342</v>
      </c>
      <c r="E108" s="789" t="s">
        <v>378</v>
      </c>
      <c r="F108" s="790" t="s">
        <v>377</v>
      </c>
      <c r="G108" s="791" t="s">
        <v>378</v>
      </c>
      <c r="H108" s="836"/>
      <c r="I108" s="825"/>
      <c r="J108" s="790"/>
      <c r="K108" s="792"/>
    </row>
    <row r="109" spans="1:11" s="793" customFormat="1" ht="15" customHeight="1">
      <c r="A109" s="801" t="s">
        <v>1445</v>
      </c>
      <c r="B109" s="802" t="s">
        <v>1328</v>
      </c>
      <c r="C109" s="801" t="s">
        <v>1445</v>
      </c>
      <c r="D109" s="808" t="s">
        <v>1332</v>
      </c>
      <c r="E109" s="809" t="s">
        <v>1446</v>
      </c>
      <c r="F109" s="783" t="s">
        <v>379</v>
      </c>
      <c r="G109" s="784" t="s">
        <v>117</v>
      </c>
      <c r="H109" s="790" t="s">
        <v>116</v>
      </c>
      <c r="I109" s="792" t="s">
        <v>117</v>
      </c>
      <c r="J109" s="790"/>
      <c r="K109" s="792"/>
    </row>
    <row r="110" spans="1:11" s="793" customFormat="1" ht="15" customHeight="1">
      <c r="A110" s="810" t="s">
        <v>1445</v>
      </c>
      <c r="B110" s="811" t="s">
        <v>1399</v>
      </c>
      <c r="C110" s="810" t="s">
        <v>1445</v>
      </c>
      <c r="D110" s="815" t="s">
        <v>1400</v>
      </c>
      <c r="E110" s="816" t="s">
        <v>1447</v>
      </c>
      <c r="F110" s="790"/>
      <c r="G110" s="791"/>
      <c r="H110" s="790"/>
      <c r="I110" s="792"/>
      <c r="J110" s="790"/>
      <c r="K110" s="792"/>
    </row>
    <row r="111" spans="1:11" s="793" customFormat="1" ht="15" customHeight="1">
      <c r="A111" s="794" t="s">
        <v>1445</v>
      </c>
      <c r="B111" s="821" t="s">
        <v>1427</v>
      </c>
      <c r="C111" s="794" t="s">
        <v>1445</v>
      </c>
      <c r="D111" s="795" t="s">
        <v>1428</v>
      </c>
      <c r="E111" s="816" t="s">
        <v>789</v>
      </c>
      <c r="F111" s="790"/>
      <c r="G111" s="791"/>
      <c r="H111" s="790"/>
      <c r="I111" s="792"/>
      <c r="J111" s="790"/>
      <c r="K111" s="792"/>
    </row>
    <row r="112" spans="1:11" s="793" customFormat="1" ht="15" customHeight="1">
      <c r="A112" s="799" t="s">
        <v>1445</v>
      </c>
      <c r="B112" s="817" t="s">
        <v>1387</v>
      </c>
      <c r="C112" s="799" t="s">
        <v>1445</v>
      </c>
      <c r="D112" s="813" t="s">
        <v>1440</v>
      </c>
      <c r="E112" s="814" t="s">
        <v>1448</v>
      </c>
      <c r="F112" s="819"/>
      <c r="G112" s="820"/>
      <c r="H112" s="790"/>
      <c r="I112" s="792"/>
      <c r="J112" s="790"/>
      <c r="K112" s="792"/>
    </row>
    <row r="113" spans="1:11" s="793" customFormat="1" ht="15" customHeight="1">
      <c r="A113" s="801" t="s">
        <v>1449</v>
      </c>
      <c r="B113" s="802" t="s">
        <v>1328</v>
      </c>
      <c r="C113" s="801" t="s">
        <v>1449</v>
      </c>
      <c r="D113" s="808" t="s">
        <v>88</v>
      </c>
      <c r="E113" s="809" t="s">
        <v>381</v>
      </c>
      <c r="F113" s="783" t="s">
        <v>380</v>
      </c>
      <c r="G113" s="784" t="s">
        <v>381</v>
      </c>
      <c r="H113" s="783" t="s">
        <v>118</v>
      </c>
      <c r="I113" s="1098" t="s">
        <v>119</v>
      </c>
      <c r="J113" s="790"/>
      <c r="K113" s="792"/>
    </row>
    <row r="114" spans="1:11" s="793" customFormat="1" ht="15" customHeight="1">
      <c r="A114" s="799"/>
      <c r="B114" s="817"/>
      <c r="C114" s="799" t="s">
        <v>1449</v>
      </c>
      <c r="D114" s="813" t="s">
        <v>1450</v>
      </c>
      <c r="E114" s="818" t="s">
        <v>1451</v>
      </c>
      <c r="F114" s="819"/>
      <c r="G114" s="820"/>
      <c r="H114" s="790"/>
      <c r="I114" s="1100"/>
      <c r="J114" s="790"/>
      <c r="K114" s="792"/>
    </row>
    <row r="115" spans="1:11" s="793" customFormat="1" ht="15" customHeight="1">
      <c r="A115" s="801" t="s">
        <v>1452</v>
      </c>
      <c r="B115" s="802" t="s">
        <v>1328</v>
      </c>
      <c r="C115" s="801" t="s">
        <v>1452</v>
      </c>
      <c r="D115" s="808" t="s">
        <v>88</v>
      </c>
      <c r="E115" s="809" t="s">
        <v>794</v>
      </c>
      <c r="F115" s="783" t="s">
        <v>382</v>
      </c>
      <c r="G115" s="784" t="s">
        <v>383</v>
      </c>
      <c r="H115" s="790"/>
      <c r="I115" s="792"/>
      <c r="J115" s="790"/>
      <c r="K115" s="792"/>
    </row>
    <row r="116" spans="1:11" s="793" customFormat="1" ht="15" customHeight="1">
      <c r="A116" s="799" t="s">
        <v>1452</v>
      </c>
      <c r="B116" s="817" t="s">
        <v>1336</v>
      </c>
      <c r="C116" s="799" t="s">
        <v>1452</v>
      </c>
      <c r="D116" s="813" t="s">
        <v>1337</v>
      </c>
      <c r="E116" s="814" t="s">
        <v>796</v>
      </c>
      <c r="F116" s="790"/>
      <c r="G116" s="791"/>
      <c r="H116" s="790"/>
      <c r="I116" s="792"/>
      <c r="J116" s="790"/>
      <c r="K116" s="792"/>
    </row>
    <row r="117" spans="1:11" s="793" customFormat="1" ht="15" customHeight="1">
      <c r="A117" s="801" t="s">
        <v>1453</v>
      </c>
      <c r="B117" s="802" t="s">
        <v>1328</v>
      </c>
      <c r="C117" s="801" t="s">
        <v>1453</v>
      </c>
      <c r="D117" s="808" t="s">
        <v>88</v>
      </c>
      <c r="E117" s="809" t="s">
        <v>798</v>
      </c>
      <c r="F117" s="834" t="s">
        <v>1453</v>
      </c>
      <c r="G117" s="784" t="s">
        <v>1454</v>
      </c>
      <c r="H117" s="790"/>
      <c r="I117" s="792"/>
      <c r="J117" s="790"/>
      <c r="K117" s="792"/>
    </row>
    <row r="118" spans="1:11" s="793" customFormat="1" ht="15" customHeight="1">
      <c r="A118" s="799" t="s">
        <v>1453</v>
      </c>
      <c r="B118" s="817" t="s">
        <v>1336</v>
      </c>
      <c r="C118" s="799" t="s">
        <v>1453</v>
      </c>
      <c r="D118" s="813" t="s">
        <v>1337</v>
      </c>
      <c r="E118" s="814" t="s">
        <v>800</v>
      </c>
      <c r="F118" s="819"/>
      <c r="G118" s="820"/>
      <c r="H118" s="819"/>
      <c r="I118" s="825"/>
      <c r="J118" s="790"/>
      <c r="K118" s="792"/>
    </row>
    <row r="119" spans="1:11" s="793" customFormat="1" ht="15" customHeight="1">
      <c r="A119" s="801" t="s">
        <v>1455</v>
      </c>
      <c r="B119" s="802" t="s">
        <v>1328</v>
      </c>
      <c r="C119" s="801" t="s">
        <v>1455</v>
      </c>
      <c r="D119" s="808" t="s">
        <v>88</v>
      </c>
      <c r="E119" s="809" t="s">
        <v>802</v>
      </c>
      <c r="F119" s="783" t="s">
        <v>386</v>
      </c>
      <c r="G119" s="784" t="s">
        <v>387</v>
      </c>
      <c r="H119" s="783" t="s">
        <v>120</v>
      </c>
      <c r="I119" s="785" t="s">
        <v>121</v>
      </c>
      <c r="J119" s="790"/>
      <c r="K119" s="792"/>
    </row>
    <row r="120" spans="1:11" s="793" customFormat="1" ht="15" customHeight="1">
      <c r="A120" s="799" t="s">
        <v>1455</v>
      </c>
      <c r="B120" s="817" t="s">
        <v>1341</v>
      </c>
      <c r="C120" s="799" t="s">
        <v>1455</v>
      </c>
      <c r="D120" s="813" t="s">
        <v>1342</v>
      </c>
      <c r="E120" s="814" t="s">
        <v>804</v>
      </c>
      <c r="F120" s="819"/>
      <c r="G120" s="820"/>
      <c r="H120" s="790"/>
      <c r="I120" s="792"/>
      <c r="J120" s="790"/>
      <c r="K120" s="792"/>
    </row>
    <row r="121" spans="1:11" s="793" customFormat="1" ht="15" customHeight="1">
      <c r="A121" s="801" t="s">
        <v>1456</v>
      </c>
      <c r="B121" s="802" t="s">
        <v>1457</v>
      </c>
      <c r="C121" s="801" t="s">
        <v>1458</v>
      </c>
      <c r="D121" s="808" t="s">
        <v>1332</v>
      </c>
      <c r="E121" s="809" t="s">
        <v>1459</v>
      </c>
      <c r="F121" s="783" t="s">
        <v>388</v>
      </c>
      <c r="G121" s="784" t="s">
        <v>389</v>
      </c>
      <c r="H121" s="790"/>
      <c r="I121" s="792"/>
      <c r="J121" s="790"/>
      <c r="K121" s="792"/>
    </row>
    <row r="122" spans="1:11" s="793" customFormat="1" ht="15" customHeight="1">
      <c r="A122" s="799" t="s">
        <v>1456</v>
      </c>
      <c r="B122" s="817" t="s">
        <v>1401</v>
      </c>
      <c r="C122" s="799" t="s">
        <v>1458</v>
      </c>
      <c r="D122" s="813" t="s">
        <v>1342</v>
      </c>
      <c r="E122" s="818" t="s">
        <v>1460</v>
      </c>
      <c r="F122" s="819"/>
      <c r="G122" s="820"/>
      <c r="H122" s="819"/>
      <c r="I122" s="825"/>
      <c r="J122" s="790"/>
      <c r="K122" s="792"/>
    </row>
    <row r="123" spans="1:11" s="793" customFormat="1" ht="30" customHeight="1">
      <c r="A123" s="837" t="s">
        <v>390</v>
      </c>
      <c r="B123" s="838" t="s">
        <v>1328</v>
      </c>
      <c r="C123" s="837" t="s">
        <v>390</v>
      </c>
      <c r="D123" s="839" t="s">
        <v>88</v>
      </c>
      <c r="E123" s="840" t="s">
        <v>123</v>
      </c>
      <c r="F123" s="841" t="s">
        <v>390</v>
      </c>
      <c r="G123" s="835" t="s">
        <v>123</v>
      </c>
      <c r="H123" s="841" t="s">
        <v>122</v>
      </c>
      <c r="I123" s="835" t="s">
        <v>123</v>
      </c>
      <c r="J123" s="842" t="s">
        <v>1461</v>
      </c>
      <c r="K123" s="843" t="s">
        <v>1462</v>
      </c>
    </row>
    <row r="124" spans="1:11" s="793" customFormat="1" ht="15" customHeight="1">
      <c r="A124" s="826" t="s">
        <v>391</v>
      </c>
      <c r="B124" s="827" t="s">
        <v>1328</v>
      </c>
      <c r="C124" s="826" t="s">
        <v>391</v>
      </c>
      <c r="D124" s="828" t="s">
        <v>88</v>
      </c>
      <c r="E124" s="829" t="s">
        <v>125</v>
      </c>
      <c r="F124" s="806" t="s">
        <v>391</v>
      </c>
      <c r="G124" s="807" t="s">
        <v>125</v>
      </c>
      <c r="H124" s="806" t="s">
        <v>124</v>
      </c>
      <c r="I124" s="835" t="s">
        <v>125</v>
      </c>
      <c r="J124" s="790" t="s">
        <v>1463</v>
      </c>
      <c r="K124" s="792" t="s">
        <v>1464</v>
      </c>
    </row>
    <row r="125" spans="1:11" s="793" customFormat="1" ht="15" customHeight="1">
      <c r="A125" s="826" t="s">
        <v>392</v>
      </c>
      <c r="B125" s="827" t="s">
        <v>1328</v>
      </c>
      <c r="C125" s="826" t="s">
        <v>392</v>
      </c>
      <c r="D125" s="828" t="s">
        <v>88</v>
      </c>
      <c r="E125" s="829" t="s">
        <v>393</v>
      </c>
      <c r="F125" s="806" t="s">
        <v>392</v>
      </c>
      <c r="G125" s="807" t="s">
        <v>393</v>
      </c>
      <c r="H125" s="806" t="s">
        <v>126</v>
      </c>
      <c r="I125" s="835" t="s">
        <v>127</v>
      </c>
      <c r="J125" s="819"/>
      <c r="K125" s="825"/>
    </row>
    <row r="126" spans="1:11" s="793" customFormat="1" ht="15" customHeight="1">
      <c r="A126" s="779" t="s">
        <v>394</v>
      </c>
      <c r="B126" s="780" t="s">
        <v>1328</v>
      </c>
      <c r="C126" s="779" t="s">
        <v>394</v>
      </c>
      <c r="D126" s="781" t="s">
        <v>88</v>
      </c>
      <c r="E126" s="782" t="s">
        <v>813</v>
      </c>
      <c r="F126" s="783" t="s">
        <v>394</v>
      </c>
      <c r="G126" s="844" t="s">
        <v>395</v>
      </c>
      <c r="H126" s="783" t="s">
        <v>126</v>
      </c>
      <c r="I126" s="844" t="s">
        <v>1465</v>
      </c>
      <c r="J126" s="783" t="s">
        <v>1463</v>
      </c>
      <c r="K126" s="785" t="s">
        <v>1466</v>
      </c>
    </row>
    <row r="127" spans="1:11" s="793" customFormat="1" ht="15" customHeight="1">
      <c r="A127" s="810" t="s">
        <v>394</v>
      </c>
      <c r="B127" s="811" t="s">
        <v>1336</v>
      </c>
      <c r="C127" s="810" t="s">
        <v>394</v>
      </c>
      <c r="D127" s="815" t="s">
        <v>1337</v>
      </c>
      <c r="E127" s="816" t="s">
        <v>815</v>
      </c>
      <c r="F127" s="790"/>
      <c r="G127" s="791"/>
      <c r="H127" s="790"/>
      <c r="I127" s="792"/>
      <c r="J127" s="790"/>
      <c r="K127" s="792"/>
    </row>
    <row r="128" spans="1:11" s="793" customFormat="1" ht="15" customHeight="1">
      <c r="A128" s="786" t="s">
        <v>394</v>
      </c>
      <c r="B128" s="787" t="s">
        <v>1343</v>
      </c>
      <c r="C128" s="786"/>
      <c r="D128" s="788"/>
      <c r="E128" s="789" t="s">
        <v>817</v>
      </c>
      <c r="F128" s="790"/>
      <c r="G128" s="791"/>
      <c r="H128" s="790"/>
      <c r="I128" s="792"/>
      <c r="J128" s="790"/>
      <c r="K128" s="792"/>
    </row>
    <row r="129" spans="1:11" s="793" customFormat="1" ht="15" customHeight="1">
      <c r="A129" s="786"/>
      <c r="B129" s="787"/>
      <c r="C129" s="786" t="s">
        <v>394</v>
      </c>
      <c r="D129" s="788" t="s">
        <v>1344</v>
      </c>
      <c r="E129" s="789" t="s">
        <v>1467</v>
      </c>
      <c r="F129" s="790"/>
      <c r="G129" s="791"/>
      <c r="H129" s="790"/>
      <c r="I129" s="792"/>
      <c r="J129" s="790"/>
      <c r="K129" s="792"/>
    </row>
    <row r="130" spans="1:11" s="793" customFormat="1" ht="15" customHeight="1">
      <c r="A130" s="794"/>
      <c r="B130" s="821"/>
      <c r="C130" s="794" t="s">
        <v>394</v>
      </c>
      <c r="D130" s="795" t="s">
        <v>1468</v>
      </c>
      <c r="E130" s="796" t="s">
        <v>817</v>
      </c>
      <c r="F130" s="790"/>
      <c r="G130" s="791"/>
      <c r="H130" s="790"/>
      <c r="I130" s="792"/>
      <c r="J130" s="790"/>
      <c r="K130" s="792"/>
    </row>
    <row r="131" spans="1:11" s="793" customFormat="1" ht="15" customHeight="1">
      <c r="A131" s="799" t="s">
        <v>394</v>
      </c>
      <c r="B131" s="817" t="s">
        <v>1341</v>
      </c>
      <c r="C131" s="799" t="s">
        <v>394</v>
      </c>
      <c r="D131" s="813" t="s">
        <v>1342</v>
      </c>
      <c r="E131" s="818" t="s">
        <v>395</v>
      </c>
      <c r="F131" s="819"/>
      <c r="G131" s="820"/>
      <c r="H131" s="819"/>
      <c r="I131" s="825"/>
      <c r="J131" s="790"/>
      <c r="K131" s="792"/>
    </row>
    <row r="132" spans="1:11" s="793" customFormat="1" ht="15" customHeight="1">
      <c r="A132" s="801" t="s">
        <v>396</v>
      </c>
      <c r="B132" s="802" t="s">
        <v>1328</v>
      </c>
      <c r="C132" s="801" t="s">
        <v>396</v>
      </c>
      <c r="D132" s="808" t="s">
        <v>88</v>
      </c>
      <c r="E132" s="809" t="s">
        <v>820</v>
      </c>
      <c r="F132" s="783" t="s">
        <v>396</v>
      </c>
      <c r="G132" s="784" t="s">
        <v>1469</v>
      </c>
      <c r="H132" s="783" t="s">
        <v>128</v>
      </c>
      <c r="I132" s="785" t="s">
        <v>1469</v>
      </c>
      <c r="J132" s="790"/>
      <c r="K132" s="792"/>
    </row>
    <row r="133" spans="1:11" s="793" customFormat="1" ht="15" customHeight="1">
      <c r="A133" s="786" t="s">
        <v>396</v>
      </c>
      <c r="B133" s="787" t="s">
        <v>1336</v>
      </c>
      <c r="C133" s="786" t="s">
        <v>396</v>
      </c>
      <c r="D133" s="788" t="s">
        <v>1337</v>
      </c>
      <c r="E133" s="789" t="s">
        <v>822</v>
      </c>
      <c r="F133" s="790"/>
      <c r="G133" s="791"/>
      <c r="H133" s="790"/>
      <c r="I133" s="792"/>
      <c r="J133" s="790"/>
      <c r="K133" s="792"/>
    </row>
    <row r="134" spans="1:11" s="793" customFormat="1" ht="25.5" customHeight="1">
      <c r="A134" s="801" t="s">
        <v>397</v>
      </c>
      <c r="B134" s="802" t="s">
        <v>1328</v>
      </c>
      <c r="C134" s="801" t="s">
        <v>397</v>
      </c>
      <c r="D134" s="803" t="s">
        <v>88</v>
      </c>
      <c r="E134" s="782" t="s">
        <v>824</v>
      </c>
      <c r="F134" s="783" t="s">
        <v>397</v>
      </c>
      <c r="G134" s="844" t="s">
        <v>1470</v>
      </c>
      <c r="H134" s="783" t="s">
        <v>130</v>
      </c>
      <c r="I134" s="1098" t="s">
        <v>1471</v>
      </c>
      <c r="J134" s="790"/>
      <c r="K134" s="792"/>
    </row>
    <row r="135" spans="1:11" s="793" customFormat="1" ht="15" customHeight="1">
      <c r="A135" s="786" t="s">
        <v>1472</v>
      </c>
      <c r="B135" s="787" t="s">
        <v>1336</v>
      </c>
      <c r="C135" s="786" t="s">
        <v>397</v>
      </c>
      <c r="D135" s="788" t="s">
        <v>1337</v>
      </c>
      <c r="E135" s="804" t="s">
        <v>1473</v>
      </c>
      <c r="F135" s="790"/>
      <c r="G135" s="791"/>
      <c r="H135" s="790"/>
      <c r="I135" s="1100"/>
      <c r="J135" s="790"/>
      <c r="K135" s="792"/>
    </row>
    <row r="136" spans="1:11" s="793" customFormat="1" ht="15" customHeight="1">
      <c r="A136" s="826" t="s">
        <v>1474</v>
      </c>
      <c r="B136" s="827" t="s">
        <v>1328</v>
      </c>
      <c r="C136" s="826" t="s">
        <v>1474</v>
      </c>
      <c r="D136" s="828" t="s">
        <v>88</v>
      </c>
      <c r="E136" s="829" t="s">
        <v>400</v>
      </c>
      <c r="F136" s="806" t="s">
        <v>399</v>
      </c>
      <c r="G136" s="807" t="s">
        <v>400</v>
      </c>
      <c r="H136" s="790"/>
      <c r="I136" s="1100"/>
      <c r="J136" s="790"/>
      <c r="K136" s="792"/>
    </row>
    <row r="137" spans="1:11" s="793" customFormat="1" ht="15" customHeight="1">
      <c r="A137" s="801" t="s">
        <v>1475</v>
      </c>
      <c r="B137" s="802" t="s">
        <v>1328</v>
      </c>
      <c r="C137" s="801" t="s">
        <v>1475</v>
      </c>
      <c r="D137" s="808" t="s">
        <v>88</v>
      </c>
      <c r="E137" s="809" t="s">
        <v>829</v>
      </c>
      <c r="F137" s="783" t="s">
        <v>401</v>
      </c>
      <c r="G137" s="845" t="s">
        <v>1476</v>
      </c>
      <c r="H137" s="790"/>
      <c r="I137" s="792"/>
      <c r="J137" s="790"/>
      <c r="K137" s="792"/>
    </row>
    <row r="138" spans="1:11" s="793" customFormat="1" ht="15" customHeight="1">
      <c r="A138" s="810" t="s">
        <v>1475</v>
      </c>
      <c r="B138" s="811" t="s">
        <v>1399</v>
      </c>
      <c r="C138" s="810" t="s">
        <v>1475</v>
      </c>
      <c r="D138" s="815" t="s">
        <v>1400</v>
      </c>
      <c r="E138" s="816" t="s">
        <v>831</v>
      </c>
      <c r="F138" s="790"/>
      <c r="G138" s="846"/>
      <c r="H138" s="790"/>
      <c r="I138" s="792"/>
      <c r="J138" s="790"/>
      <c r="K138" s="792"/>
    </row>
    <row r="139" spans="1:11" s="793" customFormat="1" ht="15" customHeight="1">
      <c r="A139" s="822" t="s">
        <v>1475</v>
      </c>
      <c r="B139" s="823" t="s">
        <v>1341</v>
      </c>
      <c r="C139" s="822" t="s">
        <v>1475</v>
      </c>
      <c r="D139" s="824" t="s">
        <v>1342</v>
      </c>
      <c r="E139" s="814" t="s">
        <v>402</v>
      </c>
      <c r="F139" s="819"/>
      <c r="G139" s="820"/>
      <c r="H139" s="819"/>
      <c r="I139" s="825"/>
      <c r="J139" s="790"/>
      <c r="K139" s="792"/>
    </row>
    <row r="140" spans="1:11" s="793" customFormat="1" ht="15" customHeight="1">
      <c r="A140" s="801" t="s">
        <v>1477</v>
      </c>
      <c r="B140" s="802" t="s">
        <v>1328</v>
      </c>
      <c r="C140" s="801" t="s">
        <v>1477</v>
      </c>
      <c r="D140" s="808" t="s">
        <v>88</v>
      </c>
      <c r="E140" s="809" t="s">
        <v>834</v>
      </c>
      <c r="F140" s="783" t="s">
        <v>403</v>
      </c>
      <c r="G140" s="784" t="s">
        <v>133</v>
      </c>
      <c r="H140" s="783" t="s">
        <v>132</v>
      </c>
      <c r="I140" s="785" t="s">
        <v>133</v>
      </c>
      <c r="J140" s="790"/>
      <c r="K140" s="792"/>
    </row>
    <row r="141" spans="1:11" s="793" customFormat="1" ht="15" customHeight="1">
      <c r="A141" s="786" t="s">
        <v>1477</v>
      </c>
      <c r="B141" s="787" t="s">
        <v>1336</v>
      </c>
      <c r="C141" s="786" t="s">
        <v>403</v>
      </c>
      <c r="D141" s="788" t="s">
        <v>1337</v>
      </c>
      <c r="E141" s="789" t="s">
        <v>836</v>
      </c>
      <c r="F141" s="790"/>
      <c r="G141" s="791"/>
      <c r="H141" s="790"/>
      <c r="I141" s="792"/>
      <c r="J141" s="790"/>
      <c r="K141" s="792"/>
    </row>
    <row r="142" spans="1:11" s="793" customFormat="1" ht="15" customHeight="1">
      <c r="A142" s="810" t="s">
        <v>403</v>
      </c>
      <c r="B142" s="811" t="s">
        <v>1343</v>
      </c>
      <c r="C142" s="810" t="s">
        <v>403</v>
      </c>
      <c r="D142" s="815" t="s">
        <v>1344</v>
      </c>
      <c r="E142" s="816" t="s">
        <v>838</v>
      </c>
      <c r="F142" s="790"/>
      <c r="G142" s="791"/>
      <c r="H142" s="790"/>
      <c r="I142" s="792"/>
      <c r="J142" s="790"/>
      <c r="K142" s="792"/>
    </row>
    <row r="143" spans="1:11" s="793" customFormat="1" ht="15" customHeight="1">
      <c r="A143" s="799" t="s">
        <v>403</v>
      </c>
      <c r="B143" s="817" t="s">
        <v>1341</v>
      </c>
      <c r="C143" s="799" t="s">
        <v>403</v>
      </c>
      <c r="D143" s="813" t="s">
        <v>1342</v>
      </c>
      <c r="E143" s="814" t="s">
        <v>840</v>
      </c>
      <c r="F143" s="819"/>
      <c r="G143" s="820"/>
      <c r="H143" s="819"/>
      <c r="I143" s="825"/>
      <c r="J143" s="790"/>
      <c r="K143" s="792"/>
    </row>
    <row r="144" spans="1:11" s="793" customFormat="1" ht="15" customHeight="1">
      <c r="A144" s="801" t="s">
        <v>1478</v>
      </c>
      <c r="B144" s="802" t="s">
        <v>1328</v>
      </c>
      <c r="C144" s="801" t="s">
        <v>404</v>
      </c>
      <c r="D144" s="803" t="s">
        <v>88</v>
      </c>
      <c r="E144" s="809" t="s">
        <v>1479</v>
      </c>
      <c r="F144" s="783" t="s">
        <v>404</v>
      </c>
      <c r="G144" s="784" t="s">
        <v>135</v>
      </c>
      <c r="H144" s="783" t="s">
        <v>134</v>
      </c>
      <c r="I144" s="785" t="s">
        <v>135</v>
      </c>
      <c r="J144" s="790"/>
      <c r="K144" s="792"/>
    </row>
    <row r="145" spans="1:11" s="793" customFormat="1" ht="15" customHeight="1">
      <c r="A145" s="826" t="s">
        <v>1480</v>
      </c>
      <c r="B145" s="827" t="s">
        <v>1328</v>
      </c>
      <c r="C145" s="826" t="s">
        <v>1480</v>
      </c>
      <c r="D145" s="828" t="s">
        <v>88</v>
      </c>
      <c r="E145" s="829" t="s">
        <v>137</v>
      </c>
      <c r="F145" s="806" t="s">
        <v>405</v>
      </c>
      <c r="G145" s="807" t="s">
        <v>137</v>
      </c>
      <c r="H145" s="806" t="s">
        <v>136</v>
      </c>
      <c r="I145" s="835" t="s">
        <v>137</v>
      </c>
      <c r="J145" s="790"/>
      <c r="K145" s="792"/>
    </row>
    <row r="146" spans="1:11" s="793" customFormat="1" ht="15" customHeight="1">
      <c r="A146" s="779" t="s">
        <v>1481</v>
      </c>
      <c r="B146" s="780" t="s">
        <v>1328</v>
      </c>
      <c r="C146" s="779"/>
      <c r="D146" s="781"/>
      <c r="E146" s="782" t="s">
        <v>1482</v>
      </c>
      <c r="F146" s="783" t="s">
        <v>406</v>
      </c>
      <c r="G146" s="1098" t="s">
        <v>407</v>
      </c>
      <c r="H146" s="783" t="s">
        <v>138</v>
      </c>
      <c r="I146" s="1098" t="s">
        <v>139</v>
      </c>
      <c r="J146" s="790"/>
      <c r="K146" s="792"/>
    </row>
    <row r="147" spans="1:11" s="793" customFormat="1" ht="15" customHeight="1">
      <c r="A147" s="786"/>
      <c r="B147" s="787"/>
      <c r="C147" s="786" t="s">
        <v>1481</v>
      </c>
      <c r="D147" s="788" t="s">
        <v>1332</v>
      </c>
      <c r="E147" s="789" t="s">
        <v>1483</v>
      </c>
      <c r="F147" s="790"/>
      <c r="G147" s="1100"/>
      <c r="H147" s="790"/>
      <c r="I147" s="1100"/>
      <c r="J147" s="790"/>
      <c r="K147" s="792"/>
    </row>
    <row r="148" spans="1:11" s="793" customFormat="1" ht="15" customHeight="1">
      <c r="A148" s="786"/>
      <c r="B148" s="787"/>
      <c r="C148" s="786" t="s">
        <v>406</v>
      </c>
      <c r="D148" s="788" t="s">
        <v>1380</v>
      </c>
      <c r="E148" s="789" t="s">
        <v>1484</v>
      </c>
      <c r="F148" s="790"/>
      <c r="G148" s="791"/>
      <c r="H148" s="790"/>
      <c r="I148" s="792"/>
      <c r="J148" s="790"/>
      <c r="K148" s="792"/>
    </row>
    <row r="149" spans="1:11" s="793" customFormat="1" ht="15" customHeight="1">
      <c r="A149" s="786"/>
      <c r="B149" s="787"/>
      <c r="C149" s="786" t="s">
        <v>406</v>
      </c>
      <c r="D149" s="788" t="s">
        <v>1382</v>
      </c>
      <c r="E149" s="789" t="s">
        <v>1485</v>
      </c>
      <c r="F149" s="819"/>
      <c r="G149" s="820"/>
      <c r="H149" s="790"/>
      <c r="I149" s="792"/>
      <c r="J149" s="790"/>
      <c r="K149" s="792"/>
    </row>
    <row r="150" spans="1:11" s="793" customFormat="1" ht="15" customHeight="1">
      <c r="A150" s="826" t="s">
        <v>1486</v>
      </c>
      <c r="B150" s="827" t="s">
        <v>1457</v>
      </c>
      <c r="C150" s="826" t="s">
        <v>1486</v>
      </c>
      <c r="D150" s="828" t="s">
        <v>1340</v>
      </c>
      <c r="E150" s="829" t="s">
        <v>409</v>
      </c>
      <c r="F150" s="806" t="s">
        <v>408</v>
      </c>
      <c r="G150" s="807" t="s">
        <v>409</v>
      </c>
      <c r="H150" s="790"/>
      <c r="I150" s="792"/>
      <c r="J150" s="790"/>
      <c r="K150" s="792"/>
    </row>
    <row r="151" spans="1:11" s="793" customFormat="1" ht="15" customHeight="1">
      <c r="A151" s="794" t="s">
        <v>1487</v>
      </c>
      <c r="B151" s="821" t="s">
        <v>1328</v>
      </c>
      <c r="C151" s="794" t="s">
        <v>1487</v>
      </c>
      <c r="D151" s="795" t="s">
        <v>88</v>
      </c>
      <c r="E151" s="796" t="s">
        <v>846</v>
      </c>
      <c r="F151" s="783" t="s">
        <v>410</v>
      </c>
      <c r="G151" s="784" t="s">
        <v>411</v>
      </c>
      <c r="H151" s="790"/>
      <c r="I151" s="792"/>
      <c r="J151" s="790"/>
      <c r="K151" s="792"/>
    </row>
    <row r="152" spans="1:11" s="793" customFormat="1" ht="15" customHeight="1">
      <c r="A152" s="822" t="s">
        <v>1487</v>
      </c>
      <c r="B152" s="823" t="s">
        <v>1336</v>
      </c>
      <c r="C152" s="822" t="s">
        <v>1487</v>
      </c>
      <c r="D152" s="824" t="s">
        <v>1337</v>
      </c>
      <c r="E152" s="814" t="s">
        <v>1488</v>
      </c>
      <c r="F152" s="819"/>
      <c r="G152" s="820"/>
      <c r="H152" s="790"/>
      <c r="I152" s="792"/>
      <c r="J152" s="790"/>
      <c r="K152" s="792"/>
    </row>
    <row r="153" spans="1:11" s="793" customFormat="1" ht="15" customHeight="1">
      <c r="A153" s="826" t="s">
        <v>1489</v>
      </c>
      <c r="B153" s="827" t="s">
        <v>1328</v>
      </c>
      <c r="C153" s="826" t="s">
        <v>1489</v>
      </c>
      <c r="D153" s="828" t="s">
        <v>88</v>
      </c>
      <c r="E153" s="829" t="s">
        <v>413</v>
      </c>
      <c r="F153" s="806" t="s">
        <v>412</v>
      </c>
      <c r="G153" s="807" t="s">
        <v>413</v>
      </c>
      <c r="H153" s="790"/>
      <c r="I153" s="792"/>
      <c r="J153" s="790"/>
      <c r="K153" s="792"/>
    </row>
    <row r="154" spans="1:11" s="793" customFormat="1" ht="15" customHeight="1">
      <c r="A154" s="801" t="s">
        <v>1490</v>
      </c>
      <c r="B154" s="802" t="s">
        <v>1328</v>
      </c>
      <c r="C154" s="801" t="s">
        <v>1490</v>
      </c>
      <c r="D154" s="808" t="s">
        <v>88</v>
      </c>
      <c r="E154" s="796" t="s">
        <v>851</v>
      </c>
      <c r="F154" s="783" t="s">
        <v>414</v>
      </c>
      <c r="G154" s="784" t="s">
        <v>415</v>
      </c>
      <c r="H154" s="790"/>
      <c r="I154" s="792"/>
      <c r="J154" s="790"/>
      <c r="K154" s="792"/>
    </row>
    <row r="155" spans="1:11" s="793" customFormat="1" ht="15" customHeight="1">
      <c r="A155" s="810" t="s">
        <v>414</v>
      </c>
      <c r="B155" s="811" t="s">
        <v>1355</v>
      </c>
      <c r="C155" s="810" t="s">
        <v>1490</v>
      </c>
      <c r="D155" s="815" t="s">
        <v>1356</v>
      </c>
      <c r="E155" s="816" t="s">
        <v>853</v>
      </c>
      <c r="F155" s="790"/>
      <c r="G155" s="791"/>
      <c r="H155" s="790"/>
      <c r="I155" s="792"/>
      <c r="J155" s="790"/>
      <c r="K155" s="792"/>
    </row>
    <row r="156" spans="1:11" s="793" customFormat="1" ht="15" customHeight="1">
      <c r="A156" s="786" t="s">
        <v>1490</v>
      </c>
      <c r="B156" s="787" t="s">
        <v>1401</v>
      </c>
      <c r="C156" s="786"/>
      <c r="D156" s="788"/>
      <c r="E156" s="789" t="s">
        <v>415</v>
      </c>
      <c r="F156" s="790"/>
      <c r="G156" s="791"/>
      <c r="H156" s="790"/>
      <c r="I156" s="792"/>
      <c r="J156" s="790"/>
      <c r="K156" s="792"/>
    </row>
    <row r="157" spans="1:11" s="793" customFormat="1" ht="15" customHeight="1">
      <c r="A157" s="786"/>
      <c r="B157" s="787"/>
      <c r="C157" s="786" t="s">
        <v>1490</v>
      </c>
      <c r="D157" s="788" t="s">
        <v>1345</v>
      </c>
      <c r="E157" s="789" t="s">
        <v>1491</v>
      </c>
      <c r="F157" s="790"/>
      <c r="G157" s="791"/>
      <c r="H157" s="790"/>
      <c r="I157" s="792"/>
      <c r="J157" s="790"/>
      <c r="K157" s="792"/>
    </row>
    <row r="158" spans="1:11" s="793" customFormat="1" ht="15" customHeight="1">
      <c r="A158" s="799"/>
      <c r="B158" s="817"/>
      <c r="C158" s="799" t="s">
        <v>1490</v>
      </c>
      <c r="D158" s="813" t="s">
        <v>1342</v>
      </c>
      <c r="E158" s="818" t="s">
        <v>1492</v>
      </c>
      <c r="F158" s="819"/>
      <c r="G158" s="820"/>
      <c r="H158" s="819"/>
      <c r="I158" s="825"/>
      <c r="J158" s="790"/>
      <c r="K158" s="792"/>
    </row>
    <row r="159" spans="1:11" s="793" customFormat="1" ht="15" customHeight="1">
      <c r="A159" s="779" t="s">
        <v>416</v>
      </c>
      <c r="B159" s="780" t="s">
        <v>1328</v>
      </c>
      <c r="C159" s="779"/>
      <c r="D159" s="781"/>
      <c r="E159" s="782" t="s">
        <v>141</v>
      </c>
      <c r="F159" s="790" t="s">
        <v>416</v>
      </c>
      <c r="G159" s="791" t="s">
        <v>141</v>
      </c>
      <c r="H159" s="790" t="s">
        <v>140</v>
      </c>
      <c r="I159" s="792" t="s">
        <v>141</v>
      </c>
      <c r="J159" s="783" t="s">
        <v>1493</v>
      </c>
      <c r="K159" s="785" t="s">
        <v>1494</v>
      </c>
    </row>
    <row r="160" spans="1:11" s="793" customFormat="1" ht="15" customHeight="1">
      <c r="A160" s="786"/>
      <c r="B160" s="787"/>
      <c r="C160" s="786" t="s">
        <v>416</v>
      </c>
      <c r="D160" s="788" t="s">
        <v>88</v>
      </c>
      <c r="E160" s="789" t="s">
        <v>1495</v>
      </c>
      <c r="F160" s="790"/>
      <c r="G160" s="791"/>
      <c r="H160" s="790"/>
      <c r="I160" s="792"/>
      <c r="J160" s="790"/>
      <c r="K160" s="792"/>
    </row>
    <row r="161" spans="1:11" s="793" customFormat="1" ht="15" customHeight="1">
      <c r="A161" s="786"/>
      <c r="B161" s="787"/>
      <c r="C161" s="786" t="s">
        <v>416</v>
      </c>
      <c r="D161" s="788" t="s">
        <v>90</v>
      </c>
      <c r="E161" s="789" t="s">
        <v>1496</v>
      </c>
      <c r="F161" s="790"/>
      <c r="G161" s="791"/>
      <c r="H161" s="790"/>
      <c r="I161" s="792"/>
      <c r="J161" s="790"/>
      <c r="K161" s="792"/>
    </row>
    <row r="162" spans="1:11" s="793" customFormat="1" ht="15" customHeight="1">
      <c r="A162" s="786"/>
      <c r="B162" s="787"/>
      <c r="C162" s="786" t="s">
        <v>416</v>
      </c>
      <c r="D162" s="788" t="s">
        <v>92</v>
      </c>
      <c r="E162" s="789" t="s">
        <v>1497</v>
      </c>
      <c r="F162" s="790"/>
      <c r="G162" s="791"/>
      <c r="H162" s="790"/>
      <c r="I162" s="792"/>
      <c r="J162" s="790"/>
      <c r="K162" s="792"/>
    </row>
    <row r="163" spans="1:11" s="793" customFormat="1" ht="15" customHeight="1">
      <c r="A163" s="786"/>
      <c r="B163" s="787"/>
      <c r="C163" s="786" t="s">
        <v>416</v>
      </c>
      <c r="D163" s="788" t="s">
        <v>1498</v>
      </c>
      <c r="E163" s="789" t="s">
        <v>1499</v>
      </c>
      <c r="F163" s="790"/>
      <c r="G163" s="791"/>
      <c r="H163" s="790"/>
      <c r="I163" s="792"/>
      <c r="J163" s="790"/>
      <c r="K163" s="792"/>
    </row>
    <row r="164" spans="1:11" s="793" customFormat="1" ht="15" customHeight="1">
      <c r="A164" s="786"/>
      <c r="B164" s="787"/>
      <c r="C164" s="786" t="s">
        <v>416</v>
      </c>
      <c r="D164" s="788" t="s">
        <v>94</v>
      </c>
      <c r="E164" s="789" t="s">
        <v>1500</v>
      </c>
      <c r="F164" s="790"/>
      <c r="G164" s="791"/>
      <c r="H164" s="790"/>
      <c r="I164" s="792"/>
      <c r="J164" s="790"/>
      <c r="K164" s="792"/>
    </row>
    <row r="165" spans="1:11" s="793" customFormat="1" ht="15" customHeight="1">
      <c r="A165" s="786"/>
      <c r="B165" s="787"/>
      <c r="C165" s="786" t="s">
        <v>416</v>
      </c>
      <c r="D165" s="788" t="s">
        <v>1501</v>
      </c>
      <c r="E165" s="789" t="s">
        <v>1502</v>
      </c>
      <c r="F165" s="790"/>
      <c r="G165" s="791"/>
      <c r="H165" s="790"/>
      <c r="I165" s="792"/>
      <c r="J165" s="790"/>
      <c r="K165" s="792"/>
    </row>
    <row r="166" spans="1:11" s="793" customFormat="1" ht="15" customHeight="1">
      <c r="A166" s="786"/>
      <c r="B166" s="787"/>
      <c r="C166" s="786" t="s">
        <v>416</v>
      </c>
      <c r="D166" s="788" t="s">
        <v>96</v>
      </c>
      <c r="E166" s="789" t="s">
        <v>1503</v>
      </c>
      <c r="F166" s="790"/>
      <c r="G166" s="791"/>
      <c r="H166" s="790"/>
      <c r="I166" s="792"/>
      <c r="J166" s="790"/>
      <c r="K166" s="792"/>
    </row>
    <row r="167" spans="1:11" s="793" customFormat="1" ht="15" customHeight="1">
      <c r="A167" s="786"/>
      <c r="B167" s="787"/>
      <c r="C167" s="786" t="s">
        <v>416</v>
      </c>
      <c r="D167" s="788" t="s">
        <v>1504</v>
      </c>
      <c r="E167" s="789" t="s">
        <v>1505</v>
      </c>
      <c r="F167" s="790"/>
      <c r="G167" s="791"/>
      <c r="H167" s="790"/>
      <c r="I167" s="792"/>
      <c r="J167" s="790"/>
      <c r="K167" s="792"/>
    </row>
    <row r="168" spans="1:11" s="793" customFormat="1" ht="15" customHeight="1">
      <c r="A168" s="799"/>
      <c r="B168" s="817"/>
      <c r="C168" s="799" t="s">
        <v>416</v>
      </c>
      <c r="D168" s="813" t="s">
        <v>1353</v>
      </c>
      <c r="E168" s="818" t="s">
        <v>1506</v>
      </c>
      <c r="F168" s="790"/>
      <c r="G168" s="791"/>
      <c r="H168" s="790"/>
      <c r="I168" s="792"/>
      <c r="J168" s="790"/>
      <c r="K168" s="792"/>
    </row>
    <row r="169" spans="1:11" s="793" customFormat="1" ht="15" customHeight="1">
      <c r="A169" s="779" t="s">
        <v>417</v>
      </c>
      <c r="B169" s="780" t="s">
        <v>1328</v>
      </c>
      <c r="C169" s="779"/>
      <c r="D169" s="781"/>
      <c r="E169" s="789" t="s">
        <v>143</v>
      </c>
      <c r="F169" s="783" t="s">
        <v>417</v>
      </c>
      <c r="G169" s="784" t="s">
        <v>143</v>
      </c>
      <c r="H169" s="783" t="s">
        <v>142</v>
      </c>
      <c r="I169" s="785" t="s">
        <v>143</v>
      </c>
      <c r="J169" s="790"/>
      <c r="K169" s="792"/>
    </row>
    <row r="170" spans="1:11" s="793" customFormat="1" ht="15" customHeight="1">
      <c r="A170" s="786"/>
      <c r="B170" s="787"/>
      <c r="C170" s="786" t="s">
        <v>417</v>
      </c>
      <c r="D170" s="788" t="s">
        <v>88</v>
      </c>
      <c r="E170" s="789" t="s">
        <v>1507</v>
      </c>
      <c r="F170" s="790"/>
      <c r="G170" s="791"/>
      <c r="H170" s="790"/>
      <c r="I170" s="792"/>
      <c r="J170" s="790"/>
      <c r="K170" s="792"/>
    </row>
    <row r="171" spans="1:11" s="793" customFormat="1" ht="15" customHeight="1">
      <c r="A171" s="794"/>
      <c r="B171" s="821"/>
      <c r="C171" s="794" t="s">
        <v>417</v>
      </c>
      <c r="D171" s="795" t="s">
        <v>1353</v>
      </c>
      <c r="E171" s="796" t="s">
        <v>1508</v>
      </c>
      <c r="F171" s="790"/>
      <c r="G171" s="791"/>
      <c r="H171" s="790"/>
      <c r="I171" s="792"/>
      <c r="J171" s="790"/>
      <c r="K171" s="792"/>
    </row>
    <row r="172" spans="1:11" s="793" customFormat="1" ht="15" customHeight="1">
      <c r="A172" s="799" t="s">
        <v>417</v>
      </c>
      <c r="B172" s="817" t="s">
        <v>1336</v>
      </c>
      <c r="C172" s="799" t="s">
        <v>417</v>
      </c>
      <c r="D172" s="813" t="s">
        <v>1337</v>
      </c>
      <c r="E172" s="814" t="s">
        <v>858</v>
      </c>
      <c r="F172" s="819"/>
      <c r="G172" s="820"/>
      <c r="H172" s="819"/>
      <c r="I172" s="825"/>
      <c r="J172" s="819"/>
      <c r="K172" s="825"/>
    </row>
    <row r="173" spans="1:11" s="793" customFormat="1" ht="15" customHeight="1">
      <c r="A173" s="779" t="s">
        <v>418</v>
      </c>
      <c r="B173" s="780" t="s">
        <v>1328</v>
      </c>
      <c r="C173" s="779"/>
      <c r="D173" s="781"/>
      <c r="E173" s="847" t="s">
        <v>65</v>
      </c>
      <c r="F173" s="848" t="s">
        <v>418</v>
      </c>
      <c r="G173" s="849" t="s">
        <v>65</v>
      </c>
      <c r="H173" s="850" t="s">
        <v>144</v>
      </c>
      <c r="I173" s="785" t="s">
        <v>65</v>
      </c>
      <c r="J173" s="848" t="s">
        <v>1509</v>
      </c>
      <c r="K173" s="785" t="s">
        <v>1510</v>
      </c>
    </row>
    <row r="174" spans="1:11" s="793" customFormat="1" ht="15" customHeight="1">
      <c r="A174" s="786"/>
      <c r="B174" s="787"/>
      <c r="C174" s="786" t="s">
        <v>418</v>
      </c>
      <c r="D174" s="788" t="s">
        <v>88</v>
      </c>
      <c r="E174" s="851" t="s">
        <v>1511</v>
      </c>
      <c r="F174" s="852"/>
      <c r="G174" s="853"/>
      <c r="H174" s="854"/>
      <c r="I174" s="792"/>
      <c r="J174" s="852"/>
      <c r="K174" s="792"/>
    </row>
    <row r="175" spans="1:11" s="793" customFormat="1" ht="15" customHeight="1">
      <c r="A175" s="855"/>
      <c r="B175" s="856"/>
      <c r="C175" s="786" t="s">
        <v>418</v>
      </c>
      <c r="D175" s="788" t="s">
        <v>90</v>
      </c>
      <c r="E175" s="851" t="s">
        <v>1512</v>
      </c>
      <c r="F175" s="852"/>
      <c r="G175" s="853"/>
      <c r="H175" s="854"/>
      <c r="I175" s="792"/>
      <c r="J175" s="852"/>
      <c r="K175" s="792"/>
    </row>
    <row r="176" spans="1:11" s="793" customFormat="1" ht="15" customHeight="1">
      <c r="A176" s="786"/>
      <c r="B176" s="787"/>
      <c r="C176" s="786" t="s">
        <v>418</v>
      </c>
      <c r="D176" s="788" t="s">
        <v>92</v>
      </c>
      <c r="E176" s="789" t="s">
        <v>1513</v>
      </c>
      <c r="F176" s="790"/>
      <c r="G176" s="791"/>
      <c r="H176" s="790"/>
      <c r="I176" s="792"/>
      <c r="J176" s="790"/>
      <c r="K176" s="792"/>
    </row>
    <row r="177" spans="1:11" s="793" customFormat="1" ht="15" customHeight="1">
      <c r="A177" s="786"/>
      <c r="B177" s="787"/>
      <c r="C177" s="786" t="s">
        <v>418</v>
      </c>
      <c r="D177" s="788" t="s">
        <v>1498</v>
      </c>
      <c r="E177" s="789" t="s">
        <v>1514</v>
      </c>
      <c r="F177" s="790"/>
      <c r="G177" s="791"/>
      <c r="H177" s="790"/>
      <c r="I177" s="792"/>
      <c r="J177" s="790"/>
      <c r="K177" s="792"/>
    </row>
    <row r="178" spans="1:11" s="793" customFormat="1" ht="15" customHeight="1">
      <c r="A178" s="786"/>
      <c r="B178" s="787"/>
      <c r="C178" s="786" t="s">
        <v>418</v>
      </c>
      <c r="D178" s="788" t="s">
        <v>94</v>
      </c>
      <c r="E178" s="789" t="s">
        <v>1515</v>
      </c>
      <c r="F178" s="790"/>
      <c r="G178" s="791"/>
      <c r="H178" s="790"/>
      <c r="I178" s="792"/>
      <c r="J178" s="790"/>
      <c r="K178" s="792"/>
    </row>
    <row r="179" spans="1:11" s="793" customFormat="1" ht="15" customHeight="1">
      <c r="A179" s="786"/>
      <c r="B179" s="787"/>
      <c r="C179" s="786" t="s">
        <v>418</v>
      </c>
      <c r="D179" s="788" t="s">
        <v>1501</v>
      </c>
      <c r="E179" s="789" t="s">
        <v>1516</v>
      </c>
      <c r="F179" s="790"/>
      <c r="G179" s="791"/>
      <c r="H179" s="790"/>
      <c r="I179" s="792"/>
      <c r="J179" s="790"/>
      <c r="K179" s="792"/>
    </row>
    <row r="180" spans="1:11" s="793" customFormat="1" ht="15" customHeight="1">
      <c r="A180" s="786"/>
      <c r="B180" s="787"/>
      <c r="C180" s="786" t="s">
        <v>418</v>
      </c>
      <c r="D180" s="788" t="s">
        <v>96</v>
      </c>
      <c r="E180" s="789" t="s">
        <v>1517</v>
      </c>
      <c r="F180" s="790"/>
      <c r="G180" s="791"/>
      <c r="H180" s="790"/>
      <c r="I180" s="792"/>
      <c r="J180" s="790"/>
      <c r="K180" s="792"/>
    </row>
    <row r="181" spans="1:11" s="793" customFormat="1" ht="15" customHeight="1">
      <c r="A181" s="799"/>
      <c r="B181" s="817"/>
      <c r="C181" s="799" t="s">
        <v>418</v>
      </c>
      <c r="D181" s="813" t="s">
        <v>1353</v>
      </c>
      <c r="E181" s="818" t="s">
        <v>1518</v>
      </c>
      <c r="F181" s="819"/>
      <c r="G181" s="820"/>
      <c r="H181" s="819"/>
      <c r="I181" s="825"/>
      <c r="J181" s="790"/>
      <c r="K181" s="792"/>
    </row>
    <row r="182" spans="1:11" s="793" customFormat="1" ht="15" customHeight="1">
      <c r="A182" s="826" t="s">
        <v>1519</v>
      </c>
      <c r="B182" s="827" t="s">
        <v>1328</v>
      </c>
      <c r="C182" s="826" t="s">
        <v>1519</v>
      </c>
      <c r="D182" s="828" t="s">
        <v>88</v>
      </c>
      <c r="E182" s="829" t="s">
        <v>420</v>
      </c>
      <c r="F182" s="783" t="s">
        <v>419</v>
      </c>
      <c r="G182" s="784" t="s">
        <v>420</v>
      </c>
      <c r="H182" s="783" t="s">
        <v>145</v>
      </c>
      <c r="I182" s="785" t="s">
        <v>66</v>
      </c>
      <c r="J182" s="790"/>
      <c r="K182" s="792"/>
    </row>
    <row r="183" spans="1:11" s="793" customFormat="1" ht="15" customHeight="1">
      <c r="A183" s="786" t="s">
        <v>1520</v>
      </c>
      <c r="B183" s="787" t="s">
        <v>1341</v>
      </c>
      <c r="C183" s="786"/>
      <c r="D183" s="788"/>
      <c r="E183" s="789" t="s">
        <v>422</v>
      </c>
      <c r="F183" s="783" t="s">
        <v>421</v>
      </c>
      <c r="G183" s="784" t="s">
        <v>422</v>
      </c>
      <c r="H183" s="790"/>
      <c r="I183" s="792"/>
      <c r="J183" s="790"/>
      <c r="K183" s="792"/>
    </row>
    <row r="184" spans="1:11" s="793" customFormat="1" ht="15" customHeight="1">
      <c r="A184" s="786"/>
      <c r="B184" s="787"/>
      <c r="C184" s="786" t="s">
        <v>1521</v>
      </c>
      <c r="D184" s="788" t="s">
        <v>1522</v>
      </c>
      <c r="E184" s="789" t="s">
        <v>1523</v>
      </c>
      <c r="F184" s="790"/>
      <c r="G184" s="791"/>
      <c r="H184" s="790"/>
      <c r="I184" s="792"/>
      <c r="J184" s="790"/>
      <c r="K184" s="792"/>
    </row>
    <row r="185" spans="1:11" s="793" customFormat="1" ht="15" customHeight="1">
      <c r="A185" s="799"/>
      <c r="B185" s="817"/>
      <c r="C185" s="799" t="s">
        <v>1521</v>
      </c>
      <c r="D185" s="813" t="s">
        <v>1363</v>
      </c>
      <c r="E185" s="818" t="s">
        <v>1524</v>
      </c>
      <c r="F185" s="819"/>
      <c r="G185" s="820"/>
      <c r="H185" s="819"/>
      <c r="I185" s="825"/>
      <c r="J185" s="790"/>
      <c r="K185" s="825"/>
    </row>
    <row r="186" spans="1:11" s="793" customFormat="1" ht="15" customHeight="1">
      <c r="A186" s="826" t="s">
        <v>1525</v>
      </c>
      <c r="B186" s="827" t="s">
        <v>1328</v>
      </c>
      <c r="C186" s="826" t="s">
        <v>1525</v>
      </c>
      <c r="D186" s="828" t="s">
        <v>88</v>
      </c>
      <c r="E186" s="829" t="s">
        <v>424</v>
      </c>
      <c r="F186" s="806" t="s">
        <v>423</v>
      </c>
      <c r="G186" s="807" t="s">
        <v>424</v>
      </c>
      <c r="H186" s="783" t="s">
        <v>146</v>
      </c>
      <c r="I186" s="785" t="s">
        <v>1526</v>
      </c>
      <c r="J186" s="857" t="s">
        <v>1461</v>
      </c>
      <c r="K186" s="1098" t="s">
        <v>1527</v>
      </c>
    </row>
    <row r="187" spans="1:11" s="793" customFormat="1" ht="24" customHeight="1">
      <c r="A187" s="779" t="s">
        <v>1528</v>
      </c>
      <c r="B187" s="780" t="s">
        <v>1457</v>
      </c>
      <c r="C187" s="779" t="s">
        <v>425</v>
      </c>
      <c r="D187" s="781" t="s">
        <v>88</v>
      </c>
      <c r="E187" s="782" t="s">
        <v>1529</v>
      </c>
      <c r="F187" s="783" t="s">
        <v>425</v>
      </c>
      <c r="G187" s="858" t="s">
        <v>1529</v>
      </c>
      <c r="H187" s="836"/>
      <c r="I187" s="825"/>
      <c r="J187" s="790"/>
      <c r="K187" s="1100"/>
    </row>
    <row r="188" spans="1:11" s="793" customFormat="1" ht="15" customHeight="1">
      <c r="A188" s="779" t="s">
        <v>427</v>
      </c>
      <c r="B188" s="780" t="s">
        <v>1328</v>
      </c>
      <c r="C188" s="779" t="s">
        <v>427</v>
      </c>
      <c r="D188" s="781" t="s">
        <v>88</v>
      </c>
      <c r="E188" s="782" t="s">
        <v>865</v>
      </c>
      <c r="F188" s="783" t="s">
        <v>427</v>
      </c>
      <c r="G188" s="784" t="s">
        <v>149</v>
      </c>
      <c r="H188" s="790" t="s">
        <v>148</v>
      </c>
      <c r="I188" s="792" t="s">
        <v>149</v>
      </c>
      <c r="J188" s="783" t="s">
        <v>1530</v>
      </c>
      <c r="K188" s="785" t="s">
        <v>1531</v>
      </c>
    </row>
    <row r="189" spans="1:11" s="793" customFormat="1" ht="15" customHeight="1">
      <c r="A189" s="810" t="s">
        <v>1532</v>
      </c>
      <c r="B189" s="811" t="s">
        <v>1399</v>
      </c>
      <c r="C189" s="810" t="s">
        <v>1532</v>
      </c>
      <c r="D189" s="812" t="s">
        <v>1400</v>
      </c>
      <c r="E189" s="816" t="s">
        <v>867</v>
      </c>
      <c r="F189" s="790"/>
      <c r="G189" s="791"/>
      <c r="H189" s="790"/>
      <c r="I189" s="792"/>
      <c r="J189" s="790"/>
      <c r="K189" s="792"/>
    </row>
    <row r="190" spans="1:11" s="793" customFormat="1" ht="15" customHeight="1">
      <c r="A190" s="786" t="s">
        <v>1532</v>
      </c>
      <c r="B190" s="787" t="s">
        <v>1341</v>
      </c>
      <c r="C190" s="786"/>
      <c r="D190" s="788"/>
      <c r="E190" s="804" t="s">
        <v>869</v>
      </c>
      <c r="F190" s="790"/>
      <c r="G190" s="791"/>
      <c r="H190" s="790"/>
      <c r="I190" s="792"/>
      <c r="J190" s="790"/>
      <c r="K190" s="792"/>
    </row>
    <row r="191" spans="1:11" s="793" customFormat="1" ht="15" customHeight="1">
      <c r="A191" s="786"/>
      <c r="B191" s="787"/>
      <c r="C191" s="786" t="s">
        <v>1532</v>
      </c>
      <c r="D191" s="788" t="s">
        <v>1345</v>
      </c>
      <c r="E191" s="789" t="s">
        <v>1533</v>
      </c>
      <c r="F191" s="790"/>
      <c r="G191" s="791"/>
      <c r="H191" s="790"/>
      <c r="I191" s="792"/>
      <c r="J191" s="790"/>
      <c r="K191" s="792"/>
    </row>
    <row r="192" spans="1:11" s="793" customFormat="1" ht="15" customHeight="1">
      <c r="A192" s="799"/>
      <c r="B192" s="817"/>
      <c r="C192" s="799" t="s">
        <v>1532</v>
      </c>
      <c r="D192" s="813" t="s">
        <v>1342</v>
      </c>
      <c r="E192" s="818" t="s">
        <v>1534</v>
      </c>
      <c r="F192" s="819"/>
      <c r="G192" s="820"/>
      <c r="H192" s="790"/>
      <c r="I192" s="792"/>
      <c r="J192" s="790"/>
      <c r="K192" s="792"/>
    </row>
    <row r="193" spans="1:11" s="793" customFormat="1" ht="15" customHeight="1">
      <c r="A193" s="779" t="s">
        <v>428</v>
      </c>
      <c r="B193" s="780" t="s">
        <v>1328</v>
      </c>
      <c r="C193" s="779" t="s">
        <v>428</v>
      </c>
      <c r="D193" s="781" t="s">
        <v>88</v>
      </c>
      <c r="E193" s="809" t="s">
        <v>871</v>
      </c>
      <c r="F193" s="783" t="s">
        <v>428</v>
      </c>
      <c r="G193" s="784" t="s">
        <v>151</v>
      </c>
      <c r="H193" s="783" t="s">
        <v>150</v>
      </c>
      <c r="I193" s="785" t="s">
        <v>151</v>
      </c>
      <c r="J193" s="790"/>
      <c r="K193" s="792"/>
    </row>
    <row r="194" spans="1:11" s="793" customFormat="1" ht="15" customHeight="1">
      <c r="A194" s="810" t="s">
        <v>1535</v>
      </c>
      <c r="B194" s="811" t="s">
        <v>1399</v>
      </c>
      <c r="C194" s="810" t="s">
        <v>1535</v>
      </c>
      <c r="D194" s="812" t="s">
        <v>1400</v>
      </c>
      <c r="E194" s="816" t="s">
        <v>873</v>
      </c>
      <c r="F194" s="790"/>
      <c r="G194" s="791"/>
      <c r="H194" s="790"/>
      <c r="I194" s="792"/>
      <c r="J194" s="790"/>
      <c r="K194" s="792"/>
    </row>
    <row r="195" spans="1:11" s="793" customFormat="1" ht="15" customHeight="1">
      <c r="A195" s="799" t="s">
        <v>1535</v>
      </c>
      <c r="B195" s="817" t="s">
        <v>1427</v>
      </c>
      <c r="C195" s="799" t="s">
        <v>1535</v>
      </c>
      <c r="D195" s="813" t="s">
        <v>1428</v>
      </c>
      <c r="E195" s="814" t="s">
        <v>875</v>
      </c>
      <c r="F195" s="819"/>
      <c r="G195" s="820"/>
      <c r="H195" s="819"/>
      <c r="I195" s="825"/>
      <c r="J195" s="790"/>
      <c r="K195" s="792"/>
    </row>
    <row r="196" spans="1:11" s="793" customFormat="1" ht="15" customHeight="1">
      <c r="A196" s="779" t="s">
        <v>429</v>
      </c>
      <c r="B196" s="780" t="s">
        <v>1328</v>
      </c>
      <c r="C196" s="779"/>
      <c r="D196" s="781"/>
      <c r="E196" s="782" t="s">
        <v>67</v>
      </c>
      <c r="F196" s="783" t="s">
        <v>429</v>
      </c>
      <c r="G196" s="784" t="s">
        <v>67</v>
      </c>
      <c r="H196" s="783" t="s">
        <v>152</v>
      </c>
      <c r="I196" s="785" t="s">
        <v>67</v>
      </c>
      <c r="J196" s="790"/>
      <c r="K196" s="792"/>
    </row>
    <row r="197" spans="1:11" s="793" customFormat="1" ht="15" customHeight="1">
      <c r="A197" s="786"/>
      <c r="B197" s="787"/>
      <c r="C197" s="786" t="s">
        <v>429</v>
      </c>
      <c r="D197" s="788" t="s">
        <v>88</v>
      </c>
      <c r="E197" s="789" t="s">
        <v>1536</v>
      </c>
      <c r="F197" s="790"/>
      <c r="G197" s="791"/>
      <c r="H197" s="790"/>
      <c r="I197" s="792"/>
      <c r="J197" s="790"/>
      <c r="K197" s="792"/>
    </row>
    <row r="198" spans="1:11" s="793" customFormat="1" ht="15" customHeight="1">
      <c r="A198" s="786"/>
      <c r="B198" s="787"/>
      <c r="C198" s="786" t="s">
        <v>429</v>
      </c>
      <c r="D198" s="788" t="s">
        <v>90</v>
      </c>
      <c r="E198" s="789" t="s">
        <v>1537</v>
      </c>
      <c r="F198" s="790"/>
      <c r="G198" s="791"/>
      <c r="H198" s="790"/>
      <c r="I198" s="792"/>
      <c r="J198" s="790"/>
      <c r="K198" s="792"/>
    </row>
    <row r="199" spans="1:11" s="793" customFormat="1" ht="15" customHeight="1">
      <c r="A199" s="799"/>
      <c r="B199" s="817"/>
      <c r="C199" s="799" t="s">
        <v>429</v>
      </c>
      <c r="D199" s="813" t="s">
        <v>92</v>
      </c>
      <c r="E199" s="818" t="s">
        <v>1538</v>
      </c>
      <c r="F199" s="819"/>
      <c r="G199" s="820"/>
      <c r="H199" s="819"/>
      <c r="I199" s="825"/>
      <c r="J199" s="790"/>
      <c r="K199" s="792"/>
    </row>
    <row r="200" spans="1:11" s="793" customFormat="1" ht="15" customHeight="1">
      <c r="A200" s="801" t="s">
        <v>1539</v>
      </c>
      <c r="B200" s="802" t="s">
        <v>1328</v>
      </c>
      <c r="C200" s="801" t="s">
        <v>1539</v>
      </c>
      <c r="D200" s="808" t="s">
        <v>88</v>
      </c>
      <c r="E200" s="809" t="s">
        <v>878</v>
      </c>
      <c r="F200" s="783" t="s">
        <v>430</v>
      </c>
      <c r="G200" s="784" t="s">
        <v>431</v>
      </c>
      <c r="H200" s="783" t="s">
        <v>153</v>
      </c>
      <c r="I200" s="785" t="s">
        <v>68</v>
      </c>
      <c r="J200" s="790"/>
      <c r="K200" s="792"/>
    </row>
    <row r="201" spans="1:11" s="793" customFormat="1" ht="15" customHeight="1">
      <c r="A201" s="822" t="s">
        <v>1539</v>
      </c>
      <c r="B201" s="823" t="s">
        <v>1387</v>
      </c>
      <c r="C201" s="822" t="s">
        <v>1539</v>
      </c>
      <c r="D201" s="824" t="s">
        <v>1440</v>
      </c>
      <c r="E201" s="814" t="s">
        <v>880</v>
      </c>
      <c r="F201" s="819"/>
      <c r="G201" s="820"/>
      <c r="H201" s="790"/>
      <c r="I201" s="792"/>
      <c r="J201" s="790"/>
      <c r="K201" s="792"/>
    </row>
    <row r="202" spans="1:11" s="793" customFormat="1" ht="15" customHeight="1">
      <c r="A202" s="794" t="s">
        <v>432</v>
      </c>
      <c r="B202" s="821" t="s">
        <v>1364</v>
      </c>
      <c r="C202" s="794" t="s">
        <v>432</v>
      </c>
      <c r="D202" s="795" t="s">
        <v>1332</v>
      </c>
      <c r="E202" s="796" t="s">
        <v>1540</v>
      </c>
      <c r="F202" s="783" t="s">
        <v>432</v>
      </c>
      <c r="G202" s="784" t="s">
        <v>68</v>
      </c>
      <c r="H202" s="790"/>
      <c r="I202" s="792"/>
      <c r="J202" s="790"/>
      <c r="K202" s="792"/>
    </row>
    <row r="203" spans="1:11" s="793" customFormat="1" ht="15" customHeight="1">
      <c r="A203" s="810" t="s">
        <v>432</v>
      </c>
      <c r="B203" s="811" t="s">
        <v>1399</v>
      </c>
      <c r="C203" s="810" t="s">
        <v>432</v>
      </c>
      <c r="D203" s="815" t="s">
        <v>1400</v>
      </c>
      <c r="E203" s="816" t="s">
        <v>884</v>
      </c>
      <c r="F203" s="790"/>
      <c r="G203" s="791"/>
      <c r="H203" s="790"/>
      <c r="I203" s="792"/>
      <c r="J203" s="790"/>
      <c r="K203" s="792"/>
    </row>
    <row r="204" spans="1:11" s="793" customFormat="1" ht="15" customHeight="1">
      <c r="A204" s="799" t="s">
        <v>432</v>
      </c>
      <c r="B204" s="817" t="s">
        <v>1341</v>
      </c>
      <c r="C204" s="799" t="s">
        <v>432</v>
      </c>
      <c r="D204" s="813" t="s">
        <v>1342</v>
      </c>
      <c r="E204" s="804" t="s">
        <v>68</v>
      </c>
      <c r="F204" s="819"/>
      <c r="G204" s="820"/>
      <c r="H204" s="819"/>
      <c r="I204" s="825"/>
      <c r="J204" s="819"/>
      <c r="K204" s="825"/>
    </row>
    <row r="205" spans="1:11" s="793" customFormat="1" ht="15" customHeight="1">
      <c r="A205" s="801" t="s">
        <v>433</v>
      </c>
      <c r="B205" s="802" t="s">
        <v>1328</v>
      </c>
      <c r="C205" s="801" t="s">
        <v>433</v>
      </c>
      <c r="D205" s="808" t="s">
        <v>88</v>
      </c>
      <c r="E205" s="809" t="s">
        <v>887</v>
      </c>
      <c r="F205" s="783" t="s">
        <v>433</v>
      </c>
      <c r="G205" s="784" t="s">
        <v>155</v>
      </c>
      <c r="H205" s="783" t="s">
        <v>154</v>
      </c>
      <c r="I205" s="785" t="s">
        <v>155</v>
      </c>
      <c r="J205" s="783" t="s">
        <v>1541</v>
      </c>
      <c r="K205" s="785" t="s">
        <v>1542</v>
      </c>
    </row>
    <row r="206" spans="1:11" s="793" customFormat="1" ht="15" customHeight="1">
      <c r="A206" s="810" t="s">
        <v>433</v>
      </c>
      <c r="B206" s="811" t="s">
        <v>1336</v>
      </c>
      <c r="C206" s="810" t="s">
        <v>433</v>
      </c>
      <c r="D206" s="815" t="s">
        <v>1337</v>
      </c>
      <c r="E206" s="816" t="s">
        <v>889</v>
      </c>
      <c r="F206" s="790"/>
      <c r="G206" s="791"/>
      <c r="H206" s="790"/>
      <c r="I206" s="792"/>
      <c r="J206" s="790"/>
      <c r="K206" s="792"/>
    </row>
    <row r="207" spans="1:11" s="793" customFormat="1" ht="15" customHeight="1">
      <c r="A207" s="810" t="s">
        <v>433</v>
      </c>
      <c r="B207" s="811" t="s">
        <v>1343</v>
      </c>
      <c r="C207" s="810" t="s">
        <v>433</v>
      </c>
      <c r="D207" s="815" t="s">
        <v>1344</v>
      </c>
      <c r="E207" s="816" t="s">
        <v>891</v>
      </c>
      <c r="F207" s="790"/>
      <c r="G207" s="791"/>
      <c r="H207" s="790"/>
      <c r="I207" s="792"/>
      <c r="J207" s="790"/>
      <c r="K207" s="792"/>
    </row>
    <row r="208" spans="1:11" s="793" customFormat="1" ht="15" customHeight="1">
      <c r="A208" s="799" t="s">
        <v>433</v>
      </c>
      <c r="B208" s="817" t="s">
        <v>1403</v>
      </c>
      <c r="C208" s="799" t="s">
        <v>433</v>
      </c>
      <c r="D208" s="813" t="s">
        <v>1404</v>
      </c>
      <c r="E208" s="814" t="s">
        <v>893</v>
      </c>
      <c r="F208" s="790"/>
      <c r="G208" s="791"/>
      <c r="H208" s="790"/>
      <c r="I208" s="792"/>
      <c r="J208" s="790"/>
      <c r="K208" s="792"/>
    </row>
    <row r="209" spans="1:11" s="793" customFormat="1" ht="15" customHeight="1">
      <c r="A209" s="826"/>
      <c r="B209" s="827"/>
      <c r="C209" s="826" t="s">
        <v>434</v>
      </c>
      <c r="D209" s="828" t="s">
        <v>1543</v>
      </c>
      <c r="E209" s="829" t="s">
        <v>1544</v>
      </c>
      <c r="F209" s="859" t="s">
        <v>1545</v>
      </c>
      <c r="G209" s="807" t="s">
        <v>1544</v>
      </c>
      <c r="H209" s="819"/>
      <c r="I209" s="825"/>
      <c r="J209" s="790"/>
      <c r="K209" s="792"/>
    </row>
    <row r="210" spans="1:11" s="793" customFormat="1" ht="15" customHeight="1">
      <c r="A210" s="779" t="s">
        <v>436</v>
      </c>
      <c r="B210" s="780" t="s">
        <v>1328</v>
      </c>
      <c r="C210" s="779" t="s">
        <v>436</v>
      </c>
      <c r="D210" s="781" t="s">
        <v>88</v>
      </c>
      <c r="E210" s="782" t="s">
        <v>437</v>
      </c>
      <c r="F210" s="783" t="s">
        <v>436</v>
      </c>
      <c r="G210" s="784" t="s">
        <v>437</v>
      </c>
      <c r="H210" s="790" t="s">
        <v>156</v>
      </c>
      <c r="I210" s="792" t="s">
        <v>157</v>
      </c>
      <c r="J210" s="790"/>
      <c r="K210" s="792"/>
    </row>
    <row r="211" spans="1:11" s="793" customFormat="1" ht="15" customHeight="1">
      <c r="A211" s="779" t="s">
        <v>438</v>
      </c>
      <c r="B211" s="780" t="s">
        <v>1328</v>
      </c>
      <c r="C211" s="779" t="s">
        <v>438</v>
      </c>
      <c r="D211" s="781" t="s">
        <v>88</v>
      </c>
      <c r="E211" s="782" t="s">
        <v>439</v>
      </c>
      <c r="F211" s="783" t="s">
        <v>438</v>
      </c>
      <c r="G211" s="784" t="s">
        <v>439</v>
      </c>
      <c r="H211" s="790"/>
      <c r="I211" s="792"/>
      <c r="J211" s="790"/>
      <c r="K211" s="792"/>
    </row>
    <row r="212" spans="1:11" s="793" customFormat="1" ht="15" customHeight="1">
      <c r="A212" s="801" t="s">
        <v>440</v>
      </c>
      <c r="B212" s="802" t="s">
        <v>1328</v>
      </c>
      <c r="C212" s="801" t="s">
        <v>440</v>
      </c>
      <c r="D212" s="803" t="s">
        <v>88</v>
      </c>
      <c r="E212" s="782" t="s">
        <v>898</v>
      </c>
      <c r="F212" s="783" t="s">
        <v>440</v>
      </c>
      <c r="G212" s="784" t="s">
        <v>441</v>
      </c>
      <c r="H212" s="790"/>
      <c r="I212" s="792"/>
      <c r="J212" s="790"/>
      <c r="K212" s="792"/>
    </row>
    <row r="213" spans="1:11" s="793" customFormat="1" ht="15" customHeight="1">
      <c r="A213" s="799" t="s">
        <v>440</v>
      </c>
      <c r="B213" s="817" t="s">
        <v>1336</v>
      </c>
      <c r="C213" s="799" t="s">
        <v>440</v>
      </c>
      <c r="D213" s="813" t="s">
        <v>1337</v>
      </c>
      <c r="E213" s="814" t="s">
        <v>900</v>
      </c>
      <c r="F213" s="819"/>
      <c r="G213" s="820"/>
      <c r="H213" s="790"/>
      <c r="I213" s="792"/>
      <c r="J213" s="790"/>
      <c r="K213" s="792"/>
    </row>
    <row r="214" spans="1:11" s="793" customFormat="1" ht="15" customHeight="1">
      <c r="A214" s="779" t="s">
        <v>442</v>
      </c>
      <c r="B214" s="780" t="s">
        <v>1328</v>
      </c>
      <c r="C214" s="779" t="s">
        <v>442</v>
      </c>
      <c r="D214" s="781" t="s">
        <v>88</v>
      </c>
      <c r="E214" s="782" t="s">
        <v>902</v>
      </c>
      <c r="F214" s="783" t="s">
        <v>442</v>
      </c>
      <c r="G214" s="784" t="s">
        <v>1546</v>
      </c>
      <c r="H214" s="783" t="s">
        <v>158</v>
      </c>
      <c r="I214" s="785" t="s">
        <v>1546</v>
      </c>
      <c r="J214" s="790"/>
      <c r="K214" s="792"/>
    </row>
    <row r="215" spans="1:11" s="793" customFormat="1" ht="15" customHeight="1">
      <c r="A215" s="810" t="s">
        <v>442</v>
      </c>
      <c r="B215" s="811" t="s">
        <v>1336</v>
      </c>
      <c r="C215" s="810" t="s">
        <v>442</v>
      </c>
      <c r="D215" s="815" t="s">
        <v>1337</v>
      </c>
      <c r="E215" s="816" t="s">
        <v>904</v>
      </c>
      <c r="F215" s="790"/>
      <c r="G215" s="791"/>
      <c r="H215" s="790"/>
      <c r="I215" s="792"/>
      <c r="J215" s="790"/>
      <c r="K215" s="792"/>
    </row>
    <row r="216" spans="1:11" s="793" customFormat="1" ht="15" customHeight="1">
      <c r="A216" s="786" t="s">
        <v>442</v>
      </c>
      <c r="B216" s="787" t="s">
        <v>1343</v>
      </c>
      <c r="C216" s="786" t="s">
        <v>442</v>
      </c>
      <c r="D216" s="788" t="s">
        <v>1344</v>
      </c>
      <c r="E216" s="814" t="s">
        <v>1547</v>
      </c>
      <c r="F216" s="790"/>
      <c r="G216" s="791"/>
      <c r="H216" s="790"/>
      <c r="I216" s="792"/>
      <c r="J216" s="790"/>
      <c r="K216" s="792"/>
    </row>
    <row r="217" spans="1:11" s="793" customFormat="1" ht="15" customHeight="1">
      <c r="A217" s="801" t="s">
        <v>1548</v>
      </c>
      <c r="B217" s="802" t="s">
        <v>1328</v>
      </c>
      <c r="C217" s="801" t="s">
        <v>1548</v>
      </c>
      <c r="D217" s="808" t="s">
        <v>88</v>
      </c>
      <c r="E217" s="796" t="s">
        <v>908</v>
      </c>
      <c r="F217" s="783" t="s">
        <v>443</v>
      </c>
      <c r="G217" s="784" t="s">
        <v>161</v>
      </c>
      <c r="H217" s="783" t="s">
        <v>160</v>
      </c>
      <c r="I217" s="785" t="s">
        <v>161</v>
      </c>
      <c r="J217" s="790"/>
      <c r="K217" s="792"/>
    </row>
    <row r="218" spans="1:11" s="793" customFormat="1" ht="15" customHeight="1">
      <c r="A218" s="799" t="s">
        <v>1548</v>
      </c>
      <c r="B218" s="817" t="s">
        <v>1341</v>
      </c>
      <c r="C218" s="799" t="s">
        <v>1548</v>
      </c>
      <c r="D218" s="813" t="s">
        <v>1342</v>
      </c>
      <c r="E218" s="814" t="s">
        <v>161</v>
      </c>
      <c r="F218" s="819"/>
      <c r="G218" s="820"/>
      <c r="H218" s="819"/>
      <c r="I218" s="825"/>
      <c r="J218" s="819"/>
      <c r="K218" s="825"/>
    </row>
    <row r="219" spans="1:11" s="793" customFormat="1" ht="15" customHeight="1">
      <c r="A219" s="801" t="s">
        <v>444</v>
      </c>
      <c r="B219" s="802" t="s">
        <v>1328</v>
      </c>
      <c r="C219" s="801" t="s">
        <v>444</v>
      </c>
      <c r="D219" s="808" t="s">
        <v>88</v>
      </c>
      <c r="E219" s="809" t="s">
        <v>911</v>
      </c>
      <c r="F219" s="783" t="s">
        <v>444</v>
      </c>
      <c r="G219" s="784" t="s">
        <v>163</v>
      </c>
      <c r="H219" s="790" t="s">
        <v>162</v>
      </c>
      <c r="I219" s="792" t="s">
        <v>163</v>
      </c>
      <c r="J219" s="783" t="s">
        <v>1549</v>
      </c>
      <c r="K219" s="785" t="s">
        <v>1550</v>
      </c>
    </row>
    <row r="220" spans="1:11" s="793" customFormat="1" ht="15" customHeight="1">
      <c r="A220" s="810" t="s">
        <v>444</v>
      </c>
      <c r="B220" s="811" t="s">
        <v>1336</v>
      </c>
      <c r="C220" s="810" t="s">
        <v>444</v>
      </c>
      <c r="D220" s="815" t="s">
        <v>1337</v>
      </c>
      <c r="E220" s="816" t="s">
        <v>1551</v>
      </c>
      <c r="F220" s="790"/>
      <c r="G220" s="791"/>
      <c r="H220" s="790"/>
      <c r="I220" s="792"/>
      <c r="J220" s="790"/>
      <c r="K220" s="792"/>
    </row>
    <row r="221" spans="1:11" s="793" customFormat="1" ht="15" customHeight="1">
      <c r="A221" s="810" t="s">
        <v>444</v>
      </c>
      <c r="B221" s="811" t="s">
        <v>1343</v>
      </c>
      <c r="C221" s="810" t="s">
        <v>444</v>
      </c>
      <c r="D221" s="815" t="s">
        <v>1344</v>
      </c>
      <c r="E221" s="816" t="s">
        <v>1552</v>
      </c>
      <c r="F221" s="790"/>
      <c r="G221" s="791"/>
      <c r="H221" s="790"/>
      <c r="I221" s="792"/>
      <c r="J221" s="790"/>
      <c r="K221" s="792"/>
    </row>
    <row r="222" spans="1:11" s="793" customFormat="1" ht="15" customHeight="1">
      <c r="A222" s="799" t="s">
        <v>444</v>
      </c>
      <c r="B222" s="817" t="s">
        <v>1341</v>
      </c>
      <c r="C222" s="799" t="s">
        <v>444</v>
      </c>
      <c r="D222" s="813" t="s">
        <v>1342</v>
      </c>
      <c r="E222" s="814" t="s">
        <v>917</v>
      </c>
      <c r="F222" s="790"/>
      <c r="G222" s="791"/>
      <c r="H222" s="790"/>
      <c r="I222" s="792"/>
      <c r="J222" s="790"/>
      <c r="K222" s="792"/>
    </row>
    <row r="223" spans="1:11" s="793" customFormat="1" ht="15" customHeight="1">
      <c r="A223" s="826"/>
      <c r="B223" s="827"/>
      <c r="C223" s="826" t="s">
        <v>445</v>
      </c>
      <c r="D223" s="828" t="s">
        <v>1553</v>
      </c>
      <c r="E223" s="829" t="s">
        <v>446</v>
      </c>
      <c r="F223" s="859" t="s">
        <v>1554</v>
      </c>
      <c r="G223" s="807" t="s">
        <v>446</v>
      </c>
      <c r="H223" s="790"/>
      <c r="I223" s="792"/>
      <c r="J223" s="790"/>
      <c r="K223" s="792"/>
    </row>
    <row r="224" spans="1:11" s="793" customFormat="1" ht="15" customHeight="1">
      <c r="A224" s="801" t="s">
        <v>447</v>
      </c>
      <c r="B224" s="802" t="s">
        <v>1328</v>
      </c>
      <c r="C224" s="801" t="s">
        <v>447</v>
      </c>
      <c r="D224" s="808" t="s">
        <v>88</v>
      </c>
      <c r="E224" s="809" t="s">
        <v>448</v>
      </c>
      <c r="F224" s="783" t="s">
        <v>447</v>
      </c>
      <c r="G224" s="784" t="s">
        <v>448</v>
      </c>
      <c r="H224" s="783" t="s">
        <v>164</v>
      </c>
      <c r="I224" s="784" t="s">
        <v>165</v>
      </c>
      <c r="J224" s="790"/>
      <c r="K224" s="792"/>
    </row>
    <row r="225" spans="1:11" s="793" customFormat="1" ht="15" customHeight="1">
      <c r="A225" s="799" t="s">
        <v>447</v>
      </c>
      <c r="B225" s="817" t="s">
        <v>1336</v>
      </c>
      <c r="C225" s="799" t="s">
        <v>447</v>
      </c>
      <c r="D225" s="813" t="s">
        <v>1337</v>
      </c>
      <c r="E225" s="814" t="s">
        <v>921</v>
      </c>
      <c r="F225" s="819"/>
      <c r="G225" s="820"/>
      <c r="H225" s="790"/>
      <c r="I225" s="792"/>
      <c r="J225" s="790"/>
      <c r="K225" s="792"/>
    </row>
    <row r="226" spans="1:11" s="793" customFormat="1" ht="15" customHeight="1">
      <c r="A226" s="801" t="s">
        <v>1555</v>
      </c>
      <c r="B226" s="802" t="s">
        <v>1328</v>
      </c>
      <c r="C226" s="801" t="s">
        <v>1555</v>
      </c>
      <c r="D226" s="808" t="s">
        <v>88</v>
      </c>
      <c r="E226" s="796" t="s">
        <v>923</v>
      </c>
      <c r="F226" s="783" t="s">
        <v>449</v>
      </c>
      <c r="G226" s="784" t="s">
        <v>450</v>
      </c>
      <c r="H226" s="790"/>
      <c r="I226" s="792"/>
      <c r="J226" s="790"/>
      <c r="K226" s="792"/>
    </row>
    <row r="227" spans="1:11" s="793" customFormat="1" ht="15" customHeight="1">
      <c r="A227" s="810" t="s">
        <v>1555</v>
      </c>
      <c r="B227" s="811" t="s">
        <v>1336</v>
      </c>
      <c r="C227" s="810" t="s">
        <v>1555</v>
      </c>
      <c r="D227" s="815" t="s">
        <v>1337</v>
      </c>
      <c r="E227" s="816" t="s">
        <v>925</v>
      </c>
      <c r="F227" s="790"/>
      <c r="G227" s="791"/>
      <c r="H227" s="790"/>
      <c r="I227" s="792"/>
      <c r="J227" s="790"/>
      <c r="K227" s="792"/>
    </row>
    <row r="228" spans="1:11" s="793" customFormat="1" ht="15" customHeight="1">
      <c r="A228" s="810" t="s">
        <v>1555</v>
      </c>
      <c r="B228" s="811" t="s">
        <v>1343</v>
      </c>
      <c r="C228" s="810" t="s">
        <v>1555</v>
      </c>
      <c r="D228" s="815" t="s">
        <v>1344</v>
      </c>
      <c r="E228" s="816" t="s">
        <v>927</v>
      </c>
      <c r="F228" s="790"/>
      <c r="G228" s="791"/>
      <c r="H228" s="790"/>
      <c r="I228" s="792"/>
      <c r="J228" s="790"/>
      <c r="K228" s="792"/>
    </row>
    <row r="229" spans="1:11" s="793" customFormat="1" ht="15" customHeight="1">
      <c r="A229" s="810" t="s">
        <v>1555</v>
      </c>
      <c r="B229" s="811" t="s">
        <v>1403</v>
      </c>
      <c r="C229" s="810" t="s">
        <v>1555</v>
      </c>
      <c r="D229" s="815" t="s">
        <v>1404</v>
      </c>
      <c r="E229" s="816" t="s">
        <v>929</v>
      </c>
      <c r="F229" s="790"/>
      <c r="G229" s="791"/>
      <c r="H229" s="790"/>
      <c r="I229" s="792"/>
      <c r="J229" s="790"/>
      <c r="K229" s="792"/>
    </row>
    <row r="230" spans="1:11" s="793" customFormat="1" ht="15" customHeight="1">
      <c r="A230" s="799" t="s">
        <v>1555</v>
      </c>
      <c r="B230" s="817" t="s">
        <v>1341</v>
      </c>
      <c r="C230" s="799" t="s">
        <v>1555</v>
      </c>
      <c r="D230" s="813" t="s">
        <v>1342</v>
      </c>
      <c r="E230" s="814" t="s">
        <v>450</v>
      </c>
      <c r="F230" s="819"/>
      <c r="G230" s="820"/>
      <c r="H230" s="819"/>
      <c r="I230" s="825"/>
      <c r="J230" s="819"/>
      <c r="K230" s="825"/>
    </row>
    <row r="231" spans="1:11" s="793" customFormat="1" ht="15" customHeight="1">
      <c r="A231" s="826" t="s">
        <v>451</v>
      </c>
      <c r="B231" s="827" t="s">
        <v>1328</v>
      </c>
      <c r="C231" s="826" t="s">
        <v>451</v>
      </c>
      <c r="D231" s="828" t="s">
        <v>88</v>
      </c>
      <c r="E231" s="829" t="s">
        <v>452</v>
      </c>
      <c r="F231" s="783" t="s">
        <v>451</v>
      </c>
      <c r="G231" s="784" t="s">
        <v>452</v>
      </c>
      <c r="H231" s="783" t="s">
        <v>166</v>
      </c>
      <c r="I231" s="1098" t="s">
        <v>1556</v>
      </c>
      <c r="J231" s="783" t="s">
        <v>1557</v>
      </c>
      <c r="K231" s="785" t="s">
        <v>1558</v>
      </c>
    </row>
    <row r="232" spans="1:11" s="793" customFormat="1" ht="15" customHeight="1">
      <c r="A232" s="826" t="s">
        <v>453</v>
      </c>
      <c r="B232" s="827" t="s">
        <v>1328</v>
      </c>
      <c r="C232" s="826" t="s">
        <v>453</v>
      </c>
      <c r="D232" s="828" t="s">
        <v>88</v>
      </c>
      <c r="E232" s="829" t="s">
        <v>454</v>
      </c>
      <c r="F232" s="806" t="s">
        <v>453</v>
      </c>
      <c r="G232" s="807" t="s">
        <v>454</v>
      </c>
      <c r="H232" s="819"/>
      <c r="I232" s="1101"/>
      <c r="J232" s="790"/>
      <c r="K232" s="792"/>
    </row>
    <row r="233" spans="1:11" s="793" customFormat="1" ht="15" customHeight="1">
      <c r="A233" s="860" t="s">
        <v>455</v>
      </c>
      <c r="B233" s="861" t="s">
        <v>1328</v>
      </c>
      <c r="C233" s="860" t="s">
        <v>455</v>
      </c>
      <c r="D233" s="862" t="s">
        <v>88</v>
      </c>
      <c r="E233" s="840" t="s">
        <v>1559</v>
      </c>
      <c r="F233" s="841" t="s">
        <v>455</v>
      </c>
      <c r="G233" s="863" t="s">
        <v>1560</v>
      </c>
      <c r="H233" s="848" t="s">
        <v>168</v>
      </c>
      <c r="I233" s="785" t="s">
        <v>169</v>
      </c>
      <c r="J233" s="790"/>
      <c r="K233" s="792"/>
    </row>
    <row r="234" spans="1:11" s="793" customFormat="1" ht="15" customHeight="1">
      <c r="A234" s="801" t="s">
        <v>457</v>
      </c>
      <c r="B234" s="802" t="s">
        <v>1328</v>
      </c>
      <c r="C234" s="801" t="s">
        <v>457</v>
      </c>
      <c r="D234" s="808" t="s">
        <v>88</v>
      </c>
      <c r="E234" s="796" t="s">
        <v>1561</v>
      </c>
      <c r="F234" s="783" t="s">
        <v>457</v>
      </c>
      <c r="G234" s="784" t="s">
        <v>169</v>
      </c>
      <c r="H234" s="790"/>
      <c r="I234" s="792"/>
      <c r="J234" s="790"/>
      <c r="K234" s="792"/>
    </row>
    <row r="235" spans="1:11" s="793" customFormat="1" ht="15" customHeight="1">
      <c r="A235" s="810" t="s">
        <v>457</v>
      </c>
      <c r="B235" s="811" t="s">
        <v>1336</v>
      </c>
      <c r="C235" s="810" t="s">
        <v>457</v>
      </c>
      <c r="D235" s="815" t="s">
        <v>1337</v>
      </c>
      <c r="E235" s="816" t="s">
        <v>1562</v>
      </c>
      <c r="F235" s="790"/>
      <c r="G235" s="791"/>
      <c r="H235" s="790"/>
      <c r="I235" s="792"/>
      <c r="J235" s="790"/>
      <c r="K235" s="792"/>
    </row>
    <row r="236" spans="1:11" s="793" customFormat="1" ht="15" customHeight="1">
      <c r="A236" s="797" t="s">
        <v>457</v>
      </c>
      <c r="B236" s="798" t="s">
        <v>1343</v>
      </c>
      <c r="C236" s="797"/>
      <c r="D236" s="833"/>
      <c r="E236" s="804" t="s">
        <v>1563</v>
      </c>
      <c r="F236" s="790"/>
      <c r="G236" s="791"/>
      <c r="H236" s="790"/>
      <c r="I236" s="792"/>
      <c r="J236" s="790"/>
      <c r="K236" s="792"/>
    </row>
    <row r="237" spans="1:11" s="793" customFormat="1" ht="15" customHeight="1">
      <c r="A237" s="786"/>
      <c r="B237" s="787"/>
      <c r="C237" s="786" t="s">
        <v>457</v>
      </c>
      <c r="D237" s="788" t="s">
        <v>1344</v>
      </c>
      <c r="E237" s="789" t="s">
        <v>1564</v>
      </c>
      <c r="F237" s="790"/>
      <c r="G237" s="791"/>
      <c r="H237" s="790"/>
      <c r="I237" s="792"/>
      <c r="J237" s="790"/>
      <c r="K237" s="792"/>
    </row>
    <row r="238" spans="1:11" s="793" customFormat="1" ht="15" customHeight="1">
      <c r="A238" s="786"/>
      <c r="B238" s="787"/>
      <c r="C238" s="786" t="s">
        <v>457</v>
      </c>
      <c r="D238" s="788" t="s">
        <v>1468</v>
      </c>
      <c r="E238" s="789" t="s">
        <v>1565</v>
      </c>
      <c r="F238" s="790"/>
      <c r="G238" s="791"/>
      <c r="H238" s="790"/>
      <c r="I238" s="792"/>
      <c r="J238" s="790"/>
      <c r="K238" s="792"/>
    </row>
    <row r="239" spans="1:11" s="793" customFormat="1" ht="15" customHeight="1">
      <c r="A239" s="794"/>
      <c r="B239" s="821"/>
      <c r="C239" s="794" t="s">
        <v>457</v>
      </c>
      <c r="D239" s="795" t="s">
        <v>1566</v>
      </c>
      <c r="E239" s="796" t="s">
        <v>1567</v>
      </c>
      <c r="F239" s="790"/>
      <c r="G239" s="791"/>
      <c r="H239" s="790"/>
      <c r="I239" s="792"/>
      <c r="J239" s="790"/>
      <c r="K239" s="792"/>
    </row>
    <row r="240" spans="1:11" s="793" customFormat="1" ht="15" customHeight="1">
      <c r="A240" s="786" t="s">
        <v>457</v>
      </c>
      <c r="B240" s="787" t="s">
        <v>1341</v>
      </c>
      <c r="C240" s="786" t="s">
        <v>457</v>
      </c>
      <c r="D240" s="788" t="s">
        <v>1342</v>
      </c>
      <c r="E240" s="789" t="s">
        <v>169</v>
      </c>
      <c r="F240" s="790"/>
      <c r="G240" s="791"/>
      <c r="H240" s="790"/>
      <c r="I240" s="792"/>
      <c r="J240" s="790"/>
      <c r="K240" s="792"/>
    </row>
    <row r="241" spans="1:11" s="793" customFormat="1" ht="15" customHeight="1">
      <c r="A241" s="801" t="s">
        <v>1568</v>
      </c>
      <c r="B241" s="802" t="s">
        <v>1328</v>
      </c>
      <c r="C241" s="801" t="s">
        <v>1568</v>
      </c>
      <c r="D241" s="808" t="s">
        <v>88</v>
      </c>
      <c r="E241" s="809" t="s">
        <v>942</v>
      </c>
      <c r="F241" s="783" t="s">
        <v>458</v>
      </c>
      <c r="G241" s="784" t="s">
        <v>459</v>
      </c>
      <c r="H241" s="783" t="s">
        <v>170</v>
      </c>
      <c r="I241" s="785" t="s">
        <v>0</v>
      </c>
      <c r="J241" s="783" t="s">
        <v>1569</v>
      </c>
      <c r="K241" s="785" t="s">
        <v>0</v>
      </c>
    </row>
    <row r="242" spans="1:11" s="793" customFormat="1" ht="15" customHeight="1">
      <c r="A242" s="810" t="s">
        <v>1568</v>
      </c>
      <c r="B242" s="811" t="s">
        <v>1336</v>
      </c>
      <c r="C242" s="810" t="s">
        <v>1568</v>
      </c>
      <c r="D242" s="815" t="s">
        <v>1337</v>
      </c>
      <c r="E242" s="816" t="s">
        <v>944</v>
      </c>
      <c r="F242" s="790"/>
      <c r="G242" s="791"/>
      <c r="H242" s="790"/>
      <c r="I242" s="792"/>
      <c r="J242" s="790"/>
      <c r="K242" s="792"/>
    </row>
    <row r="243" spans="1:11" s="793" customFormat="1" ht="15" customHeight="1">
      <c r="A243" s="799" t="s">
        <v>1568</v>
      </c>
      <c r="B243" s="817" t="s">
        <v>1343</v>
      </c>
      <c r="C243" s="799" t="s">
        <v>1568</v>
      </c>
      <c r="D243" s="813" t="s">
        <v>1344</v>
      </c>
      <c r="E243" s="814" t="s">
        <v>946</v>
      </c>
      <c r="F243" s="819"/>
      <c r="G243" s="820"/>
      <c r="H243" s="790"/>
      <c r="I243" s="792"/>
      <c r="J243" s="790"/>
      <c r="K243" s="792"/>
    </row>
    <row r="244" spans="1:11" s="793" customFormat="1" ht="15" customHeight="1">
      <c r="A244" s="801" t="s">
        <v>1570</v>
      </c>
      <c r="B244" s="802" t="s">
        <v>1328</v>
      </c>
      <c r="C244" s="801" t="s">
        <v>1570</v>
      </c>
      <c r="D244" s="808" t="s">
        <v>88</v>
      </c>
      <c r="E244" s="789" t="s">
        <v>1571</v>
      </c>
      <c r="F244" s="806" t="s">
        <v>460</v>
      </c>
      <c r="G244" s="807" t="s">
        <v>461</v>
      </c>
      <c r="H244" s="790"/>
      <c r="I244" s="792"/>
      <c r="J244" s="790"/>
      <c r="K244" s="792"/>
    </row>
    <row r="245" spans="1:11" s="793" customFormat="1" ht="15" customHeight="1">
      <c r="A245" s="826" t="s">
        <v>1572</v>
      </c>
      <c r="B245" s="827" t="s">
        <v>1328</v>
      </c>
      <c r="C245" s="826" t="s">
        <v>1572</v>
      </c>
      <c r="D245" s="828" t="s">
        <v>88</v>
      </c>
      <c r="E245" s="829" t="s">
        <v>463</v>
      </c>
      <c r="F245" s="806" t="s">
        <v>462</v>
      </c>
      <c r="G245" s="807" t="s">
        <v>463</v>
      </c>
      <c r="H245" s="790"/>
      <c r="I245" s="792"/>
      <c r="J245" s="790"/>
      <c r="K245" s="792"/>
    </row>
    <row r="246" spans="1:11" s="793" customFormat="1" ht="15" customHeight="1">
      <c r="A246" s="826" t="s">
        <v>1573</v>
      </c>
      <c r="B246" s="827" t="s">
        <v>1328</v>
      </c>
      <c r="C246" s="826" t="s">
        <v>1573</v>
      </c>
      <c r="D246" s="828" t="s">
        <v>88</v>
      </c>
      <c r="E246" s="829" t="s">
        <v>465</v>
      </c>
      <c r="F246" s="806" t="s">
        <v>464</v>
      </c>
      <c r="G246" s="807" t="s">
        <v>465</v>
      </c>
      <c r="H246" s="790"/>
      <c r="I246" s="792"/>
      <c r="J246" s="790"/>
      <c r="K246" s="792"/>
    </row>
    <row r="247" spans="1:11" s="793" customFormat="1" ht="15" customHeight="1">
      <c r="A247" s="810" t="s">
        <v>1574</v>
      </c>
      <c r="B247" s="811" t="s">
        <v>1364</v>
      </c>
      <c r="C247" s="810" t="s">
        <v>1574</v>
      </c>
      <c r="D247" s="815" t="s">
        <v>1332</v>
      </c>
      <c r="E247" s="809" t="s">
        <v>951</v>
      </c>
      <c r="F247" s="783" t="s">
        <v>466</v>
      </c>
      <c r="G247" s="784" t="s">
        <v>467</v>
      </c>
      <c r="H247" s="790"/>
      <c r="I247" s="792"/>
      <c r="J247" s="790"/>
      <c r="K247" s="792"/>
    </row>
    <row r="248" spans="1:11" s="793" customFormat="1" ht="15" customHeight="1">
      <c r="A248" s="786" t="s">
        <v>1574</v>
      </c>
      <c r="B248" s="787" t="s">
        <v>1387</v>
      </c>
      <c r="C248" s="786" t="s">
        <v>466</v>
      </c>
      <c r="D248" s="788" t="s">
        <v>1342</v>
      </c>
      <c r="E248" s="804" t="s">
        <v>1575</v>
      </c>
      <c r="F248" s="790"/>
      <c r="G248" s="791"/>
      <c r="H248" s="790"/>
      <c r="I248" s="792"/>
      <c r="J248" s="790"/>
      <c r="K248" s="792"/>
    </row>
    <row r="249" spans="1:11" s="793" customFormat="1" ht="15" customHeight="1">
      <c r="A249" s="801" t="s">
        <v>1576</v>
      </c>
      <c r="B249" s="802" t="s">
        <v>1328</v>
      </c>
      <c r="C249" s="801" t="s">
        <v>1576</v>
      </c>
      <c r="D249" s="803" t="s">
        <v>88</v>
      </c>
      <c r="E249" s="829" t="s">
        <v>1577</v>
      </c>
      <c r="F249" s="806" t="s">
        <v>468</v>
      </c>
      <c r="G249" s="807" t="s">
        <v>469</v>
      </c>
      <c r="H249" s="783" t="s">
        <v>171</v>
      </c>
      <c r="I249" s="785" t="s">
        <v>1</v>
      </c>
      <c r="J249" s="783" t="s">
        <v>1578</v>
      </c>
      <c r="K249" s="785" t="s">
        <v>1</v>
      </c>
    </row>
    <row r="250" spans="1:11" s="793" customFormat="1" ht="15" customHeight="1">
      <c r="A250" s="826" t="s">
        <v>1579</v>
      </c>
      <c r="B250" s="827" t="s">
        <v>1328</v>
      </c>
      <c r="C250" s="826" t="s">
        <v>1579</v>
      </c>
      <c r="D250" s="830" t="s">
        <v>88</v>
      </c>
      <c r="E250" s="829" t="s">
        <v>1580</v>
      </c>
      <c r="F250" s="806" t="s">
        <v>470</v>
      </c>
      <c r="G250" s="807" t="s">
        <v>471</v>
      </c>
      <c r="H250" s="790"/>
      <c r="I250" s="792"/>
      <c r="J250" s="790"/>
      <c r="K250" s="792"/>
    </row>
    <row r="251" spans="1:11" s="793" customFormat="1" ht="15" customHeight="1">
      <c r="A251" s="822" t="s">
        <v>1581</v>
      </c>
      <c r="B251" s="823" t="s">
        <v>1364</v>
      </c>
      <c r="C251" s="822" t="s">
        <v>1581</v>
      </c>
      <c r="D251" s="864" t="s">
        <v>1332</v>
      </c>
      <c r="E251" s="829" t="s">
        <v>473</v>
      </c>
      <c r="F251" s="806" t="s">
        <v>472</v>
      </c>
      <c r="G251" s="807" t="s">
        <v>473</v>
      </c>
      <c r="H251" s="790"/>
      <c r="I251" s="792"/>
      <c r="J251" s="790"/>
      <c r="K251" s="792"/>
    </row>
    <row r="252" spans="1:11" s="793" customFormat="1" ht="15" customHeight="1">
      <c r="A252" s="779" t="s">
        <v>1582</v>
      </c>
      <c r="B252" s="780" t="s">
        <v>1364</v>
      </c>
      <c r="C252" s="779" t="s">
        <v>474</v>
      </c>
      <c r="D252" s="781" t="s">
        <v>88</v>
      </c>
      <c r="E252" s="782" t="s">
        <v>1583</v>
      </c>
      <c r="F252" s="783" t="s">
        <v>474</v>
      </c>
      <c r="G252" s="784" t="s">
        <v>475</v>
      </c>
      <c r="H252" s="790"/>
      <c r="I252" s="792"/>
      <c r="J252" s="790"/>
      <c r="K252" s="792"/>
    </row>
    <row r="253" spans="1:11" s="793" customFormat="1" ht="15" customHeight="1">
      <c r="A253" s="801" t="s">
        <v>1584</v>
      </c>
      <c r="B253" s="802" t="s">
        <v>1328</v>
      </c>
      <c r="C253" s="801" t="s">
        <v>1584</v>
      </c>
      <c r="D253" s="808" t="s">
        <v>88</v>
      </c>
      <c r="E253" s="809" t="s">
        <v>958</v>
      </c>
      <c r="F253" s="783" t="s">
        <v>476</v>
      </c>
      <c r="G253" s="784" t="s">
        <v>477</v>
      </c>
      <c r="H253" s="790"/>
      <c r="I253" s="792"/>
      <c r="J253" s="790"/>
      <c r="K253" s="792"/>
    </row>
    <row r="254" spans="1:11" s="793" customFormat="1" ht="15" customHeight="1">
      <c r="A254" s="797" t="s">
        <v>1584</v>
      </c>
      <c r="B254" s="798" t="s">
        <v>1399</v>
      </c>
      <c r="C254" s="797" t="s">
        <v>476</v>
      </c>
      <c r="D254" s="833" t="s">
        <v>1337</v>
      </c>
      <c r="E254" s="804" t="s">
        <v>1585</v>
      </c>
      <c r="F254" s="790"/>
      <c r="G254" s="791"/>
      <c r="H254" s="790"/>
      <c r="I254" s="792"/>
      <c r="J254" s="790"/>
      <c r="K254" s="792"/>
    </row>
    <row r="255" spans="1:11" s="793" customFormat="1" ht="15" customHeight="1">
      <c r="A255" s="801" t="s">
        <v>1586</v>
      </c>
      <c r="B255" s="802" t="s">
        <v>1328</v>
      </c>
      <c r="C255" s="801" t="s">
        <v>1586</v>
      </c>
      <c r="D255" s="808" t="s">
        <v>88</v>
      </c>
      <c r="E255" s="809" t="s">
        <v>962</v>
      </c>
      <c r="F255" s="783" t="s">
        <v>478</v>
      </c>
      <c r="G255" s="784" t="s">
        <v>479</v>
      </c>
      <c r="H255" s="790"/>
      <c r="I255" s="792"/>
      <c r="J255" s="790"/>
      <c r="K255" s="792"/>
    </row>
    <row r="256" spans="1:11" s="793" customFormat="1" ht="15" customHeight="1">
      <c r="A256" s="810" t="s">
        <v>1586</v>
      </c>
      <c r="B256" s="811" t="s">
        <v>1399</v>
      </c>
      <c r="C256" s="810" t="s">
        <v>1586</v>
      </c>
      <c r="D256" s="815" t="s">
        <v>1400</v>
      </c>
      <c r="E256" s="816" t="s">
        <v>479</v>
      </c>
      <c r="F256" s="790"/>
      <c r="G256" s="791"/>
      <c r="H256" s="790"/>
      <c r="I256" s="792"/>
      <c r="J256" s="790"/>
      <c r="K256" s="792"/>
    </row>
    <row r="257" spans="1:11" s="793" customFormat="1" ht="15" customHeight="1">
      <c r="A257" s="822" t="s">
        <v>1586</v>
      </c>
      <c r="B257" s="823" t="s">
        <v>1427</v>
      </c>
      <c r="C257" s="822" t="s">
        <v>1586</v>
      </c>
      <c r="D257" s="824" t="s">
        <v>1428</v>
      </c>
      <c r="E257" s="814" t="s">
        <v>965</v>
      </c>
      <c r="F257" s="819"/>
      <c r="G257" s="820"/>
      <c r="H257" s="790"/>
      <c r="I257" s="792"/>
      <c r="J257" s="790"/>
      <c r="K257" s="792"/>
    </row>
    <row r="258" spans="1:11" s="793" customFormat="1" ht="15" customHeight="1">
      <c r="A258" s="794" t="s">
        <v>1587</v>
      </c>
      <c r="B258" s="821" t="s">
        <v>1364</v>
      </c>
      <c r="C258" s="794" t="s">
        <v>1587</v>
      </c>
      <c r="D258" s="795" t="s">
        <v>1332</v>
      </c>
      <c r="E258" s="818" t="s">
        <v>481</v>
      </c>
      <c r="F258" s="806" t="s">
        <v>480</v>
      </c>
      <c r="G258" s="807" t="s">
        <v>481</v>
      </c>
      <c r="H258" s="790"/>
      <c r="I258" s="792"/>
      <c r="J258" s="790"/>
      <c r="K258" s="792"/>
    </row>
    <row r="259" spans="1:11" s="793" customFormat="1" ht="15" customHeight="1">
      <c r="A259" s="801" t="s">
        <v>1588</v>
      </c>
      <c r="B259" s="802" t="s">
        <v>1364</v>
      </c>
      <c r="C259" s="801" t="s">
        <v>1588</v>
      </c>
      <c r="D259" s="808" t="s">
        <v>88</v>
      </c>
      <c r="E259" s="809" t="s">
        <v>968</v>
      </c>
      <c r="F259" s="783" t="s">
        <v>482</v>
      </c>
      <c r="G259" s="784" t="s">
        <v>483</v>
      </c>
      <c r="H259" s="790"/>
      <c r="I259" s="792"/>
      <c r="J259" s="790"/>
      <c r="K259" s="792"/>
    </row>
    <row r="260" spans="1:11" s="793" customFormat="1" ht="15" customHeight="1">
      <c r="A260" s="810" t="s">
        <v>1588</v>
      </c>
      <c r="B260" s="811" t="s">
        <v>1399</v>
      </c>
      <c r="C260" s="810" t="s">
        <v>1588</v>
      </c>
      <c r="D260" s="815" t="s">
        <v>1400</v>
      </c>
      <c r="E260" s="816" t="s">
        <v>1589</v>
      </c>
      <c r="F260" s="790"/>
      <c r="G260" s="791"/>
      <c r="H260" s="790"/>
      <c r="I260" s="792"/>
      <c r="J260" s="790"/>
      <c r="K260" s="792"/>
    </row>
    <row r="261" spans="1:11" s="793" customFormat="1" ht="15" customHeight="1">
      <c r="A261" s="810" t="s">
        <v>1588</v>
      </c>
      <c r="B261" s="811" t="s">
        <v>1427</v>
      </c>
      <c r="C261" s="810" t="s">
        <v>1588</v>
      </c>
      <c r="D261" s="815" t="s">
        <v>1428</v>
      </c>
      <c r="E261" s="816" t="s">
        <v>1590</v>
      </c>
      <c r="F261" s="790"/>
      <c r="G261" s="791"/>
      <c r="H261" s="790"/>
      <c r="I261" s="792"/>
      <c r="J261" s="790"/>
      <c r="K261" s="792"/>
    </row>
    <row r="262" spans="1:11" s="793" customFormat="1" ht="15" customHeight="1">
      <c r="A262" s="822" t="s">
        <v>1588</v>
      </c>
      <c r="B262" s="823" t="s">
        <v>1387</v>
      </c>
      <c r="C262" s="822" t="s">
        <v>1588</v>
      </c>
      <c r="D262" s="824" t="s">
        <v>1342</v>
      </c>
      <c r="E262" s="814" t="s">
        <v>1591</v>
      </c>
      <c r="F262" s="819"/>
      <c r="G262" s="820"/>
      <c r="H262" s="819"/>
      <c r="I262" s="825"/>
      <c r="J262" s="819"/>
      <c r="K262" s="825"/>
    </row>
    <row r="263" spans="1:11" s="793" customFormat="1" ht="15" customHeight="1">
      <c r="A263" s="801" t="s">
        <v>484</v>
      </c>
      <c r="B263" s="802" t="s">
        <v>1328</v>
      </c>
      <c r="C263" s="801" t="s">
        <v>484</v>
      </c>
      <c r="D263" s="808" t="s">
        <v>88</v>
      </c>
      <c r="E263" s="809" t="s">
        <v>975</v>
      </c>
      <c r="F263" s="783" t="s">
        <v>484</v>
      </c>
      <c r="G263" s="784" t="s">
        <v>485</v>
      </c>
      <c r="H263" s="790" t="s">
        <v>172</v>
      </c>
      <c r="I263" s="792" t="s">
        <v>2</v>
      </c>
      <c r="J263" s="790" t="s">
        <v>1592</v>
      </c>
      <c r="K263" s="792" t="s">
        <v>2</v>
      </c>
    </row>
    <row r="264" spans="1:11" s="793" customFormat="1" ht="15" customHeight="1">
      <c r="A264" s="799" t="s">
        <v>484</v>
      </c>
      <c r="B264" s="817" t="s">
        <v>1341</v>
      </c>
      <c r="C264" s="799" t="s">
        <v>1593</v>
      </c>
      <c r="D264" s="813" t="s">
        <v>1440</v>
      </c>
      <c r="E264" s="814" t="s">
        <v>977</v>
      </c>
      <c r="F264" s="819"/>
      <c r="G264" s="820"/>
      <c r="H264" s="790"/>
      <c r="I264" s="792"/>
      <c r="J264" s="790"/>
      <c r="K264" s="792"/>
    </row>
    <row r="265" spans="1:11" s="793" customFormat="1" ht="15" customHeight="1">
      <c r="A265" s="786" t="s">
        <v>486</v>
      </c>
      <c r="B265" s="787" t="s">
        <v>1328</v>
      </c>
      <c r="C265" s="786" t="s">
        <v>486</v>
      </c>
      <c r="D265" s="788" t="s">
        <v>88</v>
      </c>
      <c r="E265" s="789" t="s">
        <v>1594</v>
      </c>
      <c r="F265" s="783" t="s">
        <v>486</v>
      </c>
      <c r="G265" s="784" t="s">
        <v>487</v>
      </c>
      <c r="H265" s="790"/>
      <c r="I265" s="792"/>
      <c r="J265" s="790"/>
      <c r="K265" s="792"/>
    </row>
    <row r="266" spans="1:11" s="793" customFormat="1" ht="15" customHeight="1">
      <c r="A266" s="779" t="s">
        <v>1595</v>
      </c>
      <c r="B266" s="780" t="s">
        <v>1328</v>
      </c>
      <c r="C266" s="779" t="s">
        <v>1595</v>
      </c>
      <c r="D266" s="805" t="s">
        <v>88</v>
      </c>
      <c r="E266" s="782" t="s">
        <v>1596</v>
      </c>
      <c r="F266" s="806" t="s">
        <v>488</v>
      </c>
      <c r="G266" s="807" t="s">
        <v>489</v>
      </c>
      <c r="H266" s="790"/>
      <c r="I266" s="792"/>
      <c r="J266" s="790"/>
      <c r="K266" s="792"/>
    </row>
    <row r="267" spans="1:11" s="793" customFormat="1" ht="15" customHeight="1">
      <c r="A267" s="826" t="s">
        <v>1597</v>
      </c>
      <c r="B267" s="827" t="s">
        <v>1364</v>
      </c>
      <c r="C267" s="826" t="s">
        <v>1597</v>
      </c>
      <c r="D267" s="830" t="s">
        <v>1332</v>
      </c>
      <c r="E267" s="829" t="s">
        <v>491</v>
      </c>
      <c r="F267" s="806" t="s">
        <v>490</v>
      </c>
      <c r="G267" s="807" t="s">
        <v>491</v>
      </c>
      <c r="H267" s="790"/>
      <c r="I267" s="792"/>
      <c r="J267" s="790"/>
      <c r="K267" s="792"/>
    </row>
    <row r="268" spans="1:11" s="793" customFormat="1" ht="15" customHeight="1">
      <c r="A268" s="826" t="s">
        <v>1598</v>
      </c>
      <c r="B268" s="827" t="s">
        <v>1328</v>
      </c>
      <c r="C268" s="826" t="s">
        <v>1598</v>
      </c>
      <c r="D268" s="830" t="s">
        <v>88</v>
      </c>
      <c r="E268" s="829" t="s">
        <v>1599</v>
      </c>
      <c r="F268" s="806" t="s">
        <v>492</v>
      </c>
      <c r="G268" s="807" t="s">
        <v>493</v>
      </c>
      <c r="H268" s="790"/>
      <c r="I268" s="792"/>
      <c r="J268" s="790"/>
      <c r="K268" s="792"/>
    </row>
    <row r="269" spans="1:11" s="793" customFormat="1" ht="15" customHeight="1">
      <c r="A269" s="794" t="s">
        <v>1600</v>
      </c>
      <c r="B269" s="827" t="s">
        <v>1364</v>
      </c>
      <c r="C269" s="826" t="s">
        <v>1600</v>
      </c>
      <c r="D269" s="830" t="s">
        <v>1332</v>
      </c>
      <c r="E269" s="818" t="s">
        <v>495</v>
      </c>
      <c r="F269" s="806" t="s">
        <v>494</v>
      </c>
      <c r="G269" s="807" t="s">
        <v>495</v>
      </c>
      <c r="H269" s="790"/>
      <c r="I269" s="792"/>
      <c r="J269" s="790"/>
      <c r="K269" s="792"/>
    </row>
    <row r="270" spans="1:11" s="793" customFormat="1" ht="15" customHeight="1">
      <c r="A270" s="801" t="s">
        <v>1601</v>
      </c>
      <c r="B270" s="821" t="s">
        <v>1364</v>
      </c>
      <c r="C270" s="794" t="s">
        <v>1601</v>
      </c>
      <c r="D270" s="795" t="s">
        <v>1332</v>
      </c>
      <c r="E270" s="796" t="s">
        <v>984</v>
      </c>
      <c r="F270" s="783" t="s">
        <v>496</v>
      </c>
      <c r="G270" s="784" t="s">
        <v>174</v>
      </c>
      <c r="H270" s="783" t="s">
        <v>173</v>
      </c>
      <c r="I270" s="785" t="s">
        <v>174</v>
      </c>
      <c r="J270" s="783" t="s">
        <v>1602</v>
      </c>
      <c r="K270" s="785" t="s">
        <v>1603</v>
      </c>
    </row>
    <row r="271" spans="1:11" s="793" customFormat="1" ht="15" customHeight="1">
      <c r="A271" s="810" t="s">
        <v>496</v>
      </c>
      <c r="B271" s="811" t="s">
        <v>1399</v>
      </c>
      <c r="C271" s="810" t="s">
        <v>496</v>
      </c>
      <c r="D271" s="815" t="s">
        <v>1400</v>
      </c>
      <c r="E271" s="816" t="s">
        <v>986</v>
      </c>
      <c r="F271" s="790"/>
      <c r="G271" s="791"/>
      <c r="H271" s="790"/>
      <c r="I271" s="792"/>
      <c r="J271" s="790"/>
      <c r="K271" s="792"/>
    </row>
    <row r="272" spans="1:11" s="793" customFormat="1" ht="15" customHeight="1">
      <c r="A272" s="797" t="s">
        <v>496</v>
      </c>
      <c r="B272" s="798" t="s">
        <v>1427</v>
      </c>
      <c r="C272" s="797" t="s">
        <v>496</v>
      </c>
      <c r="D272" s="833" t="s">
        <v>1428</v>
      </c>
      <c r="E272" s="804" t="s">
        <v>1604</v>
      </c>
      <c r="F272" s="790"/>
      <c r="G272" s="791"/>
      <c r="H272" s="790"/>
      <c r="I272" s="792"/>
      <c r="J272" s="790"/>
      <c r="K272" s="792"/>
    </row>
    <row r="273" spans="1:11" s="793" customFormat="1" ht="15" customHeight="1">
      <c r="A273" s="822" t="s">
        <v>1605</v>
      </c>
      <c r="B273" s="823" t="s">
        <v>1359</v>
      </c>
      <c r="C273" s="822" t="s">
        <v>1605</v>
      </c>
      <c r="D273" s="824" t="s">
        <v>1360</v>
      </c>
      <c r="E273" s="814" t="s">
        <v>1606</v>
      </c>
      <c r="F273" s="819"/>
      <c r="G273" s="820"/>
      <c r="H273" s="819"/>
      <c r="I273" s="825"/>
      <c r="J273" s="790"/>
      <c r="K273" s="792"/>
    </row>
    <row r="274" spans="1:11" s="793" customFormat="1" ht="15" customHeight="1">
      <c r="A274" s="801" t="s">
        <v>1607</v>
      </c>
      <c r="B274" s="802" t="s">
        <v>1457</v>
      </c>
      <c r="C274" s="801" t="s">
        <v>1607</v>
      </c>
      <c r="D274" s="803" t="s">
        <v>1340</v>
      </c>
      <c r="E274" s="809" t="s">
        <v>1608</v>
      </c>
      <c r="F274" s="783" t="s">
        <v>497</v>
      </c>
      <c r="G274" s="784" t="s">
        <v>176</v>
      </c>
      <c r="H274" s="790" t="s">
        <v>175</v>
      </c>
      <c r="I274" s="792" t="s">
        <v>176</v>
      </c>
      <c r="J274" s="790"/>
      <c r="K274" s="792"/>
    </row>
    <row r="275" spans="1:11" s="793" customFormat="1" ht="15" customHeight="1">
      <c r="A275" s="797" t="s">
        <v>1609</v>
      </c>
      <c r="B275" s="798" t="s">
        <v>1399</v>
      </c>
      <c r="C275" s="797" t="s">
        <v>1609</v>
      </c>
      <c r="D275" s="833" t="s">
        <v>1400</v>
      </c>
      <c r="E275" s="804" t="s">
        <v>1610</v>
      </c>
      <c r="F275" s="790"/>
      <c r="G275" s="791"/>
      <c r="H275" s="790"/>
      <c r="I275" s="792"/>
      <c r="J275" s="790"/>
      <c r="K275" s="792"/>
    </row>
    <row r="276" spans="1:11" s="793" customFormat="1" ht="15" customHeight="1">
      <c r="A276" s="822" t="s">
        <v>1609</v>
      </c>
      <c r="B276" s="823" t="s">
        <v>1387</v>
      </c>
      <c r="C276" s="822" t="s">
        <v>1609</v>
      </c>
      <c r="D276" s="824" t="s">
        <v>1440</v>
      </c>
      <c r="E276" s="814" t="s">
        <v>1611</v>
      </c>
      <c r="F276" s="819"/>
      <c r="G276" s="820"/>
      <c r="H276" s="790"/>
      <c r="I276" s="792"/>
      <c r="J276" s="819"/>
      <c r="K276" s="825"/>
    </row>
    <row r="277" spans="1:11" s="793" customFormat="1" ht="15" customHeight="1">
      <c r="A277" s="779" t="s">
        <v>1612</v>
      </c>
      <c r="B277" s="780" t="s">
        <v>1328</v>
      </c>
      <c r="C277" s="779"/>
      <c r="D277" s="805"/>
      <c r="E277" s="782" t="s">
        <v>997</v>
      </c>
      <c r="F277" s="790" t="s">
        <v>498</v>
      </c>
      <c r="G277" s="791" t="s">
        <v>178</v>
      </c>
      <c r="H277" s="783" t="s">
        <v>177</v>
      </c>
      <c r="I277" s="785" t="s">
        <v>178</v>
      </c>
      <c r="J277" s="783" t="s">
        <v>1613</v>
      </c>
      <c r="K277" s="785" t="s">
        <v>1614</v>
      </c>
    </row>
    <row r="278" spans="1:11" s="793" customFormat="1" ht="15" customHeight="1">
      <c r="A278" s="786"/>
      <c r="B278" s="787"/>
      <c r="C278" s="786" t="s">
        <v>1612</v>
      </c>
      <c r="D278" s="831" t="s">
        <v>88</v>
      </c>
      <c r="E278" s="789" t="s">
        <v>1615</v>
      </c>
      <c r="F278" s="790"/>
      <c r="G278" s="791"/>
      <c r="H278" s="790"/>
      <c r="I278" s="792"/>
      <c r="J278" s="790"/>
      <c r="K278" s="792"/>
    </row>
    <row r="279" spans="1:11" s="793" customFormat="1" ht="15" customHeight="1">
      <c r="A279" s="865"/>
      <c r="B279" s="866"/>
      <c r="C279" s="794" t="s">
        <v>1612</v>
      </c>
      <c r="D279" s="867" t="s">
        <v>1380</v>
      </c>
      <c r="E279" s="796" t="s">
        <v>1616</v>
      </c>
      <c r="F279" s="790"/>
      <c r="G279" s="791"/>
      <c r="H279" s="790"/>
      <c r="I279" s="792"/>
      <c r="J279" s="790"/>
      <c r="K279" s="792"/>
    </row>
    <row r="280" spans="1:11" s="793" customFormat="1" ht="15" customHeight="1">
      <c r="A280" s="810" t="s">
        <v>498</v>
      </c>
      <c r="B280" s="811" t="s">
        <v>1336</v>
      </c>
      <c r="C280" s="810" t="s">
        <v>498</v>
      </c>
      <c r="D280" s="815" t="s">
        <v>1337</v>
      </c>
      <c r="E280" s="816" t="s">
        <v>999</v>
      </c>
      <c r="F280" s="790"/>
      <c r="G280" s="791"/>
      <c r="H280" s="790"/>
      <c r="I280" s="792"/>
      <c r="J280" s="790"/>
      <c r="K280" s="792"/>
    </row>
    <row r="281" spans="1:11" s="793" customFormat="1" ht="15" customHeight="1">
      <c r="A281" s="810" t="s">
        <v>498</v>
      </c>
      <c r="B281" s="811" t="s">
        <v>1343</v>
      </c>
      <c r="C281" s="810" t="s">
        <v>498</v>
      </c>
      <c r="D281" s="812" t="s">
        <v>1344</v>
      </c>
      <c r="E281" s="816" t="s">
        <v>1617</v>
      </c>
      <c r="F281" s="790"/>
      <c r="G281" s="791"/>
      <c r="H281" s="790"/>
      <c r="I281" s="792"/>
      <c r="J281" s="790"/>
      <c r="K281" s="792"/>
    </row>
    <row r="282" spans="1:11" s="793" customFormat="1" ht="15" customHeight="1">
      <c r="A282" s="794" t="s">
        <v>1612</v>
      </c>
      <c r="B282" s="821" t="s">
        <v>1618</v>
      </c>
      <c r="C282" s="794" t="s">
        <v>1612</v>
      </c>
      <c r="D282" s="795" t="s">
        <v>1619</v>
      </c>
      <c r="E282" s="816" t="s">
        <v>1620</v>
      </c>
      <c r="F282" s="790"/>
      <c r="G282" s="791"/>
      <c r="H282" s="790"/>
      <c r="I282" s="792"/>
      <c r="J282" s="790"/>
      <c r="K282" s="792"/>
    </row>
    <row r="283" spans="1:11" s="793" customFormat="1" ht="15" customHeight="1">
      <c r="A283" s="810" t="s">
        <v>498</v>
      </c>
      <c r="B283" s="811" t="s">
        <v>1424</v>
      </c>
      <c r="C283" s="810" t="s">
        <v>498</v>
      </c>
      <c r="D283" s="812" t="s">
        <v>1425</v>
      </c>
      <c r="E283" s="816" t="s">
        <v>1621</v>
      </c>
      <c r="F283" s="790"/>
      <c r="G283" s="791"/>
      <c r="H283" s="790"/>
      <c r="I283" s="792"/>
      <c r="J283" s="790"/>
      <c r="K283" s="792"/>
    </row>
    <row r="284" spans="1:11" s="793" customFormat="1" ht="15" customHeight="1">
      <c r="A284" s="799" t="s">
        <v>1612</v>
      </c>
      <c r="B284" s="817" t="s">
        <v>1387</v>
      </c>
      <c r="C284" s="799" t="s">
        <v>498</v>
      </c>
      <c r="D284" s="800" t="s">
        <v>1440</v>
      </c>
      <c r="E284" s="814" t="s">
        <v>1622</v>
      </c>
      <c r="F284" s="790"/>
      <c r="G284" s="791"/>
      <c r="H284" s="819"/>
      <c r="I284" s="825"/>
      <c r="J284" s="790"/>
      <c r="K284" s="792"/>
    </row>
    <row r="285" spans="1:11" s="793" customFormat="1" ht="15" customHeight="1">
      <c r="A285" s="786" t="s">
        <v>1623</v>
      </c>
      <c r="B285" s="787" t="s">
        <v>1364</v>
      </c>
      <c r="C285" s="786" t="s">
        <v>1623</v>
      </c>
      <c r="D285" s="788" t="s">
        <v>1332</v>
      </c>
      <c r="E285" s="809" t="s">
        <v>1624</v>
      </c>
      <c r="F285" s="783" t="s">
        <v>499</v>
      </c>
      <c r="G285" s="784" t="s">
        <v>180</v>
      </c>
      <c r="H285" s="790" t="s">
        <v>179</v>
      </c>
      <c r="I285" s="792" t="s">
        <v>180</v>
      </c>
      <c r="J285" s="790"/>
      <c r="K285" s="792"/>
    </row>
    <row r="286" spans="1:11" s="793" customFormat="1" ht="15" customHeight="1">
      <c r="A286" s="797" t="s">
        <v>1623</v>
      </c>
      <c r="B286" s="798" t="s">
        <v>1399</v>
      </c>
      <c r="C286" s="797" t="s">
        <v>1623</v>
      </c>
      <c r="D286" s="868" t="s">
        <v>1400</v>
      </c>
      <c r="E286" s="814" t="s">
        <v>1625</v>
      </c>
      <c r="F286" s="819"/>
      <c r="G286" s="820"/>
      <c r="H286" s="790"/>
      <c r="I286" s="792"/>
      <c r="J286" s="790"/>
      <c r="K286" s="792"/>
    </row>
    <row r="287" spans="1:11" s="793" customFormat="1" ht="15" customHeight="1">
      <c r="A287" s="826" t="s">
        <v>1626</v>
      </c>
      <c r="B287" s="827" t="s">
        <v>1328</v>
      </c>
      <c r="C287" s="826" t="s">
        <v>1626</v>
      </c>
      <c r="D287" s="828" t="s">
        <v>88</v>
      </c>
      <c r="E287" s="829" t="s">
        <v>501</v>
      </c>
      <c r="F287" s="790" t="s">
        <v>500</v>
      </c>
      <c r="G287" s="791" t="s">
        <v>501</v>
      </c>
      <c r="H287" s="783" t="s">
        <v>181</v>
      </c>
      <c r="I287" s="1098" t="s">
        <v>182</v>
      </c>
      <c r="J287" s="790"/>
      <c r="K287" s="792"/>
    </row>
    <row r="288" spans="1:11" s="793" customFormat="1" ht="15" customHeight="1">
      <c r="A288" s="826" t="s">
        <v>1627</v>
      </c>
      <c r="B288" s="827" t="s">
        <v>1364</v>
      </c>
      <c r="C288" s="826" t="s">
        <v>1627</v>
      </c>
      <c r="D288" s="830" t="s">
        <v>88</v>
      </c>
      <c r="E288" s="829" t="s">
        <v>503</v>
      </c>
      <c r="F288" s="806" t="s">
        <v>502</v>
      </c>
      <c r="G288" s="807" t="s">
        <v>503</v>
      </c>
      <c r="H288" s="819"/>
      <c r="I288" s="1101"/>
      <c r="J288" s="790"/>
      <c r="K288" s="792"/>
    </row>
    <row r="289" spans="1:11" s="793" customFormat="1" ht="15" customHeight="1">
      <c r="A289" s="794" t="s">
        <v>1628</v>
      </c>
      <c r="B289" s="821" t="s">
        <v>1364</v>
      </c>
      <c r="C289" s="794" t="s">
        <v>1628</v>
      </c>
      <c r="D289" s="795" t="s">
        <v>1332</v>
      </c>
      <c r="E289" s="809" t="s">
        <v>1015</v>
      </c>
      <c r="F289" s="783" t="s">
        <v>504</v>
      </c>
      <c r="G289" s="784" t="s">
        <v>184</v>
      </c>
      <c r="H289" s="783" t="s">
        <v>183</v>
      </c>
      <c r="I289" s="785" t="s">
        <v>184</v>
      </c>
      <c r="J289" s="790"/>
      <c r="K289" s="792"/>
    </row>
    <row r="290" spans="1:11" s="793" customFormat="1" ht="15" customHeight="1">
      <c r="A290" s="810" t="s">
        <v>1628</v>
      </c>
      <c r="B290" s="811" t="s">
        <v>1336</v>
      </c>
      <c r="C290" s="810" t="s">
        <v>1628</v>
      </c>
      <c r="D290" s="815" t="s">
        <v>1400</v>
      </c>
      <c r="E290" s="816" t="s">
        <v>1017</v>
      </c>
      <c r="F290" s="790"/>
      <c r="G290" s="791"/>
      <c r="H290" s="790"/>
      <c r="I290" s="792"/>
      <c r="J290" s="790"/>
      <c r="K290" s="792"/>
    </row>
    <row r="291" spans="1:11" s="793" customFormat="1" ht="15" customHeight="1">
      <c r="A291" s="810" t="s">
        <v>1628</v>
      </c>
      <c r="B291" s="811" t="s">
        <v>1343</v>
      </c>
      <c r="C291" s="810" t="s">
        <v>1628</v>
      </c>
      <c r="D291" s="815" t="s">
        <v>1428</v>
      </c>
      <c r="E291" s="816" t="s">
        <v>1019</v>
      </c>
      <c r="F291" s="790"/>
      <c r="G291" s="791"/>
      <c r="H291" s="790"/>
      <c r="I291" s="792"/>
      <c r="J291" s="790"/>
      <c r="K291" s="792"/>
    </row>
    <row r="292" spans="1:11" s="793" customFormat="1" ht="15" customHeight="1">
      <c r="A292" s="822" t="s">
        <v>1628</v>
      </c>
      <c r="B292" s="823" t="s">
        <v>1387</v>
      </c>
      <c r="C292" s="822" t="s">
        <v>1628</v>
      </c>
      <c r="D292" s="864" t="s">
        <v>1440</v>
      </c>
      <c r="E292" s="814" t="s">
        <v>1021</v>
      </c>
      <c r="F292" s="819"/>
      <c r="G292" s="820"/>
      <c r="H292" s="819"/>
      <c r="I292" s="825"/>
      <c r="J292" s="819"/>
      <c r="K292" s="825"/>
    </row>
    <row r="293" spans="1:11" s="793" customFormat="1" ht="15" customHeight="1">
      <c r="A293" s="801" t="s">
        <v>1629</v>
      </c>
      <c r="B293" s="802" t="s">
        <v>1328</v>
      </c>
      <c r="C293" s="801" t="s">
        <v>505</v>
      </c>
      <c r="D293" s="808" t="s">
        <v>88</v>
      </c>
      <c r="E293" s="809" t="s">
        <v>1023</v>
      </c>
      <c r="F293" s="783" t="s">
        <v>505</v>
      </c>
      <c r="G293" s="784" t="s">
        <v>506</v>
      </c>
      <c r="H293" s="783" t="s">
        <v>185</v>
      </c>
      <c r="I293" s="785" t="s">
        <v>186</v>
      </c>
      <c r="J293" s="783" t="s">
        <v>1630</v>
      </c>
      <c r="K293" s="785" t="s">
        <v>1631</v>
      </c>
    </row>
    <row r="294" spans="1:11" s="793" customFormat="1" ht="15" customHeight="1">
      <c r="A294" s="810" t="s">
        <v>505</v>
      </c>
      <c r="B294" s="811" t="s">
        <v>1336</v>
      </c>
      <c r="C294" s="810" t="s">
        <v>505</v>
      </c>
      <c r="D294" s="815" t="s">
        <v>1337</v>
      </c>
      <c r="E294" s="816" t="s">
        <v>1632</v>
      </c>
      <c r="F294" s="790"/>
      <c r="G294" s="791"/>
      <c r="H294" s="790"/>
      <c r="I294" s="792"/>
      <c r="J294" s="790"/>
      <c r="K294" s="792"/>
    </row>
    <row r="295" spans="1:11" s="793" customFormat="1" ht="15" customHeight="1">
      <c r="A295" s="810" t="s">
        <v>505</v>
      </c>
      <c r="B295" s="811" t="s">
        <v>1427</v>
      </c>
      <c r="C295" s="810" t="s">
        <v>505</v>
      </c>
      <c r="D295" s="815" t="s">
        <v>1428</v>
      </c>
      <c r="E295" s="816" t="s">
        <v>1633</v>
      </c>
      <c r="F295" s="790"/>
      <c r="G295" s="791"/>
      <c r="H295" s="790"/>
      <c r="I295" s="792"/>
      <c r="J295" s="790"/>
      <c r="K295" s="792"/>
    </row>
    <row r="296" spans="1:11" s="793" customFormat="1" ht="15" customHeight="1">
      <c r="A296" s="810" t="s">
        <v>1634</v>
      </c>
      <c r="B296" s="811" t="s">
        <v>1359</v>
      </c>
      <c r="C296" s="810" t="s">
        <v>505</v>
      </c>
      <c r="D296" s="815" t="s">
        <v>1360</v>
      </c>
      <c r="E296" s="816" t="s">
        <v>1029</v>
      </c>
      <c r="F296" s="790"/>
      <c r="G296" s="791"/>
      <c r="H296" s="790"/>
      <c r="I296" s="792"/>
      <c r="J296" s="790"/>
      <c r="K296" s="792"/>
    </row>
    <row r="297" spans="1:11" s="793" customFormat="1" ht="15" customHeight="1">
      <c r="A297" s="799" t="s">
        <v>505</v>
      </c>
      <c r="B297" s="817" t="s">
        <v>1341</v>
      </c>
      <c r="C297" s="799" t="s">
        <v>1634</v>
      </c>
      <c r="D297" s="813" t="s">
        <v>1342</v>
      </c>
      <c r="E297" s="818" t="s">
        <v>1031</v>
      </c>
      <c r="F297" s="819"/>
      <c r="G297" s="820"/>
      <c r="H297" s="790"/>
      <c r="I297" s="792"/>
      <c r="J297" s="790"/>
      <c r="K297" s="792"/>
    </row>
    <row r="298" spans="1:11" s="793" customFormat="1" ht="15" customHeight="1">
      <c r="A298" s="810" t="s">
        <v>1635</v>
      </c>
      <c r="B298" s="811" t="s">
        <v>1328</v>
      </c>
      <c r="C298" s="810" t="s">
        <v>507</v>
      </c>
      <c r="D298" s="815" t="s">
        <v>88</v>
      </c>
      <c r="E298" s="816" t="s">
        <v>1033</v>
      </c>
      <c r="F298" s="783" t="s">
        <v>507</v>
      </c>
      <c r="G298" s="784" t="s">
        <v>508</v>
      </c>
      <c r="H298" s="790"/>
      <c r="I298" s="792"/>
      <c r="J298" s="790"/>
      <c r="K298" s="792"/>
    </row>
    <row r="299" spans="1:11" s="793" customFormat="1" ht="15" customHeight="1">
      <c r="A299" s="799" t="s">
        <v>507</v>
      </c>
      <c r="B299" s="817" t="s">
        <v>1336</v>
      </c>
      <c r="C299" s="799" t="s">
        <v>507</v>
      </c>
      <c r="D299" s="813" t="s">
        <v>1337</v>
      </c>
      <c r="E299" s="814" t="s">
        <v>1035</v>
      </c>
      <c r="F299" s="819"/>
      <c r="G299" s="820"/>
      <c r="H299" s="819"/>
      <c r="I299" s="825"/>
      <c r="J299" s="790"/>
      <c r="K299" s="792"/>
    </row>
    <row r="300" spans="1:11" s="793" customFormat="1" ht="15" customHeight="1">
      <c r="A300" s="801" t="s">
        <v>1636</v>
      </c>
      <c r="B300" s="802" t="s">
        <v>1364</v>
      </c>
      <c r="C300" s="801" t="s">
        <v>1636</v>
      </c>
      <c r="D300" s="808" t="s">
        <v>88</v>
      </c>
      <c r="E300" s="796" t="s">
        <v>1637</v>
      </c>
      <c r="F300" s="783" t="s">
        <v>509</v>
      </c>
      <c r="G300" s="1098" t="s">
        <v>188</v>
      </c>
      <c r="H300" s="783" t="s">
        <v>187</v>
      </c>
      <c r="I300" s="1098" t="s">
        <v>188</v>
      </c>
      <c r="J300" s="790"/>
      <c r="K300" s="792"/>
    </row>
    <row r="301" spans="1:11" s="793" customFormat="1" ht="15" customHeight="1">
      <c r="A301" s="810" t="s">
        <v>1636</v>
      </c>
      <c r="B301" s="811" t="s">
        <v>1399</v>
      </c>
      <c r="C301" s="810" t="s">
        <v>1636</v>
      </c>
      <c r="D301" s="815" t="s">
        <v>1400</v>
      </c>
      <c r="E301" s="816" t="s">
        <v>1638</v>
      </c>
      <c r="F301" s="790"/>
      <c r="G301" s="1100"/>
      <c r="H301" s="790"/>
      <c r="I301" s="1100"/>
      <c r="J301" s="790"/>
      <c r="K301" s="792"/>
    </row>
    <row r="302" spans="1:11" s="793" customFormat="1" ht="15" customHeight="1">
      <c r="A302" s="786" t="s">
        <v>1636</v>
      </c>
      <c r="B302" s="787" t="s">
        <v>1427</v>
      </c>
      <c r="C302" s="822" t="s">
        <v>1636</v>
      </c>
      <c r="D302" s="864" t="s">
        <v>1428</v>
      </c>
      <c r="E302" s="814" t="s">
        <v>1639</v>
      </c>
      <c r="F302" s="819"/>
      <c r="G302" s="820"/>
      <c r="H302" s="819"/>
      <c r="I302" s="825"/>
      <c r="J302" s="819"/>
      <c r="K302" s="825"/>
    </row>
    <row r="303" spans="1:11" s="793" customFormat="1" ht="15" customHeight="1">
      <c r="A303" s="779" t="s">
        <v>1640</v>
      </c>
      <c r="B303" s="780" t="s">
        <v>1364</v>
      </c>
      <c r="C303" s="786" t="s">
        <v>510</v>
      </c>
      <c r="D303" s="788" t="s">
        <v>88</v>
      </c>
      <c r="E303" s="789" t="s">
        <v>1043</v>
      </c>
      <c r="F303" s="783" t="s">
        <v>510</v>
      </c>
      <c r="G303" s="784" t="s">
        <v>190</v>
      </c>
      <c r="H303" s="783" t="s">
        <v>189</v>
      </c>
      <c r="I303" s="785" t="s">
        <v>190</v>
      </c>
      <c r="J303" s="783" t="s">
        <v>1641</v>
      </c>
      <c r="K303" s="785" t="s">
        <v>1642</v>
      </c>
    </row>
    <row r="304" spans="1:11" s="793" customFormat="1" ht="15" customHeight="1">
      <c r="A304" s="797" t="s">
        <v>1640</v>
      </c>
      <c r="B304" s="798" t="s">
        <v>1399</v>
      </c>
      <c r="C304" s="797" t="s">
        <v>510</v>
      </c>
      <c r="D304" s="833" t="s">
        <v>1400</v>
      </c>
      <c r="E304" s="804" t="s">
        <v>1643</v>
      </c>
      <c r="F304" s="836"/>
      <c r="G304" s="820"/>
      <c r="H304" s="819"/>
      <c r="I304" s="825"/>
      <c r="J304" s="790"/>
      <c r="K304" s="792"/>
    </row>
    <row r="305" spans="1:11" s="793" customFormat="1" ht="15" customHeight="1">
      <c r="A305" s="837" t="s">
        <v>1644</v>
      </c>
      <c r="B305" s="838" t="s">
        <v>1364</v>
      </c>
      <c r="C305" s="837" t="s">
        <v>1644</v>
      </c>
      <c r="D305" s="869" t="s">
        <v>1332</v>
      </c>
      <c r="E305" s="847" t="s">
        <v>512</v>
      </c>
      <c r="F305" s="852" t="s">
        <v>511</v>
      </c>
      <c r="G305" s="846" t="s">
        <v>512</v>
      </c>
      <c r="H305" s="852" t="s">
        <v>191</v>
      </c>
      <c r="I305" s="792" t="s">
        <v>192</v>
      </c>
      <c r="J305" s="790"/>
      <c r="K305" s="792"/>
    </row>
    <row r="306" spans="1:11" s="793" customFormat="1" ht="15" customHeight="1">
      <c r="A306" s="826" t="s">
        <v>1645</v>
      </c>
      <c r="B306" s="827" t="s">
        <v>1328</v>
      </c>
      <c r="C306" s="826" t="s">
        <v>1645</v>
      </c>
      <c r="D306" s="828" t="s">
        <v>88</v>
      </c>
      <c r="E306" s="829" t="s">
        <v>514</v>
      </c>
      <c r="F306" s="806" t="s">
        <v>513</v>
      </c>
      <c r="G306" s="807" t="s">
        <v>514</v>
      </c>
      <c r="H306" s="790"/>
      <c r="I306" s="792"/>
      <c r="J306" s="790"/>
      <c r="K306" s="792"/>
    </row>
    <row r="307" spans="1:11" s="793" customFormat="1" ht="15" customHeight="1">
      <c r="A307" s="794" t="s">
        <v>1646</v>
      </c>
      <c r="B307" s="821" t="s">
        <v>1364</v>
      </c>
      <c r="C307" s="794" t="s">
        <v>1646</v>
      </c>
      <c r="D307" s="795" t="s">
        <v>1332</v>
      </c>
      <c r="E307" s="796" t="s">
        <v>1647</v>
      </c>
      <c r="F307" s="790" t="s">
        <v>515</v>
      </c>
      <c r="G307" s="791" t="s">
        <v>194</v>
      </c>
      <c r="H307" s="783" t="s">
        <v>193</v>
      </c>
      <c r="I307" s="785" t="s">
        <v>194</v>
      </c>
      <c r="J307" s="790"/>
      <c r="K307" s="792"/>
    </row>
    <row r="308" spans="1:11" s="793" customFormat="1" ht="15" customHeight="1">
      <c r="A308" s="799" t="s">
        <v>1646</v>
      </c>
      <c r="B308" s="817" t="s">
        <v>1399</v>
      </c>
      <c r="C308" s="799" t="s">
        <v>1646</v>
      </c>
      <c r="D308" s="813" t="s">
        <v>1400</v>
      </c>
      <c r="E308" s="814" t="s">
        <v>1051</v>
      </c>
      <c r="F308" s="790"/>
      <c r="G308" s="791"/>
      <c r="H308" s="819"/>
      <c r="I308" s="825"/>
      <c r="J308" s="790"/>
      <c r="K308" s="792"/>
    </row>
    <row r="309" spans="1:11" s="793" customFormat="1" ht="15" customHeight="1">
      <c r="A309" s="801" t="s">
        <v>1648</v>
      </c>
      <c r="B309" s="802" t="s">
        <v>1328</v>
      </c>
      <c r="C309" s="801" t="s">
        <v>1648</v>
      </c>
      <c r="D309" s="808" t="s">
        <v>88</v>
      </c>
      <c r="E309" s="809" t="s">
        <v>1053</v>
      </c>
      <c r="F309" s="783" t="s">
        <v>516</v>
      </c>
      <c r="G309" s="784" t="s">
        <v>196</v>
      </c>
      <c r="H309" s="790" t="s">
        <v>195</v>
      </c>
      <c r="I309" s="792" t="s">
        <v>196</v>
      </c>
      <c r="J309" s="790"/>
      <c r="K309" s="792"/>
    </row>
    <row r="310" spans="1:11" s="793" customFormat="1" ht="15" customHeight="1">
      <c r="A310" s="810" t="s">
        <v>1648</v>
      </c>
      <c r="B310" s="811" t="s">
        <v>1336</v>
      </c>
      <c r="C310" s="810" t="s">
        <v>1648</v>
      </c>
      <c r="D310" s="815" t="s">
        <v>1337</v>
      </c>
      <c r="E310" s="816" t="s">
        <v>1055</v>
      </c>
      <c r="F310" s="790"/>
      <c r="G310" s="791"/>
      <c r="H310" s="790"/>
      <c r="I310" s="792"/>
      <c r="J310" s="790"/>
      <c r="K310" s="792"/>
    </row>
    <row r="311" spans="1:11" s="793" customFormat="1" ht="15" customHeight="1">
      <c r="A311" s="810" t="s">
        <v>1648</v>
      </c>
      <c r="B311" s="811" t="s">
        <v>1343</v>
      </c>
      <c r="C311" s="810" t="s">
        <v>1648</v>
      </c>
      <c r="D311" s="815" t="s">
        <v>1344</v>
      </c>
      <c r="E311" s="816" t="s">
        <v>1057</v>
      </c>
      <c r="F311" s="790"/>
      <c r="G311" s="791"/>
      <c r="H311" s="790"/>
      <c r="I311" s="792"/>
      <c r="J311" s="790"/>
      <c r="K311" s="792"/>
    </row>
    <row r="312" spans="1:11" s="793" customFormat="1" ht="15" customHeight="1">
      <c r="A312" s="799" t="s">
        <v>1648</v>
      </c>
      <c r="B312" s="817" t="s">
        <v>1649</v>
      </c>
      <c r="C312" s="799" t="s">
        <v>1648</v>
      </c>
      <c r="D312" s="813" t="s">
        <v>1650</v>
      </c>
      <c r="E312" s="814" t="s">
        <v>1059</v>
      </c>
      <c r="F312" s="819"/>
      <c r="G312" s="820"/>
      <c r="H312" s="790"/>
      <c r="I312" s="792"/>
      <c r="J312" s="790"/>
      <c r="K312" s="792"/>
    </row>
    <row r="313" spans="1:11" s="793" customFormat="1" ht="15" customHeight="1">
      <c r="A313" s="794" t="s">
        <v>1651</v>
      </c>
      <c r="B313" s="821" t="s">
        <v>1328</v>
      </c>
      <c r="C313" s="794" t="s">
        <v>1651</v>
      </c>
      <c r="D313" s="795" t="s">
        <v>88</v>
      </c>
      <c r="E313" s="796" t="s">
        <v>1061</v>
      </c>
      <c r="F313" s="790" t="s">
        <v>517</v>
      </c>
      <c r="G313" s="791" t="s">
        <v>518</v>
      </c>
      <c r="H313" s="783" t="s">
        <v>197</v>
      </c>
      <c r="I313" s="1098" t="s">
        <v>198</v>
      </c>
      <c r="J313" s="790"/>
      <c r="K313" s="792"/>
    </row>
    <row r="314" spans="1:11" s="793" customFormat="1" ht="15" customHeight="1">
      <c r="A314" s="799" t="s">
        <v>1651</v>
      </c>
      <c r="B314" s="817" t="s">
        <v>1649</v>
      </c>
      <c r="C314" s="799" t="s">
        <v>1651</v>
      </c>
      <c r="D314" s="813" t="s">
        <v>1650</v>
      </c>
      <c r="E314" s="814" t="s">
        <v>1063</v>
      </c>
      <c r="F314" s="790"/>
      <c r="G314" s="791"/>
      <c r="H314" s="790"/>
      <c r="I314" s="1100"/>
      <c r="J314" s="790"/>
      <c r="K314" s="792"/>
    </row>
    <row r="315" spans="1:11" s="793" customFormat="1" ht="15" customHeight="1">
      <c r="A315" s="801" t="s">
        <v>1652</v>
      </c>
      <c r="B315" s="802" t="s">
        <v>1328</v>
      </c>
      <c r="C315" s="801" t="s">
        <v>1652</v>
      </c>
      <c r="D315" s="808" t="s">
        <v>88</v>
      </c>
      <c r="E315" s="809" t="s">
        <v>1065</v>
      </c>
      <c r="F315" s="783" t="s">
        <v>519</v>
      </c>
      <c r="G315" s="784" t="s">
        <v>520</v>
      </c>
      <c r="H315" s="790"/>
      <c r="I315" s="792"/>
      <c r="J315" s="790"/>
      <c r="K315" s="792"/>
    </row>
    <row r="316" spans="1:11" s="793" customFormat="1" ht="15" customHeight="1">
      <c r="A316" s="799" t="s">
        <v>1652</v>
      </c>
      <c r="B316" s="817" t="s">
        <v>1649</v>
      </c>
      <c r="C316" s="799" t="s">
        <v>1652</v>
      </c>
      <c r="D316" s="813" t="s">
        <v>1650</v>
      </c>
      <c r="E316" s="814" t="s">
        <v>1067</v>
      </c>
      <c r="F316" s="819"/>
      <c r="G316" s="820"/>
      <c r="H316" s="790"/>
      <c r="I316" s="792"/>
      <c r="J316" s="790"/>
      <c r="K316" s="792"/>
    </row>
    <row r="317" spans="1:11" s="793" customFormat="1" ht="15" customHeight="1">
      <c r="A317" s="801" t="s">
        <v>1653</v>
      </c>
      <c r="B317" s="802" t="s">
        <v>1328</v>
      </c>
      <c r="C317" s="801" t="s">
        <v>1653</v>
      </c>
      <c r="D317" s="808" t="s">
        <v>88</v>
      </c>
      <c r="E317" s="796" t="s">
        <v>1069</v>
      </c>
      <c r="F317" s="783" t="s">
        <v>521</v>
      </c>
      <c r="G317" s="784" t="s">
        <v>522</v>
      </c>
      <c r="H317" s="790"/>
      <c r="I317" s="792"/>
      <c r="J317" s="790"/>
      <c r="K317" s="792"/>
    </row>
    <row r="318" spans="1:11" s="793" customFormat="1" ht="15" customHeight="1">
      <c r="A318" s="786" t="s">
        <v>1653</v>
      </c>
      <c r="B318" s="787" t="s">
        <v>1341</v>
      </c>
      <c r="C318" s="786" t="s">
        <v>521</v>
      </c>
      <c r="D318" s="788" t="s">
        <v>1342</v>
      </c>
      <c r="E318" s="804" t="s">
        <v>522</v>
      </c>
      <c r="F318" s="836"/>
      <c r="G318" s="820"/>
      <c r="H318" s="819"/>
      <c r="I318" s="825"/>
      <c r="J318" s="790"/>
      <c r="K318" s="792"/>
    </row>
    <row r="319" spans="1:11" s="793" customFormat="1" ht="15" customHeight="1">
      <c r="A319" s="801" t="s">
        <v>523</v>
      </c>
      <c r="B319" s="802" t="s">
        <v>1328</v>
      </c>
      <c r="C319" s="801" t="s">
        <v>523</v>
      </c>
      <c r="D319" s="808" t="s">
        <v>88</v>
      </c>
      <c r="E319" s="809" t="s">
        <v>1654</v>
      </c>
      <c r="F319" s="790" t="s">
        <v>523</v>
      </c>
      <c r="G319" s="791" t="s">
        <v>524</v>
      </c>
      <c r="H319" s="790" t="s">
        <v>199</v>
      </c>
      <c r="I319" s="792" t="s">
        <v>3</v>
      </c>
      <c r="J319" s="783" t="s">
        <v>1655</v>
      </c>
      <c r="K319" s="1098" t="s">
        <v>1656</v>
      </c>
    </row>
    <row r="320" spans="1:11" s="793" customFormat="1" ht="15" customHeight="1">
      <c r="A320" s="786" t="s">
        <v>523</v>
      </c>
      <c r="B320" s="787" t="s">
        <v>1336</v>
      </c>
      <c r="C320" s="786" t="s">
        <v>523</v>
      </c>
      <c r="D320" s="788" t="s">
        <v>1337</v>
      </c>
      <c r="E320" s="814" t="s">
        <v>1074</v>
      </c>
      <c r="F320" s="790"/>
      <c r="G320" s="791"/>
      <c r="H320" s="790"/>
      <c r="I320" s="792"/>
      <c r="J320" s="790"/>
      <c r="K320" s="1100"/>
    </row>
    <row r="321" spans="1:11" s="793" customFormat="1" ht="15" customHeight="1">
      <c r="A321" s="801" t="s">
        <v>525</v>
      </c>
      <c r="B321" s="802" t="s">
        <v>1364</v>
      </c>
      <c r="C321" s="801" t="s">
        <v>525</v>
      </c>
      <c r="D321" s="803" t="s">
        <v>1332</v>
      </c>
      <c r="E321" s="796" t="s">
        <v>1076</v>
      </c>
      <c r="F321" s="783" t="s">
        <v>525</v>
      </c>
      <c r="G321" s="784" t="s">
        <v>3</v>
      </c>
      <c r="H321" s="790"/>
      <c r="I321" s="792"/>
      <c r="J321" s="790"/>
      <c r="K321" s="792"/>
    </row>
    <row r="322" spans="1:11" s="793" customFormat="1" ht="15" customHeight="1">
      <c r="A322" s="810" t="s">
        <v>1657</v>
      </c>
      <c r="B322" s="811" t="s">
        <v>1399</v>
      </c>
      <c r="C322" s="810" t="s">
        <v>1657</v>
      </c>
      <c r="D322" s="812" t="s">
        <v>1400</v>
      </c>
      <c r="E322" s="816" t="s">
        <v>1078</v>
      </c>
      <c r="F322" s="790"/>
      <c r="G322" s="791"/>
      <c r="H322" s="790"/>
      <c r="I322" s="792"/>
      <c r="J322" s="790"/>
      <c r="K322" s="792"/>
    </row>
    <row r="323" spans="1:11" s="793" customFormat="1" ht="15" customHeight="1">
      <c r="A323" s="794" t="s">
        <v>525</v>
      </c>
      <c r="B323" s="821" t="s">
        <v>1427</v>
      </c>
      <c r="C323" s="794" t="s">
        <v>525</v>
      </c>
      <c r="D323" s="795" t="s">
        <v>1428</v>
      </c>
      <c r="E323" s="816" t="s">
        <v>1080</v>
      </c>
      <c r="F323" s="790"/>
      <c r="G323" s="791"/>
      <c r="H323" s="790"/>
      <c r="I323" s="792"/>
      <c r="J323" s="790"/>
      <c r="K323" s="792"/>
    </row>
    <row r="324" spans="1:11" s="793" customFormat="1" ht="15" customHeight="1">
      <c r="A324" s="810" t="s">
        <v>525</v>
      </c>
      <c r="B324" s="811" t="s">
        <v>1618</v>
      </c>
      <c r="C324" s="810" t="s">
        <v>525</v>
      </c>
      <c r="D324" s="815" t="s">
        <v>1619</v>
      </c>
      <c r="E324" s="816" t="s">
        <v>1082</v>
      </c>
      <c r="F324" s="790"/>
      <c r="G324" s="791"/>
      <c r="H324" s="790"/>
      <c r="I324" s="792"/>
      <c r="J324" s="790"/>
      <c r="K324" s="792"/>
    </row>
    <row r="325" spans="1:11" s="793" customFormat="1" ht="15" customHeight="1">
      <c r="A325" s="810" t="s">
        <v>525</v>
      </c>
      <c r="B325" s="811" t="s">
        <v>1424</v>
      </c>
      <c r="C325" s="810" t="s">
        <v>525</v>
      </c>
      <c r="D325" s="815" t="s">
        <v>1658</v>
      </c>
      <c r="E325" s="816" t="s">
        <v>1084</v>
      </c>
      <c r="F325" s="790"/>
      <c r="G325" s="791"/>
      <c r="H325" s="790"/>
      <c r="I325" s="792"/>
      <c r="J325" s="790"/>
      <c r="K325" s="792"/>
    </row>
    <row r="326" spans="1:11" s="793" customFormat="1" ht="15" customHeight="1">
      <c r="A326" s="810" t="s">
        <v>525</v>
      </c>
      <c r="B326" s="811" t="s">
        <v>1659</v>
      </c>
      <c r="C326" s="810" t="s">
        <v>525</v>
      </c>
      <c r="D326" s="815" t="s">
        <v>1660</v>
      </c>
      <c r="E326" s="816" t="s">
        <v>1086</v>
      </c>
      <c r="F326" s="790"/>
      <c r="G326" s="791"/>
      <c r="H326" s="790"/>
      <c r="I326" s="792"/>
      <c r="J326" s="790"/>
      <c r="K326" s="792"/>
    </row>
    <row r="327" spans="1:11" s="793" customFormat="1" ht="15" customHeight="1">
      <c r="A327" s="786" t="s">
        <v>525</v>
      </c>
      <c r="B327" s="787" t="s">
        <v>1341</v>
      </c>
      <c r="C327" s="786" t="s">
        <v>525</v>
      </c>
      <c r="D327" s="788" t="s">
        <v>1342</v>
      </c>
      <c r="E327" s="804" t="s">
        <v>3</v>
      </c>
      <c r="F327" s="819"/>
      <c r="G327" s="820"/>
      <c r="H327" s="790"/>
      <c r="I327" s="792"/>
      <c r="J327" s="790"/>
      <c r="K327" s="792"/>
    </row>
    <row r="328" spans="1:11" s="793" customFormat="1" ht="15" customHeight="1">
      <c r="A328" s="826" t="s">
        <v>1661</v>
      </c>
      <c r="B328" s="827" t="s">
        <v>1364</v>
      </c>
      <c r="C328" s="826" t="s">
        <v>1661</v>
      </c>
      <c r="D328" s="828" t="s">
        <v>1332</v>
      </c>
      <c r="E328" s="829" t="s">
        <v>1662</v>
      </c>
      <c r="F328" s="806" t="s">
        <v>526</v>
      </c>
      <c r="G328" s="870" t="s">
        <v>201</v>
      </c>
      <c r="H328" s="806" t="s">
        <v>200</v>
      </c>
      <c r="I328" s="863" t="s">
        <v>201</v>
      </c>
      <c r="J328" s="819"/>
      <c r="K328" s="825"/>
    </row>
    <row r="329" spans="1:11" s="793" customFormat="1" ht="15" customHeight="1">
      <c r="A329" s="801" t="s">
        <v>527</v>
      </c>
      <c r="B329" s="802" t="s">
        <v>1328</v>
      </c>
      <c r="C329" s="801" t="s">
        <v>527</v>
      </c>
      <c r="D329" s="808" t="s">
        <v>88</v>
      </c>
      <c r="E329" s="809" t="s">
        <v>1090</v>
      </c>
      <c r="F329" s="783" t="s">
        <v>527</v>
      </c>
      <c r="G329" s="784" t="s">
        <v>528</v>
      </c>
      <c r="H329" s="790" t="s">
        <v>202</v>
      </c>
      <c r="I329" s="792" t="s">
        <v>203</v>
      </c>
      <c r="J329" s="790" t="s">
        <v>1663</v>
      </c>
      <c r="K329" s="792" t="s">
        <v>1664</v>
      </c>
    </row>
    <row r="330" spans="1:11" s="793" customFormat="1" ht="15" customHeight="1">
      <c r="A330" s="799" t="s">
        <v>527</v>
      </c>
      <c r="B330" s="817" t="s">
        <v>1336</v>
      </c>
      <c r="C330" s="799" t="s">
        <v>527</v>
      </c>
      <c r="D330" s="813" t="s">
        <v>1337</v>
      </c>
      <c r="E330" s="818" t="s">
        <v>1092</v>
      </c>
      <c r="F330" s="819"/>
      <c r="G330" s="820"/>
      <c r="H330" s="790"/>
      <c r="I330" s="792"/>
      <c r="J330" s="790"/>
      <c r="K330" s="792"/>
    </row>
    <row r="331" spans="1:11" s="793" customFormat="1" ht="15" customHeight="1">
      <c r="A331" s="801" t="s">
        <v>529</v>
      </c>
      <c r="B331" s="802" t="s">
        <v>1328</v>
      </c>
      <c r="C331" s="801" t="s">
        <v>529</v>
      </c>
      <c r="D331" s="808" t="s">
        <v>88</v>
      </c>
      <c r="E331" s="809" t="s">
        <v>1094</v>
      </c>
      <c r="F331" s="790" t="s">
        <v>529</v>
      </c>
      <c r="G331" s="791" t="s">
        <v>530</v>
      </c>
      <c r="H331" s="790"/>
      <c r="I331" s="792"/>
      <c r="J331" s="790"/>
      <c r="K331" s="792"/>
    </row>
    <row r="332" spans="1:11" s="793" customFormat="1" ht="15" customHeight="1">
      <c r="A332" s="799" t="s">
        <v>529</v>
      </c>
      <c r="B332" s="817" t="s">
        <v>1336</v>
      </c>
      <c r="C332" s="799" t="s">
        <v>529</v>
      </c>
      <c r="D332" s="813" t="s">
        <v>1337</v>
      </c>
      <c r="E332" s="818" t="s">
        <v>1096</v>
      </c>
      <c r="F332" s="790"/>
      <c r="G332" s="791"/>
      <c r="H332" s="790"/>
      <c r="I332" s="792"/>
      <c r="J332" s="790"/>
      <c r="K332" s="792"/>
    </row>
    <row r="333" spans="1:11" s="793" customFormat="1" ht="15" customHeight="1">
      <c r="A333" s="826" t="s">
        <v>531</v>
      </c>
      <c r="B333" s="827" t="s">
        <v>1328</v>
      </c>
      <c r="C333" s="826" t="s">
        <v>531</v>
      </c>
      <c r="D333" s="828" t="s">
        <v>88</v>
      </c>
      <c r="E333" s="829" t="s">
        <v>205</v>
      </c>
      <c r="F333" s="806" t="s">
        <v>531</v>
      </c>
      <c r="G333" s="807" t="s">
        <v>205</v>
      </c>
      <c r="H333" s="806" t="s">
        <v>204</v>
      </c>
      <c r="I333" s="835" t="s">
        <v>205</v>
      </c>
      <c r="J333" s="790"/>
      <c r="K333" s="792"/>
    </row>
    <row r="334" spans="1:11" s="793" customFormat="1" ht="15" customHeight="1">
      <c r="A334" s="801" t="s">
        <v>532</v>
      </c>
      <c r="B334" s="802" t="s">
        <v>1328</v>
      </c>
      <c r="C334" s="801" t="s">
        <v>532</v>
      </c>
      <c r="D334" s="808" t="s">
        <v>88</v>
      </c>
      <c r="E334" s="809" t="s">
        <v>1099</v>
      </c>
      <c r="F334" s="790" t="s">
        <v>532</v>
      </c>
      <c r="G334" s="791" t="s">
        <v>207</v>
      </c>
      <c r="H334" s="783" t="s">
        <v>206</v>
      </c>
      <c r="I334" s="785" t="s">
        <v>207</v>
      </c>
      <c r="J334" s="790"/>
      <c r="K334" s="792"/>
    </row>
    <row r="335" spans="1:11" s="793" customFormat="1" ht="15" customHeight="1">
      <c r="A335" s="810" t="s">
        <v>532</v>
      </c>
      <c r="B335" s="811" t="s">
        <v>1336</v>
      </c>
      <c r="C335" s="810" t="s">
        <v>532</v>
      </c>
      <c r="D335" s="815" t="s">
        <v>1337</v>
      </c>
      <c r="E335" s="816" t="s">
        <v>1101</v>
      </c>
      <c r="F335" s="790"/>
      <c r="G335" s="791"/>
      <c r="H335" s="790"/>
      <c r="I335" s="792"/>
      <c r="J335" s="790"/>
      <c r="K335" s="792"/>
    </row>
    <row r="336" spans="1:11" s="793" customFormat="1" ht="15" customHeight="1">
      <c r="A336" s="799" t="s">
        <v>532</v>
      </c>
      <c r="B336" s="817" t="s">
        <v>1343</v>
      </c>
      <c r="C336" s="799" t="s">
        <v>532</v>
      </c>
      <c r="D336" s="813" t="s">
        <v>1344</v>
      </c>
      <c r="E336" s="818" t="s">
        <v>1103</v>
      </c>
      <c r="F336" s="790"/>
      <c r="G336" s="791"/>
      <c r="H336" s="819"/>
      <c r="I336" s="825"/>
      <c r="J336" s="790"/>
      <c r="K336" s="792"/>
    </row>
    <row r="337" spans="1:11" s="793" customFormat="1" ht="15" customHeight="1">
      <c r="A337" s="801" t="s">
        <v>1665</v>
      </c>
      <c r="B337" s="802" t="s">
        <v>1328</v>
      </c>
      <c r="C337" s="801" t="s">
        <v>1665</v>
      </c>
      <c r="D337" s="808" t="s">
        <v>88</v>
      </c>
      <c r="E337" s="809" t="s">
        <v>1666</v>
      </c>
      <c r="F337" s="783" t="s">
        <v>533</v>
      </c>
      <c r="G337" s="784" t="s">
        <v>209</v>
      </c>
      <c r="H337" s="790" t="s">
        <v>208</v>
      </c>
      <c r="I337" s="792" t="s">
        <v>209</v>
      </c>
      <c r="J337" s="790"/>
      <c r="K337" s="792"/>
    </row>
    <row r="338" spans="1:11" s="793" customFormat="1" ht="15" customHeight="1">
      <c r="A338" s="810" t="s">
        <v>533</v>
      </c>
      <c r="B338" s="811" t="s">
        <v>1336</v>
      </c>
      <c r="C338" s="810" t="s">
        <v>533</v>
      </c>
      <c r="D338" s="815" t="s">
        <v>1337</v>
      </c>
      <c r="E338" s="816" t="s">
        <v>1107</v>
      </c>
      <c r="F338" s="790"/>
      <c r="G338" s="791"/>
      <c r="H338" s="790"/>
      <c r="I338" s="792"/>
      <c r="J338" s="790"/>
      <c r="K338" s="792"/>
    </row>
    <row r="339" spans="1:11" s="793" customFormat="1" ht="15" customHeight="1">
      <c r="A339" s="810" t="s">
        <v>533</v>
      </c>
      <c r="B339" s="811" t="s">
        <v>1343</v>
      </c>
      <c r="C339" s="810" t="s">
        <v>533</v>
      </c>
      <c r="D339" s="815" t="s">
        <v>1344</v>
      </c>
      <c r="E339" s="816" t="s">
        <v>1109</v>
      </c>
      <c r="F339" s="790"/>
      <c r="G339" s="791"/>
      <c r="H339" s="790"/>
      <c r="I339" s="792"/>
      <c r="J339" s="790"/>
      <c r="K339" s="792"/>
    </row>
    <row r="340" spans="1:11" s="793" customFormat="1" ht="15" customHeight="1">
      <c r="A340" s="799" t="s">
        <v>533</v>
      </c>
      <c r="B340" s="817" t="s">
        <v>1341</v>
      </c>
      <c r="C340" s="799" t="s">
        <v>533</v>
      </c>
      <c r="D340" s="813" t="s">
        <v>1342</v>
      </c>
      <c r="E340" s="789" t="s">
        <v>209</v>
      </c>
      <c r="F340" s="790"/>
      <c r="G340" s="791"/>
      <c r="H340" s="790"/>
      <c r="I340" s="792"/>
      <c r="J340" s="790"/>
      <c r="K340" s="792"/>
    </row>
    <row r="341" spans="1:11" s="793" customFormat="1" ht="15" customHeight="1">
      <c r="A341" s="779"/>
      <c r="B341" s="780"/>
      <c r="C341" s="779" t="s">
        <v>1667</v>
      </c>
      <c r="D341" s="781" t="s">
        <v>1373</v>
      </c>
      <c r="E341" s="782" t="s">
        <v>1668</v>
      </c>
      <c r="F341" s="783" t="s">
        <v>534</v>
      </c>
      <c r="G341" s="784" t="s">
        <v>1669</v>
      </c>
      <c r="H341" s="783" t="s">
        <v>210</v>
      </c>
      <c r="I341" s="784" t="s">
        <v>1669</v>
      </c>
      <c r="J341" s="783" t="s">
        <v>1670</v>
      </c>
      <c r="K341" s="785" t="s">
        <v>1671</v>
      </c>
    </row>
    <row r="342" spans="1:11" s="793" customFormat="1" ht="15" customHeight="1">
      <c r="A342" s="786" t="s">
        <v>1667</v>
      </c>
      <c r="B342" s="787" t="s">
        <v>1328</v>
      </c>
      <c r="C342" s="786"/>
      <c r="D342" s="788"/>
      <c r="E342" s="789" t="s">
        <v>1672</v>
      </c>
      <c r="F342" s="790"/>
      <c r="G342" s="791"/>
      <c r="H342" s="790"/>
      <c r="I342" s="792"/>
      <c r="J342" s="790"/>
      <c r="K342" s="792"/>
    </row>
    <row r="343" spans="1:11" s="793" customFormat="1" ht="15" customHeight="1">
      <c r="A343" s="786" t="s">
        <v>1667</v>
      </c>
      <c r="B343" s="787" t="s">
        <v>1336</v>
      </c>
      <c r="C343" s="786"/>
      <c r="D343" s="788"/>
      <c r="E343" s="789" t="s">
        <v>1673</v>
      </c>
      <c r="F343" s="790"/>
      <c r="G343" s="791"/>
      <c r="H343" s="790"/>
      <c r="I343" s="792"/>
      <c r="J343" s="790"/>
      <c r="K343" s="792"/>
    </row>
    <row r="344" spans="1:11" s="793" customFormat="1" ht="15" customHeight="1">
      <c r="A344" s="799" t="s">
        <v>534</v>
      </c>
      <c r="B344" s="817" t="s">
        <v>1343</v>
      </c>
      <c r="C344" s="799"/>
      <c r="D344" s="813"/>
      <c r="E344" s="818" t="s">
        <v>1674</v>
      </c>
      <c r="F344" s="819"/>
      <c r="G344" s="820"/>
      <c r="H344" s="819"/>
      <c r="I344" s="825"/>
      <c r="J344" s="790"/>
      <c r="K344" s="792"/>
    </row>
    <row r="345" spans="1:11" s="793" customFormat="1" ht="15" customHeight="1">
      <c r="A345" s="826" t="s">
        <v>1675</v>
      </c>
      <c r="B345" s="827" t="s">
        <v>1328</v>
      </c>
      <c r="C345" s="826" t="s">
        <v>1675</v>
      </c>
      <c r="D345" s="828" t="s">
        <v>88</v>
      </c>
      <c r="E345" s="829" t="s">
        <v>536</v>
      </c>
      <c r="F345" s="806" t="s">
        <v>535</v>
      </c>
      <c r="G345" s="807" t="s">
        <v>536</v>
      </c>
      <c r="H345" s="790" t="s">
        <v>212</v>
      </c>
      <c r="I345" s="792" t="s">
        <v>213</v>
      </c>
      <c r="J345" s="790"/>
      <c r="K345" s="792"/>
    </row>
    <row r="346" spans="1:11" s="793" customFormat="1" ht="15" customHeight="1">
      <c r="A346" s="779" t="s">
        <v>1676</v>
      </c>
      <c r="B346" s="780" t="s">
        <v>1328</v>
      </c>
      <c r="C346" s="779" t="s">
        <v>1676</v>
      </c>
      <c r="D346" s="781" t="s">
        <v>88</v>
      </c>
      <c r="E346" s="782" t="s">
        <v>538</v>
      </c>
      <c r="F346" s="806" t="s">
        <v>537</v>
      </c>
      <c r="G346" s="807" t="s">
        <v>538</v>
      </c>
      <c r="H346" s="790"/>
      <c r="I346" s="792"/>
      <c r="J346" s="819"/>
      <c r="K346" s="825"/>
    </row>
    <row r="347" spans="1:11" s="793" customFormat="1" ht="15" customHeight="1">
      <c r="A347" s="801" t="s">
        <v>1677</v>
      </c>
      <c r="B347" s="802" t="s">
        <v>1328</v>
      </c>
      <c r="C347" s="801" t="s">
        <v>1677</v>
      </c>
      <c r="D347" s="808" t="s">
        <v>88</v>
      </c>
      <c r="E347" s="809" t="s">
        <v>1115</v>
      </c>
      <c r="F347" s="790" t="s">
        <v>539</v>
      </c>
      <c r="G347" s="791" t="s">
        <v>4</v>
      </c>
      <c r="H347" s="783" t="s">
        <v>214</v>
      </c>
      <c r="I347" s="785" t="s">
        <v>4</v>
      </c>
      <c r="J347" s="783" t="s">
        <v>1678</v>
      </c>
      <c r="K347" s="785" t="s">
        <v>4</v>
      </c>
    </row>
    <row r="348" spans="1:11" s="793" customFormat="1" ht="15" customHeight="1">
      <c r="A348" s="810" t="s">
        <v>1677</v>
      </c>
      <c r="B348" s="811" t="s">
        <v>1336</v>
      </c>
      <c r="C348" s="810" t="s">
        <v>1677</v>
      </c>
      <c r="D348" s="815" t="s">
        <v>1337</v>
      </c>
      <c r="E348" s="816" t="s">
        <v>1117</v>
      </c>
      <c r="F348" s="790"/>
      <c r="G348" s="791"/>
      <c r="H348" s="790"/>
      <c r="I348" s="792"/>
      <c r="J348" s="790"/>
      <c r="K348" s="792"/>
    </row>
    <row r="349" spans="1:11" s="793" customFormat="1" ht="15" customHeight="1">
      <c r="A349" s="799" t="s">
        <v>1677</v>
      </c>
      <c r="B349" s="817" t="s">
        <v>1343</v>
      </c>
      <c r="C349" s="799" t="s">
        <v>1677</v>
      </c>
      <c r="D349" s="813" t="s">
        <v>1344</v>
      </c>
      <c r="E349" s="816" t="s">
        <v>1679</v>
      </c>
      <c r="F349" s="790"/>
      <c r="G349" s="791"/>
      <c r="H349" s="819"/>
      <c r="I349" s="825"/>
      <c r="J349" s="819"/>
      <c r="K349" s="825"/>
    </row>
    <row r="350" spans="1:11" s="793" customFormat="1" ht="15" customHeight="1">
      <c r="A350" s="801" t="s">
        <v>1680</v>
      </c>
      <c r="B350" s="802" t="s">
        <v>1328</v>
      </c>
      <c r="C350" s="801" t="s">
        <v>1680</v>
      </c>
      <c r="D350" s="808" t="s">
        <v>88</v>
      </c>
      <c r="E350" s="809" t="s">
        <v>1121</v>
      </c>
      <c r="F350" s="783" t="s">
        <v>540</v>
      </c>
      <c r="G350" s="784" t="s">
        <v>5</v>
      </c>
      <c r="H350" s="790" t="s">
        <v>215</v>
      </c>
      <c r="I350" s="792" t="s">
        <v>5</v>
      </c>
      <c r="J350" s="783" t="s">
        <v>1681</v>
      </c>
      <c r="K350" s="785" t="s">
        <v>5</v>
      </c>
    </row>
    <row r="351" spans="1:11" s="793" customFormat="1" ht="15" customHeight="1">
      <c r="A351" s="799" t="s">
        <v>1680</v>
      </c>
      <c r="B351" s="817" t="s">
        <v>1336</v>
      </c>
      <c r="C351" s="799" t="s">
        <v>1680</v>
      </c>
      <c r="D351" s="813" t="s">
        <v>1337</v>
      </c>
      <c r="E351" s="818" t="s">
        <v>5</v>
      </c>
      <c r="F351" s="819"/>
      <c r="G351" s="820"/>
      <c r="H351" s="790"/>
      <c r="I351" s="792"/>
      <c r="J351" s="819"/>
      <c r="K351" s="825"/>
    </row>
    <row r="352" spans="1:11" s="793" customFormat="1" ht="15" customHeight="1">
      <c r="A352" s="799" t="s">
        <v>541</v>
      </c>
      <c r="B352" s="817" t="s">
        <v>1328</v>
      </c>
      <c r="C352" s="799" t="s">
        <v>541</v>
      </c>
      <c r="D352" s="813" t="s">
        <v>88</v>
      </c>
      <c r="E352" s="818" t="s">
        <v>296</v>
      </c>
      <c r="F352" s="790" t="s">
        <v>541</v>
      </c>
      <c r="G352" s="791" t="s">
        <v>296</v>
      </c>
      <c r="H352" s="783" t="s">
        <v>216</v>
      </c>
      <c r="I352" s="785" t="s">
        <v>29</v>
      </c>
      <c r="J352" s="783" t="s">
        <v>1682</v>
      </c>
      <c r="K352" s="785" t="s">
        <v>29</v>
      </c>
    </row>
    <row r="353" spans="1:11" s="793" customFormat="1" ht="15" customHeight="1">
      <c r="A353" s="826" t="s">
        <v>542</v>
      </c>
      <c r="B353" s="827" t="s">
        <v>1328</v>
      </c>
      <c r="C353" s="826" t="s">
        <v>542</v>
      </c>
      <c r="D353" s="828" t="s">
        <v>88</v>
      </c>
      <c r="E353" s="829" t="s">
        <v>297</v>
      </c>
      <c r="F353" s="806" t="s">
        <v>542</v>
      </c>
      <c r="G353" s="807" t="s">
        <v>297</v>
      </c>
      <c r="H353" s="819"/>
      <c r="I353" s="825"/>
      <c r="J353" s="819"/>
      <c r="K353" s="825"/>
    </row>
    <row r="354" spans="1:11" s="793" customFormat="1" ht="15" customHeight="1">
      <c r="A354" s="779" t="s">
        <v>1683</v>
      </c>
      <c r="B354" s="780" t="s">
        <v>1328</v>
      </c>
      <c r="C354" s="779"/>
      <c r="D354" s="781"/>
      <c r="E354" s="782" t="s">
        <v>544</v>
      </c>
      <c r="F354" s="783" t="s">
        <v>543</v>
      </c>
      <c r="G354" s="784" t="s">
        <v>544</v>
      </c>
      <c r="H354" s="783" t="s">
        <v>217</v>
      </c>
      <c r="I354" s="785" t="s">
        <v>6</v>
      </c>
      <c r="J354" s="783" t="s">
        <v>1684</v>
      </c>
      <c r="K354" s="785" t="s">
        <v>6</v>
      </c>
    </row>
    <row r="355" spans="1:11" s="793" customFormat="1" ht="15" customHeight="1">
      <c r="A355" s="786"/>
      <c r="B355" s="787"/>
      <c r="C355" s="786" t="s">
        <v>1683</v>
      </c>
      <c r="D355" s="788" t="s">
        <v>88</v>
      </c>
      <c r="E355" s="789" t="s">
        <v>1685</v>
      </c>
      <c r="F355" s="790"/>
      <c r="G355" s="791"/>
      <c r="H355" s="790"/>
      <c r="I355" s="792"/>
      <c r="J355" s="790"/>
      <c r="K355" s="792"/>
    </row>
    <row r="356" spans="1:11" s="793" customFormat="1" ht="15" customHeight="1">
      <c r="A356" s="786"/>
      <c r="B356" s="787"/>
      <c r="C356" s="786" t="s">
        <v>1683</v>
      </c>
      <c r="D356" s="788" t="s">
        <v>90</v>
      </c>
      <c r="E356" s="789" t="s">
        <v>1686</v>
      </c>
      <c r="F356" s="790"/>
      <c r="G356" s="791"/>
      <c r="H356" s="790"/>
      <c r="I356" s="792"/>
      <c r="J356" s="790"/>
      <c r="K356" s="792"/>
    </row>
    <row r="357" spans="1:11" s="793" customFormat="1" ht="15" customHeight="1">
      <c r="A357" s="786"/>
      <c r="B357" s="787"/>
      <c r="C357" s="786" t="s">
        <v>1683</v>
      </c>
      <c r="D357" s="788" t="s">
        <v>92</v>
      </c>
      <c r="E357" s="789" t="s">
        <v>1687</v>
      </c>
      <c r="F357" s="790"/>
      <c r="G357" s="791"/>
      <c r="H357" s="790"/>
      <c r="I357" s="792"/>
      <c r="J357" s="790"/>
      <c r="K357" s="792"/>
    </row>
    <row r="358" spans="1:11" s="793" customFormat="1" ht="15" customHeight="1">
      <c r="A358" s="799"/>
      <c r="B358" s="817"/>
      <c r="C358" s="799" t="s">
        <v>1683</v>
      </c>
      <c r="D358" s="813" t="s">
        <v>1498</v>
      </c>
      <c r="E358" s="818" t="s">
        <v>1688</v>
      </c>
      <c r="F358" s="819"/>
      <c r="G358" s="820"/>
      <c r="H358" s="790"/>
      <c r="I358" s="792"/>
      <c r="J358" s="790"/>
      <c r="K358" s="792"/>
    </row>
    <row r="359" spans="1:11" s="793" customFormat="1" ht="15" customHeight="1">
      <c r="A359" s="801" t="s">
        <v>1689</v>
      </c>
      <c r="B359" s="802" t="s">
        <v>1328</v>
      </c>
      <c r="C359" s="801" t="s">
        <v>1689</v>
      </c>
      <c r="D359" s="808" t="s">
        <v>88</v>
      </c>
      <c r="E359" s="809" t="s">
        <v>1127</v>
      </c>
      <c r="F359" s="783" t="s">
        <v>545</v>
      </c>
      <c r="G359" s="784" t="s">
        <v>546</v>
      </c>
      <c r="H359" s="790"/>
      <c r="I359" s="792"/>
      <c r="J359" s="790"/>
      <c r="K359" s="792"/>
    </row>
    <row r="360" spans="1:11" s="793" customFormat="1" ht="15" customHeight="1">
      <c r="A360" s="799" t="s">
        <v>1689</v>
      </c>
      <c r="B360" s="817" t="s">
        <v>1336</v>
      </c>
      <c r="C360" s="799" t="s">
        <v>1689</v>
      </c>
      <c r="D360" s="813" t="s">
        <v>1337</v>
      </c>
      <c r="E360" s="818" t="s">
        <v>1129</v>
      </c>
      <c r="F360" s="819"/>
      <c r="G360" s="820"/>
      <c r="H360" s="819"/>
      <c r="I360" s="825"/>
      <c r="J360" s="819"/>
      <c r="K360" s="825"/>
    </row>
    <row r="361" spans="1:11" s="793" customFormat="1" ht="15" customHeight="1">
      <c r="A361" s="801" t="s">
        <v>1690</v>
      </c>
      <c r="B361" s="802" t="s">
        <v>1328</v>
      </c>
      <c r="C361" s="801" t="s">
        <v>1690</v>
      </c>
      <c r="D361" s="808" t="s">
        <v>88</v>
      </c>
      <c r="E361" s="816" t="s">
        <v>1131</v>
      </c>
      <c r="F361" s="783" t="s">
        <v>547</v>
      </c>
      <c r="G361" s="784" t="s">
        <v>219</v>
      </c>
      <c r="H361" s="790" t="s">
        <v>218</v>
      </c>
      <c r="I361" s="792" t="s">
        <v>219</v>
      </c>
      <c r="J361" s="783" t="s">
        <v>1691</v>
      </c>
      <c r="K361" s="785" t="s">
        <v>1692</v>
      </c>
    </row>
    <row r="362" spans="1:11" s="793" customFormat="1" ht="15" customHeight="1">
      <c r="A362" s="786" t="s">
        <v>1690</v>
      </c>
      <c r="B362" s="787" t="s">
        <v>1336</v>
      </c>
      <c r="C362" s="786" t="s">
        <v>1690</v>
      </c>
      <c r="D362" s="788" t="s">
        <v>1337</v>
      </c>
      <c r="E362" s="804" t="s">
        <v>1133</v>
      </c>
      <c r="F362" s="790"/>
      <c r="G362" s="791"/>
      <c r="H362" s="790"/>
      <c r="I362" s="792"/>
      <c r="J362" s="790"/>
      <c r="K362" s="792"/>
    </row>
    <row r="363" spans="1:11" s="793" customFormat="1" ht="15" customHeight="1">
      <c r="A363" s="826" t="s">
        <v>548</v>
      </c>
      <c r="B363" s="827" t="s">
        <v>1328</v>
      </c>
      <c r="C363" s="826" t="s">
        <v>548</v>
      </c>
      <c r="D363" s="828" t="s">
        <v>88</v>
      </c>
      <c r="E363" s="829" t="s">
        <v>1693</v>
      </c>
      <c r="F363" s="871" t="s">
        <v>548</v>
      </c>
      <c r="G363" s="807" t="s">
        <v>1693</v>
      </c>
      <c r="H363" s="806" t="s">
        <v>220</v>
      </c>
      <c r="I363" s="835" t="s">
        <v>221</v>
      </c>
      <c r="J363" s="790"/>
      <c r="K363" s="792"/>
    </row>
    <row r="364" spans="1:11" s="793" customFormat="1" ht="15" customHeight="1">
      <c r="A364" s="799" t="s">
        <v>549</v>
      </c>
      <c r="B364" s="817" t="s">
        <v>1364</v>
      </c>
      <c r="C364" s="799" t="s">
        <v>549</v>
      </c>
      <c r="D364" s="813" t="s">
        <v>1332</v>
      </c>
      <c r="E364" s="818" t="s">
        <v>1694</v>
      </c>
      <c r="F364" s="872" t="s">
        <v>549</v>
      </c>
      <c r="G364" s="820" t="s">
        <v>1694</v>
      </c>
      <c r="H364" s="806" t="s">
        <v>222</v>
      </c>
      <c r="I364" s="835" t="s">
        <v>223</v>
      </c>
      <c r="J364" s="819"/>
      <c r="K364" s="825"/>
    </row>
    <row r="365" spans="1:11" s="793" customFormat="1" ht="15" customHeight="1">
      <c r="A365" s="779" t="s">
        <v>1695</v>
      </c>
      <c r="B365" s="780" t="s">
        <v>1328</v>
      </c>
      <c r="C365" s="779" t="s">
        <v>1695</v>
      </c>
      <c r="D365" s="781" t="s">
        <v>1332</v>
      </c>
      <c r="E365" s="829" t="s">
        <v>551</v>
      </c>
      <c r="F365" s="790" t="s">
        <v>550</v>
      </c>
      <c r="G365" s="791" t="s">
        <v>551</v>
      </c>
      <c r="H365" s="790" t="s">
        <v>224</v>
      </c>
      <c r="I365" s="792" t="s">
        <v>225</v>
      </c>
      <c r="J365" s="783" t="s">
        <v>1696</v>
      </c>
      <c r="K365" s="785" t="s">
        <v>1697</v>
      </c>
    </row>
    <row r="366" spans="1:11" s="793" customFormat="1" ht="15" customHeight="1">
      <c r="A366" s="826" t="s">
        <v>1698</v>
      </c>
      <c r="B366" s="827" t="s">
        <v>1328</v>
      </c>
      <c r="C366" s="826" t="s">
        <v>1698</v>
      </c>
      <c r="D366" s="828" t="s">
        <v>88</v>
      </c>
      <c r="E366" s="829" t="s">
        <v>553</v>
      </c>
      <c r="F366" s="806" t="s">
        <v>552</v>
      </c>
      <c r="G366" s="807" t="s">
        <v>553</v>
      </c>
      <c r="H366" s="790"/>
      <c r="I366" s="792"/>
      <c r="J366" s="790"/>
      <c r="K366" s="792"/>
    </row>
    <row r="367" spans="1:11" s="793" customFormat="1" ht="15" customHeight="1">
      <c r="A367" s="801" t="s">
        <v>1699</v>
      </c>
      <c r="B367" s="802" t="s">
        <v>1328</v>
      </c>
      <c r="C367" s="801" t="s">
        <v>1699</v>
      </c>
      <c r="D367" s="808" t="s">
        <v>88</v>
      </c>
      <c r="E367" s="809" t="s">
        <v>1139</v>
      </c>
      <c r="F367" s="790" t="s">
        <v>554</v>
      </c>
      <c r="G367" s="791" t="s">
        <v>555</v>
      </c>
      <c r="H367" s="783" t="s">
        <v>226</v>
      </c>
      <c r="I367" s="1098" t="s">
        <v>227</v>
      </c>
      <c r="J367" s="790"/>
      <c r="K367" s="792"/>
    </row>
    <row r="368" spans="1:11" s="793" customFormat="1" ht="15" customHeight="1">
      <c r="A368" s="799" t="s">
        <v>1699</v>
      </c>
      <c r="B368" s="817" t="s">
        <v>1336</v>
      </c>
      <c r="C368" s="799" t="s">
        <v>1699</v>
      </c>
      <c r="D368" s="813" t="s">
        <v>1337</v>
      </c>
      <c r="E368" s="814" t="s">
        <v>1141</v>
      </c>
      <c r="F368" s="790"/>
      <c r="G368" s="791"/>
      <c r="H368" s="790"/>
      <c r="I368" s="1100"/>
      <c r="J368" s="790"/>
      <c r="K368" s="792"/>
    </row>
    <row r="369" spans="1:11" s="793" customFormat="1" ht="27.6" customHeight="1">
      <c r="A369" s="860" t="s">
        <v>1700</v>
      </c>
      <c r="B369" s="861" t="s">
        <v>1328</v>
      </c>
      <c r="C369" s="860" t="s">
        <v>1700</v>
      </c>
      <c r="D369" s="862" t="s">
        <v>1340</v>
      </c>
      <c r="E369" s="840" t="s">
        <v>1701</v>
      </c>
      <c r="F369" s="841" t="s">
        <v>556</v>
      </c>
      <c r="G369" s="873" t="s">
        <v>557</v>
      </c>
      <c r="H369" s="819"/>
      <c r="I369" s="825"/>
      <c r="J369" s="819"/>
      <c r="K369" s="825"/>
    </row>
    <row r="370" spans="1:11" s="793" customFormat="1" ht="15" customHeight="1">
      <c r="A370" s="826" t="s">
        <v>1702</v>
      </c>
      <c r="B370" s="827" t="s">
        <v>1703</v>
      </c>
      <c r="C370" s="826" t="s">
        <v>1702</v>
      </c>
      <c r="D370" s="828" t="s">
        <v>1543</v>
      </c>
      <c r="E370" s="829" t="s">
        <v>1704</v>
      </c>
      <c r="F370" s="806" t="s">
        <v>558</v>
      </c>
      <c r="G370" s="807" t="s">
        <v>559</v>
      </c>
      <c r="H370" s="783" t="s">
        <v>228</v>
      </c>
      <c r="I370" s="785" t="s">
        <v>229</v>
      </c>
      <c r="J370" s="783" t="s">
        <v>1696</v>
      </c>
      <c r="K370" s="785" t="s">
        <v>1705</v>
      </c>
    </row>
    <row r="371" spans="1:11" s="793" customFormat="1" ht="15" customHeight="1">
      <c r="A371" s="826" t="s">
        <v>1706</v>
      </c>
      <c r="B371" s="827" t="s">
        <v>1703</v>
      </c>
      <c r="C371" s="826" t="s">
        <v>1706</v>
      </c>
      <c r="D371" s="828" t="s">
        <v>1543</v>
      </c>
      <c r="E371" s="829" t="s">
        <v>1707</v>
      </c>
      <c r="F371" s="790" t="s">
        <v>560</v>
      </c>
      <c r="G371" s="791" t="s">
        <v>561</v>
      </c>
      <c r="H371" s="790"/>
      <c r="I371" s="792"/>
      <c r="J371" s="790"/>
      <c r="K371" s="792"/>
    </row>
    <row r="372" spans="1:11" s="793" customFormat="1" ht="15" customHeight="1">
      <c r="A372" s="826" t="s">
        <v>1708</v>
      </c>
      <c r="B372" s="827" t="s">
        <v>1328</v>
      </c>
      <c r="C372" s="826" t="s">
        <v>1708</v>
      </c>
      <c r="D372" s="828" t="s">
        <v>88</v>
      </c>
      <c r="E372" s="829" t="s">
        <v>563</v>
      </c>
      <c r="F372" s="806" t="s">
        <v>562</v>
      </c>
      <c r="G372" s="807" t="s">
        <v>563</v>
      </c>
      <c r="H372" s="783" t="s">
        <v>230</v>
      </c>
      <c r="I372" s="785" t="s">
        <v>231</v>
      </c>
      <c r="J372" s="790"/>
      <c r="K372" s="792"/>
    </row>
    <row r="373" spans="1:11" s="793" customFormat="1" ht="15" customHeight="1">
      <c r="A373" s="779" t="s">
        <v>1709</v>
      </c>
      <c r="B373" s="780" t="s">
        <v>1328</v>
      </c>
      <c r="C373" s="779"/>
      <c r="D373" s="781"/>
      <c r="E373" s="782" t="s">
        <v>565</v>
      </c>
      <c r="F373" s="790" t="s">
        <v>564</v>
      </c>
      <c r="G373" s="791" t="s">
        <v>565</v>
      </c>
      <c r="H373" s="790"/>
      <c r="I373" s="792"/>
      <c r="J373" s="790"/>
      <c r="K373" s="792"/>
    </row>
    <row r="374" spans="1:11" s="793" customFormat="1" ht="15" customHeight="1">
      <c r="A374" s="786"/>
      <c r="B374" s="787"/>
      <c r="C374" s="786" t="s">
        <v>1709</v>
      </c>
      <c r="D374" s="788" t="s">
        <v>88</v>
      </c>
      <c r="E374" s="789" t="s">
        <v>1710</v>
      </c>
      <c r="F374" s="790"/>
      <c r="G374" s="791"/>
      <c r="H374" s="790"/>
      <c r="I374" s="792"/>
      <c r="J374" s="790"/>
      <c r="K374" s="792"/>
    </row>
    <row r="375" spans="1:11" s="793" customFormat="1" ht="15" customHeight="1">
      <c r="A375" s="799"/>
      <c r="B375" s="817"/>
      <c r="C375" s="799" t="s">
        <v>1709</v>
      </c>
      <c r="D375" s="813" t="s">
        <v>90</v>
      </c>
      <c r="E375" s="818" t="s">
        <v>1711</v>
      </c>
      <c r="F375" s="790"/>
      <c r="G375" s="791"/>
      <c r="H375" s="790"/>
      <c r="I375" s="792"/>
      <c r="J375" s="790"/>
      <c r="K375" s="792"/>
    </row>
    <row r="376" spans="1:11" s="793" customFormat="1" ht="15" customHeight="1">
      <c r="A376" s="826" t="s">
        <v>1712</v>
      </c>
      <c r="B376" s="827" t="s">
        <v>1328</v>
      </c>
      <c r="C376" s="826" t="s">
        <v>1712</v>
      </c>
      <c r="D376" s="828" t="s">
        <v>88</v>
      </c>
      <c r="E376" s="829" t="s">
        <v>567</v>
      </c>
      <c r="F376" s="806" t="s">
        <v>566</v>
      </c>
      <c r="G376" s="807" t="s">
        <v>567</v>
      </c>
      <c r="H376" s="819"/>
      <c r="I376" s="825"/>
      <c r="J376" s="790"/>
      <c r="K376" s="792"/>
    </row>
    <row r="377" spans="1:11" s="793" customFormat="1" ht="15" customHeight="1">
      <c r="A377" s="779" t="s">
        <v>1713</v>
      </c>
      <c r="B377" s="780" t="s">
        <v>1328</v>
      </c>
      <c r="C377" s="779"/>
      <c r="D377" s="781"/>
      <c r="E377" s="782" t="s">
        <v>233</v>
      </c>
      <c r="F377" s="790" t="s">
        <v>568</v>
      </c>
      <c r="G377" s="791" t="s">
        <v>233</v>
      </c>
      <c r="H377" s="790" t="s">
        <v>232</v>
      </c>
      <c r="I377" s="792" t="s">
        <v>233</v>
      </c>
      <c r="J377" s="790"/>
      <c r="K377" s="792"/>
    </row>
    <row r="378" spans="1:11" s="793" customFormat="1" ht="15" customHeight="1">
      <c r="A378" s="786"/>
      <c r="B378" s="787"/>
      <c r="C378" s="786" t="s">
        <v>1713</v>
      </c>
      <c r="D378" s="788" t="s">
        <v>88</v>
      </c>
      <c r="E378" s="789" t="s">
        <v>1714</v>
      </c>
      <c r="F378" s="790"/>
      <c r="G378" s="791"/>
      <c r="H378" s="790"/>
      <c r="I378" s="792"/>
      <c r="J378" s="790"/>
      <c r="K378" s="792"/>
    </row>
    <row r="379" spans="1:11" s="793" customFormat="1" ht="15" customHeight="1">
      <c r="A379" s="786"/>
      <c r="B379" s="787"/>
      <c r="C379" s="786" t="s">
        <v>568</v>
      </c>
      <c r="D379" s="788" t="s">
        <v>90</v>
      </c>
      <c r="E379" s="789" t="s">
        <v>1715</v>
      </c>
      <c r="F379" s="790"/>
      <c r="G379" s="791"/>
      <c r="H379" s="790"/>
      <c r="I379" s="792"/>
      <c r="J379" s="790"/>
      <c r="K379" s="792"/>
    </row>
    <row r="380" spans="1:11" s="793" customFormat="1" ht="15" customHeight="1">
      <c r="A380" s="786"/>
      <c r="B380" s="787"/>
      <c r="C380" s="786" t="s">
        <v>568</v>
      </c>
      <c r="D380" s="788" t="s">
        <v>92</v>
      </c>
      <c r="E380" s="789" t="s">
        <v>1716</v>
      </c>
      <c r="F380" s="790"/>
      <c r="G380" s="791"/>
      <c r="H380" s="790"/>
      <c r="I380" s="792"/>
      <c r="J380" s="790"/>
      <c r="K380" s="792"/>
    </row>
    <row r="381" spans="1:11" s="793" customFormat="1" ht="15" customHeight="1">
      <c r="A381" s="799"/>
      <c r="B381" s="817"/>
      <c r="C381" s="799" t="s">
        <v>568</v>
      </c>
      <c r="D381" s="813" t="s">
        <v>1498</v>
      </c>
      <c r="E381" s="818" t="s">
        <v>1717</v>
      </c>
      <c r="F381" s="790"/>
      <c r="G381" s="791"/>
      <c r="H381" s="790"/>
      <c r="I381" s="792"/>
      <c r="J381" s="790"/>
      <c r="K381" s="792"/>
    </row>
    <row r="382" spans="1:11" s="793" customFormat="1" ht="15" customHeight="1">
      <c r="A382" s="826" t="s">
        <v>1718</v>
      </c>
      <c r="B382" s="827" t="s">
        <v>1328</v>
      </c>
      <c r="C382" s="826" t="s">
        <v>1718</v>
      </c>
      <c r="D382" s="828" t="s">
        <v>88</v>
      </c>
      <c r="E382" s="829" t="s">
        <v>1719</v>
      </c>
      <c r="F382" s="806" t="s">
        <v>569</v>
      </c>
      <c r="G382" s="807" t="s">
        <v>235</v>
      </c>
      <c r="H382" s="806" t="s">
        <v>234</v>
      </c>
      <c r="I382" s="835" t="s">
        <v>235</v>
      </c>
      <c r="J382" s="790"/>
      <c r="K382" s="792"/>
    </row>
    <row r="383" spans="1:11" s="793" customFormat="1" ht="15" customHeight="1">
      <c r="A383" s="826" t="s">
        <v>1720</v>
      </c>
      <c r="B383" s="827" t="s">
        <v>1328</v>
      </c>
      <c r="C383" s="826" t="s">
        <v>1720</v>
      </c>
      <c r="D383" s="828" t="s">
        <v>88</v>
      </c>
      <c r="E383" s="829" t="s">
        <v>237</v>
      </c>
      <c r="F383" s="790" t="s">
        <v>570</v>
      </c>
      <c r="G383" s="791" t="s">
        <v>237</v>
      </c>
      <c r="H383" s="806" t="s">
        <v>236</v>
      </c>
      <c r="I383" s="835" t="s">
        <v>237</v>
      </c>
      <c r="J383" s="790"/>
      <c r="K383" s="792"/>
    </row>
    <row r="384" spans="1:11" s="793" customFormat="1" ht="15" customHeight="1">
      <c r="A384" s="826" t="s">
        <v>1721</v>
      </c>
      <c r="B384" s="827" t="s">
        <v>1328</v>
      </c>
      <c r="C384" s="826" t="s">
        <v>1721</v>
      </c>
      <c r="D384" s="828" t="s">
        <v>88</v>
      </c>
      <c r="E384" s="829" t="s">
        <v>572</v>
      </c>
      <c r="F384" s="806" t="s">
        <v>571</v>
      </c>
      <c r="G384" s="807" t="s">
        <v>572</v>
      </c>
      <c r="H384" s="783" t="s">
        <v>238</v>
      </c>
      <c r="I384" s="785" t="s">
        <v>239</v>
      </c>
      <c r="J384" s="790"/>
      <c r="K384" s="792"/>
    </row>
    <row r="385" spans="1:11" s="793" customFormat="1" ht="15" customHeight="1">
      <c r="A385" s="801" t="s">
        <v>573</v>
      </c>
      <c r="B385" s="802" t="s">
        <v>1328</v>
      </c>
      <c r="C385" s="801" t="s">
        <v>573</v>
      </c>
      <c r="D385" s="808" t="s">
        <v>88</v>
      </c>
      <c r="E385" s="809" t="s">
        <v>1153</v>
      </c>
      <c r="F385" s="790" t="s">
        <v>573</v>
      </c>
      <c r="G385" s="1098" t="s">
        <v>574</v>
      </c>
      <c r="H385" s="790"/>
      <c r="I385" s="792"/>
      <c r="J385" s="790"/>
      <c r="K385" s="792"/>
    </row>
    <row r="386" spans="1:11" s="793" customFormat="1" ht="15" customHeight="1">
      <c r="A386" s="810" t="s">
        <v>573</v>
      </c>
      <c r="B386" s="811" t="s">
        <v>1336</v>
      </c>
      <c r="C386" s="810" t="s">
        <v>573</v>
      </c>
      <c r="D386" s="815" t="s">
        <v>1337</v>
      </c>
      <c r="E386" s="816" t="s">
        <v>1722</v>
      </c>
      <c r="F386" s="790"/>
      <c r="G386" s="1100"/>
      <c r="H386" s="790"/>
      <c r="I386" s="792"/>
      <c r="J386" s="790"/>
      <c r="K386" s="792"/>
    </row>
    <row r="387" spans="1:11" s="793" customFormat="1" ht="15" customHeight="1">
      <c r="A387" s="810" t="s">
        <v>573</v>
      </c>
      <c r="B387" s="811" t="s">
        <v>1343</v>
      </c>
      <c r="C387" s="810" t="s">
        <v>573</v>
      </c>
      <c r="D387" s="815" t="s">
        <v>1344</v>
      </c>
      <c r="E387" s="816" t="s">
        <v>1723</v>
      </c>
      <c r="F387" s="790"/>
      <c r="G387" s="791"/>
      <c r="H387" s="790"/>
      <c r="I387" s="792"/>
      <c r="J387" s="790"/>
      <c r="K387" s="792"/>
    </row>
    <row r="388" spans="1:11" s="793" customFormat="1" ht="15" customHeight="1">
      <c r="A388" s="810" t="s">
        <v>573</v>
      </c>
      <c r="B388" s="811" t="s">
        <v>1403</v>
      </c>
      <c r="C388" s="810" t="s">
        <v>573</v>
      </c>
      <c r="D388" s="815" t="s">
        <v>1404</v>
      </c>
      <c r="E388" s="816" t="s">
        <v>1724</v>
      </c>
      <c r="F388" s="790"/>
      <c r="G388" s="791"/>
      <c r="H388" s="790"/>
      <c r="I388" s="792"/>
      <c r="J388" s="790"/>
      <c r="K388" s="792"/>
    </row>
    <row r="389" spans="1:11" s="793" customFormat="1" ht="15" customHeight="1">
      <c r="A389" s="810" t="s">
        <v>573</v>
      </c>
      <c r="B389" s="811" t="s">
        <v>1725</v>
      </c>
      <c r="C389" s="810" t="s">
        <v>573</v>
      </c>
      <c r="D389" s="815" t="s">
        <v>1658</v>
      </c>
      <c r="E389" s="816" t="s">
        <v>1726</v>
      </c>
      <c r="F389" s="790"/>
      <c r="G389" s="791"/>
      <c r="H389" s="790"/>
      <c r="I389" s="792"/>
      <c r="J389" s="790"/>
      <c r="K389" s="792"/>
    </row>
    <row r="390" spans="1:11" s="793" customFormat="1" ht="15" customHeight="1">
      <c r="A390" s="810" t="s">
        <v>573</v>
      </c>
      <c r="B390" s="811" t="s">
        <v>1377</v>
      </c>
      <c r="C390" s="810" t="s">
        <v>573</v>
      </c>
      <c r="D390" s="815" t="s">
        <v>98</v>
      </c>
      <c r="E390" s="816" t="s">
        <v>1727</v>
      </c>
      <c r="F390" s="790"/>
      <c r="G390" s="791"/>
      <c r="H390" s="790"/>
      <c r="I390" s="792"/>
      <c r="J390" s="790"/>
      <c r="K390" s="792"/>
    </row>
    <row r="391" spans="1:11" s="793" customFormat="1" ht="15" customHeight="1">
      <c r="A391" s="810" t="s">
        <v>573</v>
      </c>
      <c r="B391" s="811" t="s">
        <v>1728</v>
      </c>
      <c r="C391" s="810" t="s">
        <v>573</v>
      </c>
      <c r="D391" s="815" t="s">
        <v>1729</v>
      </c>
      <c r="E391" s="816" t="s">
        <v>1730</v>
      </c>
      <c r="F391" s="790"/>
      <c r="G391" s="791"/>
      <c r="H391" s="790"/>
      <c r="I391" s="792"/>
      <c r="J391" s="790"/>
      <c r="K391" s="792"/>
    </row>
    <row r="392" spans="1:11" s="793" customFormat="1" ht="15" customHeight="1">
      <c r="A392" s="799" t="s">
        <v>1731</v>
      </c>
      <c r="B392" s="817" t="s">
        <v>1341</v>
      </c>
      <c r="C392" s="799" t="s">
        <v>1731</v>
      </c>
      <c r="D392" s="813" t="s">
        <v>1342</v>
      </c>
      <c r="E392" s="814" t="s">
        <v>1732</v>
      </c>
      <c r="F392" s="790"/>
      <c r="G392" s="791"/>
      <c r="H392" s="790"/>
      <c r="I392" s="792"/>
      <c r="J392" s="790"/>
      <c r="K392" s="792"/>
    </row>
    <row r="393" spans="1:11" s="793" customFormat="1" ht="15" customHeight="1">
      <c r="A393" s="779" t="s">
        <v>1733</v>
      </c>
      <c r="B393" s="780" t="s">
        <v>1328</v>
      </c>
      <c r="C393" s="779" t="s">
        <v>1733</v>
      </c>
      <c r="D393" s="781" t="s">
        <v>88</v>
      </c>
      <c r="E393" s="789" t="s">
        <v>1734</v>
      </c>
      <c r="F393" s="806" t="s">
        <v>575</v>
      </c>
      <c r="G393" s="807" t="s">
        <v>241</v>
      </c>
      <c r="H393" s="806" t="s">
        <v>240</v>
      </c>
      <c r="I393" s="835" t="s">
        <v>241</v>
      </c>
      <c r="J393" s="819"/>
      <c r="K393" s="825"/>
    </row>
    <row r="394" spans="1:11" s="793" customFormat="1" ht="15" customHeight="1">
      <c r="A394" s="801" t="s">
        <v>1735</v>
      </c>
      <c r="B394" s="802" t="s">
        <v>1457</v>
      </c>
      <c r="C394" s="801" t="s">
        <v>1735</v>
      </c>
      <c r="D394" s="808" t="s">
        <v>1340</v>
      </c>
      <c r="E394" s="809" t="s">
        <v>1736</v>
      </c>
      <c r="F394" s="790" t="s">
        <v>576</v>
      </c>
      <c r="G394" s="791" t="s">
        <v>1737</v>
      </c>
      <c r="H394" s="790" t="s">
        <v>242</v>
      </c>
      <c r="I394" s="792" t="s">
        <v>243</v>
      </c>
      <c r="J394" s="790" t="s">
        <v>1738</v>
      </c>
      <c r="K394" s="792" t="s">
        <v>1739</v>
      </c>
    </row>
    <row r="395" spans="1:11" s="793" customFormat="1" ht="15" customHeight="1">
      <c r="A395" s="810" t="s">
        <v>1740</v>
      </c>
      <c r="B395" s="811" t="s">
        <v>1336</v>
      </c>
      <c r="C395" s="810" t="s">
        <v>1740</v>
      </c>
      <c r="D395" s="815" t="s">
        <v>1337</v>
      </c>
      <c r="E395" s="816" t="s">
        <v>1741</v>
      </c>
      <c r="F395" s="790"/>
      <c r="G395" s="791"/>
      <c r="H395" s="790"/>
      <c r="I395" s="792"/>
      <c r="J395" s="790"/>
      <c r="K395" s="792"/>
    </row>
    <row r="396" spans="1:11" s="793" customFormat="1" ht="15" customHeight="1">
      <c r="A396" s="822" t="s">
        <v>1735</v>
      </c>
      <c r="B396" s="823" t="s">
        <v>1357</v>
      </c>
      <c r="C396" s="822" t="s">
        <v>1735</v>
      </c>
      <c r="D396" s="824" t="s">
        <v>1358</v>
      </c>
      <c r="E396" s="814" t="s">
        <v>1742</v>
      </c>
      <c r="F396" s="790"/>
      <c r="G396" s="791"/>
      <c r="H396" s="790"/>
      <c r="I396" s="792"/>
      <c r="J396" s="790"/>
      <c r="K396" s="792"/>
    </row>
    <row r="397" spans="1:11" s="793" customFormat="1" ht="15" customHeight="1">
      <c r="A397" s="801" t="s">
        <v>1743</v>
      </c>
      <c r="B397" s="802" t="s">
        <v>1328</v>
      </c>
      <c r="C397" s="801" t="s">
        <v>1743</v>
      </c>
      <c r="D397" s="808" t="s">
        <v>88</v>
      </c>
      <c r="E397" s="809" t="s">
        <v>1176</v>
      </c>
      <c r="F397" s="783" t="s">
        <v>577</v>
      </c>
      <c r="G397" s="784" t="s">
        <v>245</v>
      </c>
      <c r="H397" s="783" t="s">
        <v>244</v>
      </c>
      <c r="I397" s="785" t="s">
        <v>245</v>
      </c>
      <c r="J397" s="790"/>
      <c r="K397" s="792"/>
    </row>
    <row r="398" spans="1:11" s="793" customFormat="1" ht="15" customHeight="1">
      <c r="A398" s="810" t="s">
        <v>1743</v>
      </c>
      <c r="B398" s="811" t="s">
        <v>1336</v>
      </c>
      <c r="C398" s="810" t="s">
        <v>1743</v>
      </c>
      <c r="D398" s="815" t="s">
        <v>1337</v>
      </c>
      <c r="E398" s="816" t="s">
        <v>1178</v>
      </c>
      <c r="F398" s="790"/>
      <c r="G398" s="791"/>
      <c r="H398" s="790"/>
      <c r="I398" s="792"/>
      <c r="J398" s="790"/>
      <c r="K398" s="792"/>
    </row>
    <row r="399" spans="1:11" s="793" customFormat="1" ht="15" customHeight="1">
      <c r="A399" s="799" t="s">
        <v>1743</v>
      </c>
      <c r="B399" s="817" t="s">
        <v>1343</v>
      </c>
      <c r="C399" s="799" t="s">
        <v>1743</v>
      </c>
      <c r="D399" s="813" t="s">
        <v>1344</v>
      </c>
      <c r="E399" s="814" t="s">
        <v>1180</v>
      </c>
      <c r="F399" s="819"/>
      <c r="G399" s="820"/>
      <c r="H399" s="819"/>
      <c r="I399" s="825"/>
      <c r="J399" s="790"/>
      <c r="K399" s="792"/>
    </row>
    <row r="400" spans="1:11" s="793" customFormat="1" ht="15" customHeight="1">
      <c r="A400" s="779" t="s">
        <v>1744</v>
      </c>
      <c r="B400" s="780" t="s">
        <v>1364</v>
      </c>
      <c r="C400" s="779"/>
      <c r="D400" s="805"/>
      <c r="E400" s="804" t="s">
        <v>1745</v>
      </c>
      <c r="F400" s="790" t="s">
        <v>578</v>
      </c>
      <c r="G400" s="791" t="s">
        <v>247</v>
      </c>
      <c r="H400" s="790" t="s">
        <v>246</v>
      </c>
      <c r="I400" s="792" t="s">
        <v>247</v>
      </c>
      <c r="J400" s="790"/>
      <c r="K400" s="792"/>
    </row>
    <row r="401" spans="1:11" s="793" customFormat="1" ht="15" customHeight="1">
      <c r="A401" s="786"/>
      <c r="B401" s="787"/>
      <c r="C401" s="786" t="s">
        <v>1744</v>
      </c>
      <c r="D401" s="831" t="s">
        <v>1332</v>
      </c>
      <c r="E401" s="789" t="s">
        <v>1746</v>
      </c>
      <c r="F401" s="790"/>
      <c r="G401" s="791"/>
      <c r="H401" s="790"/>
      <c r="I401" s="792"/>
      <c r="J401" s="790"/>
      <c r="K401" s="792"/>
    </row>
    <row r="402" spans="1:11" s="793" customFormat="1" ht="15" customHeight="1">
      <c r="A402" s="799"/>
      <c r="B402" s="817"/>
      <c r="C402" s="799" t="s">
        <v>1744</v>
      </c>
      <c r="D402" s="800" t="s">
        <v>1380</v>
      </c>
      <c r="E402" s="796" t="s">
        <v>1747</v>
      </c>
      <c r="F402" s="790"/>
      <c r="G402" s="791"/>
      <c r="H402" s="790"/>
      <c r="I402" s="792"/>
      <c r="J402" s="790"/>
      <c r="K402" s="792"/>
    </row>
    <row r="403" spans="1:11" s="793" customFormat="1" ht="15" customHeight="1">
      <c r="A403" s="874" t="s">
        <v>1748</v>
      </c>
      <c r="B403" s="875" t="s">
        <v>1364</v>
      </c>
      <c r="C403" s="874" t="s">
        <v>1748</v>
      </c>
      <c r="D403" s="876" t="s">
        <v>1332</v>
      </c>
      <c r="E403" s="840" t="s">
        <v>1749</v>
      </c>
      <c r="F403" s="841" t="s">
        <v>579</v>
      </c>
      <c r="G403" s="877" t="s">
        <v>249</v>
      </c>
      <c r="H403" s="841" t="s">
        <v>248</v>
      </c>
      <c r="I403" s="877" t="s">
        <v>249</v>
      </c>
      <c r="J403" s="790"/>
      <c r="K403" s="792"/>
    </row>
    <row r="404" spans="1:11" s="793" customFormat="1" ht="15" customHeight="1">
      <c r="A404" s="801" t="s">
        <v>1750</v>
      </c>
      <c r="B404" s="878" t="s">
        <v>1364</v>
      </c>
      <c r="C404" s="801" t="s">
        <v>1750</v>
      </c>
      <c r="D404" s="803" t="s">
        <v>1332</v>
      </c>
      <c r="E404" s="809" t="s">
        <v>1751</v>
      </c>
      <c r="F404" s="790" t="s">
        <v>580</v>
      </c>
      <c r="G404" s="1098" t="s">
        <v>251</v>
      </c>
      <c r="H404" s="790" t="s">
        <v>250</v>
      </c>
      <c r="I404" s="1098" t="s">
        <v>251</v>
      </c>
      <c r="J404" s="790"/>
      <c r="K404" s="792"/>
    </row>
    <row r="405" spans="1:11" s="793" customFormat="1" ht="15" customHeight="1">
      <c r="A405" s="810" t="s">
        <v>1750</v>
      </c>
      <c r="B405" s="879" t="s">
        <v>1399</v>
      </c>
      <c r="C405" s="810" t="s">
        <v>1750</v>
      </c>
      <c r="D405" s="812" t="s">
        <v>1400</v>
      </c>
      <c r="E405" s="816" t="s">
        <v>1752</v>
      </c>
      <c r="F405" s="790"/>
      <c r="G405" s="1100"/>
      <c r="H405" s="790"/>
      <c r="I405" s="1100"/>
      <c r="J405" s="790"/>
      <c r="K405" s="792"/>
    </row>
    <row r="406" spans="1:11" s="793" customFormat="1" ht="15" customHeight="1">
      <c r="A406" s="822" t="s">
        <v>1750</v>
      </c>
      <c r="B406" s="880" t="s">
        <v>1427</v>
      </c>
      <c r="C406" s="822" t="s">
        <v>1750</v>
      </c>
      <c r="D406" s="864" t="s">
        <v>1428</v>
      </c>
      <c r="E406" s="814" t="s">
        <v>1753</v>
      </c>
      <c r="F406" s="790"/>
      <c r="G406" s="791"/>
      <c r="H406" s="790"/>
      <c r="I406" s="792"/>
      <c r="J406" s="790"/>
      <c r="K406" s="792"/>
    </row>
    <row r="407" spans="1:11" s="793" customFormat="1" ht="15" customHeight="1">
      <c r="A407" s="799" t="s">
        <v>581</v>
      </c>
      <c r="B407" s="817" t="s">
        <v>1328</v>
      </c>
      <c r="C407" s="799" t="s">
        <v>581</v>
      </c>
      <c r="D407" s="813" t="s">
        <v>88</v>
      </c>
      <c r="E407" s="818" t="s">
        <v>1190</v>
      </c>
      <c r="F407" s="783" t="s">
        <v>581</v>
      </c>
      <c r="G407" s="784" t="s">
        <v>582</v>
      </c>
      <c r="H407" s="783" t="s">
        <v>252</v>
      </c>
      <c r="I407" s="785" t="s">
        <v>7</v>
      </c>
      <c r="J407" s="783" t="s">
        <v>1754</v>
      </c>
      <c r="K407" s="785" t="s">
        <v>7</v>
      </c>
    </row>
    <row r="408" spans="1:11" s="793" customFormat="1" ht="15" customHeight="1">
      <c r="A408" s="826" t="s">
        <v>583</v>
      </c>
      <c r="B408" s="827" t="s">
        <v>1328</v>
      </c>
      <c r="C408" s="826" t="s">
        <v>583</v>
      </c>
      <c r="D408" s="828" t="s">
        <v>88</v>
      </c>
      <c r="E408" s="818" t="s">
        <v>1192</v>
      </c>
      <c r="F408" s="806" t="s">
        <v>583</v>
      </c>
      <c r="G408" s="807" t="s">
        <v>584</v>
      </c>
      <c r="H408" s="819"/>
      <c r="I408" s="825"/>
      <c r="J408" s="819"/>
      <c r="K408" s="825"/>
    </row>
    <row r="409" spans="1:11" s="793" customFormat="1" ht="15" customHeight="1">
      <c r="A409" s="801" t="s">
        <v>1755</v>
      </c>
      <c r="B409" s="802" t="s">
        <v>1328</v>
      </c>
      <c r="C409" s="801" t="s">
        <v>1755</v>
      </c>
      <c r="D409" s="808" t="s">
        <v>88</v>
      </c>
      <c r="E409" s="809" t="s">
        <v>1194</v>
      </c>
      <c r="F409" s="783" t="s">
        <v>585</v>
      </c>
      <c r="G409" s="784" t="s">
        <v>586</v>
      </c>
      <c r="H409" s="790" t="s">
        <v>253</v>
      </c>
      <c r="I409" s="792" t="s">
        <v>254</v>
      </c>
      <c r="J409" s="783" t="s">
        <v>1756</v>
      </c>
      <c r="K409" s="785" t="s">
        <v>1757</v>
      </c>
    </row>
    <row r="410" spans="1:11" s="793" customFormat="1" ht="15" customHeight="1">
      <c r="A410" s="786" t="s">
        <v>1755</v>
      </c>
      <c r="B410" s="787" t="s">
        <v>1336</v>
      </c>
      <c r="C410" s="786" t="s">
        <v>1755</v>
      </c>
      <c r="D410" s="788" t="s">
        <v>1337</v>
      </c>
      <c r="E410" s="804" t="s">
        <v>1196</v>
      </c>
      <c r="F410" s="790"/>
      <c r="G410" s="791"/>
      <c r="H410" s="790"/>
      <c r="I410" s="792"/>
      <c r="J410" s="790"/>
      <c r="K410" s="792"/>
    </row>
    <row r="411" spans="1:11" s="793" customFormat="1" ht="15" customHeight="1">
      <c r="A411" s="810" t="s">
        <v>585</v>
      </c>
      <c r="B411" s="811" t="s">
        <v>1357</v>
      </c>
      <c r="C411" s="810" t="s">
        <v>585</v>
      </c>
      <c r="D411" s="815" t="s">
        <v>1358</v>
      </c>
      <c r="E411" s="816" t="s">
        <v>1758</v>
      </c>
      <c r="F411" s="790"/>
      <c r="G411" s="791"/>
      <c r="H411" s="790"/>
      <c r="I411" s="792"/>
      <c r="J411" s="790"/>
      <c r="K411" s="792"/>
    </row>
    <row r="412" spans="1:11" s="793" customFormat="1" ht="15" customHeight="1">
      <c r="A412" s="822" t="s">
        <v>585</v>
      </c>
      <c r="B412" s="823" t="s">
        <v>1359</v>
      </c>
      <c r="C412" s="822" t="s">
        <v>585</v>
      </c>
      <c r="D412" s="824" t="s">
        <v>1360</v>
      </c>
      <c r="E412" s="814" t="s">
        <v>1759</v>
      </c>
      <c r="F412" s="819"/>
      <c r="G412" s="820"/>
      <c r="H412" s="790"/>
      <c r="I412" s="792"/>
      <c r="J412" s="790"/>
      <c r="K412" s="792"/>
    </row>
    <row r="413" spans="1:11" s="793" customFormat="1" ht="15" customHeight="1">
      <c r="A413" s="801" t="s">
        <v>587</v>
      </c>
      <c r="B413" s="802" t="s">
        <v>1328</v>
      </c>
      <c r="C413" s="801" t="s">
        <v>587</v>
      </c>
      <c r="D413" s="808" t="s">
        <v>88</v>
      </c>
      <c r="E413" s="809" t="s">
        <v>1202</v>
      </c>
      <c r="F413" s="783" t="s">
        <v>587</v>
      </c>
      <c r="G413" s="784" t="s">
        <v>588</v>
      </c>
      <c r="H413" s="790"/>
      <c r="I413" s="792"/>
      <c r="J413" s="790"/>
      <c r="K413" s="792"/>
    </row>
    <row r="414" spans="1:11" s="793" customFormat="1" ht="15" customHeight="1">
      <c r="A414" s="810" t="s">
        <v>587</v>
      </c>
      <c r="B414" s="811" t="s">
        <v>1336</v>
      </c>
      <c r="C414" s="810" t="s">
        <v>587</v>
      </c>
      <c r="D414" s="815" t="s">
        <v>1337</v>
      </c>
      <c r="E414" s="816" t="s">
        <v>1204</v>
      </c>
      <c r="F414" s="790"/>
      <c r="G414" s="791"/>
      <c r="H414" s="790"/>
      <c r="I414" s="792"/>
      <c r="J414" s="790"/>
      <c r="K414" s="792"/>
    </row>
    <row r="415" spans="1:11" s="793" customFormat="1" ht="15" customHeight="1">
      <c r="A415" s="810" t="s">
        <v>587</v>
      </c>
      <c r="B415" s="811" t="s">
        <v>1343</v>
      </c>
      <c r="C415" s="810" t="s">
        <v>587</v>
      </c>
      <c r="D415" s="815" t="s">
        <v>1344</v>
      </c>
      <c r="E415" s="816" t="s">
        <v>1760</v>
      </c>
      <c r="F415" s="790"/>
      <c r="G415" s="791"/>
      <c r="H415" s="790"/>
      <c r="I415" s="792"/>
      <c r="J415" s="790"/>
      <c r="K415" s="792"/>
    </row>
    <row r="416" spans="1:11" s="793" customFormat="1" ht="15" customHeight="1">
      <c r="A416" s="799" t="s">
        <v>587</v>
      </c>
      <c r="B416" s="817" t="s">
        <v>1403</v>
      </c>
      <c r="C416" s="799" t="s">
        <v>587</v>
      </c>
      <c r="D416" s="813" t="s">
        <v>1404</v>
      </c>
      <c r="E416" s="814" t="s">
        <v>1208</v>
      </c>
      <c r="F416" s="819"/>
      <c r="G416" s="820"/>
      <c r="H416" s="790"/>
      <c r="I416" s="792"/>
      <c r="J416" s="790"/>
      <c r="K416" s="792"/>
    </row>
    <row r="417" spans="1:11" s="793" customFormat="1" ht="15" customHeight="1">
      <c r="A417" s="801" t="s">
        <v>589</v>
      </c>
      <c r="B417" s="802" t="s">
        <v>1328</v>
      </c>
      <c r="C417" s="801" t="s">
        <v>589</v>
      </c>
      <c r="D417" s="808" t="s">
        <v>88</v>
      </c>
      <c r="E417" s="809" t="s">
        <v>1210</v>
      </c>
      <c r="F417" s="783" t="s">
        <v>589</v>
      </c>
      <c r="G417" s="784" t="s">
        <v>590</v>
      </c>
      <c r="H417" s="834" t="s">
        <v>1761</v>
      </c>
      <c r="I417" s="785" t="s">
        <v>1762</v>
      </c>
      <c r="J417" s="790"/>
      <c r="K417" s="792"/>
    </row>
    <row r="418" spans="1:11" s="793" customFormat="1" ht="15" customHeight="1">
      <c r="A418" s="810" t="s">
        <v>589</v>
      </c>
      <c r="B418" s="811" t="s">
        <v>1336</v>
      </c>
      <c r="C418" s="810" t="s">
        <v>589</v>
      </c>
      <c r="D418" s="815" t="s">
        <v>1337</v>
      </c>
      <c r="E418" s="816" t="s">
        <v>1763</v>
      </c>
      <c r="F418" s="790"/>
      <c r="G418" s="791"/>
      <c r="H418" s="790"/>
      <c r="I418" s="792"/>
      <c r="J418" s="790"/>
      <c r="K418" s="792"/>
    </row>
    <row r="419" spans="1:11" s="793" customFormat="1" ht="15" customHeight="1">
      <c r="A419" s="810" t="s">
        <v>589</v>
      </c>
      <c r="B419" s="811" t="s">
        <v>1343</v>
      </c>
      <c r="C419" s="810" t="s">
        <v>589</v>
      </c>
      <c r="D419" s="815" t="s">
        <v>1344</v>
      </c>
      <c r="E419" s="816" t="s">
        <v>1214</v>
      </c>
      <c r="F419" s="790"/>
      <c r="G419" s="791"/>
      <c r="H419" s="790"/>
      <c r="I419" s="792"/>
      <c r="J419" s="790"/>
      <c r="K419" s="792"/>
    </row>
    <row r="420" spans="1:11" s="793" customFormat="1" ht="15" customHeight="1">
      <c r="A420" s="810" t="s">
        <v>589</v>
      </c>
      <c r="B420" s="811" t="s">
        <v>1403</v>
      </c>
      <c r="C420" s="810" t="s">
        <v>589</v>
      </c>
      <c r="D420" s="815" t="s">
        <v>1404</v>
      </c>
      <c r="E420" s="816" t="s">
        <v>1764</v>
      </c>
      <c r="F420" s="790"/>
      <c r="G420" s="791"/>
      <c r="H420" s="790"/>
      <c r="I420" s="792"/>
      <c r="J420" s="790"/>
      <c r="K420" s="792"/>
    </row>
    <row r="421" spans="1:11" s="793" customFormat="1" ht="15" customHeight="1">
      <c r="A421" s="810" t="s">
        <v>589</v>
      </c>
      <c r="B421" s="811" t="s">
        <v>1725</v>
      </c>
      <c r="C421" s="810" t="s">
        <v>589</v>
      </c>
      <c r="D421" s="815" t="s">
        <v>1658</v>
      </c>
      <c r="E421" s="816" t="s">
        <v>1218</v>
      </c>
      <c r="F421" s="790"/>
      <c r="G421" s="791"/>
      <c r="H421" s="790"/>
      <c r="I421" s="792"/>
      <c r="J421" s="790"/>
      <c r="K421" s="792"/>
    </row>
    <row r="422" spans="1:11" s="793" customFormat="1" ht="15" customHeight="1">
      <c r="A422" s="799" t="s">
        <v>589</v>
      </c>
      <c r="B422" s="817" t="s">
        <v>1377</v>
      </c>
      <c r="C422" s="799" t="s">
        <v>589</v>
      </c>
      <c r="D422" s="813" t="s">
        <v>98</v>
      </c>
      <c r="E422" s="814" t="s">
        <v>1765</v>
      </c>
      <c r="F422" s="819"/>
      <c r="G422" s="820"/>
      <c r="H422" s="790"/>
      <c r="I422" s="792"/>
      <c r="J422" s="790"/>
      <c r="K422" s="792"/>
    </row>
    <row r="423" spans="1:11" s="793" customFormat="1" ht="15" customHeight="1">
      <c r="A423" s="826" t="s">
        <v>1766</v>
      </c>
      <c r="B423" s="827" t="s">
        <v>1328</v>
      </c>
      <c r="C423" s="826" t="s">
        <v>1766</v>
      </c>
      <c r="D423" s="828" t="s">
        <v>88</v>
      </c>
      <c r="E423" s="818" t="s">
        <v>592</v>
      </c>
      <c r="F423" s="790" t="s">
        <v>591</v>
      </c>
      <c r="G423" s="791" t="s">
        <v>592</v>
      </c>
      <c r="H423" s="790"/>
      <c r="I423" s="792"/>
      <c r="J423" s="819"/>
      <c r="K423" s="825"/>
    </row>
    <row r="424" spans="1:11" s="793" customFormat="1" ht="15" customHeight="1">
      <c r="A424" s="801" t="s">
        <v>593</v>
      </c>
      <c r="B424" s="802" t="s">
        <v>1328</v>
      </c>
      <c r="C424" s="801" t="s">
        <v>593</v>
      </c>
      <c r="D424" s="808" t="s">
        <v>88</v>
      </c>
      <c r="E424" s="809" t="s">
        <v>1767</v>
      </c>
      <c r="F424" s="783" t="s">
        <v>593</v>
      </c>
      <c r="G424" s="784" t="s">
        <v>258</v>
      </c>
      <c r="H424" s="783" t="s">
        <v>257</v>
      </c>
      <c r="I424" s="785" t="s">
        <v>258</v>
      </c>
      <c r="J424" s="790" t="s">
        <v>1768</v>
      </c>
      <c r="K424" s="792" t="s">
        <v>1769</v>
      </c>
    </row>
    <row r="425" spans="1:11" s="793" customFormat="1" ht="15" customHeight="1">
      <c r="A425" s="810" t="s">
        <v>593</v>
      </c>
      <c r="B425" s="811" t="s">
        <v>1336</v>
      </c>
      <c r="C425" s="810" t="s">
        <v>593</v>
      </c>
      <c r="D425" s="815" t="s">
        <v>1337</v>
      </c>
      <c r="E425" s="816" t="s">
        <v>1770</v>
      </c>
      <c r="F425" s="790"/>
      <c r="G425" s="791"/>
      <c r="H425" s="790"/>
      <c r="I425" s="792"/>
      <c r="J425" s="790"/>
      <c r="K425" s="792"/>
    </row>
    <row r="426" spans="1:11" s="793" customFormat="1" ht="15" customHeight="1">
      <c r="A426" s="810" t="s">
        <v>593</v>
      </c>
      <c r="B426" s="811" t="s">
        <v>1343</v>
      </c>
      <c r="C426" s="810" t="s">
        <v>593</v>
      </c>
      <c r="D426" s="815" t="s">
        <v>1344</v>
      </c>
      <c r="E426" s="816" t="s">
        <v>1771</v>
      </c>
      <c r="F426" s="790"/>
      <c r="G426" s="791"/>
      <c r="H426" s="790"/>
      <c r="I426" s="792"/>
      <c r="J426" s="790"/>
      <c r="K426" s="792"/>
    </row>
    <row r="427" spans="1:11" s="793" customFormat="1" ht="15" customHeight="1">
      <c r="A427" s="810" t="s">
        <v>1772</v>
      </c>
      <c r="B427" s="811" t="s">
        <v>1359</v>
      </c>
      <c r="C427" s="810" t="s">
        <v>1772</v>
      </c>
      <c r="D427" s="815" t="s">
        <v>1360</v>
      </c>
      <c r="E427" s="816" t="s">
        <v>1773</v>
      </c>
      <c r="F427" s="790"/>
      <c r="G427" s="791"/>
      <c r="H427" s="790"/>
      <c r="I427" s="792"/>
      <c r="J427" s="790"/>
      <c r="K427" s="792"/>
    </row>
    <row r="428" spans="1:11" s="793" customFormat="1" ht="15" customHeight="1">
      <c r="A428" s="786" t="s">
        <v>593</v>
      </c>
      <c r="B428" s="787" t="s">
        <v>1424</v>
      </c>
      <c r="C428" s="786" t="s">
        <v>593</v>
      </c>
      <c r="D428" s="788" t="s">
        <v>1425</v>
      </c>
      <c r="E428" s="789" t="s">
        <v>1774</v>
      </c>
      <c r="F428" s="819"/>
      <c r="G428" s="820"/>
      <c r="H428" s="819"/>
      <c r="I428" s="825"/>
      <c r="J428" s="790"/>
      <c r="K428" s="792"/>
    </row>
    <row r="429" spans="1:11" s="793" customFormat="1" ht="15" customHeight="1">
      <c r="A429" s="801" t="s">
        <v>594</v>
      </c>
      <c r="B429" s="802" t="s">
        <v>1328</v>
      </c>
      <c r="C429" s="801" t="s">
        <v>594</v>
      </c>
      <c r="D429" s="808" t="s">
        <v>88</v>
      </c>
      <c r="E429" s="809" t="s">
        <v>1233</v>
      </c>
      <c r="F429" s="790" t="s">
        <v>594</v>
      </c>
      <c r="G429" s="791" t="s">
        <v>260</v>
      </c>
      <c r="H429" s="790" t="s">
        <v>259</v>
      </c>
      <c r="I429" s="792" t="s">
        <v>260</v>
      </c>
      <c r="J429" s="790"/>
      <c r="K429" s="792"/>
    </row>
    <row r="430" spans="1:11" s="793" customFormat="1" ht="15" customHeight="1">
      <c r="A430" s="799" t="s">
        <v>594</v>
      </c>
      <c r="B430" s="817" t="s">
        <v>1336</v>
      </c>
      <c r="C430" s="799" t="s">
        <v>594</v>
      </c>
      <c r="D430" s="813" t="s">
        <v>1337</v>
      </c>
      <c r="E430" s="804" t="s">
        <v>260</v>
      </c>
      <c r="F430" s="790"/>
      <c r="G430" s="791"/>
      <c r="H430" s="790"/>
      <c r="I430" s="792"/>
      <c r="J430" s="790"/>
      <c r="K430" s="792"/>
    </row>
    <row r="431" spans="1:11" s="793" customFormat="1" ht="15" customHeight="1">
      <c r="A431" s="801" t="s">
        <v>595</v>
      </c>
      <c r="B431" s="802" t="s">
        <v>1328</v>
      </c>
      <c r="C431" s="801" t="s">
        <v>595</v>
      </c>
      <c r="D431" s="808" t="s">
        <v>88</v>
      </c>
      <c r="E431" s="809" t="s">
        <v>1775</v>
      </c>
      <c r="F431" s="783" t="s">
        <v>595</v>
      </c>
      <c r="G431" s="784" t="s">
        <v>262</v>
      </c>
      <c r="H431" s="783" t="s">
        <v>261</v>
      </c>
      <c r="I431" s="785" t="s">
        <v>262</v>
      </c>
      <c r="J431" s="790"/>
      <c r="K431" s="792"/>
    </row>
    <row r="432" spans="1:11" s="793" customFormat="1" ht="15" customHeight="1">
      <c r="A432" s="810" t="s">
        <v>595</v>
      </c>
      <c r="B432" s="811" t="s">
        <v>1355</v>
      </c>
      <c r="C432" s="810" t="s">
        <v>595</v>
      </c>
      <c r="D432" s="815" t="s">
        <v>1356</v>
      </c>
      <c r="E432" s="816" t="s">
        <v>1238</v>
      </c>
      <c r="F432" s="790"/>
      <c r="G432" s="791"/>
      <c r="H432" s="790"/>
      <c r="I432" s="792"/>
      <c r="J432" s="790"/>
      <c r="K432" s="792"/>
    </row>
    <row r="433" spans="1:11" s="793" customFormat="1" ht="15" customHeight="1">
      <c r="A433" s="786" t="s">
        <v>595</v>
      </c>
      <c r="B433" s="787" t="s">
        <v>1357</v>
      </c>
      <c r="C433" s="786" t="s">
        <v>595</v>
      </c>
      <c r="D433" s="788" t="s">
        <v>1358</v>
      </c>
      <c r="E433" s="816" t="s">
        <v>1240</v>
      </c>
      <c r="F433" s="790"/>
      <c r="G433" s="791"/>
      <c r="H433" s="790"/>
      <c r="I433" s="792"/>
      <c r="J433" s="790"/>
      <c r="K433" s="792"/>
    </row>
    <row r="434" spans="1:11" s="793" customFormat="1" ht="15" customHeight="1">
      <c r="A434" s="797" t="s">
        <v>595</v>
      </c>
      <c r="B434" s="798" t="s">
        <v>1618</v>
      </c>
      <c r="C434" s="797" t="s">
        <v>595</v>
      </c>
      <c r="D434" s="833" t="s">
        <v>1619</v>
      </c>
      <c r="E434" s="804" t="s">
        <v>1776</v>
      </c>
      <c r="F434" s="790"/>
      <c r="G434" s="791"/>
      <c r="H434" s="790"/>
      <c r="I434" s="792"/>
      <c r="J434" s="790"/>
      <c r="K434" s="792"/>
    </row>
    <row r="435" spans="1:11" s="793" customFormat="1" ht="15" customHeight="1">
      <c r="A435" s="822" t="s">
        <v>1777</v>
      </c>
      <c r="B435" s="823" t="s">
        <v>1361</v>
      </c>
      <c r="C435" s="822" t="s">
        <v>1777</v>
      </c>
      <c r="D435" s="824" t="s">
        <v>1362</v>
      </c>
      <c r="E435" s="814" t="s">
        <v>1778</v>
      </c>
      <c r="F435" s="819"/>
      <c r="G435" s="820"/>
      <c r="H435" s="819"/>
      <c r="I435" s="825"/>
      <c r="J435" s="790"/>
      <c r="K435" s="792"/>
    </row>
    <row r="436" spans="1:11" s="793" customFormat="1" ht="15" customHeight="1">
      <c r="A436" s="794" t="s">
        <v>596</v>
      </c>
      <c r="B436" s="821" t="s">
        <v>1364</v>
      </c>
      <c r="C436" s="794" t="s">
        <v>596</v>
      </c>
      <c r="D436" s="795" t="s">
        <v>1332</v>
      </c>
      <c r="E436" s="796" t="s">
        <v>1779</v>
      </c>
      <c r="F436" s="790" t="s">
        <v>596</v>
      </c>
      <c r="G436" s="791" t="s">
        <v>264</v>
      </c>
      <c r="H436" s="790" t="s">
        <v>263</v>
      </c>
      <c r="I436" s="792" t="s">
        <v>264</v>
      </c>
      <c r="J436" s="790"/>
      <c r="K436" s="792"/>
    </row>
    <row r="437" spans="1:11" s="793" customFormat="1" ht="15" customHeight="1">
      <c r="A437" s="794" t="s">
        <v>596</v>
      </c>
      <c r="B437" s="821" t="s">
        <v>1399</v>
      </c>
      <c r="C437" s="794" t="s">
        <v>596</v>
      </c>
      <c r="D437" s="795" t="s">
        <v>1400</v>
      </c>
      <c r="E437" s="796" t="s">
        <v>1780</v>
      </c>
      <c r="F437" s="790"/>
      <c r="G437" s="791"/>
      <c r="H437" s="790"/>
      <c r="I437" s="792"/>
      <c r="J437" s="790"/>
      <c r="K437" s="792"/>
    </row>
    <row r="438" spans="1:11" s="793" customFormat="1" ht="15" customHeight="1">
      <c r="A438" s="801" t="s">
        <v>597</v>
      </c>
      <c r="B438" s="802" t="s">
        <v>1328</v>
      </c>
      <c r="C438" s="801" t="s">
        <v>597</v>
      </c>
      <c r="D438" s="808" t="s">
        <v>88</v>
      </c>
      <c r="E438" s="809" t="s">
        <v>1781</v>
      </c>
      <c r="F438" s="783" t="s">
        <v>597</v>
      </c>
      <c r="G438" s="1098" t="s">
        <v>1782</v>
      </c>
      <c r="H438" s="783" t="s">
        <v>265</v>
      </c>
      <c r="I438" s="1098" t="s">
        <v>1782</v>
      </c>
      <c r="J438" s="783" t="s">
        <v>1783</v>
      </c>
      <c r="K438" s="1098" t="s">
        <v>1782</v>
      </c>
    </row>
    <row r="439" spans="1:11" s="793" customFormat="1" ht="15" customHeight="1">
      <c r="A439" s="799" t="s">
        <v>1784</v>
      </c>
      <c r="B439" s="817" t="s">
        <v>1336</v>
      </c>
      <c r="C439" s="799" t="s">
        <v>1784</v>
      </c>
      <c r="D439" s="813" t="s">
        <v>1337</v>
      </c>
      <c r="E439" s="814" t="s">
        <v>1785</v>
      </c>
      <c r="F439" s="819"/>
      <c r="G439" s="1101"/>
      <c r="H439" s="819"/>
      <c r="I439" s="1099"/>
      <c r="J439" s="819"/>
      <c r="K439" s="1099"/>
    </row>
    <row r="440" spans="1:11" s="793" customFormat="1" ht="15" customHeight="1">
      <c r="A440" s="779" t="s">
        <v>598</v>
      </c>
      <c r="B440" s="780" t="s">
        <v>1328</v>
      </c>
      <c r="C440" s="779"/>
      <c r="D440" s="781"/>
      <c r="E440" s="782" t="s">
        <v>1786</v>
      </c>
      <c r="F440" s="790" t="s">
        <v>598</v>
      </c>
      <c r="G440" s="1098" t="s">
        <v>599</v>
      </c>
      <c r="H440" s="790" t="s">
        <v>266</v>
      </c>
      <c r="I440" s="792" t="s">
        <v>267</v>
      </c>
      <c r="J440" s="790" t="s">
        <v>1787</v>
      </c>
      <c r="K440" s="792" t="s">
        <v>1788</v>
      </c>
    </row>
    <row r="441" spans="1:11" s="793" customFormat="1" ht="15" customHeight="1">
      <c r="A441" s="786"/>
      <c r="B441" s="787"/>
      <c r="C441" s="786" t="s">
        <v>598</v>
      </c>
      <c r="D441" s="788" t="s">
        <v>88</v>
      </c>
      <c r="E441" s="789" t="s">
        <v>1789</v>
      </c>
      <c r="F441" s="790"/>
      <c r="G441" s="1100"/>
      <c r="H441" s="790"/>
      <c r="I441" s="792"/>
      <c r="J441" s="790"/>
      <c r="K441" s="792"/>
    </row>
    <row r="442" spans="1:11" s="793" customFormat="1" ht="15" customHeight="1">
      <c r="A442" s="786"/>
      <c r="B442" s="787"/>
      <c r="C442" s="786" t="s">
        <v>598</v>
      </c>
      <c r="D442" s="788" t="s">
        <v>90</v>
      </c>
      <c r="E442" s="789" t="s">
        <v>1790</v>
      </c>
      <c r="F442" s="790"/>
      <c r="G442" s="791"/>
      <c r="H442" s="790"/>
      <c r="I442" s="792"/>
      <c r="J442" s="790"/>
      <c r="K442" s="792"/>
    </row>
    <row r="443" spans="1:11" s="793" customFormat="1" ht="15" customHeight="1">
      <c r="A443" s="786"/>
      <c r="B443" s="787"/>
      <c r="C443" s="786" t="s">
        <v>598</v>
      </c>
      <c r="D443" s="788" t="s">
        <v>92</v>
      </c>
      <c r="E443" s="789" t="s">
        <v>1791</v>
      </c>
      <c r="F443" s="790"/>
      <c r="G443" s="791"/>
      <c r="H443" s="790"/>
      <c r="I443" s="792"/>
      <c r="J443" s="790"/>
      <c r="K443" s="792"/>
    </row>
    <row r="444" spans="1:11" s="793" customFormat="1" ht="15" customHeight="1">
      <c r="A444" s="786"/>
      <c r="B444" s="787"/>
      <c r="C444" s="786" t="s">
        <v>598</v>
      </c>
      <c r="D444" s="788" t="s">
        <v>1498</v>
      </c>
      <c r="E444" s="789" t="s">
        <v>1792</v>
      </c>
      <c r="F444" s="790"/>
      <c r="G444" s="791"/>
      <c r="H444" s="790"/>
      <c r="I444" s="792"/>
      <c r="J444" s="790"/>
      <c r="K444" s="792"/>
    </row>
    <row r="445" spans="1:11" s="793" customFormat="1" ht="15" customHeight="1">
      <c r="A445" s="799"/>
      <c r="B445" s="817"/>
      <c r="C445" s="799" t="s">
        <v>598</v>
      </c>
      <c r="D445" s="813" t="s">
        <v>94</v>
      </c>
      <c r="E445" s="818" t="s">
        <v>1793</v>
      </c>
      <c r="F445" s="790"/>
      <c r="G445" s="791"/>
      <c r="H445" s="790"/>
      <c r="I445" s="792"/>
      <c r="J445" s="790"/>
      <c r="K445" s="792"/>
    </row>
    <row r="446" spans="1:11" s="793" customFormat="1" ht="15" customHeight="1">
      <c r="A446" s="826" t="s">
        <v>600</v>
      </c>
      <c r="B446" s="827" t="s">
        <v>1328</v>
      </c>
      <c r="C446" s="826" t="s">
        <v>600</v>
      </c>
      <c r="D446" s="828" t="s">
        <v>88</v>
      </c>
      <c r="E446" s="818" t="s">
        <v>601</v>
      </c>
      <c r="F446" s="806" t="s">
        <v>600</v>
      </c>
      <c r="G446" s="807" t="s">
        <v>601</v>
      </c>
      <c r="H446" s="819"/>
      <c r="I446" s="825"/>
      <c r="J446" s="819"/>
      <c r="K446" s="825"/>
    </row>
    <row r="447" spans="1:11" s="793" customFormat="1" ht="15" customHeight="1">
      <c r="A447" s="779" t="s">
        <v>602</v>
      </c>
      <c r="B447" s="780" t="s">
        <v>1328</v>
      </c>
      <c r="C447" s="779"/>
      <c r="D447" s="781"/>
      <c r="E447" s="782" t="s">
        <v>269</v>
      </c>
      <c r="F447" s="783" t="s">
        <v>602</v>
      </c>
      <c r="G447" s="784" t="s">
        <v>269</v>
      </c>
      <c r="H447" s="783" t="s">
        <v>268</v>
      </c>
      <c r="I447" s="785" t="s">
        <v>269</v>
      </c>
      <c r="J447" s="783" t="s">
        <v>1787</v>
      </c>
      <c r="K447" s="1098" t="s">
        <v>1794</v>
      </c>
    </row>
    <row r="448" spans="1:11" s="793" customFormat="1" ht="15" customHeight="1">
      <c r="A448" s="786"/>
      <c r="B448" s="787"/>
      <c r="C448" s="786" t="s">
        <v>602</v>
      </c>
      <c r="D448" s="788" t="s">
        <v>88</v>
      </c>
      <c r="E448" s="789" t="s">
        <v>1795</v>
      </c>
      <c r="F448" s="790"/>
      <c r="G448" s="791"/>
      <c r="H448" s="790"/>
      <c r="I448" s="792"/>
      <c r="J448" s="790"/>
      <c r="K448" s="1100"/>
    </row>
    <row r="449" spans="1:11" s="793" customFormat="1" ht="15" customHeight="1">
      <c r="A449" s="799"/>
      <c r="B449" s="817"/>
      <c r="C449" s="799" t="s">
        <v>602</v>
      </c>
      <c r="D449" s="813" t="s">
        <v>90</v>
      </c>
      <c r="E449" s="818" t="s">
        <v>1796</v>
      </c>
      <c r="F449" s="819"/>
      <c r="G449" s="820"/>
      <c r="H449" s="819"/>
      <c r="I449" s="825"/>
      <c r="J449" s="790"/>
      <c r="K449" s="792"/>
    </row>
    <row r="450" spans="1:11" s="793" customFormat="1" ht="15" customHeight="1">
      <c r="A450" s="826" t="s">
        <v>603</v>
      </c>
      <c r="B450" s="827" t="s">
        <v>1649</v>
      </c>
      <c r="C450" s="826" t="s">
        <v>603</v>
      </c>
      <c r="D450" s="828" t="s">
        <v>1650</v>
      </c>
      <c r="E450" s="829" t="s">
        <v>1797</v>
      </c>
      <c r="F450" s="806" t="s">
        <v>603</v>
      </c>
      <c r="G450" s="807" t="s">
        <v>604</v>
      </c>
      <c r="H450" s="783" t="s">
        <v>270</v>
      </c>
      <c r="I450" s="785" t="s">
        <v>271</v>
      </c>
      <c r="J450" s="790"/>
      <c r="K450" s="792"/>
    </row>
    <row r="451" spans="1:11" s="793" customFormat="1" ht="15" customHeight="1">
      <c r="A451" s="826" t="s">
        <v>605</v>
      </c>
      <c r="B451" s="827" t="s">
        <v>1649</v>
      </c>
      <c r="C451" s="826" t="s">
        <v>605</v>
      </c>
      <c r="D451" s="828" t="s">
        <v>1650</v>
      </c>
      <c r="E451" s="829" t="s">
        <v>606</v>
      </c>
      <c r="F451" s="819" t="s">
        <v>605</v>
      </c>
      <c r="G451" s="820" t="s">
        <v>606</v>
      </c>
      <c r="H451" s="819"/>
      <c r="I451" s="825"/>
      <c r="J451" s="790"/>
      <c r="K451" s="792"/>
    </row>
    <row r="452" spans="1:11" s="793" customFormat="1" ht="15" customHeight="1">
      <c r="A452" s="801" t="s">
        <v>607</v>
      </c>
      <c r="B452" s="802" t="s">
        <v>1364</v>
      </c>
      <c r="C452" s="801" t="s">
        <v>607</v>
      </c>
      <c r="D452" s="808" t="s">
        <v>1332</v>
      </c>
      <c r="E452" s="809" t="s">
        <v>1798</v>
      </c>
      <c r="F452" s="783" t="s">
        <v>607</v>
      </c>
      <c r="G452" s="1098" t="s">
        <v>1799</v>
      </c>
      <c r="H452" s="783" t="s">
        <v>272</v>
      </c>
      <c r="I452" s="1098" t="s">
        <v>273</v>
      </c>
      <c r="J452" s="790"/>
      <c r="K452" s="1100"/>
    </row>
    <row r="453" spans="1:11" s="793" customFormat="1" ht="15" customHeight="1">
      <c r="A453" s="810" t="s">
        <v>607</v>
      </c>
      <c r="B453" s="811" t="s">
        <v>1399</v>
      </c>
      <c r="C453" s="810" t="s">
        <v>607</v>
      </c>
      <c r="D453" s="815" t="s">
        <v>1400</v>
      </c>
      <c r="E453" s="816" t="s">
        <v>1262</v>
      </c>
      <c r="F453" s="790"/>
      <c r="G453" s="1100"/>
      <c r="H453" s="790"/>
      <c r="I453" s="1100"/>
      <c r="J453" s="790"/>
      <c r="K453" s="1100"/>
    </row>
    <row r="454" spans="1:11" s="793" customFormat="1" ht="15" customHeight="1">
      <c r="A454" s="810" t="s">
        <v>607</v>
      </c>
      <c r="B454" s="811" t="s">
        <v>1427</v>
      </c>
      <c r="C454" s="810" t="s">
        <v>607</v>
      </c>
      <c r="D454" s="812" t="s">
        <v>1428</v>
      </c>
      <c r="E454" s="816" t="s">
        <v>1264</v>
      </c>
      <c r="F454" s="790"/>
      <c r="G454" s="791"/>
      <c r="H454" s="790"/>
      <c r="I454" s="792"/>
      <c r="J454" s="790"/>
      <c r="K454" s="792"/>
    </row>
    <row r="455" spans="1:11" s="793" customFormat="1" ht="15" customHeight="1">
      <c r="A455" s="794" t="s">
        <v>607</v>
      </c>
      <c r="B455" s="821" t="s">
        <v>1618</v>
      </c>
      <c r="C455" s="794" t="s">
        <v>607</v>
      </c>
      <c r="D455" s="795" t="s">
        <v>1619</v>
      </c>
      <c r="E455" s="816" t="s">
        <v>1266</v>
      </c>
      <c r="F455" s="790"/>
      <c r="G455" s="791"/>
      <c r="H455" s="790"/>
      <c r="I455" s="792"/>
      <c r="J455" s="790"/>
      <c r="K455" s="792"/>
    </row>
    <row r="456" spans="1:11" s="793" customFormat="1" ht="15" customHeight="1">
      <c r="A456" s="797" t="s">
        <v>607</v>
      </c>
      <c r="B456" s="798" t="s">
        <v>1424</v>
      </c>
      <c r="C456" s="797" t="s">
        <v>607</v>
      </c>
      <c r="D456" s="868" t="s">
        <v>1425</v>
      </c>
      <c r="E456" s="804" t="s">
        <v>1800</v>
      </c>
      <c r="F456" s="790"/>
      <c r="G456" s="791"/>
      <c r="H456" s="790"/>
      <c r="I456" s="792"/>
      <c r="J456" s="790"/>
      <c r="K456" s="792"/>
    </row>
    <row r="457" spans="1:11" s="793" customFormat="1" ht="15" customHeight="1">
      <c r="A457" s="797" t="s">
        <v>607</v>
      </c>
      <c r="B457" s="798" t="s">
        <v>1377</v>
      </c>
      <c r="C457" s="797" t="s">
        <v>607</v>
      </c>
      <c r="D457" s="868" t="s">
        <v>98</v>
      </c>
      <c r="E457" s="816" t="s">
        <v>1270</v>
      </c>
      <c r="F457" s="790"/>
      <c r="G457" s="791"/>
      <c r="H457" s="790"/>
      <c r="I457" s="792"/>
      <c r="J457" s="790"/>
      <c r="K457" s="792"/>
    </row>
    <row r="458" spans="1:11" s="793" customFormat="1" ht="15" customHeight="1">
      <c r="A458" s="810" t="s">
        <v>607</v>
      </c>
      <c r="B458" s="811" t="s">
        <v>1728</v>
      </c>
      <c r="C458" s="810" t="s">
        <v>607</v>
      </c>
      <c r="D458" s="812" t="s">
        <v>1729</v>
      </c>
      <c r="E458" s="816" t="s">
        <v>1272</v>
      </c>
      <c r="F458" s="790"/>
      <c r="G458" s="791"/>
      <c r="H458" s="790"/>
      <c r="I458" s="792"/>
      <c r="J458" s="790"/>
      <c r="K458" s="792"/>
    </row>
    <row r="459" spans="1:11" s="793" customFormat="1" ht="15" customHeight="1">
      <c r="A459" s="799" t="s">
        <v>607</v>
      </c>
      <c r="B459" s="817" t="s">
        <v>1341</v>
      </c>
      <c r="C459" s="799" t="s">
        <v>607</v>
      </c>
      <c r="D459" s="813" t="s">
        <v>1342</v>
      </c>
      <c r="E459" s="818" t="s">
        <v>273</v>
      </c>
      <c r="F459" s="819"/>
      <c r="G459" s="820"/>
      <c r="H459" s="819"/>
      <c r="I459" s="825"/>
      <c r="J459" s="790"/>
      <c r="K459" s="792"/>
    </row>
    <row r="460" spans="1:11" s="793" customFormat="1" ht="15" customHeight="1">
      <c r="A460" s="826" t="s">
        <v>608</v>
      </c>
      <c r="B460" s="827" t="s">
        <v>1328</v>
      </c>
      <c r="C460" s="826" t="s">
        <v>608</v>
      </c>
      <c r="D460" s="828" t="s">
        <v>88</v>
      </c>
      <c r="E460" s="829" t="s">
        <v>1801</v>
      </c>
      <c r="F460" s="790" t="s">
        <v>608</v>
      </c>
      <c r="G460" s="791" t="s">
        <v>275</v>
      </c>
      <c r="H460" s="790" t="s">
        <v>274</v>
      </c>
      <c r="I460" s="792" t="s">
        <v>275</v>
      </c>
      <c r="J460" s="783" t="s">
        <v>1802</v>
      </c>
      <c r="K460" s="785" t="s">
        <v>1803</v>
      </c>
    </row>
    <row r="461" spans="1:11" s="793" customFormat="1" ht="15" customHeight="1">
      <c r="A461" s="779" t="s">
        <v>609</v>
      </c>
      <c r="B461" s="780" t="s">
        <v>1457</v>
      </c>
      <c r="C461" s="779" t="s">
        <v>609</v>
      </c>
      <c r="D461" s="781" t="s">
        <v>1340</v>
      </c>
      <c r="E461" s="782" t="s">
        <v>1276</v>
      </c>
      <c r="F461" s="783" t="s">
        <v>609</v>
      </c>
      <c r="G461" s="784" t="s">
        <v>277</v>
      </c>
      <c r="H461" s="783" t="s">
        <v>276</v>
      </c>
      <c r="I461" s="785" t="s">
        <v>277</v>
      </c>
      <c r="J461" s="790"/>
      <c r="K461" s="792"/>
    </row>
    <row r="462" spans="1:11" s="793" customFormat="1" ht="15" customHeight="1">
      <c r="A462" s="822" t="s">
        <v>609</v>
      </c>
      <c r="B462" s="823" t="s">
        <v>1355</v>
      </c>
      <c r="C462" s="822" t="s">
        <v>609</v>
      </c>
      <c r="D462" s="824" t="s">
        <v>1356</v>
      </c>
      <c r="E462" s="814" t="s">
        <v>1278</v>
      </c>
      <c r="F462" s="819"/>
      <c r="G462" s="820"/>
      <c r="H462" s="819"/>
      <c r="I462" s="825"/>
      <c r="J462" s="790"/>
      <c r="K462" s="792"/>
    </row>
    <row r="463" spans="1:11" s="793" customFormat="1" ht="15" customHeight="1">
      <c r="A463" s="801" t="s">
        <v>610</v>
      </c>
      <c r="B463" s="802" t="s">
        <v>1328</v>
      </c>
      <c r="C463" s="801" t="s">
        <v>610</v>
      </c>
      <c r="D463" s="808" t="s">
        <v>88</v>
      </c>
      <c r="E463" s="809" t="s">
        <v>1804</v>
      </c>
      <c r="F463" s="790" t="s">
        <v>610</v>
      </c>
      <c r="G463" s="1098" t="s">
        <v>279</v>
      </c>
      <c r="H463" s="790" t="s">
        <v>278</v>
      </c>
      <c r="I463" s="1098" t="s">
        <v>279</v>
      </c>
      <c r="J463" s="790"/>
      <c r="K463" s="792"/>
    </row>
    <row r="464" spans="1:11" s="793" customFormat="1" ht="15" customHeight="1">
      <c r="A464" s="810" t="s">
        <v>610</v>
      </c>
      <c r="B464" s="811" t="s">
        <v>1336</v>
      </c>
      <c r="C464" s="810" t="s">
        <v>610</v>
      </c>
      <c r="D464" s="815" t="s">
        <v>1337</v>
      </c>
      <c r="E464" s="816" t="s">
        <v>1282</v>
      </c>
      <c r="F464" s="790"/>
      <c r="G464" s="1100"/>
      <c r="H464" s="790"/>
      <c r="I464" s="1100"/>
      <c r="J464" s="790"/>
      <c r="K464" s="792"/>
    </row>
    <row r="465" spans="1:11" s="793" customFormat="1" ht="15" customHeight="1">
      <c r="A465" s="810" t="s">
        <v>610</v>
      </c>
      <c r="B465" s="811" t="s">
        <v>1343</v>
      </c>
      <c r="C465" s="810" t="s">
        <v>610</v>
      </c>
      <c r="D465" s="815" t="s">
        <v>1344</v>
      </c>
      <c r="E465" s="816" t="s">
        <v>1284</v>
      </c>
      <c r="F465" s="790"/>
      <c r="G465" s="791"/>
      <c r="H465" s="790"/>
      <c r="I465" s="792"/>
      <c r="J465" s="790"/>
      <c r="K465" s="792"/>
    </row>
    <row r="466" spans="1:11" s="793" customFormat="1" ht="15" customHeight="1">
      <c r="A466" s="810" t="s">
        <v>610</v>
      </c>
      <c r="B466" s="811" t="s">
        <v>1403</v>
      </c>
      <c r="C466" s="810" t="s">
        <v>610</v>
      </c>
      <c r="D466" s="815" t="s">
        <v>1404</v>
      </c>
      <c r="E466" s="816" t="s">
        <v>1286</v>
      </c>
      <c r="F466" s="790"/>
      <c r="G466" s="791"/>
      <c r="H466" s="790"/>
      <c r="I466" s="792"/>
      <c r="J466" s="790"/>
      <c r="K466" s="792"/>
    </row>
    <row r="467" spans="1:11" s="793" customFormat="1" ht="15" customHeight="1">
      <c r="A467" s="822" t="s">
        <v>610</v>
      </c>
      <c r="B467" s="823" t="s">
        <v>1387</v>
      </c>
      <c r="C467" s="822" t="s">
        <v>610</v>
      </c>
      <c r="D467" s="824" t="s">
        <v>1440</v>
      </c>
      <c r="E467" s="814" t="s">
        <v>1805</v>
      </c>
      <c r="F467" s="790"/>
      <c r="G467" s="791"/>
      <c r="H467" s="790"/>
      <c r="I467" s="792"/>
      <c r="J467" s="790"/>
      <c r="K467" s="792"/>
    </row>
    <row r="468" spans="1:11" s="793" customFormat="1" ht="15" customHeight="1">
      <c r="A468" s="801" t="s">
        <v>611</v>
      </c>
      <c r="B468" s="802" t="s">
        <v>1328</v>
      </c>
      <c r="C468" s="801" t="s">
        <v>611</v>
      </c>
      <c r="D468" s="808" t="s">
        <v>88</v>
      </c>
      <c r="E468" s="809" t="s">
        <v>1290</v>
      </c>
      <c r="F468" s="783" t="s">
        <v>611</v>
      </c>
      <c r="G468" s="784" t="s">
        <v>281</v>
      </c>
      <c r="H468" s="783" t="s">
        <v>280</v>
      </c>
      <c r="I468" s="785" t="s">
        <v>281</v>
      </c>
      <c r="J468" s="790"/>
      <c r="K468" s="792"/>
    </row>
    <row r="469" spans="1:11" s="793" customFormat="1" ht="15" customHeight="1">
      <c r="A469" s="810" t="s">
        <v>611</v>
      </c>
      <c r="B469" s="811" t="s">
        <v>1336</v>
      </c>
      <c r="C469" s="810" t="s">
        <v>611</v>
      </c>
      <c r="D469" s="815" t="s">
        <v>1337</v>
      </c>
      <c r="E469" s="816" t="s">
        <v>1806</v>
      </c>
      <c r="F469" s="790"/>
      <c r="G469" s="791"/>
      <c r="H469" s="790"/>
      <c r="I469" s="792"/>
      <c r="J469" s="790"/>
      <c r="K469" s="792"/>
    </row>
    <row r="470" spans="1:11" s="793" customFormat="1" ht="15" customHeight="1">
      <c r="A470" s="810" t="s">
        <v>611</v>
      </c>
      <c r="B470" s="811" t="s">
        <v>1427</v>
      </c>
      <c r="C470" s="810" t="s">
        <v>611</v>
      </c>
      <c r="D470" s="815" t="s">
        <v>1428</v>
      </c>
      <c r="E470" s="816" t="s">
        <v>1294</v>
      </c>
      <c r="F470" s="790"/>
      <c r="G470" s="791"/>
      <c r="H470" s="790"/>
      <c r="I470" s="792"/>
      <c r="J470" s="790"/>
      <c r="K470" s="792"/>
    </row>
    <row r="471" spans="1:11" s="793" customFormat="1" ht="15" customHeight="1">
      <c r="A471" s="810" t="s">
        <v>611</v>
      </c>
      <c r="B471" s="811" t="s">
        <v>1618</v>
      </c>
      <c r="C471" s="810" t="s">
        <v>611</v>
      </c>
      <c r="D471" s="815" t="s">
        <v>1619</v>
      </c>
      <c r="E471" s="816" t="s">
        <v>1296</v>
      </c>
      <c r="F471" s="790"/>
      <c r="G471" s="791"/>
      <c r="H471" s="790"/>
      <c r="I471" s="792"/>
      <c r="J471" s="790"/>
      <c r="K471" s="792"/>
    </row>
    <row r="472" spans="1:11" s="793" customFormat="1" ht="15" customHeight="1">
      <c r="A472" s="797" t="s">
        <v>611</v>
      </c>
      <c r="B472" s="798" t="s">
        <v>1424</v>
      </c>
      <c r="C472" s="797" t="s">
        <v>611</v>
      </c>
      <c r="D472" s="833" t="s">
        <v>1425</v>
      </c>
      <c r="E472" s="804" t="s">
        <v>1807</v>
      </c>
      <c r="F472" s="881"/>
      <c r="G472" s="791"/>
      <c r="H472" s="819"/>
      <c r="I472" s="825"/>
      <c r="J472" s="790"/>
      <c r="K472" s="792"/>
    </row>
    <row r="473" spans="1:11" s="793" customFormat="1" ht="15" customHeight="1">
      <c r="A473" s="826" t="s">
        <v>612</v>
      </c>
      <c r="B473" s="827" t="s">
        <v>1328</v>
      </c>
      <c r="C473" s="826" t="s">
        <v>612</v>
      </c>
      <c r="D473" s="830" t="s">
        <v>88</v>
      </c>
      <c r="E473" s="829" t="s">
        <v>283</v>
      </c>
      <c r="F473" s="882" t="s">
        <v>612</v>
      </c>
      <c r="G473" s="829" t="s">
        <v>283</v>
      </c>
      <c r="H473" s="882" t="s">
        <v>282</v>
      </c>
      <c r="I473" s="829" t="s">
        <v>283</v>
      </c>
      <c r="J473" s="790"/>
      <c r="K473" s="792"/>
    </row>
    <row r="474" spans="1:11" ht="15" customHeight="1">
      <c r="A474" s="794" t="s">
        <v>613</v>
      </c>
      <c r="B474" s="821" t="s">
        <v>1364</v>
      </c>
      <c r="C474" s="794" t="s">
        <v>613</v>
      </c>
      <c r="D474" s="795" t="s">
        <v>1332</v>
      </c>
      <c r="E474" s="796" t="s">
        <v>1301</v>
      </c>
      <c r="F474" s="790" t="s">
        <v>613</v>
      </c>
      <c r="G474" s="791" t="s">
        <v>285</v>
      </c>
      <c r="H474" s="790" t="s">
        <v>284</v>
      </c>
      <c r="I474" s="792" t="s">
        <v>285</v>
      </c>
      <c r="J474" s="790"/>
      <c r="K474" s="792"/>
    </row>
    <row r="475" spans="1:11" ht="15" customHeight="1">
      <c r="A475" s="810" t="s">
        <v>613</v>
      </c>
      <c r="B475" s="811" t="s">
        <v>1399</v>
      </c>
      <c r="C475" s="810" t="s">
        <v>613</v>
      </c>
      <c r="D475" s="815" t="s">
        <v>1400</v>
      </c>
      <c r="E475" s="816" t="s">
        <v>1303</v>
      </c>
      <c r="F475" s="790"/>
      <c r="G475" s="791"/>
      <c r="H475" s="790"/>
      <c r="I475" s="792"/>
      <c r="J475" s="790"/>
      <c r="K475" s="792"/>
    </row>
    <row r="476" spans="1:11" ht="15" customHeight="1">
      <c r="A476" s="810" t="s">
        <v>613</v>
      </c>
      <c r="B476" s="811" t="s">
        <v>1427</v>
      </c>
      <c r="C476" s="810" t="s">
        <v>613</v>
      </c>
      <c r="D476" s="815" t="s">
        <v>1428</v>
      </c>
      <c r="E476" s="816" t="s">
        <v>1808</v>
      </c>
      <c r="F476" s="790"/>
      <c r="G476" s="791"/>
      <c r="H476" s="790"/>
      <c r="I476" s="792"/>
      <c r="J476" s="790"/>
      <c r="K476" s="792"/>
    </row>
    <row r="477" spans="1:11" ht="15" customHeight="1">
      <c r="A477" s="810" t="s">
        <v>613</v>
      </c>
      <c r="B477" s="811" t="s">
        <v>1618</v>
      </c>
      <c r="C477" s="810" t="s">
        <v>613</v>
      </c>
      <c r="D477" s="815" t="s">
        <v>1619</v>
      </c>
      <c r="E477" s="816" t="s">
        <v>1809</v>
      </c>
      <c r="F477" s="790"/>
      <c r="G477" s="791"/>
      <c r="H477" s="790"/>
      <c r="I477" s="792"/>
      <c r="J477" s="790"/>
      <c r="K477" s="792"/>
    </row>
    <row r="478" spans="1:11" ht="15" customHeight="1">
      <c r="A478" s="799" t="s">
        <v>613</v>
      </c>
      <c r="B478" s="817" t="s">
        <v>1341</v>
      </c>
      <c r="C478" s="799" t="s">
        <v>613</v>
      </c>
      <c r="D478" s="813" t="s">
        <v>1342</v>
      </c>
      <c r="E478" s="814" t="s">
        <v>1810</v>
      </c>
      <c r="F478" s="819"/>
      <c r="G478" s="791"/>
      <c r="H478" s="819"/>
      <c r="I478" s="792"/>
      <c r="J478" s="819"/>
      <c r="K478" s="825"/>
    </row>
    <row r="479" spans="1:11" ht="15" customHeight="1">
      <c r="A479" s="826" t="s">
        <v>1811</v>
      </c>
      <c r="B479" s="827" t="s">
        <v>1812</v>
      </c>
      <c r="C479" s="826" t="s">
        <v>1811</v>
      </c>
      <c r="D479" s="828" t="s">
        <v>1813</v>
      </c>
      <c r="E479" s="818" t="s">
        <v>287</v>
      </c>
      <c r="F479" s="883" t="s">
        <v>1814</v>
      </c>
      <c r="G479" s="807" t="s">
        <v>1815</v>
      </c>
      <c r="H479" s="883" t="s">
        <v>1816</v>
      </c>
      <c r="I479" s="835" t="s">
        <v>1815</v>
      </c>
      <c r="J479" s="883" t="s">
        <v>1817</v>
      </c>
      <c r="K479" s="785" t="s">
        <v>1815</v>
      </c>
    </row>
    <row r="480" spans="1:11" ht="15" customHeight="1">
      <c r="A480" s="826" t="s">
        <v>1818</v>
      </c>
      <c r="B480" s="827" t="s">
        <v>1819</v>
      </c>
      <c r="C480" s="826" t="s">
        <v>1818</v>
      </c>
      <c r="D480" s="828" t="s">
        <v>1820</v>
      </c>
      <c r="E480" s="829" t="s">
        <v>1821</v>
      </c>
      <c r="F480" s="883" t="s">
        <v>1822</v>
      </c>
      <c r="G480" s="807" t="s">
        <v>1823</v>
      </c>
      <c r="H480" s="883" t="s">
        <v>1824</v>
      </c>
      <c r="I480" s="835" t="s">
        <v>1823</v>
      </c>
      <c r="J480" s="883" t="s">
        <v>1825</v>
      </c>
      <c r="K480" s="835" t="s">
        <v>1823</v>
      </c>
    </row>
    <row r="481" spans="1:11" ht="15" customHeight="1">
      <c r="A481" s="799" t="s">
        <v>1826</v>
      </c>
      <c r="B481" s="817" t="s">
        <v>1819</v>
      </c>
      <c r="C481" s="799" t="s">
        <v>1826</v>
      </c>
      <c r="D481" s="813" t="s">
        <v>1820</v>
      </c>
      <c r="E481" s="818" t="s">
        <v>18</v>
      </c>
      <c r="F481" s="883" t="s">
        <v>1827</v>
      </c>
      <c r="G481" s="820" t="s">
        <v>18</v>
      </c>
      <c r="H481" s="883" t="s">
        <v>1828</v>
      </c>
      <c r="I481" s="835" t="s">
        <v>18</v>
      </c>
      <c r="J481" s="883" t="s">
        <v>1829</v>
      </c>
      <c r="K481" s="835" t="s">
        <v>18</v>
      </c>
    </row>
    <row r="482" spans="1:11">
      <c r="A482" s="884"/>
      <c r="B482" s="884"/>
      <c r="C482" s="884"/>
      <c r="D482" s="884"/>
      <c r="E482" s="884"/>
      <c r="F482" s="884"/>
      <c r="G482" s="884"/>
      <c r="I482" s="776"/>
      <c r="K482" s="776"/>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sheetPr>
    <pageSetUpPr fitToPage="1"/>
  </sheetPr>
  <dimension ref="A2:Y153"/>
  <sheetViews>
    <sheetView zoomScale="90" zoomScaleNormal="90" workbookViewId="0">
      <pane xSplit="2" ySplit="6" topLeftCell="C7" activePane="bottomRight" state="frozen"/>
      <selection pane="topRight" activeCell="C1" sqref="C1"/>
      <selection pane="bottomLeft" activeCell="A7" sqref="A7"/>
      <selection pane="bottomRight" activeCell="A2" sqref="A2"/>
    </sheetView>
  </sheetViews>
  <sheetFormatPr defaultColWidth="9.09765625" defaultRowHeight="13.5"/>
  <cols>
    <col min="1" max="1" width="4.59765625" style="742" customWidth="1"/>
    <col min="2" max="2" width="21.8984375" style="743" customWidth="1"/>
    <col min="3" max="4" width="6.59765625" style="743" customWidth="1"/>
    <col min="5" max="13" width="7.59765625" style="743" customWidth="1"/>
    <col min="14" max="14" width="6.59765625" style="742" customWidth="1"/>
    <col min="15" max="15" width="6.59765625" style="743" customWidth="1"/>
    <col min="16" max="23" width="7.59765625" style="743" customWidth="1"/>
    <col min="24" max="24" width="1.296875" style="743" customWidth="1"/>
    <col min="25" max="25" width="20.8984375" style="769" customWidth="1"/>
    <col min="26" max="16384" width="9.09765625" style="743"/>
  </cols>
  <sheetData>
    <row r="2" spans="1:25" ht="24.95" customHeight="1">
      <c r="B2" s="900" t="s">
        <v>2013</v>
      </c>
    </row>
    <row r="3" spans="1:25" ht="15.75">
      <c r="C3" s="766"/>
      <c r="D3" s="766"/>
      <c r="E3" s="766"/>
      <c r="F3" s="766"/>
      <c r="G3" s="766"/>
      <c r="H3" s="766"/>
      <c r="I3" s="766"/>
      <c r="J3" s="766"/>
      <c r="K3" s="766"/>
      <c r="L3" s="766"/>
      <c r="M3" s="766"/>
    </row>
    <row r="4" spans="1:25" ht="21.6" customHeight="1">
      <c r="B4" s="767"/>
      <c r="C4" s="902" t="s">
        <v>2016</v>
      </c>
      <c r="D4" s="767"/>
      <c r="E4" s="767"/>
      <c r="F4" s="767"/>
      <c r="G4" s="767"/>
      <c r="H4" s="767"/>
      <c r="I4" s="767"/>
      <c r="J4" s="767"/>
      <c r="K4" s="767"/>
      <c r="L4" s="767"/>
      <c r="M4" s="929"/>
      <c r="N4" s="931" t="s">
        <v>2015</v>
      </c>
      <c r="O4" s="756"/>
      <c r="P4" s="756"/>
      <c r="Q4" s="756"/>
      <c r="R4" s="756"/>
      <c r="S4" s="756"/>
      <c r="T4" s="756"/>
      <c r="U4" s="756"/>
      <c r="V4" s="756"/>
      <c r="W4" s="756"/>
    </row>
    <row r="5" spans="1:25" ht="18.95" customHeight="1">
      <c r="C5" s="742" t="s">
        <v>2014</v>
      </c>
      <c r="D5" s="742">
        <v>1</v>
      </c>
      <c r="E5" s="742">
        <v>2</v>
      </c>
      <c r="F5" s="742">
        <v>3</v>
      </c>
      <c r="G5" s="742">
        <v>4</v>
      </c>
      <c r="H5" s="742">
        <v>5</v>
      </c>
      <c r="M5" s="929"/>
      <c r="N5" s="930" t="s">
        <v>2017</v>
      </c>
      <c r="O5" s="742">
        <v>1</v>
      </c>
      <c r="P5" s="742">
        <v>2</v>
      </c>
      <c r="Q5" s="742">
        <v>3</v>
      </c>
      <c r="R5" s="742">
        <v>4</v>
      </c>
      <c r="S5" s="742">
        <v>5</v>
      </c>
    </row>
    <row r="6" spans="1:25" ht="49.5" customHeight="1" thickBot="1">
      <c r="C6" s="925" t="s">
        <v>1956</v>
      </c>
      <c r="D6" s="916" t="s">
        <v>71</v>
      </c>
      <c r="E6" s="916" t="s">
        <v>72</v>
      </c>
      <c r="F6" s="917" t="s">
        <v>62</v>
      </c>
      <c r="G6" s="916" t="s">
        <v>73</v>
      </c>
      <c r="H6" s="918" t="s">
        <v>70</v>
      </c>
      <c r="I6" s="918" t="s">
        <v>74</v>
      </c>
      <c r="J6" s="918" t="s">
        <v>75</v>
      </c>
      <c r="K6" s="916" t="s">
        <v>1832</v>
      </c>
      <c r="L6" s="918" t="s">
        <v>1833</v>
      </c>
      <c r="M6" s="901" t="s">
        <v>2018</v>
      </c>
      <c r="N6" s="925" t="s">
        <v>1956</v>
      </c>
      <c r="O6" s="916" t="s">
        <v>71</v>
      </c>
      <c r="P6" s="916" t="s">
        <v>72</v>
      </c>
      <c r="Q6" s="917" t="s">
        <v>62</v>
      </c>
      <c r="R6" s="916" t="s">
        <v>73</v>
      </c>
      <c r="S6" s="918" t="s">
        <v>70</v>
      </c>
      <c r="T6" s="918" t="s">
        <v>74</v>
      </c>
      <c r="U6" s="918" t="s">
        <v>75</v>
      </c>
      <c r="V6" s="916" t="s">
        <v>1832</v>
      </c>
      <c r="W6" s="918" t="s">
        <v>1833</v>
      </c>
    </row>
    <row r="7" spans="1:25" ht="17.100000000000001" customHeight="1">
      <c r="A7" s="744" t="s">
        <v>88</v>
      </c>
      <c r="B7" s="903" t="s">
        <v>89</v>
      </c>
      <c r="C7" s="919">
        <v>1.9696359215036687</v>
      </c>
      <c r="D7" s="745">
        <v>1000</v>
      </c>
      <c r="E7" s="746">
        <v>740.73069717632154</v>
      </c>
      <c r="F7" s="746">
        <v>1740.7306971763217</v>
      </c>
      <c r="G7" s="746">
        <v>228.90522432734684</v>
      </c>
      <c r="H7" s="758">
        <v>1969.6359215036687</v>
      </c>
      <c r="I7" s="758">
        <v>1004.472759791523</v>
      </c>
      <c r="J7" s="922">
        <v>399.39706140891832</v>
      </c>
      <c r="K7" s="747">
        <v>52583.394254081773</v>
      </c>
      <c r="L7" s="758">
        <v>3286.3954791099518</v>
      </c>
      <c r="M7" s="926">
        <f>+N7/C7</f>
        <v>0.78868094143889333</v>
      </c>
      <c r="N7" s="919">
        <f>+S7/O7</f>
        <v>1.5534143128633757</v>
      </c>
      <c r="O7" s="745">
        <v>1000</v>
      </c>
      <c r="P7" s="746">
        <v>411.38345358215878</v>
      </c>
      <c r="Q7" s="746">
        <v>1411.3834535821584</v>
      </c>
      <c r="R7" s="746">
        <v>142.03085928121695</v>
      </c>
      <c r="S7" s="758">
        <v>1553.4143128633757</v>
      </c>
      <c r="T7" s="758">
        <v>821.14705061405004</v>
      </c>
      <c r="U7" s="922">
        <v>367.59070660126338</v>
      </c>
      <c r="V7" s="747">
        <v>42269.065726134446</v>
      </c>
      <c r="W7" s="758">
        <v>2701.0173578167528</v>
      </c>
      <c r="Y7" s="910" t="s">
        <v>89</v>
      </c>
    </row>
    <row r="8" spans="1:25" ht="17.100000000000001" customHeight="1">
      <c r="A8" s="748" t="s">
        <v>90</v>
      </c>
      <c r="B8" s="904" t="s">
        <v>91</v>
      </c>
      <c r="C8" s="920">
        <v>2.2258089862624946</v>
      </c>
      <c r="D8" s="760">
        <v>1000</v>
      </c>
      <c r="E8" s="761">
        <v>1032.7406323320602</v>
      </c>
      <c r="F8" s="761">
        <v>2032.7406323320604</v>
      </c>
      <c r="G8" s="761">
        <v>193.0683539304344</v>
      </c>
      <c r="H8" s="763">
        <v>2225.8089862624947</v>
      </c>
      <c r="I8" s="763">
        <v>859.03081329486247</v>
      </c>
      <c r="J8" s="923">
        <v>146.70562003446781</v>
      </c>
      <c r="K8" s="762">
        <v>30036.097647268456</v>
      </c>
      <c r="L8" s="763">
        <v>1764.4753212384276</v>
      </c>
      <c r="M8" s="927">
        <f t="shared" ref="M8:M71" si="0">+N8/C8</f>
        <v>0.71491196530009715</v>
      </c>
      <c r="N8" s="920">
        <f t="shared" ref="N8:N60" si="1">+S8/O8</f>
        <v>1.5912574767515371</v>
      </c>
      <c r="O8" s="760">
        <v>1000</v>
      </c>
      <c r="P8" s="761">
        <v>498.08006358615916</v>
      </c>
      <c r="Q8" s="761">
        <v>1498.0800635861594</v>
      </c>
      <c r="R8" s="761">
        <v>93.177413165377985</v>
      </c>
      <c r="S8" s="763">
        <v>1591.2574767515371</v>
      </c>
      <c r="T8" s="763">
        <v>588.57606328959946</v>
      </c>
      <c r="U8" s="923">
        <v>105.93373858568502</v>
      </c>
      <c r="V8" s="762">
        <v>16792.721928395113</v>
      </c>
      <c r="W8" s="763">
        <v>992.19911786274395</v>
      </c>
      <c r="Y8" s="911" t="s">
        <v>91</v>
      </c>
    </row>
    <row r="9" spans="1:25" ht="17.100000000000001" customHeight="1">
      <c r="A9" s="748" t="s">
        <v>92</v>
      </c>
      <c r="B9" s="904" t="s">
        <v>93</v>
      </c>
      <c r="C9" s="920">
        <v>1.8850161787831938</v>
      </c>
      <c r="D9" s="760">
        <v>1000</v>
      </c>
      <c r="E9" s="761">
        <v>683.21384921997833</v>
      </c>
      <c r="F9" s="761">
        <v>1683.2138492199779</v>
      </c>
      <c r="G9" s="761">
        <v>201.80232956321615</v>
      </c>
      <c r="H9" s="763">
        <v>1885.0161787831939</v>
      </c>
      <c r="I9" s="763">
        <v>1041.8431133779479</v>
      </c>
      <c r="J9" s="923">
        <v>130.12629002241678</v>
      </c>
      <c r="K9" s="762">
        <v>48876.515509045545</v>
      </c>
      <c r="L9" s="763">
        <v>2713.0348383411424</v>
      </c>
      <c r="M9" s="927">
        <f t="shared" si="0"/>
        <v>0.76318620632704681</v>
      </c>
      <c r="N9" s="920">
        <f t="shared" si="1"/>
        <v>1.4386183463506519</v>
      </c>
      <c r="O9" s="760">
        <v>1000</v>
      </c>
      <c r="P9" s="761">
        <v>346.87658281939548</v>
      </c>
      <c r="Q9" s="761">
        <v>1346.8765828193946</v>
      </c>
      <c r="R9" s="761">
        <v>91.741763531256709</v>
      </c>
      <c r="S9" s="763">
        <v>1438.6183463506518</v>
      </c>
      <c r="T9" s="763">
        <v>831.62504832345064</v>
      </c>
      <c r="U9" s="923">
        <v>110.96568560380214</v>
      </c>
      <c r="V9" s="762">
        <v>33481.487859529108</v>
      </c>
      <c r="W9" s="763">
        <v>1899.5805426021946</v>
      </c>
      <c r="Y9" s="911" t="s">
        <v>93</v>
      </c>
    </row>
    <row r="10" spans="1:25" ht="17.100000000000001" customHeight="1">
      <c r="A10" s="748" t="s">
        <v>94</v>
      </c>
      <c r="B10" s="904" t="s">
        <v>95</v>
      </c>
      <c r="C10" s="920">
        <v>1.5678299394265751</v>
      </c>
      <c r="D10" s="760">
        <v>1000</v>
      </c>
      <c r="E10" s="761">
        <v>364.4557485237267</v>
      </c>
      <c r="F10" s="761">
        <v>1364.4557485237276</v>
      </c>
      <c r="G10" s="761">
        <v>203.37419090284774</v>
      </c>
      <c r="H10" s="763">
        <v>1567.829939426575</v>
      </c>
      <c r="I10" s="763">
        <v>866.94948900453733</v>
      </c>
      <c r="J10" s="923">
        <v>157.7501401371166</v>
      </c>
      <c r="K10" s="762">
        <v>26813.419186019531</v>
      </c>
      <c r="L10" s="763">
        <v>1658.6112871694238</v>
      </c>
      <c r="M10" s="927">
        <f t="shared" si="0"/>
        <v>0.81236391595253343</v>
      </c>
      <c r="N10" s="920">
        <f t="shared" si="1"/>
        <v>1.2736484691401959</v>
      </c>
      <c r="O10" s="760">
        <v>1000</v>
      </c>
      <c r="P10" s="761">
        <v>171.04109698534285</v>
      </c>
      <c r="Q10" s="761">
        <v>1171.0410969853424</v>
      </c>
      <c r="R10" s="761">
        <v>102.60737215485315</v>
      </c>
      <c r="S10" s="763">
        <v>1273.6484691401959</v>
      </c>
      <c r="T10" s="763">
        <v>785.46338282856732</v>
      </c>
      <c r="U10" s="923">
        <v>186.82871092172334</v>
      </c>
      <c r="V10" s="762">
        <v>18709.349767176052</v>
      </c>
      <c r="W10" s="763">
        <v>1212.4121310695941</v>
      </c>
      <c r="Y10" s="911" t="s">
        <v>95</v>
      </c>
    </row>
    <row r="11" spans="1:25" ht="17.100000000000001" customHeight="1">
      <c r="A11" s="748" t="s">
        <v>96</v>
      </c>
      <c r="B11" s="904" t="s">
        <v>97</v>
      </c>
      <c r="C11" s="920">
        <v>1.8671224602804759</v>
      </c>
      <c r="D11" s="760">
        <v>1000</v>
      </c>
      <c r="E11" s="761">
        <v>668.80973715972675</v>
      </c>
      <c r="F11" s="761">
        <v>1668.8097371597264</v>
      </c>
      <c r="G11" s="761">
        <v>198.31272312074955</v>
      </c>
      <c r="H11" s="763">
        <v>1867.1224602804759</v>
      </c>
      <c r="I11" s="763">
        <v>963.82251989197698</v>
      </c>
      <c r="J11" s="923">
        <v>168.01001938752839</v>
      </c>
      <c r="K11" s="762">
        <v>86176.782649037239</v>
      </c>
      <c r="L11" s="763">
        <v>5864.7801333784419</v>
      </c>
      <c r="M11" s="927">
        <f t="shared" si="0"/>
        <v>0.75279990555983645</v>
      </c>
      <c r="N11" s="920">
        <f t="shared" si="1"/>
        <v>1.4055696117677918</v>
      </c>
      <c r="O11" s="760">
        <v>1000</v>
      </c>
      <c r="P11" s="761">
        <v>303.37726321830002</v>
      </c>
      <c r="Q11" s="761">
        <v>1303.3772632183006</v>
      </c>
      <c r="R11" s="761">
        <v>102.19234854949185</v>
      </c>
      <c r="S11" s="763">
        <v>1405.5696117677919</v>
      </c>
      <c r="T11" s="763">
        <v>766.50540182133</v>
      </c>
      <c r="U11" s="923">
        <v>47.156998374369337</v>
      </c>
      <c r="V11" s="762">
        <v>82058.978820771779</v>
      </c>
      <c r="W11" s="763">
        <v>5549.3921532852455</v>
      </c>
      <c r="Y11" s="911" t="s">
        <v>97</v>
      </c>
    </row>
    <row r="12" spans="1:25" ht="17.100000000000001" customHeight="1">
      <c r="A12" s="749" t="s">
        <v>98</v>
      </c>
      <c r="B12" s="905" t="s">
        <v>99</v>
      </c>
      <c r="C12" s="920">
        <v>1.862578509364442</v>
      </c>
      <c r="D12" s="760">
        <v>1000</v>
      </c>
      <c r="E12" s="761">
        <v>702.2734785464786</v>
      </c>
      <c r="F12" s="761">
        <v>1702.2734785464781</v>
      </c>
      <c r="G12" s="761">
        <v>160.30503081796371</v>
      </c>
      <c r="H12" s="763">
        <v>1862.578509364442</v>
      </c>
      <c r="I12" s="763">
        <v>1016.8380727285605</v>
      </c>
      <c r="J12" s="923">
        <v>64.270983724739494</v>
      </c>
      <c r="K12" s="762">
        <v>81488.890720012394</v>
      </c>
      <c r="L12" s="763">
        <v>4438.0098990081833</v>
      </c>
      <c r="M12" s="927"/>
      <c r="N12" s="920"/>
      <c r="O12" s="760"/>
      <c r="P12" s="761"/>
      <c r="Q12" s="761"/>
      <c r="R12" s="761"/>
      <c r="S12" s="763"/>
      <c r="T12" s="763"/>
      <c r="U12" s="923"/>
      <c r="V12" s="762"/>
      <c r="W12" s="763"/>
      <c r="Y12" s="912" t="s">
        <v>99</v>
      </c>
    </row>
    <row r="13" spans="1:25" ht="17.100000000000001" customHeight="1">
      <c r="A13" s="748" t="s">
        <v>100</v>
      </c>
      <c r="B13" s="904" t="s">
        <v>101</v>
      </c>
      <c r="C13" s="920">
        <v>2.0854752776523391</v>
      </c>
      <c r="D13" s="760">
        <v>1000</v>
      </c>
      <c r="E13" s="761">
        <v>854.99981845478283</v>
      </c>
      <c r="F13" s="761">
        <v>1854.9998184547828</v>
      </c>
      <c r="G13" s="761">
        <v>230.47545919755623</v>
      </c>
      <c r="H13" s="763">
        <v>2085.4752776523392</v>
      </c>
      <c r="I13" s="763">
        <v>1032.0671733108238</v>
      </c>
      <c r="J13" s="923">
        <v>120.62651146796782</v>
      </c>
      <c r="K13" s="762">
        <v>68196.337969770029</v>
      </c>
      <c r="L13" s="763">
        <v>4314.706742994249</v>
      </c>
      <c r="M13" s="927">
        <f t="shared" si="0"/>
        <v>0.83338637533199911</v>
      </c>
      <c r="N13" s="920">
        <f t="shared" si="1"/>
        <v>1.7380066824871774</v>
      </c>
      <c r="O13" s="760">
        <v>1000</v>
      </c>
      <c r="P13" s="761">
        <v>609.97821682043798</v>
      </c>
      <c r="Q13" s="761">
        <v>1609.9782168204374</v>
      </c>
      <c r="R13" s="761">
        <v>128.02846566673963</v>
      </c>
      <c r="S13" s="763">
        <v>1738.0066824871774</v>
      </c>
      <c r="T13" s="763">
        <v>855.99538418620875</v>
      </c>
      <c r="U13" s="923">
        <v>92.141351899205532</v>
      </c>
      <c r="V13" s="762">
        <v>56990.554677614018</v>
      </c>
      <c r="W13" s="763">
        <v>3693.2143442645092</v>
      </c>
      <c r="Y13" s="911" t="s">
        <v>101</v>
      </c>
    </row>
    <row r="14" spans="1:25" ht="17.100000000000001" customHeight="1">
      <c r="A14" s="748" t="s">
        <v>102</v>
      </c>
      <c r="B14" s="904" t="s">
        <v>103</v>
      </c>
      <c r="C14" s="920">
        <v>1.9514887935386263</v>
      </c>
      <c r="D14" s="760">
        <v>1000</v>
      </c>
      <c r="E14" s="761">
        <v>753.81733883416894</v>
      </c>
      <c r="F14" s="761">
        <v>1753.8173388341686</v>
      </c>
      <c r="G14" s="761">
        <v>197.67145470445806</v>
      </c>
      <c r="H14" s="763">
        <v>1951.4887935386262</v>
      </c>
      <c r="I14" s="763">
        <v>795.90773464415929</v>
      </c>
      <c r="J14" s="923">
        <v>132.86084766640522</v>
      </c>
      <c r="K14" s="762">
        <v>27713.937985179156</v>
      </c>
      <c r="L14" s="763">
        <v>1589.0684004203988</v>
      </c>
      <c r="M14" s="927">
        <f t="shared" si="0"/>
        <v>0.7209724975543198</v>
      </c>
      <c r="N14" s="920">
        <f t="shared" si="1"/>
        <v>1.4069697494268096</v>
      </c>
      <c r="O14" s="760">
        <v>1000</v>
      </c>
      <c r="P14" s="761">
        <v>312.76596763344219</v>
      </c>
      <c r="Q14" s="761">
        <v>1312.7659676334424</v>
      </c>
      <c r="R14" s="761">
        <v>94.203781793367952</v>
      </c>
      <c r="S14" s="763">
        <v>1406.9697494268096</v>
      </c>
      <c r="T14" s="763">
        <v>551.81784606904444</v>
      </c>
      <c r="U14" s="923">
        <v>83.934412440833682</v>
      </c>
      <c r="V14" s="762">
        <v>14497.675004349316</v>
      </c>
      <c r="W14" s="763">
        <v>815.76791073008758</v>
      </c>
      <c r="Y14" s="911" t="s">
        <v>103</v>
      </c>
    </row>
    <row r="15" spans="1:25" ht="17.100000000000001" customHeight="1">
      <c r="A15" s="748" t="s">
        <v>104</v>
      </c>
      <c r="B15" s="904" t="s">
        <v>105</v>
      </c>
      <c r="C15" s="920">
        <v>1.9069239115621248</v>
      </c>
      <c r="D15" s="760">
        <v>1000</v>
      </c>
      <c r="E15" s="761">
        <v>751.7475095623156</v>
      </c>
      <c r="F15" s="761">
        <v>1751.7475095623161</v>
      </c>
      <c r="G15" s="761">
        <v>155.1764019998096</v>
      </c>
      <c r="H15" s="763">
        <v>1906.9239115621249</v>
      </c>
      <c r="I15" s="763">
        <v>937.581011695146</v>
      </c>
      <c r="J15" s="923">
        <v>83.243091944256761</v>
      </c>
      <c r="K15" s="762">
        <v>26863.268774996137</v>
      </c>
      <c r="L15" s="763">
        <v>1497.4423769431432</v>
      </c>
      <c r="M15" s="927">
        <f t="shared" si="0"/>
        <v>0.71262356945660454</v>
      </c>
      <c r="N15" s="920">
        <f t="shared" si="1"/>
        <v>1.3589189245395519</v>
      </c>
      <c r="O15" s="760">
        <v>1000</v>
      </c>
      <c r="P15" s="761">
        <v>302.75060670556553</v>
      </c>
      <c r="Q15" s="761">
        <v>1302.7506067055656</v>
      </c>
      <c r="R15" s="761">
        <v>56.168317833986478</v>
      </c>
      <c r="S15" s="763">
        <v>1358.9189245395519</v>
      </c>
      <c r="T15" s="763">
        <v>712.01367295190926</v>
      </c>
      <c r="U15" s="923">
        <v>38.073304844206611</v>
      </c>
      <c r="V15" s="762">
        <v>13794.496805557581</v>
      </c>
      <c r="W15" s="763">
        <v>756.81378106032628</v>
      </c>
      <c r="Y15" s="911" t="s">
        <v>105</v>
      </c>
    </row>
    <row r="16" spans="1:25" ht="17.100000000000001" customHeight="1">
      <c r="A16" s="748" t="s">
        <v>106</v>
      </c>
      <c r="B16" s="904" t="s">
        <v>107</v>
      </c>
      <c r="C16" s="920">
        <v>2.2535012368992966</v>
      </c>
      <c r="D16" s="760">
        <v>1000</v>
      </c>
      <c r="E16" s="761">
        <v>1066.6168539646549</v>
      </c>
      <c r="F16" s="761">
        <v>2066.6168539646551</v>
      </c>
      <c r="G16" s="761">
        <v>186.88438293464336</v>
      </c>
      <c r="H16" s="763">
        <v>2253.5012368992966</v>
      </c>
      <c r="I16" s="763">
        <v>879.99524993387536</v>
      </c>
      <c r="J16" s="923">
        <v>153.61879853704934</v>
      </c>
      <c r="K16" s="762">
        <v>27850.478505188039</v>
      </c>
      <c r="L16" s="763">
        <v>1647.7680423139911</v>
      </c>
      <c r="M16" s="927">
        <f t="shared" si="0"/>
        <v>0.63575378531613103</v>
      </c>
      <c r="N16" s="920">
        <f t="shared" si="1"/>
        <v>1.4326719415733111</v>
      </c>
      <c r="O16" s="760">
        <v>1000</v>
      </c>
      <c r="P16" s="761">
        <v>376.31314638591033</v>
      </c>
      <c r="Q16" s="761">
        <v>1376.3131463859099</v>
      </c>
      <c r="R16" s="761">
        <v>56.358795187401441</v>
      </c>
      <c r="S16" s="763">
        <v>1432.6719415733112</v>
      </c>
      <c r="T16" s="763">
        <v>489.51354118623982</v>
      </c>
      <c r="U16" s="923">
        <v>55.372170741314079</v>
      </c>
      <c r="V16" s="762">
        <v>10560.956492073317</v>
      </c>
      <c r="W16" s="763">
        <v>627.08011590353158</v>
      </c>
      <c r="Y16" s="911" t="s">
        <v>107</v>
      </c>
    </row>
    <row r="17" spans="1:25" ht="17.100000000000001" customHeight="1">
      <c r="A17" s="749" t="s">
        <v>108</v>
      </c>
      <c r="B17" s="905" t="s">
        <v>109</v>
      </c>
      <c r="C17" s="920">
        <v>1.2520278216852252</v>
      </c>
      <c r="D17" s="760">
        <v>1000</v>
      </c>
      <c r="E17" s="761">
        <v>197.28962250794726</v>
      </c>
      <c r="F17" s="761">
        <v>1197.2896225079476</v>
      </c>
      <c r="G17" s="761">
        <v>54.738199177276854</v>
      </c>
      <c r="H17" s="763">
        <v>1252.0278216852253</v>
      </c>
      <c r="I17" s="763">
        <v>967.50665067969339</v>
      </c>
      <c r="J17" s="923">
        <v>27.475758981388704</v>
      </c>
      <c r="K17" s="762">
        <v>6668.4811463477326</v>
      </c>
      <c r="L17" s="763">
        <v>388.99989433354045</v>
      </c>
      <c r="M17" s="927"/>
      <c r="N17" s="920"/>
      <c r="O17" s="760"/>
      <c r="P17" s="761"/>
      <c r="Q17" s="761"/>
      <c r="R17" s="761"/>
      <c r="S17" s="763"/>
      <c r="T17" s="763"/>
      <c r="U17" s="923"/>
      <c r="V17" s="762"/>
      <c r="W17" s="763"/>
      <c r="Y17" s="912" t="s">
        <v>109</v>
      </c>
    </row>
    <row r="18" spans="1:25" ht="17.100000000000001" customHeight="1">
      <c r="A18" s="748" t="s">
        <v>110</v>
      </c>
      <c r="B18" s="904" t="s">
        <v>111</v>
      </c>
      <c r="C18" s="920">
        <v>1.8478452183391894</v>
      </c>
      <c r="D18" s="760">
        <v>1000</v>
      </c>
      <c r="E18" s="761">
        <v>604.66964419791123</v>
      </c>
      <c r="F18" s="761">
        <v>1604.6696441979104</v>
      </c>
      <c r="G18" s="761">
        <v>243.17557414127694</v>
      </c>
      <c r="H18" s="763">
        <v>1847.8452183391894</v>
      </c>
      <c r="I18" s="763">
        <v>872.41190038648256</v>
      </c>
      <c r="J18" s="923">
        <v>160.62271070755423</v>
      </c>
      <c r="K18" s="762">
        <v>55296.163261115282</v>
      </c>
      <c r="L18" s="763">
        <v>3212.8076211710063</v>
      </c>
      <c r="M18" s="927">
        <f t="shared" si="0"/>
        <v>0.7685753406629221</v>
      </c>
      <c r="N18" s="920">
        <f t="shared" si="1"/>
        <v>1.4202082681773942</v>
      </c>
      <c r="O18" s="760">
        <v>1000</v>
      </c>
      <c r="P18" s="761">
        <v>268.45516834985233</v>
      </c>
      <c r="Q18" s="761">
        <v>1268.455168349853</v>
      </c>
      <c r="R18" s="761">
        <v>151.75309982754345</v>
      </c>
      <c r="S18" s="763">
        <v>1420.2082681773943</v>
      </c>
      <c r="T18" s="763">
        <v>662.99194704282411</v>
      </c>
      <c r="U18" s="923">
        <v>96.597129714513997</v>
      </c>
      <c r="V18" s="762">
        <v>30845.052943810268</v>
      </c>
      <c r="W18" s="763">
        <v>1739.9070079947642</v>
      </c>
      <c r="Y18" s="911" t="s">
        <v>111</v>
      </c>
    </row>
    <row r="19" spans="1:25" ht="17.100000000000001" customHeight="1">
      <c r="A19" s="748" t="s">
        <v>112</v>
      </c>
      <c r="B19" s="904" t="s">
        <v>113</v>
      </c>
      <c r="C19" s="920">
        <v>2.0506132969872506</v>
      </c>
      <c r="D19" s="760">
        <v>1000</v>
      </c>
      <c r="E19" s="761">
        <v>752.81819528665869</v>
      </c>
      <c r="F19" s="761">
        <v>1752.8181952866589</v>
      </c>
      <c r="G19" s="761">
        <v>297.79510170059092</v>
      </c>
      <c r="H19" s="763">
        <v>2050.6132969872506</v>
      </c>
      <c r="I19" s="763">
        <v>981.03538361722099</v>
      </c>
      <c r="J19" s="923">
        <v>203.61901933627914</v>
      </c>
      <c r="K19" s="762">
        <v>35796.469965553333</v>
      </c>
      <c r="L19" s="763">
        <v>2074.6122960608541</v>
      </c>
      <c r="M19" s="927">
        <f t="shared" si="0"/>
        <v>0.69614317319411523</v>
      </c>
      <c r="N19" s="920">
        <f t="shared" si="1"/>
        <v>1.4275204475587513</v>
      </c>
      <c r="O19" s="760">
        <v>1000</v>
      </c>
      <c r="P19" s="761">
        <v>309.56978033914061</v>
      </c>
      <c r="Q19" s="761">
        <v>1309.5697803391397</v>
      </c>
      <c r="R19" s="761">
        <v>117.95066721961153</v>
      </c>
      <c r="S19" s="763">
        <v>1427.5204475587514</v>
      </c>
      <c r="T19" s="763">
        <v>697.21666278938528</v>
      </c>
      <c r="U19" s="923">
        <v>201.99688693692494</v>
      </c>
      <c r="V19" s="762">
        <v>14434.931347545447</v>
      </c>
      <c r="W19" s="763">
        <v>810.84846151048566</v>
      </c>
      <c r="Y19" s="911" t="s">
        <v>113</v>
      </c>
    </row>
    <row r="20" spans="1:25" ht="17.100000000000001" customHeight="1">
      <c r="A20" s="748" t="s">
        <v>114</v>
      </c>
      <c r="B20" s="904" t="s">
        <v>115</v>
      </c>
      <c r="C20" s="920">
        <v>1.7993809161998791</v>
      </c>
      <c r="D20" s="760">
        <v>1000</v>
      </c>
      <c r="E20" s="761">
        <v>607.70559366822954</v>
      </c>
      <c r="F20" s="761">
        <v>1607.7055936682295</v>
      </c>
      <c r="G20" s="761">
        <v>191.67532253164958</v>
      </c>
      <c r="H20" s="763">
        <v>1799.380916199879</v>
      </c>
      <c r="I20" s="763">
        <v>871.9393039000845</v>
      </c>
      <c r="J20" s="923">
        <v>115.61318759136829</v>
      </c>
      <c r="K20" s="762">
        <v>27476.712996134709</v>
      </c>
      <c r="L20" s="763">
        <v>1478.3892313033791</v>
      </c>
      <c r="M20" s="927">
        <f t="shared" si="0"/>
        <v>0.75085917486870934</v>
      </c>
      <c r="N20" s="920">
        <f t="shared" si="1"/>
        <v>1.3510816700123434</v>
      </c>
      <c r="O20" s="760">
        <v>1000</v>
      </c>
      <c r="P20" s="761">
        <v>255.7914417614287</v>
      </c>
      <c r="Q20" s="761">
        <v>1255.7914417614286</v>
      </c>
      <c r="R20" s="761">
        <v>95.290228250913742</v>
      </c>
      <c r="S20" s="763">
        <v>1351.0816700123435</v>
      </c>
      <c r="T20" s="763">
        <v>665.45272214135969</v>
      </c>
      <c r="U20" s="923">
        <v>80.913542014515158</v>
      </c>
      <c r="V20" s="762">
        <v>16618.676095458224</v>
      </c>
      <c r="W20" s="763">
        <v>854.50598610161785</v>
      </c>
      <c r="Y20" s="911" t="s">
        <v>115</v>
      </c>
    </row>
    <row r="21" spans="1:25" ht="17.100000000000001" customHeight="1">
      <c r="A21" s="748" t="s">
        <v>116</v>
      </c>
      <c r="B21" s="904" t="s">
        <v>117</v>
      </c>
      <c r="C21" s="920">
        <v>2.1438291652308976</v>
      </c>
      <c r="D21" s="760">
        <v>1000</v>
      </c>
      <c r="E21" s="761">
        <v>876.43519660345441</v>
      </c>
      <c r="F21" s="761">
        <v>1876.4351966034546</v>
      </c>
      <c r="G21" s="761">
        <v>267.39396862744394</v>
      </c>
      <c r="H21" s="763">
        <v>2143.8291652308976</v>
      </c>
      <c r="I21" s="763">
        <v>995.7485856213068</v>
      </c>
      <c r="J21" s="923">
        <v>157.47638052608781</v>
      </c>
      <c r="K21" s="762">
        <v>31528.699066332982</v>
      </c>
      <c r="L21" s="763">
        <v>1943.1388949944271</v>
      </c>
      <c r="M21" s="927">
        <f t="shared" si="0"/>
        <v>0.7079172791292051</v>
      </c>
      <c r="N21" s="920">
        <f t="shared" si="1"/>
        <v>1.5176537095680922</v>
      </c>
      <c r="O21" s="760">
        <v>1000</v>
      </c>
      <c r="P21" s="761">
        <v>391.8872990472637</v>
      </c>
      <c r="Q21" s="761">
        <v>1391.887299047263</v>
      </c>
      <c r="R21" s="761">
        <v>125.76641052082894</v>
      </c>
      <c r="S21" s="763">
        <v>1517.6537095680922</v>
      </c>
      <c r="T21" s="763">
        <v>701.52753940545381</v>
      </c>
      <c r="U21" s="923">
        <v>135.46462350471688</v>
      </c>
      <c r="V21" s="762">
        <v>12591.130046323518</v>
      </c>
      <c r="W21" s="763">
        <v>728.34774269599677</v>
      </c>
      <c r="Y21" s="911" t="s">
        <v>117</v>
      </c>
    </row>
    <row r="22" spans="1:25" ht="17.100000000000001" customHeight="1">
      <c r="A22" s="748" t="s">
        <v>118</v>
      </c>
      <c r="B22" s="904" t="s">
        <v>119</v>
      </c>
      <c r="C22" s="920">
        <v>1.779524055202343</v>
      </c>
      <c r="D22" s="760">
        <v>1000</v>
      </c>
      <c r="E22" s="761">
        <v>628.95918431666712</v>
      </c>
      <c r="F22" s="761">
        <v>1628.9591843166675</v>
      </c>
      <c r="G22" s="761">
        <v>150.56487088567692</v>
      </c>
      <c r="H22" s="763">
        <v>1779.5240552023431</v>
      </c>
      <c r="I22" s="763">
        <v>665.54126960915971</v>
      </c>
      <c r="J22" s="923">
        <v>64.588926208587765</v>
      </c>
      <c r="K22" s="762">
        <v>100342.98887248413</v>
      </c>
      <c r="L22" s="763">
        <v>5162.7647131063331</v>
      </c>
      <c r="M22" s="927">
        <f t="shared" si="0"/>
        <v>0.78293436481031242</v>
      </c>
      <c r="N22" s="920">
        <f t="shared" si="1"/>
        <v>1.3932505358245177</v>
      </c>
      <c r="O22" s="760">
        <v>1000</v>
      </c>
      <c r="P22" s="761">
        <v>321.20700875850491</v>
      </c>
      <c r="Q22" s="761">
        <v>1321.2070087585041</v>
      </c>
      <c r="R22" s="761">
        <v>72.043527066014263</v>
      </c>
      <c r="S22" s="763">
        <v>1393.2505358245178</v>
      </c>
      <c r="T22" s="763">
        <v>458.14284000657278</v>
      </c>
      <c r="U22" s="923">
        <v>49.645720949207139</v>
      </c>
      <c r="V22" s="762">
        <v>73609.138907115528</v>
      </c>
      <c r="W22" s="763">
        <v>3764.4426530040037</v>
      </c>
      <c r="Y22" s="911" t="s">
        <v>119</v>
      </c>
    </row>
    <row r="23" spans="1:25" ht="17.100000000000001" customHeight="1">
      <c r="A23" s="748" t="s">
        <v>120</v>
      </c>
      <c r="B23" s="904" t="s">
        <v>121</v>
      </c>
      <c r="C23" s="920">
        <v>2.1985912688927214</v>
      </c>
      <c r="D23" s="760">
        <v>1000</v>
      </c>
      <c r="E23" s="761">
        <v>947.53790403590119</v>
      </c>
      <c r="F23" s="761">
        <v>1947.5379040359012</v>
      </c>
      <c r="G23" s="761">
        <v>251.0533648568198</v>
      </c>
      <c r="H23" s="763">
        <v>2198.5912688927215</v>
      </c>
      <c r="I23" s="763">
        <v>1006.3374506744321</v>
      </c>
      <c r="J23" s="923">
        <v>112.50532510758462</v>
      </c>
      <c r="K23" s="762">
        <v>71016.571730045587</v>
      </c>
      <c r="L23" s="763">
        <v>2942.5859727608572</v>
      </c>
      <c r="M23" s="927">
        <f t="shared" si="0"/>
        <v>0.67553706313506223</v>
      </c>
      <c r="N23" s="920">
        <f t="shared" si="1"/>
        <v>1.4852298888221789</v>
      </c>
      <c r="O23" s="760">
        <v>1000</v>
      </c>
      <c r="P23" s="761">
        <v>353.49916898583444</v>
      </c>
      <c r="Q23" s="761">
        <v>1353.4991689858348</v>
      </c>
      <c r="R23" s="761">
        <v>131.73071983634469</v>
      </c>
      <c r="S23" s="763">
        <v>1485.229888822179</v>
      </c>
      <c r="T23" s="763">
        <v>704.19385639798816</v>
      </c>
      <c r="U23" s="923">
        <v>77.883734072287851</v>
      </c>
      <c r="V23" s="762">
        <v>36430.367135827735</v>
      </c>
      <c r="W23" s="763">
        <v>1130.5118312908794</v>
      </c>
      <c r="Y23" s="911" t="s">
        <v>121</v>
      </c>
    </row>
    <row r="24" spans="1:25" ht="17.100000000000001" customHeight="1">
      <c r="A24" s="748" t="s">
        <v>122</v>
      </c>
      <c r="B24" s="904" t="s">
        <v>123</v>
      </c>
      <c r="C24" s="920">
        <v>1.8686527866647891</v>
      </c>
      <c r="D24" s="760">
        <v>1000</v>
      </c>
      <c r="E24" s="761">
        <v>612.11542426633082</v>
      </c>
      <c r="F24" s="761">
        <v>1612.115424266331</v>
      </c>
      <c r="G24" s="761">
        <v>256.53736239845733</v>
      </c>
      <c r="H24" s="763">
        <v>1868.6527866647891</v>
      </c>
      <c r="I24" s="763">
        <v>1040.5598874438849</v>
      </c>
      <c r="J24" s="923">
        <v>139.9952774097234</v>
      </c>
      <c r="K24" s="762">
        <v>36612.284152012515</v>
      </c>
      <c r="L24" s="763">
        <v>1934.5832349547879</v>
      </c>
      <c r="M24" s="927">
        <f t="shared" si="0"/>
        <v>0.7572991030922599</v>
      </c>
      <c r="N24" s="920">
        <f t="shared" si="1"/>
        <v>1.4151290793320968</v>
      </c>
      <c r="O24" s="760">
        <v>1000</v>
      </c>
      <c r="P24" s="761">
        <v>273.82734658693681</v>
      </c>
      <c r="Q24" s="761">
        <v>1273.8273465869377</v>
      </c>
      <c r="R24" s="761">
        <v>141.30173274515963</v>
      </c>
      <c r="S24" s="763">
        <v>1415.1290793320968</v>
      </c>
      <c r="T24" s="763">
        <v>836.45774423981379</v>
      </c>
      <c r="U24" s="923">
        <v>123.8704329768948</v>
      </c>
      <c r="V24" s="762">
        <v>17945.321963471433</v>
      </c>
      <c r="W24" s="763">
        <v>952.68773194737662</v>
      </c>
      <c r="Y24" s="911" t="s">
        <v>123</v>
      </c>
    </row>
    <row r="25" spans="1:25" ht="17.100000000000001" customHeight="1">
      <c r="A25" s="748" t="s">
        <v>124</v>
      </c>
      <c r="B25" s="904" t="s">
        <v>125</v>
      </c>
      <c r="C25" s="920">
        <v>1.6901561281427988</v>
      </c>
      <c r="D25" s="760">
        <v>1000</v>
      </c>
      <c r="E25" s="761">
        <v>558.33715580852925</v>
      </c>
      <c r="F25" s="761">
        <v>1558.3371558085287</v>
      </c>
      <c r="G25" s="761">
        <v>131.81897233426878</v>
      </c>
      <c r="H25" s="763">
        <v>1690.1561281427987</v>
      </c>
      <c r="I25" s="763">
        <v>712.81485466736478</v>
      </c>
      <c r="J25" s="923">
        <v>56.786284474223514</v>
      </c>
      <c r="K25" s="762">
        <v>150595.85732326499</v>
      </c>
      <c r="L25" s="763">
        <v>8688.5576142490681</v>
      </c>
      <c r="M25" s="927">
        <f t="shared" si="0"/>
        <v>0.79378798191759037</v>
      </c>
      <c r="N25" s="920">
        <f t="shared" si="1"/>
        <v>1.3416256220841205</v>
      </c>
      <c r="O25" s="760">
        <v>1000</v>
      </c>
      <c r="P25" s="761">
        <v>270.25939256964176</v>
      </c>
      <c r="Q25" s="761">
        <v>1270.2593925696412</v>
      </c>
      <c r="R25" s="761">
        <v>71.366229514477922</v>
      </c>
      <c r="S25" s="763">
        <v>1341.6256220841206</v>
      </c>
      <c r="T25" s="763">
        <v>548.33076946398558</v>
      </c>
      <c r="U25" s="923">
        <v>39.56166379126887</v>
      </c>
      <c r="V25" s="762">
        <v>132816.62654761548</v>
      </c>
      <c r="W25" s="763">
        <v>7721.1309592917833</v>
      </c>
      <c r="Y25" s="911" t="s">
        <v>125</v>
      </c>
    </row>
    <row r="26" spans="1:25" ht="17.100000000000001" customHeight="1">
      <c r="A26" s="748" t="s">
        <v>126</v>
      </c>
      <c r="B26" s="904" t="s">
        <v>127</v>
      </c>
      <c r="C26" s="920">
        <v>1.7033989847040398</v>
      </c>
      <c r="D26" s="760">
        <v>1000</v>
      </c>
      <c r="E26" s="761">
        <v>567.44643370276901</v>
      </c>
      <c r="F26" s="761">
        <v>1567.4464337027687</v>
      </c>
      <c r="G26" s="761">
        <v>135.9525510012713</v>
      </c>
      <c r="H26" s="763">
        <v>1703.3989847040398</v>
      </c>
      <c r="I26" s="763">
        <v>803.98173928613244</v>
      </c>
      <c r="J26" s="923">
        <v>55.453859876936285</v>
      </c>
      <c r="K26" s="762">
        <v>86584.141824603677</v>
      </c>
      <c r="L26" s="763">
        <v>4517.0902707505848</v>
      </c>
      <c r="M26" s="927">
        <f t="shared" si="0"/>
        <v>0.81958210419818678</v>
      </c>
      <c r="N26" s="920">
        <f t="shared" si="1"/>
        <v>1.3960753241727919</v>
      </c>
      <c r="O26" s="760">
        <v>1000</v>
      </c>
      <c r="P26" s="761">
        <v>317.29886994069994</v>
      </c>
      <c r="Q26" s="761">
        <v>1317.298869940701</v>
      </c>
      <c r="R26" s="761">
        <v>78.776454232091439</v>
      </c>
      <c r="S26" s="763">
        <v>1396.0753241727919</v>
      </c>
      <c r="T26" s="763">
        <v>638.84589385262825</v>
      </c>
      <c r="U26" s="923">
        <v>38.673566787653343</v>
      </c>
      <c r="V26" s="762">
        <v>62064.901747554584</v>
      </c>
      <c r="W26" s="763">
        <v>3228.2633682493047</v>
      </c>
      <c r="Y26" s="911" t="s">
        <v>127</v>
      </c>
    </row>
    <row r="27" spans="1:25" ht="17.100000000000001" customHeight="1">
      <c r="A27" s="748" t="s">
        <v>128</v>
      </c>
      <c r="B27" s="904" t="s">
        <v>129</v>
      </c>
      <c r="C27" s="920">
        <v>1.7586044532342462</v>
      </c>
      <c r="D27" s="760">
        <v>1000</v>
      </c>
      <c r="E27" s="761">
        <v>715.49464316944727</v>
      </c>
      <c r="F27" s="761">
        <v>1715.4946431694482</v>
      </c>
      <c r="G27" s="761">
        <v>43.109810064798928</v>
      </c>
      <c r="H27" s="763">
        <v>1758.6044532342462</v>
      </c>
      <c r="I27" s="763">
        <v>467.03778287331716</v>
      </c>
      <c r="J27" s="923">
        <v>16.430774900984449</v>
      </c>
      <c r="K27" s="762">
        <v>150630.86518240292</v>
      </c>
      <c r="L27" s="763">
        <v>8254.5274948842653</v>
      </c>
      <c r="M27" s="927">
        <f t="shared" si="0"/>
        <v>0.75652195465635008</v>
      </c>
      <c r="N27" s="920">
        <f t="shared" si="1"/>
        <v>1.3304228784281338</v>
      </c>
      <c r="O27" s="760">
        <v>1000</v>
      </c>
      <c r="P27" s="761">
        <v>304.41771449508622</v>
      </c>
      <c r="Q27" s="761">
        <v>1304.4177144950856</v>
      </c>
      <c r="R27" s="761">
        <v>26.005163933047111</v>
      </c>
      <c r="S27" s="763">
        <v>1330.4228784281338</v>
      </c>
      <c r="T27" s="763">
        <v>311.41474223491593</v>
      </c>
      <c r="U27" s="923">
        <v>12.340899613829396</v>
      </c>
      <c r="V27" s="762">
        <v>132891.52855870113</v>
      </c>
      <c r="W27" s="763">
        <v>7109.5951205457122</v>
      </c>
      <c r="Y27" s="911" t="s">
        <v>129</v>
      </c>
    </row>
    <row r="28" spans="1:25" ht="17.100000000000001" customHeight="1">
      <c r="A28" s="748" t="s">
        <v>130</v>
      </c>
      <c r="B28" s="904" t="s">
        <v>131</v>
      </c>
      <c r="C28" s="920">
        <v>1.8770090102202885</v>
      </c>
      <c r="D28" s="760">
        <v>1000</v>
      </c>
      <c r="E28" s="761">
        <v>759.90579166302291</v>
      </c>
      <c r="F28" s="761">
        <v>1759.9057916630229</v>
      </c>
      <c r="G28" s="761">
        <v>117.10321855726627</v>
      </c>
      <c r="H28" s="763">
        <v>1877.0090102202885</v>
      </c>
      <c r="I28" s="763">
        <v>634.96341858194899</v>
      </c>
      <c r="J28" s="923">
        <v>45.926804559701708</v>
      </c>
      <c r="K28" s="762">
        <v>113964.64374735916</v>
      </c>
      <c r="L28" s="763">
        <v>6495.1893686212388</v>
      </c>
      <c r="M28" s="927">
        <f t="shared" si="0"/>
        <v>0.7040870099627049</v>
      </c>
      <c r="N28" s="920">
        <f t="shared" si="1"/>
        <v>1.3215776616790591</v>
      </c>
      <c r="O28" s="760">
        <v>1000</v>
      </c>
      <c r="P28" s="761">
        <v>260.99600127860646</v>
      </c>
      <c r="Q28" s="761">
        <v>1260.9960012786069</v>
      </c>
      <c r="R28" s="761">
        <v>60.581660400452243</v>
      </c>
      <c r="S28" s="763">
        <v>1321.577661679059</v>
      </c>
      <c r="T28" s="763">
        <v>506.15030549378196</v>
      </c>
      <c r="U28" s="923">
        <v>32.544992416313029</v>
      </c>
      <c r="V28" s="762">
        <v>72915.159370633119</v>
      </c>
      <c r="W28" s="763">
        <v>4259.1987165557348</v>
      </c>
      <c r="Y28" s="911" t="s">
        <v>131</v>
      </c>
    </row>
    <row r="29" spans="1:25" ht="17.100000000000001" customHeight="1">
      <c r="A29" s="748" t="s">
        <v>132</v>
      </c>
      <c r="B29" s="904" t="s">
        <v>133</v>
      </c>
      <c r="C29" s="920">
        <v>2.2373582825072718</v>
      </c>
      <c r="D29" s="760">
        <v>1000</v>
      </c>
      <c r="E29" s="761">
        <v>1108.6979670165563</v>
      </c>
      <c r="F29" s="761">
        <v>2108.697967016557</v>
      </c>
      <c r="G29" s="761">
        <v>128.66031549071508</v>
      </c>
      <c r="H29" s="763">
        <v>2237.3582825072717</v>
      </c>
      <c r="I29" s="763">
        <v>746.86931724173746</v>
      </c>
      <c r="J29" s="923">
        <v>47.089772027217457</v>
      </c>
      <c r="K29" s="762">
        <v>83362.140345747393</v>
      </c>
      <c r="L29" s="763">
        <v>4579.8874762625064</v>
      </c>
      <c r="M29" s="927">
        <f t="shared" si="0"/>
        <v>0.58839545565971552</v>
      </c>
      <c r="N29" s="920">
        <f t="shared" si="1"/>
        <v>1.3164514461099046</v>
      </c>
      <c r="O29" s="760">
        <v>1000</v>
      </c>
      <c r="P29" s="761">
        <v>257.06024345138462</v>
      </c>
      <c r="Q29" s="761">
        <v>1257.0602434513846</v>
      </c>
      <c r="R29" s="761">
        <v>59.391202658518822</v>
      </c>
      <c r="S29" s="763">
        <v>1316.4514461099045</v>
      </c>
      <c r="T29" s="763">
        <v>461.98627117632998</v>
      </c>
      <c r="U29" s="923">
        <v>32.626503879174649</v>
      </c>
      <c r="V29" s="762">
        <v>16757.835091517543</v>
      </c>
      <c r="W29" s="763">
        <v>905.74419611403744</v>
      </c>
      <c r="Y29" s="911" t="s">
        <v>133</v>
      </c>
    </row>
    <row r="30" spans="1:25" ht="17.100000000000001" customHeight="1">
      <c r="A30" s="748" t="s">
        <v>134</v>
      </c>
      <c r="B30" s="904" t="s">
        <v>135</v>
      </c>
      <c r="C30" s="920">
        <v>2.0488743660671767</v>
      </c>
      <c r="D30" s="760">
        <v>1000</v>
      </c>
      <c r="E30" s="761">
        <v>849.66500402258089</v>
      </c>
      <c r="F30" s="761">
        <v>1849.6650040225823</v>
      </c>
      <c r="G30" s="761">
        <v>199.20936204459704</v>
      </c>
      <c r="H30" s="763">
        <v>2048.8743660671767</v>
      </c>
      <c r="I30" s="763">
        <v>890.98529743644292</v>
      </c>
      <c r="J30" s="923">
        <v>85.919376276073763</v>
      </c>
      <c r="K30" s="762">
        <v>158817.80811588906</v>
      </c>
      <c r="L30" s="763">
        <v>10782.13764485747</v>
      </c>
      <c r="M30" s="927">
        <f t="shared" si="0"/>
        <v>0.69901130571066072</v>
      </c>
      <c r="N30" s="920">
        <f t="shared" si="1"/>
        <v>1.4321863458617194</v>
      </c>
      <c r="O30" s="760">
        <v>1000</v>
      </c>
      <c r="P30" s="761">
        <v>312.70736409474847</v>
      </c>
      <c r="Q30" s="761">
        <v>1312.7073640947485</v>
      </c>
      <c r="R30" s="761">
        <v>119.47898176697088</v>
      </c>
      <c r="S30" s="763">
        <v>1432.1863458617195</v>
      </c>
      <c r="T30" s="763">
        <v>640.11874537059589</v>
      </c>
      <c r="U30" s="923">
        <v>45.361722183244332</v>
      </c>
      <c r="V30" s="762">
        <v>125057.34842912953</v>
      </c>
      <c r="W30" s="763">
        <v>8946.6239448910383</v>
      </c>
      <c r="Y30" s="911" t="s">
        <v>135</v>
      </c>
    </row>
    <row r="31" spans="1:25" ht="17.100000000000001" customHeight="1">
      <c r="A31" s="748" t="s">
        <v>136</v>
      </c>
      <c r="B31" s="904" t="s">
        <v>137</v>
      </c>
      <c r="C31" s="920">
        <v>2.016192581042155</v>
      </c>
      <c r="D31" s="760">
        <v>1000</v>
      </c>
      <c r="E31" s="761">
        <v>843.21797337129067</v>
      </c>
      <c r="F31" s="761">
        <v>1843.2179733712906</v>
      </c>
      <c r="G31" s="761">
        <v>172.97460767086415</v>
      </c>
      <c r="H31" s="763">
        <v>2016.1925810421551</v>
      </c>
      <c r="I31" s="763">
        <v>903.28551505915755</v>
      </c>
      <c r="J31" s="923">
        <v>72.540635228764728</v>
      </c>
      <c r="K31" s="762">
        <v>31256.172428720372</v>
      </c>
      <c r="L31" s="763">
        <v>1670.2842482328301</v>
      </c>
      <c r="M31" s="927">
        <f t="shared" si="0"/>
        <v>0.69362189109622352</v>
      </c>
      <c r="N31" s="920">
        <f t="shared" si="1"/>
        <v>1.3984753108766355</v>
      </c>
      <c r="O31" s="760">
        <v>1000</v>
      </c>
      <c r="P31" s="761">
        <v>330.1295598504517</v>
      </c>
      <c r="Q31" s="761">
        <v>1330.1295598504512</v>
      </c>
      <c r="R31" s="761">
        <v>68.345751026185425</v>
      </c>
      <c r="S31" s="763">
        <v>1398.4753108766354</v>
      </c>
      <c r="T31" s="763">
        <v>623.14791878900576</v>
      </c>
      <c r="U31" s="923">
        <v>36.288079062728649</v>
      </c>
      <c r="V31" s="762">
        <v>12454.359047542703</v>
      </c>
      <c r="W31" s="763">
        <v>639.05306534048543</v>
      </c>
      <c r="Y31" s="911" t="s">
        <v>137</v>
      </c>
    </row>
    <row r="32" spans="1:25" ht="17.100000000000001" customHeight="1">
      <c r="A32" s="748" t="s">
        <v>138</v>
      </c>
      <c r="B32" s="904" t="s">
        <v>139</v>
      </c>
      <c r="C32" s="920">
        <v>1.9635172256826119</v>
      </c>
      <c r="D32" s="760">
        <v>1000</v>
      </c>
      <c r="E32" s="761">
        <v>784.89248063853654</v>
      </c>
      <c r="F32" s="761">
        <v>1784.892480638536</v>
      </c>
      <c r="G32" s="761">
        <v>178.62474504407541</v>
      </c>
      <c r="H32" s="763">
        <v>1963.517225682612</v>
      </c>
      <c r="I32" s="763">
        <v>815.21590583769921</v>
      </c>
      <c r="J32" s="923">
        <v>75.656584089400496</v>
      </c>
      <c r="K32" s="762">
        <v>38425.588703558766</v>
      </c>
      <c r="L32" s="763">
        <v>2085.8591869557422</v>
      </c>
      <c r="M32" s="927">
        <f t="shared" si="0"/>
        <v>0.70603892856842299</v>
      </c>
      <c r="N32" s="920">
        <f t="shared" si="1"/>
        <v>1.3863195982465937</v>
      </c>
      <c r="O32" s="760">
        <v>1000</v>
      </c>
      <c r="P32" s="761">
        <v>309.2520757989405</v>
      </c>
      <c r="Q32" s="761">
        <v>1309.2520757989396</v>
      </c>
      <c r="R32" s="761">
        <v>77.067522447652593</v>
      </c>
      <c r="S32" s="763">
        <v>1386.3195982465936</v>
      </c>
      <c r="T32" s="763">
        <v>534.53781461259734</v>
      </c>
      <c r="U32" s="923">
        <v>43.686863672279109</v>
      </c>
      <c r="V32" s="762">
        <v>14735.71414663806</v>
      </c>
      <c r="W32" s="763">
        <v>781.75363420972315</v>
      </c>
      <c r="Y32" s="911" t="s">
        <v>139</v>
      </c>
    </row>
    <row r="33" spans="1:25" ht="17.100000000000001" customHeight="1">
      <c r="A33" s="753" t="s">
        <v>140</v>
      </c>
      <c r="B33" s="906" t="s">
        <v>141</v>
      </c>
      <c r="C33" s="920">
        <v>1.0921359771221353</v>
      </c>
      <c r="D33" s="760">
        <v>1000</v>
      </c>
      <c r="E33" s="761">
        <v>73.351471227122772</v>
      </c>
      <c r="F33" s="761">
        <v>1073.3514712271221</v>
      </c>
      <c r="G33" s="761">
        <v>18.78450589501265</v>
      </c>
      <c r="H33" s="763">
        <v>1092.1359771221353</v>
      </c>
      <c r="I33" s="763">
        <v>465.47373581534788</v>
      </c>
      <c r="J33" s="923">
        <v>7.4790702557452313</v>
      </c>
      <c r="K33" s="762">
        <v>36132.187697776368</v>
      </c>
      <c r="L33" s="763">
        <v>2574.1546084139204</v>
      </c>
      <c r="M33" s="927">
        <f t="shared" si="0"/>
        <v>0.95945733294168334</v>
      </c>
      <c r="N33" s="920">
        <f t="shared" si="1"/>
        <v>1.0478578718192633</v>
      </c>
      <c r="O33" s="760">
        <v>1000</v>
      </c>
      <c r="P33" s="761">
        <v>39.912883095215292</v>
      </c>
      <c r="Q33" s="761">
        <v>1039.9128830952147</v>
      </c>
      <c r="R33" s="761">
        <v>7.9449887240481614</v>
      </c>
      <c r="S33" s="763">
        <v>1047.8578718192632</v>
      </c>
      <c r="T33" s="763">
        <v>441.25262116144586</v>
      </c>
      <c r="U33" s="923">
        <v>4.447509391996995</v>
      </c>
      <c r="V33" s="762">
        <v>34273.360416372416</v>
      </c>
      <c r="W33" s="763">
        <v>2475.3153169931106</v>
      </c>
      <c r="Y33" s="913" t="s">
        <v>141</v>
      </c>
    </row>
    <row r="34" spans="1:25" ht="17.100000000000001" customHeight="1">
      <c r="A34" s="753" t="s">
        <v>142</v>
      </c>
      <c r="B34" s="906" t="s">
        <v>143</v>
      </c>
      <c r="C34" s="920">
        <v>1.3469369732179752</v>
      </c>
      <c r="D34" s="760">
        <v>1000</v>
      </c>
      <c r="E34" s="761">
        <v>289.06063200655876</v>
      </c>
      <c r="F34" s="761">
        <v>1289.0606320065581</v>
      </c>
      <c r="G34" s="761">
        <v>57.87634121141663</v>
      </c>
      <c r="H34" s="763">
        <v>1346.9369732179753</v>
      </c>
      <c r="I34" s="763">
        <v>467.19138959893604</v>
      </c>
      <c r="J34" s="923">
        <v>23.93188452711923</v>
      </c>
      <c r="K34" s="762">
        <v>108577.44578836071</v>
      </c>
      <c r="L34" s="763">
        <v>10734.468860868068</v>
      </c>
      <c r="M34" s="927">
        <f t="shared" si="0"/>
        <v>0.90302122251448391</v>
      </c>
      <c r="N34" s="920">
        <f t="shared" si="1"/>
        <v>1.2163126722052546</v>
      </c>
      <c r="O34" s="760">
        <v>1000</v>
      </c>
      <c r="P34" s="761">
        <v>186.9285218765279</v>
      </c>
      <c r="Q34" s="761">
        <v>1186.9285218765285</v>
      </c>
      <c r="R34" s="761">
        <v>29.384150328726463</v>
      </c>
      <c r="S34" s="763">
        <v>1216.3126722052546</v>
      </c>
      <c r="T34" s="763">
        <v>429.52210126144979</v>
      </c>
      <c r="U34" s="923">
        <v>17.221484720288121</v>
      </c>
      <c r="V34" s="762">
        <v>104261.96183386688</v>
      </c>
      <c r="W34" s="763">
        <v>10487.608343893202</v>
      </c>
      <c r="Y34" s="913" t="s">
        <v>143</v>
      </c>
    </row>
    <row r="35" spans="1:25" ht="17.100000000000001" customHeight="1">
      <c r="A35" s="753" t="s">
        <v>144</v>
      </c>
      <c r="B35" s="906" t="s">
        <v>65</v>
      </c>
      <c r="C35" s="920">
        <v>1.7348846132659355</v>
      </c>
      <c r="D35" s="760">
        <v>1000</v>
      </c>
      <c r="E35" s="761">
        <v>528.70640728033038</v>
      </c>
      <c r="F35" s="761">
        <v>1528.706407280331</v>
      </c>
      <c r="G35" s="761">
        <v>206.17820598560471</v>
      </c>
      <c r="H35" s="763">
        <v>1734.8846132659355</v>
      </c>
      <c r="I35" s="763">
        <v>774.82720417983649</v>
      </c>
      <c r="J35" s="923">
        <v>85.918918384702252</v>
      </c>
      <c r="K35" s="762">
        <v>31011.265933011746</v>
      </c>
      <c r="L35" s="763">
        <v>1684.6083896525342</v>
      </c>
      <c r="M35" s="927">
        <f t="shared" si="0"/>
        <v>0.76642487004509863</v>
      </c>
      <c r="N35" s="920">
        <f t="shared" si="1"/>
        <v>1.3296587142655858</v>
      </c>
      <c r="O35" s="760">
        <v>1000</v>
      </c>
      <c r="P35" s="761">
        <v>210.74028783518153</v>
      </c>
      <c r="Q35" s="761">
        <v>1210.7402878351816</v>
      </c>
      <c r="R35" s="761">
        <v>118.91842643040435</v>
      </c>
      <c r="S35" s="763">
        <v>1329.6587142655858</v>
      </c>
      <c r="T35" s="763">
        <v>606.79592219842266</v>
      </c>
      <c r="U35" s="923">
        <v>65.830229567524654</v>
      </c>
      <c r="V35" s="762">
        <v>14438.438101644862</v>
      </c>
      <c r="W35" s="763">
        <v>772.07902205267351</v>
      </c>
      <c r="Y35" s="913" t="s">
        <v>65</v>
      </c>
    </row>
    <row r="36" spans="1:25" ht="17.100000000000001" customHeight="1">
      <c r="A36" s="753" t="s">
        <v>145</v>
      </c>
      <c r="B36" s="906" t="s">
        <v>66</v>
      </c>
      <c r="C36" s="920">
        <v>1.8644844052735905</v>
      </c>
      <c r="D36" s="760">
        <v>1000</v>
      </c>
      <c r="E36" s="761">
        <v>627.6905346237462</v>
      </c>
      <c r="F36" s="761">
        <v>1627.690534623747</v>
      </c>
      <c r="G36" s="761">
        <v>236.79387064984448</v>
      </c>
      <c r="H36" s="763">
        <v>1864.4844052735905</v>
      </c>
      <c r="I36" s="763">
        <v>959.7286654042116</v>
      </c>
      <c r="J36" s="923">
        <v>109.38369951410918</v>
      </c>
      <c r="K36" s="762">
        <v>39191.823023291341</v>
      </c>
      <c r="L36" s="763">
        <v>2166.014611413189</v>
      </c>
      <c r="M36" s="927">
        <f t="shared" si="0"/>
        <v>0.72771644504798239</v>
      </c>
      <c r="N36" s="920">
        <f t="shared" si="1"/>
        <v>1.3568159632530989</v>
      </c>
      <c r="O36" s="760">
        <v>1000</v>
      </c>
      <c r="P36" s="761">
        <v>260.94799158469294</v>
      </c>
      <c r="Q36" s="761">
        <v>1260.9479915846923</v>
      </c>
      <c r="R36" s="761">
        <v>95.867971668406483</v>
      </c>
      <c r="S36" s="763">
        <v>1356.815963253099</v>
      </c>
      <c r="T36" s="763">
        <v>730.00651702928269</v>
      </c>
      <c r="U36" s="923">
        <v>65.650745748900604</v>
      </c>
      <c r="V36" s="762">
        <v>18619.271723361162</v>
      </c>
      <c r="W36" s="763">
        <v>1004.5664930319723</v>
      </c>
      <c r="Y36" s="913" t="s">
        <v>66</v>
      </c>
    </row>
    <row r="37" spans="1:25" ht="17.100000000000001" customHeight="1">
      <c r="A37" s="753" t="s">
        <v>146</v>
      </c>
      <c r="B37" s="906" t="s">
        <v>147</v>
      </c>
      <c r="C37" s="920">
        <v>1.9866338408387412</v>
      </c>
      <c r="D37" s="760">
        <v>1000</v>
      </c>
      <c r="E37" s="761">
        <v>644.54975598058547</v>
      </c>
      <c r="F37" s="761">
        <v>1644.5497559805865</v>
      </c>
      <c r="G37" s="761">
        <v>342.08408485815494</v>
      </c>
      <c r="H37" s="763">
        <v>1986.6338408387412</v>
      </c>
      <c r="I37" s="763">
        <v>946.52832450100834</v>
      </c>
      <c r="J37" s="923">
        <v>213.18412863477039</v>
      </c>
      <c r="K37" s="762">
        <v>29280.013413040302</v>
      </c>
      <c r="L37" s="763">
        <v>1615.0488598369075</v>
      </c>
      <c r="M37" s="927">
        <f t="shared" si="0"/>
        <v>0.7607597785188378</v>
      </c>
      <c r="N37" s="920">
        <f t="shared" si="1"/>
        <v>1.5113511207545087</v>
      </c>
      <c r="O37" s="760">
        <v>1000</v>
      </c>
      <c r="P37" s="761">
        <v>318.87099112864809</v>
      </c>
      <c r="Q37" s="761">
        <v>1318.8709911286483</v>
      </c>
      <c r="R37" s="761">
        <v>192.48012962586014</v>
      </c>
      <c r="S37" s="763">
        <v>1511.3511207545087</v>
      </c>
      <c r="T37" s="763">
        <v>700.4094206052547</v>
      </c>
      <c r="U37" s="923">
        <v>104.73983844988302</v>
      </c>
      <c r="V37" s="762">
        <v>15581.183038122363</v>
      </c>
      <c r="W37" s="763">
        <v>855.98456733347064</v>
      </c>
      <c r="Y37" s="913" t="s">
        <v>147</v>
      </c>
    </row>
    <row r="38" spans="1:25" ht="17.100000000000001" customHeight="1">
      <c r="A38" s="753" t="s">
        <v>148</v>
      </c>
      <c r="B38" s="906" t="s">
        <v>149</v>
      </c>
      <c r="C38" s="920">
        <v>1.8524239816137762</v>
      </c>
      <c r="D38" s="760">
        <v>1000</v>
      </c>
      <c r="E38" s="761">
        <v>626.24613457034513</v>
      </c>
      <c r="F38" s="761">
        <v>1626.2461345703459</v>
      </c>
      <c r="G38" s="761">
        <v>226.17784704343123</v>
      </c>
      <c r="H38" s="763">
        <v>1852.4239816137763</v>
      </c>
      <c r="I38" s="763">
        <v>939.84393059363265</v>
      </c>
      <c r="J38" s="923">
        <v>98.344399930085373</v>
      </c>
      <c r="K38" s="762">
        <v>55383.190605526746</v>
      </c>
      <c r="L38" s="763">
        <v>3092.3436516193065</v>
      </c>
      <c r="M38" s="927">
        <f t="shared" si="0"/>
        <v>0.76031497693129724</v>
      </c>
      <c r="N38" s="920">
        <f t="shared" si="1"/>
        <v>1.4084256968476601</v>
      </c>
      <c r="O38" s="760">
        <v>1000</v>
      </c>
      <c r="P38" s="761">
        <v>324.49215370265114</v>
      </c>
      <c r="Q38" s="761">
        <v>1324.492153702651</v>
      </c>
      <c r="R38" s="761">
        <v>83.933543145008713</v>
      </c>
      <c r="S38" s="763">
        <v>1408.42569684766</v>
      </c>
      <c r="T38" s="763">
        <v>738.85162041518754</v>
      </c>
      <c r="U38" s="923">
        <v>76.652507753273028</v>
      </c>
      <c r="V38" s="762">
        <v>33821.688858131864</v>
      </c>
      <c r="W38" s="763">
        <v>1944.7042572424807</v>
      </c>
      <c r="Y38" s="913" t="s">
        <v>149</v>
      </c>
    </row>
    <row r="39" spans="1:25" ht="17.100000000000001" customHeight="1">
      <c r="A39" s="753" t="s">
        <v>150</v>
      </c>
      <c r="B39" s="906" t="s">
        <v>151</v>
      </c>
      <c r="C39" s="920">
        <v>1.7778283935182762</v>
      </c>
      <c r="D39" s="760">
        <v>1000</v>
      </c>
      <c r="E39" s="761">
        <v>573.30760635308297</v>
      </c>
      <c r="F39" s="761">
        <v>1573.307606353083</v>
      </c>
      <c r="G39" s="761">
        <v>204.52078716519279</v>
      </c>
      <c r="H39" s="763">
        <v>1777.8283935182762</v>
      </c>
      <c r="I39" s="763">
        <v>909.54979222697943</v>
      </c>
      <c r="J39" s="923">
        <v>87.541035549627054</v>
      </c>
      <c r="K39" s="762">
        <v>111498.71830763912</v>
      </c>
      <c r="L39" s="763">
        <v>7608.5910029063634</v>
      </c>
      <c r="M39" s="927">
        <f t="shared" si="0"/>
        <v>0.81427382946755467</v>
      </c>
      <c r="N39" s="920">
        <f t="shared" si="1"/>
        <v>1.4476391341262775</v>
      </c>
      <c r="O39" s="760">
        <v>1000</v>
      </c>
      <c r="P39" s="761">
        <v>335.75515310613906</v>
      </c>
      <c r="Q39" s="761">
        <v>1335.755153106139</v>
      </c>
      <c r="R39" s="761">
        <v>111.88398102013902</v>
      </c>
      <c r="S39" s="763">
        <v>1447.6391341262774</v>
      </c>
      <c r="T39" s="763">
        <v>764.95816192549171</v>
      </c>
      <c r="U39" s="923">
        <v>109.13137572885034</v>
      </c>
      <c r="V39" s="762">
        <v>90558.839455896319</v>
      </c>
      <c r="W39" s="763">
        <v>6455.365006787938</v>
      </c>
      <c r="Y39" s="913" t="s">
        <v>151</v>
      </c>
    </row>
    <row r="40" spans="1:25" ht="17.100000000000001" customHeight="1">
      <c r="A40" s="753" t="s">
        <v>152</v>
      </c>
      <c r="B40" s="906" t="s">
        <v>67</v>
      </c>
      <c r="C40" s="920">
        <v>1.933181197891386</v>
      </c>
      <c r="D40" s="760">
        <v>1000</v>
      </c>
      <c r="E40" s="761">
        <v>661.72349987607822</v>
      </c>
      <c r="F40" s="761">
        <v>1661.7234998760778</v>
      </c>
      <c r="G40" s="761">
        <v>271.45769801530747</v>
      </c>
      <c r="H40" s="763">
        <v>1933.1811978913861</v>
      </c>
      <c r="I40" s="763">
        <v>981.32444169589905</v>
      </c>
      <c r="J40" s="923">
        <v>138.34788827514345</v>
      </c>
      <c r="K40" s="762">
        <v>80628.929179558996</v>
      </c>
      <c r="L40" s="763">
        <v>4303.281214226713</v>
      </c>
      <c r="M40" s="927">
        <f t="shared" si="0"/>
        <v>0.74376818096190378</v>
      </c>
      <c r="N40" s="920">
        <f t="shared" si="1"/>
        <v>1.4378386630254303</v>
      </c>
      <c r="O40" s="760">
        <v>1000</v>
      </c>
      <c r="P40" s="761">
        <v>324.36614050152781</v>
      </c>
      <c r="Q40" s="761">
        <v>1324.3661405015282</v>
      </c>
      <c r="R40" s="761">
        <v>113.47252252390243</v>
      </c>
      <c r="S40" s="763">
        <v>1437.8386630254304</v>
      </c>
      <c r="T40" s="763">
        <v>736.63540037301334</v>
      </c>
      <c r="U40" s="923">
        <v>53.621850056856168</v>
      </c>
      <c r="V40" s="762">
        <v>63366.838990392454</v>
      </c>
      <c r="W40" s="763">
        <v>3359.6977302935002</v>
      </c>
      <c r="Y40" s="913" t="s">
        <v>67</v>
      </c>
    </row>
    <row r="41" spans="1:25" ht="17.100000000000001" customHeight="1">
      <c r="A41" s="753" t="s">
        <v>153</v>
      </c>
      <c r="B41" s="906" t="s">
        <v>68</v>
      </c>
      <c r="C41" s="920">
        <v>1.8759507569556837</v>
      </c>
      <c r="D41" s="760">
        <v>1000</v>
      </c>
      <c r="E41" s="761">
        <v>636.82641180779649</v>
      </c>
      <c r="F41" s="761">
        <v>1636.8264118077964</v>
      </c>
      <c r="G41" s="761">
        <v>239.12434514788703</v>
      </c>
      <c r="H41" s="763">
        <v>1875.9507569556838</v>
      </c>
      <c r="I41" s="763">
        <v>948.48775168256532</v>
      </c>
      <c r="J41" s="923">
        <v>103.19937776430173</v>
      </c>
      <c r="K41" s="762">
        <v>60423.026421910894</v>
      </c>
      <c r="L41" s="763">
        <v>3439.6833081218742</v>
      </c>
      <c r="M41" s="927">
        <f t="shared" si="0"/>
        <v>0.7979655975925154</v>
      </c>
      <c r="N41" s="920">
        <f t="shared" si="1"/>
        <v>1.4969441668282737</v>
      </c>
      <c r="O41" s="760">
        <v>1000</v>
      </c>
      <c r="P41" s="761">
        <v>359.70511617054996</v>
      </c>
      <c r="Q41" s="761">
        <v>1359.705116170551</v>
      </c>
      <c r="R41" s="761">
        <v>137.23905065772274</v>
      </c>
      <c r="S41" s="763">
        <v>1496.9441668282736</v>
      </c>
      <c r="T41" s="763">
        <v>764.81071187303507</v>
      </c>
      <c r="U41" s="923">
        <v>87.763932105930351</v>
      </c>
      <c r="V41" s="762">
        <v>43398.388756405046</v>
      </c>
      <c r="W41" s="763">
        <v>2459.4103783643059</v>
      </c>
      <c r="Y41" s="913" t="s">
        <v>68</v>
      </c>
    </row>
    <row r="42" spans="1:25" ht="17.100000000000001" customHeight="1">
      <c r="A42" s="753" t="s">
        <v>154</v>
      </c>
      <c r="B42" s="906" t="s">
        <v>155</v>
      </c>
      <c r="C42" s="920">
        <v>1.4028955612181524</v>
      </c>
      <c r="D42" s="760">
        <v>1000</v>
      </c>
      <c r="E42" s="761">
        <v>344.86833258549115</v>
      </c>
      <c r="F42" s="761">
        <v>1344.868332585492</v>
      </c>
      <c r="G42" s="761">
        <v>58.027228632661618</v>
      </c>
      <c r="H42" s="763">
        <v>1402.8955612181524</v>
      </c>
      <c r="I42" s="763">
        <v>435.22356948498913</v>
      </c>
      <c r="J42" s="923">
        <v>22.98259466891037</v>
      </c>
      <c r="K42" s="762">
        <v>175824.10845502082</v>
      </c>
      <c r="L42" s="763">
        <v>16014.755732355023</v>
      </c>
      <c r="M42" s="927">
        <f t="shared" si="0"/>
        <v>0.87063592527930933</v>
      </c>
      <c r="N42" s="920">
        <f t="shared" si="1"/>
        <v>1.2214112750114021</v>
      </c>
      <c r="O42" s="760">
        <v>1000</v>
      </c>
      <c r="P42" s="761">
        <v>198.96088306128715</v>
      </c>
      <c r="Q42" s="761">
        <v>1198.9608830612872</v>
      </c>
      <c r="R42" s="761">
        <v>22.450391950114604</v>
      </c>
      <c r="S42" s="763">
        <v>1221.411275011402</v>
      </c>
      <c r="T42" s="763">
        <v>370.82028175778282</v>
      </c>
      <c r="U42" s="923">
        <v>14.532303005185099</v>
      </c>
      <c r="V42" s="762">
        <v>169736.58042115477</v>
      </c>
      <c r="W42" s="763">
        <v>15445.237233271855</v>
      </c>
      <c r="Y42" s="913" t="s">
        <v>155</v>
      </c>
    </row>
    <row r="43" spans="1:25" ht="17.100000000000001" customHeight="1">
      <c r="A43" s="753" t="s">
        <v>156</v>
      </c>
      <c r="B43" s="906" t="s">
        <v>157</v>
      </c>
      <c r="C43" s="920">
        <v>2.1197781512442924</v>
      </c>
      <c r="D43" s="760">
        <v>1000</v>
      </c>
      <c r="E43" s="761">
        <v>1014.0084857360632</v>
      </c>
      <c r="F43" s="761">
        <v>2014.0084857360623</v>
      </c>
      <c r="G43" s="761">
        <v>105.76966550822867</v>
      </c>
      <c r="H43" s="763">
        <v>2119.7781512442925</v>
      </c>
      <c r="I43" s="763">
        <v>640.35301784548301</v>
      </c>
      <c r="J43" s="923">
        <v>40.109276500339995</v>
      </c>
      <c r="K43" s="762">
        <v>147138.35794899621</v>
      </c>
      <c r="L43" s="763">
        <v>11944.24956992483</v>
      </c>
      <c r="M43" s="927">
        <f t="shared" si="0"/>
        <v>0.73909899114955113</v>
      </c>
      <c r="N43" s="920">
        <f t="shared" si="1"/>
        <v>1.566725893045517</v>
      </c>
      <c r="O43" s="760">
        <v>1000</v>
      </c>
      <c r="P43" s="761">
        <v>521.54666753389745</v>
      </c>
      <c r="Q43" s="761">
        <v>1521.5466675338976</v>
      </c>
      <c r="R43" s="761">
        <v>45.179225511620203</v>
      </c>
      <c r="S43" s="763">
        <v>1566.7258930455171</v>
      </c>
      <c r="T43" s="763">
        <v>447.87382382428024</v>
      </c>
      <c r="U43" s="923">
        <v>24.548409328469315</v>
      </c>
      <c r="V43" s="762">
        <v>90456.987573107544</v>
      </c>
      <c r="W43" s="763">
        <v>7026.9905006528352</v>
      </c>
      <c r="Y43" s="913" t="s">
        <v>157</v>
      </c>
    </row>
    <row r="44" spans="1:25" ht="17.100000000000001" customHeight="1">
      <c r="A44" s="753" t="s">
        <v>158</v>
      </c>
      <c r="B44" s="906" t="s">
        <v>159</v>
      </c>
      <c r="C44" s="920">
        <v>2.211597874965082</v>
      </c>
      <c r="D44" s="760">
        <v>1000</v>
      </c>
      <c r="E44" s="761">
        <v>991.99585181013208</v>
      </c>
      <c r="F44" s="761">
        <v>1991.9958518101314</v>
      </c>
      <c r="G44" s="761">
        <v>219.60202315494902</v>
      </c>
      <c r="H44" s="763">
        <v>2211.5978749650822</v>
      </c>
      <c r="I44" s="763">
        <v>959.79285473033815</v>
      </c>
      <c r="J44" s="923">
        <v>89.877447532321668</v>
      </c>
      <c r="K44" s="762">
        <v>141006.73579946975</v>
      </c>
      <c r="L44" s="763">
        <v>9670.9706950290001</v>
      </c>
      <c r="M44" s="927">
        <f t="shared" si="0"/>
        <v>0.74585425746210632</v>
      </c>
      <c r="N44" s="920">
        <f t="shared" si="1"/>
        <v>1.6495296908368535</v>
      </c>
      <c r="O44" s="760">
        <v>1000</v>
      </c>
      <c r="P44" s="761">
        <v>532.44341101417626</v>
      </c>
      <c r="Q44" s="761">
        <v>1532.4434110141749</v>
      </c>
      <c r="R44" s="761">
        <v>117.08627982267782</v>
      </c>
      <c r="S44" s="763">
        <v>1649.5296908368534</v>
      </c>
      <c r="T44" s="763">
        <v>709.56437017793883</v>
      </c>
      <c r="U44" s="923">
        <v>51.726374259016332</v>
      </c>
      <c r="V44" s="762">
        <v>94778.383610740144</v>
      </c>
      <c r="W44" s="763">
        <v>6174.2074411565964</v>
      </c>
      <c r="Y44" s="913" t="s">
        <v>159</v>
      </c>
    </row>
    <row r="45" spans="1:25" ht="17.100000000000001" customHeight="1">
      <c r="A45" s="753" t="s">
        <v>160</v>
      </c>
      <c r="B45" s="906" t="s">
        <v>161</v>
      </c>
      <c r="C45" s="920">
        <v>2.4632183736043882</v>
      </c>
      <c r="D45" s="760">
        <v>1000</v>
      </c>
      <c r="E45" s="761">
        <v>1300.1229508025881</v>
      </c>
      <c r="F45" s="761">
        <v>2300.1229508025872</v>
      </c>
      <c r="G45" s="761">
        <v>163.09542280180077</v>
      </c>
      <c r="H45" s="763">
        <v>2463.218373604388</v>
      </c>
      <c r="I45" s="763">
        <v>935.30487804312486</v>
      </c>
      <c r="J45" s="923">
        <v>74.410027909808207</v>
      </c>
      <c r="K45" s="762">
        <v>123802.16760358968</v>
      </c>
      <c r="L45" s="763">
        <v>9272.487529668866</v>
      </c>
      <c r="M45" s="927">
        <f t="shared" si="0"/>
        <v>0.63327499098603612</v>
      </c>
      <c r="N45" s="920">
        <f t="shared" si="1"/>
        <v>1.5598945933409576</v>
      </c>
      <c r="O45" s="760">
        <v>1000</v>
      </c>
      <c r="P45" s="761">
        <v>497.48355159981867</v>
      </c>
      <c r="Q45" s="761">
        <v>1497.4835515998197</v>
      </c>
      <c r="R45" s="761">
        <v>62.41104174113844</v>
      </c>
      <c r="S45" s="763">
        <v>1559.8945933409575</v>
      </c>
      <c r="T45" s="763">
        <v>625.18303224930844</v>
      </c>
      <c r="U45" s="923">
        <v>41.375422966982846</v>
      </c>
      <c r="V45" s="762">
        <v>60357.096816090008</v>
      </c>
      <c r="W45" s="763">
        <v>4152.3068049210733</v>
      </c>
      <c r="Y45" s="913" t="s">
        <v>161</v>
      </c>
    </row>
    <row r="46" spans="1:25" ht="17.100000000000001" customHeight="1">
      <c r="A46" s="753" t="s">
        <v>162</v>
      </c>
      <c r="B46" s="906" t="s">
        <v>163</v>
      </c>
      <c r="C46" s="920">
        <v>1.4840965597363278</v>
      </c>
      <c r="D46" s="760">
        <v>1000</v>
      </c>
      <c r="E46" s="761">
        <v>397.74245492115648</v>
      </c>
      <c r="F46" s="761">
        <v>1397.7424549211564</v>
      </c>
      <c r="G46" s="761">
        <v>86.35410481517161</v>
      </c>
      <c r="H46" s="763">
        <v>1484.0965597363279</v>
      </c>
      <c r="I46" s="763">
        <v>419.80837797571178</v>
      </c>
      <c r="J46" s="923">
        <v>35.443598667349633</v>
      </c>
      <c r="K46" s="762">
        <v>40518.008227541708</v>
      </c>
      <c r="L46" s="763">
        <v>2185.3084124677057</v>
      </c>
      <c r="M46" s="927">
        <f t="shared" si="0"/>
        <v>0.93727229035863113</v>
      </c>
      <c r="N46" s="920">
        <f t="shared" si="1"/>
        <v>1.391002581657433</v>
      </c>
      <c r="O46" s="760">
        <v>1000</v>
      </c>
      <c r="P46" s="761">
        <v>325.30176019015573</v>
      </c>
      <c r="Q46" s="761">
        <v>1325.3017601901552</v>
      </c>
      <c r="R46" s="761">
        <v>65.700821467277265</v>
      </c>
      <c r="S46" s="763">
        <v>1391.002581657433</v>
      </c>
      <c r="T46" s="763">
        <v>337.6591146669374</v>
      </c>
      <c r="U46" s="923">
        <v>42.548334827790441</v>
      </c>
      <c r="V46" s="762">
        <v>30563.51025146553</v>
      </c>
      <c r="W46" s="763">
        <v>1637.2522934943304</v>
      </c>
      <c r="Y46" s="913" t="s">
        <v>163</v>
      </c>
    </row>
    <row r="47" spans="1:25" ht="17.100000000000001" customHeight="1">
      <c r="A47" s="753" t="s">
        <v>164</v>
      </c>
      <c r="B47" s="906" t="s">
        <v>165</v>
      </c>
      <c r="C47" s="920">
        <v>1.8541816058054821</v>
      </c>
      <c r="D47" s="760">
        <v>1000</v>
      </c>
      <c r="E47" s="761">
        <v>688.63574883644185</v>
      </c>
      <c r="F47" s="761">
        <v>1688.6357488364415</v>
      </c>
      <c r="G47" s="761">
        <v>165.54585696903911</v>
      </c>
      <c r="H47" s="763">
        <v>1854.1816058054821</v>
      </c>
      <c r="I47" s="763">
        <v>594.89068072509519</v>
      </c>
      <c r="J47" s="923">
        <v>70.761628795345814</v>
      </c>
      <c r="K47" s="762">
        <v>35121.377125351843</v>
      </c>
      <c r="L47" s="763">
        <v>1915.4753805386665</v>
      </c>
      <c r="M47" s="927">
        <f t="shared" si="0"/>
        <v>0.75155370451552994</v>
      </c>
      <c r="N47" s="920">
        <f t="shared" si="1"/>
        <v>1.3935170546876641</v>
      </c>
      <c r="O47" s="760">
        <v>1000</v>
      </c>
      <c r="P47" s="761">
        <v>301.62427547915667</v>
      </c>
      <c r="Q47" s="761">
        <v>1301.6242754791569</v>
      </c>
      <c r="R47" s="761">
        <v>91.892779208508102</v>
      </c>
      <c r="S47" s="763">
        <v>1393.5170546876641</v>
      </c>
      <c r="T47" s="763">
        <v>382.82255110365782</v>
      </c>
      <c r="U47" s="923">
        <v>41.819234929548813</v>
      </c>
      <c r="V47" s="762">
        <v>19888.918665806512</v>
      </c>
      <c r="W47" s="763">
        <v>1080.9880448637814</v>
      </c>
      <c r="Y47" s="913" t="s">
        <v>165</v>
      </c>
    </row>
    <row r="48" spans="1:25" ht="17.100000000000001" customHeight="1">
      <c r="A48" s="753" t="s">
        <v>166</v>
      </c>
      <c r="B48" s="906" t="s">
        <v>167</v>
      </c>
      <c r="C48" s="920">
        <v>2.1667959704955448</v>
      </c>
      <c r="D48" s="760">
        <v>1000</v>
      </c>
      <c r="E48" s="761">
        <v>927.59377701504593</v>
      </c>
      <c r="F48" s="761">
        <v>1927.5937770150447</v>
      </c>
      <c r="G48" s="761">
        <v>239.20219348049827</v>
      </c>
      <c r="H48" s="763">
        <v>2166.7959704955447</v>
      </c>
      <c r="I48" s="763">
        <v>984.54109525568231</v>
      </c>
      <c r="J48" s="923">
        <v>97.261053806673303</v>
      </c>
      <c r="K48" s="762">
        <v>52573.891892727574</v>
      </c>
      <c r="L48" s="763">
        <v>3755.9893214078638</v>
      </c>
      <c r="M48" s="927">
        <f t="shared" si="0"/>
        <v>0.70708209013354184</v>
      </c>
      <c r="N48" s="920">
        <f t="shared" si="1"/>
        <v>1.5321026237109261</v>
      </c>
      <c r="O48" s="760">
        <v>1000</v>
      </c>
      <c r="P48" s="761">
        <v>416.13247398634076</v>
      </c>
      <c r="Q48" s="761">
        <v>1416.1324739863412</v>
      </c>
      <c r="R48" s="761">
        <v>115.97014972458534</v>
      </c>
      <c r="S48" s="763">
        <v>1532.1026237109261</v>
      </c>
      <c r="T48" s="763">
        <v>727.52492016906763</v>
      </c>
      <c r="U48" s="923">
        <v>123.73558322697097</v>
      </c>
      <c r="V48" s="762">
        <v>20724.577175614559</v>
      </c>
      <c r="W48" s="763">
        <v>1361.9777884766245</v>
      </c>
      <c r="Y48" s="913" t="s">
        <v>167</v>
      </c>
    </row>
    <row r="49" spans="1:25" ht="17.100000000000001" customHeight="1">
      <c r="A49" s="753" t="s">
        <v>168</v>
      </c>
      <c r="B49" s="906" t="s">
        <v>169</v>
      </c>
      <c r="C49" s="920">
        <v>2.0095946000925253</v>
      </c>
      <c r="D49" s="760">
        <v>1000</v>
      </c>
      <c r="E49" s="761">
        <v>728.02564015391579</v>
      </c>
      <c r="F49" s="761">
        <v>1728.0256401539152</v>
      </c>
      <c r="G49" s="761">
        <v>281.56895993861019</v>
      </c>
      <c r="H49" s="763">
        <v>2009.5946000925255</v>
      </c>
      <c r="I49" s="763">
        <v>970.83560557900137</v>
      </c>
      <c r="J49" s="923">
        <v>128.39892928740031</v>
      </c>
      <c r="K49" s="762">
        <v>49346.203075585872</v>
      </c>
      <c r="L49" s="763">
        <v>3313.7033263667654</v>
      </c>
      <c r="M49" s="927">
        <f t="shared" si="0"/>
        <v>0.73649423813315906</v>
      </c>
      <c r="N49" s="920">
        <f t="shared" si="1"/>
        <v>1.480054843951655</v>
      </c>
      <c r="O49" s="760">
        <v>1000</v>
      </c>
      <c r="P49" s="761">
        <v>350.73648115764763</v>
      </c>
      <c r="Q49" s="761">
        <v>1350.7364811576479</v>
      </c>
      <c r="R49" s="761">
        <v>129.31836279400798</v>
      </c>
      <c r="S49" s="763">
        <v>1480.0548439516549</v>
      </c>
      <c r="T49" s="763">
        <v>696.98492125119708</v>
      </c>
      <c r="U49" s="923">
        <v>78.246747521068357</v>
      </c>
      <c r="V49" s="762">
        <v>21884.400868347511</v>
      </c>
      <c r="W49" s="763">
        <v>1361.2112584329814</v>
      </c>
      <c r="Y49" s="913" t="s">
        <v>169</v>
      </c>
    </row>
    <row r="50" spans="1:25" ht="17.100000000000001" customHeight="1">
      <c r="A50" s="753" t="s">
        <v>170</v>
      </c>
      <c r="B50" s="906" t="s">
        <v>0</v>
      </c>
      <c r="C50" s="920">
        <v>1.8602153710717764</v>
      </c>
      <c r="D50" s="760">
        <v>1000</v>
      </c>
      <c r="E50" s="761">
        <v>632.57620056850124</v>
      </c>
      <c r="F50" s="761">
        <v>1632.5762005685017</v>
      </c>
      <c r="G50" s="761">
        <v>227.63917050327544</v>
      </c>
      <c r="H50" s="763">
        <v>1860.2153710717764</v>
      </c>
      <c r="I50" s="763">
        <v>876.92741571868999</v>
      </c>
      <c r="J50" s="923">
        <v>85.213775732855879</v>
      </c>
      <c r="K50" s="762">
        <v>31414.512870096543</v>
      </c>
      <c r="L50" s="763">
        <v>2062.2462976408997</v>
      </c>
      <c r="M50" s="927">
        <f t="shared" si="0"/>
        <v>0.76888277947934303</v>
      </c>
      <c r="N50" s="920">
        <f t="shared" si="1"/>
        <v>1.430287564939865</v>
      </c>
      <c r="O50" s="760">
        <v>1000</v>
      </c>
      <c r="P50" s="761">
        <v>306.98953963523593</v>
      </c>
      <c r="Q50" s="761">
        <v>1306.9895396352363</v>
      </c>
      <c r="R50" s="761">
        <v>123.29802530462882</v>
      </c>
      <c r="S50" s="763">
        <v>1430.287564939865</v>
      </c>
      <c r="T50" s="763">
        <v>671.58278156119991</v>
      </c>
      <c r="U50" s="923">
        <v>61.539395337657041</v>
      </c>
      <c r="V50" s="762">
        <v>11860.355389650511</v>
      </c>
      <c r="W50" s="763">
        <v>707.29430279033659</v>
      </c>
      <c r="Y50" s="913" t="s">
        <v>0</v>
      </c>
    </row>
    <row r="51" spans="1:25" ht="17.100000000000001" customHeight="1">
      <c r="A51" s="753" t="s">
        <v>171</v>
      </c>
      <c r="B51" s="906" t="s">
        <v>1</v>
      </c>
      <c r="C51" s="920">
        <v>1.8488995256567038</v>
      </c>
      <c r="D51" s="760">
        <v>1000</v>
      </c>
      <c r="E51" s="761">
        <v>601.39132692901046</v>
      </c>
      <c r="F51" s="761">
        <v>1601.3913269290103</v>
      </c>
      <c r="G51" s="761">
        <v>247.50819872769304</v>
      </c>
      <c r="H51" s="763">
        <v>1848.8995256567039</v>
      </c>
      <c r="I51" s="763">
        <v>901.9351804048996</v>
      </c>
      <c r="J51" s="923">
        <v>93.890860119816537</v>
      </c>
      <c r="K51" s="762">
        <v>27717.85648498352</v>
      </c>
      <c r="L51" s="763">
        <v>1809.811439860006</v>
      </c>
      <c r="M51" s="927">
        <f t="shared" si="0"/>
        <v>0.78295385097476677</v>
      </c>
      <c r="N51" s="920">
        <f t="shared" si="1"/>
        <v>1.4476030036783358</v>
      </c>
      <c r="O51" s="760">
        <v>1000</v>
      </c>
      <c r="P51" s="761">
        <v>292.86243754630175</v>
      </c>
      <c r="Q51" s="761">
        <v>1292.8624375463023</v>
      </c>
      <c r="R51" s="761">
        <v>154.74056613203419</v>
      </c>
      <c r="S51" s="763">
        <v>1447.6030036783359</v>
      </c>
      <c r="T51" s="763">
        <v>738.13114802178927</v>
      </c>
      <c r="U51" s="923">
        <v>75.623219293572248</v>
      </c>
      <c r="V51" s="762">
        <v>12465.231197147968</v>
      </c>
      <c r="W51" s="763">
        <v>745.58447514422687</v>
      </c>
      <c r="Y51" s="913" t="s">
        <v>1</v>
      </c>
    </row>
    <row r="52" spans="1:25" ht="17.100000000000001" customHeight="1">
      <c r="A52" s="753" t="s">
        <v>172</v>
      </c>
      <c r="B52" s="906" t="s">
        <v>2</v>
      </c>
      <c r="C52" s="920">
        <v>1.9649712512689401</v>
      </c>
      <c r="D52" s="760">
        <v>1000</v>
      </c>
      <c r="E52" s="761">
        <v>701.33065567854862</v>
      </c>
      <c r="F52" s="761">
        <v>1701.3306556785487</v>
      </c>
      <c r="G52" s="761">
        <v>263.64059559039197</v>
      </c>
      <c r="H52" s="763">
        <v>1964.97125126894</v>
      </c>
      <c r="I52" s="763">
        <v>894.75821583876836</v>
      </c>
      <c r="J52" s="923">
        <v>104.06959319250457</v>
      </c>
      <c r="K52" s="762">
        <v>24695.550051687307</v>
      </c>
      <c r="L52" s="763">
        <v>1449.7599253624492</v>
      </c>
      <c r="M52" s="927">
        <f t="shared" si="0"/>
        <v>0.71893663742120073</v>
      </c>
      <c r="N52" s="920">
        <f t="shared" si="1"/>
        <v>1.412689824016621</v>
      </c>
      <c r="O52" s="760">
        <v>1000</v>
      </c>
      <c r="P52" s="761">
        <v>313.17689480073102</v>
      </c>
      <c r="Q52" s="761">
        <v>1313.176894800732</v>
      </c>
      <c r="R52" s="761">
        <v>99.512929215890892</v>
      </c>
      <c r="S52" s="763">
        <v>1412.6898240166211</v>
      </c>
      <c r="T52" s="763">
        <v>614.38143219698975</v>
      </c>
      <c r="U52" s="923">
        <v>50.865956404758983</v>
      </c>
      <c r="V52" s="762">
        <v>9158.098065228105</v>
      </c>
      <c r="W52" s="763">
        <v>541.03993528656304</v>
      </c>
      <c r="Y52" s="913" t="s">
        <v>2</v>
      </c>
    </row>
    <row r="53" spans="1:25" ht="17.100000000000001" customHeight="1">
      <c r="A53" s="753" t="s">
        <v>173</v>
      </c>
      <c r="B53" s="906" t="s">
        <v>174</v>
      </c>
      <c r="C53" s="920">
        <v>1.8865233952695006</v>
      </c>
      <c r="D53" s="760">
        <v>1000</v>
      </c>
      <c r="E53" s="761">
        <v>686.31893643042258</v>
      </c>
      <c r="F53" s="761">
        <v>1686.3189364304235</v>
      </c>
      <c r="G53" s="761">
        <v>200.20445883907817</v>
      </c>
      <c r="H53" s="763">
        <v>1886.5233952695007</v>
      </c>
      <c r="I53" s="763">
        <v>845.53469288039514</v>
      </c>
      <c r="J53" s="923">
        <v>76.872700647047395</v>
      </c>
      <c r="K53" s="762">
        <v>31802.060793850334</v>
      </c>
      <c r="L53" s="763">
        <v>1701.3274551412067</v>
      </c>
      <c r="M53" s="927">
        <f t="shared" si="0"/>
        <v>0.6998441567532323</v>
      </c>
      <c r="N53" s="920">
        <f t="shared" si="1"/>
        <v>1.3202723747576284</v>
      </c>
      <c r="O53" s="760">
        <v>1000</v>
      </c>
      <c r="P53" s="761">
        <v>258.23113967895483</v>
      </c>
      <c r="Q53" s="761">
        <v>1258.2311396789546</v>
      </c>
      <c r="R53" s="761">
        <v>62.041235078673786</v>
      </c>
      <c r="S53" s="763">
        <v>1320.2723747576283</v>
      </c>
      <c r="T53" s="763">
        <v>618.15996310329922</v>
      </c>
      <c r="U53" s="923">
        <v>32.789958124806162</v>
      </c>
      <c r="V53" s="762">
        <v>16754.700393131421</v>
      </c>
      <c r="W53" s="763">
        <v>878.07205545584156</v>
      </c>
      <c r="Y53" s="913" t="s">
        <v>174</v>
      </c>
    </row>
    <row r="54" spans="1:25" ht="17.100000000000001" customHeight="1">
      <c r="A54" s="753" t="s">
        <v>175</v>
      </c>
      <c r="B54" s="906" t="s">
        <v>176</v>
      </c>
      <c r="C54" s="920">
        <v>1.7754532818052371</v>
      </c>
      <c r="D54" s="760">
        <v>1000</v>
      </c>
      <c r="E54" s="761">
        <v>543.12057069410719</v>
      </c>
      <c r="F54" s="761">
        <v>1543.1205706941073</v>
      </c>
      <c r="G54" s="761">
        <v>232.33271111112984</v>
      </c>
      <c r="H54" s="763">
        <v>1775.4532818052371</v>
      </c>
      <c r="I54" s="763">
        <v>728.6023566116628</v>
      </c>
      <c r="J54" s="923">
        <v>93.257292076768422</v>
      </c>
      <c r="K54" s="762">
        <v>28578.260918981749</v>
      </c>
      <c r="L54" s="763">
        <v>1565.4766415200259</v>
      </c>
      <c r="M54" s="927">
        <f t="shared" si="0"/>
        <v>0.80373721605922122</v>
      </c>
      <c r="N54" s="920">
        <f t="shared" si="1"/>
        <v>1.4269978779613492</v>
      </c>
      <c r="O54" s="760">
        <v>1000</v>
      </c>
      <c r="P54" s="761">
        <v>282.134537680427</v>
      </c>
      <c r="Q54" s="761">
        <v>1282.1345376804279</v>
      </c>
      <c r="R54" s="761">
        <v>144.8633402809225</v>
      </c>
      <c r="S54" s="763">
        <v>1426.9978779613493</v>
      </c>
      <c r="T54" s="763">
        <v>568.52266200267286</v>
      </c>
      <c r="U54" s="923">
        <v>69.956458468965337</v>
      </c>
      <c r="V54" s="762">
        <v>17008.152038101831</v>
      </c>
      <c r="W54" s="763">
        <v>894.68904896730737</v>
      </c>
      <c r="Y54" s="913" t="s">
        <v>176</v>
      </c>
    </row>
    <row r="55" spans="1:25" ht="17.100000000000001" customHeight="1">
      <c r="A55" s="753" t="s">
        <v>177</v>
      </c>
      <c r="B55" s="906" t="s">
        <v>178</v>
      </c>
      <c r="C55" s="920">
        <v>1.93732844966454</v>
      </c>
      <c r="D55" s="760">
        <v>1000</v>
      </c>
      <c r="E55" s="761">
        <v>711.21482690754533</v>
      </c>
      <c r="F55" s="761">
        <v>1711.2148269075458</v>
      </c>
      <c r="G55" s="761">
        <v>226.11362275699483</v>
      </c>
      <c r="H55" s="763">
        <v>1937.3284496645399</v>
      </c>
      <c r="I55" s="763">
        <v>806.28456917452161</v>
      </c>
      <c r="J55" s="923">
        <v>94.589022078858576</v>
      </c>
      <c r="K55" s="762">
        <v>26938.514728957787</v>
      </c>
      <c r="L55" s="763">
        <v>1695.6037196691318</v>
      </c>
      <c r="M55" s="927">
        <f t="shared" si="0"/>
        <v>0.70870039426375575</v>
      </c>
      <c r="N55" s="920">
        <f t="shared" si="1"/>
        <v>1.3729854360956502</v>
      </c>
      <c r="O55" s="760">
        <v>1000</v>
      </c>
      <c r="P55" s="761">
        <v>285.07020283925982</v>
      </c>
      <c r="Q55" s="761">
        <v>1285.0702028392607</v>
      </c>
      <c r="R55" s="761">
        <v>87.915233256389996</v>
      </c>
      <c r="S55" s="763">
        <v>1372.9854360956501</v>
      </c>
      <c r="T55" s="763">
        <v>535.75939627563423</v>
      </c>
      <c r="U55" s="923">
        <v>38.004093546241009</v>
      </c>
      <c r="V55" s="762">
        <v>9040.8109167420553</v>
      </c>
      <c r="W55" s="763">
        <v>534.88647686919614</v>
      </c>
      <c r="Y55" s="913" t="s">
        <v>178</v>
      </c>
    </row>
    <row r="56" spans="1:25" ht="17.100000000000001" customHeight="1">
      <c r="A56" s="753" t="s">
        <v>179</v>
      </c>
      <c r="B56" s="906" t="s">
        <v>180</v>
      </c>
      <c r="C56" s="920">
        <v>2.0081629773274878</v>
      </c>
      <c r="D56" s="760">
        <v>1000</v>
      </c>
      <c r="E56" s="761">
        <v>811.31579027761404</v>
      </c>
      <c r="F56" s="761">
        <v>1811.3157902776147</v>
      </c>
      <c r="G56" s="761">
        <v>196.84718704987395</v>
      </c>
      <c r="H56" s="763">
        <v>2008.1629773274879</v>
      </c>
      <c r="I56" s="763">
        <v>834.97779972668377</v>
      </c>
      <c r="J56" s="923">
        <v>79.914596013293206</v>
      </c>
      <c r="K56" s="762">
        <v>25315.132591149671</v>
      </c>
      <c r="L56" s="763">
        <v>1574.1067409559878</v>
      </c>
      <c r="M56" s="927">
        <f t="shared" si="0"/>
        <v>0.72337649187583575</v>
      </c>
      <c r="N56" s="920">
        <f t="shared" si="1"/>
        <v>1.4526578896540916</v>
      </c>
      <c r="O56" s="760">
        <v>1000</v>
      </c>
      <c r="P56" s="761">
        <v>337.85457502485684</v>
      </c>
      <c r="Q56" s="761">
        <v>1337.8545750248556</v>
      </c>
      <c r="R56" s="761">
        <v>114.80331462923508</v>
      </c>
      <c r="S56" s="763">
        <v>1452.6578896540916</v>
      </c>
      <c r="T56" s="763">
        <v>587.94975685703423</v>
      </c>
      <c r="U56" s="923">
        <v>64.014920702707059</v>
      </c>
      <c r="V56" s="762">
        <v>9632.4941395862697</v>
      </c>
      <c r="W56" s="763">
        <v>571.2097544408507</v>
      </c>
      <c r="Y56" s="913" t="s">
        <v>180</v>
      </c>
    </row>
    <row r="57" spans="1:25" ht="17.100000000000001" customHeight="1">
      <c r="A57" s="753" t="s">
        <v>181</v>
      </c>
      <c r="B57" s="906" t="s">
        <v>182</v>
      </c>
      <c r="C57" s="920">
        <v>1.9978271135850159</v>
      </c>
      <c r="D57" s="760">
        <v>1000</v>
      </c>
      <c r="E57" s="761">
        <v>746.3317276451254</v>
      </c>
      <c r="F57" s="761">
        <v>1746.3317276451253</v>
      </c>
      <c r="G57" s="761">
        <v>251.49538593988984</v>
      </c>
      <c r="H57" s="763">
        <v>1997.8271135850159</v>
      </c>
      <c r="I57" s="763">
        <v>849.3982579245835</v>
      </c>
      <c r="J57" s="923">
        <v>90.781847995494033</v>
      </c>
      <c r="K57" s="762">
        <v>19188.471145893483</v>
      </c>
      <c r="L57" s="763">
        <v>1090.0225126524228</v>
      </c>
      <c r="M57" s="927">
        <f t="shared" si="0"/>
        <v>0.68778875884117341</v>
      </c>
      <c r="N57" s="920">
        <f t="shared" si="1"/>
        <v>1.3740830308318821</v>
      </c>
      <c r="O57" s="760">
        <v>1000</v>
      </c>
      <c r="P57" s="761">
        <v>256.06012629032375</v>
      </c>
      <c r="Q57" s="761">
        <v>1256.0601262903238</v>
      </c>
      <c r="R57" s="761">
        <v>118.02290454155843</v>
      </c>
      <c r="S57" s="763">
        <v>1374.0830308318821</v>
      </c>
      <c r="T57" s="763">
        <v>526.28390402592424</v>
      </c>
      <c r="U57" s="923">
        <v>125.04578004203118</v>
      </c>
      <c r="V57" s="762">
        <v>6167.6945620339993</v>
      </c>
      <c r="W57" s="763">
        <v>342.55747542401116</v>
      </c>
      <c r="Y57" s="913" t="s">
        <v>182</v>
      </c>
    </row>
    <row r="58" spans="1:25" ht="17.100000000000001" customHeight="1">
      <c r="A58" s="753" t="s">
        <v>183</v>
      </c>
      <c r="B58" s="906" t="s">
        <v>184</v>
      </c>
      <c r="C58" s="920">
        <v>1.9619064748431001</v>
      </c>
      <c r="D58" s="760">
        <v>1000</v>
      </c>
      <c r="E58" s="761">
        <v>748.31914466117144</v>
      </c>
      <c r="F58" s="761">
        <v>1748.319144661172</v>
      </c>
      <c r="G58" s="761">
        <v>213.58733018192865</v>
      </c>
      <c r="H58" s="763">
        <v>1961.9064748431001</v>
      </c>
      <c r="I58" s="763">
        <v>849.70709261532761</v>
      </c>
      <c r="J58" s="923">
        <v>87.820610976348334</v>
      </c>
      <c r="K58" s="762">
        <v>27830.803219023725</v>
      </c>
      <c r="L58" s="763">
        <v>1629.9021546495958</v>
      </c>
      <c r="M58" s="927">
        <f t="shared" si="0"/>
        <v>0.73558522366277412</v>
      </c>
      <c r="N58" s="920">
        <f t="shared" si="1"/>
        <v>1.4431494131029066</v>
      </c>
      <c r="O58" s="760">
        <v>1000</v>
      </c>
      <c r="P58" s="761">
        <v>350.9959835682335</v>
      </c>
      <c r="Q58" s="761">
        <v>1350.9959835682337</v>
      </c>
      <c r="R58" s="761">
        <v>92.153429534673961</v>
      </c>
      <c r="S58" s="763">
        <v>1443.1494131029065</v>
      </c>
      <c r="T58" s="763">
        <v>594.66650679287909</v>
      </c>
      <c r="U58" s="923">
        <v>137.35634934357947</v>
      </c>
      <c r="V58" s="762">
        <v>11722.077480044096</v>
      </c>
      <c r="W58" s="763">
        <v>669.59910973218996</v>
      </c>
      <c r="Y58" s="913" t="s">
        <v>184</v>
      </c>
    </row>
    <row r="59" spans="1:25" ht="17.100000000000001" customHeight="1">
      <c r="A59" s="753" t="s">
        <v>185</v>
      </c>
      <c r="B59" s="906" t="s">
        <v>186</v>
      </c>
      <c r="C59" s="920">
        <v>2.1085419743131033</v>
      </c>
      <c r="D59" s="760">
        <v>1000</v>
      </c>
      <c r="E59" s="761">
        <v>859.67210156843612</v>
      </c>
      <c r="F59" s="761">
        <v>1859.6721015684359</v>
      </c>
      <c r="G59" s="761">
        <v>248.86987274466776</v>
      </c>
      <c r="H59" s="763">
        <v>2108.5419743131033</v>
      </c>
      <c r="I59" s="763">
        <v>886.37412390410498</v>
      </c>
      <c r="J59" s="923">
        <v>94.378317992261017</v>
      </c>
      <c r="K59" s="762">
        <v>22259.421105866862</v>
      </c>
      <c r="L59" s="763">
        <v>1267.8124767454869</v>
      </c>
      <c r="M59" s="927">
        <f t="shared" si="0"/>
        <v>0.68621058628747167</v>
      </c>
      <c r="N59" s="920">
        <f t="shared" si="1"/>
        <v>1.4469038244051375</v>
      </c>
      <c r="O59" s="760">
        <v>1000</v>
      </c>
      <c r="P59" s="761">
        <v>316.04853268619462</v>
      </c>
      <c r="Q59" s="761">
        <v>1316.0485326861947</v>
      </c>
      <c r="R59" s="761">
        <v>130.85529171894348</v>
      </c>
      <c r="S59" s="763">
        <v>1446.9038244051376</v>
      </c>
      <c r="T59" s="763">
        <v>577.351698858384</v>
      </c>
      <c r="U59" s="923">
        <v>139.56754293773704</v>
      </c>
      <c r="V59" s="762">
        <v>7805.464614460956</v>
      </c>
      <c r="W59" s="763">
        <v>430.13638026092553</v>
      </c>
      <c r="Y59" s="913" t="s">
        <v>186</v>
      </c>
    </row>
    <row r="60" spans="1:25" ht="17.100000000000001" customHeight="1">
      <c r="A60" s="753" t="s">
        <v>187</v>
      </c>
      <c r="B60" s="906" t="s">
        <v>188</v>
      </c>
      <c r="C60" s="920">
        <v>2.0340469726231643</v>
      </c>
      <c r="D60" s="760">
        <v>1000</v>
      </c>
      <c r="E60" s="761">
        <v>818.61088395552258</v>
      </c>
      <c r="F60" s="761">
        <v>1818.6108839555236</v>
      </c>
      <c r="G60" s="761">
        <v>215.43608866764058</v>
      </c>
      <c r="H60" s="763">
        <v>2034.046972623164</v>
      </c>
      <c r="I60" s="763">
        <v>811.43032375803523</v>
      </c>
      <c r="J60" s="923">
        <v>87.094440095198976</v>
      </c>
      <c r="K60" s="762">
        <v>20002.098658739997</v>
      </c>
      <c r="L60" s="763">
        <v>1137.4803122064325</v>
      </c>
      <c r="M60" s="927">
        <f t="shared" si="0"/>
        <v>0.7011656847148261</v>
      </c>
      <c r="N60" s="920">
        <f t="shared" si="1"/>
        <v>1.4262039383014402</v>
      </c>
      <c r="O60" s="760">
        <v>1000</v>
      </c>
      <c r="P60" s="761">
        <v>313.5771398593227</v>
      </c>
      <c r="Q60" s="761">
        <v>1313.5771398593222</v>
      </c>
      <c r="R60" s="761">
        <v>112.6267984421179</v>
      </c>
      <c r="S60" s="763">
        <v>1426.2039383014403</v>
      </c>
      <c r="T60" s="763">
        <v>528.66064549838279</v>
      </c>
      <c r="U60" s="923">
        <v>58.96164967740463</v>
      </c>
      <c r="V60" s="762">
        <v>7699.5691827456949</v>
      </c>
      <c r="W60" s="763">
        <v>428.05000718333469</v>
      </c>
      <c r="Y60" s="913" t="s">
        <v>188</v>
      </c>
    </row>
    <row r="61" spans="1:25" ht="17.100000000000001" customHeight="1">
      <c r="A61" s="757" t="s">
        <v>189</v>
      </c>
      <c r="B61" s="907" t="s">
        <v>190</v>
      </c>
      <c r="C61" s="919">
        <v>3.011448409937175</v>
      </c>
      <c r="D61" s="745">
        <v>1000</v>
      </c>
      <c r="E61" s="746">
        <v>1745.4843347706224</v>
      </c>
      <c r="F61" s="746">
        <v>2745.4843347706233</v>
      </c>
      <c r="G61" s="746">
        <v>265.96407516655029</v>
      </c>
      <c r="H61" s="758">
        <v>3011.4484099371748</v>
      </c>
      <c r="I61" s="758">
        <v>931.55536586172457</v>
      </c>
      <c r="J61" s="922">
        <v>103.5749192593868</v>
      </c>
      <c r="K61" s="747">
        <v>36559.75307034592</v>
      </c>
      <c r="L61" s="758">
        <v>2289.7806477405657</v>
      </c>
      <c r="M61" s="926">
        <f t="shared" si="0"/>
        <v>0.63011817084309441</v>
      </c>
      <c r="N61" s="919">
        <f>+S61/O61</f>
        <v>1.8975683636579579</v>
      </c>
      <c r="O61" s="745">
        <v>1000</v>
      </c>
      <c r="P61" s="746">
        <v>798.50072774612158</v>
      </c>
      <c r="Q61" s="746">
        <v>1798.5007277461218</v>
      </c>
      <c r="R61" s="746">
        <v>99.067635911835339</v>
      </c>
      <c r="S61" s="758">
        <v>1897.5683636579579</v>
      </c>
      <c r="T61" s="758">
        <v>489.66461497909222</v>
      </c>
      <c r="U61" s="922">
        <v>41.494778724615202</v>
      </c>
      <c r="V61" s="747">
        <v>11496.301863048855</v>
      </c>
      <c r="W61" s="758">
        <v>675.57696960683461</v>
      </c>
      <c r="Y61" s="914" t="s">
        <v>190</v>
      </c>
    </row>
    <row r="62" spans="1:25" ht="17.100000000000001" customHeight="1">
      <c r="A62" s="759" t="s">
        <v>191</v>
      </c>
      <c r="B62" s="906" t="s">
        <v>192</v>
      </c>
      <c r="C62" s="920">
        <v>2.8068892910801604</v>
      </c>
      <c r="D62" s="760">
        <v>1000</v>
      </c>
      <c r="E62" s="761">
        <v>1553.5898973937808</v>
      </c>
      <c r="F62" s="761">
        <v>2553.5898973937815</v>
      </c>
      <c r="G62" s="761">
        <v>253.29939368638068</v>
      </c>
      <c r="H62" s="763">
        <v>2806.8892910801605</v>
      </c>
      <c r="I62" s="763">
        <v>912.96700076761624</v>
      </c>
      <c r="J62" s="923">
        <v>100.77255454565058</v>
      </c>
      <c r="K62" s="762">
        <v>35777.567068551085</v>
      </c>
      <c r="L62" s="763">
        <v>2293.8021821494181</v>
      </c>
      <c r="M62" s="927">
        <f t="shared" si="0"/>
        <v>0.63630998306726161</v>
      </c>
      <c r="N62" s="920">
        <f t="shared" ref="N62:N106" si="2">+S62/O62</f>
        <v>1.7860516772788948</v>
      </c>
      <c r="O62" s="760">
        <v>1000</v>
      </c>
      <c r="P62" s="761">
        <v>691.8780496769258</v>
      </c>
      <c r="Q62" s="761">
        <v>1691.8780496769261</v>
      </c>
      <c r="R62" s="761">
        <v>94.173627601968136</v>
      </c>
      <c r="S62" s="763">
        <v>1786.0516772788949</v>
      </c>
      <c r="T62" s="763">
        <v>517.15878128670693</v>
      </c>
      <c r="U62" s="923">
        <v>115.82263538845257</v>
      </c>
      <c r="V62" s="762">
        <v>11638.8067582526</v>
      </c>
      <c r="W62" s="763">
        <v>697.07243329564346</v>
      </c>
      <c r="Y62" s="913" t="s">
        <v>192</v>
      </c>
    </row>
    <row r="63" spans="1:25" ht="17.100000000000001" customHeight="1">
      <c r="A63" s="764" t="s">
        <v>193</v>
      </c>
      <c r="B63" s="908" t="s">
        <v>194</v>
      </c>
      <c r="C63" s="921">
        <v>1.7776027721216197</v>
      </c>
      <c r="D63" s="750">
        <v>1000</v>
      </c>
      <c r="E63" s="751">
        <v>583.7037620875891</v>
      </c>
      <c r="F63" s="751">
        <v>1583.7037620875892</v>
      </c>
      <c r="G63" s="751">
        <v>193.89901003403062</v>
      </c>
      <c r="H63" s="765">
        <v>1777.6027721216196</v>
      </c>
      <c r="I63" s="765">
        <v>637.89539006237601</v>
      </c>
      <c r="J63" s="924">
        <v>77.853830292617175</v>
      </c>
      <c r="K63" s="752">
        <v>24245.216285430928</v>
      </c>
      <c r="L63" s="765">
        <v>1476.1481220308669</v>
      </c>
      <c r="M63" s="928">
        <f t="shared" si="0"/>
        <v>0.77821670556223899</v>
      </c>
      <c r="N63" s="921">
        <f t="shared" si="2"/>
        <v>1.3833601731187903</v>
      </c>
      <c r="O63" s="750">
        <v>1000</v>
      </c>
      <c r="P63" s="751">
        <v>278.97924625042555</v>
      </c>
      <c r="Q63" s="751">
        <v>1278.9792462504249</v>
      </c>
      <c r="R63" s="751">
        <v>104.38092686836454</v>
      </c>
      <c r="S63" s="765">
        <v>1383.3601731187903</v>
      </c>
      <c r="T63" s="765">
        <v>460.86227709730173</v>
      </c>
      <c r="U63" s="924">
        <v>46.537520912924563</v>
      </c>
      <c r="V63" s="752">
        <v>10632.421490712135</v>
      </c>
      <c r="W63" s="765">
        <v>603.92862149201733</v>
      </c>
      <c r="Y63" s="915" t="s">
        <v>194</v>
      </c>
    </row>
    <row r="64" spans="1:25" ht="17.100000000000001" customHeight="1">
      <c r="A64" s="753" t="s">
        <v>195</v>
      </c>
      <c r="B64" s="906" t="s">
        <v>196</v>
      </c>
      <c r="C64" s="920">
        <v>2.1992656680708009</v>
      </c>
      <c r="D64" s="760">
        <v>1000</v>
      </c>
      <c r="E64" s="761">
        <v>976.38929577177339</v>
      </c>
      <c r="F64" s="761">
        <v>1976.389295771773</v>
      </c>
      <c r="G64" s="761">
        <v>222.8763722990293</v>
      </c>
      <c r="H64" s="763">
        <v>2199.265668070801</v>
      </c>
      <c r="I64" s="763">
        <v>844.41151296922521</v>
      </c>
      <c r="J64" s="923">
        <v>93.73073204209993</v>
      </c>
      <c r="K64" s="762">
        <v>52067.784514081141</v>
      </c>
      <c r="L64" s="763">
        <v>3567.7491734241253</v>
      </c>
      <c r="M64" s="927">
        <f t="shared" si="0"/>
        <v>0.71359850078012277</v>
      </c>
      <c r="N64" s="920">
        <f t="shared" si="2"/>
        <v>1.5693926835525187</v>
      </c>
      <c r="O64" s="760">
        <v>1000</v>
      </c>
      <c r="P64" s="761">
        <v>461.75837862425249</v>
      </c>
      <c r="Q64" s="761">
        <v>1461.7583786242524</v>
      </c>
      <c r="R64" s="761">
        <v>107.63430492826592</v>
      </c>
      <c r="S64" s="763">
        <v>1569.3926835525187</v>
      </c>
      <c r="T64" s="763">
        <v>544.97092504827185</v>
      </c>
      <c r="U64" s="923">
        <v>854.3474087110684</v>
      </c>
      <c r="V64" s="762">
        <v>22580.419624216218</v>
      </c>
      <c r="W64" s="763">
        <v>1420.7294718816088</v>
      </c>
      <c r="Y64" s="913" t="s">
        <v>196</v>
      </c>
    </row>
    <row r="65" spans="1:25" ht="17.100000000000001" customHeight="1">
      <c r="A65" s="753" t="s">
        <v>197</v>
      </c>
      <c r="B65" s="906" t="s">
        <v>198</v>
      </c>
      <c r="C65" s="920">
        <v>1.7284079455620436</v>
      </c>
      <c r="D65" s="760">
        <v>1000</v>
      </c>
      <c r="E65" s="761">
        <v>543.58945662143481</v>
      </c>
      <c r="F65" s="761">
        <v>1543.5894566214345</v>
      </c>
      <c r="G65" s="761">
        <v>184.81848894060826</v>
      </c>
      <c r="H65" s="763">
        <v>1728.4079455620436</v>
      </c>
      <c r="I65" s="763">
        <v>702.6654876980225</v>
      </c>
      <c r="J65" s="923">
        <v>70.33637930273953</v>
      </c>
      <c r="K65" s="762">
        <v>27690.534123107373</v>
      </c>
      <c r="L65" s="763">
        <v>1707.0740879019943</v>
      </c>
      <c r="M65" s="927">
        <f t="shared" si="0"/>
        <v>0.82765910903737805</v>
      </c>
      <c r="N65" s="920">
        <f t="shared" si="2"/>
        <v>1.4305325802770059</v>
      </c>
      <c r="O65" s="760">
        <v>1000</v>
      </c>
      <c r="P65" s="761">
        <v>322.4383485726151</v>
      </c>
      <c r="Q65" s="761">
        <v>1322.4383485726153</v>
      </c>
      <c r="R65" s="761">
        <v>108.09423170439068</v>
      </c>
      <c r="S65" s="763">
        <v>1430.532580277006</v>
      </c>
      <c r="T65" s="763">
        <v>580.44372979459115</v>
      </c>
      <c r="U65" s="923">
        <v>63.842164472987292</v>
      </c>
      <c r="V65" s="762">
        <v>15717.673475838747</v>
      </c>
      <c r="W65" s="763">
        <v>929.52895786888587</v>
      </c>
      <c r="Y65" s="913" t="s">
        <v>198</v>
      </c>
    </row>
    <row r="66" spans="1:25" ht="17.100000000000001" customHeight="1">
      <c r="A66" s="753" t="s">
        <v>199</v>
      </c>
      <c r="B66" s="906" t="s">
        <v>3</v>
      </c>
      <c r="C66" s="920">
        <v>2.101284864903274</v>
      </c>
      <c r="D66" s="760">
        <v>1000</v>
      </c>
      <c r="E66" s="761">
        <v>825.58013052983051</v>
      </c>
      <c r="F66" s="761">
        <v>1825.5801305298305</v>
      </c>
      <c r="G66" s="761">
        <v>275.70473437344299</v>
      </c>
      <c r="H66" s="763">
        <v>2101.284864903274</v>
      </c>
      <c r="I66" s="763">
        <v>985.29611245281205</v>
      </c>
      <c r="J66" s="923">
        <v>148.67691796661978</v>
      </c>
      <c r="K66" s="762">
        <v>29877.152495726452</v>
      </c>
      <c r="L66" s="763">
        <v>1732.4092502488104</v>
      </c>
      <c r="M66" s="927">
        <f t="shared" si="0"/>
        <v>0.74224840938539005</v>
      </c>
      <c r="N66" s="920">
        <f t="shared" si="2"/>
        <v>1.5596753486400494</v>
      </c>
      <c r="O66" s="760">
        <v>1000</v>
      </c>
      <c r="P66" s="761">
        <v>411.40581708315608</v>
      </c>
      <c r="Q66" s="761">
        <v>1411.4058170831559</v>
      </c>
      <c r="R66" s="761">
        <v>148.2695315568935</v>
      </c>
      <c r="S66" s="763">
        <v>1559.6753486400494</v>
      </c>
      <c r="T66" s="763">
        <v>714.10304109781271</v>
      </c>
      <c r="U66" s="923">
        <v>94.980861217384955</v>
      </c>
      <c r="V66" s="762">
        <v>14973.653218794158</v>
      </c>
      <c r="W66" s="763">
        <v>866.02987999889729</v>
      </c>
      <c r="Y66" s="913" t="s">
        <v>3</v>
      </c>
    </row>
    <row r="67" spans="1:25" ht="17.100000000000001" customHeight="1">
      <c r="A67" s="753" t="s">
        <v>200</v>
      </c>
      <c r="B67" s="906" t="s">
        <v>201</v>
      </c>
      <c r="C67" s="920">
        <v>2.5126038295495166</v>
      </c>
      <c r="D67" s="760">
        <v>1000</v>
      </c>
      <c r="E67" s="761">
        <v>1103.4712951787433</v>
      </c>
      <c r="F67" s="761">
        <v>2103.4712951787437</v>
      </c>
      <c r="G67" s="761">
        <v>409.13253437077378</v>
      </c>
      <c r="H67" s="763">
        <v>2512.6038295495164</v>
      </c>
      <c r="I67" s="763">
        <v>1105.6556026462206</v>
      </c>
      <c r="J67" s="923">
        <v>171.9304635611459</v>
      </c>
      <c r="K67" s="762">
        <v>56325.112988469409</v>
      </c>
      <c r="L67" s="763">
        <v>3441.087199606935</v>
      </c>
      <c r="M67" s="927">
        <f t="shared" si="0"/>
        <v>0.74394101504569476</v>
      </c>
      <c r="N67" s="920">
        <f t="shared" si="2"/>
        <v>1.8692290433627672</v>
      </c>
      <c r="O67" s="760">
        <v>1000</v>
      </c>
      <c r="P67" s="761">
        <v>679.33630824128375</v>
      </c>
      <c r="Q67" s="761">
        <v>1679.3363082412829</v>
      </c>
      <c r="R67" s="761">
        <v>189.89273512148341</v>
      </c>
      <c r="S67" s="763">
        <v>1869.2290433627672</v>
      </c>
      <c r="T67" s="763">
        <v>713.46438139776888</v>
      </c>
      <c r="U67" s="923">
        <v>166.72893802207781</v>
      </c>
      <c r="V67" s="762">
        <v>35509.202971809173</v>
      </c>
      <c r="W67" s="763">
        <v>2188.0066037021807</v>
      </c>
      <c r="Y67" s="913" t="s">
        <v>201</v>
      </c>
    </row>
    <row r="68" spans="1:25" ht="17.100000000000001" customHeight="1">
      <c r="A68" s="753" t="s">
        <v>202</v>
      </c>
      <c r="B68" s="906" t="s">
        <v>203</v>
      </c>
      <c r="C68" s="920">
        <v>2.1557373924540646</v>
      </c>
      <c r="D68" s="760">
        <v>1000</v>
      </c>
      <c r="E68" s="761">
        <v>828.05965740629972</v>
      </c>
      <c r="F68" s="761">
        <v>1828.0596574062995</v>
      </c>
      <c r="G68" s="761">
        <v>327.67773504776585</v>
      </c>
      <c r="H68" s="763">
        <v>2155.7373924540648</v>
      </c>
      <c r="I68" s="763">
        <v>1082.2891355925699</v>
      </c>
      <c r="J68" s="923">
        <v>143.14262047350869</v>
      </c>
      <c r="K68" s="762">
        <v>27449.745687106264</v>
      </c>
      <c r="L68" s="763">
        <v>1755.214011572504</v>
      </c>
      <c r="M68" s="927">
        <f t="shared" si="0"/>
        <v>0.74091982465648809</v>
      </c>
      <c r="N68" s="920">
        <f t="shared" si="2"/>
        <v>1.5972285708225005</v>
      </c>
      <c r="O68" s="760">
        <v>1000</v>
      </c>
      <c r="P68" s="761">
        <v>421.1382329830663</v>
      </c>
      <c r="Q68" s="761">
        <v>1421.1382329830662</v>
      </c>
      <c r="R68" s="761">
        <v>176.09033783943451</v>
      </c>
      <c r="S68" s="763">
        <v>1597.2285708225004</v>
      </c>
      <c r="T68" s="763">
        <v>812.78397638727586</v>
      </c>
      <c r="U68" s="923">
        <v>107.10504371588941</v>
      </c>
      <c r="V68" s="762">
        <v>11637.432149550626</v>
      </c>
      <c r="W68" s="763">
        <v>724.48898740506411</v>
      </c>
      <c r="Y68" s="913" t="s">
        <v>203</v>
      </c>
    </row>
    <row r="69" spans="1:25" ht="17.100000000000001" customHeight="1">
      <c r="A69" s="753" t="s">
        <v>204</v>
      </c>
      <c r="B69" s="906" t="s">
        <v>205</v>
      </c>
      <c r="C69" s="920">
        <v>2.1697454416635065</v>
      </c>
      <c r="D69" s="760">
        <v>1000</v>
      </c>
      <c r="E69" s="761">
        <v>833.001134077806</v>
      </c>
      <c r="F69" s="761">
        <v>1833.0011340778067</v>
      </c>
      <c r="G69" s="761">
        <v>336.74430758570014</v>
      </c>
      <c r="H69" s="763">
        <v>2169.7454416635064</v>
      </c>
      <c r="I69" s="763">
        <v>1084.402466324311</v>
      </c>
      <c r="J69" s="923">
        <v>147.69175819333617</v>
      </c>
      <c r="K69" s="762">
        <v>29512.283055747073</v>
      </c>
      <c r="L69" s="763">
        <v>1900.8106773123829</v>
      </c>
      <c r="M69" s="927">
        <f t="shared" si="0"/>
        <v>0.7279426999703551</v>
      </c>
      <c r="N69" s="920">
        <f t="shared" si="2"/>
        <v>1.5794503550529035</v>
      </c>
      <c r="O69" s="760">
        <v>1000</v>
      </c>
      <c r="P69" s="761">
        <v>404.0234369408463</v>
      </c>
      <c r="Q69" s="761">
        <v>1404.023436940847</v>
      </c>
      <c r="R69" s="761">
        <v>175.42691811205739</v>
      </c>
      <c r="S69" s="763">
        <v>1579.4503550529034</v>
      </c>
      <c r="T69" s="763">
        <v>801.56934794276935</v>
      </c>
      <c r="U69" s="923">
        <v>115.6889714313179</v>
      </c>
      <c r="V69" s="762">
        <v>11947.277966004276</v>
      </c>
      <c r="W69" s="763">
        <v>751.00509300862439</v>
      </c>
      <c r="Y69" s="913" t="s">
        <v>205</v>
      </c>
    </row>
    <row r="70" spans="1:25" ht="17.100000000000001" customHeight="1">
      <c r="A70" s="753" t="s">
        <v>206</v>
      </c>
      <c r="B70" s="906" t="s">
        <v>207</v>
      </c>
      <c r="C70" s="920">
        <v>2.1108071205163665</v>
      </c>
      <c r="D70" s="760">
        <v>1000</v>
      </c>
      <c r="E70" s="761">
        <v>783.35916608886737</v>
      </c>
      <c r="F70" s="761">
        <v>1783.3591660888676</v>
      </c>
      <c r="G70" s="761">
        <v>327.44795442749847</v>
      </c>
      <c r="H70" s="763">
        <v>2110.8071205163665</v>
      </c>
      <c r="I70" s="763">
        <v>1096.9890164053909</v>
      </c>
      <c r="J70" s="923">
        <v>148.84835114780176</v>
      </c>
      <c r="K70" s="762">
        <v>31885.308236306242</v>
      </c>
      <c r="L70" s="763">
        <v>2172.1487986692723</v>
      </c>
      <c r="M70" s="927">
        <f t="shared" si="0"/>
        <v>0.77025966132238854</v>
      </c>
      <c r="N70" s="920">
        <f t="shared" si="2"/>
        <v>1.6258695777658227</v>
      </c>
      <c r="O70" s="760">
        <v>1000</v>
      </c>
      <c r="P70" s="761">
        <v>448.10284170954537</v>
      </c>
      <c r="Q70" s="761">
        <v>1448.1028417095447</v>
      </c>
      <c r="R70" s="761">
        <v>177.76673605627812</v>
      </c>
      <c r="S70" s="763">
        <v>1625.8695777658227</v>
      </c>
      <c r="T70" s="763">
        <v>861.69705503089131</v>
      </c>
      <c r="U70" s="923">
        <v>156.67488377257177</v>
      </c>
      <c r="V70" s="762">
        <v>15614.78324228953</v>
      </c>
      <c r="W70" s="763">
        <v>1057.3983896677275</v>
      </c>
      <c r="Y70" s="913" t="s">
        <v>207</v>
      </c>
    </row>
    <row r="71" spans="1:25" ht="17.100000000000001" customHeight="1">
      <c r="A71" s="753" t="s">
        <v>208</v>
      </c>
      <c r="B71" s="906" t="s">
        <v>209</v>
      </c>
      <c r="C71" s="920">
        <v>2.1091961550491907</v>
      </c>
      <c r="D71" s="760">
        <v>1000</v>
      </c>
      <c r="E71" s="761">
        <v>750.99672405245565</v>
      </c>
      <c r="F71" s="761">
        <v>1750.9967240524559</v>
      </c>
      <c r="G71" s="761">
        <v>358.19943099673515</v>
      </c>
      <c r="H71" s="763">
        <v>2109.1961550491906</v>
      </c>
      <c r="I71" s="763">
        <v>1107.2127777740131</v>
      </c>
      <c r="J71" s="923">
        <v>154.85156591250927</v>
      </c>
      <c r="K71" s="762">
        <v>29540.075853400445</v>
      </c>
      <c r="L71" s="763">
        <v>1954.6801121827666</v>
      </c>
      <c r="M71" s="927">
        <f t="shared" si="0"/>
        <v>0.74950117553259421</v>
      </c>
      <c r="N71" s="920">
        <f t="shared" si="2"/>
        <v>1.5808449976381962</v>
      </c>
      <c r="O71" s="760">
        <v>1000</v>
      </c>
      <c r="P71" s="761">
        <v>386.87284123080906</v>
      </c>
      <c r="Q71" s="761">
        <v>1386.8728412308092</v>
      </c>
      <c r="R71" s="761">
        <v>193.9721564073869</v>
      </c>
      <c r="S71" s="763">
        <v>1580.8449976381962</v>
      </c>
      <c r="T71" s="763">
        <v>859.88453421249869</v>
      </c>
      <c r="U71" s="923">
        <v>133.49002141039514</v>
      </c>
      <c r="V71" s="762">
        <v>12544.459404212816</v>
      </c>
      <c r="W71" s="763">
        <v>805.7509966200987</v>
      </c>
      <c r="Y71" s="913" t="s">
        <v>209</v>
      </c>
    </row>
    <row r="72" spans="1:25" ht="17.100000000000001" customHeight="1">
      <c r="A72" s="753" t="s">
        <v>210</v>
      </c>
      <c r="B72" s="906" t="s">
        <v>211</v>
      </c>
      <c r="C72" s="920">
        <v>1.4938615452844362</v>
      </c>
      <c r="D72" s="760">
        <v>1000</v>
      </c>
      <c r="E72" s="761">
        <v>392.45922741654164</v>
      </c>
      <c r="F72" s="761">
        <v>1392.4592274165416</v>
      </c>
      <c r="G72" s="761">
        <v>101.40231786789465</v>
      </c>
      <c r="H72" s="763">
        <v>1493.8615452844363</v>
      </c>
      <c r="I72" s="763">
        <v>730.21383774840638</v>
      </c>
      <c r="J72" s="923">
        <v>39.452887796563815</v>
      </c>
      <c r="K72" s="762">
        <v>430459.04510096356</v>
      </c>
      <c r="L72" s="763">
        <v>21688.466963506249</v>
      </c>
      <c r="M72" s="927">
        <f t="shared" ref="M72:M114" si="3">+N72/C72</f>
        <v>0.83998313352130705</v>
      </c>
      <c r="N72" s="920">
        <f t="shared" si="2"/>
        <v>1.2548185018550027</v>
      </c>
      <c r="O72" s="760">
        <v>1000</v>
      </c>
      <c r="P72" s="761">
        <v>217.41058241744659</v>
      </c>
      <c r="Q72" s="761">
        <v>1217.4105824174469</v>
      </c>
      <c r="R72" s="761">
        <v>37.407919437556892</v>
      </c>
      <c r="S72" s="763">
        <v>1254.8185018550028</v>
      </c>
      <c r="T72" s="763">
        <v>588.9055629747661</v>
      </c>
      <c r="U72" s="923">
        <v>24.919388037569359</v>
      </c>
      <c r="V72" s="762">
        <v>426897.35479067458</v>
      </c>
      <c r="W72" s="763">
        <v>21441.718021971799</v>
      </c>
      <c r="Y72" s="913" t="s">
        <v>211</v>
      </c>
    </row>
    <row r="73" spans="1:25" ht="17.100000000000001" customHeight="1">
      <c r="A73" s="753" t="s">
        <v>212</v>
      </c>
      <c r="B73" s="906" t="s">
        <v>213</v>
      </c>
      <c r="C73" s="920">
        <v>1.6122335055150427</v>
      </c>
      <c r="D73" s="760">
        <v>1000</v>
      </c>
      <c r="E73" s="761">
        <v>482.52797531805851</v>
      </c>
      <c r="F73" s="761">
        <v>1482.5279753180582</v>
      </c>
      <c r="G73" s="761">
        <v>129.70553019698386</v>
      </c>
      <c r="H73" s="763">
        <v>1612.2335055150427</v>
      </c>
      <c r="I73" s="763">
        <v>594.34235612962118</v>
      </c>
      <c r="J73" s="923">
        <v>50.124515221195324</v>
      </c>
      <c r="K73" s="762">
        <v>39906.91355395742</v>
      </c>
      <c r="L73" s="763">
        <v>2131.7835143507045</v>
      </c>
      <c r="M73" s="927">
        <f t="shared" si="3"/>
        <v>0.84214705342267415</v>
      </c>
      <c r="N73" s="920">
        <f t="shared" si="2"/>
        <v>1.3577376960988019</v>
      </c>
      <c r="O73" s="760">
        <v>1000</v>
      </c>
      <c r="P73" s="761">
        <v>293.18291685026981</v>
      </c>
      <c r="Q73" s="761">
        <v>1293.18291685027</v>
      </c>
      <c r="R73" s="761">
        <v>64.554779248532029</v>
      </c>
      <c r="S73" s="763">
        <v>1357.737696098802</v>
      </c>
      <c r="T73" s="763">
        <v>454.40449683174637</v>
      </c>
      <c r="U73" s="923">
        <v>31.941670953332597</v>
      </c>
      <c r="V73" s="762">
        <v>30730.118370761229</v>
      </c>
      <c r="W73" s="763">
        <v>1624.3113490612286</v>
      </c>
      <c r="Y73" s="913" t="s">
        <v>213</v>
      </c>
    </row>
    <row r="74" spans="1:25" ht="17.100000000000001" customHeight="1">
      <c r="A74" s="753" t="s">
        <v>214</v>
      </c>
      <c r="B74" s="906" t="s">
        <v>4</v>
      </c>
      <c r="C74" s="920">
        <v>1.8671880261191887</v>
      </c>
      <c r="D74" s="760">
        <v>1000</v>
      </c>
      <c r="E74" s="761">
        <v>679.03891982989194</v>
      </c>
      <c r="F74" s="761">
        <v>1679.0389198298917</v>
      </c>
      <c r="G74" s="761">
        <v>188.14910628929684</v>
      </c>
      <c r="H74" s="763">
        <v>1867.1880261191886</v>
      </c>
      <c r="I74" s="763">
        <v>950.59550108344513</v>
      </c>
      <c r="J74" s="923">
        <v>77.632445419418744</v>
      </c>
      <c r="K74" s="762">
        <v>38896.41351703235</v>
      </c>
      <c r="L74" s="763">
        <v>2052.8641274622264</v>
      </c>
      <c r="M74" s="927">
        <f t="shared" si="3"/>
        <v>0.84651106885552307</v>
      </c>
      <c r="N74" s="920">
        <f t="shared" si="2"/>
        <v>1.5805953317443888</v>
      </c>
      <c r="O74" s="760">
        <v>1000</v>
      </c>
      <c r="P74" s="761">
        <v>482.92434788651894</v>
      </c>
      <c r="Q74" s="761">
        <v>1482.9243478865194</v>
      </c>
      <c r="R74" s="761">
        <v>97.670983857869231</v>
      </c>
      <c r="S74" s="763">
        <v>1580.5953317443889</v>
      </c>
      <c r="T74" s="763">
        <v>782.63742121883627</v>
      </c>
      <c r="U74" s="923">
        <v>66.469851824124262</v>
      </c>
      <c r="V74" s="762">
        <v>29023.70194054384</v>
      </c>
      <c r="W74" s="763">
        <v>1512.3608048058552</v>
      </c>
      <c r="Y74" s="913" t="s">
        <v>4</v>
      </c>
    </row>
    <row r="75" spans="1:25" ht="17.100000000000001" customHeight="1">
      <c r="A75" s="753" t="s">
        <v>215</v>
      </c>
      <c r="B75" s="906" t="s">
        <v>5</v>
      </c>
      <c r="C75" s="920">
        <v>1.8940958686106362</v>
      </c>
      <c r="D75" s="760">
        <v>1000</v>
      </c>
      <c r="E75" s="761">
        <v>532.47106264326862</v>
      </c>
      <c r="F75" s="761">
        <v>1532.4710626432682</v>
      </c>
      <c r="G75" s="761">
        <v>361.62480596736799</v>
      </c>
      <c r="H75" s="763">
        <v>1894.0958686106362</v>
      </c>
      <c r="I75" s="763">
        <v>1139.9609205669169</v>
      </c>
      <c r="J75" s="923">
        <v>144.3799955067438</v>
      </c>
      <c r="K75" s="762">
        <v>67997.344317188807</v>
      </c>
      <c r="L75" s="763">
        <v>3147.7869370440162</v>
      </c>
      <c r="M75" s="927">
        <f t="shared" si="3"/>
        <v>0.82178881284401584</v>
      </c>
      <c r="N75" s="920">
        <f t="shared" si="2"/>
        <v>1.5565467952782897</v>
      </c>
      <c r="O75" s="760">
        <v>1000</v>
      </c>
      <c r="P75" s="761">
        <v>342.6345553502648</v>
      </c>
      <c r="Q75" s="761">
        <v>1342.6345553502647</v>
      </c>
      <c r="R75" s="761">
        <v>213.91223992802489</v>
      </c>
      <c r="S75" s="763">
        <v>1556.5467952782897</v>
      </c>
      <c r="T75" s="763">
        <v>957.28603212151711</v>
      </c>
      <c r="U75" s="923">
        <v>105.31904718789423</v>
      </c>
      <c r="V75" s="762">
        <v>52688.297943627076</v>
      </c>
      <c r="W75" s="763">
        <v>2330.1585346863758</v>
      </c>
      <c r="Y75" s="913" t="s">
        <v>5</v>
      </c>
    </row>
    <row r="76" spans="1:25" ht="17.100000000000001" customHeight="1">
      <c r="A76" s="753" t="s">
        <v>216</v>
      </c>
      <c r="B76" s="906" t="s">
        <v>29</v>
      </c>
      <c r="C76" s="920">
        <v>1.7797008773086826</v>
      </c>
      <c r="D76" s="760">
        <v>1000</v>
      </c>
      <c r="E76" s="761">
        <v>452.82228932772142</v>
      </c>
      <c r="F76" s="761">
        <v>1452.8222893277216</v>
      </c>
      <c r="G76" s="761">
        <v>326.87858798096124</v>
      </c>
      <c r="H76" s="763">
        <v>1779.7008773086827</v>
      </c>
      <c r="I76" s="763">
        <v>1129.6415244107629</v>
      </c>
      <c r="J76" s="923">
        <v>175.41959349658566</v>
      </c>
      <c r="K76" s="762">
        <v>22392.677570507451</v>
      </c>
      <c r="L76" s="763">
        <v>1237.9384737535077</v>
      </c>
      <c r="M76" s="927">
        <f t="shared" si="3"/>
        <v>0.84152513825964115</v>
      </c>
      <c r="N76" s="920">
        <f t="shared" si="2"/>
        <v>1.4976630268379938</v>
      </c>
      <c r="O76" s="760">
        <v>1000</v>
      </c>
      <c r="P76" s="761">
        <v>278.21721851013524</v>
      </c>
      <c r="Q76" s="761">
        <v>1278.2172185101354</v>
      </c>
      <c r="R76" s="761">
        <v>219.44580832785854</v>
      </c>
      <c r="S76" s="763">
        <v>1497.6630268379938</v>
      </c>
      <c r="T76" s="763">
        <v>991.19208026154706</v>
      </c>
      <c r="U76" s="923">
        <v>127.92467003148367</v>
      </c>
      <c r="V76" s="762">
        <v>14749.698580222066</v>
      </c>
      <c r="W76" s="763">
        <v>827.10442840521262</v>
      </c>
      <c r="Y76" s="913" t="s">
        <v>29</v>
      </c>
    </row>
    <row r="77" spans="1:25" ht="17.100000000000001" customHeight="1">
      <c r="A77" s="753" t="s">
        <v>217</v>
      </c>
      <c r="B77" s="906" t="s">
        <v>6</v>
      </c>
      <c r="C77" s="920">
        <v>1.6972787409387746</v>
      </c>
      <c r="D77" s="760">
        <v>1000</v>
      </c>
      <c r="E77" s="761">
        <v>442.55883472474</v>
      </c>
      <c r="F77" s="761">
        <v>1442.5588347247399</v>
      </c>
      <c r="G77" s="761">
        <v>254.71990621403529</v>
      </c>
      <c r="H77" s="763">
        <v>1697.2787409387747</v>
      </c>
      <c r="I77" s="763">
        <v>1027.6595912745779</v>
      </c>
      <c r="J77" s="923">
        <v>95.046208796333701</v>
      </c>
      <c r="K77" s="762">
        <v>11366.770143433358</v>
      </c>
      <c r="L77" s="763">
        <v>627.03936083428937</v>
      </c>
      <c r="M77" s="927">
        <f t="shared" si="3"/>
        <v>0.83764045055246295</v>
      </c>
      <c r="N77" s="920">
        <f t="shared" si="2"/>
        <v>1.4217093292730723</v>
      </c>
      <c r="O77" s="760">
        <v>1000</v>
      </c>
      <c r="P77" s="761">
        <v>258.94572525217944</v>
      </c>
      <c r="Q77" s="761">
        <v>1258.9457252521797</v>
      </c>
      <c r="R77" s="761">
        <v>162.76360402089205</v>
      </c>
      <c r="S77" s="763">
        <v>1421.7093292730722</v>
      </c>
      <c r="T77" s="763">
        <v>882.98797285132741</v>
      </c>
      <c r="U77" s="923">
        <v>76.588531331491126</v>
      </c>
      <c r="V77" s="762">
        <v>6339.5325512539284</v>
      </c>
      <c r="W77" s="763">
        <v>351.22229510201072</v>
      </c>
      <c r="Y77" s="913" t="s">
        <v>6</v>
      </c>
    </row>
    <row r="78" spans="1:25" ht="17.100000000000001" customHeight="1">
      <c r="A78" s="753" t="s">
        <v>218</v>
      </c>
      <c r="B78" s="906" t="s">
        <v>219</v>
      </c>
      <c r="C78" s="920">
        <v>1.5189066436340859</v>
      </c>
      <c r="D78" s="760">
        <v>1000</v>
      </c>
      <c r="E78" s="761">
        <v>345.64766295117988</v>
      </c>
      <c r="F78" s="761">
        <v>1345.6476629511801</v>
      </c>
      <c r="G78" s="761">
        <v>173.25898068290633</v>
      </c>
      <c r="H78" s="763">
        <v>1518.9066436340859</v>
      </c>
      <c r="I78" s="763">
        <v>1014.5158807367178</v>
      </c>
      <c r="J78" s="923">
        <v>72.304238838512731</v>
      </c>
      <c r="K78" s="762">
        <v>12790.221097427324</v>
      </c>
      <c r="L78" s="763">
        <v>678.65342805388912</v>
      </c>
      <c r="M78" s="927">
        <f t="shared" si="3"/>
        <v>0.87977723095024762</v>
      </c>
      <c r="N78" s="920">
        <f t="shared" si="2"/>
        <v>1.3362994810083306</v>
      </c>
      <c r="O78" s="760">
        <v>1000</v>
      </c>
      <c r="P78" s="761">
        <v>232.12808151371055</v>
      </c>
      <c r="Q78" s="761">
        <v>1232.1280815137102</v>
      </c>
      <c r="R78" s="761">
        <v>104.17139949462029</v>
      </c>
      <c r="S78" s="763">
        <v>1336.2994810083305</v>
      </c>
      <c r="T78" s="763">
        <v>918.84456545643923</v>
      </c>
      <c r="U78" s="923">
        <v>63.391830155494006</v>
      </c>
      <c r="V78" s="762">
        <v>8263.3885660247161</v>
      </c>
      <c r="W78" s="763">
        <v>435.46662824749706</v>
      </c>
      <c r="Y78" s="913" t="s">
        <v>219</v>
      </c>
    </row>
    <row r="79" spans="1:25" ht="17.100000000000001" customHeight="1">
      <c r="A79" s="753" t="s">
        <v>220</v>
      </c>
      <c r="B79" s="906" t="s">
        <v>221</v>
      </c>
      <c r="C79" s="920">
        <v>1.6767556663307654</v>
      </c>
      <c r="D79" s="760">
        <v>1000</v>
      </c>
      <c r="E79" s="761">
        <v>531.43379290106816</v>
      </c>
      <c r="F79" s="761">
        <v>1531.4337929010687</v>
      </c>
      <c r="G79" s="761">
        <v>145.32187342969743</v>
      </c>
      <c r="H79" s="763">
        <v>1676.7556663307655</v>
      </c>
      <c r="I79" s="763">
        <v>1054.7427687572647</v>
      </c>
      <c r="J79" s="923">
        <v>46.31542025145243</v>
      </c>
      <c r="K79" s="762">
        <v>9093.3851830711938</v>
      </c>
      <c r="L79" s="763">
        <v>494.4746735190962</v>
      </c>
      <c r="M79" s="927">
        <f t="shared" si="3"/>
        <v>0.84031428736609537</v>
      </c>
      <c r="N79" s="920">
        <f t="shared" si="2"/>
        <v>1.4090017428397996</v>
      </c>
      <c r="O79" s="760">
        <v>1000</v>
      </c>
      <c r="P79" s="761">
        <v>340.56155166791797</v>
      </c>
      <c r="Q79" s="761">
        <v>1340.5615516679177</v>
      </c>
      <c r="R79" s="761">
        <v>68.440191171880969</v>
      </c>
      <c r="S79" s="763">
        <v>1409.0017428397996</v>
      </c>
      <c r="T79" s="763">
        <v>902.10545782697136</v>
      </c>
      <c r="U79" s="923">
        <v>55.512843196429181</v>
      </c>
      <c r="V79" s="762">
        <v>4803.3262561087449</v>
      </c>
      <c r="W79" s="763">
        <v>259.48695367848052</v>
      </c>
      <c r="Y79" s="913" t="s">
        <v>221</v>
      </c>
    </row>
    <row r="80" spans="1:25" ht="17.100000000000001" customHeight="1">
      <c r="A80" s="753" t="s">
        <v>222</v>
      </c>
      <c r="B80" s="906" t="s">
        <v>223</v>
      </c>
      <c r="C80" s="920">
        <v>1.1937599056321619</v>
      </c>
      <c r="D80" s="760">
        <v>1000</v>
      </c>
      <c r="E80" s="761">
        <v>165.60068043270931</v>
      </c>
      <c r="F80" s="761">
        <v>1165.6006804327096</v>
      </c>
      <c r="G80" s="761">
        <v>28.159225199452298</v>
      </c>
      <c r="H80" s="763">
        <v>1193.7599056321619</v>
      </c>
      <c r="I80" s="763">
        <v>1005.7989367412328</v>
      </c>
      <c r="J80" s="923">
        <v>18.437064074007171</v>
      </c>
      <c r="K80" s="762">
        <v>1715.8153722552161</v>
      </c>
      <c r="L80" s="763">
        <v>99.847776409099311</v>
      </c>
      <c r="M80" s="927">
        <f t="shared" si="3"/>
        <v>0.94762095293397519</v>
      </c>
      <c r="N80" s="920">
        <f t="shared" si="2"/>
        <v>1.1312318993495216</v>
      </c>
      <c r="O80" s="760">
        <v>1000</v>
      </c>
      <c r="P80" s="761">
        <v>116.9547831193222</v>
      </c>
      <c r="Q80" s="761">
        <v>1116.9547831193222</v>
      </c>
      <c r="R80" s="761">
        <v>14.277116230199262</v>
      </c>
      <c r="S80" s="763">
        <v>1131.2318993495217</v>
      </c>
      <c r="T80" s="763">
        <v>970.35633297184813</v>
      </c>
      <c r="U80" s="923">
        <v>7.5936360220055414</v>
      </c>
      <c r="V80" s="762">
        <v>781.80915059150811</v>
      </c>
      <c r="W80" s="763">
        <v>45.477032977078906</v>
      </c>
      <c r="Y80" s="913" t="s">
        <v>223</v>
      </c>
    </row>
    <row r="81" spans="1:25" ht="17.100000000000001" customHeight="1">
      <c r="A81" s="753" t="s">
        <v>224</v>
      </c>
      <c r="B81" s="906" t="s">
        <v>225</v>
      </c>
      <c r="C81" s="920">
        <v>1.7713744384393402</v>
      </c>
      <c r="D81" s="760">
        <v>1000</v>
      </c>
      <c r="E81" s="761">
        <v>523.22343728579915</v>
      </c>
      <c r="F81" s="761">
        <v>1523.2234372857995</v>
      </c>
      <c r="G81" s="761">
        <v>248.15100115354085</v>
      </c>
      <c r="H81" s="763">
        <v>1771.3744384393401</v>
      </c>
      <c r="I81" s="763">
        <v>1071.639312127397</v>
      </c>
      <c r="J81" s="923">
        <v>84.157508497621635</v>
      </c>
      <c r="K81" s="762">
        <v>32973.003075068242</v>
      </c>
      <c r="L81" s="763">
        <v>1737.0093814713816</v>
      </c>
      <c r="M81" s="927">
        <f t="shared" si="3"/>
        <v>0.82490263461581548</v>
      </c>
      <c r="N81" s="920">
        <f t="shared" si="2"/>
        <v>1.4612114411597223</v>
      </c>
      <c r="O81" s="760">
        <v>1000</v>
      </c>
      <c r="P81" s="761">
        <v>303.7431175138945</v>
      </c>
      <c r="Q81" s="761">
        <v>1303.7431175138947</v>
      </c>
      <c r="R81" s="761">
        <v>157.46832364582792</v>
      </c>
      <c r="S81" s="763">
        <v>1461.2114411597224</v>
      </c>
      <c r="T81" s="763">
        <v>915.8380255849637</v>
      </c>
      <c r="U81" s="923">
        <v>48.93116748622743</v>
      </c>
      <c r="V81" s="762">
        <v>20640.932694418785</v>
      </c>
      <c r="W81" s="763">
        <v>1086.6165618739251</v>
      </c>
      <c r="Y81" s="913" t="s">
        <v>225</v>
      </c>
    </row>
    <row r="82" spans="1:25" ht="17.100000000000001" customHeight="1">
      <c r="A82" s="753" t="s">
        <v>226</v>
      </c>
      <c r="B82" s="906" t="s">
        <v>227</v>
      </c>
      <c r="C82" s="920">
        <v>1.7122890966303586</v>
      </c>
      <c r="D82" s="760">
        <v>1000</v>
      </c>
      <c r="E82" s="761">
        <v>315.1610832931554</v>
      </c>
      <c r="F82" s="761">
        <v>1315.1610832931553</v>
      </c>
      <c r="G82" s="761">
        <v>397.12801333720336</v>
      </c>
      <c r="H82" s="763">
        <v>1712.2890966303585</v>
      </c>
      <c r="I82" s="763">
        <v>1173.6433634187681</v>
      </c>
      <c r="J82" s="923">
        <v>133.87594906139245</v>
      </c>
      <c r="K82" s="762">
        <v>55440.702070050298</v>
      </c>
      <c r="L82" s="763">
        <v>3640.0464761809826</v>
      </c>
      <c r="M82" s="927">
        <f t="shared" si="3"/>
        <v>0.83132557961852382</v>
      </c>
      <c r="N82" s="920">
        <f t="shared" si="2"/>
        <v>1.4234697257307114</v>
      </c>
      <c r="O82" s="760">
        <v>1000</v>
      </c>
      <c r="P82" s="761">
        <v>195.39578097022002</v>
      </c>
      <c r="Q82" s="761">
        <v>1195.3957809702199</v>
      </c>
      <c r="R82" s="761">
        <v>228.0739447604916</v>
      </c>
      <c r="S82" s="763">
        <v>1423.4697257307114</v>
      </c>
      <c r="T82" s="763">
        <v>1028.8660274509907</v>
      </c>
      <c r="U82" s="923">
        <v>162.92774642025606</v>
      </c>
      <c r="V82" s="762">
        <v>49194.680345929301</v>
      </c>
      <c r="W82" s="763">
        <v>3287.5319903023415</v>
      </c>
      <c r="Y82" s="913" t="s">
        <v>227</v>
      </c>
    </row>
    <row r="83" spans="1:25" ht="17.100000000000001" customHeight="1">
      <c r="A83" s="753" t="s">
        <v>228</v>
      </c>
      <c r="B83" s="906" t="s">
        <v>229</v>
      </c>
      <c r="C83" s="920">
        <v>2.662444071724543</v>
      </c>
      <c r="D83" s="760">
        <v>1000</v>
      </c>
      <c r="E83" s="761">
        <v>1470.1170889455375</v>
      </c>
      <c r="F83" s="761">
        <v>2470.1170889455379</v>
      </c>
      <c r="G83" s="761">
        <v>192.32698277900502</v>
      </c>
      <c r="H83" s="763">
        <v>2662.4440717245429</v>
      </c>
      <c r="I83" s="763">
        <v>854.15240952423039</v>
      </c>
      <c r="J83" s="923">
        <v>176.53149300514178</v>
      </c>
      <c r="K83" s="762">
        <v>116250.81004729285</v>
      </c>
      <c r="L83" s="763">
        <v>7778.4743259671541</v>
      </c>
      <c r="M83" s="927">
        <f t="shared" si="3"/>
        <v>0.75604278252541823</v>
      </c>
      <c r="N83" s="920">
        <f t="shared" si="2"/>
        <v>2.0129216243049277</v>
      </c>
      <c r="O83" s="760">
        <v>1000</v>
      </c>
      <c r="P83" s="761">
        <v>929.4387690030668</v>
      </c>
      <c r="Q83" s="761">
        <v>1929.4387690030674</v>
      </c>
      <c r="R83" s="761">
        <v>83.482855301861107</v>
      </c>
      <c r="S83" s="763">
        <v>2012.9216243049277</v>
      </c>
      <c r="T83" s="763">
        <v>538.6524403335402</v>
      </c>
      <c r="U83" s="923">
        <v>55.177655033655547</v>
      </c>
      <c r="V83" s="762">
        <v>104435.13477236488</v>
      </c>
      <c r="W83" s="763">
        <v>7057.5403342627496</v>
      </c>
      <c r="Y83" s="913" t="s">
        <v>229</v>
      </c>
    </row>
    <row r="84" spans="1:25" ht="17.100000000000001" customHeight="1">
      <c r="A84" s="753" t="s">
        <v>230</v>
      </c>
      <c r="B84" s="906" t="s">
        <v>231</v>
      </c>
      <c r="C84" s="920">
        <v>1.5740339159291445</v>
      </c>
      <c r="D84" s="760">
        <v>1000</v>
      </c>
      <c r="E84" s="761">
        <v>424.44326148553375</v>
      </c>
      <c r="F84" s="761">
        <v>1424.4432614855339</v>
      </c>
      <c r="G84" s="761">
        <v>149.59065444361113</v>
      </c>
      <c r="H84" s="763">
        <v>1574.0339159291445</v>
      </c>
      <c r="I84" s="763">
        <v>628.20176579102156</v>
      </c>
      <c r="J84" s="923">
        <v>54.902016729412125</v>
      </c>
      <c r="K84" s="762">
        <v>32622.084657983163</v>
      </c>
      <c r="L84" s="763">
        <v>2251.96508724655</v>
      </c>
      <c r="M84" s="927">
        <f t="shared" si="3"/>
        <v>0.83660912691894918</v>
      </c>
      <c r="N84" s="920">
        <f t="shared" si="2"/>
        <v>1.3168511401462963</v>
      </c>
      <c r="O84" s="760">
        <v>1000</v>
      </c>
      <c r="P84" s="761">
        <v>232.22517991249879</v>
      </c>
      <c r="Q84" s="761">
        <v>1232.2251799124986</v>
      </c>
      <c r="R84" s="761">
        <v>84.625960233796903</v>
      </c>
      <c r="S84" s="763">
        <v>1316.8511401462963</v>
      </c>
      <c r="T84" s="763">
        <v>486.55101048078677</v>
      </c>
      <c r="U84" s="923">
        <v>27.565991216535782</v>
      </c>
      <c r="V84" s="762">
        <v>27284.541811751977</v>
      </c>
      <c r="W84" s="763">
        <v>1928.5033990305449</v>
      </c>
      <c r="Y84" s="913" t="s">
        <v>231</v>
      </c>
    </row>
    <row r="85" spans="1:25" ht="17.100000000000001" customHeight="1">
      <c r="A85" s="753" t="s">
        <v>232</v>
      </c>
      <c r="B85" s="906" t="s">
        <v>233</v>
      </c>
      <c r="C85" s="920">
        <v>2.3369217711796</v>
      </c>
      <c r="D85" s="760">
        <v>1000</v>
      </c>
      <c r="E85" s="761">
        <v>1077.9398950633367</v>
      </c>
      <c r="F85" s="761">
        <v>2077.9398950633372</v>
      </c>
      <c r="G85" s="761">
        <v>258.98187611626224</v>
      </c>
      <c r="H85" s="763">
        <v>2336.9217711796</v>
      </c>
      <c r="I85" s="763">
        <v>938.64905687744442</v>
      </c>
      <c r="J85" s="923">
        <v>91.809462106550257</v>
      </c>
      <c r="K85" s="762">
        <v>49681.77007357229</v>
      </c>
      <c r="L85" s="763">
        <v>3225.755034767752</v>
      </c>
      <c r="M85" s="927">
        <f t="shared" si="3"/>
        <v>0.79385223003089522</v>
      </c>
      <c r="N85" s="920">
        <f t="shared" si="2"/>
        <v>1.8551705594586749</v>
      </c>
      <c r="O85" s="760">
        <v>1000</v>
      </c>
      <c r="P85" s="761">
        <v>687.48723468704929</v>
      </c>
      <c r="Q85" s="761">
        <v>1687.4872346870488</v>
      </c>
      <c r="R85" s="761">
        <v>167.68332477162593</v>
      </c>
      <c r="S85" s="763">
        <v>1855.1705594586749</v>
      </c>
      <c r="T85" s="763">
        <v>707.0129514053458</v>
      </c>
      <c r="U85" s="923">
        <v>70.684002395622997</v>
      </c>
      <c r="V85" s="762">
        <v>39472.989982317653</v>
      </c>
      <c r="W85" s="763">
        <v>2611.1127271569526</v>
      </c>
      <c r="Y85" s="913" t="s">
        <v>233</v>
      </c>
    </row>
    <row r="86" spans="1:25" ht="17.100000000000001" customHeight="1">
      <c r="A86" s="753" t="s">
        <v>234</v>
      </c>
      <c r="B86" s="906" t="s">
        <v>235</v>
      </c>
      <c r="C86" s="920">
        <v>1.8157332000050899</v>
      </c>
      <c r="D86" s="760">
        <v>1000</v>
      </c>
      <c r="E86" s="761">
        <v>467.16040530395998</v>
      </c>
      <c r="F86" s="761">
        <v>1467.16040530396</v>
      </c>
      <c r="G86" s="761">
        <v>348.57279470112928</v>
      </c>
      <c r="H86" s="763">
        <v>1815.7332000050899</v>
      </c>
      <c r="I86" s="763">
        <v>1162.1415253127641</v>
      </c>
      <c r="J86" s="923">
        <v>150.748880218208</v>
      </c>
      <c r="K86" s="762">
        <v>34396.731983924052</v>
      </c>
      <c r="L86" s="763">
        <v>2203.350364163452</v>
      </c>
      <c r="M86" s="927">
        <f t="shared" si="3"/>
        <v>0.83130803132667508</v>
      </c>
      <c r="N86" s="920">
        <f t="shared" si="2"/>
        <v>1.5094335919107151</v>
      </c>
      <c r="O86" s="760">
        <v>1000</v>
      </c>
      <c r="P86" s="761">
        <v>304.10686645466456</v>
      </c>
      <c r="Q86" s="761">
        <v>1304.1068664546647</v>
      </c>
      <c r="R86" s="761">
        <v>205.32672545604996</v>
      </c>
      <c r="S86" s="763">
        <v>1509.4335919107152</v>
      </c>
      <c r="T86" s="763">
        <v>998.70502283673341</v>
      </c>
      <c r="U86" s="923">
        <v>92.054693716629671</v>
      </c>
      <c r="V86" s="762">
        <v>28305.180381271672</v>
      </c>
      <c r="W86" s="763">
        <v>1865.7419722156569</v>
      </c>
      <c r="Y86" s="913" t="s">
        <v>235</v>
      </c>
    </row>
    <row r="87" spans="1:25" ht="17.100000000000001" customHeight="1">
      <c r="A87" s="753" t="s">
        <v>236</v>
      </c>
      <c r="B87" s="906" t="s">
        <v>237</v>
      </c>
      <c r="C87" s="920">
        <v>1.8903373369972092</v>
      </c>
      <c r="D87" s="760">
        <v>1000</v>
      </c>
      <c r="E87" s="761">
        <v>597.04998575586512</v>
      </c>
      <c r="F87" s="761">
        <v>1597.0499857558646</v>
      </c>
      <c r="G87" s="761">
        <v>293.28735124134386</v>
      </c>
      <c r="H87" s="763">
        <v>1890.3373369972091</v>
      </c>
      <c r="I87" s="763">
        <v>1125.9674500150177</v>
      </c>
      <c r="J87" s="923">
        <v>127.20063064871442</v>
      </c>
      <c r="K87" s="762">
        <v>35657.892370118076</v>
      </c>
      <c r="L87" s="763">
        <v>1892.9540254862129</v>
      </c>
      <c r="M87" s="927">
        <f t="shared" si="3"/>
        <v>0.83129097109667716</v>
      </c>
      <c r="N87" s="920">
        <f t="shared" si="2"/>
        <v>1.5714203605727166</v>
      </c>
      <c r="O87" s="760">
        <v>1000</v>
      </c>
      <c r="P87" s="761">
        <v>400.05365652100613</v>
      </c>
      <c r="Q87" s="761">
        <v>1400.0536565210059</v>
      </c>
      <c r="R87" s="761">
        <v>171.3667040517108</v>
      </c>
      <c r="S87" s="763">
        <v>1571.4203605727166</v>
      </c>
      <c r="T87" s="763">
        <v>955.49301385900924</v>
      </c>
      <c r="U87" s="923">
        <v>116.85734665444919</v>
      </c>
      <c r="V87" s="762">
        <v>23829.580597957094</v>
      </c>
      <c r="W87" s="763">
        <v>1268.6170640956307</v>
      </c>
      <c r="Y87" s="913" t="s">
        <v>237</v>
      </c>
    </row>
    <row r="88" spans="1:25" ht="17.100000000000001" customHeight="1">
      <c r="A88" s="753" t="s">
        <v>238</v>
      </c>
      <c r="B88" s="906" t="s">
        <v>239</v>
      </c>
      <c r="C88" s="920">
        <v>1.8631533670342806</v>
      </c>
      <c r="D88" s="760">
        <v>1000</v>
      </c>
      <c r="E88" s="761">
        <v>593.22121035764178</v>
      </c>
      <c r="F88" s="761">
        <v>1593.2212103576423</v>
      </c>
      <c r="G88" s="761">
        <v>269.93215667663804</v>
      </c>
      <c r="H88" s="763">
        <v>1863.1533670342806</v>
      </c>
      <c r="I88" s="763">
        <v>1090.5533883582859</v>
      </c>
      <c r="J88" s="923">
        <v>121.92366532112563</v>
      </c>
      <c r="K88" s="762">
        <v>20953.794952905679</v>
      </c>
      <c r="L88" s="763">
        <v>1155.1214272308227</v>
      </c>
      <c r="M88" s="927">
        <f t="shared" si="3"/>
        <v>0.80568036147408151</v>
      </c>
      <c r="N88" s="920">
        <f t="shared" si="2"/>
        <v>1.5011060782338312</v>
      </c>
      <c r="O88" s="760">
        <v>1000</v>
      </c>
      <c r="P88" s="761">
        <v>353.60937743899666</v>
      </c>
      <c r="Q88" s="761">
        <v>1353.6093774389967</v>
      </c>
      <c r="R88" s="761">
        <v>147.49670079483454</v>
      </c>
      <c r="S88" s="763">
        <v>1501.1060782338313</v>
      </c>
      <c r="T88" s="763">
        <v>891.04586362470241</v>
      </c>
      <c r="U88" s="923">
        <v>101.3000821676889</v>
      </c>
      <c r="V88" s="762">
        <v>11499.488409320336</v>
      </c>
      <c r="W88" s="763">
        <v>642.35096629101122</v>
      </c>
      <c r="Y88" s="913" t="s">
        <v>239</v>
      </c>
    </row>
    <row r="89" spans="1:25" ht="17.100000000000001" customHeight="1">
      <c r="A89" s="753" t="s">
        <v>240</v>
      </c>
      <c r="B89" s="906" t="s">
        <v>241</v>
      </c>
      <c r="C89" s="920">
        <v>1.7177907968694837</v>
      </c>
      <c r="D89" s="760">
        <v>1000</v>
      </c>
      <c r="E89" s="761">
        <v>303.35349734377616</v>
      </c>
      <c r="F89" s="761">
        <v>1303.3534973437763</v>
      </c>
      <c r="G89" s="761">
        <v>414.43729952570709</v>
      </c>
      <c r="H89" s="763">
        <v>1717.7907968694838</v>
      </c>
      <c r="I89" s="763">
        <v>1198.6191854702163</v>
      </c>
      <c r="J89" s="923">
        <v>165.02340516390996</v>
      </c>
      <c r="K89" s="762">
        <v>18180.118784859256</v>
      </c>
      <c r="L89" s="763">
        <v>1064.3997428068942</v>
      </c>
      <c r="M89" s="927">
        <f t="shared" si="3"/>
        <v>0.82524795406166884</v>
      </c>
      <c r="N89" s="920">
        <f t="shared" si="2"/>
        <v>1.4176033406225053</v>
      </c>
      <c r="O89" s="760">
        <v>1000</v>
      </c>
      <c r="P89" s="761">
        <v>173.93109374616702</v>
      </c>
      <c r="Q89" s="761">
        <v>1173.9310937461671</v>
      </c>
      <c r="R89" s="761">
        <v>243.67224687633845</v>
      </c>
      <c r="S89" s="763">
        <v>1417.6033406225054</v>
      </c>
      <c r="T89" s="763">
        <v>1037.1253142070834</v>
      </c>
      <c r="U89" s="923">
        <v>126.01112435168999</v>
      </c>
      <c r="V89" s="762">
        <v>10690.0769920148</v>
      </c>
      <c r="W89" s="763">
        <v>629.69716147377358</v>
      </c>
      <c r="Y89" s="913" t="s">
        <v>241</v>
      </c>
    </row>
    <row r="90" spans="1:25" ht="17.100000000000001" customHeight="1">
      <c r="A90" s="753" t="s">
        <v>242</v>
      </c>
      <c r="B90" s="906" t="s">
        <v>243</v>
      </c>
      <c r="C90" s="920">
        <v>1.6080905832431787</v>
      </c>
      <c r="D90" s="760">
        <v>1000</v>
      </c>
      <c r="E90" s="761">
        <v>479.02245205674205</v>
      </c>
      <c r="F90" s="761">
        <v>1479.0224520567424</v>
      </c>
      <c r="G90" s="761">
        <v>129.06813118643674</v>
      </c>
      <c r="H90" s="763">
        <v>1608.0905832431786</v>
      </c>
      <c r="I90" s="763">
        <v>798.12740375729982</v>
      </c>
      <c r="J90" s="923">
        <v>53.383863285608037</v>
      </c>
      <c r="K90" s="762">
        <v>11567.005396177115</v>
      </c>
      <c r="L90" s="763">
        <v>620.81506445377101</v>
      </c>
      <c r="M90" s="927">
        <f t="shared" si="3"/>
        <v>0.83527062522098727</v>
      </c>
      <c r="N90" s="920">
        <f t="shared" si="2"/>
        <v>1.3431908268775119</v>
      </c>
      <c r="O90" s="760">
        <v>1000</v>
      </c>
      <c r="P90" s="761">
        <v>275.80729924446757</v>
      </c>
      <c r="Q90" s="761">
        <v>1275.8072992444675</v>
      </c>
      <c r="R90" s="761">
        <v>67.383527633045063</v>
      </c>
      <c r="S90" s="763">
        <v>1343.1908268775119</v>
      </c>
      <c r="T90" s="763">
        <v>663.0514978045112</v>
      </c>
      <c r="U90" s="923">
        <v>39.266445886886302</v>
      </c>
      <c r="V90" s="762">
        <v>6558.7717059430261</v>
      </c>
      <c r="W90" s="763">
        <v>352.46300842961347</v>
      </c>
      <c r="Y90" s="913" t="s">
        <v>243</v>
      </c>
    </row>
    <row r="91" spans="1:25" ht="17.100000000000001" customHeight="1">
      <c r="A91" s="753" t="s">
        <v>244</v>
      </c>
      <c r="B91" s="906" t="s">
        <v>245</v>
      </c>
      <c r="C91" s="920">
        <v>2.0484509177039376</v>
      </c>
      <c r="D91" s="760">
        <v>1000</v>
      </c>
      <c r="E91" s="761">
        <v>820.0012493106035</v>
      </c>
      <c r="F91" s="761">
        <v>1820.0012493106035</v>
      </c>
      <c r="G91" s="761">
        <v>228.44966839333438</v>
      </c>
      <c r="H91" s="763">
        <v>2048.4509177039376</v>
      </c>
      <c r="I91" s="763">
        <v>1036.3849987486626</v>
      </c>
      <c r="J91" s="923">
        <v>86.240900124435441</v>
      </c>
      <c r="K91" s="762">
        <v>14149.57472877448</v>
      </c>
      <c r="L91" s="763">
        <v>778.78456217120333</v>
      </c>
      <c r="M91" s="927">
        <f t="shared" si="3"/>
        <v>0.69231914924230231</v>
      </c>
      <c r="N91" s="920">
        <f t="shared" si="2"/>
        <v>1.4181817966094035</v>
      </c>
      <c r="O91" s="760">
        <v>1000</v>
      </c>
      <c r="P91" s="761">
        <v>317.23088444984285</v>
      </c>
      <c r="Q91" s="761">
        <v>1317.2308844498427</v>
      </c>
      <c r="R91" s="761">
        <v>100.95091215956054</v>
      </c>
      <c r="S91" s="763">
        <v>1418.1817966094034</v>
      </c>
      <c r="T91" s="763">
        <v>705.00638600688103</v>
      </c>
      <c r="U91" s="923">
        <v>56.252625795107861</v>
      </c>
      <c r="V91" s="762">
        <v>5736.3112233828815</v>
      </c>
      <c r="W91" s="763">
        <v>318.0249045334441</v>
      </c>
      <c r="Y91" s="913" t="s">
        <v>245</v>
      </c>
    </row>
    <row r="92" spans="1:25" ht="17.100000000000001" customHeight="1">
      <c r="A92" s="753" t="s">
        <v>246</v>
      </c>
      <c r="B92" s="906" t="s">
        <v>247</v>
      </c>
      <c r="C92" s="920">
        <v>1.81846416280857</v>
      </c>
      <c r="D92" s="760">
        <v>1000</v>
      </c>
      <c r="E92" s="761">
        <v>516.53442963441319</v>
      </c>
      <c r="F92" s="761">
        <v>1516.5344296344131</v>
      </c>
      <c r="G92" s="761">
        <v>301.92973317415738</v>
      </c>
      <c r="H92" s="763">
        <v>1818.4641628085701</v>
      </c>
      <c r="I92" s="763">
        <v>1102.0924064993635</v>
      </c>
      <c r="J92" s="923">
        <v>112.88543693534017</v>
      </c>
      <c r="K92" s="762">
        <v>12130.517678829749</v>
      </c>
      <c r="L92" s="763">
        <v>679.6887427913714</v>
      </c>
      <c r="M92" s="927">
        <f t="shared" si="3"/>
        <v>0.82068703825408185</v>
      </c>
      <c r="N92" s="920">
        <f t="shared" si="2"/>
        <v>1.4923899679465538</v>
      </c>
      <c r="O92" s="760">
        <v>1000</v>
      </c>
      <c r="P92" s="761">
        <v>304.8443801469121</v>
      </c>
      <c r="Q92" s="761">
        <v>1304.8443801469118</v>
      </c>
      <c r="R92" s="761">
        <v>187.54558779964174</v>
      </c>
      <c r="S92" s="763">
        <v>1492.3899679465537</v>
      </c>
      <c r="T92" s="763">
        <v>940.51443488737755</v>
      </c>
      <c r="U92" s="923">
        <v>98.511323420112532</v>
      </c>
      <c r="V92" s="762">
        <v>6308.9625193647216</v>
      </c>
      <c r="W92" s="763">
        <v>357.77258232013895</v>
      </c>
      <c r="Y92" s="913" t="s">
        <v>247</v>
      </c>
    </row>
    <row r="93" spans="1:25" ht="17.100000000000001" customHeight="1">
      <c r="A93" s="753" t="s">
        <v>248</v>
      </c>
      <c r="B93" s="906" t="s">
        <v>249</v>
      </c>
      <c r="C93" s="920">
        <v>1.9255515781713304</v>
      </c>
      <c r="D93" s="760">
        <v>1000</v>
      </c>
      <c r="E93" s="761">
        <v>687.74057868906721</v>
      </c>
      <c r="F93" s="761">
        <v>1687.7405786890668</v>
      </c>
      <c r="G93" s="761">
        <v>237.81099948226341</v>
      </c>
      <c r="H93" s="763">
        <v>1925.5515781713304</v>
      </c>
      <c r="I93" s="763">
        <v>957.526552099284</v>
      </c>
      <c r="J93" s="923">
        <v>98.655234785039923</v>
      </c>
      <c r="K93" s="762">
        <v>11084.116403036842</v>
      </c>
      <c r="L93" s="763">
        <v>605.93764182256655</v>
      </c>
      <c r="M93" s="927">
        <f t="shared" si="3"/>
        <v>0.81296090513116159</v>
      </c>
      <c r="N93" s="920">
        <f t="shared" si="2"/>
        <v>1.5653981538669015</v>
      </c>
      <c r="O93" s="760">
        <v>1000</v>
      </c>
      <c r="P93" s="761">
        <v>442.23306719899011</v>
      </c>
      <c r="Q93" s="761">
        <v>1442.2330671989903</v>
      </c>
      <c r="R93" s="761">
        <v>123.16508666791083</v>
      </c>
      <c r="S93" s="763">
        <v>1565.3981538669016</v>
      </c>
      <c r="T93" s="763">
        <v>764.72584857700463</v>
      </c>
      <c r="U93" s="923">
        <v>74.517495001668166</v>
      </c>
      <c r="V93" s="762">
        <v>5299.8358255882786</v>
      </c>
      <c r="W93" s="763">
        <v>288.19518223813765</v>
      </c>
      <c r="Y93" s="913" t="s">
        <v>249</v>
      </c>
    </row>
    <row r="94" spans="1:25" ht="17.100000000000001" customHeight="1">
      <c r="A94" s="753" t="s">
        <v>250</v>
      </c>
      <c r="B94" s="906" t="s">
        <v>251</v>
      </c>
      <c r="C94" s="920">
        <v>1.9015440477369363</v>
      </c>
      <c r="D94" s="760">
        <v>1000</v>
      </c>
      <c r="E94" s="761">
        <v>658.38436550342351</v>
      </c>
      <c r="F94" s="761">
        <v>1658.3843655034236</v>
      </c>
      <c r="G94" s="761">
        <v>243.15968223351206</v>
      </c>
      <c r="H94" s="763">
        <v>1901.5440477369364</v>
      </c>
      <c r="I94" s="763">
        <v>1005.8080409337412</v>
      </c>
      <c r="J94" s="923">
        <v>103.30924521432128</v>
      </c>
      <c r="K94" s="762">
        <v>18901.720815527598</v>
      </c>
      <c r="L94" s="763">
        <v>1035.8678950694582</v>
      </c>
      <c r="M94" s="927">
        <f t="shared" si="3"/>
        <v>0.78562292649017307</v>
      </c>
      <c r="N94" s="920">
        <f t="shared" si="2"/>
        <v>1.4938965996330613</v>
      </c>
      <c r="O94" s="760">
        <v>1000</v>
      </c>
      <c r="P94" s="761">
        <v>353.12280404236367</v>
      </c>
      <c r="Q94" s="761">
        <v>1353.1228040423639</v>
      </c>
      <c r="R94" s="761">
        <v>140.77379559069732</v>
      </c>
      <c r="S94" s="763">
        <v>1493.8965996330612</v>
      </c>
      <c r="T94" s="763">
        <v>773.68742284955135</v>
      </c>
      <c r="U94" s="923">
        <v>91.139234699503461</v>
      </c>
      <c r="V94" s="762">
        <v>9462.0836853545243</v>
      </c>
      <c r="W94" s="763">
        <v>528.04429199267906</v>
      </c>
      <c r="Y94" s="913" t="s">
        <v>251</v>
      </c>
    </row>
    <row r="95" spans="1:25" ht="17.100000000000001" customHeight="1">
      <c r="A95" s="753" t="s">
        <v>252</v>
      </c>
      <c r="B95" s="906" t="s">
        <v>7</v>
      </c>
      <c r="C95" s="920">
        <v>1.7003442124029273</v>
      </c>
      <c r="D95" s="760">
        <v>1000</v>
      </c>
      <c r="E95" s="761">
        <v>442.42811214933442</v>
      </c>
      <c r="F95" s="761">
        <v>1442.4281121493345</v>
      </c>
      <c r="G95" s="761">
        <v>257.91610025359273</v>
      </c>
      <c r="H95" s="763">
        <v>1700.3442124029273</v>
      </c>
      <c r="I95" s="763">
        <v>1102.7404865502126</v>
      </c>
      <c r="J95" s="923">
        <v>96.655804253305178</v>
      </c>
      <c r="K95" s="762">
        <v>17686.94523695789</v>
      </c>
      <c r="L95" s="763">
        <v>991.9075309883126</v>
      </c>
      <c r="M95" s="927">
        <f t="shared" si="3"/>
        <v>0.81664874828385836</v>
      </c>
      <c r="N95" s="920">
        <f t="shared" si="2"/>
        <v>1.3885839727105536</v>
      </c>
      <c r="O95" s="760">
        <v>1000</v>
      </c>
      <c r="P95" s="761">
        <v>243.55724177906765</v>
      </c>
      <c r="Q95" s="761">
        <v>1243.5572417790679</v>
      </c>
      <c r="R95" s="761">
        <v>145.0267309314859</v>
      </c>
      <c r="S95" s="763">
        <v>1388.5839727105536</v>
      </c>
      <c r="T95" s="763">
        <v>954.75384550503873</v>
      </c>
      <c r="U95" s="923">
        <v>76.492869778698335</v>
      </c>
      <c r="V95" s="762">
        <v>10266.263361006804</v>
      </c>
      <c r="W95" s="763">
        <v>589.21673436236267</v>
      </c>
      <c r="Y95" s="913" t="s">
        <v>7</v>
      </c>
    </row>
    <row r="96" spans="1:25" ht="17.100000000000001" customHeight="1">
      <c r="A96" s="753" t="s">
        <v>253</v>
      </c>
      <c r="B96" s="906" t="s">
        <v>254</v>
      </c>
      <c r="C96" s="920">
        <v>1.7233210228306421</v>
      </c>
      <c r="D96" s="760">
        <v>1000</v>
      </c>
      <c r="E96" s="761">
        <v>327.48605724667755</v>
      </c>
      <c r="F96" s="761">
        <v>1327.4860572466775</v>
      </c>
      <c r="G96" s="761">
        <v>395.83496558396467</v>
      </c>
      <c r="H96" s="763">
        <v>1723.3210228306421</v>
      </c>
      <c r="I96" s="763">
        <v>1199.1177592899173</v>
      </c>
      <c r="J96" s="923">
        <v>152.60251277982906</v>
      </c>
      <c r="K96" s="762">
        <v>22231.305818816949</v>
      </c>
      <c r="L96" s="763">
        <v>1207.5679543924539</v>
      </c>
      <c r="M96" s="927">
        <f t="shared" si="3"/>
        <v>0.8351638658123588</v>
      </c>
      <c r="N96" s="920">
        <f t="shared" si="2"/>
        <v>1.4392554474629473</v>
      </c>
      <c r="O96" s="760">
        <v>1000</v>
      </c>
      <c r="P96" s="761">
        <v>202.75512005242899</v>
      </c>
      <c r="Q96" s="761">
        <v>1202.755120052429</v>
      </c>
      <c r="R96" s="761">
        <v>236.50032741051797</v>
      </c>
      <c r="S96" s="763">
        <v>1439.2554474629474</v>
      </c>
      <c r="T96" s="763">
        <v>1054.9668888909684</v>
      </c>
      <c r="U96" s="923">
        <v>134.02656846807329</v>
      </c>
      <c r="V96" s="762">
        <v>14027.501424302474</v>
      </c>
      <c r="W96" s="763">
        <v>764.7007843637964</v>
      </c>
      <c r="Y96" s="913" t="s">
        <v>254</v>
      </c>
    </row>
    <row r="97" spans="1:25" ht="17.100000000000001" customHeight="1">
      <c r="A97" s="753" t="s">
        <v>255</v>
      </c>
      <c r="B97" s="906" t="s">
        <v>256</v>
      </c>
      <c r="C97" s="920">
        <v>1.9962400806923959</v>
      </c>
      <c r="D97" s="760">
        <v>1000</v>
      </c>
      <c r="E97" s="761">
        <v>677.23719271954849</v>
      </c>
      <c r="F97" s="761">
        <v>1677.2371927195484</v>
      </c>
      <c r="G97" s="761">
        <v>319.0028879728477</v>
      </c>
      <c r="H97" s="763">
        <v>1996.2400806923958</v>
      </c>
      <c r="I97" s="763">
        <v>1122.4751010125315</v>
      </c>
      <c r="J97" s="923">
        <v>116.42156234524589</v>
      </c>
      <c r="K97" s="762">
        <v>20400.735599036605</v>
      </c>
      <c r="L97" s="763">
        <v>1133.829810538273</v>
      </c>
      <c r="M97" s="927">
        <f t="shared" si="3"/>
        <v>0.79462209908068815</v>
      </c>
      <c r="N97" s="920">
        <f t="shared" si="2"/>
        <v>1.586256483188794</v>
      </c>
      <c r="O97" s="760">
        <v>1000</v>
      </c>
      <c r="P97" s="761">
        <v>393.14613277607867</v>
      </c>
      <c r="Q97" s="761">
        <v>1393.146132776079</v>
      </c>
      <c r="R97" s="761">
        <v>193.11035041271523</v>
      </c>
      <c r="S97" s="763">
        <v>1586.2564831887939</v>
      </c>
      <c r="T97" s="763">
        <v>894.73939050043782</v>
      </c>
      <c r="U97" s="923">
        <v>66.081956015588887</v>
      </c>
      <c r="V97" s="762">
        <v>9861.8374683387374</v>
      </c>
      <c r="W97" s="763">
        <v>561.65965557446418</v>
      </c>
      <c r="Y97" s="913" t="s">
        <v>256</v>
      </c>
    </row>
    <row r="98" spans="1:25" ht="17.100000000000001" customHeight="1">
      <c r="A98" s="753" t="s">
        <v>257</v>
      </c>
      <c r="B98" s="906" t="s">
        <v>258</v>
      </c>
      <c r="C98" s="920">
        <v>2.0356190883081418</v>
      </c>
      <c r="D98" s="760">
        <v>1000</v>
      </c>
      <c r="E98" s="761">
        <v>664.88514843492487</v>
      </c>
      <c r="F98" s="761">
        <v>1664.8851484349252</v>
      </c>
      <c r="G98" s="761">
        <v>370.7339398732164</v>
      </c>
      <c r="H98" s="763">
        <v>2035.6190883081417</v>
      </c>
      <c r="I98" s="763">
        <v>1081.797852197981</v>
      </c>
      <c r="J98" s="923">
        <v>161.24143424266356</v>
      </c>
      <c r="K98" s="762">
        <v>20382.644192597134</v>
      </c>
      <c r="L98" s="763">
        <v>1108.2682674599585</v>
      </c>
      <c r="M98" s="927">
        <f t="shared" si="3"/>
        <v>0.74271429558708146</v>
      </c>
      <c r="N98" s="920">
        <f t="shared" si="2"/>
        <v>1.5118833972563985</v>
      </c>
      <c r="O98" s="760">
        <v>1000</v>
      </c>
      <c r="P98" s="761">
        <v>311.59602278006008</v>
      </c>
      <c r="Q98" s="761">
        <v>1311.5960227800599</v>
      </c>
      <c r="R98" s="761">
        <v>200.28737447633776</v>
      </c>
      <c r="S98" s="763">
        <v>1511.8833972563984</v>
      </c>
      <c r="T98" s="763">
        <v>831.54505869664047</v>
      </c>
      <c r="U98" s="923">
        <v>125.49044901592087</v>
      </c>
      <c r="V98" s="762">
        <v>9579.3318976550672</v>
      </c>
      <c r="W98" s="763">
        <v>520.34436806432473</v>
      </c>
      <c r="Y98" s="913" t="s">
        <v>258</v>
      </c>
    </row>
    <row r="99" spans="1:25" ht="17.100000000000001" customHeight="1">
      <c r="A99" s="753" t="s">
        <v>259</v>
      </c>
      <c r="B99" s="906" t="s">
        <v>260</v>
      </c>
      <c r="C99" s="920">
        <v>1.9695072328829932</v>
      </c>
      <c r="D99" s="760">
        <v>1000</v>
      </c>
      <c r="E99" s="761">
        <v>592.57144107469583</v>
      </c>
      <c r="F99" s="761">
        <v>1592.5714410746959</v>
      </c>
      <c r="G99" s="761">
        <v>376.93579180829704</v>
      </c>
      <c r="H99" s="763">
        <v>1969.5072328829933</v>
      </c>
      <c r="I99" s="763">
        <v>1094.0131095706543</v>
      </c>
      <c r="J99" s="923">
        <v>149.81426905962499</v>
      </c>
      <c r="K99" s="762">
        <v>26085.718806138942</v>
      </c>
      <c r="L99" s="763">
        <v>1396.088438668404</v>
      </c>
      <c r="M99" s="927">
        <f t="shared" si="3"/>
        <v>0.78316668242478915</v>
      </c>
      <c r="N99" s="920">
        <f t="shared" si="2"/>
        <v>1.5424524455886004</v>
      </c>
      <c r="O99" s="760">
        <v>1000</v>
      </c>
      <c r="P99" s="761">
        <v>328.49673411361192</v>
      </c>
      <c r="Q99" s="761">
        <v>1328.4967341136123</v>
      </c>
      <c r="R99" s="761">
        <v>213.95571147498836</v>
      </c>
      <c r="S99" s="763">
        <v>1542.4524455886003</v>
      </c>
      <c r="T99" s="763">
        <v>882.70530464376384</v>
      </c>
      <c r="U99" s="923">
        <v>120.94014457175254</v>
      </c>
      <c r="V99" s="762">
        <v>13801.061614031536</v>
      </c>
      <c r="W99" s="763">
        <v>741.24157982106215</v>
      </c>
      <c r="Y99" s="913" t="s">
        <v>260</v>
      </c>
    </row>
    <row r="100" spans="1:25" ht="17.100000000000001" customHeight="1">
      <c r="A100" s="753" t="s">
        <v>261</v>
      </c>
      <c r="B100" s="906" t="s">
        <v>262</v>
      </c>
      <c r="C100" s="920">
        <v>1.9338211022557683</v>
      </c>
      <c r="D100" s="760">
        <v>1000</v>
      </c>
      <c r="E100" s="761">
        <v>480.18505014976307</v>
      </c>
      <c r="F100" s="761">
        <v>1480.1850501497629</v>
      </c>
      <c r="G100" s="761">
        <v>453.63605210600542</v>
      </c>
      <c r="H100" s="763">
        <v>1933.8211022557682</v>
      </c>
      <c r="I100" s="763">
        <v>1213.5014132840547</v>
      </c>
      <c r="J100" s="923">
        <v>231.73965655334729</v>
      </c>
      <c r="K100" s="762">
        <v>25122.74182458975</v>
      </c>
      <c r="L100" s="763">
        <v>1347.2416040789003</v>
      </c>
      <c r="M100" s="927">
        <f t="shared" si="3"/>
        <v>0.79035729905759844</v>
      </c>
      <c r="N100" s="920">
        <f t="shared" si="2"/>
        <v>1.5284096232394568</v>
      </c>
      <c r="O100" s="760">
        <v>1000</v>
      </c>
      <c r="P100" s="761">
        <v>253.29476246628047</v>
      </c>
      <c r="Q100" s="761">
        <v>1253.2947624662804</v>
      </c>
      <c r="R100" s="761">
        <v>275.11486077317699</v>
      </c>
      <c r="S100" s="763">
        <v>1528.4096232394568</v>
      </c>
      <c r="T100" s="763">
        <v>1030.1819373664925</v>
      </c>
      <c r="U100" s="923">
        <v>215.68412175396583</v>
      </c>
      <c r="V100" s="762">
        <v>14269.979764855845</v>
      </c>
      <c r="W100" s="763">
        <v>764.28225071145641</v>
      </c>
      <c r="Y100" s="913" t="s">
        <v>262</v>
      </c>
    </row>
    <row r="101" spans="1:25" ht="17.100000000000001" customHeight="1">
      <c r="A101" s="753" t="s">
        <v>263</v>
      </c>
      <c r="B101" s="906" t="s">
        <v>264</v>
      </c>
      <c r="C101" s="920">
        <v>1.8443694334084659</v>
      </c>
      <c r="D101" s="760">
        <v>1000</v>
      </c>
      <c r="E101" s="761">
        <v>379.66443933215766</v>
      </c>
      <c r="F101" s="761">
        <v>1379.6644393321581</v>
      </c>
      <c r="G101" s="761">
        <v>464.70499407630876</v>
      </c>
      <c r="H101" s="763">
        <v>1844.369433408466</v>
      </c>
      <c r="I101" s="763">
        <v>1231.9552141851646</v>
      </c>
      <c r="J101" s="923">
        <v>226.89744307984364</v>
      </c>
      <c r="K101" s="762">
        <v>22368.646797013029</v>
      </c>
      <c r="L101" s="763">
        <v>1225.5747015599425</v>
      </c>
      <c r="M101" s="927">
        <f t="shared" si="3"/>
        <v>0.8038967920739345</v>
      </c>
      <c r="N101" s="920">
        <f t="shared" si="2"/>
        <v>1.4826826709162859</v>
      </c>
      <c r="O101" s="760">
        <v>1000</v>
      </c>
      <c r="P101" s="761">
        <v>216.92621601205312</v>
      </c>
      <c r="Q101" s="761">
        <v>1216.9262160120531</v>
      </c>
      <c r="R101" s="761">
        <v>265.75645490423221</v>
      </c>
      <c r="S101" s="763">
        <v>1482.6826709162858</v>
      </c>
      <c r="T101" s="763">
        <v>1051.8909072722349</v>
      </c>
      <c r="U101" s="923">
        <v>213.29408303606178</v>
      </c>
      <c r="V101" s="762">
        <v>13450.195104845194</v>
      </c>
      <c r="W101" s="763">
        <v>741.31261315994493</v>
      </c>
      <c r="Y101" s="913" t="s">
        <v>264</v>
      </c>
    </row>
    <row r="102" spans="1:25" ht="17.100000000000001" customHeight="1">
      <c r="A102" s="753" t="s">
        <v>265</v>
      </c>
      <c r="B102" s="906" t="s">
        <v>36</v>
      </c>
      <c r="C102" s="920">
        <v>1.9998225349645984</v>
      </c>
      <c r="D102" s="760">
        <v>1000</v>
      </c>
      <c r="E102" s="761">
        <v>563.95603871670767</v>
      </c>
      <c r="F102" s="761">
        <v>1563.956038716708</v>
      </c>
      <c r="G102" s="761">
        <v>435.86649624789015</v>
      </c>
      <c r="H102" s="763">
        <v>1999.8225349645984</v>
      </c>
      <c r="I102" s="763">
        <v>1185.9772355822549</v>
      </c>
      <c r="J102" s="923">
        <v>199.20665819515449</v>
      </c>
      <c r="K102" s="762">
        <v>18933.6754940266</v>
      </c>
      <c r="L102" s="763">
        <v>1068.2996289132884</v>
      </c>
      <c r="M102" s="927">
        <f t="shared" si="3"/>
        <v>0.77820211270647122</v>
      </c>
      <c r="N102" s="920">
        <f t="shared" si="2"/>
        <v>1.5562661217474614</v>
      </c>
      <c r="O102" s="760">
        <v>1000</v>
      </c>
      <c r="P102" s="761">
        <v>305.4897344504252</v>
      </c>
      <c r="Q102" s="761">
        <v>1305.4897344504254</v>
      </c>
      <c r="R102" s="761">
        <v>250.77638729703605</v>
      </c>
      <c r="S102" s="763">
        <v>1556.2661217474613</v>
      </c>
      <c r="T102" s="763">
        <v>958.65294899837841</v>
      </c>
      <c r="U102" s="923">
        <v>160.78307537677787</v>
      </c>
      <c r="V102" s="762">
        <v>10383.530495086514</v>
      </c>
      <c r="W102" s="763">
        <v>592.20249141798718</v>
      </c>
      <c r="Y102" s="913" t="s">
        <v>36</v>
      </c>
    </row>
    <row r="103" spans="1:25" ht="17.100000000000001" customHeight="1">
      <c r="A103" s="753" t="s">
        <v>266</v>
      </c>
      <c r="B103" s="906" t="s">
        <v>267</v>
      </c>
      <c r="C103" s="920">
        <v>1.8979062342209605</v>
      </c>
      <c r="D103" s="760">
        <v>1000</v>
      </c>
      <c r="E103" s="761">
        <v>702.9398680998986</v>
      </c>
      <c r="F103" s="761">
        <v>1702.9398680998984</v>
      </c>
      <c r="G103" s="761">
        <v>194.96636612106215</v>
      </c>
      <c r="H103" s="763">
        <v>1897.9062342209604</v>
      </c>
      <c r="I103" s="763">
        <v>1040.5100600716958</v>
      </c>
      <c r="J103" s="923">
        <v>93.972756249158124</v>
      </c>
      <c r="K103" s="762">
        <v>13389.562594501853</v>
      </c>
      <c r="L103" s="763">
        <v>778.01059389351258</v>
      </c>
      <c r="M103" s="927">
        <f t="shared" si="3"/>
        <v>0.78755869702154402</v>
      </c>
      <c r="N103" s="920">
        <f t="shared" si="2"/>
        <v>1.494712560892125</v>
      </c>
      <c r="O103" s="760">
        <v>1000</v>
      </c>
      <c r="P103" s="761">
        <v>391.62200677085218</v>
      </c>
      <c r="Q103" s="761">
        <v>1391.6220067708521</v>
      </c>
      <c r="R103" s="761">
        <v>103.09055412127319</v>
      </c>
      <c r="S103" s="763">
        <v>1494.7125608921251</v>
      </c>
      <c r="T103" s="763">
        <v>868.55408531433125</v>
      </c>
      <c r="U103" s="923">
        <v>70.212397561836283</v>
      </c>
      <c r="V103" s="762">
        <v>7683.8572332429057</v>
      </c>
      <c r="W103" s="763">
        <v>450.75984338083202</v>
      </c>
      <c r="Y103" s="913" t="s">
        <v>267</v>
      </c>
    </row>
    <row r="104" spans="1:25" ht="17.100000000000001" customHeight="1">
      <c r="A104" s="753" t="s">
        <v>268</v>
      </c>
      <c r="B104" s="906" t="s">
        <v>269</v>
      </c>
      <c r="C104" s="920">
        <v>2.7018951922910479</v>
      </c>
      <c r="D104" s="760">
        <v>1000</v>
      </c>
      <c r="E104" s="761">
        <v>1440.1719137420525</v>
      </c>
      <c r="F104" s="761">
        <v>2440.1719137420532</v>
      </c>
      <c r="G104" s="761">
        <v>261.72327854899447</v>
      </c>
      <c r="H104" s="763">
        <v>2701.8951922910478</v>
      </c>
      <c r="I104" s="763">
        <v>1062.7110661187351</v>
      </c>
      <c r="J104" s="923">
        <v>110.92375194710677</v>
      </c>
      <c r="K104" s="762">
        <v>16896.72462348091</v>
      </c>
      <c r="L104" s="763">
        <v>930.18230304640952</v>
      </c>
      <c r="M104" s="927">
        <f t="shared" si="3"/>
        <v>0.582499975876967</v>
      </c>
      <c r="N104" s="920">
        <f t="shared" si="2"/>
        <v>1.5738538843316285</v>
      </c>
      <c r="O104" s="760">
        <v>1000</v>
      </c>
      <c r="P104" s="761">
        <v>480.51763367861042</v>
      </c>
      <c r="Q104" s="761">
        <v>1480.5176336786103</v>
      </c>
      <c r="R104" s="761">
        <v>93.336250653018325</v>
      </c>
      <c r="S104" s="763">
        <v>1573.8538843316285</v>
      </c>
      <c r="T104" s="763">
        <v>477.33816459074819</v>
      </c>
      <c r="U104" s="923">
        <v>60.162415176339458</v>
      </c>
      <c r="V104" s="762">
        <v>5461.0435121894216</v>
      </c>
      <c r="W104" s="763">
        <v>305.59264580784065</v>
      </c>
      <c r="Y104" s="913" t="s">
        <v>269</v>
      </c>
    </row>
    <row r="105" spans="1:25" ht="17.100000000000001" customHeight="1">
      <c r="A105" s="753" t="s">
        <v>270</v>
      </c>
      <c r="B105" s="906" t="s">
        <v>271</v>
      </c>
      <c r="C105" s="920">
        <v>2.2713507491387799</v>
      </c>
      <c r="D105" s="760">
        <v>1000</v>
      </c>
      <c r="E105" s="761">
        <v>970.08952382743632</v>
      </c>
      <c r="F105" s="761">
        <v>1970.0895238274366</v>
      </c>
      <c r="G105" s="761">
        <v>301.26122531134371</v>
      </c>
      <c r="H105" s="763">
        <v>2271.35074913878</v>
      </c>
      <c r="I105" s="763">
        <v>961.34067571230662</v>
      </c>
      <c r="J105" s="923">
        <v>134.88531256030464</v>
      </c>
      <c r="K105" s="762">
        <v>21908.990075784459</v>
      </c>
      <c r="L105" s="763">
        <v>1293.1846889336123</v>
      </c>
      <c r="M105" s="927">
        <f t="shared" si="3"/>
        <v>0.69597682399905858</v>
      </c>
      <c r="N105" s="920">
        <f t="shared" si="2"/>
        <v>1.5808074805734904</v>
      </c>
      <c r="O105" s="760">
        <v>1000</v>
      </c>
      <c r="P105" s="761">
        <v>434.36729970750457</v>
      </c>
      <c r="Q105" s="761">
        <v>1434.367299707505</v>
      </c>
      <c r="R105" s="761">
        <v>146.44018086598587</v>
      </c>
      <c r="S105" s="763">
        <v>1580.8074805734905</v>
      </c>
      <c r="T105" s="763">
        <v>642.96521062545617</v>
      </c>
      <c r="U105" s="923">
        <v>111.3804481079458</v>
      </c>
      <c r="V105" s="762">
        <v>8001.0374694183874</v>
      </c>
      <c r="W105" s="763">
        <v>461.65676837365737</v>
      </c>
      <c r="Y105" s="913" t="s">
        <v>271</v>
      </c>
    </row>
    <row r="106" spans="1:25" ht="17.100000000000001" customHeight="1">
      <c r="A106" s="753" t="s">
        <v>272</v>
      </c>
      <c r="B106" s="906" t="s">
        <v>273</v>
      </c>
      <c r="C106" s="920">
        <v>1.5069795621202102</v>
      </c>
      <c r="D106" s="760">
        <v>1000</v>
      </c>
      <c r="E106" s="761">
        <v>205.76878749916548</v>
      </c>
      <c r="F106" s="761">
        <v>1205.7687874991655</v>
      </c>
      <c r="G106" s="761">
        <v>301.21077462104432</v>
      </c>
      <c r="H106" s="763">
        <v>1506.9795621202102</v>
      </c>
      <c r="I106" s="763">
        <v>999.40389389425366</v>
      </c>
      <c r="J106" s="923">
        <v>158.2695425002818</v>
      </c>
      <c r="K106" s="762">
        <v>10239.591187955275</v>
      </c>
      <c r="L106" s="763">
        <v>562.95976501701875</v>
      </c>
      <c r="M106" s="927">
        <f t="shared" si="3"/>
        <v>0.86484483803707979</v>
      </c>
      <c r="N106" s="920">
        <f t="shared" si="2"/>
        <v>1.3033034953270426</v>
      </c>
      <c r="O106" s="760">
        <v>1000</v>
      </c>
      <c r="P106" s="761">
        <v>94.543124071098674</v>
      </c>
      <c r="Q106" s="761">
        <v>1094.5431240710986</v>
      </c>
      <c r="R106" s="761">
        <v>208.76037125594391</v>
      </c>
      <c r="S106" s="763">
        <v>1303.3034953270426</v>
      </c>
      <c r="T106" s="763">
        <v>918.62167413027896</v>
      </c>
      <c r="U106" s="923">
        <v>155.62339276678435</v>
      </c>
      <c r="V106" s="762">
        <v>5748.2328132862385</v>
      </c>
      <c r="W106" s="763">
        <v>316.3691972768583</v>
      </c>
      <c r="Y106" s="913" t="s">
        <v>273</v>
      </c>
    </row>
    <row r="107" spans="1:25" ht="17.100000000000001" customHeight="1">
      <c r="A107" s="753" t="s">
        <v>274</v>
      </c>
      <c r="B107" s="906" t="s">
        <v>275</v>
      </c>
      <c r="C107" s="920">
        <v>2.2941972772439625</v>
      </c>
      <c r="D107" s="760">
        <v>1000</v>
      </c>
      <c r="E107" s="761">
        <v>953.60458118157123</v>
      </c>
      <c r="F107" s="761">
        <v>1953.6045811815707</v>
      </c>
      <c r="G107" s="761">
        <v>340.59269606239081</v>
      </c>
      <c r="H107" s="763">
        <v>2294.1972772439626</v>
      </c>
      <c r="I107" s="763">
        <v>1094.7339841577223</v>
      </c>
      <c r="J107" s="923">
        <v>231.29914115561957</v>
      </c>
      <c r="K107" s="762">
        <v>59877.84824782877</v>
      </c>
      <c r="L107" s="763">
        <v>3332.9714001276202</v>
      </c>
      <c r="M107" s="927">
        <f t="shared" si="3"/>
        <v>0.73058145249266659</v>
      </c>
      <c r="N107" s="920">
        <f>+S107/O107</f>
        <v>1.676097979113615</v>
      </c>
      <c r="O107" s="760">
        <v>1000</v>
      </c>
      <c r="P107" s="761">
        <v>504.23275736469498</v>
      </c>
      <c r="Q107" s="761">
        <v>1504.2327573646949</v>
      </c>
      <c r="R107" s="761">
        <v>171.86522174891994</v>
      </c>
      <c r="S107" s="763">
        <v>1676.0979791136151</v>
      </c>
      <c r="T107" s="763">
        <v>780.33247923946283</v>
      </c>
      <c r="U107" s="923">
        <v>174.90833059602838</v>
      </c>
      <c r="V107" s="762">
        <v>42018.788352824391</v>
      </c>
      <c r="W107" s="763">
        <v>2380.8777762888471</v>
      </c>
      <c r="Y107" s="913" t="s">
        <v>275</v>
      </c>
    </row>
    <row r="108" spans="1:25" ht="17.100000000000001" customHeight="1">
      <c r="A108" s="753" t="s">
        <v>276</v>
      </c>
      <c r="B108" s="906" t="s">
        <v>277</v>
      </c>
      <c r="C108" s="920">
        <v>2.2856394408201428</v>
      </c>
      <c r="D108" s="760">
        <v>1000</v>
      </c>
      <c r="E108" s="761">
        <v>950.03062086878867</v>
      </c>
      <c r="F108" s="761">
        <v>1950.0306208687887</v>
      </c>
      <c r="G108" s="761">
        <v>335.60881995135389</v>
      </c>
      <c r="H108" s="763">
        <v>2285.6394408201427</v>
      </c>
      <c r="I108" s="763">
        <v>1089.6247604231323</v>
      </c>
      <c r="J108" s="923">
        <v>304.87915643910361</v>
      </c>
      <c r="K108" s="762">
        <v>32505.67026161688</v>
      </c>
      <c r="L108" s="763">
        <v>1799.0750402731328</v>
      </c>
      <c r="M108" s="927">
        <f t="shared" si="3"/>
        <v>0.68737140101065575</v>
      </c>
      <c r="N108" s="920">
        <f>+S108/O108</f>
        <v>1.5710831846417534</v>
      </c>
      <c r="O108" s="760">
        <v>1000</v>
      </c>
      <c r="P108" s="761">
        <v>405.9974844267083</v>
      </c>
      <c r="Q108" s="761">
        <v>1405.9974844267081</v>
      </c>
      <c r="R108" s="761">
        <v>165.08570021504499</v>
      </c>
      <c r="S108" s="763">
        <v>1571.0831846417534</v>
      </c>
      <c r="T108" s="763">
        <v>738.56578415710908</v>
      </c>
      <c r="U108" s="923">
        <v>214.6339927911919</v>
      </c>
      <c r="V108" s="762">
        <v>17805.8998232212</v>
      </c>
      <c r="W108" s="763">
        <v>983.15256987498572</v>
      </c>
      <c r="Y108" s="913" t="s">
        <v>277</v>
      </c>
    </row>
    <row r="109" spans="1:25" ht="17.100000000000001" customHeight="1">
      <c r="A109" s="753" t="s">
        <v>278</v>
      </c>
      <c r="B109" s="906" t="s">
        <v>279</v>
      </c>
      <c r="C109" s="920">
        <v>1.7926263453162052</v>
      </c>
      <c r="D109" s="760">
        <v>1000</v>
      </c>
      <c r="E109" s="761">
        <v>517.53354338416352</v>
      </c>
      <c r="F109" s="761">
        <v>1517.5335433841635</v>
      </c>
      <c r="G109" s="761">
        <v>275.09280193204199</v>
      </c>
      <c r="H109" s="763">
        <v>1792.6263453162053</v>
      </c>
      <c r="I109" s="763">
        <v>1079.7166471139669</v>
      </c>
      <c r="J109" s="923">
        <v>286.0328996046523</v>
      </c>
      <c r="K109" s="762">
        <v>35057.469854511612</v>
      </c>
      <c r="L109" s="763">
        <v>1966.0171307452426</v>
      </c>
      <c r="M109" s="927">
        <f t="shared" si="3"/>
        <v>0.80467305975415926</v>
      </c>
      <c r="N109" s="920">
        <f>+S109/O109</f>
        <v>1.442478126281507</v>
      </c>
      <c r="O109" s="760">
        <v>1000</v>
      </c>
      <c r="P109" s="761">
        <v>289.94633503466412</v>
      </c>
      <c r="Q109" s="761">
        <v>1289.9463350346639</v>
      </c>
      <c r="R109" s="761">
        <v>152.53179124684308</v>
      </c>
      <c r="S109" s="763">
        <v>1442.478126281507</v>
      </c>
      <c r="T109" s="763">
        <v>899.59766150190887</v>
      </c>
      <c r="U109" s="923">
        <v>220.41925501814572</v>
      </c>
      <c r="V109" s="762">
        <v>25067.149413100517</v>
      </c>
      <c r="W109" s="763">
        <v>1428.6649567126094</v>
      </c>
      <c r="Y109" s="913" t="s">
        <v>279</v>
      </c>
    </row>
    <row r="110" spans="1:25" ht="17.100000000000001" customHeight="1">
      <c r="A110" s="753" t="s">
        <v>280</v>
      </c>
      <c r="B110" s="906" t="s">
        <v>281</v>
      </c>
      <c r="C110" s="920">
        <v>1.6781155045844511</v>
      </c>
      <c r="D110" s="760">
        <v>1000</v>
      </c>
      <c r="E110" s="761">
        <v>455.05149564951859</v>
      </c>
      <c r="F110" s="761">
        <v>1455.0514956495185</v>
      </c>
      <c r="G110" s="761">
        <v>223.06400893493264</v>
      </c>
      <c r="H110" s="763">
        <v>1678.1155045844512</v>
      </c>
      <c r="I110" s="763">
        <v>1037.9895954484541</v>
      </c>
      <c r="J110" s="923">
        <v>143.32834113501451</v>
      </c>
      <c r="K110" s="762">
        <v>28164.492439746555</v>
      </c>
      <c r="L110" s="763">
        <v>1543.8023902304913</v>
      </c>
      <c r="M110" s="927">
        <f t="shared" si="3"/>
        <v>0.83235182321426915</v>
      </c>
      <c r="N110" s="920">
        <f t="shared" ref="N110:N114" si="4">+S110/O110</f>
        <v>1.3967824998050011</v>
      </c>
      <c r="O110" s="760">
        <v>1000</v>
      </c>
      <c r="P110" s="761">
        <v>269.17559791285447</v>
      </c>
      <c r="Q110" s="761">
        <v>1269.1755979128545</v>
      </c>
      <c r="R110" s="761">
        <v>127.60690189214665</v>
      </c>
      <c r="S110" s="763">
        <v>1396.7824998050012</v>
      </c>
      <c r="T110" s="763">
        <v>892.36892944771625</v>
      </c>
      <c r="U110" s="923">
        <v>149.58479616462856</v>
      </c>
      <c r="V110" s="762">
        <v>21078.34015859005</v>
      </c>
      <c r="W110" s="763">
        <v>1167.4097767307753</v>
      </c>
      <c r="Y110" s="913" t="s">
        <v>281</v>
      </c>
    </row>
    <row r="111" spans="1:25" ht="17.100000000000001" customHeight="1">
      <c r="A111" s="753" t="s">
        <v>282</v>
      </c>
      <c r="B111" s="906" t="s">
        <v>283</v>
      </c>
      <c r="C111" s="920">
        <v>1.7268924859861519</v>
      </c>
      <c r="D111" s="760">
        <v>1000</v>
      </c>
      <c r="E111" s="761">
        <v>446.87244344170557</v>
      </c>
      <c r="F111" s="761">
        <v>1446.8724434417056</v>
      </c>
      <c r="G111" s="761">
        <v>280.02004254444603</v>
      </c>
      <c r="H111" s="763">
        <v>1726.8924859861518</v>
      </c>
      <c r="I111" s="763">
        <v>1085.0655768752242</v>
      </c>
      <c r="J111" s="923">
        <v>157.51997089346995</v>
      </c>
      <c r="K111" s="762">
        <v>15468.300308120257</v>
      </c>
      <c r="L111" s="763">
        <v>848.09492218414653</v>
      </c>
      <c r="M111" s="927">
        <f t="shared" si="3"/>
        <v>0.80228441374538995</v>
      </c>
      <c r="N111" s="920">
        <f t="shared" si="4"/>
        <v>1.3854589257207188</v>
      </c>
      <c r="O111" s="760">
        <v>1000</v>
      </c>
      <c r="P111" s="761">
        <v>225.24264217932949</v>
      </c>
      <c r="Q111" s="761">
        <v>1225.2426421793296</v>
      </c>
      <c r="R111" s="761">
        <v>160.21628354138952</v>
      </c>
      <c r="S111" s="763">
        <v>1385.4589257207188</v>
      </c>
      <c r="T111" s="763">
        <v>916.31646318068022</v>
      </c>
      <c r="U111" s="923">
        <v>117.81171439051566</v>
      </c>
      <c r="V111" s="762">
        <v>8240.7817287541384</v>
      </c>
      <c r="W111" s="763">
        <v>452.66996736867333</v>
      </c>
      <c r="Y111" s="913" t="s">
        <v>283</v>
      </c>
    </row>
    <row r="112" spans="1:25" ht="17.100000000000001" customHeight="1">
      <c r="A112" s="753" t="s">
        <v>284</v>
      </c>
      <c r="B112" s="906" t="s">
        <v>285</v>
      </c>
      <c r="C112" s="920">
        <v>1.7079920617464748</v>
      </c>
      <c r="D112" s="760">
        <v>1000</v>
      </c>
      <c r="E112" s="761">
        <v>413.91951268852227</v>
      </c>
      <c r="F112" s="761">
        <v>1413.9195126885222</v>
      </c>
      <c r="G112" s="761">
        <v>294.07254905795259</v>
      </c>
      <c r="H112" s="763">
        <v>1707.9920617464747</v>
      </c>
      <c r="I112" s="763">
        <v>1122.6783756403427</v>
      </c>
      <c r="J112" s="923">
        <v>269.20558342780339</v>
      </c>
      <c r="K112" s="762">
        <v>22363.716267067655</v>
      </c>
      <c r="L112" s="763">
        <v>1254.7411962864778</v>
      </c>
      <c r="M112" s="927">
        <f t="shared" si="3"/>
        <v>0.82431689895977711</v>
      </c>
      <c r="N112" s="920">
        <f t="shared" si="4"/>
        <v>1.4079267197867702</v>
      </c>
      <c r="O112" s="760">
        <v>1000</v>
      </c>
      <c r="P112" s="761">
        <v>238.73458906631572</v>
      </c>
      <c r="Q112" s="761">
        <v>1238.7345890663157</v>
      </c>
      <c r="R112" s="761">
        <v>169.19213072045474</v>
      </c>
      <c r="S112" s="763">
        <v>1407.9267197867703</v>
      </c>
      <c r="T112" s="763">
        <v>966.17394011136321</v>
      </c>
      <c r="U112" s="923">
        <v>248.05460341768494</v>
      </c>
      <c r="V112" s="762">
        <v>14445.756770081231</v>
      </c>
      <c r="W112" s="763">
        <v>822.66399671322154</v>
      </c>
      <c r="Y112" s="913" t="s">
        <v>285</v>
      </c>
    </row>
    <row r="113" spans="1:25" ht="17.100000000000001" customHeight="1">
      <c r="A113" s="753" t="s">
        <v>286</v>
      </c>
      <c r="B113" s="906" t="s">
        <v>287</v>
      </c>
      <c r="C113" s="920">
        <v>2.8916308424016446</v>
      </c>
      <c r="D113" s="760">
        <v>1000</v>
      </c>
      <c r="E113" s="761">
        <v>1638.1876039651099</v>
      </c>
      <c r="F113" s="761">
        <v>2638.1876039651102</v>
      </c>
      <c r="G113" s="761">
        <v>253.44323843653339</v>
      </c>
      <c r="H113" s="763">
        <v>2891.6308424016447</v>
      </c>
      <c r="I113" s="763">
        <v>939.40331778048233</v>
      </c>
      <c r="J113" s="923">
        <v>119.83117415224675</v>
      </c>
      <c r="K113" s="762">
        <v>53042.401037061791</v>
      </c>
      <c r="L113" s="763">
        <v>2609.6492730212813</v>
      </c>
      <c r="M113" s="927">
        <f t="shared" si="3"/>
        <v>0.59695157124861775</v>
      </c>
      <c r="N113" s="920">
        <f t="shared" si="4"/>
        <v>1.7261635748426261</v>
      </c>
      <c r="O113" s="760">
        <v>1000</v>
      </c>
      <c r="P113" s="761">
        <v>643.26741354350906</v>
      </c>
      <c r="Q113" s="761">
        <v>1643.2674135435093</v>
      </c>
      <c r="R113" s="761">
        <v>82.896161299116429</v>
      </c>
      <c r="S113" s="763">
        <v>1726.1635748426261</v>
      </c>
      <c r="T113" s="763">
        <v>401.47721344462161</v>
      </c>
      <c r="U113" s="923">
        <v>49.78084761168148</v>
      </c>
      <c r="V113" s="762">
        <v>14400.687813944982</v>
      </c>
      <c r="W113" s="763">
        <v>681.0720020737981</v>
      </c>
      <c r="Y113" s="913" t="s">
        <v>287</v>
      </c>
    </row>
    <row r="114" spans="1:25" ht="17.100000000000001" customHeight="1" thickBot="1">
      <c r="A114" s="754" t="s">
        <v>288</v>
      </c>
      <c r="B114" s="909" t="s">
        <v>289</v>
      </c>
      <c r="C114" s="921">
        <v>1.631664657995411</v>
      </c>
      <c r="D114" s="750">
        <v>1000</v>
      </c>
      <c r="E114" s="751">
        <v>535.22726186705438</v>
      </c>
      <c r="F114" s="751">
        <v>1535.2272618670545</v>
      </c>
      <c r="G114" s="751">
        <v>96.437396128356866</v>
      </c>
      <c r="H114" s="765">
        <v>1631.6646579954111</v>
      </c>
      <c r="I114" s="765">
        <v>1017.7606843617525</v>
      </c>
      <c r="J114" s="924">
        <v>40.309133611566921</v>
      </c>
      <c r="K114" s="752">
        <v>15559.775415451239</v>
      </c>
      <c r="L114" s="765">
        <v>955.83160265171887</v>
      </c>
      <c r="M114" s="928">
        <f t="shared" si="3"/>
        <v>0.84713638367995492</v>
      </c>
      <c r="N114" s="921">
        <f t="shared" si="4"/>
        <v>1.3822424977526229</v>
      </c>
      <c r="O114" s="750">
        <v>1000</v>
      </c>
      <c r="P114" s="751">
        <v>339.81885759972027</v>
      </c>
      <c r="Q114" s="751">
        <v>1339.8188575997203</v>
      </c>
      <c r="R114" s="751">
        <v>42.423640152902735</v>
      </c>
      <c r="S114" s="765">
        <v>1382.242497752623</v>
      </c>
      <c r="T114" s="765">
        <v>881.17293940740353</v>
      </c>
      <c r="U114" s="924">
        <v>24.098256807205928</v>
      </c>
      <c r="V114" s="752">
        <v>10298.70147288662</v>
      </c>
      <c r="W114" s="765">
        <v>653.34289282396776</v>
      </c>
      <c r="Y114" s="915" t="s">
        <v>289</v>
      </c>
    </row>
    <row r="115" spans="1:25" ht="17.100000000000001" customHeight="1">
      <c r="A115" s="755"/>
      <c r="B115" s="756"/>
      <c r="C115" s="756"/>
      <c r="D115" s="756"/>
      <c r="E115" s="756"/>
      <c r="F115" s="756"/>
      <c r="G115" s="756"/>
      <c r="H115" s="756"/>
      <c r="I115" s="756"/>
      <c r="J115" s="756"/>
      <c r="K115" s="756"/>
      <c r="L115" s="756"/>
      <c r="M115" s="768"/>
    </row>
    <row r="116" spans="1:25">
      <c r="A116" s="755"/>
      <c r="B116" s="756"/>
      <c r="C116" s="756"/>
      <c r="D116" s="756"/>
      <c r="E116" s="756"/>
      <c r="F116" s="756"/>
      <c r="G116" s="756"/>
      <c r="H116" s="756"/>
      <c r="I116" s="756"/>
      <c r="J116" s="756"/>
      <c r="K116" s="756"/>
      <c r="L116" s="756"/>
      <c r="M116" s="756"/>
    </row>
    <row r="117" spans="1:25">
      <c r="A117" s="755"/>
      <c r="B117" s="756"/>
      <c r="C117" s="756"/>
      <c r="D117" s="756"/>
      <c r="E117" s="756"/>
      <c r="F117" s="756"/>
      <c r="G117" s="756"/>
      <c r="H117" s="756"/>
      <c r="I117" s="756"/>
      <c r="J117" s="756"/>
      <c r="K117" s="756"/>
      <c r="L117" s="756"/>
      <c r="M117" s="756"/>
    </row>
    <row r="118" spans="1:25">
      <c r="A118" s="755"/>
      <c r="B118" s="756"/>
      <c r="C118" s="756"/>
      <c r="D118" s="756"/>
      <c r="E118" s="756"/>
      <c r="F118" s="756"/>
      <c r="G118" s="756"/>
      <c r="H118" s="756"/>
      <c r="I118" s="756"/>
      <c r="J118" s="756"/>
      <c r="K118" s="756"/>
      <c r="L118" s="756"/>
      <c r="M118" s="756"/>
    </row>
    <row r="119" spans="1:25">
      <c r="A119" s="755"/>
      <c r="B119" s="756"/>
      <c r="C119" s="756"/>
      <c r="D119" s="756"/>
      <c r="E119" s="756"/>
      <c r="F119" s="756"/>
      <c r="G119" s="756"/>
      <c r="H119" s="756"/>
      <c r="I119" s="756"/>
      <c r="J119" s="756"/>
      <c r="K119" s="756"/>
      <c r="L119" s="756"/>
      <c r="M119" s="756"/>
    </row>
    <row r="120" spans="1:25">
      <c r="A120" s="755"/>
      <c r="B120" s="756"/>
      <c r="C120" s="756"/>
      <c r="D120" s="756"/>
      <c r="E120" s="756"/>
      <c r="F120" s="756"/>
      <c r="G120" s="756"/>
      <c r="H120" s="756"/>
      <c r="I120" s="756"/>
      <c r="J120" s="756"/>
      <c r="K120" s="756"/>
      <c r="L120" s="756"/>
      <c r="M120" s="756"/>
    </row>
    <row r="121" spans="1:25">
      <c r="A121" s="755"/>
      <c r="B121" s="756"/>
      <c r="C121" s="756"/>
      <c r="D121" s="756"/>
      <c r="E121" s="756"/>
      <c r="F121" s="756"/>
      <c r="G121" s="756"/>
      <c r="H121" s="756"/>
      <c r="I121" s="756"/>
      <c r="J121" s="756"/>
      <c r="K121" s="756"/>
      <c r="L121" s="756"/>
      <c r="M121" s="756"/>
    </row>
    <row r="122" spans="1:25">
      <c r="A122" s="755"/>
      <c r="B122" s="756"/>
      <c r="C122" s="756"/>
      <c r="D122" s="756"/>
      <c r="E122" s="756"/>
      <c r="F122" s="756"/>
      <c r="G122" s="756"/>
      <c r="H122" s="756"/>
      <c r="I122" s="756"/>
      <c r="J122" s="756"/>
      <c r="K122" s="756"/>
      <c r="L122" s="756"/>
      <c r="M122" s="756"/>
    </row>
    <row r="123" spans="1:25">
      <c r="A123" s="755"/>
      <c r="B123" s="756"/>
      <c r="C123" s="756"/>
      <c r="D123" s="756"/>
      <c r="E123" s="756"/>
      <c r="F123" s="756"/>
      <c r="G123" s="756"/>
      <c r="H123" s="756"/>
      <c r="I123" s="756"/>
      <c r="J123" s="756"/>
      <c r="K123" s="756"/>
      <c r="L123" s="756"/>
      <c r="M123" s="756"/>
    </row>
    <row r="124" spans="1:25">
      <c r="A124" s="755"/>
      <c r="B124" s="756"/>
      <c r="C124" s="756"/>
      <c r="D124" s="756"/>
      <c r="E124" s="756"/>
      <c r="F124" s="756"/>
      <c r="G124" s="756"/>
      <c r="H124" s="756"/>
      <c r="I124" s="756"/>
      <c r="J124" s="756"/>
      <c r="K124" s="756"/>
      <c r="L124" s="756"/>
      <c r="M124" s="756"/>
    </row>
    <row r="125" spans="1:25">
      <c r="A125" s="755"/>
      <c r="B125" s="756"/>
      <c r="C125" s="756"/>
      <c r="D125" s="756"/>
      <c r="E125" s="756"/>
      <c r="F125" s="756"/>
      <c r="G125" s="756"/>
      <c r="H125" s="756"/>
      <c r="I125" s="756"/>
      <c r="J125" s="756"/>
      <c r="K125" s="756"/>
      <c r="L125" s="756"/>
      <c r="M125" s="756"/>
    </row>
    <row r="126" spans="1:25">
      <c r="A126" s="755"/>
      <c r="B126" s="756"/>
      <c r="C126" s="756"/>
      <c r="D126" s="756"/>
      <c r="E126" s="756"/>
      <c r="F126" s="756"/>
      <c r="G126" s="756"/>
      <c r="H126" s="756"/>
      <c r="I126" s="756"/>
      <c r="J126" s="756"/>
      <c r="K126" s="756"/>
      <c r="L126" s="756"/>
      <c r="M126" s="756"/>
    </row>
    <row r="127" spans="1:25">
      <c r="A127" s="755"/>
      <c r="B127" s="756"/>
      <c r="C127" s="756"/>
      <c r="D127" s="756"/>
      <c r="E127" s="756"/>
      <c r="F127" s="756"/>
      <c r="G127" s="756"/>
      <c r="H127" s="756"/>
      <c r="I127" s="756"/>
      <c r="J127" s="756"/>
      <c r="K127" s="756"/>
      <c r="L127" s="756"/>
      <c r="M127" s="756"/>
    </row>
    <row r="128" spans="1:25">
      <c r="A128" s="755"/>
      <c r="B128" s="756"/>
      <c r="C128" s="756"/>
      <c r="D128" s="756"/>
      <c r="E128" s="756"/>
      <c r="F128" s="756"/>
      <c r="G128" s="756"/>
      <c r="H128" s="756"/>
      <c r="I128" s="756"/>
      <c r="J128" s="756"/>
      <c r="K128" s="756"/>
      <c r="L128" s="756"/>
      <c r="M128" s="756"/>
    </row>
    <row r="129" spans="1:13">
      <c r="A129" s="755"/>
      <c r="B129" s="756"/>
      <c r="C129" s="756"/>
      <c r="D129" s="756"/>
      <c r="E129" s="756"/>
      <c r="F129" s="756"/>
      <c r="G129" s="756"/>
      <c r="H129" s="756"/>
      <c r="I129" s="756"/>
      <c r="J129" s="756"/>
      <c r="K129" s="756"/>
      <c r="L129" s="756"/>
      <c r="M129" s="756"/>
    </row>
    <row r="130" spans="1:13">
      <c r="A130" s="755"/>
      <c r="B130" s="756"/>
      <c r="C130" s="756"/>
      <c r="D130" s="756"/>
      <c r="E130" s="756"/>
      <c r="F130" s="756"/>
      <c r="G130" s="756"/>
      <c r="H130" s="756"/>
      <c r="I130" s="756"/>
      <c r="J130" s="756"/>
      <c r="K130" s="756"/>
      <c r="L130" s="756"/>
      <c r="M130" s="756"/>
    </row>
    <row r="131" spans="1:13">
      <c r="A131" s="755"/>
      <c r="B131" s="756"/>
      <c r="C131" s="756"/>
      <c r="D131" s="756"/>
      <c r="E131" s="756"/>
      <c r="F131" s="756"/>
      <c r="G131" s="756"/>
      <c r="H131" s="756"/>
      <c r="I131" s="756"/>
      <c r="J131" s="756"/>
      <c r="K131" s="756"/>
      <c r="L131" s="756"/>
      <c r="M131" s="756"/>
    </row>
    <row r="132" spans="1:13">
      <c r="A132" s="755"/>
      <c r="B132" s="756"/>
      <c r="C132" s="756"/>
      <c r="D132" s="756"/>
      <c r="E132" s="756"/>
      <c r="F132" s="756"/>
      <c r="G132" s="756"/>
      <c r="H132" s="756"/>
      <c r="I132" s="756"/>
      <c r="J132" s="756"/>
      <c r="K132" s="756"/>
      <c r="L132" s="756"/>
      <c r="M132" s="756"/>
    </row>
    <row r="133" spans="1:13">
      <c r="A133" s="755"/>
      <c r="B133" s="756"/>
      <c r="C133" s="756"/>
      <c r="D133" s="756"/>
      <c r="E133" s="756"/>
      <c r="F133" s="756"/>
      <c r="G133" s="756"/>
      <c r="H133" s="756"/>
      <c r="I133" s="756"/>
      <c r="J133" s="756"/>
      <c r="K133" s="756"/>
      <c r="L133" s="756"/>
      <c r="M133" s="756"/>
    </row>
    <row r="134" spans="1:13">
      <c r="A134" s="755"/>
      <c r="B134" s="756"/>
      <c r="C134" s="756"/>
      <c r="D134" s="756"/>
      <c r="E134" s="756"/>
      <c r="F134" s="756"/>
      <c r="G134" s="756"/>
      <c r="H134" s="756"/>
      <c r="I134" s="756"/>
      <c r="J134" s="756"/>
      <c r="K134" s="756"/>
      <c r="L134" s="756"/>
      <c r="M134" s="756"/>
    </row>
    <row r="135" spans="1:13">
      <c r="A135" s="755"/>
      <c r="B135" s="756"/>
      <c r="C135" s="756"/>
      <c r="D135" s="756"/>
      <c r="E135" s="756"/>
      <c r="F135" s="756"/>
      <c r="G135" s="756"/>
      <c r="H135" s="756"/>
      <c r="I135" s="756"/>
      <c r="J135" s="756"/>
      <c r="K135" s="756"/>
      <c r="L135" s="756"/>
      <c r="M135" s="756"/>
    </row>
    <row r="136" spans="1:13">
      <c r="A136" s="755"/>
      <c r="B136" s="756"/>
      <c r="C136" s="756"/>
      <c r="D136" s="756"/>
      <c r="E136" s="756"/>
      <c r="F136" s="756"/>
      <c r="G136" s="756"/>
      <c r="H136" s="756"/>
      <c r="I136" s="756"/>
      <c r="J136" s="756"/>
      <c r="K136" s="756"/>
      <c r="L136" s="756"/>
      <c r="M136" s="756"/>
    </row>
    <row r="137" spans="1:13">
      <c r="A137" s="755"/>
      <c r="B137" s="756"/>
      <c r="C137" s="756"/>
      <c r="D137" s="756"/>
      <c r="E137" s="756"/>
      <c r="F137" s="756"/>
      <c r="G137" s="756"/>
      <c r="H137" s="756"/>
      <c r="I137" s="756"/>
      <c r="J137" s="756"/>
      <c r="K137" s="756"/>
      <c r="L137" s="756"/>
      <c r="M137" s="756"/>
    </row>
    <row r="138" spans="1:13">
      <c r="A138" s="755"/>
      <c r="B138" s="756"/>
      <c r="C138" s="756"/>
      <c r="D138" s="756"/>
      <c r="E138" s="756"/>
      <c r="F138" s="756"/>
      <c r="G138" s="756"/>
      <c r="H138" s="756"/>
      <c r="I138" s="756"/>
      <c r="J138" s="756"/>
      <c r="K138" s="756"/>
      <c r="L138" s="756"/>
      <c r="M138" s="756"/>
    </row>
    <row r="139" spans="1:13">
      <c r="A139" s="755"/>
      <c r="B139" s="756"/>
      <c r="C139" s="756"/>
      <c r="D139" s="756"/>
      <c r="E139" s="756"/>
      <c r="F139" s="756"/>
      <c r="G139" s="756"/>
      <c r="H139" s="756"/>
      <c r="I139" s="756"/>
      <c r="J139" s="756"/>
      <c r="K139" s="756"/>
      <c r="L139" s="756"/>
      <c r="M139" s="756"/>
    </row>
    <row r="140" spans="1:13">
      <c r="A140" s="755"/>
      <c r="B140" s="756"/>
      <c r="C140" s="756"/>
      <c r="D140" s="756"/>
      <c r="E140" s="756"/>
      <c r="F140" s="756"/>
      <c r="G140" s="756"/>
      <c r="H140" s="756"/>
      <c r="I140" s="756"/>
      <c r="J140" s="756"/>
      <c r="K140" s="756"/>
      <c r="L140" s="756"/>
      <c r="M140" s="756"/>
    </row>
    <row r="141" spans="1:13">
      <c r="A141" s="755"/>
      <c r="B141" s="756"/>
      <c r="C141" s="756"/>
      <c r="D141" s="756"/>
      <c r="E141" s="756"/>
      <c r="F141" s="756"/>
      <c r="G141" s="756"/>
      <c r="H141" s="756"/>
      <c r="I141" s="756"/>
      <c r="J141" s="756"/>
      <c r="K141" s="756"/>
      <c r="L141" s="756"/>
      <c r="M141" s="756"/>
    </row>
    <row r="142" spans="1:13">
      <c r="A142" s="755"/>
      <c r="B142" s="756"/>
      <c r="C142" s="756"/>
      <c r="D142" s="756"/>
      <c r="E142" s="756"/>
      <c r="F142" s="756"/>
      <c r="G142" s="756"/>
      <c r="H142" s="756"/>
      <c r="I142" s="756"/>
      <c r="J142" s="756"/>
      <c r="K142" s="756"/>
      <c r="L142" s="756"/>
      <c r="M142" s="756"/>
    </row>
    <row r="143" spans="1:13">
      <c r="A143" s="755"/>
      <c r="B143" s="756"/>
      <c r="C143" s="756"/>
      <c r="D143" s="756"/>
      <c r="E143" s="756"/>
      <c r="F143" s="756"/>
      <c r="G143" s="756"/>
      <c r="H143" s="756"/>
      <c r="I143" s="756"/>
      <c r="J143" s="756"/>
      <c r="K143" s="756"/>
      <c r="L143" s="756"/>
      <c r="M143" s="756"/>
    </row>
    <row r="144" spans="1:13">
      <c r="A144" s="755"/>
      <c r="B144" s="756"/>
      <c r="C144" s="756"/>
      <c r="D144" s="756"/>
      <c r="E144" s="756"/>
      <c r="F144" s="756"/>
      <c r="G144" s="756"/>
      <c r="H144" s="756"/>
      <c r="I144" s="756"/>
      <c r="J144" s="756"/>
      <c r="K144" s="756"/>
      <c r="L144" s="756"/>
      <c r="M144" s="756"/>
    </row>
    <row r="145" spans="1:13">
      <c r="A145" s="755"/>
      <c r="B145" s="756"/>
      <c r="C145" s="756"/>
      <c r="D145" s="756"/>
      <c r="E145" s="756"/>
      <c r="F145" s="756"/>
      <c r="G145" s="756"/>
      <c r="H145" s="756"/>
      <c r="I145" s="756"/>
      <c r="J145" s="756"/>
      <c r="K145" s="756"/>
      <c r="L145" s="756"/>
      <c r="M145" s="756"/>
    </row>
    <row r="146" spans="1:13">
      <c r="A146" s="755"/>
      <c r="B146" s="756"/>
      <c r="C146" s="756"/>
      <c r="D146" s="756"/>
      <c r="E146" s="756"/>
      <c r="F146" s="756"/>
      <c r="G146" s="756"/>
      <c r="H146" s="756"/>
      <c r="I146" s="756"/>
      <c r="J146" s="756"/>
      <c r="K146" s="756"/>
      <c r="L146" s="756"/>
      <c r="M146" s="756"/>
    </row>
    <row r="147" spans="1:13">
      <c r="A147" s="755"/>
      <c r="B147" s="756"/>
      <c r="C147" s="756"/>
      <c r="D147" s="756"/>
      <c r="E147" s="756"/>
      <c r="F147" s="756"/>
      <c r="G147" s="756"/>
      <c r="H147" s="756"/>
      <c r="I147" s="756"/>
      <c r="J147" s="756"/>
      <c r="K147" s="756"/>
      <c r="L147" s="756"/>
      <c r="M147" s="756"/>
    </row>
    <row r="148" spans="1:13">
      <c r="A148" s="755"/>
      <c r="B148" s="756"/>
      <c r="C148" s="756"/>
      <c r="D148" s="756"/>
      <c r="E148" s="756"/>
      <c r="F148" s="756"/>
      <c r="G148" s="756"/>
      <c r="H148" s="756"/>
      <c r="I148" s="756"/>
      <c r="J148" s="756"/>
      <c r="K148" s="756"/>
      <c r="L148" s="756"/>
      <c r="M148" s="756"/>
    </row>
    <row r="149" spans="1:13">
      <c r="A149" s="755"/>
      <c r="B149" s="756"/>
      <c r="C149" s="756"/>
      <c r="D149" s="756"/>
      <c r="E149" s="756"/>
      <c r="F149" s="756"/>
      <c r="G149" s="756"/>
      <c r="H149" s="756"/>
      <c r="I149" s="756"/>
      <c r="J149" s="756"/>
      <c r="K149" s="756"/>
      <c r="L149" s="756"/>
      <c r="M149" s="756"/>
    </row>
    <row r="150" spans="1:13">
      <c r="A150" s="755"/>
      <c r="B150" s="756"/>
      <c r="C150" s="756"/>
      <c r="D150" s="756"/>
      <c r="E150" s="756"/>
      <c r="F150" s="756"/>
      <c r="G150" s="756"/>
      <c r="H150" s="756"/>
      <c r="I150" s="756"/>
      <c r="J150" s="756"/>
      <c r="K150" s="756"/>
      <c r="L150" s="756"/>
      <c r="M150" s="756"/>
    </row>
    <row r="151" spans="1:13">
      <c r="A151" s="755"/>
      <c r="B151" s="756"/>
      <c r="C151" s="756"/>
      <c r="D151" s="756"/>
      <c r="E151" s="756"/>
      <c r="F151" s="756"/>
      <c r="G151" s="756"/>
      <c r="H151" s="756"/>
      <c r="I151" s="756"/>
      <c r="J151" s="756"/>
      <c r="K151" s="756"/>
      <c r="L151" s="756"/>
      <c r="M151" s="756"/>
    </row>
    <row r="152" spans="1:13">
      <c r="A152" s="755"/>
      <c r="B152" s="756"/>
      <c r="C152" s="756"/>
      <c r="D152" s="756"/>
      <c r="E152" s="756"/>
      <c r="F152" s="756"/>
      <c r="G152" s="756"/>
      <c r="H152" s="756"/>
      <c r="I152" s="756"/>
      <c r="J152" s="756"/>
      <c r="K152" s="756"/>
      <c r="L152" s="756"/>
      <c r="M152" s="756"/>
    </row>
    <row r="153" spans="1:13">
      <c r="A153" s="755"/>
      <c r="B153" s="756"/>
      <c r="C153" s="756"/>
      <c r="D153" s="756"/>
      <c r="E153" s="756"/>
      <c r="F153" s="756"/>
      <c r="G153" s="756"/>
      <c r="H153" s="756"/>
      <c r="I153" s="756"/>
      <c r="J153" s="756"/>
      <c r="K153" s="756"/>
      <c r="L153" s="756"/>
      <c r="M153" s="756"/>
    </row>
  </sheetData>
  <phoneticPr fontId="8"/>
  <conditionalFormatting sqref="C7:C114">
    <cfRule type="top10" dxfId="21" priority="11" bottom="1" rank="10"/>
    <cfRule type="top10" dxfId="20" priority="12" rank="10"/>
  </conditionalFormatting>
  <conditionalFormatting sqref="H7:H114">
    <cfRule type="top10" dxfId="19" priority="3" bottom="1" rank="10"/>
    <cfRule type="top10" dxfId="18" priority="4" rank="10"/>
  </conditionalFormatting>
  <conditionalFormatting sqref="I7:I114">
    <cfRule type="top10" dxfId="17" priority="7" bottom="1" rank="10"/>
    <cfRule type="top10" dxfId="16" priority="8" rank="10"/>
  </conditionalFormatting>
  <conditionalFormatting sqref="K7:K114">
    <cfRule type="top10" dxfId="15" priority="1" bottom="1" rank="10"/>
    <cfRule type="top10" dxfId="14" priority="2" rank="10"/>
  </conditionalFormatting>
  <conditionalFormatting sqref="L7:L114">
    <cfRule type="top10" dxfId="13" priority="5" bottom="1" rank="10"/>
    <cfRule type="top10" dxfId="12" priority="6" rank="10"/>
  </conditionalFormatting>
  <conditionalFormatting sqref="M7:M114">
    <cfRule type="top10" dxfId="11" priority="9" bottom="1" rank="10"/>
    <cfRule type="top10" dxfId="10" priority="10" rank="10"/>
  </conditionalFormatting>
  <conditionalFormatting sqref="N7:N114">
    <cfRule type="top10" dxfId="9" priority="23" bottom="1" rank="10"/>
    <cfRule type="top10" dxfId="8" priority="24" rank="10"/>
  </conditionalFormatting>
  <conditionalFormatting sqref="S7:S114">
    <cfRule type="top10" dxfId="7" priority="17" bottom="1" rank="10"/>
    <cfRule type="top10" dxfId="6" priority="18" rank="10"/>
  </conditionalFormatting>
  <conditionalFormatting sqref="T7:T114">
    <cfRule type="top10" dxfId="5" priority="21" bottom="1" rank="10"/>
    <cfRule type="top10" dxfId="4" priority="22" rank="10"/>
  </conditionalFormatting>
  <conditionalFormatting sqref="V7:V114">
    <cfRule type="top10" dxfId="3" priority="15" bottom="1" rank="10"/>
    <cfRule type="top10" dxfId="2" priority="16" rank="10"/>
  </conditionalFormatting>
  <conditionalFormatting sqref="W7:W114">
    <cfRule type="top10" dxfId="1" priority="19" bottom="1" rank="10"/>
    <cfRule type="top10" dxfId="0" priority="20" rank="10"/>
  </conditionalFormatting>
  <pageMargins left="0.62992125984251968" right="0.23622047244094491" top="0.74803149606299213" bottom="0.74803149606299213" header="0.31496062992125984" footer="0.31496062992125984"/>
  <pageSetup paperSize="9" scale="3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70.296875" style="2" customWidth="1"/>
    <col min="3" max="3" width="2.3984375" style="3" customWidth="1"/>
    <col min="4" max="16384" width="8.8984375" style="3"/>
  </cols>
  <sheetData>
    <row r="1" spans="2:3" ht="7.5" customHeight="1"/>
    <row r="2" spans="2:3" ht="27.6" customHeight="1">
      <c r="B2" s="4" t="s">
        <v>1840</v>
      </c>
      <c r="C2" s="5"/>
    </row>
    <row r="3" spans="2:3" ht="18.75" customHeight="1">
      <c r="B3" s="6" t="s">
        <v>1841</v>
      </c>
      <c r="C3" s="7"/>
    </row>
    <row r="4" spans="2:3" ht="74.099999999999994" customHeight="1">
      <c r="B4" s="2" t="s">
        <v>1857</v>
      </c>
      <c r="C4" s="7"/>
    </row>
    <row r="5" spans="2:3" ht="20.25" customHeight="1">
      <c r="B5" s="8" t="s">
        <v>1842</v>
      </c>
      <c r="C5" s="7"/>
    </row>
    <row r="6" spans="2:3" ht="58.5" customHeight="1">
      <c r="B6" s="2" t="s">
        <v>1843</v>
      </c>
      <c r="C6" s="7"/>
    </row>
    <row r="7" spans="2:3" ht="34.5" customHeight="1">
      <c r="B7" s="2" t="s">
        <v>1844</v>
      </c>
      <c r="C7" s="7"/>
    </row>
    <row r="8" spans="2:3" ht="42" customHeight="1">
      <c r="B8" s="2" t="s">
        <v>1845</v>
      </c>
      <c r="C8" s="7"/>
    </row>
    <row r="9" spans="2:3" ht="21" customHeight="1">
      <c r="B9" s="9" t="s">
        <v>1846</v>
      </c>
      <c r="C9" s="7"/>
    </row>
    <row r="10" spans="2:3" ht="30" customHeight="1">
      <c r="B10" s="2" t="s">
        <v>1847</v>
      </c>
      <c r="C10" s="7"/>
    </row>
    <row r="11" spans="2:3" ht="24" customHeight="1">
      <c r="B11" s="2" t="s">
        <v>1848</v>
      </c>
      <c r="C11" s="7"/>
    </row>
    <row r="12" spans="2:3" ht="24" customHeight="1">
      <c r="B12" s="2" t="s">
        <v>1849</v>
      </c>
      <c r="C12" s="7"/>
    </row>
    <row r="13" spans="2:3" ht="43.5" customHeight="1">
      <c r="B13" s="2" t="s">
        <v>1850</v>
      </c>
      <c r="C13" s="7"/>
    </row>
    <row r="14" spans="2:3" ht="24" customHeight="1">
      <c r="B14" s="2" t="s">
        <v>1851</v>
      </c>
      <c r="C14" s="7"/>
    </row>
    <row r="15" spans="2:3" ht="45" customHeight="1">
      <c r="B15" s="2" t="s">
        <v>1852</v>
      </c>
      <c r="C15" s="7"/>
    </row>
    <row r="16" spans="2:3" ht="42.75" customHeight="1">
      <c r="B16" s="2" t="s">
        <v>1853</v>
      </c>
      <c r="C16" s="7"/>
    </row>
    <row r="17" spans="2:3" ht="24" customHeight="1">
      <c r="B17" s="2" t="s">
        <v>1854</v>
      </c>
      <c r="C17" s="7"/>
    </row>
    <row r="18" spans="2:3" ht="24" customHeight="1">
      <c r="B18" s="2" t="s">
        <v>1855</v>
      </c>
      <c r="C18" s="7"/>
    </row>
    <row r="19" spans="2:3" ht="44.45" customHeight="1">
      <c r="B19" s="10" t="s">
        <v>1856</v>
      </c>
      <c r="C19" s="7"/>
    </row>
    <row r="20" spans="2:3" ht="50.1" customHeight="1">
      <c r="B20" s="10" t="s">
        <v>1917</v>
      </c>
      <c r="C20" s="7"/>
    </row>
    <row r="21" spans="2:3" ht="32.450000000000003" customHeight="1">
      <c r="B21" s="11" t="s">
        <v>2020</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4" width="15.8984375" style="13" customWidth="1"/>
    <col min="5" max="5" width="3.296875" style="13" customWidth="1"/>
    <col min="6" max="7" width="14.8984375" style="13" customWidth="1"/>
    <col min="8" max="8" width="14.8984375" style="14" customWidth="1"/>
    <col min="9" max="14" width="14.8984375" style="13" customWidth="1"/>
    <col min="15" max="16384" width="8.8984375" style="13"/>
  </cols>
  <sheetData>
    <row r="1" spans="1:14" ht="7.5" customHeight="1"/>
    <row r="2" spans="1:14" ht="19.5" customHeight="1">
      <c r="B2" s="15"/>
      <c r="D2" s="691" t="s">
        <v>41</v>
      </c>
      <c r="F2" s="972" t="s">
        <v>616</v>
      </c>
      <c r="G2" s="973"/>
      <c r="H2" s="973"/>
      <c r="I2" s="973"/>
      <c r="J2" s="973"/>
      <c r="K2" s="973"/>
      <c r="L2" s="973"/>
      <c r="M2" s="16" t="s">
        <v>1835</v>
      </c>
    </row>
    <row r="3" spans="1:14" ht="18.600000000000001" customHeight="1" thickBot="1">
      <c r="B3" s="17"/>
      <c r="C3" s="18"/>
      <c r="D3" s="19" t="s">
        <v>63</v>
      </c>
      <c r="F3" s="973"/>
      <c r="G3" s="973"/>
      <c r="H3" s="973"/>
      <c r="I3" s="973"/>
      <c r="J3" s="973"/>
      <c r="K3" s="973"/>
      <c r="L3" s="973"/>
      <c r="M3" s="20" t="s">
        <v>1834</v>
      </c>
    </row>
    <row r="4" spans="1:14" ht="24" customHeight="1" thickBot="1">
      <c r="B4" s="21"/>
      <c r="C4" s="22"/>
      <c r="D4" s="499"/>
      <c r="F4" s="23"/>
      <c r="G4" s="23"/>
      <c r="H4" s="24"/>
      <c r="I4" s="23"/>
      <c r="J4" s="23"/>
      <c r="K4" s="23"/>
      <c r="L4" s="25" t="s">
        <v>61</v>
      </c>
    </row>
    <row r="5" spans="1:14" ht="47.1" customHeight="1" thickBot="1">
      <c r="B5" s="26"/>
      <c r="C5" s="27" t="s">
        <v>292</v>
      </c>
      <c r="D5" s="500"/>
      <c r="F5" s="28" t="s">
        <v>71</v>
      </c>
      <c r="G5" s="29" t="s">
        <v>72</v>
      </c>
      <c r="H5" s="30" t="s">
        <v>62</v>
      </c>
      <c r="I5" s="29" t="s">
        <v>73</v>
      </c>
      <c r="J5" s="31" t="s">
        <v>70</v>
      </c>
      <c r="K5" s="32" t="s">
        <v>74</v>
      </c>
      <c r="L5" s="32" t="s">
        <v>75</v>
      </c>
      <c r="M5" s="28" t="s">
        <v>1832</v>
      </c>
      <c r="N5" s="31" t="s">
        <v>1833</v>
      </c>
    </row>
    <row r="6" spans="1:14" s="37" customFormat="1" ht="18" customHeight="1" thickBot="1">
      <c r="A6" s="33"/>
      <c r="B6" s="34"/>
      <c r="C6" s="35"/>
      <c r="D6" s="501"/>
      <c r="E6" s="33"/>
      <c r="F6" s="36"/>
      <c r="G6" s="36"/>
      <c r="H6" s="36"/>
      <c r="I6" s="36"/>
      <c r="J6" s="36"/>
      <c r="K6" s="36"/>
      <c r="L6" s="36"/>
    </row>
    <row r="7" spans="1:14" ht="15.6" customHeight="1">
      <c r="A7" s="12">
        <v>1</v>
      </c>
      <c r="B7" s="38" t="s">
        <v>293</v>
      </c>
      <c r="C7" s="39" t="s">
        <v>89</v>
      </c>
      <c r="D7" s="502"/>
      <c r="F7" s="40">
        <f>+波及推計!E7</f>
        <v>0</v>
      </c>
      <c r="G7" s="41">
        <f>+波及推計!J7</f>
        <v>0</v>
      </c>
      <c r="H7" s="42">
        <f>+F7+G7</f>
        <v>0</v>
      </c>
      <c r="I7" s="41">
        <f>+波及推計!R7</f>
        <v>0</v>
      </c>
      <c r="J7" s="603">
        <f>SUM(F7:G7,I7)</f>
        <v>0</v>
      </c>
      <c r="K7" s="609">
        <f>+波及推計!AH7</f>
        <v>0</v>
      </c>
      <c r="L7" s="43">
        <f>+波及推計!AJ7</f>
        <v>0</v>
      </c>
      <c r="M7" s="610">
        <f>+波及推計!AN7</f>
        <v>0</v>
      </c>
      <c r="N7" s="611">
        <f>+波及推計!AO7</f>
        <v>0</v>
      </c>
    </row>
    <row r="8" spans="1:14" ht="15.6" customHeight="1">
      <c r="A8" s="12">
        <v>2</v>
      </c>
      <c r="B8" s="44" t="s">
        <v>90</v>
      </c>
      <c r="C8" s="39" t="s">
        <v>91</v>
      </c>
      <c r="D8" s="503"/>
      <c r="F8" s="45">
        <f>+波及推計!E8</f>
        <v>0</v>
      </c>
      <c r="G8" s="46">
        <f>+波及推計!J8</f>
        <v>0</v>
      </c>
      <c r="H8" s="47">
        <f t="shared" ref="H8:H71" si="0">+F8+G8</f>
        <v>0</v>
      </c>
      <c r="I8" s="46">
        <f>+波及推計!R8</f>
        <v>0</v>
      </c>
      <c r="J8" s="604">
        <f t="shared" ref="J8:J71" si="1">SUM(F8:G8,I8)</f>
        <v>0</v>
      </c>
      <c r="K8" s="612">
        <f>+波及推計!AH8</f>
        <v>0</v>
      </c>
      <c r="L8" s="48">
        <f>+波及推計!AJ8</f>
        <v>0</v>
      </c>
      <c r="M8" s="613">
        <f>+波及推計!AN8</f>
        <v>0</v>
      </c>
      <c r="N8" s="614">
        <f>+波及推計!AO8</f>
        <v>0</v>
      </c>
    </row>
    <row r="9" spans="1:14" ht="15.6" customHeight="1">
      <c r="A9" s="12">
        <v>3</v>
      </c>
      <c r="B9" s="44" t="s">
        <v>92</v>
      </c>
      <c r="C9" s="39" t="s">
        <v>93</v>
      </c>
      <c r="D9" s="503"/>
      <c r="F9" s="45">
        <f>+波及推計!E9</f>
        <v>0</v>
      </c>
      <c r="G9" s="46">
        <f>+波及推計!J9</f>
        <v>0</v>
      </c>
      <c r="H9" s="47">
        <f t="shared" si="0"/>
        <v>0</v>
      </c>
      <c r="I9" s="46">
        <f>+波及推計!R9</f>
        <v>0</v>
      </c>
      <c r="J9" s="604">
        <f t="shared" si="1"/>
        <v>0</v>
      </c>
      <c r="K9" s="612">
        <f>+波及推計!AH9</f>
        <v>0</v>
      </c>
      <c r="L9" s="48">
        <f>+波及推計!AJ9</f>
        <v>0</v>
      </c>
      <c r="M9" s="613">
        <f>+波及推計!AN9</f>
        <v>0</v>
      </c>
      <c r="N9" s="614">
        <f>+波及推計!AO9</f>
        <v>0</v>
      </c>
    </row>
    <row r="10" spans="1:14" ht="15.6" customHeight="1">
      <c r="A10" s="12">
        <v>4</v>
      </c>
      <c r="B10" s="44" t="s">
        <v>94</v>
      </c>
      <c r="C10" s="39" t="s">
        <v>95</v>
      </c>
      <c r="D10" s="503"/>
      <c r="F10" s="45">
        <f>+波及推計!E10</f>
        <v>0</v>
      </c>
      <c r="G10" s="46">
        <f>+波及推計!J10</f>
        <v>0</v>
      </c>
      <c r="H10" s="47">
        <f t="shared" si="0"/>
        <v>0</v>
      </c>
      <c r="I10" s="46">
        <f>+波及推計!R10</f>
        <v>0</v>
      </c>
      <c r="J10" s="604">
        <f t="shared" si="1"/>
        <v>0</v>
      </c>
      <c r="K10" s="612">
        <f>+波及推計!AH10</f>
        <v>0</v>
      </c>
      <c r="L10" s="48">
        <f>+波及推計!AJ10</f>
        <v>0</v>
      </c>
      <c r="M10" s="613">
        <f>+波及推計!AN10</f>
        <v>0</v>
      </c>
      <c r="N10" s="614">
        <f>+波及推計!AO10</f>
        <v>0</v>
      </c>
    </row>
    <row r="11" spans="1:14" ht="15.6" customHeight="1">
      <c r="A11" s="12">
        <v>5</v>
      </c>
      <c r="B11" s="44" t="s">
        <v>96</v>
      </c>
      <c r="C11" s="39" t="s">
        <v>97</v>
      </c>
      <c r="D11" s="503"/>
      <c r="F11" s="45">
        <f>+波及推計!E11</f>
        <v>0</v>
      </c>
      <c r="G11" s="46">
        <f>+波及推計!J11</f>
        <v>0</v>
      </c>
      <c r="H11" s="47">
        <f t="shared" si="0"/>
        <v>0</v>
      </c>
      <c r="I11" s="46">
        <f>+波及推計!R11</f>
        <v>0</v>
      </c>
      <c r="J11" s="604">
        <f t="shared" si="1"/>
        <v>0</v>
      </c>
      <c r="K11" s="612">
        <f>+波及推計!AH11</f>
        <v>0</v>
      </c>
      <c r="L11" s="48">
        <f>+波及推計!AJ11</f>
        <v>0</v>
      </c>
      <c r="M11" s="613">
        <f>+波及推計!AN11</f>
        <v>0</v>
      </c>
      <c r="N11" s="614">
        <f>+波及推計!AO11</f>
        <v>0</v>
      </c>
    </row>
    <row r="12" spans="1:14" ht="15.6" customHeight="1">
      <c r="A12" s="12">
        <v>6</v>
      </c>
      <c r="B12" s="44" t="s">
        <v>98</v>
      </c>
      <c r="C12" s="39" t="s">
        <v>99</v>
      </c>
      <c r="D12" s="503"/>
      <c r="F12" s="45">
        <f>+波及推計!E12</f>
        <v>0</v>
      </c>
      <c r="G12" s="46">
        <f>+波及推計!J12</f>
        <v>0</v>
      </c>
      <c r="H12" s="47">
        <f t="shared" si="0"/>
        <v>0</v>
      </c>
      <c r="I12" s="46">
        <f>+波及推計!R12</f>
        <v>0</v>
      </c>
      <c r="J12" s="604">
        <f t="shared" si="1"/>
        <v>0</v>
      </c>
      <c r="K12" s="612">
        <f>+波及推計!AH12</f>
        <v>0</v>
      </c>
      <c r="L12" s="48">
        <f>+波及推計!AJ12</f>
        <v>0</v>
      </c>
      <c r="M12" s="613">
        <f>+波及推計!AN12</f>
        <v>0</v>
      </c>
      <c r="N12" s="614">
        <f>+波及推計!AO12</f>
        <v>0</v>
      </c>
    </row>
    <row r="13" spans="1:14" ht="15.6" customHeight="1">
      <c r="A13" s="12">
        <v>7</v>
      </c>
      <c r="B13" s="44" t="s">
        <v>100</v>
      </c>
      <c r="C13" s="39" t="s">
        <v>101</v>
      </c>
      <c r="D13" s="503"/>
      <c r="F13" s="45">
        <f>+波及推計!E13</f>
        <v>0</v>
      </c>
      <c r="G13" s="46">
        <f>+波及推計!J13</f>
        <v>0</v>
      </c>
      <c r="H13" s="47">
        <f t="shared" si="0"/>
        <v>0</v>
      </c>
      <c r="I13" s="46">
        <f>+波及推計!R13</f>
        <v>0</v>
      </c>
      <c r="J13" s="604">
        <f t="shared" si="1"/>
        <v>0</v>
      </c>
      <c r="K13" s="612">
        <f>+波及推計!AH13</f>
        <v>0</v>
      </c>
      <c r="L13" s="48">
        <f>+波及推計!AJ13</f>
        <v>0</v>
      </c>
      <c r="M13" s="613">
        <f>+波及推計!AN13</f>
        <v>0</v>
      </c>
      <c r="N13" s="614">
        <f>+波及推計!AO13</f>
        <v>0</v>
      </c>
    </row>
    <row r="14" spans="1:14" ht="15.6" customHeight="1">
      <c r="A14" s="12">
        <v>8</v>
      </c>
      <c r="B14" s="44" t="s">
        <v>102</v>
      </c>
      <c r="C14" s="39" t="s">
        <v>103</v>
      </c>
      <c r="D14" s="503"/>
      <c r="F14" s="45">
        <f>+波及推計!E14</f>
        <v>0</v>
      </c>
      <c r="G14" s="46">
        <f>+波及推計!J14</f>
        <v>0</v>
      </c>
      <c r="H14" s="47">
        <f t="shared" si="0"/>
        <v>0</v>
      </c>
      <c r="I14" s="46">
        <f>+波及推計!R14</f>
        <v>0</v>
      </c>
      <c r="J14" s="604">
        <f t="shared" si="1"/>
        <v>0</v>
      </c>
      <c r="K14" s="612">
        <f>+波及推計!AH14</f>
        <v>0</v>
      </c>
      <c r="L14" s="48">
        <f>+波及推計!AJ14</f>
        <v>0</v>
      </c>
      <c r="M14" s="613">
        <f>+波及推計!AN14</f>
        <v>0</v>
      </c>
      <c r="N14" s="614">
        <f>+波及推計!AO14</f>
        <v>0</v>
      </c>
    </row>
    <row r="15" spans="1:14" ht="15.6" customHeight="1">
      <c r="A15" s="12">
        <v>9</v>
      </c>
      <c r="B15" s="44" t="s">
        <v>104</v>
      </c>
      <c r="C15" s="39" t="s">
        <v>105</v>
      </c>
      <c r="D15" s="503"/>
      <c r="F15" s="45">
        <f>+波及推計!E15</f>
        <v>0</v>
      </c>
      <c r="G15" s="46">
        <f>+波及推計!J15</f>
        <v>0</v>
      </c>
      <c r="H15" s="47">
        <f t="shared" si="0"/>
        <v>0</v>
      </c>
      <c r="I15" s="46">
        <f>+波及推計!R15</f>
        <v>0</v>
      </c>
      <c r="J15" s="604">
        <f t="shared" si="1"/>
        <v>0</v>
      </c>
      <c r="K15" s="612">
        <f>+波及推計!AH15</f>
        <v>0</v>
      </c>
      <c r="L15" s="48">
        <f>+波及推計!AJ15</f>
        <v>0</v>
      </c>
      <c r="M15" s="613">
        <f>+波及推計!AN15</f>
        <v>0</v>
      </c>
      <c r="N15" s="614">
        <f>+波及推計!AO15</f>
        <v>0</v>
      </c>
    </row>
    <row r="16" spans="1:14" ht="15.6" customHeight="1">
      <c r="A16" s="12">
        <v>10</v>
      </c>
      <c r="B16" s="44" t="s">
        <v>106</v>
      </c>
      <c r="C16" s="39" t="s">
        <v>107</v>
      </c>
      <c r="D16" s="503"/>
      <c r="F16" s="45">
        <f>+波及推計!E16</f>
        <v>0</v>
      </c>
      <c r="G16" s="46">
        <f>+波及推計!J16</f>
        <v>0</v>
      </c>
      <c r="H16" s="47">
        <f t="shared" si="0"/>
        <v>0</v>
      </c>
      <c r="I16" s="46">
        <f>+波及推計!R16</f>
        <v>0</v>
      </c>
      <c r="J16" s="604">
        <f t="shared" si="1"/>
        <v>0</v>
      </c>
      <c r="K16" s="612">
        <f>+波及推計!AH16</f>
        <v>0</v>
      </c>
      <c r="L16" s="48">
        <f>+波及推計!AJ16</f>
        <v>0</v>
      </c>
      <c r="M16" s="613">
        <f>+波及推計!AN16</f>
        <v>0</v>
      </c>
      <c r="N16" s="614">
        <f>+波及推計!AO16</f>
        <v>0</v>
      </c>
    </row>
    <row r="17" spans="1:14" ht="15.6" customHeight="1">
      <c r="A17" s="12">
        <v>11</v>
      </c>
      <c r="B17" s="44" t="s">
        <v>108</v>
      </c>
      <c r="C17" s="39" t="s">
        <v>109</v>
      </c>
      <c r="D17" s="503"/>
      <c r="F17" s="45">
        <f>+波及推計!E17</f>
        <v>0</v>
      </c>
      <c r="G17" s="46">
        <f>+波及推計!J17</f>
        <v>0</v>
      </c>
      <c r="H17" s="47">
        <f t="shared" si="0"/>
        <v>0</v>
      </c>
      <c r="I17" s="46">
        <f>+波及推計!R17</f>
        <v>0</v>
      </c>
      <c r="J17" s="604">
        <f t="shared" si="1"/>
        <v>0</v>
      </c>
      <c r="K17" s="612">
        <f>+波及推計!AH17</f>
        <v>0</v>
      </c>
      <c r="L17" s="48">
        <f>+波及推計!AJ17</f>
        <v>0</v>
      </c>
      <c r="M17" s="613">
        <f>+波及推計!AN17</f>
        <v>0</v>
      </c>
      <c r="N17" s="614">
        <f>+波及推計!AO17</f>
        <v>0</v>
      </c>
    </row>
    <row r="18" spans="1:14" ht="15.6" customHeight="1">
      <c r="A18" s="12">
        <v>12</v>
      </c>
      <c r="B18" s="44" t="s">
        <v>110</v>
      </c>
      <c r="C18" s="39" t="s">
        <v>111</v>
      </c>
      <c r="D18" s="503"/>
      <c r="F18" s="45">
        <f>+波及推計!E18</f>
        <v>0</v>
      </c>
      <c r="G18" s="46">
        <f>+波及推計!J18</f>
        <v>0</v>
      </c>
      <c r="H18" s="47">
        <f t="shared" si="0"/>
        <v>0</v>
      </c>
      <c r="I18" s="46">
        <f>+波及推計!R18</f>
        <v>0</v>
      </c>
      <c r="J18" s="604">
        <f t="shared" si="1"/>
        <v>0</v>
      </c>
      <c r="K18" s="612">
        <f>+波及推計!AH18</f>
        <v>0</v>
      </c>
      <c r="L18" s="48">
        <f>+波及推計!AJ18</f>
        <v>0</v>
      </c>
      <c r="M18" s="613">
        <f>+波及推計!AN18</f>
        <v>0</v>
      </c>
      <c r="N18" s="614">
        <f>+波及推計!AO18</f>
        <v>0</v>
      </c>
    </row>
    <row r="19" spans="1:14" ht="15.6" customHeight="1">
      <c r="A19" s="12">
        <v>13</v>
      </c>
      <c r="B19" s="44" t="s">
        <v>112</v>
      </c>
      <c r="C19" s="39" t="s">
        <v>113</v>
      </c>
      <c r="D19" s="503"/>
      <c r="F19" s="45">
        <f>+波及推計!E19</f>
        <v>0</v>
      </c>
      <c r="G19" s="46">
        <f>+波及推計!J19</f>
        <v>0</v>
      </c>
      <c r="H19" s="47">
        <f t="shared" si="0"/>
        <v>0</v>
      </c>
      <c r="I19" s="46">
        <f>+波及推計!R19</f>
        <v>0</v>
      </c>
      <c r="J19" s="604">
        <f t="shared" si="1"/>
        <v>0</v>
      </c>
      <c r="K19" s="612">
        <f>+波及推計!AH19</f>
        <v>0</v>
      </c>
      <c r="L19" s="48">
        <f>+波及推計!AJ19</f>
        <v>0</v>
      </c>
      <c r="M19" s="613">
        <f>+波及推計!AN19</f>
        <v>0</v>
      </c>
      <c r="N19" s="614">
        <f>+波及推計!AO19</f>
        <v>0</v>
      </c>
    </row>
    <row r="20" spans="1:14" ht="15.6" customHeight="1">
      <c r="A20" s="12">
        <v>14</v>
      </c>
      <c r="B20" s="44" t="s">
        <v>114</v>
      </c>
      <c r="C20" s="39" t="s">
        <v>115</v>
      </c>
      <c r="D20" s="503"/>
      <c r="F20" s="45">
        <f>+波及推計!E20</f>
        <v>0</v>
      </c>
      <c r="G20" s="46">
        <f>+波及推計!J20</f>
        <v>0</v>
      </c>
      <c r="H20" s="47">
        <f t="shared" si="0"/>
        <v>0</v>
      </c>
      <c r="I20" s="46">
        <f>+波及推計!R20</f>
        <v>0</v>
      </c>
      <c r="J20" s="604">
        <f t="shared" si="1"/>
        <v>0</v>
      </c>
      <c r="K20" s="612">
        <f>+波及推計!AH20</f>
        <v>0</v>
      </c>
      <c r="L20" s="48">
        <f>+波及推計!AJ20</f>
        <v>0</v>
      </c>
      <c r="M20" s="613">
        <f>+波及推計!AN20</f>
        <v>0</v>
      </c>
      <c r="N20" s="614">
        <f>+波及推計!AO20</f>
        <v>0</v>
      </c>
    </row>
    <row r="21" spans="1:14" ht="15.6" customHeight="1">
      <c r="A21" s="12">
        <v>15</v>
      </c>
      <c r="B21" s="44" t="s">
        <v>116</v>
      </c>
      <c r="C21" s="39" t="s">
        <v>117</v>
      </c>
      <c r="D21" s="503"/>
      <c r="F21" s="45">
        <f>+波及推計!E21</f>
        <v>0</v>
      </c>
      <c r="G21" s="46">
        <f>+波及推計!J21</f>
        <v>0</v>
      </c>
      <c r="H21" s="47">
        <f t="shared" si="0"/>
        <v>0</v>
      </c>
      <c r="I21" s="46">
        <f>+波及推計!R21</f>
        <v>0</v>
      </c>
      <c r="J21" s="604">
        <f t="shared" si="1"/>
        <v>0</v>
      </c>
      <c r="K21" s="612">
        <f>+波及推計!AH21</f>
        <v>0</v>
      </c>
      <c r="L21" s="48">
        <f>+波及推計!AJ21</f>
        <v>0</v>
      </c>
      <c r="M21" s="613">
        <f>+波及推計!AN21</f>
        <v>0</v>
      </c>
      <c r="N21" s="614">
        <f>+波及推計!AO21</f>
        <v>0</v>
      </c>
    </row>
    <row r="22" spans="1:14" ht="15.6" customHeight="1">
      <c r="A22" s="12">
        <v>16</v>
      </c>
      <c r="B22" s="44" t="s">
        <v>118</v>
      </c>
      <c r="C22" s="39" t="s">
        <v>119</v>
      </c>
      <c r="D22" s="503"/>
      <c r="F22" s="45">
        <f>+波及推計!E22</f>
        <v>0</v>
      </c>
      <c r="G22" s="46">
        <f>+波及推計!J22</f>
        <v>0</v>
      </c>
      <c r="H22" s="47">
        <f t="shared" si="0"/>
        <v>0</v>
      </c>
      <c r="I22" s="46">
        <f>+波及推計!R22</f>
        <v>0</v>
      </c>
      <c r="J22" s="604">
        <f t="shared" si="1"/>
        <v>0</v>
      </c>
      <c r="K22" s="612">
        <f>+波及推計!AH22</f>
        <v>0</v>
      </c>
      <c r="L22" s="48">
        <f>+波及推計!AJ22</f>
        <v>0</v>
      </c>
      <c r="M22" s="613">
        <f>+波及推計!AN22</f>
        <v>0</v>
      </c>
      <c r="N22" s="614">
        <f>+波及推計!AO22</f>
        <v>0</v>
      </c>
    </row>
    <row r="23" spans="1:14" ht="15.6" customHeight="1">
      <c r="A23" s="12">
        <v>17</v>
      </c>
      <c r="B23" s="44" t="s">
        <v>120</v>
      </c>
      <c r="C23" s="39" t="s">
        <v>121</v>
      </c>
      <c r="D23" s="503"/>
      <c r="F23" s="45">
        <f>+波及推計!E23</f>
        <v>0</v>
      </c>
      <c r="G23" s="46">
        <f>+波及推計!J23</f>
        <v>0</v>
      </c>
      <c r="H23" s="47">
        <f t="shared" si="0"/>
        <v>0</v>
      </c>
      <c r="I23" s="46">
        <f>+波及推計!R23</f>
        <v>0</v>
      </c>
      <c r="J23" s="604">
        <f t="shared" si="1"/>
        <v>0</v>
      </c>
      <c r="K23" s="612">
        <f>+波及推計!AH23</f>
        <v>0</v>
      </c>
      <c r="L23" s="48">
        <f>+波及推計!AJ23</f>
        <v>0</v>
      </c>
      <c r="M23" s="613">
        <f>+波及推計!AN23</f>
        <v>0</v>
      </c>
      <c r="N23" s="614">
        <f>+波及推計!AO23</f>
        <v>0</v>
      </c>
    </row>
    <row r="24" spans="1:14" ht="15.6" customHeight="1">
      <c r="A24" s="12">
        <v>18</v>
      </c>
      <c r="B24" s="44" t="s">
        <v>122</v>
      </c>
      <c r="C24" s="39" t="s">
        <v>123</v>
      </c>
      <c r="D24" s="503"/>
      <c r="F24" s="45">
        <f>+波及推計!E24</f>
        <v>0</v>
      </c>
      <c r="G24" s="46">
        <f>+波及推計!J24</f>
        <v>0</v>
      </c>
      <c r="H24" s="47">
        <f t="shared" si="0"/>
        <v>0</v>
      </c>
      <c r="I24" s="46">
        <f>+波及推計!R24</f>
        <v>0</v>
      </c>
      <c r="J24" s="604">
        <f t="shared" si="1"/>
        <v>0</v>
      </c>
      <c r="K24" s="612">
        <f>+波及推計!AH24</f>
        <v>0</v>
      </c>
      <c r="L24" s="48">
        <f>+波及推計!AJ24</f>
        <v>0</v>
      </c>
      <c r="M24" s="613">
        <f>+波及推計!AN24</f>
        <v>0</v>
      </c>
      <c r="N24" s="614">
        <f>+波及推計!AO24</f>
        <v>0</v>
      </c>
    </row>
    <row r="25" spans="1:14" ht="15.6" customHeight="1">
      <c r="A25" s="12">
        <v>19</v>
      </c>
      <c r="B25" s="44" t="s">
        <v>124</v>
      </c>
      <c r="C25" s="39" t="s">
        <v>125</v>
      </c>
      <c r="D25" s="503"/>
      <c r="F25" s="45">
        <f>+波及推計!E25</f>
        <v>0</v>
      </c>
      <c r="G25" s="46">
        <f>+波及推計!J25</f>
        <v>0</v>
      </c>
      <c r="H25" s="47">
        <f t="shared" si="0"/>
        <v>0</v>
      </c>
      <c r="I25" s="46">
        <f>+波及推計!R25</f>
        <v>0</v>
      </c>
      <c r="J25" s="604">
        <f t="shared" si="1"/>
        <v>0</v>
      </c>
      <c r="K25" s="612">
        <f>+波及推計!AH25</f>
        <v>0</v>
      </c>
      <c r="L25" s="48">
        <f>+波及推計!AJ25</f>
        <v>0</v>
      </c>
      <c r="M25" s="613">
        <f>+波及推計!AN25</f>
        <v>0</v>
      </c>
      <c r="N25" s="614">
        <f>+波及推計!AO25</f>
        <v>0</v>
      </c>
    </row>
    <row r="26" spans="1:14" ht="15.6" customHeight="1">
      <c r="A26" s="12">
        <v>20</v>
      </c>
      <c r="B26" s="44" t="s">
        <v>126</v>
      </c>
      <c r="C26" s="39" t="s">
        <v>127</v>
      </c>
      <c r="D26" s="503"/>
      <c r="F26" s="45">
        <f>+波及推計!E26</f>
        <v>0</v>
      </c>
      <c r="G26" s="46">
        <f>+波及推計!J26</f>
        <v>0</v>
      </c>
      <c r="H26" s="47">
        <f t="shared" si="0"/>
        <v>0</v>
      </c>
      <c r="I26" s="46">
        <f>+波及推計!R26</f>
        <v>0</v>
      </c>
      <c r="J26" s="604">
        <f t="shared" si="1"/>
        <v>0</v>
      </c>
      <c r="K26" s="612">
        <f>+波及推計!AH26</f>
        <v>0</v>
      </c>
      <c r="L26" s="48">
        <f>+波及推計!AJ26</f>
        <v>0</v>
      </c>
      <c r="M26" s="613">
        <f>+波及推計!AN26</f>
        <v>0</v>
      </c>
      <c r="N26" s="614">
        <f>+波及推計!AO26</f>
        <v>0</v>
      </c>
    </row>
    <row r="27" spans="1:14" ht="15.6" customHeight="1">
      <c r="A27" s="12">
        <v>21</v>
      </c>
      <c r="B27" s="44" t="s">
        <v>128</v>
      </c>
      <c r="C27" s="39" t="s">
        <v>129</v>
      </c>
      <c r="D27" s="503"/>
      <c r="F27" s="45">
        <f>+波及推計!E27</f>
        <v>0</v>
      </c>
      <c r="G27" s="46">
        <f>+波及推計!J27</f>
        <v>0</v>
      </c>
      <c r="H27" s="47">
        <f t="shared" si="0"/>
        <v>0</v>
      </c>
      <c r="I27" s="46">
        <f>+波及推計!R27</f>
        <v>0</v>
      </c>
      <c r="J27" s="604">
        <f t="shared" si="1"/>
        <v>0</v>
      </c>
      <c r="K27" s="612">
        <f>+波及推計!AH27</f>
        <v>0</v>
      </c>
      <c r="L27" s="48">
        <f>+波及推計!AJ27</f>
        <v>0</v>
      </c>
      <c r="M27" s="613">
        <f>+波及推計!AN27</f>
        <v>0</v>
      </c>
      <c r="N27" s="614">
        <f>+波及推計!AO27</f>
        <v>0</v>
      </c>
    </row>
    <row r="28" spans="1:14" ht="15.6" customHeight="1">
      <c r="A28" s="12">
        <v>22</v>
      </c>
      <c r="B28" s="44" t="s">
        <v>130</v>
      </c>
      <c r="C28" s="39" t="s">
        <v>131</v>
      </c>
      <c r="D28" s="503"/>
      <c r="F28" s="45">
        <f>+波及推計!E28</f>
        <v>0</v>
      </c>
      <c r="G28" s="46">
        <f>+波及推計!J28</f>
        <v>0</v>
      </c>
      <c r="H28" s="47">
        <f t="shared" si="0"/>
        <v>0</v>
      </c>
      <c r="I28" s="46">
        <f>+波及推計!R28</f>
        <v>0</v>
      </c>
      <c r="J28" s="604">
        <f t="shared" si="1"/>
        <v>0</v>
      </c>
      <c r="K28" s="612">
        <f>+波及推計!AH28</f>
        <v>0</v>
      </c>
      <c r="L28" s="48">
        <f>+波及推計!AJ28</f>
        <v>0</v>
      </c>
      <c r="M28" s="613">
        <f>+波及推計!AN28</f>
        <v>0</v>
      </c>
      <c r="N28" s="614">
        <f>+波及推計!AO28</f>
        <v>0</v>
      </c>
    </row>
    <row r="29" spans="1:14" ht="15.6" customHeight="1">
      <c r="A29" s="12">
        <v>23</v>
      </c>
      <c r="B29" s="44" t="s">
        <v>132</v>
      </c>
      <c r="C29" s="39" t="s">
        <v>133</v>
      </c>
      <c r="D29" s="503"/>
      <c r="F29" s="45">
        <f>+波及推計!E29</f>
        <v>0</v>
      </c>
      <c r="G29" s="46">
        <f>+波及推計!J29</f>
        <v>0</v>
      </c>
      <c r="H29" s="47">
        <f t="shared" si="0"/>
        <v>0</v>
      </c>
      <c r="I29" s="46">
        <f>+波及推計!R29</f>
        <v>0</v>
      </c>
      <c r="J29" s="604">
        <f t="shared" si="1"/>
        <v>0</v>
      </c>
      <c r="K29" s="612">
        <f>+波及推計!AH29</f>
        <v>0</v>
      </c>
      <c r="L29" s="48">
        <f>+波及推計!AJ29</f>
        <v>0</v>
      </c>
      <c r="M29" s="613">
        <f>+波及推計!AN29</f>
        <v>0</v>
      </c>
      <c r="N29" s="614">
        <f>+波及推計!AO29</f>
        <v>0</v>
      </c>
    </row>
    <row r="30" spans="1:14" ht="15.6" customHeight="1">
      <c r="A30" s="12">
        <v>24</v>
      </c>
      <c r="B30" s="44" t="s">
        <v>134</v>
      </c>
      <c r="C30" s="39" t="s">
        <v>135</v>
      </c>
      <c r="D30" s="503"/>
      <c r="F30" s="45">
        <f>+波及推計!E30</f>
        <v>0</v>
      </c>
      <c r="G30" s="46">
        <f>+波及推計!J30</f>
        <v>0</v>
      </c>
      <c r="H30" s="47">
        <f t="shared" si="0"/>
        <v>0</v>
      </c>
      <c r="I30" s="46">
        <f>+波及推計!R30</f>
        <v>0</v>
      </c>
      <c r="J30" s="604">
        <f t="shared" si="1"/>
        <v>0</v>
      </c>
      <c r="K30" s="612">
        <f>+波及推計!AH30</f>
        <v>0</v>
      </c>
      <c r="L30" s="48">
        <f>+波及推計!AJ30</f>
        <v>0</v>
      </c>
      <c r="M30" s="613">
        <f>+波及推計!AN30</f>
        <v>0</v>
      </c>
      <c r="N30" s="614">
        <f>+波及推計!AO30</f>
        <v>0</v>
      </c>
    </row>
    <row r="31" spans="1:14" ht="15.6" customHeight="1">
      <c r="A31" s="12">
        <v>25</v>
      </c>
      <c r="B31" s="44" t="s">
        <v>136</v>
      </c>
      <c r="C31" s="39" t="s">
        <v>137</v>
      </c>
      <c r="D31" s="503"/>
      <c r="F31" s="45">
        <f>+波及推計!E31</f>
        <v>0</v>
      </c>
      <c r="G31" s="46">
        <f>+波及推計!J31</f>
        <v>0</v>
      </c>
      <c r="H31" s="47">
        <f t="shared" si="0"/>
        <v>0</v>
      </c>
      <c r="I31" s="46">
        <f>+波及推計!R31</f>
        <v>0</v>
      </c>
      <c r="J31" s="604">
        <f t="shared" si="1"/>
        <v>0</v>
      </c>
      <c r="K31" s="612">
        <f>+波及推計!AH31</f>
        <v>0</v>
      </c>
      <c r="L31" s="48">
        <f>+波及推計!AJ31</f>
        <v>0</v>
      </c>
      <c r="M31" s="613">
        <f>+波及推計!AN31</f>
        <v>0</v>
      </c>
      <c r="N31" s="614">
        <f>+波及推計!AO31</f>
        <v>0</v>
      </c>
    </row>
    <row r="32" spans="1:14" ht="15.6" customHeight="1">
      <c r="A32" s="12">
        <v>26</v>
      </c>
      <c r="B32" s="44" t="s">
        <v>138</v>
      </c>
      <c r="C32" s="39" t="s">
        <v>139</v>
      </c>
      <c r="D32" s="503"/>
      <c r="F32" s="45">
        <f>+波及推計!E32</f>
        <v>0</v>
      </c>
      <c r="G32" s="46">
        <f>+波及推計!J32</f>
        <v>0</v>
      </c>
      <c r="H32" s="47">
        <f t="shared" si="0"/>
        <v>0</v>
      </c>
      <c r="I32" s="46">
        <f>+波及推計!R32</f>
        <v>0</v>
      </c>
      <c r="J32" s="604">
        <f t="shared" si="1"/>
        <v>0</v>
      </c>
      <c r="K32" s="612">
        <f>+波及推計!AH32</f>
        <v>0</v>
      </c>
      <c r="L32" s="48">
        <f>+波及推計!AJ32</f>
        <v>0</v>
      </c>
      <c r="M32" s="613">
        <f>+波及推計!AN32</f>
        <v>0</v>
      </c>
      <c r="N32" s="614">
        <f>+波及推計!AO32</f>
        <v>0</v>
      </c>
    </row>
    <row r="33" spans="1:14" ht="15.6" customHeight="1">
      <c r="A33" s="12">
        <v>27</v>
      </c>
      <c r="B33" s="44" t="s">
        <v>140</v>
      </c>
      <c r="C33" s="39" t="s">
        <v>141</v>
      </c>
      <c r="D33" s="504"/>
      <c r="F33" s="45">
        <f>+波及推計!E33</f>
        <v>0</v>
      </c>
      <c r="G33" s="46">
        <f>+波及推計!J33</f>
        <v>0</v>
      </c>
      <c r="H33" s="47">
        <f t="shared" si="0"/>
        <v>0</v>
      </c>
      <c r="I33" s="46">
        <f>+波及推計!R33</f>
        <v>0</v>
      </c>
      <c r="J33" s="604">
        <f t="shared" si="1"/>
        <v>0</v>
      </c>
      <c r="K33" s="612">
        <f>+波及推計!AH33</f>
        <v>0</v>
      </c>
      <c r="L33" s="48">
        <f>+波及推計!AJ33</f>
        <v>0</v>
      </c>
      <c r="M33" s="613">
        <f>+波及推計!AN33</f>
        <v>0</v>
      </c>
      <c r="N33" s="614">
        <f>+波及推計!AO33</f>
        <v>0</v>
      </c>
    </row>
    <row r="34" spans="1:14" ht="15.6" customHeight="1">
      <c r="A34" s="12">
        <v>28</v>
      </c>
      <c r="B34" s="44" t="s">
        <v>142</v>
      </c>
      <c r="C34" s="39" t="s">
        <v>143</v>
      </c>
      <c r="D34" s="503"/>
      <c r="F34" s="45">
        <f>+波及推計!E34</f>
        <v>0</v>
      </c>
      <c r="G34" s="46">
        <f>+波及推計!J34</f>
        <v>0</v>
      </c>
      <c r="H34" s="47">
        <f t="shared" si="0"/>
        <v>0</v>
      </c>
      <c r="I34" s="46">
        <f>+波及推計!R34</f>
        <v>0</v>
      </c>
      <c r="J34" s="604">
        <f t="shared" si="1"/>
        <v>0</v>
      </c>
      <c r="K34" s="612">
        <f>+波及推計!AH34</f>
        <v>0</v>
      </c>
      <c r="L34" s="48">
        <f>+波及推計!AJ34</f>
        <v>0</v>
      </c>
      <c r="M34" s="613">
        <f>+波及推計!AN34</f>
        <v>0</v>
      </c>
      <c r="N34" s="614">
        <f>+波及推計!AO34</f>
        <v>0</v>
      </c>
    </row>
    <row r="35" spans="1:14" ht="15.6" customHeight="1">
      <c r="A35" s="12">
        <v>29</v>
      </c>
      <c r="B35" s="44" t="s">
        <v>144</v>
      </c>
      <c r="C35" s="39" t="s">
        <v>65</v>
      </c>
      <c r="D35" s="503"/>
      <c r="F35" s="45">
        <f>+波及推計!E35</f>
        <v>0</v>
      </c>
      <c r="G35" s="46">
        <f>+波及推計!J35</f>
        <v>0</v>
      </c>
      <c r="H35" s="47">
        <f t="shared" si="0"/>
        <v>0</v>
      </c>
      <c r="I35" s="46">
        <f>+波及推計!R35</f>
        <v>0</v>
      </c>
      <c r="J35" s="604">
        <f t="shared" si="1"/>
        <v>0</v>
      </c>
      <c r="K35" s="612">
        <f>+波及推計!AH35</f>
        <v>0</v>
      </c>
      <c r="L35" s="48">
        <f>+波及推計!AJ35</f>
        <v>0</v>
      </c>
      <c r="M35" s="613">
        <f>+波及推計!AN35</f>
        <v>0</v>
      </c>
      <c r="N35" s="614">
        <f>+波及推計!AO35</f>
        <v>0</v>
      </c>
    </row>
    <row r="36" spans="1:14" ht="15.6" customHeight="1">
      <c r="A36" s="12">
        <v>30</v>
      </c>
      <c r="B36" s="44" t="s">
        <v>145</v>
      </c>
      <c r="C36" s="39" t="s">
        <v>66</v>
      </c>
      <c r="D36" s="503"/>
      <c r="F36" s="45">
        <f>+波及推計!E36</f>
        <v>0</v>
      </c>
      <c r="G36" s="46">
        <f>+波及推計!J36</f>
        <v>0</v>
      </c>
      <c r="H36" s="47">
        <f t="shared" si="0"/>
        <v>0</v>
      </c>
      <c r="I36" s="46">
        <f>+波及推計!R36</f>
        <v>0</v>
      </c>
      <c r="J36" s="604">
        <f t="shared" si="1"/>
        <v>0</v>
      </c>
      <c r="K36" s="612">
        <f>+波及推計!AH36</f>
        <v>0</v>
      </c>
      <c r="L36" s="48">
        <f>+波及推計!AJ36</f>
        <v>0</v>
      </c>
      <c r="M36" s="613">
        <f>+波及推計!AN36</f>
        <v>0</v>
      </c>
      <c r="N36" s="614">
        <f>+波及推計!AO36</f>
        <v>0</v>
      </c>
    </row>
    <row r="37" spans="1:14" ht="15.6" customHeight="1">
      <c r="A37" s="12">
        <v>31</v>
      </c>
      <c r="B37" s="44" t="s">
        <v>146</v>
      </c>
      <c r="C37" s="39" t="s">
        <v>147</v>
      </c>
      <c r="D37" s="503"/>
      <c r="F37" s="45">
        <f>+波及推計!E37</f>
        <v>0</v>
      </c>
      <c r="G37" s="46">
        <f>+波及推計!J37</f>
        <v>0</v>
      </c>
      <c r="H37" s="47">
        <f t="shared" si="0"/>
        <v>0</v>
      </c>
      <c r="I37" s="46">
        <f>+波及推計!R37</f>
        <v>0</v>
      </c>
      <c r="J37" s="604">
        <f t="shared" si="1"/>
        <v>0</v>
      </c>
      <c r="K37" s="612">
        <f>+波及推計!AH37</f>
        <v>0</v>
      </c>
      <c r="L37" s="48">
        <f>+波及推計!AJ37</f>
        <v>0</v>
      </c>
      <c r="M37" s="613">
        <f>+波及推計!AN37</f>
        <v>0</v>
      </c>
      <c r="N37" s="614">
        <f>+波及推計!AO37</f>
        <v>0</v>
      </c>
    </row>
    <row r="38" spans="1:14" ht="15.6" customHeight="1">
      <c r="A38" s="12">
        <v>32</v>
      </c>
      <c r="B38" s="44" t="s">
        <v>148</v>
      </c>
      <c r="C38" s="39" t="s">
        <v>149</v>
      </c>
      <c r="D38" s="503"/>
      <c r="F38" s="45">
        <f>+波及推計!E38</f>
        <v>0</v>
      </c>
      <c r="G38" s="46">
        <f>+波及推計!J38</f>
        <v>0</v>
      </c>
      <c r="H38" s="47">
        <f t="shared" si="0"/>
        <v>0</v>
      </c>
      <c r="I38" s="46">
        <f>+波及推計!R38</f>
        <v>0</v>
      </c>
      <c r="J38" s="604">
        <f t="shared" si="1"/>
        <v>0</v>
      </c>
      <c r="K38" s="612">
        <f>+波及推計!AH38</f>
        <v>0</v>
      </c>
      <c r="L38" s="48">
        <f>+波及推計!AJ38</f>
        <v>0</v>
      </c>
      <c r="M38" s="613">
        <f>+波及推計!AN38</f>
        <v>0</v>
      </c>
      <c r="N38" s="614">
        <f>+波及推計!AO38</f>
        <v>0</v>
      </c>
    </row>
    <row r="39" spans="1:14" ht="15.6" customHeight="1">
      <c r="A39" s="12">
        <v>33</v>
      </c>
      <c r="B39" s="44" t="s">
        <v>150</v>
      </c>
      <c r="C39" s="39" t="s">
        <v>151</v>
      </c>
      <c r="D39" s="503"/>
      <c r="F39" s="45">
        <f>+波及推計!E39</f>
        <v>0</v>
      </c>
      <c r="G39" s="46">
        <f>+波及推計!J39</f>
        <v>0</v>
      </c>
      <c r="H39" s="47">
        <f t="shared" si="0"/>
        <v>0</v>
      </c>
      <c r="I39" s="46">
        <f>+波及推計!R39</f>
        <v>0</v>
      </c>
      <c r="J39" s="604">
        <f t="shared" si="1"/>
        <v>0</v>
      </c>
      <c r="K39" s="612">
        <f>+波及推計!AH39</f>
        <v>0</v>
      </c>
      <c r="L39" s="48">
        <f>+波及推計!AJ39</f>
        <v>0</v>
      </c>
      <c r="M39" s="613">
        <f>+波及推計!AN39</f>
        <v>0</v>
      </c>
      <c r="N39" s="614">
        <f>+波及推計!AO39</f>
        <v>0</v>
      </c>
    </row>
    <row r="40" spans="1:14" ht="15.6" customHeight="1">
      <c r="A40" s="12">
        <v>34</v>
      </c>
      <c r="B40" s="44" t="s">
        <v>152</v>
      </c>
      <c r="C40" s="39" t="s">
        <v>67</v>
      </c>
      <c r="D40" s="503"/>
      <c r="F40" s="45">
        <f>+波及推計!E40</f>
        <v>0</v>
      </c>
      <c r="G40" s="46">
        <f>+波及推計!J40</f>
        <v>0</v>
      </c>
      <c r="H40" s="47">
        <f t="shared" si="0"/>
        <v>0</v>
      </c>
      <c r="I40" s="46">
        <f>+波及推計!R40</f>
        <v>0</v>
      </c>
      <c r="J40" s="604">
        <f t="shared" si="1"/>
        <v>0</v>
      </c>
      <c r="K40" s="612">
        <f>+波及推計!AH40</f>
        <v>0</v>
      </c>
      <c r="L40" s="48">
        <f>+波及推計!AJ40</f>
        <v>0</v>
      </c>
      <c r="M40" s="613">
        <f>+波及推計!AN40</f>
        <v>0</v>
      </c>
      <c r="N40" s="614">
        <f>+波及推計!AO40</f>
        <v>0</v>
      </c>
    </row>
    <row r="41" spans="1:14" ht="15.6" customHeight="1">
      <c r="A41" s="12">
        <v>35</v>
      </c>
      <c r="B41" s="44" t="s">
        <v>153</v>
      </c>
      <c r="C41" s="39" t="s">
        <v>68</v>
      </c>
      <c r="D41" s="503"/>
      <c r="F41" s="45">
        <f>+波及推計!E41</f>
        <v>0</v>
      </c>
      <c r="G41" s="46">
        <f>+波及推計!J41</f>
        <v>0</v>
      </c>
      <c r="H41" s="47">
        <f t="shared" si="0"/>
        <v>0</v>
      </c>
      <c r="I41" s="46">
        <f>+波及推計!R41</f>
        <v>0</v>
      </c>
      <c r="J41" s="604">
        <f t="shared" si="1"/>
        <v>0</v>
      </c>
      <c r="K41" s="612">
        <f>+波及推計!AH41</f>
        <v>0</v>
      </c>
      <c r="L41" s="48">
        <f>+波及推計!AJ41</f>
        <v>0</v>
      </c>
      <c r="M41" s="613">
        <f>+波及推計!AN41</f>
        <v>0</v>
      </c>
      <c r="N41" s="614">
        <f>+波及推計!AO41</f>
        <v>0</v>
      </c>
    </row>
    <row r="42" spans="1:14" ht="15.6" customHeight="1">
      <c r="A42" s="12">
        <v>36</v>
      </c>
      <c r="B42" s="44" t="s">
        <v>154</v>
      </c>
      <c r="C42" s="39" t="s">
        <v>155</v>
      </c>
      <c r="D42" s="503"/>
      <c r="F42" s="45">
        <f>+波及推計!E42</f>
        <v>0</v>
      </c>
      <c r="G42" s="46">
        <f>+波及推計!J42</f>
        <v>0</v>
      </c>
      <c r="H42" s="47">
        <f t="shared" si="0"/>
        <v>0</v>
      </c>
      <c r="I42" s="46">
        <f>+波及推計!R42</f>
        <v>0</v>
      </c>
      <c r="J42" s="604">
        <f t="shared" si="1"/>
        <v>0</v>
      </c>
      <c r="K42" s="612">
        <f>+波及推計!AH42</f>
        <v>0</v>
      </c>
      <c r="L42" s="48">
        <f>+波及推計!AJ42</f>
        <v>0</v>
      </c>
      <c r="M42" s="613">
        <f>+波及推計!AN42</f>
        <v>0</v>
      </c>
      <c r="N42" s="614">
        <f>+波及推計!AO42</f>
        <v>0</v>
      </c>
    </row>
    <row r="43" spans="1:14" ht="15.6" customHeight="1">
      <c r="A43" s="12">
        <v>37</v>
      </c>
      <c r="B43" s="44" t="s">
        <v>156</v>
      </c>
      <c r="C43" s="39" t="s">
        <v>157</v>
      </c>
      <c r="D43" s="503"/>
      <c r="F43" s="45">
        <f>+波及推計!E43</f>
        <v>0</v>
      </c>
      <c r="G43" s="46">
        <f>+波及推計!J43</f>
        <v>0</v>
      </c>
      <c r="H43" s="47">
        <f t="shared" si="0"/>
        <v>0</v>
      </c>
      <c r="I43" s="46">
        <f>+波及推計!R43</f>
        <v>0</v>
      </c>
      <c r="J43" s="604">
        <f t="shared" si="1"/>
        <v>0</v>
      </c>
      <c r="K43" s="612">
        <f>+波及推計!AH43</f>
        <v>0</v>
      </c>
      <c r="L43" s="48">
        <f>+波及推計!AJ43</f>
        <v>0</v>
      </c>
      <c r="M43" s="613">
        <f>+波及推計!AN43</f>
        <v>0</v>
      </c>
      <c r="N43" s="614">
        <f>+波及推計!AO43</f>
        <v>0</v>
      </c>
    </row>
    <row r="44" spans="1:14" ht="15.6" customHeight="1">
      <c r="A44" s="12">
        <v>38</v>
      </c>
      <c r="B44" s="44" t="s">
        <v>158</v>
      </c>
      <c r="C44" s="39" t="s">
        <v>159</v>
      </c>
      <c r="D44" s="503"/>
      <c r="F44" s="45">
        <f>+波及推計!E44</f>
        <v>0</v>
      </c>
      <c r="G44" s="46">
        <f>+波及推計!J44</f>
        <v>0</v>
      </c>
      <c r="H44" s="47">
        <f t="shared" si="0"/>
        <v>0</v>
      </c>
      <c r="I44" s="46">
        <f>+波及推計!R44</f>
        <v>0</v>
      </c>
      <c r="J44" s="604">
        <f t="shared" si="1"/>
        <v>0</v>
      </c>
      <c r="K44" s="612">
        <f>+波及推計!AH44</f>
        <v>0</v>
      </c>
      <c r="L44" s="48">
        <f>+波及推計!AJ44</f>
        <v>0</v>
      </c>
      <c r="M44" s="613">
        <f>+波及推計!AN44</f>
        <v>0</v>
      </c>
      <c r="N44" s="614">
        <f>+波及推計!AO44</f>
        <v>0</v>
      </c>
    </row>
    <row r="45" spans="1:14" ht="15.6" customHeight="1">
      <c r="A45" s="12">
        <v>39</v>
      </c>
      <c r="B45" s="44" t="s">
        <v>160</v>
      </c>
      <c r="C45" s="39" t="s">
        <v>161</v>
      </c>
      <c r="D45" s="503"/>
      <c r="F45" s="45">
        <f>+波及推計!E45</f>
        <v>0</v>
      </c>
      <c r="G45" s="46">
        <f>+波及推計!J45</f>
        <v>0</v>
      </c>
      <c r="H45" s="47">
        <f t="shared" si="0"/>
        <v>0</v>
      </c>
      <c r="I45" s="46">
        <f>+波及推計!R45</f>
        <v>0</v>
      </c>
      <c r="J45" s="604">
        <f t="shared" si="1"/>
        <v>0</v>
      </c>
      <c r="K45" s="612">
        <f>+波及推計!AH45</f>
        <v>0</v>
      </c>
      <c r="L45" s="48">
        <f>+波及推計!AJ45</f>
        <v>0</v>
      </c>
      <c r="M45" s="613">
        <f>+波及推計!AN45</f>
        <v>0</v>
      </c>
      <c r="N45" s="614">
        <f>+波及推計!AO45</f>
        <v>0</v>
      </c>
    </row>
    <row r="46" spans="1:14" ht="15.6" customHeight="1">
      <c r="A46" s="12">
        <v>40</v>
      </c>
      <c r="B46" s="44" t="s">
        <v>162</v>
      </c>
      <c r="C46" s="39" t="s">
        <v>163</v>
      </c>
      <c r="D46" s="503"/>
      <c r="F46" s="45">
        <f>+波及推計!E46</f>
        <v>0</v>
      </c>
      <c r="G46" s="46">
        <f>+波及推計!J46</f>
        <v>0</v>
      </c>
      <c r="H46" s="47">
        <f t="shared" si="0"/>
        <v>0</v>
      </c>
      <c r="I46" s="46">
        <f>+波及推計!R46</f>
        <v>0</v>
      </c>
      <c r="J46" s="604">
        <f t="shared" si="1"/>
        <v>0</v>
      </c>
      <c r="K46" s="612">
        <f>+波及推計!AH46</f>
        <v>0</v>
      </c>
      <c r="L46" s="48">
        <f>+波及推計!AJ46</f>
        <v>0</v>
      </c>
      <c r="M46" s="613">
        <f>+波及推計!AN46</f>
        <v>0</v>
      </c>
      <c r="N46" s="614">
        <f>+波及推計!AO46</f>
        <v>0</v>
      </c>
    </row>
    <row r="47" spans="1:14" ht="15.6" customHeight="1">
      <c r="A47" s="12">
        <v>41</v>
      </c>
      <c r="B47" s="44" t="s">
        <v>164</v>
      </c>
      <c r="C47" s="39" t="s">
        <v>165</v>
      </c>
      <c r="D47" s="503"/>
      <c r="F47" s="45">
        <f>+波及推計!E47</f>
        <v>0</v>
      </c>
      <c r="G47" s="46">
        <f>+波及推計!J47</f>
        <v>0</v>
      </c>
      <c r="H47" s="47">
        <f t="shared" si="0"/>
        <v>0</v>
      </c>
      <c r="I47" s="46">
        <f>+波及推計!R47</f>
        <v>0</v>
      </c>
      <c r="J47" s="604">
        <f t="shared" si="1"/>
        <v>0</v>
      </c>
      <c r="K47" s="612">
        <f>+波及推計!AH47</f>
        <v>0</v>
      </c>
      <c r="L47" s="48">
        <f>+波及推計!AJ47</f>
        <v>0</v>
      </c>
      <c r="M47" s="613">
        <f>+波及推計!AN47</f>
        <v>0</v>
      </c>
      <c r="N47" s="614">
        <f>+波及推計!AO47</f>
        <v>0</v>
      </c>
    </row>
    <row r="48" spans="1:14" ht="15.6" customHeight="1">
      <c r="A48" s="12">
        <v>42</v>
      </c>
      <c r="B48" s="44" t="s">
        <v>166</v>
      </c>
      <c r="C48" s="39" t="s">
        <v>167</v>
      </c>
      <c r="D48" s="503"/>
      <c r="F48" s="45">
        <f>+波及推計!E48</f>
        <v>0</v>
      </c>
      <c r="G48" s="46">
        <f>+波及推計!J48</f>
        <v>0</v>
      </c>
      <c r="H48" s="47">
        <f t="shared" si="0"/>
        <v>0</v>
      </c>
      <c r="I48" s="46">
        <f>+波及推計!R48</f>
        <v>0</v>
      </c>
      <c r="J48" s="604">
        <f t="shared" si="1"/>
        <v>0</v>
      </c>
      <c r="K48" s="612">
        <f>+波及推計!AH48</f>
        <v>0</v>
      </c>
      <c r="L48" s="48">
        <f>+波及推計!AJ48</f>
        <v>0</v>
      </c>
      <c r="M48" s="613">
        <f>+波及推計!AN48</f>
        <v>0</v>
      </c>
      <c r="N48" s="614">
        <f>+波及推計!AO48</f>
        <v>0</v>
      </c>
    </row>
    <row r="49" spans="1:14" ht="15.6" customHeight="1">
      <c r="A49" s="12">
        <v>43</v>
      </c>
      <c r="B49" s="44" t="s">
        <v>168</v>
      </c>
      <c r="C49" s="39" t="s">
        <v>169</v>
      </c>
      <c r="D49" s="503"/>
      <c r="F49" s="45">
        <f>+波及推計!E49</f>
        <v>0</v>
      </c>
      <c r="G49" s="46">
        <f>+波及推計!J49</f>
        <v>0</v>
      </c>
      <c r="H49" s="47">
        <f t="shared" si="0"/>
        <v>0</v>
      </c>
      <c r="I49" s="46">
        <f>+波及推計!R49</f>
        <v>0</v>
      </c>
      <c r="J49" s="604">
        <f t="shared" si="1"/>
        <v>0</v>
      </c>
      <c r="K49" s="612">
        <f>+波及推計!AH49</f>
        <v>0</v>
      </c>
      <c r="L49" s="48">
        <f>+波及推計!AJ49</f>
        <v>0</v>
      </c>
      <c r="M49" s="613">
        <f>+波及推計!AN49</f>
        <v>0</v>
      </c>
      <c r="N49" s="614">
        <f>+波及推計!AO49</f>
        <v>0</v>
      </c>
    </row>
    <row r="50" spans="1:14" ht="15.6" customHeight="1">
      <c r="A50" s="12">
        <v>44</v>
      </c>
      <c r="B50" s="44" t="s">
        <v>170</v>
      </c>
      <c r="C50" s="39" t="s">
        <v>0</v>
      </c>
      <c r="D50" s="503"/>
      <c r="F50" s="45">
        <f>+波及推計!E50</f>
        <v>0</v>
      </c>
      <c r="G50" s="46">
        <f>+波及推計!J50</f>
        <v>0</v>
      </c>
      <c r="H50" s="47">
        <f t="shared" si="0"/>
        <v>0</v>
      </c>
      <c r="I50" s="46">
        <f>+波及推計!R50</f>
        <v>0</v>
      </c>
      <c r="J50" s="604">
        <f t="shared" si="1"/>
        <v>0</v>
      </c>
      <c r="K50" s="612">
        <f>+波及推計!AH50</f>
        <v>0</v>
      </c>
      <c r="L50" s="48">
        <f>+波及推計!AJ50</f>
        <v>0</v>
      </c>
      <c r="M50" s="613">
        <f>+波及推計!AN50</f>
        <v>0</v>
      </c>
      <c r="N50" s="614">
        <f>+波及推計!AO50</f>
        <v>0</v>
      </c>
    </row>
    <row r="51" spans="1:14" ht="15.6" customHeight="1">
      <c r="A51" s="12">
        <v>45</v>
      </c>
      <c r="B51" s="44" t="s">
        <v>171</v>
      </c>
      <c r="C51" s="39" t="s">
        <v>1</v>
      </c>
      <c r="D51" s="503"/>
      <c r="F51" s="45">
        <f>+波及推計!E51</f>
        <v>0</v>
      </c>
      <c r="G51" s="46">
        <f>+波及推計!J51</f>
        <v>0</v>
      </c>
      <c r="H51" s="47">
        <f t="shared" si="0"/>
        <v>0</v>
      </c>
      <c r="I51" s="46">
        <f>+波及推計!R51</f>
        <v>0</v>
      </c>
      <c r="J51" s="604">
        <f t="shared" si="1"/>
        <v>0</v>
      </c>
      <c r="K51" s="612">
        <f>+波及推計!AH51</f>
        <v>0</v>
      </c>
      <c r="L51" s="48">
        <f>+波及推計!AJ51</f>
        <v>0</v>
      </c>
      <c r="M51" s="613">
        <f>+波及推計!AN51</f>
        <v>0</v>
      </c>
      <c r="N51" s="614">
        <f>+波及推計!AO51</f>
        <v>0</v>
      </c>
    </row>
    <row r="52" spans="1:14" ht="15.6" customHeight="1">
      <c r="A52" s="12">
        <v>46</v>
      </c>
      <c r="B52" s="44" t="s">
        <v>172</v>
      </c>
      <c r="C52" s="39" t="s">
        <v>2</v>
      </c>
      <c r="D52" s="503"/>
      <c r="F52" s="45">
        <f>+波及推計!E52</f>
        <v>0</v>
      </c>
      <c r="G52" s="46">
        <f>+波及推計!J52</f>
        <v>0</v>
      </c>
      <c r="H52" s="47">
        <f t="shared" si="0"/>
        <v>0</v>
      </c>
      <c r="I52" s="46">
        <f>+波及推計!R52</f>
        <v>0</v>
      </c>
      <c r="J52" s="604">
        <f t="shared" si="1"/>
        <v>0</v>
      </c>
      <c r="K52" s="612">
        <f>+波及推計!AH52</f>
        <v>0</v>
      </c>
      <c r="L52" s="48">
        <f>+波及推計!AJ52</f>
        <v>0</v>
      </c>
      <c r="M52" s="613">
        <f>+波及推計!AN52</f>
        <v>0</v>
      </c>
      <c r="N52" s="614">
        <f>+波及推計!AO52</f>
        <v>0</v>
      </c>
    </row>
    <row r="53" spans="1:14" ht="15.6" customHeight="1">
      <c r="A53" s="12">
        <v>47</v>
      </c>
      <c r="B53" s="44" t="s">
        <v>173</v>
      </c>
      <c r="C53" s="39" t="s">
        <v>174</v>
      </c>
      <c r="D53" s="503"/>
      <c r="F53" s="45">
        <f>+波及推計!E53</f>
        <v>0</v>
      </c>
      <c r="G53" s="46">
        <f>+波及推計!J53</f>
        <v>0</v>
      </c>
      <c r="H53" s="47">
        <f t="shared" si="0"/>
        <v>0</v>
      </c>
      <c r="I53" s="46">
        <f>+波及推計!R53</f>
        <v>0</v>
      </c>
      <c r="J53" s="604">
        <f t="shared" si="1"/>
        <v>0</v>
      </c>
      <c r="K53" s="612">
        <f>+波及推計!AH53</f>
        <v>0</v>
      </c>
      <c r="L53" s="48">
        <f>+波及推計!AJ53</f>
        <v>0</v>
      </c>
      <c r="M53" s="613">
        <f>+波及推計!AN53</f>
        <v>0</v>
      </c>
      <c r="N53" s="614">
        <f>+波及推計!AO53</f>
        <v>0</v>
      </c>
    </row>
    <row r="54" spans="1:14" ht="15.6" customHeight="1">
      <c r="A54" s="12">
        <v>48</v>
      </c>
      <c r="B54" s="44" t="s">
        <v>175</v>
      </c>
      <c r="C54" s="39" t="s">
        <v>176</v>
      </c>
      <c r="D54" s="503"/>
      <c r="F54" s="45">
        <f>+波及推計!E54</f>
        <v>0</v>
      </c>
      <c r="G54" s="46">
        <f>+波及推計!J54</f>
        <v>0</v>
      </c>
      <c r="H54" s="47">
        <f t="shared" si="0"/>
        <v>0</v>
      </c>
      <c r="I54" s="46">
        <f>+波及推計!R54</f>
        <v>0</v>
      </c>
      <c r="J54" s="604">
        <f t="shared" si="1"/>
        <v>0</v>
      </c>
      <c r="K54" s="612">
        <f>+波及推計!AH54</f>
        <v>0</v>
      </c>
      <c r="L54" s="48">
        <f>+波及推計!AJ54</f>
        <v>0</v>
      </c>
      <c r="M54" s="613">
        <f>+波及推計!AN54</f>
        <v>0</v>
      </c>
      <c r="N54" s="614">
        <f>+波及推計!AO54</f>
        <v>0</v>
      </c>
    </row>
    <row r="55" spans="1:14" ht="15.6" customHeight="1">
      <c r="A55" s="12">
        <v>49</v>
      </c>
      <c r="B55" s="44" t="s">
        <v>177</v>
      </c>
      <c r="C55" s="39" t="s">
        <v>178</v>
      </c>
      <c r="D55" s="503"/>
      <c r="F55" s="45">
        <f>+波及推計!E55</f>
        <v>0</v>
      </c>
      <c r="G55" s="46">
        <f>+波及推計!J55</f>
        <v>0</v>
      </c>
      <c r="H55" s="47">
        <f t="shared" si="0"/>
        <v>0</v>
      </c>
      <c r="I55" s="46">
        <f>+波及推計!R55</f>
        <v>0</v>
      </c>
      <c r="J55" s="604">
        <f t="shared" si="1"/>
        <v>0</v>
      </c>
      <c r="K55" s="612">
        <f>+波及推計!AH55</f>
        <v>0</v>
      </c>
      <c r="L55" s="48">
        <f>+波及推計!AJ55</f>
        <v>0</v>
      </c>
      <c r="M55" s="613">
        <f>+波及推計!AN55</f>
        <v>0</v>
      </c>
      <c r="N55" s="614">
        <f>+波及推計!AO55</f>
        <v>0</v>
      </c>
    </row>
    <row r="56" spans="1:14" ht="15.6" customHeight="1">
      <c r="A56" s="12">
        <v>50</v>
      </c>
      <c r="B56" s="44" t="s">
        <v>179</v>
      </c>
      <c r="C56" s="39" t="s">
        <v>180</v>
      </c>
      <c r="D56" s="503"/>
      <c r="F56" s="45">
        <f>+波及推計!E56</f>
        <v>0</v>
      </c>
      <c r="G56" s="46">
        <f>+波及推計!J56</f>
        <v>0</v>
      </c>
      <c r="H56" s="47">
        <f t="shared" si="0"/>
        <v>0</v>
      </c>
      <c r="I56" s="46">
        <f>+波及推計!R56</f>
        <v>0</v>
      </c>
      <c r="J56" s="604">
        <f t="shared" si="1"/>
        <v>0</v>
      </c>
      <c r="K56" s="612">
        <f>+波及推計!AH56</f>
        <v>0</v>
      </c>
      <c r="L56" s="48">
        <f>+波及推計!AJ56</f>
        <v>0</v>
      </c>
      <c r="M56" s="613">
        <f>+波及推計!AN56</f>
        <v>0</v>
      </c>
      <c r="N56" s="614">
        <f>+波及推計!AO56</f>
        <v>0</v>
      </c>
    </row>
    <row r="57" spans="1:14" ht="15.6" customHeight="1">
      <c r="A57" s="12">
        <v>51</v>
      </c>
      <c r="B57" s="44" t="s">
        <v>181</v>
      </c>
      <c r="C57" s="39" t="s">
        <v>182</v>
      </c>
      <c r="D57" s="503"/>
      <c r="F57" s="45">
        <f>+波及推計!E57</f>
        <v>0</v>
      </c>
      <c r="G57" s="46">
        <f>+波及推計!J57</f>
        <v>0</v>
      </c>
      <c r="H57" s="47">
        <f t="shared" si="0"/>
        <v>0</v>
      </c>
      <c r="I57" s="46">
        <f>+波及推計!R57</f>
        <v>0</v>
      </c>
      <c r="J57" s="604">
        <f t="shared" si="1"/>
        <v>0</v>
      </c>
      <c r="K57" s="612">
        <f>+波及推計!AH57</f>
        <v>0</v>
      </c>
      <c r="L57" s="48">
        <f>+波及推計!AJ57</f>
        <v>0</v>
      </c>
      <c r="M57" s="613">
        <f>+波及推計!AN57</f>
        <v>0</v>
      </c>
      <c r="N57" s="614">
        <f>+波及推計!AO57</f>
        <v>0</v>
      </c>
    </row>
    <row r="58" spans="1:14" ht="15.6" customHeight="1">
      <c r="A58" s="12">
        <v>52</v>
      </c>
      <c r="B58" s="44" t="s">
        <v>183</v>
      </c>
      <c r="C58" s="39" t="s">
        <v>184</v>
      </c>
      <c r="D58" s="503"/>
      <c r="F58" s="45">
        <f>+波及推計!E58</f>
        <v>0</v>
      </c>
      <c r="G58" s="46">
        <f>+波及推計!J58</f>
        <v>0</v>
      </c>
      <c r="H58" s="47">
        <f t="shared" si="0"/>
        <v>0</v>
      </c>
      <c r="I58" s="46">
        <f>+波及推計!R58</f>
        <v>0</v>
      </c>
      <c r="J58" s="604">
        <f t="shared" si="1"/>
        <v>0</v>
      </c>
      <c r="K58" s="612">
        <f>+波及推計!AH58</f>
        <v>0</v>
      </c>
      <c r="L58" s="48">
        <f>+波及推計!AJ58</f>
        <v>0</v>
      </c>
      <c r="M58" s="613">
        <f>+波及推計!AN58</f>
        <v>0</v>
      </c>
      <c r="N58" s="614">
        <f>+波及推計!AO58</f>
        <v>0</v>
      </c>
    </row>
    <row r="59" spans="1:14" ht="15.6" customHeight="1">
      <c r="A59" s="12">
        <v>53</v>
      </c>
      <c r="B59" s="44" t="s">
        <v>185</v>
      </c>
      <c r="C59" s="39" t="s">
        <v>186</v>
      </c>
      <c r="D59" s="503"/>
      <c r="F59" s="45">
        <f>+波及推計!E59</f>
        <v>0</v>
      </c>
      <c r="G59" s="46">
        <f>+波及推計!J59</f>
        <v>0</v>
      </c>
      <c r="H59" s="47">
        <f t="shared" si="0"/>
        <v>0</v>
      </c>
      <c r="I59" s="46">
        <f>+波及推計!R59</f>
        <v>0</v>
      </c>
      <c r="J59" s="604">
        <f t="shared" si="1"/>
        <v>0</v>
      </c>
      <c r="K59" s="612">
        <f>+波及推計!AH59</f>
        <v>0</v>
      </c>
      <c r="L59" s="48">
        <f>+波及推計!AJ59</f>
        <v>0</v>
      </c>
      <c r="M59" s="613">
        <f>+波及推計!AN59</f>
        <v>0</v>
      </c>
      <c r="N59" s="614">
        <f>+波及推計!AO59</f>
        <v>0</v>
      </c>
    </row>
    <row r="60" spans="1:14" ht="15.6" customHeight="1">
      <c r="A60" s="12">
        <v>54</v>
      </c>
      <c r="B60" s="44" t="s">
        <v>187</v>
      </c>
      <c r="C60" s="39" t="s">
        <v>188</v>
      </c>
      <c r="D60" s="503"/>
      <c r="F60" s="45">
        <f>+波及推計!E60</f>
        <v>0</v>
      </c>
      <c r="G60" s="46">
        <f>+波及推計!J60</f>
        <v>0</v>
      </c>
      <c r="H60" s="47">
        <f t="shared" si="0"/>
        <v>0</v>
      </c>
      <c r="I60" s="46">
        <f>+波及推計!R60</f>
        <v>0</v>
      </c>
      <c r="J60" s="604">
        <f t="shared" si="1"/>
        <v>0</v>
      </c>
      <c r="K60" s="612">
        <f>+波及推計!AH60</f>
        <v>0</v>
      </c>
      <c r="L60" s="48">
        <f>+波及推計!AJ60</f>
        <v>0</v>
      </c>
      <c r="M60" s="613">
        <f>+波及推計!AN60</f>
        <v>0</v>
      </c>
      <c r="N60" s="614">
        <f>+波及推計!AO60</f>
        <v>0</v>
      </c>
    </row>
    <row r="61" spans="1:14" ht="15.6" customHeight="1">
      <c r="A61" s="12">
        <v>55</v>
      </c>
      <c r="B61" s="44" t="s">
        <v>189</v>
      </c>
      <c r="C61" s="39" t="s">
        <v>190</v>
      </c>
      <c r="D61" s="503"/>
      <c r="F61" s="45">
        <f>+波及推計!E61</f>
        <v>0</v>
      </c>
      <c r="G61" s="46">
        <f>+波及推計!J61</f>
        <v>0</v>
      </c>
      <c r="H61" s="47">
        <f t="shared" si="0"/>
        <v>0</v>
      </c>
      <c r="I61" s="46">
        <f>+波及推計!R61</f>
        <v>0</v>
      </c>
      <c r="J61" s="604">
        <f t="shared" si="1"/>
        <v>0</v>
      </c>
      <c r="K61" s="612">
        <f>+波及推計!AH61</f>
        <v>0</v>
      </c>
      <c r="L61" s="48">
        <f>+波及推計!AJ61</f>
        <v>0</v>
      </c>
      <c r="M61" s="613">
        <f>+波及推計!AN61</f>
        <v>0</v>
      </c>
      <c r="N61" s="614">
        <f>+波及推計!AO61</f>
        <v>0</v>
      </c>
    </row>
    <row r="62" spans="1:14" ht="15.6" customHeight="1">
      <c r="A62" s="12">
        <v>56</v>
      </c>
      <c r="B62" s="44" t="s">
        <v>191</v>
      </c>
      <c r="C62" s="39" t="s">
        <v>192</v>
      </c>
      <c r="D62" s="503"/>
      <c r="F62" s="45">
        <f>+波及推計!E62</f>
        <v>0</v>
      </c>
      <c r="G62" s="46">
        <f>+波及推計!J62</f>
        <v>0</v>
      </c>
      <c r="H62" s="47">
        <f t="shared" si="0"/>
        <v>0</v>
      </c>
      <c r="I62" s="46">
        <f>+波及推計!R62</f>
        <v>0</v>
      </c>
      <c r="J62" s="604">
        <f t="shared" si="1"/>
        <v>0</v>
      </c>
      <c r="K62" s="612">
        <f>+波及推計!AH62</f>
        <v>0</v>
      </c>
      <c r="L62" s="48">
        <f>+波及推計!AJ62</f>
        <v>0</v>
      </c>
      <c r="M62" s="613">
        <f>+波及推計!AN62</f>
        <v>0</v>
      </c>
      <c r="N62" s="614">
        <f>+波及推計!AO62</f>
        <v>0</v>
      </c>
    </row>
    <row r="63" spans="1:14" ht="15.6" customHeight="1">
      <c r="A63" s="12">
        <v>57</v>
      </c>
      <c r="B63" s="44" t="s">
        <v>193</v>
      </c>
      <c r="C63" s="39" t="s">
        <v>194</v>
      </c>
      <c r="D63" s="503"/>
      <c r="F63" s="45">
        <f>+波及推計!E63</f>
        <v>0</v>
      </c>
      <c r="G63" s="46">
        <f>+波及推計!J63</f>
        <v>0</v>
      </c>
      <c r="H63" s="47">
        <f t="shared" si="0"/>
        <v>0</v>
      </c>
      <c r="I63" s="46">
        <f>+波及推計!R63</f>
        <v>0</v>
      </c>
      <c r="J63" s="604">
        <f t="shared" si="1"/>
        <v>0</v>
      </c>
      <c r="K63" s="612">
        <f>+波及推計!AH63</f>
        <v>0</v>
      </c>
      <c r="L63" s="48">
        <f>+波及推計!AJ63</f>
        <v>0</v>
      </c>
      <c r="M63" s="613">
        <f>+波及推計!AN63</f>
        <v>0</v>
      </c>
      <c r="N63" s="614">
        <f>+波及推計!AO63</f>
        <v>0</v>
      </c>
    </row>
    <row r="64" spans="1:14" ht="15.6" customHeight="1">
      <c r="A64" s="12">
        <v>58</v>
      </c>
      <c r="B64" s="44" t="s">
        <v>195</v>
      </c>
      <c r="C64" s="39" t="s">
        <v>196</v>
      </c>
      <c r="D64" s="503"/>
      <c r="F64" s="45">
        <f>+波及推計!E64</f>
        <v>0</v>
      </c>
      <c r="G64" s="46">
        <f>+波及推計!J64</f>
        <v>0</v>
      </c>
      <c r="H64" s="47">
        <f t="shared" si="0"/>
        <v>0</v>
      </c>
      <c r="I64" s="46">
        <f>+波及推計!R64</f>
        <v>0</v>
      </c>
      <c r="J64" s="604">
        <f t="shared" si="1"/>
        <v>0</v>
      </c>
      <c r="K64" s="612">
        <f>+波及推計!AH64</f>
        <v>0</v>
      </c>
      <c r="L64" s="48">
        <f>+波及推計!AJ64</f>
        <v>0</v>
      </c>
      <c r="M64" s="613">
        <f>+波及推計!AN64</f>
        <v>0</v>
      </c>
      <c r="N64" s="614">
        <f>+波及推計!AO64</f>
        <v>0</v>
      </c>
    </row>
    <row r="65" spans="1:14" ht="15.6" customHeight="1">
      <c r="A65" s="12">
        <v>59</v>
      </c>
      <c r="B65" s="44" t="s">
        <v>197</v>
      </c>
      <c r="C65" s="39" t="s">
        <v>198</v>
      </c>
      <c r="D65" s="503"/>
      <c r="F65" s="45">
        <f>+波及推計!E65</f>
        <v>0</v>
      </c>
      <c r="G65" s="46">
        <f>+波及推計!J65</f>
        <v>0</v>
      </c>
      <c r="H65" s="47">
        <f t="shared" si="0"/>
        <v>0</v>
      </c>
      <c r="I65" s="46">
        <f>+波及推計!R65</f>
        <v>0</v>
      </c>
      <c r="J65" s="604">
        <f t="shared" si="1"/>
        <v>0</v>
      </c>
      <c r="K65" s="612">
        <f>+波及推計!AH65</f>
        <v>0</v>
      </c>
      <c r="L65" s="48">
        <f>+波及推計!AJ65</f>
        <v>0</v>
      </c>
      <c r="M65" s="613">
        <f>+波及推計!AN65</f>
        <v>0</v>
      </c>
      <c r="N65" s="614">
        <f>+波及推計!AO65</f>
        <v>0</v>
      </c>
    </row>
    <row r="66" spans="1:14" ht="15.6" customHeight="1">
      <c r="A66" s="12">
        <v>60</v>
      </c>
      <c r="B66" s="44" t="s">
        <v>199</v>
      </c>
      <c r="C66" s="39" t="s">
        <v>3</v>
      </c>
      <c r="D66" s="503"/>
      <c r="F66" s="45">
        <f>+波及推計!E66</f>
        <v>0</v>
      </c>
      <c r="G66" s="46">
        <f>+波及推計!J66</f>
        <v>0</v>
      </c>
      <c r="H66" s="47">
        <f t="shared" si="0"/>
        <v>0</v>
      </c>
      <c r="I66" s="46">
        <f>+波及推計!R66</f>
        <v>0</v>
      </c>
      <c r="J66" s="604">
        <f t="shared" si="1"/>
        <v>0</v>
      </c>
      <c r="K66" s="612">
        <f>+波及推計!AH66</f>
        <v>0</v>
      </c>
      <c r="L66" s="48">
        <f>+波及推計!AJ66</f>
        <v>0</v>
      </c>
      <c r="M66" s="613">
        <f>+波及推計!AN66</f>
        <v>0</v>
      </c>
      <c r="N66" s="614">
        <f>+波及推計!AO66</f>
        <v>0</v>
      </c>
    </row>
    <row r="67" spans="1:14" ht="15.6" customHeight="1">
      <c r="A67" s="12">
        <v>61</v>
      </c>
      <c r="B67" s="44" t="s">
        <v>200</v>
      </c>
      <c r="C67" s="39" t="s">
        <v>201</v>
      </c>
      <c r="D67" s="503"/>
      <c r="F67" s="45">
        <f>+波及推計!E67</f>
        <v>0</v>
      </c>
      <c r="G67" s="46">
        <f>+波及推計!J67</f>
        <v>0</v>
      </c>
      <c r="H67" s="47">
        <f t="shared" si="0"/>
        <v>0</v>
      </c>
      <c r="I67" s="46">
        <f>+波及推計!R67</f>
        <v>0</v>
      </c>
      <c r="J67" s="604">
        <f t="shared" si="1"/>
        <v>0</v>
      </c>
      <c r="K67" s="612">
        <f>+波及推計!AH67</f>
        <v>0</v>
      </c>
      <c r="L67" s="48">
        <f>+波及推計!AJ67</f>
        <v>0</v>
      </c>
      <c r="M67" s="613">
        <f>+波及推計!AN67</f>
        <v>0</v>
      </c>
      <c r="N67" s="614">
        <f>+波及推計!AO67</f>
        <v>0</v>
      </c>
    </row>
    <row r="68" spans="1:14" ht="15.6" customHeight="1">
      <c r="A68" s="12">
        <v>62</v>
      </c>
      <c r="B68" s="44" t="s">
        <v>202</v>
      </c>
      <c r="C68" s="39" t="s">
        <v>203</v>
      </c>
      <c r="D68" s="503"/>
      <c r="F68" s="45">
        <f>+波及推計!E68</f>
        <v>0</v>
      </c>
      <c r="G68" s="46">
        <f>+波及推計!J68</f>
        <v>0</v>
      </c>
      <c r="H68" s="47">
        <f t="shared" si="0"/>
        <v>0</v>
      </c>
      <c r="I68" s="46">
        <f>+波及推計!R68</f>
        <v>0</v>
      </c>
      <c r="J68" s="604">
        <f t="shared" si="1"/>
        <v>0</v>
      </c>
      <c r="K68" s="612">
        <f>+波及推計!AH68</f>
        <v>0</v>
      </c>
      <c r="L68" s="48">
        <f>+波及推計!AJ68</f>
        <v>0</v>
      </c>
      <c r="M68" s="613">
        <f>+波及推計!AN68</f>
        <v>0</v>
      </c>
      <c r="N68" s="614">
        <f>+波及推計!AO68</f>
        <v>0</v>
      </c>
    </row>
    <row r="69" spans="1:14" ht="15.6" customHeight="1">
      <c r="A69" s="12">
        <v>63</v>
      </c>
      <c r="B69" s="44" t="s">
        <v>204</v>
      </c>
      <c r="C69" s="39" t="s">
        <v>205</v>
      </c>
      <c r="D69" s="503"/>
      <c r="F69" s="45">
        <f>+波及推計!E69</f>
        <v>0</v>
      </c>
      <c r="G69" s="46">
        <f>+波及推計!J69</f>
        <v>0</v>
      </c>
      <c r="H69" s="47">
        <f t="shared" si="0"/>
        <v>0</v>
      </c>
      <c r="I69" s="46">
        <f>+波及推計!R69</f>
        <v>0</v>
      </c>
      <c r="J69" s="604">
        <f t="shared" si="1"/>
        <v>0</v>
      </c>
      <c r="K69" s="612">
        <f>+波及推計!AH69</f>
        <v>0</v>
      </c>
      <c r="L69" s="48">
        <f>+波及推計!AJ69</f>
        <v>0</v>
      </c>
      <c r="M69" s="613">
        <f>+波及推計!AN69</f>
        <v>0</v>
      </c>
      <c r="N69" s="614">
        <f>+波及推計!AO69</f>
        <v>0</v>
      </c>
    </row>
    <row r="70" spans="1:14" ht="15.6" customHeight="1">
      <c r="A70" s="12">
        <v>64</v>
      </c>
      <c r="B70" s="44" t="s">
        <v>206</v>
      </c>
      <c r="C70" s="39" t="s">
        <v>207</v>
      </c>
      <c r="D70" s="503"/>
      <c r="F70" s="45">
        <f>+波及推計!E70</f>
        <v>0</v>
      </c>
      <c r="G70" s="46">
        <f>+波及推計!J70</f>
        <v>0</v>
      </c>
      <c r="H70" s="47">
        <f t="shared" si="0"/>
        <v>0</v>
      </c>
      <c r="I70" s="46">
        <f>+波及推計!R70</f>
        <v>0</v>
      </c>
      <c r="J70" s="604">
        <f t="shared" si="1"/>
        <v>0</v>
      </c>
      <c r="K70" s="612">
        <f>+波及推計!AH70</f>
        <v>0</v>
      </c>
      <c r="L70" s="48">
        <f>+波及推計!AJ70</f>
        <v>0</v>
      </c>
      <c r="M70" s="613">
        <f>+波及推計!AN70</f>
        <v>0</v>
      </c>
      <c r="N70" s="614">
        <f>+波及推計!AO70</f>
        <v>0</v>
      </c>
    </row>
    <row r="71" spans="1:14" ht="15.6" customHeight="1">
      <c r="A71" s="12">
        <v>65</v>
      </c>
      <c r="B71" s="44" t="s">
        <v>208</v>
      </c>
      <c r="C71" s="39" t="s">
        <v>209</v>
      </c>
      <c r="D71" s="503"/>
      <c r="F71" s="45">
        <f>+波及推計!E71</f>
        <v>0</v>
      </c>
      <c r="G71" s="46">
        <f>+波及推計!J71</f>
        <v>0</v>
      </c>
      <c r="H71" s="47">
        <f t="shared" si="0"/>
        <v>0</v>
      </c>
      <c r="I71" s="46">
        <f>+波及推計!R71</f>
        <v>0</v>
      </c>
      <c r="J71" s="604">
        <f t="shared" si="1"/>
        <v>0</v>
      </c>
      <c r="K71" s="612">
        <f>+波及推計!AH71</f>
        <v>0</v>
      </c>
      <c r="L71" s="48">
        <f>+波及推計!AJ71</f>
        <v>0</v>
      </c>
      <c r="M71" s="613">
        <f>+波及推計!AN71</f>
        <v>0</v>
      </c>
      <c r="N71" s="614">
        <f>+波及推計!AO71</f>
        <v>0</v>
      </c>
    </row>
    <row r="72" spans="1:14" ht="15.6" customHeight="1">
      <c r="A72" s="12">
        <v>66</v>
      </c>
      <c r="B72" s="44" t="s">
        <v>210</v>
      </c>
      <c r="C72" s="39" t="s">
        <v>211</v>
      </c>
      <c r="D72" s="503"/>
      <c r="F72" s="45">
        <f>+波及推計!E72</f>
        <v>0</v>
      </c>
      <c r="G72" s="46">
        <f>+波及推計!J72</f>
        <v>0</v>
      </c>
      <c r="H72" s="47">
        <f t="shared" ref="H72:H114" si="2">+F72+G72</f>
        <v>0</v>
      </c>
      <c r="I72" s="46">
        <f>+波及推計!R72</f>
        <v>0</v>
      </c>
      <c r="J72" s="604">
        <f t="shared" ref="J72:J114" si="3">SUM(F72:G72,I72)</f>
        <v>0</v>
      </c>
      <c r="K72" s="612">
        <f>+波及推計!AH72</f>
        <v>0</v>
      </c>
      <c r="L72" s="48">
        <f>+波及推計!AJ72</f>
        <v>0</v>
      </c>
      <c r="M72" s="613">
        <f>+波及推計!AN72</f>
        <v>0</v>
      </c>
      <c r="N72" s="614">
        <f>+波及推計!AO72</f>
        <v>0</v>
      </c>
    </row>
    <row r="73" spans="1:14" ht="15.6" customHeight="1">
      <c r="A73" s="12">
        <v>67</v>
      </c>
      <c r="B73" s="44" t="s">
        <v>212</v>
      </c>
      <c r="C73" s="39" t="s">
        <v>213</v>
      </c>
      <c r="D73" s="503"/>
      <c r="F73" s="45">
        <f>+波及推計!E73</f>
        <v>0</v>
      </c>
      <c r="G73" s="46">
        <f>+波及推計!J73</f>
        <v>0</v>
      </c>
      <c r="H73" s="47">
        <f t="shared" si="2"/>
        <v>0</v>
      </c>
      <c r="I73" s="46">
        <f>+波及推計!R73</f>
        <v>0</v>
      </c>
      <c r="J73" s="604">
        <f t="shared" si="3"/>
        <v>0</v>
      </c>
      <c r="K73" s="612">
        <f>+波及推計!AH73</f>
        <v>0</v>
      </c>
      <c r="L73" s="48">
        <f>+波及推計!AJ73</f>
        <v>0</v>
      </c>
      <c r="M73" s="613">
        <f>+波及推計!AN73</f>
        <v>0</v>
      </c>
      <c r="N73" s="614">
        <f>+波及推計!AO73</f>
        <v>0</v>
      </c>
    </row>
    <row r="74" spans="1:14" ht="15.6" customHeight="1">
      <c r="A74" s="12">
        <v>68</v>
      </c>
      <c r="B74" s="44" t="s">
        <v>214</v>
      </c>
      <c r="C74" s="39" t="s">
        <v>4</v>
      </c>
      <c r="D74" s="503"/>
      <c r="F74" s="45">
        <f>+波及推計!E74</f>
        <v>0</v>
      </c>
      <c r="G74" s="46">
        <f>+波及推計!J74</f>
        <v>0</v>
      </c>
      <c r="H74" s="47">
        <f t="shared" si="2"/>
        <v>0</v>
      </c>
      <c r="I74" s="46">
        <f>+波及推計!R74</f>
        <v>0</v>
      </c>
      <c r="J74" s="604">
        <f t="shared" si="3"/>
        <v>0</v>
      </c>
      <c r="K74" s="612">
        <f>+波及推計!AH74</f>
        <v>0</v>
      </c>
      <c r="L74" s="48">
        <f>+波及推計!AJ74</f>
        <v>0</v>
      </c>
      <c r="M74" s="613">
        <f>+波及推計!AN74</f>
        <v>0</v>
      </c>
      <c r="N74" s="614">
        <f>+波及推計!AO74</f>
        <v>0</v>
      </c>
    </row>
    <row r="75" spans="1:14" ht="15.6" customHeight="1">
      <c r="A75" s="12">
        <v>69</v>
      </c>
      <c r="B75" s="44" t="s">
        <v>215</v>
      </c>
      <c r="C75" s="39" t="s">
        <v>5</v>
      </c>
      <c r="D75" s="503"/>
      <c r="F75" s="45">
        <f>+波及推計!E75</f>
        <v>0</v>
      </c>
      <c r="G75" s="46">
        <f>+波及推計!J75</f>
        <v>0</v>
      </c>
      <c r="H75" s="47">
        <f t="shared" si="2"/>
        <v>0</v>
      </c>
      <c r="I75" s="46">
        <f>+波及推計!R75</f>
        <v>0</v>
      </c>
      <c r="J75" s="604">
        <f t="shared" si="3"/>
        <v>0</v>
      </c>
      <c r="K75" s="612">
        <f>+波及推計!AH75</f>
        <v>0</v>
      </c>
      <c r="L75" s="48">
        <f>+波及推計!AJ75</f>
        <v>0</v>
      </c>
      <c r="M75" s="613">
        <f>+波及推計!AN75</f>
        <v>0</v>
      </c>
      <c r="N75" s="614">
        <f>+波及推計!AO75</f>
        <v>0</v>
      </c>
    </row>
    <row r="76" spans="1:14" ht="15.6" customHeight="1">
      <c r="A76" s="12">
        <v>70</v>
      </c>
      <c r="B76" s="44" t="s">
        <v>216</v>
      </c>
      <c r="C76" s="39" t="s">
        <v>29</v>
      </c>
      <c r="D76" s="503"/>
      <c r="F76" s="45">
        <f>+波及推計!E76</f>
        <v>0</v>
      </c>
      <c r="G76" s="46">
        <f>+波及推計!J76</f>
        <v>0</v>
      </c>
      <c r="H76" s="47">
        <f t="shared" si="2"/>
        <v>0</v>
      </c>
      <c r="I76" s="46">
        <f>+波及推計!R76</f>
        <v>0</v>
      </c>
      <c r="J76" s="604">
        <f t="shared" si="3"/>
        <v>0</v>
      </c>
      <c r="K76" s="612">
        <f>+波及推計!AH76</f>
        <v>0</v>
      </c>
      <c r="L76" s="48">
        <f>+波及推計!AJ76</f>
        <v>0</v>
      </c>
      <c r="M76" s="613">
        <f>+波及推計!AN76</f>
        <v>0</v>
      </c>
      <c r="N76" s="614">
        <f>+波及推計!AO76</f>
        <v>0</v>
      </c>
    </row>
    <row r="77" spans="1:14" ht="15.6" customHeight="1">
      <c r="A77" s="12">
        <v>71</v>
      </c>
      <c r="B77" s="44" t="s">
        <v>217</v>
      </c>
      <c r="C77" s="39" t="s">
        <v>6</v>
      </c>
      <c r="D77" s="503"/>
      <c r="F77" s="45">
        <f>+波及推計!E77</f>
        <v>0</v>
      </c>
      <c r="G77" s="46">
        <f>+波及推計!J77</f>
        <v>0</v>
      </c>
      <c r="H77" s="47">
        <f t="shared" si="2"/>
        <v>0</v>
      </c>
      <c r="I77" s="46">
        <f>+波及推計!R77</f>
        <v>0</v>
      </c>
      <c r="J77" s="604">
        <f t="shared" si="3"/>
        <v>0</v>
      </c>
      <c r="K77" s="612">
        <f>+波及推計!AH77</f>
        <v>0</v>
      </c>
      <c r="L77" s="48">
        <f>+波及推計!AJ77</f>
        <v>0</v>
      </c>
      <c r="M77" s="613">
        <f>+波及推計!AN77</f>
        <v>0</v>
      </c>
      <c r="N77" s="614">
        <f>+波及推計!AO77</f>
        <v>0</v>
      </c>
    </row>
    <row r="78" spans="1:14" ht="15.6" customHeight="1">
      <c r="A78" s="12">
        <v>72</v>
      </c>
      <c r="B78" s="44" t="s">
        <v>218</v>
      </c>
      <c r="C78" s="39" t="s">
        <v>219</v>
      </c>
      <c r="D78" s="503"/>
      <c r="F78" s="45">
        <f>+波及推計!E78</f>
        <v>0</v>
      </c>
      <c r="G78" s="46">
        <f>+波及推計!J78</f>
        <v>0</v>
      </c>
      <c r="H78" s="47">
        <f t="shared" si="2"/>
        <v>0</v>
      </c>
      <c r="I78" s="46">
        <f>+波及推計!R78</f>
        <v>0</v>
      </c>
      <c r="J78" s="604">
        <f t="shared" si="3"/>
        <v>0</v>
      </c>
      <c r="K78" s="612">
        <f>+波及推計!AH78</f>
        <v>0</v>
      </c>
      <c r="L78" s="48">
        <f>+波及推計!AJ78</f>
        <v>0</v>
      </c>
      <c r="M78" s="613">
        <f>+波及推計!AN78</f>
        <v>0</v>
      </c>
      <c r="N78" s="614">
        <f>+波及推計!AO78</f>
        <v>0</v>
      </c>
    </row>
    <row r="79" spans="1:14" ht="15.6" customHeight="1">
      <c r="A79" s="12">
        <v>73</v>
      </c>
      <c r="B79" s="44" t="s">
        <v>220</v>
      </c>
      <c r="C79" s="39" t="s">
        <v>221</v>
      </c>
      <c r="D79" s="503"/>
      <c r="F79" s="45">
        <f>+波及推計!E79</f>
        <v>0</v>
      </c>
      <c r="G79" s="46">
        <f>+波及推計!J79</f>
        <v>0</v>
      </c>
      <c r="H79" s="47">
        <f t="shared" si="2"/>
        <v>0</v>
      </c>
      <c r="I79" s="46">
        <f>+波及推計!R79</f>
        <v>0</v>
      </c>
      <c r="J79" s="604">
        <f t="shared" si="3"/>
        <v>0</v>
      </c>
      <c r="K79" s="612">
        <f>+波及推計!AH79</f>
        <v>0</v>
      </c>
      <c r="L79" s="48">
        <f>+波及推計!AJ79</f>
        <v>0</v>
      </c>
      <c r="M79" s="613">
        <f>+波及推計!AN79</f>
        <v>0</v>
      </c>
      <c r="N79" s="614">
        <f>+波及推計!AO79</f>
        <v>0</v>
      </c>
    </row>
    <row r="80" spans="1:14" ht="15.6" customHeight="1">
      <c r="A80" s="12">
        <v>74</v>
      </c>
      <c r="B80" s="44" t="s">
        <v>222</v>
      </c>
      <c r="C80" s="39" t="s">
        <v>223</v>
      </c>
      <c r="D80" s="503"/>
      <c r="F80" s="45">
        <f>+波及推計!E80</f>
        <v>0</v>
      </c>
      <c r="G80" s="46">
        <f>+波及推計!J80</f>
        <v>0</v>
      </c>
      <c r="H80" s="47">
        <f t="shared" si="2"/>
        <v>0</v>
      </c>
      <c r="I80" s="46">
        <f>+波及推計!R80</f>
        <v>0</v>
      </c>
      <c r="J80" s="604">
        <f t="shared" si="3"/>
        <v>0</v>
      </c>
      <c r="K80" s="612">
        <f>+波及推計!AH80</f>
        <v>0</v>
      </c>
      <c r="L80" s="48">
        <f>+波及推計!AJ80</f>
        <v>0</v>
      </c>
      <c r="M80" s="613">
        <f>+波及推計!AN80</f>
        <v>0</v>
      </c>
      <c r="N80" s="614">
        <f>+波及推計!AO80</f>
        <v>0</v>
      </c>
    </row>
    <row r="81" spans="1:14" ht="15.6" customHeight="1">
      <c r="A81" s="12">
        <v>75</v>
      </c>
      <c r="B81" s="44" t="s">
        <v>224</v>
      </c>
      <c r="C81" s="39" t="s">
        <v>225</v>
      </c>
      <c r="D81" s="503"/>
      <c r="F81" s="45">
        <f>+波及推計!E81</f>
        <v>0</v>
      </c>
      <c r="G81" s="46">
        <f>+波及推計!J81</f>
        <v>0</v>
      </c>
      <c r="H81" s="47">
        <f t="shared" si="2"/>
        <v>0</v>
      </c>
      <c r="I81" s="46">
        <f>+波及推計!R81</f>
        <v>0</v>
      </c>
      <c r="J81" s="604">
        <f t="shared" si="3"/>
        <v>0</v>
      </c>
      <c r="K81" s="612">
        <f>+波及推計!AH81</f>
        <v>0</v>
      </c>
      <c r="L81" s="48">
        <f>+波及推計!AJ81</f>
        <v>0</v>
      </c>
      <c r="M81" s="613">
        <f>+波及推計!AN81</f>
        <v>0</v>
      </c>
      <c r="N81" s="614">
        <f>+波及推計!AO81</f>
        <v>0</v>
      </c>
    </row>
    <row r="82" spans="1:14" ht="15.6" customHeight="1">
      <c r="A82" s="12">
        <v>76</v>
      </c>
      <c r="B82" s="44" t="s">
        <v>226</v>
      </c>
      <c r="C82" s="39" t="s">
        <v>227</v>
      </c>
      <c r="D82" s="503"/>
      <c r="F82" s="45">
        <f>+波及推計!E82</f>
        <v>0</v>
      </c>
      <c r="G82" s="46">
        <f>+波及推計!J82</f>
        <v>0</v>
      </c>
      <c r="H82" s="47">
        <f t="shared" si="2"/>
        <v>0</v>
      </c>
      <c r="I82" s="46">
        <f>+波及推計!R82</f>
        <v>0</v>
      </c>
      <c r="J82" s="604">
        <f t="shared" si="3"/>
        <v>0</v>
      </c>
      <c r="K82" s="612">
        <f>+波及推計!AH82</f>
        <v>0</v>
      </c>
      <c r="L82" s="48">
        <f>+波及推計!AJ82</f>
        <v>0</v>
      </c>
      <c r="M82" s="613">
        <f>+波及推計!AN82</f>
        <v>0</v>
      </c>
      <c r="N82" s="614">
        <f>+波及推計!AO82</f>
        <v>0</v>
      </c>
    </row>
    <row r="83" spans="1:14" ht="15.6" customHeight="1">
      <c r="A83" s="12">
        <v>77</v>
      </c>
      <c r="B83" s="44" t="s">
        <v>228</v>
      </c>
      <c r="C83" s="39" t="s">
        <v>229</v>
      </c>
      <c r="D83" s="503"/>
      <c r="F83" s="45">
        <f>+波及推計!E83</f>
        <v>0</v>
      </c>
      <c r="G83" s="46">
        <f>+波及推計!J83</f>
        <v>0</v>
      </c>
      <c r="H83" s="47">
        <f t="shared" si="2"/>
        <v>0</v>
      </c>
      <c r="I83" s="46">
        <f>+波及推計!R83</f>
        <v>0</v>
      </c>
      <c r="J83" s="604">
        <f t="shared" si="3"/>
        <v>0</v>
      </c>
      <c r="K83" s="612">
        <f>+波及推計!AH83</f>
        <v>0</v>
      </c>
      <c r="L83" s="48">
        <f>+波及推計!AJ83</f>
        <v>0</v>
      </c>
      <c r="M83" s="613">
        <f>+波及推計!AN83</f>
        <v>0</v>
      </c>
      <c r="N83" s="614">
        <f>+波及推計!AO83</f>
        <v>0</v>
      </c>
    </row>
    <row r="84" spans="1:14" ht="15.6" customHeight="1">
      <c r="A84" s="12">
        <v>78</v>
      </c>
      <c r="B84" s="44" t="s">
        <v>230</v>
      </c>
      <c r="C84" s="39" t="s">
        <v>231</v>
      </c>
      <c r="D84" s="503"/>
      <c r="F84" s="45">
        <f>+波及推計!E84</f>
        <v>0</v>
      </c>
      <c r="G84" s="46">
        <f>+波及推計!J84</f>
        <v>0</v>
      </c>
      <c r="H84" s="47">
        <f t="shared" si="2"/>
        <v>0</v>
      </c>
      <c r="I84" s="46">
        <f>+波及推計!R84</f>
        <v>0</v>
      </c>
      <c r="J84" s="604">
        <f t="shared" si="3"/>
        <v>0</v>
      </c>
      <c r="K84" s="612">
        <f>+波及推計!AH84</f>
        <v>0</v>
      </c>
      <c r="L84" s="48">
        <f>+波及推計!AJ84</f>
        <v>0</v>
      </c>
      <c r="M84" s="613">
        <f>+波及推計!AN84</f>
        <v>0</v>
      </c>
      <c r="N84" s="614">
        <f>+波及推計!AO84</f>
        <v>0</v>
      </c>
    </row>
    <row r="85" spans="1:14" ht="15.6" customHeight="1">
      <c r="A85" s="12">
        <v>79</v>
      </c>
      <c r="B85" s="44" t="s">
        <v>232</v>
      </c>
      <c r="C85" s="39" t="s">
        <v>233</v>
      </c>
      <c r="D85" s="503"/>
      <c r="F85" s="45">
        <f>+波及推計!E85</f>
        <v>0</v>
      </c>
      <c r="G85" s="46">
        <f>+波及推計!J85</f>
        <v>0</v>
      </c>
      <c r="H85" s="47">
        <f t="shared" si="2"/>
        <v>0</v>
      </c>
      <c r="I85" s="46">
        <f>+波及推計!R85</f>
        <v>0</v>
      </c>
      <c r="J85" s="604">
        <f t="shared" si="3"/>
        <v>0</v>
      </c>
      <c r="K85" s="612">
        <f>+波及推計!AH85</f>
        <v>0</v>
      </c>
      <c r="L85" s="48">
        <f>+波及推計!AJ85</f>
        <v>0</v>
      </c>
      <c r="M85" s="613">
        <f>+波及推計!AN85</f>
        <v>0</v>
      </c>
      <c r="N85" s="614">
        <f>+波及推計!AO85</f>
        <v>0</v>
      </c>
    </row>
    <row r="86" spans="1:14" ht="15.6" customHeight="1">
      <c r="A86" s="12">
        <v>80</v>
      </c>
      <c r="B86" s="44" t="s">
        <v>234</v>
      </c>
      <c r="C86" s="39" t="s">
        <v>235</v>
      </c>
      <c r="D86" s="503"/>
      <c r="F86" s="45">
        <f>+波及推計!E86</f>
        <v>0</v>
      </c>
      <c r="G86" s="46">
        <f>+波及推計!J86</f>
        <v>0</v>
      </c>
      <c r="H86" s="47">
        <f t="shared" si="2"/>
        <v>0</v>
      </c>
      <c r="I86" s="46">
        <f>+波及推計!R86</f>
        <v>0</v>
      </c>
      <c r="J86" s="604">
        <f t="shared" si="3"/>
        <v>0</v>
      </c>
      <c r="K86" s="612">
        <f>+波及推計!AH86</f>
        <v>0</v>
      </c>
      <c r="L86" s="48">
        <f>+波及推計!AJ86</f>
        <v>0</v>
      </c>
      <c r="M86" s="613">
        <f>+波及推計!AN86</f>
        <v>0</v>
      </c>
      <c r="N86" s="614">
        <f>+波及推計!AO86</f>
        <v>0</v>
      </c>
    </row>
    <row r="87" spans="1:14" ht="15.6" customHeight="1">
      <c r="A87" s="12">
        <v>81</v>
      </c>
      <c r="B87" s="44" t="s">
        <v>236</v>
      </c>
      <c r="C87" s="39" t="s">
        <v>237</v>
      </c>
      <c r="D87" s="503"/>
      <c r="F87" s="45">
        <f>+波及推計!E87</f>
        <v>0</v>
      </c>
      <c r="G87" s="46">
        <f>+波及推計!J87</f>
        <v>0</v>
      </c>
      <c r="H87" s="47">
        <f t="shared" si="2"/>
        <v>0</v>
      </c>
      <c r="I87" s="46">
        <f>+波及推計!R87</f>
        <v>0</v>
      </c>
      <c r="J87" s="604">
        <f t="shared" si="3"/>
        <v>0</v>
      </c>
      <c r="K87" s="612">
        <f>+波及推計!AH87</f>
        <v>0</v>
      </c>
      <c r="L87" s="48">
        <f>+波及推計!AJ87</f>
        <v>0</v>
      </c>
      <c r="M87" s="613">
        <f>+波及推計!AN87</f>
        <v>0</v>
      </c>
      <c r="N87" s="614">
        <f>+波及推計!AO87</f>
        <v>0</v>
      </c>
    </row>
    <row r="88" spans="1:14" ht="15.6" customHeight="1">
      <c r="A88" s="12">
        <v>82</v>
      </c>
      <c r="B88" s="44" t="s">
        <v>238</v>
      </c>
      <c r="C88" s="39" t="s">
        <v>239</v>
      </c>
      <c r="D88" s="503"/>
      <c r="F88" s="45">
        <f>+波及推計!E88</f>
        <v>0</v>
      </c>
      <c r="G88" s="46">
        <f>+波及推計!J88</f>
        <v>0</v>
      </c>
      <c r="H88" s="47">
        <f t="shared" si="2"/>
        <v>0</v>
      </c>
      <c r="I88" s="46">
        <f>+波及推計!R88</f>
        <v>0</v>
      </c>
      <c r="J88" s="604">
        <f t="shared" si="3"/>
        <v>0</v>
      </c>
      <c r="K88" s="612">
        <f>+波及推計!AH88</f>
        <v>0</v>
      </c>
      <c r="L88" s="48">
        <f>+波及推計!AJ88</f>
        <v>0</v>
      </c>
      <c r="M88" s="613">
        <f>+波及推計!AN88</f>
        <v>0</v>
      </c>
      <c r="N88" s="614">
        <f>+波及推計!AO88</f>
        <v>0</v>
      </c>
    </row>
    <row r="89" spans="1:14" ht="15.6" customHeight="1">
      <c r="A89" s="12">
        <v>83</v>
      </c>
      <c r="B89" s="44" t="s">
        <v>240</v>
      </c>
      <c r="C89" s="39" t="s">
        <v>241</v>
      </c>
      <c r="D89" s="503"/>
      <c r="F89" s="45">
        <f>+波及推計!E89</f>
        <v>0</v>
      </c>
      <c r="G89" s="46">
        <f>+波及推計!J89</f>
        <v>0</v>
      </c>
      <c r="H89" s="47">
        <f t="shared" si="2"/>
        <v>0</v>
      </c>
      <c r="I89" s="46">
        <f>+波及推計!R89</f>
        <v>0</v>
      </c>
      <c r="J89" s="604">
        <f t="shared" si="3"/>
        <v>0</v>
      </c>
      <c r="K89" s="612">
        <f>+波及推計!AH89</f>
        <v>0</v>
      </c>
      <c r="L89" s="48">
        <f>+波及推計!AJ89</f>
        <v>0</v>
      </c>
      <c r="M89" s="613">
        <f>+波及推計!AN89</f>
        <v>0</v>
      </c>
      <c r="N89" s="614">
        <f>+波及推計!AO89</f>
        <v>0</v>
      </c>
    </row>
    <row r="90" spans="1:14" ht="15.6" customHeight="1">
      <c r="A90" s="12">
        <v>84</v>
      </c>
      <c r="B90" s="44" t="s">
        <v>242</v>
      </c>
      <c r="C90" s="39" t="s">
        <v>243</v>
      </c>
      <c r="D90" s="503"/>
      <c r="F90" s="45">
        <f>+波及推計!E90</f>
        <v>0</v>
      </c>
      <c r="G90" s="46">
        <f>+波及推計!J90</f>
        <v>0</v>
      </c>
      <c r="H90" s="47">
        <f t="shared" si="2"/>
        <v>0</v>
      </c>
      <c r="I90" s="46">
        <f>+波及推計!R90</f>
        <v>0</v>
      </c>
      <c r="J90" s="604">
        <f t="shared" si="3"/>
        <v>0</v>
      </c>
      <c r="K90" s="612">
        <f>+波及推計!AH90</f>
        <v>0</v>
      </c>
      <c r="L90" s="48">
        <f>+波及推計!AJ90</f>
        <v>0</v>
      </c>
      <c r="M90" s="613">
        <f>+波及推計!AN90</f>
        <v>0</v>
      </c>
      <c r="N90" s="614">
        <f>+波及推計!AO90</f>
        <v>0</v>
      </c>
    </row>
    <row r="91" spans="1:14" ht="15.6" customHeight="1">
      <c r="A91" s="12">
        <v>85</v>
      </c>
      <c r="B91" s="44" t="s">
        <v>244</v>
      </c>
      <c r="C91" s="39" t="s">
        <v>245</v>
      </c>
      <c r="D91" s="503"/>
      <c r="F91" s="45">
        <f>+波及推計!E91</f>
        <v>0</v>
      </c>
      <c r="G91" s="46">
        <f>+波及推計!J91</f>
        <v>0</v>
      </c>
      <c r="H91" s="47">
        <f t="shared" si="2"/>
        <v>0</v>
      </c>
      <c r="I91" s="46">
        <f>+波及推計!R91</f>
        <v>0</v>
      </c>
      <c r="J91" s="604">
        <f t="shared" si="3"/>
        <v>0</v>
      </c>
      <c r="K91" s="612">
        <f>+波及推計!AH91</f>
        <v>0</v>
      </c>
      <c r="L91" s="48">
        <f>+波及推計!AJ91</f>
        <v>0</v>
      </c>
      <c r="M91" s="613">
        <f>+波及推計!AN91</f>
        <v>0</v>
      </c>
      <c r="N91" s="614">
        <f>+波及推計!AO91</f>
        <v>0</v>
      </c>
    </row>
    <row r="92" spans="1:14" ht="15.6" customHeight="1">
      <c r="A92" s="12">
        <v>86</v>
      </c>
      <c r="B92" s="44" t="s">
        <v>246</v>
      </c>
      <c r="C92" s="39" t="s">
        <v>247</v>
      </c>
      <c r="D92" s="503"/>
      <c r="F92" s="45">
        <f>+波及推計!E92</f>
        <v>0</v>
      </c>
      <c r="G92" s="46">
        <f>+波及推計!J92</f>
        <v>0</v>
      </c>
      <c r="H92" s="47">
        <f t="shared" si="2"/>
        <v>0</v>
      </c>
      <c r="I92" s="46">
        <f>+波及推計!R92</f>
        <v>0</v>
      </c>
      <c r="J92" s="604">
        <f t="shared" si="3"/>
        <v>0</v>
      </c>
      <c r="K92" s="612">
        <f>+波及推計!AH92</f>
        <v>0</v>
      </c>
      <c r="L92" s="48">
        <f>+波及推計!AJ92</f>
        <v>0</v>
      </c>
      <c r="M92" s="613">
        <f>+波及推計!AN92</f>
        <v>0</v>
      </c>
      <c r="N92" s="614">
        <f>+波及推計!AO92</f>
        <v>0</v>
      </c>
    </row>
    <row r="93" spans="1:14" ht="15.6" customHeight="1">
      <c r="A93" s="12">
        <v>87</v>
      </c>
      <c r="B93" s="44" t="s">
        <v>248</v>
      </c>
      <c r="C93" s="39" t="s">
        <v>249</v>
      </c>
      <c r="D93" s="503"/>
      <c r="F93" s="45">
        <f>+波及推計!E93</f>
        <v>0</v>
      </c>
      <c r="G93" s="46">
        <f>+波及推計!J93</f>
        <v>0</v>
      </c>
      <c r="H93" s="47">
        <f t="shared" si="2"/>
        <v>0</v>
      </c>
      <c r="I93" s="46">
        <f>+波及推計!R93</f>
        <v>0</v>
      </c>
      <c r="J93" s="604">
        <f t="shared" si="3"/>
        <v>0</v>
      </c>
      <c r="K93" s="612">
        <f>+波及推計!AH93</f>
        <v>0</v>
      </c>
      <c r="L93" s="48">
        <f>+波及推計!AJ93</f>
        <v>0</v>
      </c>
      <c r="M93" s="613">
        <f>+波及推計!AN93</f>
        <v>0</v>
      </c>
      <c r="N93" s="614">
        <f>+波及推計!AO93</f>
        <v>0</v>
      </c>
    </row>
    <row r="94" spans="1:14" ht="15.6" customHeight="1">
      <c r="A94" s="12">
        <v>88</v>
      </c>
      <c r="B94" s="44" t="s">
        <v>250</v>
      </c>
      <c r="C94" s="39" t="s">
        <v>251</v>
      </c>
      <c r="D94" s="503"/>
      <c r="F94" s="45">
        <f>+波及推計!E94</f>
        <v>0</v>
      </c>
      <c r="G94" s="46">
        <f>+波及推計!J94</f>
        <v>0</v>
      </c>
      <c r="H94" s="47">
        <f t="shared" si="2"/>
        <v>0</v>
      </c>
      <c r="I94" s="46">
        <f>+波及推計!R94</f>
        <v>0</v>
      </c>
      <c r="J94" s="604">
        <f t="shared" si="3"/>
        <v>0</v>
      </c>
      <c r="K94" s="612">
        <f>+波及推計!AH94</f>
        <v>0</v>
      </c>
      <c r="L94" s="48">
        <f>+波及推計!AJ94</f>
        <v>0</v>
      </c>
      <c r="M94" s="613">
        <f>+波及推計!AN94</f>
        <v>0</v>
      </c>
      <c r="N94" s="614">
        <f>+波及推計!AO94</f>
        <v>0</v>
      </c>
    </row>
    <row r="95" spans="1:14" ht="15.6" customHeight="1">
      <c r="A95" s="12">
        <v>89</v>
      </c>
      <c r="B95" s="44" t="s">
        <v>252</v>
      </c>
      <c r="C95" s="39" t="s">
        <v>7</v>
      </c>
      <c r="D95" s="503"/>
      <c r="F95" s="45">
        <f>+波及推計!E95</f>
        <v>0</v>
      </c>
      <c r="G95" s="46">
        <f>+波及推計!J95</f>
        <v>0</v>
      </c>
      <c r="H95" s="47">
        <f t="shared" si="2"/>
        <v>0</v>
      </c>
      <c r="I95" s="46">
        <f>+波及推計!R95</f>
        <v>0</v>
      </c>
      <c r="J95" s="604">
        <f t="shared" si="3"/>
        <v>0</v>
      </c>
      <c r="K95" s="612">
        <f>+波及推計!AH95</f>
        <v>0</v>
      </c>
      <c r="L95" s="48">
        <f>+波及推計!AJ95</f>
        <v>0</v>
      </c>
      <c r="M95" s="613">
        <f>+波及推計!AN95</f>
        <v>0</v>
      </c>
      <c r="N95" s="614">
        <f>+波及推計!AO95</f>
        <v>0</v>
      </c>
    </row>
    <row r="96" spans="1:14" ht="15.6" customHeight="1">
      <c r="A96" s="12">
        <v>90</v>
      </c>
      <c r="B96" s="44" t="s">
        <v>253</v>
      </c>
      <c r="C96" s="39" t="s">
        <v>254</v>
      </c>
      <c r="D96" s="503"/>
      <c r="F96" s="45">
        <f>+波及推計!E96</f>
        <v>0</v>
      </c>
      <c r="G96" s="46">
        <f>+波及推計!J96</f>
        <v>0</v>
      </c>
      <c r="H96" s="47">
        <f t="shared" si="2"/>
        <v>0</v>
      </c>
      <c r="I96" s="46">
        <f>+波及推計!R96</f>
        <v>0</v>
      </c>
      <c r="J96" s="604">
        <f t="shared" si="3"/>
        <v>0</v>
      </c>
      <c r="K96" s="612">
        <f>+波及推計!AH96</f>
        <v>0</v>
      </c>
      <c r="L96" s="48">
        <f>+波及推計!AJ96</f>
        <v>0</v>
      </c>
      <c r="M96" s="613">
        <f>+波及推計!AN96</f>
        <v>0</v>
      </c>
      <c r="N96" s="614">
        <f>+波及推計!AO96</f>
        <v>0</v>
      </c>
    </row>
    <row r="97" spans="1:14" ht="15.6" customHeight="1">
      <c r="A97" s="12">
        <v>91</v>
      </c>
      <c r="B97" s="44" t="s">
        <v>255</v>
      </c>
      <c r="C97" s="39" t="s">
        <v>256</v>
      </c>
      <c r="D97" s="503"/>
      <c r="F97" s="45">
        <f>+波及推計!E97</f>
        <v>0</v>
      </c>
      <c r="G97" s="46">
        <f>+波及推計!J97</f>
        <v>0</v>
      </c>
      <c r="H97" s="47">
        <f t="shared" si="2"/>
        <v>0</v>
      </c>
      <c r="I97" s="46">
        <f>+波及推計!R97</f>
        <v>0</v>
      </c>
      <c r="J97" s="604">
        <f t="shared" si="3"/>
        <v>0</v>
      </c>
      <c r="K97" s="612">
        <f>+波及推計!AH97</f>
        <v>0</v>
      </c>
      <c r="L97" s="48">
        <f>+波及推計!AJ97</f>
        <v>0</v>
      </c>
      <c r="M97" s="613">
        <f>+波及推計!AN97</f>
        <v>0</v>
      </c>
      <c r="N97" s="614">
        <f>+波及推計!AO97</f>
        <v>0</v>
      </c>
    </row>
    <row r="98" spans="1:14" ht="15.6" customHeight="1">
      <c r="A98" s="12">
        <v>92</v>
      </c>
      <c r="B98" s="44" t="s">
        <v>257</v>
      </c>
      <c r="C98" s="39" t="s">
        <v>258</v>
      </c>
      <c r="D98" s="503"/>
      <c r="F98" s="45">
        <f>+波及推計!E98</f>
        <v>0</v>
      </c>
      <c r="G98" s="46">
        <f>+波及推計!J98</f>
        <v>0</v>
      </c>
      <c r="H98" s="47">
        <f t="shared" si="2"/>
        <v>0</v>
      </c>
      <c r="I98" s="46">
        <f>+波及推計!R98</f>
        <v>0</v>
      </c>
      <c r="J98" s="604">
        <f t="shared" si="3"/>
        <v>0</v>
      </c>
      <c r="K98" s="612">
        <f>+波及推計!AH98</f>
        <v>0</v>
      </c>
      <c r="L98" s="48">
        <f>+波及推計!AJ98</f>
        <v>0</v>
      </c>
      <c r="M98" s="613">
        <f>+波及推計!AN98</f>
        <v>0</v>
      </c>
      <c r="N98" s="614">
        <f>+波及推計!AO98</f>
        <v>0</v>
      </c>
    </row>
    <row r="99" spans="1:14" ht="15.6" customHeight="1">
      <c r="A99" s="12">
        <v>93</v>
      </c>
      <c r="B99" s="44" t="s">
        <v>259</v>
      </c>
      <c r="C99" s="39" t="s">
        <v>260</v>
      </c>
      <c r="D99" s="503"/>
      <c r="F99" s="45">
        <f>+波及推計!E99</f>
        <v>0</v>
      </c>
      <c r="G99" s="46">
        <f>+波及推計!J99</f>
        <v>0</v>
      </c>
      <c r="H99" s="47">
        <f t="shared" si="2"/>
        <v>0</v>
      </c>
      <c r="I99" s="46">
        <f>+波及推計!R99</f>
        <v>0</v>
      </c>
      <c r="J99" s="604">
        <f t="shared" si="3"/>
        <v>0</v>
      </c>
      <c r="K99" s="612">
        <f>+波及推計!AH99</f>
        <v>0</v>
      </c>
      <c r="L99" s="48">
        <f>+波及推計!AJ99</f>
        <v>0</v>
      </c>
      <c r="M99" s="613">
        <f>+波及推計!AN99</f>
        <v>0</v>
      </c>
      <c r="N99" s="614">
        <f>+波及推計!AO99</f>
        <v>0</v>
      </c>
    </row>
    <row r="100" spans="1:14" ht="15.6" customHeight="1">
      <c r="A100" s="12">
        <v>94</v>
      </c>
      <c r="B100" s="44" t="s">
        <v>261</v>
      </c>
      <c r="C100" s="39" t="s">
        <v>262</v>
      </c>
      <c r="D100" s="503"/>
      <c r="F100" s="45">
        <f>+波及推計!E100</f>
        <v>0</v>
      </c>
      <c r="G100" s="46">
        <f>+波及推計!J100</f>
        <v>0</v>
      </c>
      <c r="H100" s="47">
        <f t="shared" si="2"/>
        <v>0</v>
      </c>
      <c r="I100" s="46">
        <f>+波及推計!R100</f>
        <v>0</v>
      </c>
      <c r="J100" s="604">
        <f t="shared" si="3"/>
        <v>0</v>
      </c>
      <c r="K100" s="612">
        <f>+波及推計!AH100</f>
        <v>0</v>
      </c>
      <c r="L100" s="48">
        <f>+波及推計!AJ100</f>
        <v>0</v>
      </c>
      <c r="M100" s="613">
        <f>+波及推計!AN100</f>
        <v>0</v>
      </c>
      <c r="N100" s="614">
        <f>+波及推計!AO100</f>
        <v>0</v>
      </c>
    </row>
    <row r="101" spans="1:14" ht="15.6" customHeight="1">
      <c r="A101" s="12">
        <v>95</v>
      </c>
      <c r="B101" s="44" t="s">
        <v>263</v>
      </c>
      <c r="C101" s="39" t="s">
        <v>264</v>
      </c>
      <c r="D101" s="503"/>
      <c r="F101" s="45">
        <f>+波及推計!E101</f>
        <v>0</v>
      </c>
      <c r="G101" s="46">
        <f>+波及推計!J101</f>
        <v>0</v>
      </c>
      <c r="H101" s="47">
        <f t="shared" si="2"/>
        <v>0</v>
      </c>
      <c r="I101" s="46">
        <f>+波及推計!R101</f>
        <v>0</v>
      </c>
      <c r="J101" s="604">
        <f t="shared" si="3"/>
        <v>0</v>
      </c>
      <c r="K101" s="612">
        <f>+波及推計!AH101</f>
        <v>0</v>
      </c>
      <c r="L101" s="48">
        <f>+波及推計!AJ101</f>
        <v>0</v>
      </c>
      <c r="M101" s="613">
        <f>+波及推計!AN101</f>
        <v>0</v>
      </c>
      <c r="N101" s="614">
        <f>+波及推計!AO101</f>
        <v>0</v>
      </c>
    </row>
    <row r="102" spans="1:14" ht="15.6" customHeight="1">
      <c r="A102" s="12">
        <v>96</v>
      </c>
      <c r="B102" s="44" t="s">
        <v>265</v>
      </c>
      <c r="C102" s="39" t="s">
        <v>36</v>
      </c>
      <c r="D102" s="503"/>
      <c r="F102" s="45">
        <f>+波及推計!E102</f>
        <v>0</v>
      </c>
      <c r="G102" s="46">
        <f>+波及推計!J102</f>
        <v>0</v>
      </c>
      <c r="H102" s="47">
        <f t="shared" si="2"/>
        <v>0</v>
      </c>
      <c r="I102" s="46">
        <f>+波及推計!R102</f>
        <v>0</v>
      </c>
      <c r="J102" s="604">
        <f t="shared" si="3"/>
        <v>0</v>
      </c>
      <c r="K102" s="612">
        <f>+波及推計!AH102</f>
        <v>0</v>
      </c>
      <c r="L102" s="48">
        <f>+波及推計!AJ102</f>
        <v>0</v>
      </c>
      <c r="M102" s="613">
        <f>+波及推計!AN102</f>
        <v>0</v>
      </c>
      <c r="N102" s="614">
        <f>+波及推計!AO102</f>
        <v>0</v>
      </c>
    </row>
    <row r="103" spans="1:14" ht="15.6" customHeight="1">
      <c r="A103" s="12">
        <v>97</v>
      </c>
      <c r="B103" s="44" t="s">
        <v>266</v>
      </c>
      <c r="C103" s="39" t="s">
        <v>267</v>
      </c>
      <c r="D103" s="503"/>
      <c r="F103" s="45">
        <f>+波及推計!E103</f>
        <v>0</v>
      </c>
      <c r="G103" s="46">
        <f>+波及推計!J103</f>
        <v>0</v>
      </c>
      <c r="H103" s="47">
        <f t="shared" si="2"/>
        <v>0</v>
      </c>
      <c r="I103" s="46">
        <f>+波及推計!R103</f>
        <v>0</v>
      </c>
      <c r="J103" s="604">
        <f t="shared" si="3"/>
        <v>0</v>
      </c>
      <c r="K103" s="612">
        <f>+波及推計!AH103</f>
        <v>0</v>
      </c>
      <c r="L103" s="48">
        <f>+波及推計!AJ103</f>
        <v>0</v>
      </c>
      <c r="M103" s="613">
        <f>+波及推計!AN103</f>
        <v>0</v>
      </c>
      <c r="N103" s="614">
        <f>+波及推計!AO103</f>
        <v>0</v>
      </c>
    </row>
    <row r="104" spans="1:14" ht="15.6" customHeight="1">
      <c r="A104" s="12">
        <v>98</v>
      </c>
      <c r="B104" s="44" t="s">
        <v>268</v>
      </c>
      <c r="C104" s="39" t="s">
        <v>269</v>
      </c>
      <c r="D104" s="503"/>
      <c r="F104" s="45">
        <f>+波及推計!E104</f>
        <v>0</v>
      </c>
      <c r="G104" s="46">
        <f>+波及推計!J104</f>
        <v>0</v>
      </c>
      <c r="H104" s="47">
        <f t="shared" si="2"/>
        <v>0</v>
      </c>
      <c r="I104" s="46">
        <f>+波及推計!R104</f>
        <v>0</v>
      </c>
      <c r="J104" s="604">
        <f t="shared" si="3"/>
        <v>0</v>
      </c>
      <c r="K104" s="612">
        <f>+波及推計!AH104</f>
        <v>0</v>
      </c>
      <c r="L104" s="48">
        <f>+波及推計!AJ104</f>
        <v>0</v>
      </c>
      <c r="M104" s="613">
        <f>+波及推計!AN104</f>
        <v>0</v>
      </c>
      <c r="N104" s="614">
        <f>+波及推計!AO104</f>
        <v>0</v>
      </c>
    </row>
    <row r="105" spans="1:14" ht="15.6" customHeight="1">
      <c r="A105" s="12">
        <v>99</v>
      </c>
      <c r="B105" s="44" t="s">
        <v>270</v>
      </c>
      <c r="C105" s="39" t="s">
        <v>271</v>
      </c>
      <c r="D105" s="503"/>
      <c r="F105" s="45">
        <f>+波及推計!E105</f>
        <v>0</v>
      </c>
      <c r="G105" s="46">
        <f>+波及推計!J105</f>
        <v>0</v>
      </c>
      <c r="H105" s="47">
        <f t="shared" si="2"/>
        <v>0</v>
      </c>
      <c r="I105" s="46">
        <f>+波及推計!R105</f>
        <v>0</v>
      </c>
      <c r="J105" s="604">
        <f t="shared" si="3"/>
        <v>0</v>
      </c>
      <c r="K105" s="612">
        <f>+波及推計!AH105</f>
        <v>0</v>
      </c>
      <c r="L105" s="48">
        <f>+波及推計!AJ105</f>
        <v>0</v>
      </c>
      <c r="M105" s="613">
        <f>+波及推計!AN105</f>
        <v>0</v>
      </c>
      <c r="N105" s="614">
        <f>+波及推計!AO105</f>
        <v>0</v>
      </c>
    </row>
    <row r="106" spans="1:14" ht="15.6" customHeight="1">
      <c r="A106" s="12">
        <v>100</v>
      </c>
      <c r="B106" s="44" t="s">
        <v>272</v>
      </c>
      <c r="C106" s="39" t="s">
        <v>273</v>
      </c>
      <c r="D106" s="503"/>
      <c r="F106" s="45">
        <f>+波及推計!E106</f>
        <v>0</v>
      </c>
      <c r="G106" s="46">
        <f>+波及推計!J106</f>
        <v>0</v>
      </c>
      <c r="H106" s="47">
        <f t="shared" si="2"/>
        <v>0</v>
      </c>
      <c r="I106" s="46">
        <f>+波及推計!R106</f>
        <v>0</v>
      </c>
      <c r="J106" s="604">
        <f t="shared" si="3"/>
        <v>0</v>
      </c>
      <c r="K106" s="612">
        <f>+波及推計!AH106</f>
        <v>0</v>
      </c>
      <c r="L106" s="48">
        <f>+波及推計!AJ106</f>
        <v>0</v>
      </c>
      <c r="M106" s="613">
        <f>+波及推計!AN106</f>
        <v>0</v>
      </c>
      <c r="N106" s="614">
        <f>+波及推計!AO106</f>
        <v>0</v>
      </c>
    </row>
    <row r="107" spans="1:14" ht="15.6" customHeight="1">
      <c r="A107" s="12">
        <v>101</v>
      </c>
      <c r="B107" s="44" t="s">
        <v>274</v>
      </c>
      <c r="C107" s="39" t="s">
        <v>275</v>
      </c>
      <c r="D107" s="503"/>
      <c r="F107" s="45">
        <f>+波及推計!E107</f>
        <v>0</v>
      </c>
      <c r="G107" s="46">
        <f>+波及推計!J107</f>
        <v>0</v>
      </c>
      <c r="H107" s="47">
        <f t="shared" si="2"/>
        <v>0</v>
      </c>
      <c r="I107" s="46">
        <f>+波及推計!R107</f>
        <v>0</v>
      </c>
      <c r="J107" s="604">
        <f t="shared" si="3"/>
        <v>0</v>
      </c>
      <c r="K107" s="612">
        <f>+波及推計!AH107</f>
        <v>0</v>
      </c>
      <c r="L107" s="48">
        <f>+波及推計!AJ107</f>
        <v>0</v>
      </c>
      <c r="M107" s="613">
        <f>+波及推計!AN107</f>
        <v>0</v>
      </c>
      <c r="N107" s="614">
        <f>+波及推計!AO107</f>
        <v>0</v>
      </c>
    </row>
    <row r="108" spans="1:14" ht="15.6" customHeight="1">
      <c r="A108" s="12">
        <v>102</v>
      </c>
      <c r="B108" s="44" t="s">
        <v>276</v>
      </c>
      <c r="C108" s="39" t="s">
        <v>277</v>
      </c>
      <c r="D108" s="503"/>
      <c r="F108" s="45">
        <f>+波及推計!E108</f>
        <v>0</v>
      </c>
      <c r="G108" s="46">
        <f>+波及推計!J108</f>
        <v>0</v>
      </c>
      <c r="H108" s="47">
        <f t="shared" si="2"/>
        <v>0</v>
      </c>
      <c r="I108" s="46">
        <f>+波及推計!R108</f>
        <v>0</v>
      </c>
      <c r="J108" s="604">
        <f t="shared" si="3"/>
        <v>0</v>
      </c>
      <c r="K108" s="612">
        <f>+波及推計!AH108</f>
        <v>0</v>
      </c>
      <c r="L108" s="48">
        <f>+波及推計!AJ108</f>
        <v>0</v>
      </c>
      <c r="M108" s="613">
        <f>+波及推計!AN108</f>
        <v>0</v>
      </c>
      <c r="N108" s="614">
        <f>+波及推計!AO108</f>
        <v>0</v>
      </c>
    </row>
    <row r="109" spans="1:14" ht="15.6" customHeight="1">
      <c r="A109" s="12">
        <v>103</v>
      </c>
      <c r="B109" s="44" t="s">
        <v>278</v>
      </c>
      <c r="C109" s="39" t="s">
        <v>279</v>
      </c>
      <c r="D109" s="503"/>
      <c r="F109" s="45">
        <f>+波及推計!E109</f>
        <v>0</v>
      </c>
      <c r="G109" s="46">
        <f>+波及推計!J109</f>
        <v>0</v>
      </c>
      <c r="H109" s="47">
        <f t="shared" si="2"/>
        <v>0</v>
      </c>
      <c r="I109" s="46">
        <f>+波及推計!R109</f>
        <v>0</v>
      </c>
      <c r="J109" s="604">
        <f t="shared" si="3"/>
        <v>0</v>
      </c>
      <c r="K109" s="612">
        <f>+波及推計!AH109</f>
        <v>0</v>
      </c>
      <c r="L109" s="48">
        <f>+波及推計!AJ109</f>
        <v>0</v>
      </c>
      <c r="M109" s="613">
        <f>+波及推計!AN109</f>
        <v>0</v>
      </c>
      <c r="N109" s="614">
        <f>+波及推計!AO109</f>
        <v>0</v>
      </c>
    </row>
    <row r="110" spans="1:14" ht="15.6" customHeight="1">
      <c r="A110" s="12">
        <v>104</v>
      </c>
      <c r="B110" s="44" t="s">
        <v>280</v>
      </c>
      <c r="C110" s="39" t="s">
        <v>281</v>
      </c>
      <c r="D110" s="503"/>
      <c r="F110" s="45">
        <f>+波及推計!E110</f>
        <v>0</v>
      </c>
      <c r="G110" s="46">
        <f>+波及推計!J110</f>
        <v>0</v>
      </c>
      <c r="H110" s="47">
        <f t="shared" si="2"/>
        <v>0</v>
      </c>
      <c r="I110" s="46">
        <f>+波及推計!R110</f>
        <v>0</v>
      </c>
      <c r="J110" s="604">
        <f t="shared" si="3"/>
        <v>0</v>
      </c>
      <c r="K110" s="612">
        <f>+波及推計!AH110</f>
        <v>0</v>
      </c>
      <c r="L110" s="48">
        <f>+波及推計!AJ110</f>
        <v>0</v>
      </c>
      <c r="M110" s="613">
        <f>+波及推計!AN110</f>
        <v>0</v>
      </c>
      <c r="N110" s="614">
        <f>+波及推計!AO110</f>
        <v>0</v>
      </c>
    </row>
    <row r="111" spans="1:14" ht="15.6" customHeight="1">
      <c r="A111" s="12">
        <v>105</v>
      </c>
      <c r="B111" s="44" t="s">
        <v>282</v>
      </c>
      <c r="C111" s="39" t="s">
        <v>283</v>
      </c>
      <c r="D111" s="503"/>
      <c r="F111" s="45">
        <f>+波及推計!E111</f>
        <v>0</v>
      </c>
      <c r="G111" s="46">
        <f>+波及推計!J111</f>
        <v>0</v>
      </c>
      <c r="H111" s="47">
        <f t="shared" si="2"/>
        <v>0</v>
      </c>
      <c r="I111" s="46">
        <f>+波及推計!R111</f>
        <v>0</v>
      </c>
      <c r="J111" s="604">
        <f t="shared" si="3"/>
        <v>0</v>
      </c>
      <c r="K111" s="612">
        <f>+波及推計!AH111</f>
        <v>0</v>
      </c>
      <c r="L111" s="48">
        <f>+波及推計!AJ111</f>
        <v>0</v>
      </c>
      <c r="M111" s="613">
        <f>+波及推計!AN111</f>
        <v>0</v>
      </c>
      <c r="N111" s="614">
        <f>+波及推計!AO111</f>
        <v>0</v>
      </c>
    </row>
    <row r="112" spans="1:14" ht="15.6" customHeight="1">
      <c r="A112" s="12">
        <v>106</v>
      </c>
      <c r="B112" s="44" t="s">
        <v>284</v>
      </c>
      <c r="C112" s="39" t="s">
        <v>285</v>
      </c>
      <c r="D112" s="503"/>
      <c r="F112" s="45">
        <f>+波及推計!E112</f>
        <v>0</v>
      </c>
      <c r="G112" s="46">
        <f>+波及推計!J112</f>
        <v>0</v>
      </c>
      <c r="H112" s="47">
        <f t="shared" si="2"/>
        <v>0</v>
      </c>
      <c r="I112" s="46">
        <f>+波及推計!R112</f>
        <v>0</v>
      </c>
      <c r="J112" s="604">
        <f t="shared" si="3"/>
        <v>0</v>
      </c>
      <c r="K112" s="612">
        <f>+波及推計!AH112</f>
        <v>0</v>
      </c>
      <c r="L112" s="48">
        <f>+波及推計!AJ112</f>
        <v>0</v>
      </c>
      <c r="M112" s="613">
        <f>+波及推計!AN112</f>
        <v>0</v>
      </c>
      <c r="N112" s="614">
        <f>+波及推計!AO112</f>
        <v>0</v>
      </c>
    </row>
    <row r="113" spans="1:14" ht="15.6" customHeight="1">
      <c r="A113" s="12">
        <v>107</v>
      </c>
      <c r="B113" s="44" t="s">
        <v>286</v>
      </c>
      <c r="C113" s="39" t="s">
        <v>287</v>
      </c>
      <c r="D113" s="503"/>
      <c r="F113" s="45">
        <f>+波及推計!E113</f>
        <v>0</v>
      </c>
      <c r="G113" s="46">
        <f>+波及推計!J113</f>
        <v>0</v>
      </c>
      <c r="H113" s="47">
        <f t="shared" si="2"/>
        <v>0</v>
      </c>
      <c r="I113" s="46">
        <f>+波及推計!R113</f>
        <v>0</v>
      </c>
      <c r="J113" s="604">
        <f t="shared" si="3"/>
        <v>0</v>
      </c>
      <c r="K113" s="612">
        <f>+波及推計!AH113</f>
        <v>0</v>
      </c>
      <c r="L113" s="48">
        <f>+波及推計!AJ113</f>
        <v>0</v>
      </c>
      <c r="M113" s="613">
        <f>+波及推計!AN113</f>
        <v>0</v>
      </c>
      <c r="N113" s="614">
        <f>+波及推計!AO113</f>
        <v>0</v>
      </c>
    </row>
    <row r="114" spans="1:14" ht="15.6" customHeight="1" thickBot="1">
      <c r="A114" s="12">
        <v>108</v>
      </c>
      <c r="B114" s="44" t="s">
        <v>288</v>
      </c>
      <c r="C114" s="39" t="s">
        <v>289</v>
      </c>
      <c r="D114" s="505"/>
      <c r="F114" s="605">
        <f>+波及推計!E114</f>
        <v>0</v>
      </c>
      <c r="G114" s="606">
        <f>+波及推計!J114</f>
        <v>0</v>
      </c>
      <c r="H114" s="607">
        <f t="shared" si="2"/>
        <v>0</v>
      </c>
      <c r="I114" s="606">
        <f>+波及推計!R114</f>
        <v>0</v>
      </c>
      <c r="J114" s="608">
        <f t="shared" si="3"/>
        <v>0</v>
      </c>
      <c r="K114" s="615">
        <f>+波及推計!AH114</f>
        <v>0</v>
      </c>
      <c r="L114" s="616">
        <f>+波及推計!AJ114</f>
        <v>0</v>
      </c>
      <c r="M114" s="617">
        <f>+波及推計!AN114</f>
        <v>0</v>
      </c>
      <c r="N114" s="618">
        <f>+波及推計!AO114</f>
        <v>0</v>
      </c>
    </row>
    <row r="115" spans="1:14" s="49" customFormat="1" ht="28.35" customHeight="1" thickBot="1">
      <c r="B115" s="970" t="s">
        <v>8</v>
      </c>
      <c r="C115" s="971"/>
      <c r="D115" s="506">
        <f>SUM(D7:D114)</f>
        <v>0</v>
      </c>
      <c r="F115" s="50">
        <f>SUM(F7:F114)</f>
        <v>0</v>
      </c>
      <c r="G115" s="50">
        <f t="shared" ref="G115:N115" si="4">SUM(G7:G114)</f>
        <v>0</v>
      </c>
      <c r="H115" s="50">
        <f t="shared" si="4"/>
        <v>0</v>
      </c>
      <c r="I115" s="50">
        <f t="shared" si="4"/>
        <v>0</v>
      </c>
      <c r="J115" s="50">
        <f t="shared" si="4"/>
        <v>0</v>
      </c>
      <c r="K115" s="50">
        <f t="shared" si="4"/>
        <v>0</v>
      </c>
      <c r="L115" s="50">
        <f t="shared" si="4"/>
        <v>0</v>
      </c>
      <c r="M115" s="50">
        <f t="shared" si="4"/>
        <v>0</v>
      </c>
      <c r="N115" s="619">
        <f t="shared" si="4"/>
        <v>0</v>
      </c>
    </row>
    <row r="116" spans="1:14">
      <c r="A116" s="13"/>
      <c r="B116" s="17"/>
      <c r="C116" s="17"/>
      <c r="D116" s="17"/>
    </row>
    <row r="117" spans="1:14">
      <c r="A117" s="13"/>
      <c r="B117" s="13" t="s">
        <v>9</v>
      </c>
      <c r="C117" s="17"/>
      <c r="D117" s="17"/>
    </row>
    <row r="118" spans="1:14">
      <c r="A118" s="13"/>
      <c r="B118" s="51" t="s">
        <v>11</v>
      </c>
      <c r="C118" s="13" t="s">
        <v>10</v>
      </c>
      <c r="D118" s="17"/>
    </row>
    <row r="119" spans="1:14">
      <c r="B119" s="17"/>
      <c r="C119" s="13" t="s">
        <v>13</v>
      </c>
      <c r="D119" s="17"/>
    </row>
    <row r="120" spans="1:14">
      <c r="B120" s="17"/>
      <c r="C120" s="13" t="s">
        <v>14</v>
      </c>
      <c r="D120" s="17"/>
    </row>
    <row r="121" spans="1:14">
      <c r="B121" s="51" t="s">
        <v>12</v>
      </c>
      <c r="C121" s="13" t="s">
        <v>85</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zoomScaleNormal="100" zoomScaleSheetLayoutView="100" workbookViewId="0"/>
  </sheetViews>
  <sheetFormatPr defaultColWidth="6.59765625" defaultRowHeight="15.75"/>
  <cols>
    <col min="1" max="1" width="7.09765625" style="54" customWidth="1"/>
    <col min="2" max="2" width="28.5" style="54" customWidth="1"/>
    <col min="3" max="3" width="16.296875" style="54" customWidth="1"/>
    <col min="4" max="4" width="6.5" style="54" customWidth="1"/>
    <col min="5" max="5" width="2.09765625" style="54" customWidth="1"/>
    <col min="6" max="16384" width="6.59765625" style="54"/>
  </cols>
  <sheetData>
    <row r="2" spans="2:5">
      <c r="B2" s="53"/>
      <c r="D2" s="53"/>
      <c r="E2" s="53"/>
    </row>
    <row r="3" spans="2:5" ht="27" customHeight="1">
      <c r="B3" s="55"/>
      <c r="C3" s="56" t="s">
        <v>28</v>
      </c>
      <c r="D3" s="53"/>
      <c r="E3" s="53"/>
    </row>
    <row r="4" spans="2:5" ht="14.25" customHeight="1">
      <c r="B4" s="53"/>
      <c r="D4" s="53"/>
      <c r="E4" s="53"/>
    </row>
    <row r="5" spans="2:5" ht="24" customHeight="1">
      <c r="B5" s="53"/>
      <c r="C5" s="57" t="s">
        <v>627</v>
      </c>
      <c r="D5" s="53"/>
      <c r="E5" s="53"/>
    </row>
    <row r="6" spans="2:5" ht="23.25" customHeight="1" thickBot="1">
      <c r="B6" s="53"/>
      <c r="C6" s="58" t="s">
        <v>41</v>
      </c>
      <c r="D6" s="53"/>
      <c r="E6" s="53"/>
    </row>
    <row r="7" spans="2:5" ht="36.75" customHeight="1" thickBot="1">
      <c r="B7" s="59"/>
      <c r="C7" s="459">
        <v>0.50171196075697044</v>
      </c>
      <c r="D7" s="53"/>
      <c r="E7" s="53"/>
    </row>
    <row r="8" spans="2:5">
      <c r="B8" s="53"/>
      <c r="D8" s="53"/>
      <c r="E8" s="53"/>
    </row>
    <row r="9" spans="2:5">
      <c r="B9" s="53"/>
      <c r="D9" s="60"/>
      <c r="E9" s="53"/>
    </row>
    <row r="10" spans="2:5" ht="22.5" customHeight="1">
      <c r="B10" s="61"/>
      <c r="C10" s="62"/>
      <c r="D10" s="62"/>
    </row>
    <row r="11" spans="2:5" ht="22.5" customHeight="1">
      <c r="C11" s="63"/>
      <c r="D11" s="62"/>
    </row>
    <row r="12" spans="2:5" ht="22.5" customHeight="1">
      <c r="B12" s="460" t="s">
        <v>1907</v>
      </c>
      <c r="C12" s="461">
        <f>+C14/C13</f>
        <v>0.50171196075697044</v>
      </c>
    </row>
    <row r="13" spans="2:5" ht="22.5" customHeight="1">
      <c r="B13" s="462" t="s">
        <v>1908</v>
      </c>
      <c r="C13" s="463">
        <v>609535</v>
      </c>
    </row>
    <row r="14" spans="2:5" ht="22.5" customHeight="1">
      <c r="B14" s="462" t="s">
        <v>1909</v>
      </c>
      <c r="C14" s="463">
        <v>305811</v>
      </c>
    </row>
    <row r="15" spans="2:5" ht="80.099999999999994" customHeight="1">
      <c r="B15" s="974" t="s">
        <v>1910</v>
      </c>
      <c r="C15" s="975"/>
    </row>
    <row r="16" spans="2:5" ht="22.5" customHeight="1">
      <c r="C16" s="57" t="s">
        <v>42</v>
      </c>
    </row>
    <row r="17" spans="2:3" ht="22.5" customHeight="1">
      <c r="B17" s="61"/>
      <c r="C17" s="64"/>
    </row>
    <row r="18" spans="2:3" ht="22.5" customHeight="1">
      <c r="C18" s="57"/>
    </row>
    <row r="19" spans="2:3">
      <c r="B19" s="53"/>
    </row>
    <row r="20" spans="2:3">
      <c r="B20" s="53"/>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45" customHeight="1"/>
  <cols>
    <col min="1" max="1" width="2.5" style="1" customWidth="1"/>
    <col min="2" max="2" width="37.09765625" style="1" customWidth="1"/>
    <col min="3" max="3" width="4.8984375" style="1" customWidth="1"/>
    <col min="4" max="4" width="13.09765625" style="66" customWidth="1"/>
    <col min="5" max="5" width="7.0976562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26.45" customHeight="1">
      <c r="B2" s="976" t="s">
        <v>1959</v>
      </c>
      <c r="C2" s="976"/>
      <c r="D2" s="976"/>
      <c r="E2" s="977"/>
      <c r="F2" s="65"/>
    </row>
    <row r="3" spans="2:13" ht="26.45" customHeight="1">
      <c r="E3" s="18"/>
      <c r="F3" s="67"/>
    </row>
    <row r="4" spans="2:13" ht="26.45" customHeight="1" thickBot="1">
      <c r="B4" s="980" t="s">
        <v>619</v>
      </c>
      <c r="C4" s="979"/>
      <c r="D4" s="68">
        <f>波及推計!$D$115</f>
        <v>0</v>
      </c>
      <c r="E4" s="69" t="s">
        <v>84</v>
      </c>
    </row>
    <row r="5" spans="2:13" ht="26.45" customHeight="1">
      <c r="B5" s="70"/>
      <c r="C5" s="70"/>
      <c r="D5" s="71"/>
      <c r="E5" s="72"/>
      <c r="F5" s="72"/>
      <c r="G5" s="72"/>
      <c r="H5" s="72"/>
      <c r="I5" s="72"/>
      <c r="J5" s="72"/>
      <c r="K5" s="73"/>
      <c r="L5" s="73"/>
      <c r="M5" s="73"/>
    </row>
    <row r="6" spans="2:13" ht="26.45" customHeight="1" thickBot="1">
      <c r="B6" s="70" t="s">
        <v>76</v>
      </c>
      <c r="C6" s="70"/>
      <c r="D6" s="68">
        <f>波及推計!$E$115</f>
        <v>0</v>
      </c>
      <c r="E6" s="77"/>
      <c r="F6" s="72"/>
      <c r="G6" s="78"/>
      <c r="H6" s="72"/>
      <c r="I6" s="72"/>
      <c r="J6" s="72"/>
      <c r="K6" s="73"/>
      <c r="L6" s="73"/>
      <c r="M6" s="73"/>
    </row>
    <row r="7" spans="2:13" ht="26.45" customHeight="1" thickBot="1">
      <c r="B7" s="70" t="s">
        <v>77</v>
      </c>
      <c r="C7" s="70"/>
      <c r="D7" s="79">
        <f>+波及推計!J115</f>
        <v>0</v>
      </c>
      <c r="E7" s="80"/>
      <c r="F7" s="72"/>
      <c r="G7" s="72"/>
      <c r="H7" s="72"/>
      <c r="I7" s="72"/>
      <c r="J7" s="72"/>
      <c r="K7" s="73"/>
      <c r="L7" s="73"/>
      <c r="M7" s="73"/>
    </row>
    <row r="8" spans="2:13" ht="26.45" customHeight="1">
      <c r="B8" s="70" t="s">
        <v>78</v>
      </c>
      <c r="C8" s="70"/>
      <c r="D8" s="71">
        <f>+D6+D7</f>
        <v>0</v>
      </c>
      <c r="E8" s="72"/>
      <c r="F8" s="72"/>
      <c r="G8" s="72"/>
      <c r="H8" s="72"/>
      <c r="I8" s="72"/>
      <c r="J8" s="72"/>
      <c r="K8" s="73"/>
      <c r="L8" s="73"/>
      <c r="M8" s="73"/>
    </row>
    <row r="9" spans="2:13" ht="26.45" customHeight="1" thickBot="1">
      <c r="B9" s="70" t="s">
        <v>79</v>
      </c>
      <c r="C9" s="70"/>
      <c r="D9" s="68">
        <f>波及推計!$R$115</f>
        <v>0</v>
      </c>
      <c r="E9" s="77"/>
      <c r="F9" s="72"/>
      <c r="G9" s="72"/>
      <c r="H9" s="72"/>
      <c r="I9" s="72"/>
      <c r="J9" s="72"/>
      <c r="K9" s="73"/>
      <c r="L9" s="73"/>
      <c r="M9" s="73"/>
    </row>
    <row r="10" spans="2:13" ht="26.45" customHeight="1">
      <c r="B10" s="70"/>
      <c r="C10" s="70"/>
      <c r="D10" s="81"/>
      <c r="E10" s="72"/>
      <c r="F10" s="72"/>
      <c r="G10" s="72"/>
      <c r="H10" s="72"/>
      <c r="I10" s="72"/>
      <c r="J10" s="72"/>
      <c r="K10" s="73"/>
      <c r="L10" s="73"/>
      <c r="M10" s="73"/>
    </row>
    <row r="11" spans="2:13" ht="26.45" customHeight="1" thickBot="1">
      <c r="B11" s="978" t="s">
        <v>80</v>
      </c>
      <c r="C11" s="979"/>
      <c r="D11" s="82">
        <f>+波及推計!AG115</f>
        <v>0</v>
      </c>
      <c r="E11" s="83"/>
      <c r="F11" s="72"/>
      <c r="G11" s="72"/>
      <c r="H11" s="72"/>
      <c r="I11" s="72"/>
      <c r="J11" s="72"/>
      <c r="K11" s="73"/>
      <c r="L11" s="73"/>
      <c r="M11" s="73"/>
    </row>
    <row r="12" spans="2:13" ht="26.45" customHeight="1" thickTop="1">
      <c r="B12" s="70"/>
      <c r="C12" s="70"/>
      <c r="D12" s="71"/>
      <c r="E12" s="72"/>
      <c r="F12" s="72"/>
      <c r="G12" s="72"/>
      <c r="H12" s="72"/>
      <c r="I12" s="72"/>
      <c r="J12" s="72"/>
      <c r="K12" s="73"/>
      <c r="L12" s="73"/>
      <c r="M12" s="73"/>
    </row>
    <row r="13" spans="2:13" ht="26.45" customHeight="1">
      <c r="B13" s="70" t="s">
        <v>81</v>
      </c>
      <c r="C13" s="70"/>
      <c r="D13" s="84">
        <f>+波及推計!AH115</f>
        <v>0</v>
      </c>
      <c r="E13" s="72"/>
      <c r="F13" s="72"/>
      <c r="G13" s="72"/>
      <c r="H13" s="72"/>
      <c r="I13" s="72"/>
      <c r="J13" s="72"/>
      <c r="K13" s="73"/>
      <c r="L13" s="73"/>
      <c r="M13" s="73"/>
    </row>
    <row r="14" spans="2:13" ht="26.45" customHeight="1">
      <c r="D14" s="71"/>
      <c r="E14" s="72"/>
      <c r="F14" s="72"/>
      <c r="G14" s="72"/>
      <c r="H14" s="72"/>
      <c r="I14" s="72"/>
      <c r="J14" s="72"/>
      <c r="K14" s="73"/>
      <c r="L14" s="73"/>
      <c r="M14" s="73"/>
    </row>
    <row r="15" spans="2:13" ht="26.45" customHeight="1">
      <c r="B15" s="75" t="s">
        <v>82</v>
      </c>
      <c r="C15" s="75"/>
      <c r="D15" s="71">
        <f>+波及推計!AJ115</f>
        <v>0</v>
      </c>
      <c r="E15" s="85" t="s">
        <v>64</v>
      </c>
      <c r="F15" s="86"/>
      <c r="G15" s="72"/>
      <c r="H15" s="72"/>
      <c r="I15" s="72"/>
      <c r="J15" s="72"/>
      <c r="K15" s="73"/>
      <c r="L15" s="73"/>
      <c r="M15" s="73"/>
    </row>
    <row r="16" spans="2:13" ht="26.45" customHeight="1">
      <c r="D16" s="81"/>
      <c r="G16" s="72"/>
      <c r="H16" s="72"/>
      <c r="I16" s="72"/>
      <c r="J16" s="72"/>
      <c r="K16" s="73"/>
      <c r="L16" s="73"/>
      <c r="M16" s="73"/>
    </row>
    <row r="17" spans="2:13" ht="26.45" customHeight="1">
      <c r="B17" s="649" t="s">
        <v>83</v>
      </c>
      <c r="C17" s="650"/>
      <c r="D17" s="52" t="e">
        <f>+D11/D6</f>
        <v>#DIV/0!</v>
      </c>
      <c r="G17" s="70"/>
      <c r="H17" s="70"/>
      <c r="I17" s="70"/>
      <c r="J17" s="70"/>
      <c r="K17" s="73"/>
      <c r="L17" s="73"/>
      <c r="M17" s="73"/>
    </row>
    <row r="18" spans="2:13" ht="26.45" customHeight="1">
      <c r="B18" s="649" t="s">
        <v>1963</v>
      </c>
      <c r="D18" s="52" t="e">
        <f>+D9/D8</f>
        <v>#DIV/0!</v>
      </c>
      <c r="G18" s="72"/>
      <c r="H18" s="72"/>
      <c r="I18" s="72"/>
      <c r="J18" s="72"/>
      <c r="K18" s="73"/>
      <c r="L18" s="73"/>
      <c r="M18" s="73"/>
    </row>
    <row r="19" spans="2:13" ht="26.45" customHeight="1">
      <c r="G19" s="72"/>
      <c r="H19" s="72"/>
      <c r="I19" s="72"/>
      <c r="J19" s="72"/>
      <c r="K19" s="73"/>
      <c r="L19" s="73"/>
      <c r="M19" s="73"/>
    </row>
    <row r="20" spans="2:13" ht="26.45" customHeight="1">
      <c r="B20" s="471" t="s">
        <v>1830</v>
      </c>
      <c r="C20" s="471"/>
      <c r="D20" s="472">
        <f>波及推計!$AN$115</f>
        <v>0</v>
      </c>
      <c r="E20" s="469"/>
      <c r="G20" s="72"/>
      <c r="H20" s="72"/>
      <c r="I20" s="72"/>
      <c r="J20" s="72"/>
      <c r="K20" s="73"/>
      <c r="L20" s="73"/>
      <c r="M20" s="73"/>
    </row>
    <row r="21" spans="2:13" ht="26.45" customHeight="1">
      <c r="B21" s="471" t="s">
        <v>1831</v>
      </c>
      <c r="C21" s="471"/>
      <c r="D21" s="472">
        <f>入力と結果!$N$115</f>
        <v>0</v>
      </c>
      <c r="E21" s="469"/>
    </row>
    <row r="23" spans="2:13" ht="26.45" customHeight="1">
      <c r="D23" s="473"/>
    </row>
    <row r="24" spans="2:13" ht="26.45" customHeight="1">
      <c r="D24" s="473"/>
    </row>
    <row r="25" spans="2:13" ht="26.45" customHeight="1">
      <c r="E25" s="67"/>
      <c r="F25" s="67"/>
      <c r="I25" s="67"/>
    </row>
    <row r="26" spans="2:13" ht="26.45" customHeight="1">
      <c r="D26" s="87"/>
      <c r="E26" s="88"/>
      <c r="F26" s="88"/>
      <c r="H26" s="88"/>
      <c r="I26" s="88"/>
    </row>
    <row r="27" spans="2:13" ht="26.45" customHeight="1">
      <c r="B27" s="89"/>
      <c r="C27" s="89"/>
      <c r="D27" s="90"/>
      <c r="E27" s="72"/>
      <c r="F27" s="72"/>
      <c r="I27" s="72"/>
    </row>
    <row r="28" spans="2:13" ht="26.45" customHeight="1">
      <c r="B28" s="89"/>
      <c r="C28" s="89"/>
      <c r="D28" s="90"/>
      <c r="E28" s="72"/>
      <c r="F28" s="72"/>
      <c r="H28" s="91"/>
      <c r="I28" s="72"/>
    </row>
    <row r="29" spans="2:13" ht="26.45" customHeight="1">
      <c r="B29" s="89"/>
      <c r="C29" s="89"/>
      <c r="D29" s="90"/>
      <c r="E29" s="72"/>
      <c r="F29" s="72"/>
      <c r="H29" s="91"/>
      <c r="I29" s="72"/>
    </row>
    <row r="30" spans="2:13" ht="26.45" customHeight="1">
      <c r="B30" s="89"/>
      <c r="C30" s="89"/>
      <c r="D30" s="90"/>
      <c r="E30" s="72"/>
      <c r="F30" s="72"/>
      <c r="H30" s="91"/>
      <c r="I30" s="72"/>
    </row>
    <row r="31" spans="2:13" ht="26.45" customHeight="1">
      <c r="H31" s="92"/>
      <c r="I31" s="74"/>
    </row>
    <row r="32" spans="2:13" ht="26.45" customHeight="1">
      <c r="H32" s="76"/>
      <c r="I32" s="74"/>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AO121"/>
  <sheetViews>
    <sheetView zoomScale="102" workbookViewId="0">
      <pane xSplit="3" ySplit="6" topLeftCell="D7" activePane="bottomRight" state="frozen"/>
      <selection pane="topRight" activeCell="D1" sqref="D1"/>
      <selection pane="bottomLeft" activeCell="A7" sqref="A7"/>
      <selection pane="bottomRight"/>
    </sheetView>
  </sheetViews>
  <sheetFormatPr defaultColWidth="8.69921875" defaultRowHeight="12.95" customHeight="1"/>
  <cols>
    <col min="1" max="1" width="4.09765625" style="586" customWidth="1"/>
    <col min="2" max="2" width="3.3984375" style="474" customWidth="1"/>
    <col min="3" max="3" width="18.796875" style="474" customWidth="1"/>
    <col min="4" max="15" width="11.5" style="474" customWidth="1"/>
    <col min="16" max="16" width="3.3984375" style="474" customWidth="1"/>
    <col min="17" max="20" width="11.5" style="474" customWidth="1"/>
    <col min="21" max="21" width="3.3984375" style="474" customWidth="1"/>
    <col min="22" max="26" width="8.59765625" style="474" customWidth="1"/>
    <col min="27" max="31" width="9.09765625" style="474" customWidth="1"/>
    <col min="32" max="32" width="5.8984375" style="474" customWidth="1"/>
    <col min="33" max="37" width="11.5" style="474" customWidth="1"/>
    <col min="38" max="38" width="2.796875" style="474" customWidth="1"/>
    <col min="39" max="39" width="4.296875" style="474" customWidth="1"/>
    <col min="40" max="16384" width="8.69921875" style="474"/>
  </cols>
  <sheetData>
    <row r="1" spans="1:41" ht="24.95" customHeight="1">
      <c r="E1" s="620"/>
      <c r="H1" s="621"/>
      <c r="I1" s="620"/>
      <c r="J1" s="621"/>
      <c r="O1" s="476" t="s">
        <v>1918</v>
      </c>
      <c r="R1" s="620"/>
      <c r="T1" s="476" t="s">
        <v>1918</v>
      </c>
      <c r="AD1" s="476" t="s">
        <v>1919</v>
      </c>
      <c r="AE1" s="476"/>
      <c r="AG1" s="732"/>
      <c r="AI1" s="475" t="s">
        <v>1920</v>
      </c>
      <c r="AK1" s="475" t="s">
        <v>1921</v>
      </c>
    </row>
    <row r="2" spans="1:41" s="629" customFormat="1" ht="17.45" customHeight="1" thickBot="1">
      <c r="A2" s="624"/>
      <c r="B2" s="625"/>
      <c r="C2" s="626"/>
      <c r="D2" s="729">
        <v>1</v>
      </c>
      <c r="E2" s="730">
        <v>2</v>
      </c>
      <c r="F2" s="730">
        <v>3</v>
      </c>
      <c r="G2" s="730">
        <v>4</v>
      </c>
      <c r="H2" s="772">
        <v>5</v>
      </c>
      <c r="I2" s="627">
        <v>6</v>
      </c>
      <c r="J2" s="730">
        <v>7</v>
      </c>
      <c r="K2" s="730">
        <v>8</v>
      </c>
      <c r="L2" s="730">
        <v>9</v>
      </c>
      <c r="M2" s="730">
        <v>10</v>
      </c>
      <c r="N2" s="730">
        <v>11</v>
      </c>
      <c r="O2" s="730">
        <v>12</v>
      </c>
      <c r="P2" s="628"/>
      <c r="Q2" s="730"/>
      <c r="R2" s="730"/>
      <c r="S2" s="730"/>
      <c r="T2" s="731"/>
      <c r="V2" s="981" t="s">
        <v>1922</v>
      </c>
      <c r="W2" s="982"/>
      <c r="X2" s="982"/>
      <c r="Y2" s="983"/>
      <c r="Z2" s="630"/>
      <c r="AA2" s="981" t="s">
        <v>1923</v>
      </c>
      <c r="AB2" s="982"/>
      <c r="AC2" s="982"/>
      <c r="AD2" s="983"/>
      <c r="AE2" s="631"/>
      <c r="AG2" s="997" t="s">
        <v>27</v>
      </c>
      <c r="AH2" s="998"/>
      <c r="AI2" s="998"/>
      <c r="AJ2" s="998"/>
      <c r="AK2" s="998"/>
    </row>
    <row r="3" spans="1:41" ht="42.6" customHeight="1">
      <c r="B3" s="1009" t="s">
        <v>1924</v>
      </c>
      <c r="C3" s="1015"/>
      <c r="D3" s="1018" t="s">
        <v>1970</v>
      </c>
      <c r="E3" s="1021" t="s">
        <v>1971</v>
      </c>
      <c r="F3" s="1021" t="s">
        <v>1926</v>
      </c>
      <c r="G3" s="1022" t="s">
        <v>1927</v>
      </c>
      <c r="H3" s="986" t="s">
        <v>1928</v>
      </c>
      <c r="I3" s="986" t="s">
        <v>1948</v>
      </c>
      <c r="J3" s="1027" t="s">
        <v>1972</v>
      </c>
      <c r="K3" s="1021"/>
      <c r="L3" s="1022"/>
      <c r="M3" s="1027" t="s">
        <v>1973</v>
      </c>
      <c r="N3" s="1021"/>
      <c r="O3" s="1041"/>
      <c r="P3" s="477"/>
      <c r="Q3" s="1033" t="s">
        <v>1930</v>
      </c>
      <c r="R3" s="1036" t="s">
        <v>1931</v>
      </c>
      <c r="S3" s="598"/>
      <c r="T3" s="599"/>
      <c r="V3" s="984" t="s">
        <v>1932</v>
      </c>
      <c r="W3" s="985"/>
      <c r="X3" s="985"/>
      <c r="Y3" s="986" t="s">
        <v>1933</v>
      </c>
      <c r="Z3" s="994" t="s">
        <v>1964</v>
      </c>
      <c r="AA3" s="984" t="s">
        <v>1934</v>
      </c>
      <c r="AB3" s="985"/>
      <c r="AC3" s="985"/>
      <c r="AD3" s="989" t="s">
        <v>1935</v>
      </c>
      <c r="AE3" s="994" t="s">
        <v>1964</v>
      </c>
      <c r="AG3" s="1003" t="s">
        <v>1936</v>
      </c>
      <c r="AH3" s="601"/>
      <c r="AI3" s="602"/>
      <c r="AJ3" s="1009" t="s">
        <v>1937</v>
      </c>
      <c r="AK3" s="478"/>
      <c r="AN3" s="588"/>
      <c r="AO3" s="589"/>
    </row>
    <row r="4" spans="1:41" ht="12.95" customHeight="1">
      <c r="B4" s="1010"/>
      <c r="C4" s="1016"/>
      <c r="D4" s="1019"/>
      <c r="E4" s="1023" t="s">
        <v>1938</v>
      </c>
      <c r="F4" s="596"/>
      <c r="G4" s="600"/>
      <c r="H4" s="987"/>
      <c r="I4" s="987"/>
      <c r="J4" s="1028" t="s">
        <v>1938</v>
      </c>
      <c r="K4" s="596"/>
      <c r="L4" s="600"/>
      <c r="M4" s="1028" t="s">
        <v>1939</v>
      </c>
      <c r="N4" s="596"/>
      <c r="O4" s="597"/>
      <c r="P4" s="477"/>
      <c r="Q4" s="1034"/>
      <c r="R4" s="1037"/>
      <c r="S4" s="990" t="s">
        <v>1940</v>
      </c>
      <c r="T4" s="530"/>
      <c r="V4" s="1031" t="s">
        <v>1925</v>
      </c>
      <c r="W4" s="992" t="s">
        <v>1929</v>
      </c>
      <c r="X4" s="992" t="s">
        <v>1941</v>
      </c>
      <c r="Y4" s="987"/>
      <c r="Z4" s="995"/>
      <c r="AA4" s="1031" t="s">
        <v>1925</v>
      </c>
      <c r="AB4" s="992" t="s">
        <v>1929</v>
      </c>
      <c r="AC4" s="992" t="s">
        <v>1941</v>
      </c>
      <c r="AD4" s="990"/>
      <c r="AE4" s="995"/>
      <c r="AG4" s="1004"/>
      <c r="AH4" s="1012" t="s">
        <v>1942</v>
      </c>
      <c r="AI4" s="479"/>
      <c r="AJ4" s="1010"/>
      <c r="AK4" s="1006" t="s">
        <v>1943</v>
      </c>
      <c r="AN4" s="999" t="s">
        <v>1951</v>
      </c>
      <c r="AO4" s="1001" t="s">
        <v>1952</v>
      </c>
    </row>
    <row r="5" spans="1:41" ht="12.95" customHeight="1">
      <c r="B5" s="1010"/>
      <c r="C5" s="1016"/>
      <c r="D5" s="1019"/>
      <c r="E5" s="1024"/>
      <c r="F5" s="1026" t="s">
        <v>1944</v>
      </c>
      <c r="G5" s="511"/>
      <c r="H5" s="987"/>
      <c r="I5" s="987"/>
      <c r="J5" s="1029"/>
      <c r="K5" s="1026" t="s">
        <v>1944</v>
      </c>
      <c r="L5" s="511"/>
      <c r="M5" s="1029"/>
      <c r="N5" s="1026" t="s">
        <v>1945</v>
      </c>
      <c r="O5" s="513"/>
      <c r="P5" s="477"/>
      <c r="Q5" s="1034"/>
      <c r="R5" s="1037"/>
      <c r="S5" s="987"/>
      <c r="T5" s="1039" t="s">
        <v>1949</v>
      </c>
      <c r="V5" s="1031"/>
      <c r="W5" s="992"/>
      <c r="X5" s="992"/>
      <c r="Y5" s="987"/>
      <c r="Z5" s="995"/>
      <c r="AA5" s="1031"/>
      <c r="AB5" s="992"/>
      <c r="AC5" s="992"/>
      <c r="AD5" s="990"/>
      <c r="AE5" s="995"/>
      <c r="AG5" s="1004"/>
      <c r="AH5" s="1013"/>
      <c r="AI5" s="1006" t="s">
        <v>1950</v>
      </c>
      <c r="AJ5" s="1010"/>
      <c r="AK5" s="1007"/>
      <c r="AN5" s="1000"/>
      <c r="AO5" s="1002"/>
    </row>
    <row r="6" spans="1:41" s="481" customFormat="1" ht="39.6" customHeight="1" thickBot="1">
      <c r="A6" s="587"/>
      <c r="B6" s="1011"/>
      <c r="C6" s="1017"/>
      <c r="D6" s="1020"/>
      <c r="E6" s="1025"/>
      <c r="F6" s="991"/>
      <c r="G6" s="512" t="s">
        <v>1947</v>
      </c>
      <c r="H6" s="988"/>
      <c r="I6" s="988"/>
      <c r="J6" s="1030"/>
      <c r="K6" s="991"/>
      <c r="L6" s="512" t="s">
        <v>1947</v>
      </c>
      <c r="M6" s="1030"/>
      <c r="N6" s="991"/>
      <c r="O6" s="512" t="s">
        <v>1947</v>
      </c>
      <c r="P6" s="477"/>
      <c r="Q6" s="1035"/>
      <c r="R6" s="1038"/>
      <c r="S6" s="988"/>
      <c r="T6" s="1040"/>
      <c r="U6" s="480"/>
      <c r="V6" s="1032"/>
      <c r="W6" s="993"/>
      <c r="X6" s="993"/>
      <c r="Y6" s="988"/>
      <c r="Z6" s="996"/>
      <c r="AA6" s="1032"/>
      <c r="AB6" s="993"/>
      <c r="AC6" s="993"/>
      <c r="AD6" s="991"/>
      <c r="AE6" s="996"/>
      <c r="AG6" s="1005"/>
      <c r="AH6" s="1014"/>
      <c r="AI6" s="1008"/>
      <c r="AJ6" s="1011"/>
      <c r="AK6" s="1008"/>
      <c r="AL6" s="474"/>
      <c r="AN6" s="590"/>
      <c r="AO6" s="591"/>
    </row>
    <row r="7" spans="1:41" ht="12.95" customHeight="1">
      <c r="A7" s="586">
        <v>1</v>
      </c>
      <c r="B7" s="482" t="s">
        <v>88</v>
      </c>
      <c r="C7" s="483" t="s">
        <v>89</v>
      </c>
      <c r="D7" s="682">
        <f>入力と結果!D7</f>
        <v>0</v>
      </c>
      <c r="E7" s="683">
        <f>+D7</f>
        <v>0</v>
      </c>
      <c r="F7" s="680">
        <f>+E7*係数表!AD7</f>
        <v>0</v>
      </c>
      <c r="G7" s="680">
        <f>+E7*賃金!I3</f>
        <v>0</v>
      </c>
      <c r="H7" s="509">
        <f t="array" ref="H7:H114">MMULT(投入係数表!D7:DG114,波及推計!E7:E114)</f>
        <v>0</v>
      </c>
      <c r="I7" s="509">
        <f>+H7*係数表!T7</f>
        <v>0</v>
      </c>
      <c r="J7" s="683">
        <f>+M7-E7</f>
        <v>0</v>
      </c>
      <c r="K7" s="680">
        <f>+J7*係数表!AD7</f>
        <v>0</v>
      </c>
      <c r="L7" s="680">
        <f>+J7*賃金!I3</f>
        <v>0</v>
      </c>
      <c r="M7" s="680">
        <f t="array" ref="M7:M114">MMULT(逆行列係数表2!D7:DG114,波及推計!E7:E114)</f>
        <v>0</v>
      </c>
      <c r="N7" s="680">
        <f>F7+K7</f>
        <v>0</v>
      </c>
      <c r="O7" s="689">
        <f>G7+L7</f>
        <v>0</v>
      </c>
      <c r="P7" s="484"/>
      <c r="Q7" s="514"/>
      <c r="R7" s="523">
        <f>+Q$115*係数表!AK7</f>
        <v>0</v>
      </c>
      <c r="S7" s="523">
        <f>+R7*係数表!AD7</f>
        <v>0</v>
      </c>
      <c r="T7" s="529">
        <f>+R7*賃金!I3</f>
        <v>0</v>
      </c>
      <c r="V7" s="536">
        <f>+E7*係数表!Y7</f>
        <v>0</v>
      </c>
      <c r="W7" s="537">
        <f>+J7*係数表!Y7</f>
        <v>0</v>
      </c>
      <c r="X7" s="537">
        <f>V7+W7</f>
        <v>0</v>
      </c>
      <c r="Y7" s="538">
        <f>+R7*係数表!Y7</f>
        <v>0</v>
      </c>
      <c r="Z7" s="539">
        <f>+V7+W7+Y7</f>
        <v>0</v>
      </c>
      <c r="AA7" s="560">
        <f>+E7*係数表!Z7</f>
        <v>0</v>
      </c>
      <c r="AB7" s="538">
        <f>+J7*係数表!Z7</f>
        <v>0</v>
      </c>
      <c r="AC7" s="538">
        <f>AA7+AB7</f>
        <v>0</v>
      </c>
      <c r="AD7" s="538">
        <f>+R7*係数表!Z7</f>
        <v>0</v>
      </c>
      <c r="AE7" s="561">
        <f>+AA7+AB7+AD7</f>
        <v>0</v>
      </c>
      <c r="AG7" s="562">
        <f t="shared" ref="AG7:AG38" si="0">M7+R7</f>
        <v>0</v>
      </c>
      <c r="AH7" s="563">
        <f t="shared" ref="AH7:AH38" si="1">N7+S7</f>
        <v>0</v>
      </c>
      <c r="AI7" s="564">
        <f t="shared" ref="AI7:AI38" si="2">O7+T7</f>
        <v>0</v>
      </c>
      <c r="AJ7" s="562">
        <f>Z7</f>
        <v>0</v>
      </c>
      <c r="AK7" s="565">
        <f>AE7</f>
        <v>0</v>
      </c>
      <c r="AN7" s="592">
        <f>+AG7*環境係数!AD4</f>
        <v>0</v>
      </c>
      <c r="AO7" s="593">
        <f>+AG7*環境係数!AE4</f>
        <v>0</v>
      </c>
    </row>
    <row r="8" spans="1:41" ht="12.95" customHeight="1">
      <c r="A8" s="586">
        <v>2</v>
      </c>
      <c r="B8" s="485" t="s">
        <v>90</v>
      </c>
      <c r="C8" s="486" t="s">
        <v>91</v>
      </c>
      <c r="D8" s="684">
        <f>入力と結果!D8</f>
        <v>0</v>
      </c>
      <c r="E8" s="685">
        <f t="shared" ref="E8:E71" si="3">+D8</f>
        <v>0</v>
      </c>
      <c r="F8" s="681">
        <f>+E8*係数表!AD8</f>
        <v>0</v>
      </c>
      <c r="G8" s="681">
        <f>+E8*賃金!I4</f>
        <v>0</v>
      </c>
      <c r="H8" s="484">
        <v>0</v>
      </c>
      <c r="I8" s="484">
        <f>+H8*係数表!T8</f>
        <v>0</v>
      </c>
      <c r="J8" s="685">
        <f t="shared" ref="J8:J71" si="4">+M8-E8</f>
        <v>0</v>
      </c>
      <c r="K8" s="681">
        <f>+J8*係数表!AD8</f>
        <v>0</v>
      </c>
      <c r="L8" s="681">
        <f>+J8*賃金!I4</f>
        <v>0</v>
      </c>
      <c r="M8" s="681">
        <v>0</v>
      </c>
      <c r="N8" s="681">
        <f t="shared" ref="N8:O8" si="5">F8+K8</f>
        <v>0</v>
      </c>
      <c r="O8" s="690">
        <f t="shared" si="5"/>
        <v>0</v>
      </c>
      <c r="P8" s="484"/>
      <c r="Q8" s="515"/>
      <c r="R8" s="524">
        <f>+Q$115*係数表!AK8</f>
        <v>0</v>
      </c>
      <c r="S8" s="524">
        <f>+R8*係数表!AD8</f>
        <v>0</v>
      </c>
      <c r="T8" s="531">
        <f>+R8*賃金!I4</f>
        <v>0</v>
      </c>
      <c r="V8" s="540">
        <f>+E8*係数表!Y8</f>
        <v>0</v>
      </c>
      <c r="W8" s="541">
        <f>+J8*係数表!Y8</f>
        <v>0</v>
      </c>
      <c r="X8" s="541">
        <f t="shared" ref="X8:X71" si="6">V8+W8</f>
        <v>0</v>
      </c>
      <c r="Y8" s="542">
        <f>+R8*係数表!Y8</f>
        <v>0</v>
      </c>
      <c r="Z8" s="543">
        <f t="shared" ref="Z8:Z71" si="7">+V8+W8+Y8</f>
        <v>0</v>
      </c>
      <c r="AA8" s="540">
        <f>+E8*係数表!Z8</f>
        <v>0</v>
      </c>
      <c r="AB8" s="542">
        <f>+J8*係数表!Z8</f>
        <v>0</v>
      </c>
      <c r="AC8" s="542">
        <f t="shared" ref="AC8:AC71" si="8">AA8+AB8</f>
        <v>0</v>
      </c>
      <c r="AD8" s="542">
        <f>+R8*係数表!Z8</f>
        <v>0</v>
      </c>
      <c r="AE8" s="561">
        <f t="shared" ref="AE8:AE71" si="9">+AA8+AB8+AD8</f>
        <v>0</v>
      </c>
      <c r="AG8" s="566">
        <f t="shared" si="0"/>
        <v>0</v>
      </c>
      <c r="AH8" s="567">
        <f t="shared" si="1"/>
        <v>0</v>
      </c>
      <c r="AI8" s="568">
        <f t="shared" si="2"/>
        <v>0</v>
      </c>
      <c r="AJ8" s="566">
        <f t="shared" ref="AJ8:AJ71" si="10">Z8</f>
        <v>0</v>
      </c>
      <c r="AK8" s="569">
        <f t="shared" ref="AK8:AK71" si="11">AE8</f>
        <v>0</v>
      </c>
      <c r="AN8" s="592">
        <f>+AG8*環境係数!AD5</f>
        <v>0</v>
      </c>
      <c r="AO8" s="593">
        <f>+AG8*環境係数!AE5</f>
        <v>0</v>
      </c>
    </row>
    <row r="9" spans="1:41" ht="12.95" customHeight="1">
      <c r="A9" s="586">
        <v>3</v>
      </c>
      <c r="B9" s="485" t="s">
        <v>92</v>
      </c>
      <c r="C9" s="486" t="s">
        <v>93</v>
      </c>
      <c r="D9" s="684">
        <f>入力と結果!D9</f>
        <v>0</v>
      </c>
      <c r="E9" s="685">
        <f t="shared" si="3"/>
        <v>0</v>
      </c>
      <c r="F9" s="681">
        <f>+E9*係数表!AD9</f>
        <v>0</v>
      </c>
      <c r="G9" s="681">
        <f>+E9*賃金!I5</f>
        <v>0</v>
      </c>
      <c r="H9" s="484">
        <v>0</v>
      </c>
      <c r="I9" s="484">
        <f>+H9*係数表!T9</f>
        <v>0</v>
      </c>
      <c r="J9" s="685">
        <f t="shared" si="4"/>
        <v>0</v>
      </c>
      <c r="K9" s="681">
        <f>+J9*係数表!AD9</f>
        <v>0</v>
      </c>
      <c r="L9" s="681">
        <f>+J9*賃金!I5</f>
        <v>0</v>
      </c>
      <c r="M9" s="681">
        <v>0</v>
      </c>
      <c r="N9" s="681">
        <f t="shared" ref="N9:N72" si="12">F9+K9</f>
        <v>0</v>
      </c>
      <c r="O9" s="690">
        <f t="shared" ref="O9:O72" si="13">G9+L9</f>
        <v>0</v>
      </c>
      <c r="P9" s="484"/>
      <c r="Q9" s="515"/>
      <c r="R9" s="524">
        <f>+Q$115*係数表!AK9</f>
        <v>0</v>
      </c>
      <c r="S9" s="524">
        <f>+R9*係数表!AD9</f>
        <v>0</v>
      </c>
      <c r="T9" s="531">
        <f>+R9*賃金!I5</f>
        <v>0</v>
      </c>
      <c r="V9" s="540">
        <f>+E9*係数表!Y9</f>
        <v>0</v>
      </c>
      <c r="W9" s="541">
        <f>+J9*係数表!Y9</f>
        <v>0</v>
      </c>
      <c r="X9" s="541">
        <f t="shared" si="6"/>
        <v>0</v>
      </c>
      <c r="Y9" s="542">
        <f>+R9*係数表!Y9</f>
        <v>0</v>
      </c>
      <c r="Z9" s="543">
        <f t="shared" si="7"/>
        <v>0</v>
      </c>
      <c r="AA9" s="540">
        <f>+E9*係数表!Z9</f>
        <v>0</v>
      </c>
      <c r="AB9" s="542">
        <f>+J9*係数表!Z9</f>
        <v>0</v>
      </c>
      <c r="AC9" s="542">
        <f t="shared" si="8"/>
        <v>0</v>
      </c>
      <c r="AD9" s="542">
        <f>+R9*係数表!Z9</f>
        <v>0</v>
      </c>
      <c r="AE9" s="561">
        <f t="shared" si="9"/>
        <v>0</v>
      </c>
      <c r="AG9" s="566">
        <f t="shared" si="0"/>
        <v>0</v>
      </c>
      <c r="AH9" s="567">
        <f t="shared" si="1"/>
        <v>0</v>
      </c>
      <c r="AI9" s="568">
        <f t="shared" si="2"/>
        <v>0</v>
      </c>
      <c r="AJ9" s="566">
        <f t="shared" si="10"/>
        <v>0</v>
      </c>
      <c r="AK9" s="569">
        <f t="shared" si="11"/>
        <v>0</v>
      </c>
      <c r="AN9" s="592">
        <f>+AG9*環境係数!AD6</f>
        <v>0</v>
      </c>
      <c r="AO9" s="593">
        <f>+AG9*環境係数!AE6</f>
        <v>0</v>
      </c>
    </row>
    <row r="10" spans="1:41" ht="12.95" customHeight="1">
      <c r="A10" s="586">
        <v>4</v>
      </c>
      <c r="B10" s="485" t="s">
        <v>94</v>
      </c>
      <c r="C10" s="486" t="s">
        <v>95</v>
      </c>
      <c r="D10" s="684">
        <f>入力と結果!D10</f>
        <v>0</v>
      </c>
      <c r="E10" s="685">
        <f t="shared" si="3"/>
        <v>0</v>
      </c>
      <c r="F10" s="681">
        <f>+E10*係数表!AD10</f>
        <v>0</v>
      </c>
      <c r="G10" s="681">
        <f>+E10*賃金!I6</f>
        <v>0</v>
      </c>
      <c r="H10" s="484">
        <v>0</v>
      </c>
      <c r="I10" s="484">
        <f>+H10*係数表!T10</f>
        <v>0</v>
      </c>
      <c r="J10" s="685">
        <f t="shared" si="4"/>
        <v>0</v>
      </c>
      <c r="K10" s="681">
        <f>+J10*係数表!AD10</f>
        <v>0</v>
      </c>
      <c r="L10" s="681">
        <f>+J10*賃金!I6</f>
        <v>0</v>
      </c>
      <c r="M10" s="681">
        <v>0</v>
      </c>
      <c r="N10" s="681">
        <f t="shared" si="12"/>
        <v>0</v>
      </c>
      <c r="O10" s="690">
        <f t="shared" si="13"/>
        <v>0</v>
      </c>
      <c r="P10" s="484"/>
      <c r="Q10" s="515"/>
      <c r="R10" s="524">
        <f>+Q$115*係数表!AK10</f>
        <v>0</v>
      </c>
      <c r="S10" s="524">
        <f>+R10*係数表!AD10</f>
        <v>0</v>
      </c>
      <c r="T10" s="531">
        <f>+R10*賃金!I6</f>
        <v>0</v>
      </c>
      <c r="V10" s="540">
        <f>+E10*係数表!Y10</f>
        <v>0</v>
      </c>
      <c r="W10" s="541">
        <f>+J10*係数表!Y10</f>
        <v>0</v>
      </c>
      <c r="X10" s="541">
        <f t="shared" si="6"/>
        <v>0</v>
      </c>
      <c r="Y10" s="542">
        <f>+R10*係数表!Y10</f>
        <v>0</v>
      </c>
      <c r="Z10" s="543">
        <f t="shared" si="7"/>
        <v>0</v>
      </c>
      <c r="AA10" s="540">
        <f>+E10*係数表!Z10</f>
        <v>0</v>
      </c>
      <c r="AB10" s="542">
        <f>+J10*係数表!Z10</f>
        <v>0</v>
      </c>
      <c r="AC10" s="542">
        <f t="shared" si="8"/>
        <v>0</v>
      </c>
      <c r="AD10" s="542">
        <f>+R10*係数表!Z10</f>
        <v>0</v>
      </c>
      <c r="AE10" s="561">
        <f t="shared" si="9"/>
        <v>0</v>
      </c>
      <c r="AG10" s="566">
        <f t="shared" si="0"/>
        <v>0</v>
      </c>
      <c r="AH10" s="567">
        <f t="shared" si="1"/>
        <v>0</v>
      </c>
      <c r="AI10" s="568">
        <f t="shared" si="2"/>
        <v>0</v>
      </c>
      <c r="AJ10" s="566">
        <f t="shared" si="10"/>
        <v>0</v>
      </c>
      <c r="AK10" s="569">
        <f t="shared" si="11"/>
        <v>0</v>
      </c>
      <c r="AN10" s="592">
        <f>+AG10*環境係数!AD7</f>
        <v>0</v>
      </c>
      <c r="AO10" s="593">
        <f>+AG10*環境係数!AE7</f>
        <v>0</v>
      </c>
    </row>
    <row r="11" spans="1:41" ht="12.95" customHeight="1">
      <c r="A11" s="586">
        <v>5</v>
      </c>
      <c r="B11" s="487" t="s">
        <v>96</v>
      </c>
      <c r="C11" s="488" t="s">
        <v>97</v>
      </c>
      <c r="D11" s="684">
        <f>入力と結果!D11</f>
        <v>0</v>
      </c>
      <c r="E11" s="685">
        <f t="shared" si="3"/>
        <v>0</v>
      </c>
      <c r="F11" s="681">
        <f>+E11*係数表!AD11</f>
        <v>0</v>
      </c>
      <c r="G11" s="681">
        <f>+E11*賃金!I7</f>
        <v>0</v>
      </c>
      <c r="H11" s="484">
        <v>0</v>
      </c>
      <c r="I11" s="484">
        <f>+H11*係数表!T11</f>
        <v>0</v>
      </c>
      <c r="J11" s="685">
        <f t="shared" si="4"/>
        <v>0</v>
      </c>
      <c r="K11" s="681">
        <f>+J11*係数表!AD11</f>
        <v>0</v>
      </c>
      <c r="L11" s="681">
        <f>+J11*賃金!I7</f>
        <v>0</v>
      </c>
      <c r="M11" s="681">
        <v>0</v>
      </c>
      <c r="N11" s="681">
        <f t="shared" si="12"/>
        <v>0</v>
      </c>
      <c r="O11" s="690">
        <f t="shared" si="13"/>
        <v>0</v>
      </c>
      <c r="P11" s="484"/>
      <c r="Q11" s="516"/>
      <c r="R11" s="525">
        <f>+Q$115*係数表!AK11</f>
        <v>0</v>
      </c>
      <c r="S11" s="525">
        <f>+R11*係数表!AD11</f>
        <v>0</v>
      </c>
      <c r="T11" s="532">
        <f>+R11*賃金!I7</f>
        <v>0</v>
      </c>
      <c r="V11" s="544">
        <f>+E11*係数表!Y11</f>
        <v>0</v>
      </c>
      <c r="W11" s="545">
        <f>+J11*係数表!Y11</f>
        <v>0</v>
      </c>
      <c r="X11" s="545">
        <f t="shared" si="6"/>
        <v>0</v>
      </c>
      <c r="Y11" s="546">
        <f>+R11*係数表!Y11</f>
        <v>0</v>
      </c>
      <c r="Z11" s="547">
        <f t="shared" si="7"/>
        <v>0</v>
      </c>
      <c r="AA11" s="544">
        <f>+E11*係数表!Z11</f>
        <v>0</v>
      </c>
      <c r="AB11" s="546">
        <f>+J11*係数表!Z11</f>
        <v>0</v>
      </c>
      <c r="AC11" s="546">
        <f t="shared" si="8"/>
        <v>0</v>
      </c>
      <c r="AD11" s="546">
        <f>+R11*係数表!Z11</f>
        <v>0</v>
      </c>
      <c r="AE11" s="561">
        <f t="shared" si="9"/>
        <v>0</v>
      </c>
      <c r="AG11" s="570">
        <f t="shared" si="0"/>
        <v>0</v>
      </c>
      <c r="AH11" s="571">
        <f t="shared" si="1"/>
        <v>0</v>
      </c>
      <c r="AI11" s="572">
        <f t="shared" si="2"/>
        <v>0</v>
      </c>
      <c r="AJ11" s="570">
        <f t="shared" si="10"/>
        <v>0</v>
      </c>
      <c r="AK11" s="573">
        <f t="shared" si="11"/>
        <v>0</v>
      </c>
      <c r="AN11" s="592">
        <f>+AG11*環境係数!AD8</f>
        <v>0</v>
      </c>
      <c r="AO11" s="593">
        <f>+AG11*環境係数!AE8</f>
        <v>0</v>
      </c>
    </row>
    <row r="12" spans="1:41" ht="12.95" customHeight="1">
      <c r="A12" s="586">
        <v>6</v>
      </c>
      <c r="B12" s="489" t="s">
        <v>98</v>
      </c>
      <c r="C12" s="490" t="s">
        <v>99</v>
      </c>
      <c r="D12" s="684">
        <f>入力と結果!D12</f>
        <v>0</v>
      </c>
      <c r="E12" s="685">
        <f t="shared" si="3"/>
        <v>0</v>
      </c>
      <c r="F12" s="681">
        <f>+E12*係数表!AD12</f>
        <v>0</v>
      </c>
      <c r="G12" s="681">
        <f>+E12*賃金!I8</f>
        <v>0</v>
      </c>
      <c r="H12" s="484">
        <v>0</v>
      </c>
      <c r="I12" s="484">
        <f>+H12*係数表!T12</f>
        <v>0</v>
      </c>
      <c r="J12" s="685">
        <f t="shared" si="4"/>
        <v>0</v>
      </c>
      <c r="K12" s="681">
        <f>+J12*係数表!AD12</f>
        <v>0</v>
      </c>
      <c r="L12" s="681">
        <f>+J12*賃金!I8</f>
        <v>0</v>
      </c>
      <c r="M12" s="681">
        <v>0</v>
      </c>
      <c r="N12" s="681">
        <f t="shared" si="12"/>
        <v>0</v>
      </c>
      <c r="O12" s="690">
        <f t="shared" si="13"/>
        <v>0</v>
      </c>
      <c r="P12" s="484"/>
      <c r="Q12" s="517"/>
      <c r="R12" s="526">
        <f>+Q$115*係数表!AK12</f>
        <v>0</v>
      </c>
      <c r="S12" s="526">
        <f>+R12*係数表!AD12</f>
        <v>0</v>
      </c>
      <c r="T12" s="533">
        <f>+R12*賃金!I8</f>
        <v>0</v>
      </c>
      <c r="V12" s="548">
        <f>+E12*係数表!Y12</f>
        <v>0</v>
      </c>
      <c r="W12" s="549">
        <f>+J12*係数表!Y12</f>
        <v>0</v>
      </c>
      <c r="X12" s="549">
        <f t="shared" si="6"/>
        <v>0</v>
      </c>
      <c r="Y12" s="550">
        <f>+R12*係数表!Y12</f>
        <v>0</v>
      </c>
      <c r="Z12" s="551">
        <f t="shared" si="7"/>
        <v>0</v>
      </c>
      <c r="AA12" s="548">
        <f>+E12*係数表!Z12</f>
        <v>0</v>
      </c>
      <c r="AB12" s="550">
        <f>+J12*係数表!Z12</f>
        <v>0</v>
      </c>
      <c r="AC12" s="550">
        <f t="shared" si="8"/>
        <v>0</v>
      </c>
      <c r="AD12" s="550">
        <f>+R12*係数表!Z12</f>
        <v>0</v>
      </c>
      <c r="AE12" s="561">
        <f t="shared" si="9"/>
        <v>0</v>
      </c>
      <c r="AG12" s="574">
        <f t="shared" si="0"/>
        <v>0</v>
      </c>
      <c r="AH12" s="575">
        <f t="shared" si="1"/>
        <v>0</v>
      </c>
      <c r="AI12" s="576">
        <f t="shared" si="2"/>
        <v>0</v>
      </c>
      <c r="AJ12" s="574">
        <f t="shared" si="10"/>
        <v>0</v>
      </c>
      <c r="AK12" s="577">
        <f t="shared" si="11"/>
        <v>0</v>
      </c>
      <c r="AN12" s="592">
        <f>+AG12*環境係数!AD9</f>
        <v>0</v>
      </c>
      <c r="AO12" s="593">
        <f>+AG12*環境係数!AE9</f>
        <v>0</v>
      </c>
    </row>
    <row r="13" spans="1:41" ht="12.95" customHeight="1">
      <c r="A13" s="586">
        <v>7</v>
      </c>
      <c r="B13" s="485" t="s">
        <v>100</v>
      </c>
      <c r="C13" s="486" t="s">
        <v>101</v>
      </c>
      <c r="D13" s="684">
        <f>入力と結果!D13</f>
        <v>0</v>
      </c>
      <c r="E13" s="685">
        <f t="shared" si="3"/>
        <v>0</v>
      </c>
      <c r="F13" s="681">
        <f>+E13*係数表!AD13</f>
        <v>0</v>
      </c>
      <c r="G13" s="681">
        <f>+E13*賃金!I9</f>
        <v>0</v>
      </c>
      <c r="H13" s="484">
        <v>0</v>
      </c>
      <c r="I13" s="484">
        <f>+H13*係数表!T13</f>
        <v>0</v>
      </c>
      <c r="J13" s="685">
        <f t="shared" si="4"/>
        <v>0</v>
      </c>
      <c r="K13" s="681">
        <f>+J13*係数表!AD13</f>
        <v>0</v>
      </c>
      <c r="L13" s="681">
        <f>+J13*賃金!I9</f>
        <v>0</v>
      </c>
      <c r="M13" s="681">
        <v>0</v>
      </c>
      <c r="N13" s="681">
        <f t="shared" si="12"/>
        <v>0</v>
      </c>
      <c r="O13" s="690">
        <f t="shared" si="13"/>
        <v>0</v>
      </c>
      <c r="P13" s="484"/>
      <c r="Q13" s="515"/>
      <c r="R13" s="524">
        <f>+Q$115*係数表!AK13</f>
        <v>0</v>
      </c>
      <c r="S13" s="524">
        <f>+R13*係数表!AD13</f>
        <v>0</v>
      </c>
      <c r="T13" s="531">
        <f>+R13*賃金!I9</f>
        <v>0</v>
      </c>
      <c r="V13" s="540">
        <f>+E13*係数表!Y13</f>
        <v>0</v>
      </c>
      <c r="W13" s="541">
        <f>+J13*係数表!Y13</f>
        <v>0</v>
      </c>
      <c r="X13" s="541">
        <f t="shared" si="6"/>
        <v>0</v>
      </c>
      <c r="Y13" s="542">
        <f>+R13*係数表!Y13</f>
        <v>0</v>
      </c>
      <c r="Z13" s="543">
        <f t="shared" si="7"/>
        <v>0</v>
      </c>
      <c r="AA13" s="540">
        <f>+E13*係数表!Z13</f>
        <v>0</v>
      </c>
      <c r="AB13" s="542">
        <f>+J13*係数表!Z13</f>
        <v>0</v>
      </c>
      <c r="AC13" s="542">
        <f t="shared" si="8"/>
        <v>0</v>
      </c>
      <c r="AD13" s="542">
        <f>+R13*係数表!Z13</f>
        <v>0</v>
      </c>
      <c r="AE13" s="561">
        <f t="shared" si="9"/>
        <v>0</v>
      </c>
      <c r="AG13" s="566">
        <f t="shared" si="0"/>
        <v>0</v>
      </c>
      <c r="AH13" s="567">
        <f t="shared" si="1"/>
        <v>0</v>
      </c>
      <c r="AI13" s="568">
        <f t="shared" si="2"/>
        <v>0</v>
      </c>
      <c r="AJ13" s="566">
        <f t="shared" si="10"/>
        <v>0</v>
      </c>
      <c r="AK13" s="569">
        <f t="shared" si="11"/>
        <v>0</v>
      </c>
      <c r="AN13" s="592">
        <f>+AG13*環境係数!AD10</f>
        <v>0</v>
      </c>
      <c r="AO13" s="593">
        <f>+AG13*環境係数!AE10</f>
        <v>0</v>
      </c>
    </row>
    <row r="14" spans="1:41" ht="12.95" customHeight="1">
      <c r="A14" s="586">
        <v>8</v>
      </c>
      <c r="B14" s="485" t="s">
        <v>102</v>
      </c>
      <c r="C14" s="486" t="s">
        <v>103</v>
      </c>
      <c r="D14" s="684">
        <f>入力と結果!D14</f>
        <v>0</v>
      </c>
      <c r="E14" s="685">
        <f t="shared" si="3"/>
        <v>0</v>
      </c>
      <c r="F14" s="681">
        <f>+E14*係数表!AD14</f>
        <v>0</v>
      </c>
      <c r="G14" s="681">
        <f>+E14*賃金!I10</f>
        <v>0</v>
      </c>
      <c r="H14" s="484">
        <v>0</v>
      </c>
      <c r="I14" s="484">
        <f>+H14*係数表!T14</f>
        <v>0</v>
      </c>
      <c r="J14" s="685">
        <f t="shared" si="4"/>
        <v>0</v>
      </c>
      <c r="K14" s="681">
        <f>+J14*係数表!AD14</f>
        <v>0</v>
      </c>
      <c r="L14" s="681">
        <f>+J14*賃金!I10</f>
        <v>0</v>
      </c>
      <c r="M14" s="681">
        <v>0</v>
      </c>
      <c r="N14" s="681">
        <f t="shared" si="12"/>
        <v>0</v>
      </c>
      <c r="O14" s="690">
        <f t="shared" si="13"/>
        <v>0</v>
      </c>
      <c r="P14" s="484"/>
      <c r="Q14" s="515"/>
      <c r="R14" s="524">
        <f>+Q$115*係数表!AK14</f>
        <v>0</v>
      </c>
      <c r="S14" s="524">
        <f>+R14*係数表!AD14</f>
        <v>0</v>
      </c>
      <c r="T14" s="531">
        <f>+R14*賃金!I10</f>
        <v>0</v>
      </c>
      <c r="V14" s="540">
        <f>+E14*係数表!Y14</f>
        <v>0</v>
      </c>
      <c r="W14" s="541">
        <f>+J14*係数表!Y14</f>
        <v>0</v>
      </c>
      <c r="X14" s="541">
        <f t="shared" si="6"/>
        <v>0</v>
      </c>
      <c r="Y14" s="542">
        <f>+R14*係数表!Y14</f>
        <v>0</v>
      </c>
      <c r="Z14" s="543">
        <f t="shared" si="7"/>
        <v>0</v>
      </c>
      <c r="AA14" s="540">
        <f>+E14*係数表!Z14</f>
        <v>0</v>
      </c>
      <c r="AB14" s="542">
        <f>+J14*係数表!Z14</f>
        <v>0</v>
      </c>
      <c r="AC14" s="542">
        <f t="shared" si="8"/>
        <v>0</v>
      </c>
      <c r="AD14" s="542">
        <f>+R14*係数表!Z14</f>
        <v>0</v>
      </c>
      <c r="AE14" s="561">
        <f t="shared" si="9"/>
        <v>0</v>
      </c>
      <c r="AG14" s="566">
        <f t="shared" si="0"/>
        <v>0</v>
      </c>
      <c r="AH14" s="567">
        <f t="shared" si="1"/>
        <v>0</v>
      </c>
      <c r="AI14" s="568">
        <f t="shared" si="2"/>
        <v>0</v>
      </c>
      <c r="AJ14" s="566">
        <f t="shared" si="10"/>
        <v>0</v>
      </c>
      <c r="AK14" s="569">
        <f t="shared" si="11"/>
        <v>0</v>
      </c>
      <c r="AN14" s="592">
        <f>+AG14*環境係数!AD11</f>
        <v>0</v>
      </c>
      <c r="AO14" s="593">
        <f>+AG14*環境係数!AE11</f>
        <v>0</v>
      </c>
    </row>
    <row r="15" spans="1:41" ht="12.95" customHeight="1">
      <c r="A15" s="586">
        <v>9</v>
      </c>
      <c r="B15" s="485" t="s">
        <v>104</v>
      </c>
      <c r="C15" s="486" t="s">
        <v>105</v>
      </c>
      <c r="D15" s="684">
        <f>入力と結果!D15</f>
        <v>0</v>
      </c>
      <c r="E15" s="685">
        <f t="shared" si="3"/>
        <v>0</v>
      </c>
      <c r="F15" s="681">
        <f>+E15*係数表!AD15</f>
        <v>0</v>
      </c>
      <c r="G15" s="681">
        <f>+E15*賃金!I11</f>
        <v>0</v>
      </c>
      <c r="H15" s="484">
        <v>0</v>
      </c>
      <c r="I15" s="484">
        <f>+H15*係数表!T15</f>
        <v>0</v>
      </c>
      <c r="J15" s="685">
        <f t="shared" si="4"/>
        <v>0</v>
      </c>
      <c r="K15" s="681">
        <f>+J15*係数表!AD15</f>
        <v>0</v>
      </c>
      <c r="L15" s="681">
        <f>+J15*賃金!I11</f>
        <v>0</v>
      </c>
      <c r="M15" s="681">
        <v>0</v>
      </c>
      <c r="N15" s="681">
        <f t="shared" si="12"/>
        <v>0</v>
      </c>
      <c r="O15" s="690">
        <f t="shared" si="13"/>
        <v>0</v>
      </c>
      <c r="P15" s="484"/>
      <c r="Q15" s="515"/>
      <c r="R15" s="524">
        <f>+Q$115*係数表!AK15</f>
        <v>0</v>
      </c>
      <c r="S15" s="524">
        <f>+R15*係数表!AD15</f>
        <v>0</v>
      </c>
      <c r="T15" s="531">
        <f>+R15*賃金!I11</f>
        <v>0</v>
      </c>
      <c r="V15" s="540">
        <f>+E15*係数表!Y15</f>
        <v>0</v>
      </c>
      <c r="W15" s="541">
        <f>+J15*係数表!Y15</f>
        <v>0</v>
      </c>
      <c r="X15" s="541">
        <f t="shared" si="6"/>
        <v>0</v>
      </c>
      <c r="Y15" s="542">
        <f>+R15*係数表!Y15</f>
        <v>0</v>
      </c>
      <c r="Z15" s="543">
        <f t="shared" si="7"/>
        <v>0</v>
      </c>
      <c r="AA15" s="540">
        <f>+E15*係数表!Z15</f>
        <v>0</v>
      </c>
      <c r="AB15" s="542">
        <f>+J15*係数表!Z15</f>
        <v>0</v>
      </c>
      <c r="AC15" s="542">
        <f t="shared" si="8"/>
        <v>0</v>
      </c>
      <c r="AD15" s="542">
        <f>+R15*係数表!Z15</f>
        <v>0</v>
      </c>
      <c r="AE15" s="561">
        <f t="shared" si="9"/>
        <v>0</v>
      </c>
      <c r="AG15" s="566">
        <f t="shared" si="0"/>
        <v>0</v>
      </c>
      <c r="AH15" s="567">
        <f t="shared" si="1"/>
        <v>0</v>
      </c>
      <c r="AI15" s="568">
        <f t="shared" si="2"/>
        <v>0</v>
      </c>
      <c r="AJ15" s="566">
        <f t="shared" si="10"/>
        <v>0</v>
      </c>
      <c r="AK15" s="569">
        <f t="shared" si="11"/>
        <v>0</v>
      </c>
      <c r="AN15" s="592">
        <f>+AG15*環境係数!AD12</f>
        <v>0</v>
      </c>
      <c r="AO15" s="593">
        <f>+AG15*環境係数!AE12</f>
        <v>0</v>
      </c>
    </row>
    <row r="16" spans="1:41" ht="12.95" customHeight="1">
      <c r="A16" s="586">
        <v>10</v>
      </c>
      <c r="B16" s="487" t="s">
        <v>106</v>
      </c>
      <c r="C16" s="488" t="s">
        <v>107</v>
      </c>
      <c r="D16" s="684">
        <f>入力と結果!D16</f>
        <v>0</v>
      </c>
      <c r="E16" s="685">
        <f t="shared" si="3"/>
        <v>0</v>
      </c>
      <c r="F16" s="681">
        <f>+E16*係数表!AD16</f>
        <v>0</v>
      </c>
      <c r="G16" s="681">
        <f>+E16*賃金!I12</f>
        <v>0</v>
      </c>
      <c r="H16" s="484">
        <v>0</v>
      </c>
      <c r="I16" s="484">
        <f>+H16*係数表!T16</f>
        <v>0</v>
      </c>
      <c r="J16" s="685">
        <f t="shared" si="4"/>
        <v>0</v>
      </c>
      <c r="K16" s="681">
        <f>+J16*係数表!AD16</f>
        <v>0</v>
      </c>
      <c r="L16" s="681">
        <f>+J16*賃金!I12</f>
        <v>0</v>
      </c>
      <c r="M16" s="681">
        <v>0</v>
      </c>
      <c r="N16" s="681">
        <f t="shared" si="12"/>
        <v>0</v>
      </c>
      <c r="O16" s="690">
        <f t="shared" si="13"/>
        <v>0</v>
      </c>
      <c r="P16" s="484"/>
      <c r="Q16" s="516"/>
      <c r="R16" s="525">
        <f>+Q$115*係数表!AK16</f>
        <v>0</v>
      </c>
      <c r="S16" s="525">
        <f>+R16*係数表!AD16</f>
        <v>0</v>
      </c>
      <c r="T16" s="532">
        <f>+R16*賃金!I12</f>
        <v>0</v>
      </c>
      <c r="V16" s="544">
        <f>+E16*係数表!Y16</f>
        <v>0</v>
      </c>
      <c r="W16" s="545">
        <f>+J16*係数表!Y16</f>
        <v>0</v>
      </c>
      <c r="X16" s="545">
        <f t="shared" si="6"/>
        <v>0</v>
      </c>
      <c r="Y16" s="546">
        <f>+R16*係数表!Y16</f>
        <v>0</v>
      </c>
      <c r="Z16" s="547">
        <f t="shared" si="7"/>
        <v>0</v>
      </c>
      <c r="AA16" s="544">
        <f>+E16*係数表!Z16</f>
        <v>0</v>
      </c>
      <c r="AB16" s="546">
        <f>+J16*係数表!Z16</f>
        <v>0</v>
      </c>
      <c r="AC16" s="546">
        <f t="shared" si="8"/>
        <v>0</v>
      </c>
      <c r="AD16" s="546">
        <f>+R16*係数表!Z16</f>
        <v>0</v>
      </c>
      <c r="AE16" s="561">
        <f t="shared" si="9"/>
        <v>0</v>
      </c>
      <c r="AG16" s="570">
        <f t="shared" si="0"/>
        <v>0</v>
      </c>
      <c r="AH16" s="571">
        <f t="shared" si="1"/>
        <v>0</v>
      </c>
      <c r="AI16" s="572">
        <f t="shared" si="2"/>
        <v>0</v>
      </c>
      <c r="AJ16" s="570">
        <f t="shared" si="10"/>
        <v>0</v>
      </c>
      <c r="AK16" s="573">
        <f t="shared" si="11"/>
        <v>0</v>
      </c>
      <c r="AN16" s="592">
        <f>+AG16*環境係数!AD13</f>
        <v>0</v>
      </c>
      <c r="AO16" s="593">
        <f>+AG16*環境係数!AE13</f>
        <v>0</v>
      </c>
    </row>
    <row r="17" spans="1:41" ht="12.95" customHeight="1">
      <c r="A17" s="586">
        <v>11</v>
      </c>
      <c r="B17" s="489" t="s">
        <v>108</v>
      </c>
      <c r="C17" s="490" t="s">
        <v>109</v>
      </c>
      <c r="D17" s="684">
        <f>入力と結果!D17</f>
        <v>0</v>
      </c>
      <c r="E17" s="685">
        <f t="shared" si="3"/>
        <v>0</v>
      </c>
      <c r="F17" s="681">
        <f>+E17*係数表!AD17</f>
        <v>0</v>
      </c>
      <c r="G17" s="681">
        <f>+E17*賃金!I13</f>
        <v>0</v>
      </c>
      <c r="H17" s="484">
        <v>0</v>
      </c>
      <c r="I17" s="484">
        <f>+H17*係数表!T17</f>
        <v>0</v>
      </c>
      <c r="J17" s="685">
        <f t="shared" si="4"/>
        <v>0</v>
      </c>
      <c r="K17" s="681">
        <f>+J17*係数表!AD17</f>
        <v>0</v>
      </c>
      <c r="L17" s="681">
        <f>+J17*賃金!I13</f>
        <v>0</v>
      </c>
      <c r="M17" s="681">
        <v>0</v>
      </c>
      <c r="N17" s="681">
        <f t="shared" si="12"/>
        <v>0</v>
      </c>
      <c r="O17" s="690">
        <f t="shared" si="13"/>
        <v>0</v>
      </c>
      <c r="P17" s="484"/>
      <c r="Q17" s="517"/>
      <c r="R17" s="526">
        <f>+Q$115*係数表!AK17</f>
        <v>0</v>
      </c>
      <c r="S17" s="526">
        <f>+R17*係数表!AD17</f>
        <v>0</v>
      </c>
      <c r="T17" s="533">
        <f>+R17*賃金!I13</f>
        <v>0</v>
      </c>
      <c r="V17" s="548">
        <f>+E17*係数表!Y17</f>
        <v>0</v>
      </c>
      <c r="W17" s="549">
        <f>+J17*係数表!Y17</f>
        <v>0</v>
      </c>
      <c r="X17" s="549">
        <f t="shared" si="6"/>
        <v>0</v>
      </c>
      <c r="Y17" s="550">
        <f>+R17*係数表!Y17</f>
        <v>0</v>
      </c>
      <c r="Z17" s="551">
        <f t="shared" si="7"/>
        <v>0</v>
      </c>
      <c r="AA17" s="548">
        <f>+E17*係数表!Z17</f>
        <v>0</v>
      </c>
      <c r="AB17" s="550">
        <f>+J17*係数表!Z17</f>
        <v>0</v>
      </c>
      <c r="AC17" s="550">
        <f t="shared" si="8"/>
        <v>0</v>
      </c>
      <c r="AD17" s="550">
        <f>+R17*係数表!Z17</f>
        <v>0</v>
      </c>
      <c r="AE17" s="561">
        <f t="shared" si="9"/>
        <v>0</v>
      </c>
      <c r="AG17" s="574">
        <f t="shared" si="0"/>
        <v>0</v>
      </c>
      <c r="AH17" s="575">
        <f t="shared" si="1"/>
        <v>0</v>
      </c>
      <c r="AI17" s="576">
        <f t="shared" si="2"/>
        <v>0</v>
      </c>
      <c r="AJ17" s="574">
        <f t="shared" si="10"/>
        <v>0</v>
      </c>
      <c r="AK17" s="577">
        <f t="shared" si="11"/>
        <v>0</v>
      </c>
      <c r="AN17" s="592">
        <f>+AG17*環境係数!AD14</f>
        <v>0</v>
      </c>
      <c r="AO17" s="593">
        <f>+AG17*環境係数!AE14</f>
        <v>0</v>
      </c>
    </row>
    <row r="18" spans="1:41" ht="12.95" customHeight="1">
      <c r="A18" s="586">
        <v>12</v>
      </c>
      <c r="B18" s="485" t="s">
        <v>110</v>
      </c>
      <c r="C18" s="486" t="s">
        <v>111</v>
      </c>
      <c r="D18" s="684">
        <f>入力と結果!D18</f>
        <v>0</v>
      </c>
      <c r="E18" s="685">
        <f t="shared" si="3"/>
        <v>0</v>
      </c>
      <c r="F18" s="681">
        <f>+E18*係数表!AD18</f>
        <v>0</v>
      </c>
      <c r="G18" s="681">
        <f>+E18*賃金!I14</f>
        <v>0</v>
      </c>
      <c r="H18" s="484">
        <v>0</v>
      </c>
      <c r="I18" s="484">
        <f>+H18*係数表!T18</f>
        <v>0</v>
      </c>
      <c r="J18" s="685">
        <f t="shared" si="4"/>
        <v>0</v>
      </c>
      <c r="K18" s="681">
        <f>+J18*係数表!AD18</f>
        <v>0</v>
      </c>
      <c r="L18" s="681">
        <f>+J18*賃金!I14</f>
        <v>0</v>
      </c>
      <c r="M18" s="681">
        <v>0</v>
      </c>
      <c r="N18" s="681">
        <f t="shared" si="12"/>
        <v>0</v>
      </c>
      <c r="O18" s="690">
        <f t="shared" si="13"/>
        <v>0</v>
      </c>
      <c r="P18" s="484"/>
      <c r="Q18" s="515"/>
      <c r="R18" s="524">
        <f>+Q$115*係数表!AK18</f>
        <v>0</v>
      </c>
      <c r="S18" s="524">
        <f>+R18*係数表!AD18</f>
        <v>0</v>
      </c>
      <c r="T18" s="531">
        <f>+R18*賃金!I14</f>
        <v>0</v>
      </c>
      <c r="V18" s="540">
        <f>+E18*係数表!Y18</f>
        <v>0</v>
      </c>
      <c r="W18" s="541">
        <f>+J18*係数表!Y18</f>
        <v>0</v>
      </c>
      <c r="X18" s="541">
        <f t="shared" si="6"/>
        <v>0</v>
      </c>
      <c r="Y18" s="542">
        <f>+R18*係数表!Y18</f>
        <v>0</v>
      </c>
      <c r="Z18" s="543">
        <f t="shared" si="7"/>
        <v>0</v>
      </c>
      <c r="AA18" s="540">
        <f>+E18*係数表!Z18</f>
        <v>0</v>
      </c>
      <c r="AB18" s="542">
        <f>+J18*係数表!Z18</f>
        <v>0</v>
      </c>
      <c r="AC18" s="542">
        <f t="shared" si="8"/>
        <v>0</v>
      </c>
      <c r="AD18" s="542">
        <f>+R18*係数表!Z18</f>
        <v>0</v>
      </c>
      <c r="AE18" s="561">
        <f t="shared" si="9"/>
        <v>0</v>
      </c>
      <c r="AG18" s="566">
        <f t="shared" si="0"/>
        <v>0</v>
      </c>
      <c r="AH18" s="567">
        <f t="shared" si="1"/>
        <v>0</v>
      </c>
      <c r="AI18" s="568">
        <f t="shared" si="2"/>
        <v>0</v>
      </c>
      <c r="AJ18" s="566">
        <f t="shared" si="10"/>
        <v>0</v>
      </c>
      <c r="AK18" s="569">
        <f t="shared" si="11"/>
        <v>0</v>
      </c>
      <c r="AN18" s="592">
        <f>+AG18*環境係数!AD15</f>
        <v>0</v>
      </c>
      <c r="AO18" s="593">
        <f>+AG18*環境係数!AE15</f>
        <v>0</v>
      </c>
    </row>
    <row r="19" spans="1:41" ht="12.95" customHeight="1">
      <c r="A19" s="586">
        <v>13</v>
      </c>
      <c r="B19" s="485" t="s">
        <v>112</v>
      </c>
      <c r="C19" s="486" t="s">
        <v>113</v>
      </c>
      <c r="D19" s="684">
        <f>入力と結果!D19</f>
        <v>0</v>
      </c>
      <c r="E19" s="685">
        <f t="shared" si="3"/>
        <v>0</v>
      </c>
      <c r="F19" s="681">
        <f>+E19*係数表!AD19</f>
        <v>0</v>
      </c>
      <c r="G19" s="681">
        <f>+E19*賃金!I15</f>
        <v>0</v>
      </c>
      <c r="H19" s="484">
        <v>0</v>
      </c>
      <c r="I19" s="484">
        <f>+H19*係数表!T19</f>
        <v>0</v>
      </c>
      <c r="J19" s="685">
        <f t="shared" si="4"/>
        <v>0</v>
      </c>
      <c r="K19" s="681">
        <f>+J19*係数表!AD19</f>
        <v>0</v>
      </c>
      <c r="L19" s="681">
        <f>+J19*賃金!I15</f>
        <v>0</v>
      </c>
      <c r="M19" s="681">
        <v>0</v>
      </c>
      <c r="N19" s="681">
        <f t="shared" si="12"/>
        <v>0</v>
      </c>
      <c r="O19" s="690">
        <f t="shared" si="13"/>
        <v>0</v>
      </c>
      <c r="P19" s="484"/>
      <c r="Q19" s="515"/>
      <c r="R19" s="524">
        <f>+Q$115*係数表!AK19</f>
        <v>0</v>
      </c>
      <c r="S19" s="524">
        <f>+R19*係数表!AD19</f>
        <v>0</v>
      </c>
      <c r="T19" s="531">
        <f>+R19*賃金!I15</f>
        <v>0</v>
      </c>
      <c r="V19" s="540">
        <f>+E19*係数表!Y19</f>
        <v>0</v>
      </c>
      <c r="W19" s="541">
        <f>+J19*係数表!Y19</f>
        <v>0</v>
      </c>
      <c r="X19" s="541">
        <f t="shared" si="6"/>
        <v>0</v>
      </c>
      <c r="Y19" s="542">
        <f>+R19*係数表!Y19</f>
        <v>0</v>
      </c>
      <c r="Z19" s="543">
        <f t="shared" si="7"/>
        <v>0</v>
      </c>
      <c r="AA19" s="540">
        <f>+E19*係数表!Z19</f>
        <v>0</v>
      </c>
      <c r="AB19" s="542">
        <f>+J19*係数表!Z19</f>
        <v>0</v>
      </c>
      <c r="AC19" s="542">
        <f t="shared" si="8"/>
        <v>0</v>
      </c>
      <c r="AD19" s="542">
        <f>+R19*係数表!Z19</f>
        <v>0</v>
      </c>
      <c r="AE19" s="561">
        <f t="shared" si="9"/>
        <v>0</v>
      </c>
      <c r="AG19" s="566">
        <f t="shared" si="0"/>
        <v>0</v>
      </c>
      <c r="AH19" s="567">
        <f t="shared" si="1"/>
        <v>0</v>
      </c>
      <c r="AI19" s="568">
        <f t="shared" si="2"/>
        <v>0</v>
      </c>
      <c r="AJ19" s="566">
        <f t="shared" si="10"/>
        <v>0</v>
      </c>
      <c r="AK19" s="569">
        <f t="shared" si="11"/>
        <v>0</v>
      </c>
      <c r="AN19" s="592">
        <f>+AG19*環境係数!AD16</f>
        <v>0</v>
      </c>
      <c r="AO19" s="593">
        <f>+AG19*環境係数!AE16</f>
        <v>0</v>
      </c>
    </row>
    <row r="20" spans="1:41" ht="12.95" customHeight="1">
      <c r="A20" s="586">
        <v>14</v>
      </c>
      <c r="B20" s="485" t="s">
        <v>114</v>
      </c>
      <c r="C20" s="486" t="s">
        <v>115</v>
      </c>
      <c r="D20" s="684">
        <f>入力と結果!D20</f>
        <v>0</v>
      </c>
      <c r="E20" s="685">
        <f t="shared" si="3"/>
        <v>0</v>
      </c>
      <c r="F20" s="681">
        <f>+E20*係数表!AD20</f>
        <v>0</v>
      </c>
      <c r="G20" s="681">
        <f>+E20*賃金!I16</f>
        <v>0</v>
      </c>
      <c r="H20" s="484">
        <v>0</v>
      </c>
      <c r="I20" s="484">
        <f>+H20*係数表!T20</f>
        <v>0</v>
      </c>
      <c r="J20" s="685">
        <f t="shared" si="4"/>
        <v>0</v>
      </c>
      <c r="K20" s="681">
        <f>+J20*係数表!AD20</f>
        <v>0</v>
      </c>
      <c r="L20" s="681">
        <f>+J20*賃金!I16</f>
        <v>0</v>
      </c>
      <c r="M20" s="681">
        <v>0</v>
      </c>
      <c r="N20" s="681">
        <f t="shared" si="12"/>
        <v>0</v>
      </c>
      <c r="O20" s="690">
        <f t="shared" si="13"/>
        <v>0</v>
      </c>
      <c r="P20" s="484"/>
      <c r="Q20" s="515"/>
      <c r="R20" s="524">
        <f>+Q$115*係数表!AK20</f>
        <v>0</v>
      </c>
      <c r="S20" s="524">
        <f>+R20*係数表!AD20</f>
        <v>0</v>
      </c>
      <c r="T20" s="531">
        <f>+R20*賃金!I16</f>
        <v>0</v>
      </c>
      <c r="V20" s="540">
        <f>+E20*係数表!Y20</f>
        <v>0</v>
      </c>
      <c r="W20" s="541">
        <f>+J20*係数表!Y20</f>
        <v>0</v>
      </c>
      <c r="X20" s="541">
        <f t="shared" si="6"/>
        <v>0</v>
      </c>
      <c r="Y20" s="542">
        <f>+R20*係数表!Y20</f>
        <v>0</v>
      </c>
      <c r="Z20" s="543">
        <f t="shared" si="7"/>
        <v>0</v>
      </c>
      <c r="AA20" s="540">
        <f>+E20*係数表!Z20</f>
        <v>0</v>
      </c>
      <c r="AB20" s="542">
        <f>+J20*係数表!Z20</f>
        <v>0</v>
      </c>
      <c r="AC20" s="542">
        <f t="shared" si="8"/>
        <v>0</v>
      </c>
      <c r="AD20" s="542">
        <f>+R20*係数表!Z20</f>
        <v>0</v>
      </c>
      <c r="AE20" s="561">
        <f t="shared" si="9"/>
        <v>0</v>
      </c>
      <c r="AG20" s="566">
        <f t="shared" si="0"/>
        <v>0</v>
      </c>
      <c r="AH20" s="567">
        <f t="shared" si="1"/>
        <v>0</v>
      </c>
      <c r="AI20" s="568">
        <f t="shared" si="2"/>
        <v>0</v>
      </c>
      <c r="AJ20" s="566">
        <f t="shared" si="10"/>
        <v>0</v>
      </c>
      <c r="AK20" s="569">
        <f t="shared" si="11"/>
        <v>0</v>
      </c>
      <c r="AN20" s="592">
        <f>+AG20*環境係数!AD17</f>
        <v>0</v>
      </c>
      <c r="AO20" s="593">
        <f>+AG20*環境係数!AE17</f>
        <v>0</v>
      </c>
    </row>
    <row r="21" spans="1:41" ht="12.95" customHeight="1">
      <c r="A21" s="586">
        <v>15</v>
      </c>
      <c r="B21" s="487" t="s">
        <v>116</v>
      </c>
      <c r="C21" s="488" t="s">
        <v>117</v>
      </c>
      <c r="D21" s="684">
        <f>入力と結果!D21</f>
        <v>0</v>
      </c>
      <c r="E21" s="685">
        <f t="shared" si="3"/>
        <v>0</v>
      </c>
      <c r="F21" s="681">
        <f>+E21*係数表!AD21</f>
        <v>0</v>
      </c>
      <c r="G21" s="681">
        <f>+E21*賃金!I17</f>
        <v>0</v>
      </c>
      <c r="H21" s="484">
        <v>0</v>
      </c>
      <c r="I21" s="484">
        <f>+H21*係数表!T21</f>
        <v>0</v>
      </c>
      <c r="J21" s="685">
        <f t="shared" si="4"/>
        <v>0</v>
      </c>
      <c r="K21" s="681">
        <f>+J21*係数表!AD21</f>
        <v>0</v>
      </c>
      <c r="L21" s="681">
        <f>+J21*賃金!I17</f>
        <v>0</v>
      </c>
      <c r="M21" s="681">
        <v>0</v>
      </c>
      <c r="N21" s="681">
        <f t="shared" si="12"/>
        <v>0</v>
      </c>
      <c r="O21" s="690">
        <f t="shared" si="13"/>
        <v>0</v>
      </c>
      <c r="P21" s="484"/>
      <c r="Q21" s="516"/>
      <c r="R21" s="525">
        <f>+Q$115*係数表!AK21</f>
        <v>0</v>
      </c>
      <c r="S21" s="525">
        <f>+R21*係数表!AD21</f>
        <v>0</v>
      </c>
      <c r="T21" s="532">
        <f>+R21*賃金!I17</f>
        <v>0</v>
      </c>
      <c r="V21" s="544">
        <f>+E21*係数表!Y21</f>
        <v>0</v>
      </c>
      <c r="W21" s="545">
        <f>+J21*係数表!Y21</f>
        <v>0</v>
      </c>
      <c r="X21" s="545">
        <f t="shared" si="6"/>
        <v>0</v>
      </c>
      <c r="Y21" s="546">
        <f>+R21*係数表!Y21</f>
        <v>0</v>
      </c>
      <c r="Z21" s="547">
        <f t="shared" si="7"/>
        <v>0</v>
      </c>
      <c r="AA21" s="544">
        <f>+E21*係数表!Z21</f>
        <v>0</v>
      </c>
      <c r="AB21" s="546">
        <f>+J21*係数表!Z21</f>
        <v>0</v>
      </c>
      <c r="AC21" s="546">
        <f t="shared" si="8"/>
        <v>0</v>
      </c>
      <c r="AD21" s="546">
        <f>+R21*係数表!Z21</f>
        <v>0</v>
      </c>
      <c r="AE21" s="561">
        <f t="shared" si="9"/>
        <v>0</v>
      </c>
      <c r="AG21" s="570">
        <f t="shared" si="0"/>
        <v>0</v>
      </c>
      <c r="AH21" s="571">
        <f t="shared" si="1"/>
        <v>0</v>
      </c>
      <c r="AI21" s="572">
        <f t="shared" si="2"/>
        <v>0</v>
      </c>
      <c r="AJ21" s="570">
        <f t="shared" si="10"/>
        <v>0</v>
      </c>
      <c r="AK21" s="573">
        <f t="shared" si="11"/>
        <v>0</v>
      </c>
      <c r="AN21" s="592">
        <f>+AG21*環境係数!AD18</f>
        <v>0</v>
      </c>
      <c r="AO21" s="593">
        <f>+AG21*環境係数!AE18</f>
        <v>0</v>
      </c>
    </row>
    <row r="22" spans="1:41" ht="12.95" customHeight="1">
      <c r="A22" s="586">
        <v>16</v>
      </c>
      <c r="B22" s="489" t="s">
        <v>118</v>
      </c>
      <c r="C22" s="490" t="s">
        <v>119</v>
      </c>
      <c r="D22" s="684">
        <f>入力と結果!D22</f>
        <v>0</v>
      </c>
      <c r="E22" s="685">
        <f t="shared" si="3"/>
        <v>0</v>
      </c>
      <c r="F22" s="681">
        <f>+E22*係数表!AD22</f>
        <v>0</v>
      </c>
      <c r="G22" s="681">
        <f>+E22*賃金!I18</f>
        <v>0</v>
      </c>
      <c r="H22" s="484">
        <v>0</v>
      </c>
      <c r="I22" s="484">
        <f>+H22*係数表!T22</f>
        <v>0</v>
      </c>
      <c r="J22" s="685">
        <f t="shared" si="4"/>
        <v>0</v>
      </c>
      <c r="K22" s="681">
        <f>+J22*係数表!AD22</f>
        <v>0</v>
      </c>
      <c r="L22" s="681">
        <f>+J22*賃金!I18</f>
        <v>0</v>
      </c>
      <c r="M22" s="681">
        <v>0</v>
      </c>
      <c r="N22" s="681">
        <f t="shared" si="12"/>
        <v>0</v>
      </c>
      <c r="O22" s="690">
        <f t="shared" si="13"/>
        <v>0</v>
      </c>
      <c r="P22" s="484"/>
      <c r="Q22" s="517"/>
      <c r="R22" s="526">
        <f>+Q$115*係数表!AK22</f>
        <v>0</v>
      </c>
      <c r="S22" s="526">
        <f>+R22*係数表!AD22</f>
        <v>0</v>
      </c>
      <c r="T22" s="533">
        <f>+R22*賃金!I18</f>
        <v>0</v>
      </c>
      <c r="V22" s="548">
        <f>+E22*係数表!Y22</f>
        <v>0</v>
      </c>
      <c r="W22" s="549">
        <f>+J22*係数表!Y22</f>
        <v>0</v>
      </c>
      <c r="X22" s="549">
        <f t="shared" si="6"/>
        <v>0</v>
      </c>
      <c r="Y22" s="550">
        <f>+R22*係数表!Y22</f>
        <v>0</v>
      </c>
      <c r="Z22" s="551">
        <f t="shared" si="7"/>
        <v>0</v>
      </c>
      <c r="AA22" s="548">
        <f>+E22*係数表!Z22</f>
        <v>0</v>
      </c>
      <c r="AB22" s="550">
        <f>+J22*係数表!Z22</f>
        <v>0</v>
      </c>
      <c r="AC22" s="550">
        <f t="shared" si="8"/>
        <v>0</v>
      </c>
      <c r="AD22" s="550">
        <f>+R22*係数表!Z22</f>
        <v>0</v>
      </c>
      <c r="AE22" s="561">
        <f t="shared" si="9"/>
        <v>0</v>
      </c>
      <c r="AG22" s="574">
        <f t="shared" si="0"/>
        <v>0</v>
      </c>
      <c r="AH22" s="575">
        <f t="shared" si="1"/>
        <v>0</v>
      </c>
      <c r="AI22" s="576">
        <f t="shared" si="2"/>
        <v>0</v>
      </c>
      <c r="AJ22" s="574">
        <f t="shared" si="10"/>
        <v>0</v>
      </c>
      <c r="AK22" s="577">
        <f t="shared" si="11"/>
        <v>0</v>
      </c>
      <c r="AN22" s="592">
        <f>+AG22*環境係数!AD19</f>
        <v>0</v>
      </c>
      <c r="AO22" s="593">
        <f>+AG22*環境係数!AE19</f>
        <v>0</v>
      </c>
    </row>
    <row r="23" spans="1:41" ht="12.95" customHeight="1">
      <c r="A23" s="586">
        <v>17</v>
      </c>
      <c r="B23" s="485" t="s">
        <v>120</v>
      </c>
      <c r="C23" s="486" t="s">
        <v>121</v>
      </c>
      <c r="D23" s="684">
        <f>入力と結果!D23</f>
        <v>0</v>
      </c>
      <c r="E23" s="685">
        <f t="shared" si="3"/>
        <v>0</v>
      </c>
      <c r="F23" s="681">
        <f>+E23*係数表!AD23</f>
        <v>0</v>
      </c>
      <c r="G23" s="681">
        <f>+E23*賃金!I19</f>
        <v>0</v>
      </c>
      <c r="H23" s="484">
        <v>0</v>
      </c>
      <c r="I23" s="484">
        <f>+H23*係数表!T23</f>
        <v>0</v>
      </c>
      <c r="J23" s="685">
        <f t="shared" si="4"/>
        <v>0</v>
      </c>
      <c r="K23" s="681">
        <f>+J23*係数表!AD23</f>
        <v>0</v>
      </c>
      <c r="L23" s="681">
        <f>+J23*賃金!I19</f>
        <v>0</v>
      </c>
      <c r="M23" s="681">
        <v>0</v>
      </c>
      <c r="N23" s="681">
        <f t="shared" si="12"/>
        <v>0</v>
      </c>
      <c r="O23" s="690">
        <f t="shared" si="13"/>
        <v>0</v>
      </c>
      <c r="P23" s="484"/>
      <c r="Q23" s="515"/>
      <c r="R23" s="524">
        <f>+Q$115*係数表!AK23</f>
        <v>0</v>
      </c>
      <c r="S23" s="524">
        <f>+R23*係数表!AD23</f>
        <v>0</v>
      </c>
      <c r="T23" s="531">
        <f>+R23*賃金!I19</f>
        <v>0</v>
      </c>
      <c r="V23" s="540">
        <f>+E23*係数表!Y23</f>
        <v>0</v>
      </c>
      <c r="W23" s="541">
        <f>+J23*係数表!Y23</f>
        <v>0</v>
      </c>
      <c r="X23" s="541">
        <f t="shared" si="6"/>
        <v>0</v>
      </c>
      <c r="Y23" s="542">
        <f>+R23*係数表!Y23</f>
        <v>0</v>
      </c>
      <c r="Z23" s="543">
        <f t="shared" si="7"/>
        <v>0</v>
      </c>
      <c r="AA23" s="540">
        <f>+E23*係数表!Z23</f>
        <v>0</v>
      </c>
      <c r="AB23" s="542">
        <f>+J23*係数表!Z23</f>
        <v>0</v>
      </c>
      <c r="AC23" s="542">
        <f t="shared" si="8"/>
        <v>0</v>
      </c>
      <c r="AD23" s="542">
        <f>+R23*係数表!Z23</f>
        <v>0</v>
      </c>
      <c r="AE23" s="561">
        <f t="shared" si="9"/>
        <v>0</v>
      </c>
      <c r="AG23" s="566">
        <f t="shared" si="0"/>
        <v>0</v>
      </c>
      <c r="AH23" s="567">
        <f t="shared" si="1"/>
        <v>0</v>
      </c>
      <c r="AI23" s="568">
        <f t="shared" si="2"/>
        <v>0</v>
      </c>
      <c r="AJ23" s="566">
        <f t="shared" si="10"/>
        <v>0</v>
      </c>
      <c r="AK23" s="569">
        <f t="shared" si="11"/>
        <v>0</v>
      </c>
      <c r="AN23" s="592">
        <f>+AG23*環境係数!AD20</f>
        <v>0</v>
      </c>
      <c r="AO23" s="593">
        <f>+AG23*環境係数!AE20</f>
        <v>0</v>
      </c>
    </row>
    <row r="24" spans="1:41" ht="12.95" customHeight="1">
      <c r="A24" s="586">
        <v>18</v>
      </c>
      <c r="B24" s="485" t="s">
        <v>122</v>
      </c>
      <c r="C24" s="486" t="s">
        <v>123</v>
      </c>
      <c r="D24" s="684">
        <f>入力と結果!D24</f>
        <v>0</v>
      </c>
      <c r="E24" s="685">
        <f t="shared" si="3"/>
        <v>0</v>
      </c>
      <c r="F24" s="681">
        <f>+E24*係数表!AD24</f>
        <v>0</v>
      </c>
      <c r="G24" s="681">
        <f>+E24*賃金!I20</f>
        <v>0</v>
      </c>
      <c r="H24" s="484">
        <v>0</v>
      </c>
      <c r="I24" s="484">
        <f>+H24*係数表!T24</f>
        <v>0</v>
      </c>
      <c r="J24" s="685">
        <f t="shared" si="4"/>
        <v>0</v>
      </c>
      <c r="K24" s="681">
        <f>+J24*係数表!AD24</f>
        <v>0</v>
      </c>
      <c r="L24" s="681">
        <f>+J24*賃金!I20</f>
        <v>0</v>
      </c>
      <c r="M24" s="681">
        <v>0</v>
      </c>
      <c r="N24" s="681">
        <f t="shared" si="12"/>
        <v>0</v>
      </c>
      <c r="O24" s="690">
        <f t="shared" si="13"/>
        <v>0</v>
      </c>
      <c r="P24" s="484"/>
      <c r="Q24" s="515"/>
      <c r="R24" s="524">
        <f>+Q$115*係数表!AK24</f>
        <v>0</v>
      </c>
      <c r="S24" s="524">
        <f>+R24*係数表!AD24</f>
        <v>0</v>
      </c>
      <c r="T24" s="531">
        <f>+R24*賃金!I20</f>
        <v>0</v>
      </c>
      <c r="V24" s="540">
        <f>+E24*係数表!Y24</f>
        <v>0</v>
      </c>
      <c r="W24" s="541">
        <f>+J24*係数表!Y24</f>
        <v>0</v>
      </c>
      <c r="X24" s="541">
        <f t="shared" si="6"/>
        <v>0</v>
      </c>
      <c r="Y24" s="542">
        <f>+R24*係数表!Y24</f>
        <v>0</v>
      </c>
      <c r="Z24" s="543">
        <f t="shared" si="7"/>
        <v>0</v>
      </c>
      <c r="AA24" s="540">
        <f>+E24*係数表!Z24</f>
        <v>0</v>
      </c>
      <c r="AB24" s="542">
        <f>+J24*係数表!Z24</f>
        <v>0</v>
      </c>
      <c r="AC24" s="542">
        <f t="shared" si="8"/>
        <v>0</v>
      </c>
      <c r="AD24" s="542">
        <f>+R24*係数表!Z24</f>
        <v>0</v>
      </c>
      <c r="AE24" s="561">
        <f t="shared" si="9"/>
        <v>0</v>
      </c>
      <c r="AG24" s="566">
        <f t="shared" si="0"/>
        <v>0</v>
      </c>
      <c r="AH24" s="567">
        <f t="shared" si="1"/>
        <v>0</v>
      </c>
      <c r="AI24" s="568">
        <f t="shared" si="2"/>
        <v>0</v>
      </c>
      <c r="AJ24" s="566">
        <f t="shared" si="10"/>
        <v>0</v>
      </c>
      <c r="AK24" s="569">
        <f t="shared" si="11"/>
        <v>0</v>
      </c>
      <c r="AN24" s="592">
        <f>+AG24*環境係数!AD21</f>
        <v>0</v>
      </c>
      <c r="AO24" s="593">
        <f>+AG24*環境係数!AE21</f>
        <v>0</v>
      </c>
    </row>
    <row r="25" spans="1:41" ht="12.95" customHeight="1">
      <c r="A25" s="586">
        <v>19</v>
      </c>
      <c r="B25" s="485" t="s">
        <v>124</v>
      </c>
      <c r="C25" s="486" t="s">
        <v>125</v>
      </c>
      <c r="D25" s="684">
        <f>入力と結果!D25</f>
        <v>0</v>
      </c>
      <c r="E25" s="685">
        <f t="shared" si="3"/>
        <v>0</v>
      </c>
      <c r="F25" s="681">
        <f>+E25*係数表!AD25</f>
        <v>0</v>
      </c>
      <c r="G25" s="681">
        <f>+E25*賃金!I21</f>
        <v>0</v>
      </c>
      <c r="H25" s="484">
        <v>0</v>
      </c>
      <c r="I25" s="484">
        <f>+H25*係数表!T25</f>
        <v>0</v>
      </c>
      <c r="J25" s="685">
        <f t="shared" si="4"/>
        <v>0</v>
      </c>
      <c r="K25" s="681">
        <f>+J25*係数表!AD25</f>
        <v>0</v>
      </c>
      <c r="L25" s="681">
        <f>+J25*賃金!I21</f>
        <v>0</v>
      </c>
      <c r="M25" s="681">
        <v>0</v>
      </c>
      <c r="N25" s="681">
        <f t="shared" si="12"/>
        <v>0</v>
      </c>
      <c r="O25" s="690">
        <f t="shared" si="13"/>
        <v>0</v>
      </c>
      <c r="P25" s="484"/>
      <c r="Q25" s="515"/>
      <c r="R25" s="524">
        <f>+Q$115*係数表!AK25</f>
        <v>0</v>
      </c>
      <c r="S25" s="524">
        <f>+R25*係数表!AD25</f>
        <v>0</v>
      </c>
      <c r="T25" s="531">
        <f>+R25*賃金!I21</f>
        <v>0</v>
      </c>
      <c r="V25" s="540">
        <f>+E25*係数表!Y25</f>
        <v>0</v>
      </c>
      <c r="W25" s="541">
        <f>+J25*係数表!Y25</f>
        <v>0</v>
      </c>
      <c r="X25" s="541">
        <f t="shared" si="6"/>
        <v>0</v>
      </c>
      <c r="Y25" s="542">
        <f>+R25*係数表!Y25</f>
        <v>0</v>
      </c>
      <c r="Z25" s="543">
        <f t="shared" si="7"/>
        <v>0</v>
      </c>
      <c r="AA25" s="540">
        <f>+E25*係数表!Z25</f>
        <v>0</v>
      </c>
      <c r="AB25" s="542">
        <f>+J25*係数表!Z25</f>
        <v>0</v>
      </c>
      <c r="AC25" s="542">
        <f t="shared" si="8"/>
        <v>0</v>
      </c>
      <c r="AD25" s="542">
        <f>+R25*係数表!Z25</f>
        <v>0</v>
      </c>
      <c r="AE25" s="561">
        <f t="shared" si="9"/>
        <v>0</v>
      </c>
      <c r="AG25" s="566">
        <f t="shared" si="0"/>
        <v>0</v>
      </c>
      <c r="AH25" s="567">
        <f t="shared" si="1"/>
        <v>0</v>
      </c>
      <c r="AI25" s="568">
        <f t="shared" si="2"/>
        <v>0</v>
      </c>
      <c r="AJ25" s="566">
        <f t="shared" si="10"/>
        <v>0</v>
      </c>
      <c r="AK25" s="569">
        <f t="shared" si="11"/>
        <v>0</v>
      </c>
      <c r="AN25" s="592">
        <f>+AG25*環境係数!AD22</f>
        <v>0</v>
      </c>
      <c r="AO25" s="593">
        <f>+AG25*環境係数!AE22</f>
        <v>0</v>
      </c>
    </row>
    <row r="26" spans="1:41" ht="12.95" customHeight="1">
      <c r="A26" s="586">
        <v>20</v>
      </c>
      <c r="B26" s="487" t="s">
        <v>126</v>
      </c>
      <c r="C26" s="488" t="s">
        <v>127</v>
      </c>
      <c r="D26" s="684">
        <f>入力と結果!D26</f>
        <v>0</v>
      </c>
      <c r="E26" s="685">
        <f t="shared" si="3"/>
        <v>0</v>
      </c>
      <c r="F26" s="681">
        <f>+E26*係数表!AD26</f>
        <v>0</v>
      </c>
      <c r="G26" s="681">
        <f>+E26*賃金!I22</f>
        <v>0</v>
      </c>
      <c r="H26" s="484">
        <v>0</v>
      </c>
      <c r="I26" s="484">
        <f>+H26*係数表!T26</f>
        <v>0</v>
      </c>
      <c r="J26" s="685">
        <f t="shared" si="4"/>
        <v>0</v>
      </c>
      <c r="K26" s="681">
        <f>+J26*係数表!AD26</f>
        <v>0</v>
      </c>
      <c r="L26" s="681">
        <f>+J26*賃金!I22</f>
        <v>0</v>
      </c>
      <c r="M26" s="681">
        <v>0</v>
      </c>
      <c r="N26" s="681">
        <f t="shared" si="12"/>
        <v>0</v>
      </c>
      <c r="O26" s="690">
        <f t="shared" si="13"/>
        <v>0</v>
      </c>
      <c r="P26" s="484"/>
      <c r="Q26" s="516"/>
      <c r="R26" s="525">
        <f>+Q$115*係数表!AK26</f>
        <v>0</v>
      </c>
      <c r="S26" s="525">
        <f>+R26*係数表!AD26</f>
        <v>0</v>
      </c>
      <c r="T26" s="532">
        <f>+R26*賃金!I22</f>
        <v>0</v>
      </c>
      <c r="V26" s="544">
        <f>+E26*係数表!Y26</f>
        <v>0</v>
      </c>
      <c r="W26" s="545">
        <f>+J26*係数表!Y26</f>
        <v>0</v>
      </c>
      <c r="X26" s="545">
        <f t="shared" si="6"/>
        <v>0</v>
      </c>
      <c r="Y26" s="546">
        <f>+R26*係数表!Y26</f>
        <v>0</v>
      </c>
      <c r="Z26" s="547">
        <f t="shared" si="7"/>
        <v>0</v>
      </c>
      <c r="AA26" s="544">
        <f>+E26*係数表!Z26</f>
        <v>0</v>
      </c>
      <c r="AB26" s="546">
        <f>+J26*係数表!Z26</f>
        <v>0</v>
      </c>
      <c r="AC26" s="546">
        <f t="shared" si="8"/>
        <v>0</v>
      </c>
      <c r="AD26" s="546">
        <f>+R26*係数表!Z26</f>
        <v>0</v>
      </c>
      <c r="AE26" s="561">
        <f t="shared" si="9"/>
        <v>0</v>
      </c>
      <c r="AG26" s="570">
        <f t="shared" si="0"/>
        <v>0</v>
      </c>
      <c r="AH26" s="571">
        <f t="shared" si="1"/>
        <v>0</v>
      </c>
      <c r="AI26" s="572">
        <f t="shared" si="2"/>
        <v>0</v>
      </c>
      <c r="AJ26" s="570">
        <f t="shared" si="10"/>
        <v>0</v>
      </c>
      <c r="AK26" s="573">
        <f t="shared" si="11"/>
        <v>0</v>
      </c>
      <c r="AN26" s="592">
        <f>+AG26*環境係数!AD23</f>
        <v>0</v>
      </c>
      <c r="AO26" s="593">
        <f>+AG26*環境係数!AE23</f>
        <v>0</v>
      </c>
    </row>
    <row r="27" spans="1:41" ht="12.95" customHeight="1">
      <c r="A27" s="586">
        <v>21</v>
      </c>
      <c r="B27" s="489" t="s">
        <v>128</v>
      </c>
      <c r="C27" s="490" t="s">
        <v>129</v>
      </c>
      <c r="D27" s="684">
        <f>入力と結果!D27</f>
        <v>0</v>
      </c>
      <c r="E27" s="685">
        <f t="shared" si="3"/>
        <v>0</v>
      </c>
      <c r="F27" s="681">
        <f>+E27*係数表!AD27</f>
        <v>0</v>
      </c>
      <c r="G27" s="681">
        <f>+E27*賃金!I23</f>
        <v>0</v>
      </c>
      <c r="H27" s="484">
        <v>0</v>
      </c>
      <c r="I27" s="484">
        <f>+H27*係数表!T27</f>
        <v>0</v>
      </c>
      <c r="J27" s="685">
        <f t="shared" si="4"/>
        <v>0</v>
      </c>
      <c r="K27" s="681">
        <f>+J27*係数表!AD27</f>
        <v>0</v>
      </c>
      <c r="L27" s="681">
        <f>+J27*賃金!I23</f>
        <v>0</v>
      </c>
      <c r="M27" s="681">
        <v>0</v>
      </c>
      <c r="N27" s="681">
        <f t="shared" si="12"/>
        <v>0</v>
      </c>
      <c r="O27" s="690">
        <f t="shared" si="13"/>
        <v>0</v>
      </c>
      <c r="P27" s="484"/>
      <c r="Q27" s="517"/>
      <c r="R27" s="526">
        <f>+Q$115*係数表!AK27</f>
        <v>0</v>
      </c>
      <c r="S27" s="526">
        <f>+R27*係数表!AD27</f>
        <v>0</v>
      </c>
      <c r="T27" s="533">
        <f>+R27*賃金!I23</f>
        <v>0</v>
      </c>
      <c r="V27" s="548">
        <f>+E27*係数表!Y27</f>
        <v>0</v>
      </c>
      <c r="W27" s="549">
        <f>+J27*係数表!Y27</f>
        <v>0</v>
      </c>
      <c r="X27" s="549">
        <f t="shared" si="6"/>
        <v>0</v>
      </c>
      <c r="Y27" s="550">
        <f>+R27*係数表!Y27</f>
        <v>0</v>
      </c>
      <c r="Z27" s="551">
        <f t="shared" si="7"/>
        <v>0</v>
      </c>
      <c r="AA27" s="548">
        <f>+E27*係数表!Z27</f>
        <v>0</v>
      </c>
      <c r="AB27" s="550">
        <f>+J27*係数表!Z27</f>
        <v>0</v>
      </c>
      <c r="AC27" s="550">
        <f t="shared" si="8"/>
        <v>0</v>
      </c>
      <c r="AD27" s="550">
        <f>+R27*係数表!Z27</f>
        <v>0</v>
      </c>
      <c r="AE27" s="561">
        <f t="shared" si="9"/>
        <v>0</v>
      </c>
      <c r="AG27" s="574">
        <f t="shared" si="0"/>
        <v>0</v>
      </c>
      <c r="AH27" s="575">
        <f t="shared" si="1"/>
        <v>0</v>
      </c>
      <c r="AI27" s="576">
        <f t="shared" si="2"/>
        <v>0</v>
      </c>
      <c r="AJ27" s="574">
        <f t="shared" si="10"/>
        <v>0</v>
      </c>
      <c r="AK27" s="577">
        <f t="shared" si="11"/>
        <v>0</v>
      </c>
      <c r="AN27" s="592">
        <f>+AG27*環境係数!AD24</f>
        <v>0</v>
      </c>
      <c r="AO27" s="593">
        <f>+AG27*環境係数!AE24</f>
        <v>0</v>
      </c>
    </row>
    <row r="28" spans="1:41" ht="12.95" customHeight="1">
      <c r="A28" s="586">
        <v>22</v>
      </c>
      <c r="B28" s="485" t="s">
        <v>130</v>
      </c>
      <c r="C28" s="486" t="s">
        <v>131</v>
      </c>
      <c r="D28" s="684">
        <f>入力と結果!D28</f>
        <v>0</v>
      </c>
      <c r="E28" s="685">
        <f t="shared" si="3"/>
        <v>0</v>
      </c>
      <c r="F28" s="681">
        <f>+E28*係数表!AD28</f>
        <v>0</v>
      </c>
      <c r="G28" s="681">
        <f>+E28*賃金!I24</f>
        <v>0</v>
      </c>
      <c r="H28" s="484">
        <v>0</v>
      </c>
      <c r="I28" s="484">
        <f>+H28*係数表!T28</f>
        <v>0</v>
      </c>
      <c r="J28" s="685">
        <f t="shared" si="4"/>
        <v>0</v>
      </c>
      <c r="K28" s="681">
        <f>+J28*係数表!AD28</f>
        <v>0</v>
      </c>
      <c r="L28" s="681">
        <f>+J28*賃金!I24</f>
        <v>0</v>
      </c>
      <c r="M28" s="681">
        <v>0</v>
      </c>
      <c r="N28" s="681">
        <f t="shared" si="12"/>
        <v>0</v>
      </c>
      <c r="O28" s="690">
        <f t="shared" si="13"/>
        <v>0</v>
      </c>
      <c r="P28" s="484"/>
      <c r="Q28" s="515"/>
      <c r="R28" s="524">
        <f>+Q$115*係数表!AK28</f>
        <v>0</v>
      </c>
      <c r="S28" s="524">
        <f>+R28*係数表!AD28</f>
        <v>0</v>
      </c>
      <c r="T28" s="531">
        <f>+R28*賃金!I24</f>
        <v>0</v>
      </c>
      <c r="V28" s="540">
        <f>+E28*係数表!Y28</f>
        <v>0</v>
      </c>
      <c r="W28" s="541">
        <f>+J28*係数表!Y28</f>
        <v>0</v>
      </c>
      <c r="X28" s="541">
        <f t="shared" si="6"/>
        <v>0</v>
      </c>
      <c r="Y28" s="542">
        <f>+R28*係数表!Y28</f>
        <v>0</v>
      </c>
      <c r="Z28" s="543">
        <f t="shared" si="7"/>
        <v>0</v>
      </c>
      <c r="AA28" s="540">
        <f>+E28*係数表!Z28</f>
        <v>0</v>
      </c>
      <c r="AB28" s="542">
        <f>+J28*係数表!Z28</f>
        <v>0</v>
      </c>
      <c r="AC28" s="542">
        <f t="shared" si="8"/>
        <v>0</v>
      </c>
      <c r="AD28" s="542">
        <f>+R28*係数表!Z28</f>
        <v>0</v>
      </c>
      <c r="AE28" s="561">
        <f t="shared" si="9"/>
        <v>0</v>
      </c>
      <c r="AG28" s="566">
        <f t="shared" si="0"/>
        <v>0</v>
      </c>
      <c r="AH28" s="567">
        <f t="shared" si="1"/>
        <v>0</v>
      </c>
      <c r="AI28" s="568">
        <f t="shared" si="2"/>
        <v>0</v>
      </c>
      <c r="AJ28" s="566">
        <f t="shared" si="10"/>
        <v>0</v>
      </c>
      <c r="AK28" s="569">
        <f t="shared" si="11"/>
        <v>0</v>
      </c>
      <c r="AN28" s="592">
        <f>+AG28*環境係数!AD25</f>
        <v>0</v>
      </c>
      <c r="AO28" s="593">
        <f>+AG28*環境係数!AE25</f>
        <v>0</v>
      </c>
    </row>
    <row r="29" spans="1:41" ht="12.95" customHeight="1">
      <c r="A29" s="586">
        <v>23</v>
      </c>
      <c r="B29" s="485" t="s">
        <v>132</v>
      </c>
      <c r="C29" s="486" t="s">
        <v>133</v>
      </c>
      <c r="D29" s="684">
        <f>入力と結果!D29</f>
        <v>0</v>
      </c>
      <c r="E29" s="685">
        <f t="shared" si="3"/>
        <v>0</v>
      </c>
      <c r="F29" s="681">
        <f>+E29*係数表!AD29</f>
        <v>0</v>
      </c>
      <c r="G29" s="681">
        <f>+E29*賃金!I25</f>
        <v>0</v>
      </c>
      <c r="H29" s="484">
        <v>0</v>
      </c>
      <c r="I29" s="484">
        <f>+H29*係数表!T29</f>
        <v>0</v>
      </c>
      <c r="J29" s="685">
        <f t="shared" si="4"/>
        <v>0</v>
      </c>
      <c r="K29" s="681">
        <f>+J29*係数表!AD29</f>
        <v>0</v>
      </c>
      <c r="L29" s="681">
        <f>+J29*賃金!I25</f>
        <v>0</v>
      </c>
      <c r="M29" s="681">
        <v>0</v>
      </c>
      <c r="N29" s="681">
        <f t="shared" si="12"/>
        <v>0</v>
      </c>
      <c r="O29" s="690">
        <f t="shared" si="13"/>
        <v>0</v>
      </c>
      <c r="P29" s="484"/>
      <c r="Q29" s="515"/>
      <c r="R29" s="524">
        <f>+Q$115*係数表!AK29</f>
        <v>0</v>
      </c>
      <c r="S29" s="524">
        <f>+R29*係数表!AD29</f>
        <v>0</v>
      </c>
      <c r="T29" s="531">
        <f>+R29*賃金!I25</f>
        <v>0</v>
      </c>
      <c r="V29" s="540">
        <f>+E29*係数表!Y29</f>
        <v>0</v>
      </c>
      <c r="W29" s="541">
        <f>+J29*係数表!Y29</f>
        <v>0</v>
      </c>
      <c r="X29" s="541">
        <f t="shared" si="6"/>
        <v>0</v>
      </c>
      <c r="Y29" s="542">
        <f>+R29*係数表!Y29</f>
        <v>0</v>
      </c>
      <c r="Z29" s="543">
        <f t="shared" si="7"/>
        <v>0</v>
      </c>
      <c r="AA29" s="540">
        <f>+E29*係数表!Z29</f>
        <v>0</v>
      </c>
      <c r="AB29" s="542">
        <f>+J29*係数表!Z29</f>
        <v>0</v>
      </c>
      <c r="AC29" s="542">
        <f t="shared" si="8"/>
        <v>0</v>
      </c>
      <c r="AD29" s="542">
        <f>+R29*係数表!Z29</f>
        <v>0</v>
      </c>
      <c r="AE29" s="561">
        <f t="shared" si="9"/>
        <v>0</v>
      </c>
      <c r="AG29" s="566">
        <f t="shared" si="0"/>
        <v>0</v>
      </c>
      <c r="AH29" s="567">
        <f t="shared" si="1"/>
        <v>0</v>
      </c>
      <c r="AI29" s="568">
        <f t="shared" si="2"/>
        <v>0</v>
      </c>
      <c r="AJ29" s="566">
        <f t="shared" si="10"/>
        <v>0</v>
      </c>
      <c r="AK29" s="569">
        <f t="shared" si="11"/>
        <v>0</v>
      </c>
      <c r="AN29" s="592">
        <f>+AG29*環境係数!AD26</f>
        <v>0</v>
      </c>
      <c r="AO29" s="593">
        <f>+AG29*環境係数!AE26</f>
        <v>0</v>
      </c>
    </row>
    <row r="30" spans="1:41" ht="12.95" customHeight="1">
      <c r="A30" s="586">
        <v>24</v>
      </c>
      <c r="B30" s="485" t="s">
        <v>134</v>
      </c>
      <c r="C30" s="486" t="s">
        <v>135</v>
      </c>
      <c r="D30" s="684">
        <f>入力と結果!D30</f>
        <v>0</v>
      </c>
      <c r="E30" s="685">
        <f t="shared" si="3"/>
        <v>0</v>
      </c>
      <c r="F30" s="681">
        <f>+E30*係数表!AD30</f>
        <v>0</v>
      </c>
      <c r="G30" s="681">
        <f>+E30*賃金!I26</f>
        <v>0</v>
      </c>
      <c r="H30" s="484">
        <v>0</v>
      </c>
      <c r="I30" s="484">
        <f>+H30*係数表!T30</f>
        <v>0</v>
      </c>
      <c r="J30" s="685">
        <f t="shared" si="4"/>
        <v>0</v>
      </c>
      <c r="K30" s="681">
        <f>+J30*係数表!AD30</f>
        <v>0</v>
      </c>
      <c r="L30" s="681">
        <f>+J30*賃金!I26</f>
        <v>0</v>
      </c>
      <c r="M30" s="681">
        <v>0</v>
      </c>
      <c r="N30" s="681">
        <f t="shared" si="12"/>
        <v>0</v>
      </c>
      <c r="O30" s="690">
        <f t="shared" si="13"/>
        <v>0</v>
      </c>
      <c r="P30" s="484"/>
      <c r="Q30" s="515"/>
      <c r="R30" s="524">
        <f>+Q$115*係数表!AK30</f>
        <v>0</v>
      </c>
      <c r="S30" s="524">
        <f>+R30*係数表!AD30</f>
        <v>0</v>
      </c>
      <c r="T30" s="531">
        <f>+R30*賃金!I26</f>
        <v>0</v>
      </c>
      <c r="V30" s="540">
        <f>+E30*係数表!Y30</f>
        <v>0</v>
      </c>
      <c r="W30" s="541">
        <f>+J30*係数表!Y30</f>
        <v>0</v>
      </c>
      <c r="X30" s="541">
        <f t="shared" si="6"/>
        <v>0</v>
      </c>
      <c r="Y30" s="542">
        <f>+R30*係数表!Y30</f>
        <v>0</v>
      </c>
      <c r="Z30" s="543">
        <f t="shared" si="7"/>
        <v>0</v>
      </c>
      <c r="AA30" s="540">
        <f>+E30*係数表!Z30</f>
        <v>0</v>
      </c>
      <c r="AB30" s="542">
        <f>+J30*係数表!Z30</f>
        <v>0</v>
      </c>
      <c r="AC30" s="542">
        <f t="shared" si="8"/>
        <v>0</v>
      </c>
      <c r="AD30" s="542">
        <f>+R30*係数表!Z30</f>
        <v>0</v>
      </c>
      <c r="AE30" s="561">
        <f t="shared" si="9"/>
        <v>0</v>
      </c>
      <c r="AG30" s="566">
        <f t="shared" si="0"/>
        <v>0</v>
      </c>
      <c r="AH30" s="567">
        <f t="shared" si="1"/>
        <v>0</v>
      </c>
      <c r="AI30" s="568">
        <f t="shared" si="2"/>
        <v>0</v>
      </c>
      <c r="AJ30" s="566">
        <f t="shared" si="10"/>
        <v>0</v>
      </c>
      <c r="AK30" s="569">
        <f t="shared" si="11"/>
        <v>0</v>
      </c>
      <c r="AN30" s="592">
        <f>+AG30*環境係数!AD27</f>
        <v>0</v>
      </c>
      <c r="AO30" s="593">
        <f>+AG30*環境係数!AE27</f>
        <v>0</v>
      </c>
    </row>
    <row r="31" spans="1:41" ht="12.95" customHeight="1">
      <c r="A31" s="586">
        <v>25</v>
      </c>
      <c r="B31" s="487" t="s">
        <v>136</v>
      </c>
      <c r="C31" s="488" t="s">
        <v>137</v>
      </c>
      <c r="D31" s="684">
        <f>入力と結果!D31</f>
        <v>0</v>
      </c>
      <c r="E31" s="685">
        <f t="shared" si="3"/>
        <v>0</v>
      </c>
      <c r="F31" s="681">
        <f>+E31*係数表!AD31</f>
        <v>0</v>
      </c>
      <c r="G31" s="681">
        <f>+E31*賃金!I27</f>
        <v>0</v>
      </c>
      <c r="H31" s="484">
        <v>0</v>
      </c>
      <c r="I31" s="484">
        <f>+H31*係数表!T31</f>
        <v>0</v>
      </c>
      <c r="J31" s="685">
        <f t="shared" si="4"/>
        <v>0</v>
      </c>
      <c r="K31" s="681">
        <f>+J31*係数表!AD31</f>
        <v>0</v>
      </c>
      <c r="L31" s="681">
        <f>+J31*賃金!I27</f>
        <v>0</v>
      </c>
      <c r="M31" s="681">
        <v>0</v>
      </c>
      <c r="N31" s="681">
        <f t="shared" si="12"/>
        <v>0</v>
      </c>
      <c r="O31" s="690">
        <f t="shared" si="13"/>
        <v>0</v>
      </c>
      <c r="P31" s="484"/>
      <c r="Q31" s="516"/>
      <c r="R31" s="525">
        <f>+Q$115*係数表!AK31</f>
        <v>0</v>
      </c>
      <c r="S31" s="525">
        <f>+R31*係数表!AD31</f>
        <v>0</v>
      </c>
      <c r="T31" s="532">
        <f>+R31*賃金!I27</f>
        <v>0</v>
      </c>
      <c r="V31" s="544">
        <f>+E31*係数表!Y31</f>
        <v>0</v>
      </c>
      <c r="W31" s="545">
        <f>+J31*係数表!Y31</f>
        <v>0</v>
      </c>
      <c r="X31" s="545">
        <f t="shared" si="6"/>
        <v>0</v>
      </c>
      <c r="Y31" s="546">
        <f>+R31*係数表!Y31</f>
        <v>0</v>
      </c>
      <c r="Z31" s="547">
        <f t="shared" si="7"/>
        <v>0</v>
      </c>
      <c r="AA31" s="544">
        <f>+E31*係数表!Z31</f>
        <v>0</v>
      </c>
      <c r="AB31" s="546">
        <f>+J31*係数表!Z31</f>
        <v>0</v>
      </c>
      <c r="AC31" s="546">
        <f t="shared" si="8"/>
        <v>0</v>
      </c>
      <c r="AD31" s="546">
        <f>+R31*係数表!Z31</f>
        <v>0</v>
      </c>
      <c r="AE31" s="561">
        <f t="shared" si="9"/>
        <v>0</v>
      </c>
      <c r="AG31" s="570">
        <f t="shared" si="0"/>
        <v>0</v>
      </c>
      <c r="AH31" s="571">
        <f t="shared" si="1"/>
        <v>0</v>
      </c>
      <c r="AI31" s="572">
        <f t="shared" si="2"/>
        <v>0</v>
      </c>
      <c r="AJ31" s="570">
        <f t="shared" si="10"/>
        <v>0</v>
      </c>
      <c r="AK31" s="573">
        <f t="shared" si="11"/>
        <v>0</v>
      </c>
      <c r="AN31" s="592">
        <f>+AG31*環境係数!AD28</f>
        <v>0</v>
      </c>
      <c r="AO31" s="593">
        <f>+AG31*環境係数!AE28</f>
        <v>0</v>
      </c>
    </row>
    <row r="32" spans="1:41" ht="12.95" customHeight="1">
      <c r="A32" s="586">
        <v>26</v>
      </c>
      <c r="B32" s="489" t="s">
        <v>138</v>
      </c>
      <c r="C32" s="490" t="s">
        <v>139</v>
      </c>
      <c r="D32" s="684">
        <f>入力と結果!D32</f>
        <v>0</v>
      </c>
      <c r="E32" s="685">
        <f t="shared" si="3"/>
        <v>0</v>
      </c>
      <c r="F32" s="681">
        <f>+E32*係数表!AD32</f>
        <v>0</v>
      </c>
      <c r="G32" s="681">
        <f>+E32*賃金!I28</f>
        <v>0</v>
      </c>
      <c r="H32" s="484">
        <v>0</v>
      </c>
      <c r="I32" s="484">
        <f>+H32*係数表!T32</f>
        <v>0</v>
      </c>
      <c r="J32" s="685">
        <f t="shared" si="4"/>
        <v>0</v>
      </c>
      <c r="K32" s="681">
        <f>+J32*係数表!AD32</f>
        <v>0</v>
      </c>
      <c r="L32" s="681">
        <f>+J32*賃金!I28</f>
        <v>0</v>
      </c>
      <c r="M32" s="681">
        <v>0</v>
      </c>
      <c r="N32" s="681">
        <f t="shared" si="12"/>
        <v>0</v>
      </c>
      <c r="O32" s="690">
        <f t="shared" si="13"/>
        <v>0</v>
      </c>
      <c r="P32" s="484"/>
      <c r="Q32" s="517"/>
      <c r="R32" s="526">
        <f>+Q$115*係数表!AK32</f>
        <v>0</v>
      </c>
      <c r="S32" s="526">
        <f>+R32*係数表!AD32</f>
        <v>0</v>
      </c>
      <c r="T32" s="533">
        <f>+R32*賃金!I28</f>
        <v>0</v>
      </c>
      <c r="V32" s="548">
        <f>+E32*係数表!Y32</f>
        <v>0</v>
      </c>
      <c r="W32" s="549">
        <f>+J32*係数表!Y32</f>
        <v>0</v>
      </c>
      <c r="X32" s="549">
        <f t="shared" si="6"/>
        <v>0</v>
      </c>
      <c r="Y32" s="550">
        <f>+R32*係数表!Y32</f>
        <v>0</v>
      </c>
      <c r="Z32" s="551">
        <f t="shared" si="7"/>
        <v>0</v>
      </c>
      <c r="AA32" s="548">
        <f>+E32*係数表!Z32</f>
        <v>0</v>
      </c>
      <c r="AB32" s="550">
        <f>+J32*係数表!Z32</f>
        <v>0</v>
      </c>
      <c r="AC32" s="550">
        <f t="shared" si="8"/>
        <v>0</v>
      </c>
      <c r="AD32" s="550">
        <f>+R32*係数表!Z32</f>
        <v>0</v>
      </c>
      <c r="AE32" s="561">
        <f t="shared" si="9"/>
        <v>0</v>
      </c>
      <c r="AG32" s="574">
        <f t="shared" si="0"/>
        <v>0</v>
      </c>
      <c r="AH32" s="575">
        <f t="shared" si="1"/>
        <v>0</v>
      </c>
      <c r="AI32" s="576">
        <f t="shared" si="2"/>
        <v>0</v>
      </c>
      <c r="AJ32" s="574">
        <f t="shared" si="10"/>
        <v>0</v>
      </c>
      <c r="AK32" s="577">
        <f t="shared" si="11"/>
        <v>0</v>
      </c>
      <c r="AN32" s="592">
        <f>+AG32*環境係数!AD29</f>
        <v>0</v>
      </c>
      <c r="AO32" s="593">
        <f>+AG32*環境係数!AE29</f>
        <v>0</v>
      </c>
    </row>
    <row r="33" spans="1:41" ht="12.95" customHeight="1">
      <c r="A33" s="586">
        <v>27</v>
      </c>
      <c r="B33" s="485" t="s">
        <v>140</v>
      </c>
      <c r="C33" s="486" t="s">
        <v>141</v>
      </c>
      <c r="D33" s="684">
        <f>入力と結果!D33</f>
        <v>0</v>
      </c>
      <c r="E33" s="685">
        <f t="shared" si="3"/>
        <v>0</v>
      </c>
      <c r="F33" s="681">
        <f>+E33*係数表!AD33</f>
        <v>0</v>
      </c>
      <c r="G33" s="681">
        <f>+E33*賃金!I29</f>
        <v>0</v>
      </c>
      <c r="H33" s="484">
        <v>0</v>
      </c>
      <c r="I33" s="484">
        <f>+H33*係数表!T33</f>
        <v>0</v>
      </c>
      <c r="J33" s="685">
        <f t="shared" si="4"/>
        <v>0</v>
      </c>
      <c r="K33" s="681">
        <f>+J33*係数表!AD33</f>
        <v>0</v>
      </c>
      <c r="L33" s="681">
        <f>+J33*賃金!I29</f>
        <v>0</v>
      </c>
      <c r="M33" s="681">
        <v>0</v>
      </c>
      <c r="N33" s="681">
        <f t="shared" si="12"/>
        <v>0</v>
      </c>
      <c r="O33" s="690">
        <f t="shared" si="13"/>
        <v>0</v>
      </c>
      <c r="P33" s="484"/>
      <c r="Q33" s="515"/>
      <c r="R33" s="524">
        <f>+Q$115*係数表!AK33</f>
        <v>0</v>
      </c>
      <c r="S33" s="524">
        <f>+R33*係数表!AD33</f>
        <v>0</v>
      </c>
      <c r="T33" s="531">
        <f>+R33*賃金!I29</f>
        <v>0</v>
      </c>
      <c r="V33" s="540">
        <f>+E33*係数表!Y33</f>
        <v>0</v>
      </c>
      <c r="W33" s="541">
        <f>+J33*係数表!Y33</f>
        <v>0</v>
      </c>
      <c r="X33" s="541">
        <f t="shared" si="6"/>
        <v>0</v>
      </c>
      <c r="Y33" s="542">
        <f>+R33*係数表!Y33</f>
        <v>0</v>
      </c>
      <c r="Z33" s="543">
        <f t="shared" si="7"/>
        <v>0</v>
      </c>
      <c r="AA33" s="540">
        <f>+E33*係数表!Z33</f>
        <v>0</v>
      </c>
      <c r="AB33" s="542">
        <f>+J33*係数表!Z33</f>
        <v>0</v>
      </c>
      <c r="AC33" s="542">
        <f t="shared" si="8"/>
        <v>0</v>
      </c>
      <c r="AD33" s="542">
        <f>+R33*係数表!Z33</f>
        <v>0</v>
      </c>
      <c r="AE33" s="561">
        <f t="shared" si="9"/>
        <v>0</v>
      </c>
      <c r="AG33" s="566">
        <f t="shared" si="0"/>
        <v>0</v>
      </c>
      <c r="AH33" s="567">
        <f t="shared" si="1"/>
        <v>0</v>
      </c>
      <c r="AI33" s="568">
        <f t="shared" si="2"/>
        <v>0</v>
      </c>
      <c r="AJ33" s="566">
        <f t="shared" si="10"/>
        <v>0</v>
      </c>
      <c r="AK33" s="569">
        <f t="shared" si="11"/>
        <v>0</v>
      </c>
      <c r="AN33" s="592">
        <f>+AG33*環境係数!AD30</f>
        <v>0</v>
      </c>
      <c r="AO33" s="593">
        <f>+AG33*環境係数!AE30</f>
        <v>0</v>
      </c>
    </row>
    <row r="34" spans="1:41" ht="12.95" customHeight="1">
      <c r="A34" s="586">
        <v>28</v>
      </c>
      <c r="B34" s="485" t="s">
        <v>142</v>
      </c>
      <c r="C34" s="486" t="s">
        <v>143</v>
      </c>
      <c r="D34" s="684">
        <f>入力と結果!D34</f>
        <v>0</v>
      </c>
      <c r="E34" s="685">
        <f t="shared" si="3"/>
        <v>0</v>
      </c>
      <c r="F34" s="681">
        <f>+E34*係数表!AD34</f>
        <v>0</v>
      </c>
      <c r="G34" s="681">
        <f>+E34*賃金!I30</f>
        <v>0</v>
      </c>
      <c r="H34" s="484">
        <v>0</v>
      </c>
      <c r="I34" s="484">
        <f>+H34*係数表!T34</f>
        <v>0</v>
      </c>
      <c r="J34" s="685">
        <f t="shared" si="4"/>
        <v>0</v>
      </c>
      <c r="K34" s="681">
        <f>+J34*係数表!AD34</f>
        <v>0</v>
      </c>
      <c r="L34" s="681">
        <f>+J34*賃金!I30</f>
        <v>0</v>
      </c>
      <c r="M34" s="681">
        <v>0</v>
      </c>
      <c r="N34" s="681">
        <f t="shared" si="12"/>
        <v>0</v>
      </c>
      <c r="O34" s="690">
        <f t="shared" si="13"/>
        <v>0</v>
      </c>
      <c r="P34" s="484"/>
      <c r="Q34" s="515"/>
      <c r="R34" s="524">
        <f>+Q$115*係数表!AK34</f>
        <v>0</v>
      </c>
      <c r="S34" s="524">
        <f>+R34*係数表!AD34</f>
        <v>0</v>
      </c>
      <c r="T34" s="531">
        <f>+R34*賃金!I30</f>
        <v>0</v>
      </c>
      <c r="V34" s="540">
        <f>+E34*係数表!Y34</f>
        <v>0</v>
      </c>
      <c r="W34" s="541">
        <f>+J34*係数表!Y34</f>
        <v>0</v>
      </c>
      <c r="X34" s="541">
        <f t="shared" si="6"/>
        <v>0</v>
      </c>
      <c r="Y34" s="542">
        <f>+R34*係数表!Y34</f>
        <v>0</v>
      </c>
      <c r="Z34" s="543">
        <f t="shared" si="7"/>
        <v>0</v>
      </c>
      <c r="AA34" s="540">
        <f>+E34*係数表!Z34</f>
        <v>0</v>
      </c>
      <c r="AB34" s="542">
        <f>+J34*係数表!Z34</f>
        <v>0</v>
      </c>
      <c r="AC34" s="542">
        <f t="shared" si="8"/>
        <v>0</v>
      </c>
      <c r="AD34" s="542">
        <f>+R34*係数表!Z34</f>
        <v>0</v>
      </c>
      <c r="AE34" s="561">
        <f t="shared" si="9"/>
        <v>0</v>
      </c>
      <c r="AG34" s="566">
        <f t="shared" si="0"/>
        <v>0</v>
      </c>
      <c r="AH34" s="567">
        <f t="shared" si="1"/>
        <v>0</v>
      </c>
      <c r="AI34" s="568">
        <f t="shared" si="2"/>
        <v>0</v>
      </c>
      <c r="AJ34" s="566">
        <f t="shared" si="10"/>
        <v>0</v>
      </c>
      <c r="AK34" s="569">
        <f t="shared" si="11"/>
        <v>0</v>
      </c>
      <c r="AN34" s="592">
        <f>+AG34*環境係数!AD31</f>
        <v>0</v>
      </c>
      <c r="AO34" s="593">
        <f>+AG34*環境係数!AE31</f>
        <v>0</v>
      </c>
    </row>
    <row r="35" spans="1:41" ht="12.95" customHeight="1">
      <c r="A35" s="586">
        <v>29</v>
      </c>
      <c r="B35" s="485" t="s">
        <v>144</v>
      </c>
      <c r="C35" s="486" t="s">
        <v>65</v>
      </c>
      <c r="D35" s="684">
        <f>入力と結果!D35</f>
        <v>0</v>
      </c>
      <c r="E35" s="685">
        <f t="shared" si="3"/>
        <v>0</v>
      </c>
      <c r="F35" s="681">
        <f>+E35*係数表!AD35</f>
        <v>0</v>
      </c>
      <c r="G35" s="681">
        <f>+E35*賃金!I31</f>
        <v>0</v>
      </c>
      <c r="H35" s="484">
        <v>0</v>
      </c>
      <c r="I35" s="484">
        <f>+H35*係数表!T35</f>
        <v>0</v>
      </c>
      <c r="J35" s="685">
        <f t="shared" si="4"/>
        <v>0</v>
      </c>
      <c r="K35" s="681">
        <f>+J35*係数表!AD35</f>
        <v>0</v>
      </c>
      <c r="L35" s="681">
        <f>+J35*賃金!I31</f>
        <v>0</v>
      </c>
      <c r="M35" s="681">
        <v>0</v>
      </c>
      <c r="N35" s="681">
        <f t="shared" si="12"/>
        <v>0</v>
      </c>
      <c r="O35" s="690">
        <f t="shared" si="13"/>
        <v>0</v>
      </c>
      <c r="P35" s="484"/>
      <c r="Q35" s="515"/>
      <c r="R35" s="524">
        <f>+Q$115*係数表!AK35</f>
        <v>0</v>
      </c>
      <c r="S35" s="524">
        <f>+R35*係数表!AD35</f>
        <v>0</v>
      </c>
      <c r="T35" s="531">
        <f>+R35*賃金!I31</f>
        <v>0</v>
      </c>
      <c r="V35" s="540">
        <f>+E35*係数表!Y35</f>
        <v>0</v>
      </c>
      <c r="W35" s="541">
        <f>+J35*係数表!Y35</f>
        <v>0</v>
      </c>
      <c r="X35" s="541">
        <f t="shared" si="6"/>
        <v>0</v>
      </c>
      <c r="Y35" s="542">
        <f>+R35*係数表!Y35</f>
        <v>0</v>
      </c>
      <c r="Z35" s="543">
        <f t="shared" si="7"/>
        <v>0</v>
      </c>
      <c r="AA35" s="540">
        <f>+E35*係数表!Z35</f>
        <v>0</v>
      </c>
      <c r="AB35" s="542">
        <f>+J35*係数表!Z35</f>
        <v>0</v>
      </c>
      <c r="AC35" s="542">
        <f t="shared" si="8"/>
        <v>0</v>
      </c>
      <c r="AD35" s="542">
        <f>+R35*係数表!Z35</f>
        <v>0</v>
      </c>
      <c r="AE35" s="561">
        <f t="shared" si="9"/>
        <v>0</v>
      </c>
      <c r="AG35" s="566">
        <f t="shared" si="0"/>
        <v>0</v>
      </c>
      <c r="AH35" s="567">
        <f t="shared" si="1"/>
        <v>0</v>
      </c>
      <c r="AI35" s="568">
        <f t="shared" si="2"/>
        <v>0</v>
      </c>
      <c r="AJ35" s="566">
        <f t="shared" si="10"/>
        <v>0</v>
      </c>
      <c r="AK35" s="569">
        <f t="shared" si="11"/>
        <v>0</v>
      </c>
      <c r="AN35" s="592">
        <f>+AG35*環境係数!AD32</f>
        <v>0</v>
      </c>
      <c r="AO35" s="593">
        <f>+AG35*環境係数!AE32</f>
        <v>0</v>
      </c>
    </row>
    <row r="36" spans="1:41" ht="12.95" customHeight="1">
      <c r="A36" s="586">
        <v>30</v>
      </c>
      <c r="B36" s="487" t="s">
        <v>145</v>
      </c>
      <c r="C36" s="488" t="s">
        <v>66</v>
      </c>
      <c r="D36" s="684">
        <f>入力と結果!D36</f>
        <v>0</v>
      </c>
      <c r="E36" s="685">
        <f t="shared" si="3"/>
        <v>0</v>
      </c>
      <c r="F36" s="681">
        <f>+E36*係数表!AD36</f>
        <v>0</v>
      </c>
      <c r="G36" s="681">
        <f>+E36*賃金!I32</f>
        <v>0</v>
      </c>
      <c r="H36" s="484">
        <v>0</v>
      </c>
      <c r="I36" s="484">
        <f>+H36*係数表!T36</f>
        <v>0</v>
      </c>
      <c r="J36" s="685">
        <f t="shared" si="4"/>
        <v>0</v>
      </c>
      <c r="K36" s="681">
        <f>+J36*係数表!AD36</f>
        <v>0</v>
      </c>
      <c r="L36" s="681">
        <f>+J36*賃金!I32</f>
        <v>0</v>
      </c>
      <c r="M36" s="681">
        <v>0</v>
      </c>
      <c r="N36" s="681">
        <f t="shared" si="12"/>
        <v>0</v>
      </c>
      <c r="O36" s="690">
        <f t="shared" si="13"/>
        <v>0</v>
      </c>
      <c r="P36" s="484"/>
      <c r="Q36" s="516"/>
      <c r="R36" s="525">
        <f>+Q$115*係数表!AK36</f>
        <v>0</v>
      </c>
      <c r="S36" s="525">
        <f>+R36*係数表!AD36</f>
        <v>0</v>
      </c>
      <c r="T36" s="532">
        <f>+R36*賃金!I32</f>
        <v>0</v>
      </c>
      <c r="V36" s="544">
        <f>+E36*係数表!Y36</f>
        <v>0</v>
      </c>
      <c r="W36" s="545">
        <f>+J36*係数表!Y36</f>
        <v>0</v>
      </c>
      <c r="X36" s="545">
        <f t="shared" si="6"/>
        <v>0</v>
      </c>
      <c r="Y36" s="546">
        <f>+R36*係数表!Y36</f>
        <v>0</v>
      </c>
      <c r="Z36" s="547">
        <f t="shared" si="7"/>
        <v>0</v>
      </c>
      <c r="AA36" s="544">
        <f>+E36*係数表!Z36</f>
        <v>0</v>
      </c>
      <c r="AB36" s="546">
        <f>+J36*係数表!Z36</f>
        <v>0</v>
      </c>
      <c r="AC36" s="546">
        <f t="shared" si="8"/>
        <v>0</v>
      </c>
      <c r="AD36" s="546">
        <f>+R36*係数表!Z36</f>
        <v>0</v>
      </c>
      <c r="AE36" s="561">
        <f t="shared" si="9"/>
        <v>0</v>
      </c>
      <c r="AG36" s="570">
        <f t="shared" si="0"/>
        <v>0</v>
      </c>
      <c r="AH36" s="571">
        <f t="shared" si="1"/>
        <v>0</v>
      </c>
      <c r="AI36" s="572">
        <f t="shared" si="2"/>
        <v>0</v>
      </c>
      <c r="AJ36" s="570">
        <f t="shared" si="10"/>
        <v>0</v>
      </c>
      <c r="AK36" s="573">
        <f t="shared" si="11"/>
        <v>0</v>
      </c>
      <c r="AN36" s="592">
        <f>+AG36*環境係数!AD33</f>
        <v>0</v>
      </c>
      <c r="AO36" s="593">
        <f>+AG36*環境係数!AE33</f>
        <v>0</v>
      </c>
    </row>
    <row r="37" spans="1:41" ht="12.95" customHeight="1">
      <c r="A37" s="586">
        <v>31</v>
      </c>
      <c r="B37" s="489" t="s">
        <v>146</v>
      </c>
      <c r="C37" s="490" t="s">
        <v>147</v>
      </c>
      <c r="D37" s="684">
        <f>入力と結果!D37</f>
        <v>0</v>
      </c>
      <c r="E37" s="685">
        <f t="shared" si="3"/>
        <v>0</v>
      </c>
      <c r="F37" s="681">
        <f>+E37*係数表!AD37</f>
        <v>0</v>
      </c>
      <c r="G37" s="681">
        <f>+E37*賃金!I33</f>
        <v>0</v>
      </c>
      <c r="H37" s="484">
        <v>0</v>
      </c>
      <c r="I37" s="484">
        <f>+H37*係数表!T37</f>
        <v>0</v>
      </c>
      <c r="J37" s="685">
        <f t="shared" si="4"/>
        <v>0</v>
      </c>
      <c r="K37" s="681">
        <f>+J37*係数表!AD37</f>
        <v>0</v>
      </c>
      <c r="L37" s="681">
        <f>+J37*賃金!I33</f>
        <v>0</v>
      </c>
      <c r="M37" s="681">
        <v>0</v>
      </c>
      <c r="N37" s="681">
        <f t="shared" si="12"/>
        <v>0</v>
      </c>
      <c r="O37" s="690">
        <f t="shared" si="13"/>
        <v>0</v>
      </c>
      <c r="P37" s="484"/>
      <c r="Q37" s="517"/>
      <c r="R37" s="526">
        <f>+Q$115*係数表!AK37</f>
        <v>0</v>
      </c>
      <c r="S37" s="526">
        <f>+R37*係数表!AD37</f>
        <v>0</v>
      </c>
      <c r="T37" s="533">
        <f>+R37*賃金!I33</f>
        <v>0</v>
      </c>
      <c r="V37" s="548">
        <f>+E37*係数表!Y37</f>
        <v>0</v>
      </c>
      <c r="W37" s="549">
        <f>+J37*係数表!Y37</f>
        <v>0</v>
      </c>
      <c r="X37" s="549">
        <f t="shared" si="6"/>
        <v>0</v>
      </c>
      <c r="Y37" s="550">
        <f>+R37*係数表!Y37</f>
        <v>0</v>
      </c>
      <c r="Z37" s="551">
        <f t="shared" si="7"/>
        <v>0</v>
      </c>
      <c r="AA37" s="548">
        <f>+E37*係数表!Z37</f>
        <v>0</v>
      </c>
      <c r="AB37" s="550">
        <f>+J37*係数表!Z37</f>
        <v>0</v>
      </c>
      <c r="AC37" s="550">
        <f t="shared" si="8"/>
        <v>0</v>
      </c>
      <c r="AD37" s="550">
        <f>+R37*係数表!Z37</f>
        <v>0</v>
      </c>
      <c r="AE37" s="561">
        <f t="shared" si="9"/>
        <v>0</v>
      </c>
      <c r="AG37" s="574">
        <f t="shared" si="0"/>
        <v>0</v>
      </c>
      <c r="AH37" s="575">
        <f t="shared" si="1"/>
        <v>0</v>
      </c>
      <c r="AI37" s="576">
        <f t="shared" si="2"/>
        <v>0</v>
      </c>
      <c r="AJ37" s="574">
        <f t="shared" si="10"/>
        <v>0</v>
      </c>
      <c r="AK37" s="577">
        <f t="shared" si="11"/>
        <v>0</v>
      </c>
      <c r="AN37" s="592">
        <f>+AG37*環境係数!AD34</f>
        <v>0</v>
      </c>
      <c r="AO37" s="593">
        <f>+AG37*環境係数!AE34</f>
        <v>0</v>
      </c>
    </row>
    <row r="38" spans="1:41" ht="12.95" customHeight="1">
      <c r="A38" s="586">
        <v>32</v>
      </c>
      <c r="B38" s="485" t="s">
        <v>148</v>
      </c>
      <c r="C38" s="486" t="s">
        <v>149</v>
      </c>
      <c r="D38" s="684">
        <f>入力と結果!D38</f>
        <v>0</v>
      </c>
      <c r="E38" s="685">
        <f t="shared" si="3"/>
        <v>0</v>
      </c>
      <c r="F38" s="681">
        <f>+E38*係数表!AD38</f>
        <v>0</v>
      </c>
      <c r="G38" s="681">
        <f>+E38*賃金!I34</f>
        <v>0</v>
      </c>
      <c r="H38" s="484">
        <v>0</v>
      </c>
      <c r="I38" s="484">
        <f>+H38*係数表!T38</f>
        <v>0</v>
      </c>
      <c r="J38" s="685">
        <f t="shared" si="4"/>
        <v>0</v>
      </c>
      <c r="K38" s="681">
        <f>+J38*係数表!AD38</f>
        <v>0</v>
      </c>
      <c r="L38" s="681">
        <f>+J38*賃金!I34</f>
        <v>0</v>
      </c>
      <c r="M38" s="681">
        <v>0</v>
      </c>
      <c r="N38" s="681">
        <f t="shared" si="12"/>
        <v>0</v>
      </c>
      <c r="O38" s="690">
        <f t="shared" si="13"/>
        <v>0</v>
      </c>
      <c r="P38" s="484"/>
      <c r="Q38" s="515"/>
      <c r="R38" s="524">
        <f>+Q$115*係数表!AK38</f>
        <v>0</v>
      </c>
      <c r="S38" s="524">
        <f>+R38*係数表!AD38</f>
        <v>0</v>
      </c>
      <c r="T38" s="531">
        <f>+R38*賃金!I34</f>
        <v>0</v>
      </c>
      <c r="V38" s="540">
        <f>+E38*係数表!Y38</f>
        <v>0</v>
      </c>
      <c r="W38" s="541">
        <f>+J38*係数表!Y38</f>
        <v>0</v>
      </c>
      <c r="X38" s="541">
        <f t="shared" si="6"/>
        <v>0</v>
      </c>
      <c r="Y38" s="542">
        <f>+R38*係数表!Y38</f>
        <v>0</v>
      </c>
      <c r="Z38" s="543">
        <f t="shared" si="7"/>
        <v>0</v>
      </c>
      <c r="AA38" s="540">
        <f>+E38*係数表!Z38</f>
        <v>0</v>
      </c>
      <c r="AB38" s="542">
        <f>+J38*係数表!Z38</f>
        <v>0</v>
      </c>
      <c r="AC38" s="542">
        <f t="shared" si="8"/>
        <v>0</v>
      </c>
      <c r="AD38" s="542">
        <f>+R38*係数表!Z38</f>
        <v>0</v>
      </c>
      <c r="AE38" s="561">
        <f t="shared" si="9"/>
        <v>0</v>
      </c>
      <c r="AG38" s="566">
        <f t="shared" si="0"/>
        <v>0</v>
      </c>
      <c r="AH38" s="567">
        <f t="shared" si="1"/>
        <v>0</v>
      </c>
      <c r="AI38" s="568">
        <f t="shared" si="2"/>
        <v>0</v>
      </c>
      <c r="AJ38" s="566">
        <f t="shared" si="10"/>
        <v>0</v>
      </c>
      <c r="AK38" s="569">
        <f t="shared" si="11"/>
        <v>0</v>
      </c>
      <c r="AN38" s="592">
        <f>+AG38*環境係数!AD35</f>
        <v>0</v>
      </c>
      <c r="AO38" s="593">
        <f>+AG38*環境係数!AE35</f>
        <v>0</v>
      </c>
    </row>
    <row r="39" spans="1:41" ht="12.95" customHeight="1">
      <c r="A39" s="586">
        <v>33</v>
      </c>
      <c r="B39" s="485" t="s">
        <v>150</v>
      </c>
      <c r="C39" s="486" t="s">
        <v>151</v>
      </c>
      <c r="D39" s="684">
        <f>入力と結果!D39</f>
        <v>0</v>
      </c>
      <c r="E39" s="685">
        <f t="shared" si="3"/>
        <v>0</v>
      </c>
      <c r="F39" s="681">
        <f>+E39*係数表!AD39</f>
        <v>0</v>
      </c>
      <c r="G39" s="681">
        <f>+E39*賃金!I35</f>
        <v>0</v>
      </c>
      <c r="H39" s="484">
        <v>0</v>
      </c>
      <c r="I39" s="484">
        <f>+H39*係数表!T39</f>
        <v>0</v>
      </c>
      <c r="J39" s="685">
        <f t="shared" si="4"/>
        <v>0</v>
      </c>
      <c r="K39" s="681">
        <f>+J39*係数表!AD39</f>
        <v>0</v>
      </c>
      <c r="L39" s="681">
        <f>+J39*賃金!I35</f>
        <v>0</v>
      </c>
      <c r="M39" s="681">
        <v>0</v>
      </c>
      <c r="N39" s="681">
        <f t="shared" si="12"/>
        <v>0</v>
      </c>
      <c r="O39" s="690">
        <f t="shared" si="13"/>
        <v>0</v>
      </c>
      <c r="P39" s="484"/>
      <c r="Q39" s="515"/>
      <c r="R39" s="524">
        <f>+Q$115*係数表!AK39</f>
        <v>0</v>
      </c>
      <c r="S39" s="524">
        <f>+R39*係数表!AD39</f>
        <v>0</v>
      </c>
      <c r="T39" s="531">
        <f>+R39*賃金!I35</f>
        <v>0</v>
      </c>
      <c r="V39" s="540">
        <f>+E39*係数表!Y39</f>
        <v>0</v>
      </c>
      <c r="W39" s="541">
        <f>+J39*係数表!Y39</f>
        <v>0</v>
      </c>
      <c r="X39" s="541">
        <f t="shared" si="6"/>
        <v>0</v>
      </c>
      <c r="Y39" s="542">
        <f>+R39*係数表!Y39</f>
        <v>0</v>
      </c>
      <c r="Z39" s="543">
        <f t="shared" si="7"/>
        <v>0</v>
      </c>
      <c r="AA39" s="540">
        <f>+E39*係数表!Z39</f>
        <v>0</v>
      </c>
      <c r="AB39" s="542">
        <f>+J39*係数表!Z39</f>
        <v>0</v>
      </c>
      <c r="AC39" s="542">
        <f t="shared" si="8"/>
        <v>0</v>
      </c>
      <c r="AD39" s="542">
        <f>+R39*係数表!Z39</f>
        <v>0</v>
      </c>
      <c r="AE39" s="561">
        <f t="shared" si="9"/>
        <v>0</v>
      </c>
      <c r="AG39" s="566">
        <f t="shared" ref="AG39:AG70" si="14">M39+R39</f>
        <v>0</v>
      </c>
      <c r="AH39" s="567">
        <f t="shared" ref="AH39:AH70" si="15">N39+S39</f>
        <v>0</v>
      </c>
      <c r="AI39" s="568">
        <f t="shared" ref="AI39:AI70" si="16">O39+T39</f>
        <v>0</v>
      </c>
      <c r="AJ39" s="566">
        <f t="shared" si="10"/>
        <v>0</v>
      </c>
      <c r="AK39" s="569">
        <f t="shared" si="11"/>
        <v>0</v>
      </c>
      <c r="AN39" s="592">
        <f>+AG39*環境係数!AD36</f>
        <v>0</v>
      </c>
      <c r="AO39" s="593">
        <f>+AG39*環境係数!AE36</f>
        <v>0</v>
      </c>
    </row>
    <row r="40" spans="1:41" ht="12.95" customHeight="1">
      <c r="A40" s="586">
        <v>34</v>
      </c>
      <c r="B40" s="485" t="s">
        <v>152</v>
      </c>
      <c r="C40" s="486" t="s">
        <v>67</v>
      </c>
      <c r="D40" s="684">
        <f>入力と結果!D40</f>
        <v>0</v>
      </c>
      <c r="E40" s="685">
        <f t="shared" si="3"/>
        <v>0</v>
      </c>
      <c r="F40" s="681">
        <f>+E40*係数表!AD40</f>
        <v>0</v>
      </c>
      <c r="G40" s="681">
        <f>+E40*賃金!I36</f>
        <v>0</v>
      </c>
      <c r="H40" s="484">
        <v>0</v>
      </c>
      <c r="I40" s="484">
        <f>+H40*係数表!T40</f>
        <v>0</v>
      </c>
      <c r="J40" s="685">
        <f t="shared" si="4"/>
        <v>0</v>
      </c>
      <c r="K40" s="681">
        <f>+J40*係数表!AD40</f>
        <v>0</v>
      </c>
      <c r="L40" s="681">
        <f>+J40*賃金!I36</f>
        <v>0</v>
      </c>
      <c r="M40" s="681">
        <v>0</v>
      </c>
      <c r="N40" s="681">
        <f t="shared" si="12"/>
        <v>0</v>
      </c>
      <c r="O40" s="690">
        <f t="shared" si="13"/>
        <v>0</v>
      </c>
      <c r="P40" s="484"/>
      <c r="Q40" s="515"/>
      <c r="R40" s="524">
        <f>+Q$115*係数表!AK40</f>
        <v>0</v>
      </c>
      <c r="S40" s="524">
        <f>+R40*係数表!AD40</f>
        <v>0</v>
      </c>
      <c r="T40" s="531">
        <f>+R40*賃金!I36</f>
        <v>0</v>
      </c>
      <c r="V40" s="540">
        <f>+E40*係数表!Y40</f>
        <v>0</v>
      </c>
      <c r="W40" s="541">
        <f>+J40*係数表!Y40</f>
        <v>0</v>
      </c>
      <c r="X40" s="541">
        <f t="shared" si="6"/>
        <v>0</v>
      </c>
      <c r="Y40" s="542">
        <f>+R40*係数表!Y40</f>
        <v>0</v>
      </c>
      <c r="Z40" s="543">
        <f t="shared" si="7"/>
        <v>0</v>
      </c>
      <c r="AA40" s="540">
        <f>+E40*係数表!Z40</f>
        <v>0</v>
      </c>
      <c r="AB40" s="542">
        <f>+J40*係数表!Z40</f>
        <v>0</v>
      </c>
      <c r="AC40" s="542">
        <f t="shared" si="8"/>
        <v>0</v>
      </c>
      <c r="AD40" s="542">
        <f>+R40*係数表!Z40</f>
        <v>0</v>
      </c>
      <c r="AE40" s="561">
        <f t="shared" si="9"/>
        <v>0</v>
      </c>
      <c r="AG40" s="566">
        <f t="shared" si="14"/>
        <v>0</v>
      </c>
      <c r="AH40" s="567">
        <f t="shared" si="15"/>
        <v>0</v>
      </c>
      <c r="AI40" s="568">
        <f t="shared" si="16"/>
        <v>0</v>
      </c>
      <c r="AJ40" s="566">
        <f t="shared" si="10"/>
        <v>0</v>
      </c>
      <c r="AK40" s="569">
        <f t="shared" si="11"/>
        <v>0</v>
      </c>
      <c r="AN40" s="592">
        <f>+AG40*環境係数!AD37</f>
        <v>0</v>
      </c>
      <c r="AO40" s="593">
        <f>+AG40*環境係数!AE37</f>
        <v>0</v>
      </c>
    </row>
    <row r="41" spans="1:41" ht="12.95" customHeight="1">
      <c r="A41" s="586">
        <v>35</v>
      </c>
      <c r="B41" s="487" t="s">
        <v>153</v>
      </c>
      <c r="C41" s="488" t="s">
        <v>68</v>
      </c>
      <c r="D41" s="684">
        <f>入力と結果!D41</f>
        <v>0</v>
      </c>
      <c r="E41" s="685">
        <f t="shared" si="3"/>
        <v>0</v>
      </c>
      <c r="F41" s="681">
        <f>+E41*係数表!AD41</f>
        <v>0</v>
      </c>
      <c r="G41" s="681">
        <f>+E41*賃金!I37</f>
        <v>0</v>
      </c>
      <c r="H41" s="484">
        <v>0</v>
      </c>
      <c r="I41" s="484">
        <f>+H41*係数表!T41</f>
        <v>0</v>
      </c>
      <c r="J41" s="685">
        <f t="shared" si="4"/>
        <v>0</v>
      </c>
      <c r="K41" s="681">
        <f>+J41*係数表!AD41</f>
        <v>0</v>
      </c>
      <c r="L41" s="681">
        <f>+J41*賃金!I37</f>
        <v>0</v>
      </c>
      <c r="M41" s="681">
        <v>0</v>
      </c>
      <c r="N41" s="681">
        <f t="shared" si="12"/>
        <v>0</v>
      </c>
      <c r="O41" s="690">
        <f t="shared" si="13"/>
        <v>0</v>
      </c>
      <c r="P41" s="484"/>
      <c r="Q41" s="516"/>
      <c r="R41" s="525">
        <f>+Q$115*係数表!AK41</f>
        <v>0</v>
      </c>
      <c r="S41" s="525">
        <f>+R41*係数表!AD41</f>
        <v>0</v>
      </c>
      <c r="T41" s="532">
        <f>+R41*賃金!I37</f>
        <v>0</v>
      </c>
      <c r="V41" s="544">
        <f>+E41*係数表!Y41</f>
        <v>0</v>
      </c>
      <c r="W41" s="545">
        <f>+J41*係数表!Y41</f>
        <v>0</v>
      </c>
      <c r="X41" s="545">
        <f t="shared" si="6"/>
        <v>0</v>
      </c>
      <c r="Y41" s="546">
        <f>+R41*係数表!Y41</f>
        <v>0</v>
      </c>
      <c r="Z41" s="547">
        <f t="shared" si="7"/>
        <v>0</v>
      </c>
      <c r="AA41" s="544">
        <f>+E41*係数表!Z41</f>
        <v>0</v>
      </c>
      <c r="AB41" s="546">
        <f>+J41*係数表!Z41</f>
        <v>0</v>
      </c>
      <c r="AC41" s="546">
        <f t="shared" si="8"/>
        <v>0</v>
      </c>
      <c r="AD41" s="546">
        <f>+R41*係数表!Z41</f>
        <v>0</v>
      </c>
      <c r="AE41" s="561">
        <f t="shared" si="9"/>
        <v>0</v>
      </c>
      <c r="AG41" s="570">
        <f t="shared" si="14"/>
        <v>0</v>
      </c>
      <c r="AH41" s="571">
        <f t="shared" si="15"/>
        <v>0</v>
      </c>
      <c r="AI41" s="572">
        <f t="shared" si="16"/>
        <v>0</v>
      </c>
      <c r="AJ41" s="570">
        <f t="shared" si="10"/>
        <v>0</v>
      </c>
      <c r="AK41" s="573">
        <f t="shared" si="11"/>
        <v>0</v>
      </c>
      <c r="AN41" s="592">
        <f>+AG41*環境係数!AD38</f>
        <v>0</v>
      </c>
      <c r="AO41" s="593">
        <f>+AG41*環境係数!AE38</f>
        <v>0</v>
      </c>
    </row>
    <row r="42" spans="1:41" ht="12.95" customHeight="1">
      <c r="A42" s="586">
        <v>36</v>
      </c>
      <c r="B42" s="491" t="s">
        <v>154</v>
      </c>
      <c r="C42" s="490" t="s">
        <v>155</v>
      </c>
      <c r="D42" s="684">
        <f>入力と結果!D42</f>
        <v>0</v>
      </c>
      <c r="E42" s="685">
        <f t="shared" si="3"/>
        <v>0</v>
      </c>
      <c r="F42" s="681">
        <f>+E42*係数表!AD42</f>
        <v>0</v>
      </c>
      <c r="G42" s="681">
        <f>+E42*賃金!I38</f>
        <v>0</v>
      </c>
      <c r="H42" s="484">
        <v>0</v>
      </c>
      <c r="I42" s="484">
        <f>+H42*係数表!T42</f>
        <v>0</v>
      </c>
      <c r="J42" s="685">
        <f t="shared" si="4"/>
        <v>0</v>
      </c>
      <c r="K42" s="681">
        <f>+J42*係数表!AD42</f>
        <v>0</v>
      </c>
      <c r="L42" s="681">
        <f>+J42*賃金!I38</f>
        <v>0</v>
      </c>
      <c r="M42" s="681">
        <v>0</v>
      </c>
      <c r="N42" s="681">
        <f t="shared" si="12"/>
        <v>0</v>
      </c>
      <c r="O42" s="690">
        <f t="shared" si="13"/>
        <v>0</v>
      </c>
      <c r="Q42" s="517"/>
      <c r="R42" s="526">
        <f>+Q$115*係数表!AK42</f>
        <v>0</v>
      </c>
      <c r="S42" s="526">
        <f>+R42*係数表!AD42</f>
        <v>0</v>
      </c>
      <c r="T42" s="533">
        <f>+R42*賃金!I38</f>
        <v>0</v>
      </c>
      <c r="V42" s="548">
        <f>+E42*係数表!Y42</f>
        <v>0</v>
      </c>
      <c r="W42" s="549">
        <f>+J42*係数表!Y42</f>
        <v>0</v>
      </c>
      <c r="X42" s="549">
        <f t="shared" si="6"/>
        <v>0</v>
      </c>
      <c r="Y42" s="550">
        <f>+R42*係数表!Y42</f>
        <v>0</v>
      </c>
      <c r="Z42" s="551">
        <f t="shared" si="7"/>
        <v>0</v>
      </c>
      <c r="AA42" s="548">
        <f>+E42*係数表!Z42</f>
        <v>0</v>
      </c>
      <c r="AB42" s="550">
        <f>+J42*係数表!Z42</f>
        <v>0</v>
      </c>
      <c r="AC42" s="550">
        <f t="shared" si="8"/>
        <v>0</v>
      </c>
      <c r="AD42" s="550">
        <f>+R42*係数表!Z42</f>
        <v>0</v>
      </c>
      <c r="AE42" s="561">
        <f t="shared" si="9"/>
        <v>0</v>
      </c>
      <c r="AG42" s="574">
        <f t="shared" si="14"/>
        <v>0</v>
      </c>
      <c r="AH42" s="575">
        <f t="shared" si="15"/>
        <v>0</v>
      </c>
      <c r="AI42" s="576">
        <f t="shared" si="16"/>
        <v>0</v>
      </c>
      <c r="AJ42" s="574">
        <f t="shared" si="10"/>
        <v>0</v>
      </c>
      <c r="AK42" s="577">
        <f t="shared" si="11"/>
        <v>0</v>
      </c>
      <c r="AN42" s="592">
        <f>+AG42*環境係数!AD39</f>
        <v>0</v>
      </c>
      <c r="AO42" s="593">
        <f>+AG42*環境係数!AE39</f>
        <v>0</v>
      </c>
    </row>
    <row r="43" spans="1:41" ht="12.95" customHeight="1">
      <c r="A43" s="586">
        <v>37</v>
      </c>
      <c r="B43" s="492" t="s">
        <v>156</v>
      </c>
      <c r="C43" s="493" t="s">
        <v>157</v>
      </c>
      <c r="D43" s="684">
        <f>入力と結果!D43</f>
        <v>0</v>
      </c>
      <c r="E43" s="685">
        <f t="shared" si="3"/>
        <v>0</v>
      </c>
      <c r="F43" s="681">
        <f>+E43*係数表!AD43</f>
        <v>0</v>
      </c>
      <c r="G43" s="681">
        <f>+E43*賃金!I39</f>
        <v>0</v>
      </c>
      <c r="H43" s="484">
        <v>0</v>
      </c>
      <c r="I43" s="484">
        <f>+H43*係数表!T43</f>
        <v>0</v>
      </c>
      <c r="J43" s="685">
        <f t="shared" si="4"/>
        <v>0</v>
      </c>
      <c r="K43" s="681">
        <f>+J43*係数表!AD43</f>
        <v>0</v>
      </c>
      <c r="L43" s="681">
        <f>+J43*賃金!I39</f>
        <v>0</v>
      </c>
      <c r="M43" s="681">
        <v>0</v>
      </c>
      <c r="N43" s="681">
        <f t="shared" si="12"/>
        <v>0</v>
      </c>
      <c r="O43" s="690">
        <f t="shared" si="13"/>
        <v>0</v>
      </c>
      <c r="Q43" s="518"/>
      <c r="R43" s="527">
        <f>+Q$115*係数表!AK43</f>
        <v>0</v>
      </c>
      <c r="S43" s="527">
        <f>+R43*係数表!AD43</f>
        <v>0</v>
      </c>
      <c r="T43" s="534">
        <f>+R43*賃金!I39</f>
        <v>0</v>
      </c>
      <c r="V43" s="552">
        <f>+E43*係数表!Y43</f>
        <v>0</v>
      </c>
      <c r="W43" s="553">
        <f>+J43*係数表!Y43</f>
        <v>0</v>
      </c>
      <c r="X43" s="553">
        <f t="shared" si="6"/>
        <v>0</v>
      </c>
      <c r="Y43" s="554">
        <f>+R43*係数表!Y43</f>
        <v>0</v>
      </c>
      <c r="Z43" s="555">
        <f t="shared" si="7"/>
        <v>0</v>
      </c>
      <c r="AA43" s="552">
        <f>+E43*係数表!Z43</f>
        <v>0</v>
      </c>
      <c r="AB43" s="554">
        <f>+J43*係数表!Z43</f>
        <v>0</v>
      </c>
      <c r="AC43" s="554">
        <f t="shared" si="8"/>
        <v>0</v>
      </c>
      <c r="AD43" s="554">
        <f>+R43*係数表!Z43</f>
        <v>0</v>
      </c>
      <c r="AE43" s="561">
        <f t="shared" si="9"/>
        <v>0</v>
      </c>
      <c r="AG43" s="578">
        <f t="shared" si="14"/>
        <v>0</v>
      </c>
      <c r="AH43" s="579">
        <f t="shared" si="15"/>
        <v>0</v>
      </c>
      <c r="AI43" s="580">
        <f t="shared" si="16"/>
        <v>0</v>
      </c>
      <c r="AJ43" s="578">
        <f t="shared" si="10"/>
        <v>0</v>
      </c>
      <c r="AK43" s="581">
        <f t="shared" si="11"/>
        <v>0</v>
      </c>
      <c r="AN43" s="592">
        <f>+AG43*環境係数!AD40</f>
        <v>0</v>
      </c>
      <c r="AO43" s="593">
        <f>+AG43*環境係数!AE40</f>
        <v>0</v>
      </c>
    </row>
    <row r="44" spans="1:41" ht="12.95" customHeight="1">
      <c r="A44" s="586">
        <v>38</v>
      </c>
      <c r="B44" s="497" t="s">
        <v>158</v>
      </c>
      <c r="C44" s="498" t="s">
        <v>159</v>
      </c>
      <c r="D44" s="684">
        <f>入力と結果!D44</f>
        <v>0</v>
      </c>
      <c r="E44" s="685">
        <f t="shared" si="3"/>
        <v>0</v>
      </c>
      <c r="F44" s="681">
        <f>+E44*係数表!AD44</f>
        <v>0</v>
      </c>
      <c r="G44" s="681">
        <f>+E44*賃金!I40</f>
        <v>0</v>
      </c>
      <c r="H44" s="484">
        <v>0</v>
      </c>
      <c r="I44" s="484">
        <f>+H44*係数表!T44</f>
        <v>0</v>
      </c>
      <c r="J44" s="685">
        <f t="shared" si="4"/>
        <v>0</v>
      </c>
      <c r="K44" s="681">
        <f>+J44*係数表!AD44</f>
        <v>0</v>
      </c>
      <c r="L44" s="681">
        <f>+J44*賃金!I40</f>
        <v>0</v>
      </c>
      <c r="M44" s="681">
        <v>0</v>
      </c>
      <c r="N44" s="681">
        <f t="shared" si="12"/>
        <v>0</v>
      </c>
      <c r="O44" s="690">
        <f t="shared" si="13"/>
        <v>0</v>
      </c>
      <c r="Q44" s="519"/>
      <c r="R44" s="528">
        <f>+Q$115*係数表!AK44</f>
        <v>0</v>
      </c>
      <c r="S44" s="528">
        <f>+R44*係数表!AD44</f>
        <v>0</v>
      </c>
      <c r="T44" s="535">
        <f>+R44*賃金!I40</f>
        <v>0</v>
      </c>
      <c r="V44" s="556">
        <f>+E44*係数表!Y44</f>
        <v>0</v>
      </c>
      <c r="W44" s="557">
        <f>+J44*係数表!Y44</f>
        <v>0</v>
      </c>
      <c r="X44" s="557">
        <f t="shared" si="6"/>
        <v>0</v>
      </c>
      <c r="Y44" s="558">
        <f>+R44*係数表!Y44</f>
        <v>0</v>
      </c>
      <c r="Z44" s="559">
        <f t="shared" si="7"/>
        <v>0</v>
      </c>
      <c r="AA44" s="556">
        <f>+E44*係数表!Z44</f>
        <v>0</v>
      </c>
      <c r="AB44" s="558">
        <f>+J44*係数表!Z44</f>
        <v>0</v>
      </c>
      <c r="AC44" s="558">
        <f t="shared" si="8"/>
        <v>0</v>
      </c>
      <c r="AD44" s="558">
        <f>+R44*係数表!Z44</f>
        <v>0</v>
      </c>
      <c r="AE44" s="561">
        <f t="shared" si="9"/>
        <v>0</v>
      </c>
      <c r="AG44" s="582">
        <f t="shared" si="14"/>
        <v>0</v>
      </c>
      <c r="AH44" s="583">
        <f t="shared" si="15"/>
        <v>0</v>
      </c>
      <c r="AI44" s="584">
        <f t="shared" si="16"/>
        <v>0</v>
      </c>
      <c r="AJ44" s="582">
        <f t="shared" si="10"/>
        <v>0</v>
      </c>
      <c r="AK44" s="585">
        <f t="shared" si="11"/>
        <v>0</v>
      </c>
      <c r="AN44" s="592">
        <f>+AG44*環境係数!AD41</f>
        <v>0</v>
      </c>
      <c r="AO44" s="593">
        <f>+AG44*環境係数!AE41</f>
        <v>0</v>
      </c>
    </row>
    <row r="45" spans="1:41" ht="12.95" customHeight="1">
      <c r="A45" s="586">
        <v>39</v>
      </c>
      <c r="B45" s="497" t="s">
        <v>160</v>
      </c>
      <c r="C45" s="498" t="s">
        <v>161</v>
      </c>
      <c r="D45" s="684">
        <f>入力と結果!D45</f>
        <v>0</v>
      </c>
      <c r="E45" s="685">
        <f t="shared" si="3"/>
        <v>0</v>
      </c>
      <c r="F45" s="681">
        <f>+E45*係数表!AD45</f>
        <v>0</v>
      </c>
      <c r="G45" s="681">
        <f>+E45*賃金!I41</f>
        <v>0</v>
      </c>
      <c r="H45" s="484">
        <v>0</v>
      </c>
      <c r="I45" s="484">
        <f>+H45*係数表!T45</f>
        <v>0</v>
      </c>
      <c r="J45" s="685">
        <f t="shared" si="4"/>
        <v>0</v>
      </c>
      <c r="K45" s="681">
        <f>+J45*係数表!AD45</f>
        <v>0</v>
      </c>
      <c r="L45" s="681">
        <f>+J45*賃金!I41</f>
        <v>0</v>
      </c>
      <c r="M45" s="681">
        <v>0</v>
      </c>
      <c r="N45" s="681">
        <f t="shared" si="12"/>
        <v>0</v>
      </c>
      <c r="O45" s="690">
        <f t="shared" si="13"/>
        <v>0</v>
      </c>
      <c r="Q45" s="519"/>
      <c r="R45" s="528">
        <f>+Q$115*係数表!AK45</f>
        <v>0</v>
      </c>
      <c r="S45" s="528">
        <f>+R45*係数表!AD45</f>
        <v>0</v>
      </c>
      <c r="T45" s="535">
        <f>+R45*賃金!I41</f>
        <v>0</v>
      </c>
      <c r="V45" s="556">
        <f>+E45*係数表!Y45</f>
        <v>0</v>
      </c>
      <c r="W45" s="557">
        <f>+J45*係数表!Y45</f>
        <v>0</v>
      </c>
      <c r="X45" s="557">
        <f t="shared" si="6"/>
        <v>0</v>
      </c>
      <c r="Y45" s="558">
        <f>+R45*係数表!Y45</f>
        <v>0</v>
      </c>
      <c r="Z45" s="559">
        <f t="shared" si="7"/>
        <v>0</v>
      </c>
      <c r="AA45" s="556">
        <f>+E45*係数表!Z45</f>
        <v>0</v>
      </c>
      <c r="AB45" s="558">
        <f>+J45*係数表!Z45</f>
        <v>0</v>
      </c>
      <c r="AC45" s="558">
        <f t="shared" si="8"/>
        <v>0</v>
      </c>
      <c r="AD45" s="558">
        <f>+R45*係数表!Z45</f>
        <v>0</v>
      </c>
      <c r="AE45" s="561">
        <f t="shared" si="9"/>
        <v>0</v>
      </c>
      <c r="AG45" s="582">
        <f t="shared" si="14"/>
        <v>0</v>
      </c>
      <c r="AH45" s="583">
        <f t="shared" si="15"/>
        <v>0</v>
      </c>
      <c r="AI45" s="584">
        <f t="shared" si="16"/>
        <v>0</v>
      </c>
      <c r="AJ45" s="582">
        <f t="shared" si="10"/>
        <v>0</v>
      </c>
      <c r="AK45" s="585">
        <f t="shared" si="11"/>
        <v>0</v>
      </c>
      <c r="AN45" s="592">
        <f>+AG45*環境係数!AD42</f>
        <v>0</v>
      </c>
      <c r="AO45" s="593">
        <f>+AG45*環境係数!AE42</f>
        <v>0</v>
      </c>
    </row>
    <row r="46" spans="1:41" ht="12.95" customHeight="1">
      <c r="A46" s="586">
        <v>40</v>
      </c>
      <c r="B46" s="497" t="s">
        <v>162</v>
      </c>
      <c r="C46" s="498" t="s">
        <v>163</v>
      </c>
      <c r="D46" s="684">
        <f>入力と結果!D46</f>
        <v>0</v>
      </c>
      <c r="E46" s="685">
        <f t="shared" si="3"/>
        <v>0</v>
      </c>
      <c r="F46" s="681">
        <f>+E46*係数表!AD46</f>
        <v>0</v>
      </c>
      <c r="G46" s="681">
        <f>+E46*賃金!I42</f>
        <v>0</v>
      </c>
      <c r="H46" s="484">
        <v>0</v>
      </c>
      <c r="I46" s="484">
        <f>+H46*係数表!T46</f>
        <v>0</v>
      </c>
      <c r="J46" s="685">
        <f t="shared" si="4"/>
        <v>0</v>
      </c>
      <c r="K46" s="681">
        <f>+J46*係数表!AD46</f>
        <v>0</v>
      </c>
      <c r="L46" s="681">
        <f>+J46*賃金!I42</f>
        <v>0</v>
      </c>
      <c r="M46" s="681">
        <v>0</v>
      </c>
      <c r="N46" s="681">
        <f t="shared" si="12"/>
        <v>0</v>
      </c>
      <c r="O46" s="690">
        <f t="shared" si="13"/>
        <v>0</v>
      </c>
      <c r="Q46" s="519"/>
      <c r="R46" s="528">
        <f>+Q$115*係数表!AK46</f>
        <v>0</v>
      </c>
      <c r="S46" s="528">
        <f>+R46*係数表!AD46</f>
        <v>0</v>
      </c>
      <c r="T46" s="535">
        <f>+R46*賃金!I42</f>
        <v>0</v>
      </c>
      <c r="V46" s="556">
        <f>+E46*係数表!Y46</f>
        <v>0</v>
      </c>
      <c r="W46" s="557">
        <f>+J46*係数表!Y46</f>
        <v>0</v>
      </c>
      <c r="X46" s="557">
        <f t="shared" si="6"/>
        <v>0</v>
      </c>
      <c r="Y46" s="558">
        <f>+R46*係数表!Y46</f>
        <v>0</v>
      </c>
      <c r="Z46" s="559">
        <f t="shared" si="7"/>
        <v>0</v>
      </c>
      <c r="AA46" s="556">
        <f>+E46*係数表!Z46</f>
        <v>0</v>
      </c>
      <c r="AB46" s="558">
        <f>+J46*係数表!Z46</f>
        <v>0</v>
      </c>
      <c r="AC46" s="558">
        <f t="shared" si="8"/>
        <v>0</v>
      </c>
      <c r="AD46" s="558">
        <f>+R46*係数表!Z46</f>
        <v>0</v>
      </c>
      <c r="AE46" s="561">
        <f t="shared" si="9"/>
        <v>0</v>
      </c>
      <c r="AG46" s="582">
        <f t="shared" si="14"/>
        <v>0</v>
      </c>
      <c r="AH46" s="583">
        <f t="shared" si="15"/>
        <v>0</v>
      </c>
      <c r="AI46" s="584">
        <f t="shared" si="16"/>
        <v>0</v>
      </c>
      <c r="AJ46" s="582">
        <f t="shared" si="10"/>
        <v>0</v>
      </c>
      <c r="AK46" s="585">
        <f t="shared" si="11"/>
        <v>0</v>
      </c>
      <c r="AN46" s="592">
        <f>+AG46*環境係数!AD43</f>
        <v>0</v>
      </c>
      <c r="AO46" s="593">
        <f>+AG46*環境係数!AE43</f>
        <v>0</v>
      </c>
    </row>
    <row r="47" spans="1:41" ht="12.95" customHeight="1">
      <c r="A47" s="586">
        <v>41</v>
      </c>
      <c r="B47" s="497" t="s">
        <v>164</v>
      </c>
      <c r="C47" s="498" t="s">
        <v>165</v>
      </c>
      <c r="D47" s="684">
        <f>入力と結果!D47</f>
        <v>0</v>
      </c>
      <c r="E47" s="685">
        <f t="shared" si="3"/>
        <v>0</v>
      </c>
      <c r="F47" s="681">
        <f>+E47*係数表!AD47</f>
        <v>0</v>
      </c>
      <c r="G47" s="681">
        <f>+E47*賃金!I43</f>
        <v>0</v>
      </c>
      <c r="H47" s="484">
        <v>0</v>
      </c>
      <c r="I47" s="484">
        <f>+H47*係数表!T47</f>
        <v>0</v>
      </c>
      <c r="J47" s="685">
        <f t="shared" si="4"/>
        <v>0</v>
      </c>
      <c r="K47" s="681">
        <f>+J47*係数表!AD47</f>
        <v>0</v>
      </c>
      <c r="L47" s="681">
        <f>+J47*賃金!I43</f>
        <v>0</v>
      </c>
      <c r="M47" s="681">
        <v>0</v>
      </c>
      <c r="N47" s="681">
        <f t="shared" si="12"/>
        <v>0</v>
      </c>
      <c r="O47" s="690">
        <f t="shared" si="13"/>
        <v>0</v>
      </c>
      <c r="Q47" s="519"/>
      <c r="R47" s="528">
        <f>+Q$115*係数表!AK47</f>
        <v>0</v>
      </c>
      <c r="S47" s="528">
        <f>+R47*係数表!AD47</f>
        <v>0</v>
      </c>
      <c r="T47" s="535">
        <f>+R47*賃金!I43</f>
        <v>0</v>
      </c>
      <c r="V47" s="556">
        <f>+E47*係数表!Y47</f>
        <v>0</v>
      </c>
      <c r="W47" s="557">
        <f>+J47*係数表!Y47</f>
        <v>0</v>
      </c>
      <c r="X47" s="557">
        <f t="shared" si="6"/>
        <v>0</v>
      </c>
      <c r="Y47" s="558">
        <f>+R47*係数表!Y47</f>
        <v>0</v>
      </c>
      <c r="Z47" s="559">
        <f t="shared" si="7"/>
        <v>0</v>
      </c>
      <c r="AA47" s="556">
        <f>+E47*係数表!Z47</f>
        <v>0</v>
      </c>
      <c r="AB47" s="558">
        <f>+J47*係数表!Z47</f>
        <v>0</v>
      </c>
      <c r="AC47" s="558">
        <f t="shared" si="8"/>
        <v>0</v>
      </c>
      <c r="AD47" s="558">
        <f>+R47*係数表!Z47</f>
        <v>0</v>
      </c>
      <c r="AE47" s="561">
        <f t="shared" si="9"/>
        <v>0</v>
      </c>
      <c r="AG47" s="582">
        <f t="shared" si="14"/>
        <v>0</v>
      </c>
      <c r="AH47" s="583">
        <f t="shared" si="15"/>
        <v>0</v>
      </c>
      <c r="AI47" s="584">
        <f t="shared" si="16"/>
        <v>0</v>
      </c>
      <c r="AJ47" s="582">
        <f t="shared" si="10"/>
        <v>0</v>
      </c>
      <c r="AK47" s="585">
        <f t="shared" si="11"/>
        <v>0</v>
      </c>
      <c r="AN47" s="592">
        <f>+AG47*環境係数!AD44</f>
        <v>0</v>
      </c>
      <c r="AO47" s="593">
        <f>+AG47*環境係数!AE44</f>
        <v>0</v>
      </c>
    </row>
    <row r="48" spans="1:41" ht="12.95" customHeight="1">
      <c r="A48" s="586">
        <v>42</v>
      </c>
      <c r="B48" s="497" t="s">
        <v>166</v>
      </c>
      <c r="C48" s="498" t="s">
        <v>167</v>
      </c>
      <c r="D48" s="684">
        <f>入力と結果!D48</f>
        <v>0</v>
      </c>
      <c r="E48" s="685">
        <f t="shared" si="3"/>
        <v>0</v>
      </c>
      <c r="F48" s="681">
        <f>+E48*係数表!AD48</f>
        <v>0</v>
      </c>
      <c r="G48" s="681">
        <f>+E48*賃金!I44</f>
        <v>0</v>
      </c>
      <c r="H48" s="484">
        <v>0</v>
      </c>
      <c r="I48" s="484">
        <f>+H48*係数表!T48</f>
        <v>0</v>
      </c>
      <c r="J48" s="685">
        <f t="shared" si="4"/>
        <v>0</v>
      </c>
      <c r="K48" s="681">
        <f>+J48*係数表!AD48</f>
        <v>0</v>
      </c>
      <c r="L48" s="681">
        <f>+J48*賃金!I44</f>
        <v>0</v>
      </c>
      <c r="M48" s="681">
        <v>0</v>
      </c>
      <c r="N48" s="681">
        <f t="shared" si="12"/>
        <v>0</v>
      </c>
      <c r="O48" s="690">
        <f t="shared" si="13"/>
        <v>0</v>
      </c>
      <c r="Q48" s="519"/>
      <c r="R48" s="528">
        <f>+Q$115*係数表!AK48</f>
        <v>0</v>
      </c>
      <c r="S48" s="528">
        <f>+R48*係数表!AD48</f>
        <v>0</v>
      </c>
      <c r="T48" s="535">
        <f>+R48*賃金!I44</f>
        <v>0</v>
      </c>
      <c r="V48" s="556">
        <f>+E48*係数表!Y48</f>
        <v>0</v>
      </c>
      <c r="W48" s="557">
        <f>+J48*係数表!Y48</f>
        <v>0</v>
      </c>
      <c r="X48" s="557">
        <f t="shared" si="6"/>
        <v>0</v>
      </c>
      <c r="Y48" s="558">
        <f>+R48*係数表!Y48</f>
        <v>0</v>
      </c>
      <c r="Z48" s="559">
        <f t="shared" si="7"/>
        <v>0</v>
      </c>
      <c r="AA48" s="556">
        <f>+E48*係数表!Z48</f>
        <v>0</v>
      </c>
      <c r="AB48" s="558">
        <f>+J48*係数表!Z48</f>
        <v>0</v>
      </c>
      <c r="AC48" s="558">
        <f t="shared" si="8"/>
        <v>0</v>
      </c>
      <c r="AD48" s="558">
        <f>+R48*係数表!Z48</f>
        <v>0</v>
      </c>
      <c r="AE48" s="561">
        <f t="shared" si="9"/>
        <v>0</v>
      </c>
      <c r="AG48" s="582">
        <f t="shared" si="14"/>
        <v>0</v>
      </c>
      <c r="AH48" s="583">
        <f t="shared" si="15"/>
        <v>0</v>
      </c>
      <c r="AI48" s="584">
        <f t="shared" si="16"/>
        <v>0</v>
      </c>
      <c r="AJ48" s="582">
        <f t="shared" si="10"/>
        <v>0</v>
      </c>
      <c r="AK48" s="585">
        <f t="shared" si="11"/>
        <v>0</v>
      </c>
      <c r="AN48" s="592">
        <f>+AG48*環境係数!AD45</f>
        <v>0</v>
      </c>
      <c r="AO48" s="593">
        <f>+AG48*環境係数!AE45</f>
        <v>0</v>
      </c>
    </row>
    <row r="49" spans="1:41" ht="12.95" customHeight="1">
      <c r="A49" s="586">
        <v>43</v>
      </c>
      <c r="B49" s="497" t="s">
        <v>168</v>
      </c>
      <c r="C49" s="498" t="s">
        <v>169</v>
      </c>
      <c r="D49" s="684">
        <f>入力と結果!D49</f>
        <v>0</v>
      </c>
      <c r="E49" s="685">
        <f t="shared" si="3"/>
        <v>0</v>
      </c>
      <c r="F49" s="681">
        <f>+E49*係数表!AD49</f>
        <v>0</v>
      </c>
      <c r="G49" s="681">
        <f>+E49*賃金!I45</f>
        <v>0</v>
      </c>
      <c r="H49" s="484">
        <v>0</v>
      </c>
      <c r="I49" s="484">
        <f>+H49*係数表!T49</f>
        <v>0</v>
      </c>
      <c r="J49" s="685">
        <f t="shared" si="4"/>
        <v>0</v>
      </c>
      <c r="K49" s="681">
        <f>+J49*係数表!AD49</f>
        <v>0</v>
      </c>
      <c r="L49" s="681">
        <f>+J49*賃金!I45</f>
        <v>0</v>
      </c>
      <c r="M49" s="681">
        <v>0</v>
      </c>
      <c r="N49" s="681">
        <f t="shared" si="12"/>
        <v>0</v>
      </c>
      <c r="O49" s="690">
        <f t="shared" si="13"/>
        <v>0</v>
      </c>
      <c r="Q49" s="519"/>
      <c r="R49" s="528">
        <f>+Q$115*係数表!AK49</f>
        <v>0</v>
      </c>
      <c r="S49" s="528">
        <f>+R49*係数表!AD49</f>
        <v>0</v>
      </c>
      <c r="T49" s="535">
        <f>+R49*賃金!I45</f>
        <v>0</v>
      </c>
      <c r="V49" s="556">
        <f>+E49*係数表!Y49</f>
        <v>0</v>
      </c>
      <c r="W49" s="557">
        <f>+J49*係数表!Y49</f>
        <v>0</v>
      </c>
      <c r="X49" s="557">
        <f t="shared" si="6"/>
        <v>0</v>
      </c>
      <c r="Y49" s="558">
        <f>+R49*係数表!Y49</f>
        <v>0</v>
      </c>
      <c r="Z49" s="559">
        <f t="shared" si="7"/>
        <v>0</v>
      </c>
      <c r="AA49" s="556">
        <f>+E49*係数表!Z49</f>
        <v>0</v>
      </c>
      <c r="AB49" s="558">
        <f>+J49*係数表!Z49</f>
        <v>0</v>
      </c>
      <c r="AC49" s="558">
        <f t="shared" si="8"/>
        <v>0</v>
      </c>
      <c r="AD49" s="558">
        <f>+R49*係数表!Z49</f>
        <v>0</v>
      </c>
      <c r="AE49" s="561">
        <f t="shared" si="9"/>
        <v>0</v>
      </c>
      <c r="AG49" s="582">
        <f t="shared" si="14"/>
        <v>0</v>
      </c>
      <c r="AH49" s="583">
        <f t="shared" si="15"/>
        <v>0</v>
      </c>
      <c r="AI49" s="584">
        <f t="shared" si="16"/>
        <v>0</v>
      </c>
      <c r="AJ49" s="582">
        <f t="shared" si="10"/>
        <v>0</v>
      </c>
      <c r="AK49" s="585">
        <f t="shared" si="11"/>
        <v>0</v>
      </c>
      <c r="AN49" s="592">
        <f>+AG49*環境係数!AD46</f>
        <v>0</v>
      </c>
      <c r="AO49" s="593">
        <f>+AG49*環境係数!AE46</f>
        <v>0</v>
      </c>
    </row>
    <row r="50" spans="1:41" ht="12.95" customHeight="1">
      <c r="A50" s="586">
        <v>44</v>
      </c>
      <c r="B50" s="497" t="s">
        <v>170</v>
      </c>
      <c r="C50" s="498" t="s">
        <v>0</v>
      </c>
      <c r="D50" s="684">
        <f>入力と結果!D50</f>
        <v>0</v>
      </c>
      <c r="E50" s="685">
        <f t="shared" si="3"/>
        <v>0</v>
      </c>
      <c r="F50" s="681">
        <f>+E50*係数表!AD50</f>
        <v>0</v>
      </c>
      <c r="G50" s="681">
        <f>+E50*賃金!I46</f>
        <v>0</v>
      </c>
      <c r="H50" s="484">
        <v>0</v>
      </c>
      <c r="I50" s="484">
        <f>+H50*係数表!T50</f>
        <v>0</v>
      </c>
      <c r="J50" s="685">
        <f t="shared" si="4"/>
        <v>0</v>
      </c>
      <c r="K50" s="681">
        <f>+J50*係数表!AD50</f>
        <v>0</v>
      </c>
      <c r="L50" s="681">
        <f>+J50*賃金!I46</f>
        <v>0</v>
      </c>
      <c r="M50" s="681">
        <v>0</v>
      </c>
      <c r="N50" s="681">
        <f t="shared" si="12"/>
        <v>0</v>
      </c>
      <c r="O50" s="690">
        <f t="shared" si="13"/>
        <v>0</v>
      </c>
      <c r="Q50" s="519"/>
      <c r="R50" s="528">
        <f>+Q$115*係数表!AK50</f>
        <v>0</v>
      </c>
      <c r="S50" s="528">
        <f>+R50*係数表!AD50</f>
        <v>0</v>
      </c>
      <c r="T50" s="535">
        <f>+R50*賃金!I46</f>
        <v>0</v>
      </c>
      <c r="V50" s="556">
        <f>+E50*係数表!Y50</f>
        <v>0</v>
      </c>
      <c r="W50" s="557">
        <f>+J50*係数表!Y50</f>
        <v>0</v>
      </c>
      <c r="X50" s="557">
        <f t="shared" si="6"/>
        <v>0</v>
      </c>
      <c r="Y50" s="558">
        <f>+R50*係数表!Y50</f>
        <v>0</v>
      </c>
      <c r="Z50" s="559">
        <f t="shared" si="7"/>
        <v>0</v>
      </c>
      <c r="AA50" s="556">
        <f>+E50*係数表!Z50</f>
        <v>0</v>
      </c>
      <c r="AB50" s="558">
        <f>+J50*係数表!Z50</f>
        <v>0</v>
      </c>
      <c r="AC50" s="558">
        <f t="shared" si="8"/>
        <v>0</v>
      </c>
      <c r="AD50" s="558">
        <f>+R50*係数表!Z50</f>
        <v>0</v>
      </c>
      <c r="AE50" s="561">
        <f t="shared" si="9"/>
        <v>0</v>
      </c>
      <c r="AG50" s="582">
        <f t="shared" si="14"/>
        <v>0</v>
      </c>
      <c r="AH50" s="583">
        <f t="shared" si="15"/>
        <v>0</v>
      </c>
      <c r="AI50" s="584">
        <f t="shared" si="16"/>
        <v>0</v>
      </c>
      <c r="AJ50" s="582">
        <f t="shared" si="10"/>
        <v>0</v>
      </c>
      <c r="AK50" s="585">
        <f t="shared" si="11"/>
        <v>0</v>
      </c>
      <c r="AN50" s="592">
        <f>+AG50*環境係数!AD47</f>
        <v>0</v>
      </c>
      <c r="AO50" s="593">
        <f>+AG50*環境係数!AE47</f>
        <v>0</v>
      </c>
    </row>
    <row r="51" spans="1:41" ht="12.95" customHeight="1">
      <c r="A51" s="586">
        <v>45</v>
      </c>
      <c r="B51" s="497" t="s">
        <v>171</v>
      </c>
      <c r="C51" s="498" t="s">
        <v>1</v>
      </c>
      <c r="D51" s="684">
        <f>入力と結果!D51</f>
        <v>0</v>
      </c>
      <c r="E51" s="685">
        <f t="shared" si="3"/>
        <v>0</v>
      </c>
      <c r="F51" s="681">
        <f>+E51*係数表!AD51</f>
        <v>0</v>
      </c>
      <c r="G51" s="681">
        <f>+E51*賃金!I47</f>
        <v>0</v>
      </c>
      <c r="H51" s="484">
        <v>0</v>
      </c>
      <c r="I51" s="484">
        <f>+H51*係数表!T51</f>
        <v>0</v>
      </c>
      <c r="J51" s="685">
        <f t="shared" si="4"/>
        <v>0</v>
      </c>
      <c r="K51" s="681">
        <f>+J51*係数表!AD51</f>
        <v>0</v>
      </c>
      <c r="L51" s="681">
        <f>+J51*賃金!I47</f>
        <v>0</v>
      </c>
      <c r="M51" s="681">
        <v>0</v>
      </c>
      <c r="N51" s="681">
        <f t="shared" si="12"/>
        <v>0</v>
      </c>
      <c r="O51" s="690">
        <f t="shared" si="13"/>
        <v>0</v>
      </c>
      <c r="Q51" s="519"/>
      <c r="R51" s="528">
        <f>+Q$115*係数表!AK51</f>
        <v>0</v>
      </c>
      <c r="S51" s="528">
        <f>+R51*係数表!AD51</f>
        <v>0</v>
      </c>
      <c r="T51" s="535">
        <f>+R51*賃金!I47</f>
        <v>0</v>
      </c>
      <c r="V51" s="556">
        <f>+E51*係数表!Y51</f>
        <v>0</v>
      </c>
      <c r="W51" s="557">
        <f>+J51*係数表!Y51</f>
        <v>0</v>
      </c>
      <c r="X51" s="557">
        <f t="shared" si="6"/>
        <v>0</v>
      </c>
      <c r="Y51" s="558">
        <f>+R51*係数表!Y51</f>
        <v>0</v>
      </c>
      <c r="Z51" s="559">
        <f t="shared" si="7"/>
        <v>0</v>
      </c>
      <c r="AA51" s="556">
        <f>+E51*係数表!Z51</f>
        <v>0</v>
      </c>
      <c r="AB51" s="558">
        <f>+J51*係数表!Z51</f>
        <v>0</v>
      </c>
      <c r="AC51" s="558">
        <f t="shared" si="8"/>
        <v>0</v>
      </c>
      <c r="AD51" s="558">
        <f>+R51*係数表!Z51</f>
        <v>0</v>
      </c>
      <c r="AE51" s="561">
        <f t="shared" si="9"/>
        <v>0</v>
      </c>
      <c r="AG51" s="582">
        <f t="shared" si="14"/>
        <v>0</v>
      </c>
      <c r="AH51" s="583">
        <f t="shared" si="15"/>
        <v>0</v>
      </c>
      <c r="AI51" s="584">
        <f t="shared" si="16"/>
        <v>0</v>
      </c>
      <c r="AJ51" s="582">
        <f t="shared" si="10"/>
        <v>0</v>
      </c>
      <c r="AK51" s="585">
        <f t="shared" si="11"/>
        <v>0</v>
      </c>
      <c r="AN51" s="592">
        <f>+AG51*環境係数!AD48</f>
        <v>0</v>
      </c>
      <c r="AO51" s="593">
        <f>+AG51*環境係数!AE48</f>
        <v>0</v>
      </c>
    </row>
    <row r="52" spans="1:41" ht="12.95" customHeight="1">
      <c r="A52" s="586">
        <v>46</v>
      </c>
      <c r="B52" s="497" t="s">
        <v>172</v>
      </c>
      <c r="C52" s="498" t="s">
        <v>2</v>
      </c>
      <c r="D52" s="684">
        <f>入力と結果!D52</f>
        <v>0</v>
      </c>
      <c r="E52" s="685">
        <f t="shared" si="3"/>
        <v>0</v>
      </c>
      <c r="F52" s="681">
        <f>+E52*係数表!AD52</f>
        <v>0</v>
      </c>
      <c r="G52" s="681">
        <f>+E52*賃金!I48</f>
        <v>0</v>
      </c>
      <c r="H52" s="484">
        <v>0</v>
      </c>
      <c r="I52" s="484">
        <f>+H52*係数表!T52</f>
        <v>0</v>
      </c>
      <c r="J52" s="685">
        <f t="shared" si="4"/>
        <v>0</v>
      </c>
      <c r="K52" s="681">
        <f>+J52*係数表!AD52</f>
        <v>0</v>
      </c>
      <c r="L52" s="681">
        <f>+J52*賃金!I48</f>
        <v>0</v>
      </c>
      <c r="M52" s="681">
        <v>0</v>
      </c>
      <c r="N52" s="681">
        <f t="shared" si="12"/>
        <v>0</v>
      </c>
      <c r="O52" s="690">
        <f t="shared" si="13"/>
        <v>0</v>
      </c>
      <c r="Q52" s="519"/>
      <c r="R52" s="528">
        <f>+Q$115*係数表!AK52</f>
        <v>0</v>
      </c>
      <c r="S52" s="528">
        <f>+R52*係数表!AD52</f>
        <v>0</v>
      </c>
      <c r="T52" s="535">
        <f>+R52*賃金!I48</f>
        <v>0</v>
      </c>
      <c r="V52" s="556">
        <f>+E52*係数表!Y52</f>
        <v>0</v>
      </c>
      <c r="W52" s="557">
        <f>+J52*係数表!Y52</f>
        <v>0</v>
      </c>
      <c r="X52" s="557">
        <f t="shared" si="6"/>
        <v>0</v>
      </c>
      <c r="Y52" s="558">
        <f>+R52*係数表!Y52</f>
        <v>0</v>
      </c>
      <c r="Z52" s="559">
        <f t="shared" si="7"/>
        <v>0</v>
      </c>
      <c r="AA52" s="556">
        <f>+E52*係数表!Z52</f>
        <v>0</v>
      </c>
      <c r="AB52" s="558">
        <f>+J52*係数表!Z52</f>
        <v>0</v>
      </c>
      <c r="AC52" s="558">
        <f t="shared" si="8"/>
        <v>0</v>
      </c>
      <c r="AD52" s="558">
        <f>+R52*係数表!Z52</f>
        <v>0</v>
      </c>
      <c r="AE52" s="561">
        <f t="shared" si="9"/>
        <v>0</v>
      </c>
      <c r="AG52" s="582">
        <f t="shared" si="14"/>
        <v>0</v>
      </c>
      <c r="AH52" s="583">
        <f t="shared" si="15"/>
        <v>0</v>
      </c>
      <c r="AI52" s="584">
        <f t="shared" si="16"/>
        <v>0</v>
      </c>
      <c r="AJ52" s="582">
        <f t="shared" si="10"/>
        <v>0</v>
      </c>
      <c r="AK52" s="585">
        <f t="shared" si="11"/>
        <v>0</v>
      </c>
      <c r="AN52" s="592">
        <f>+AG52*環境係数!AD49</f>
        <v>0</v>
      </c>
      <c r="AO52" s="593">
        <f>+AG52*環境係数!AE49</f>
        <v>0</v>
      </c>
    </row>
    <row r="53" spans="1:41" ht="12.95" customHeight="1">
      <c r="A53" s="586">
        <v>47</v>
      </c>
      <c r="B53" s="497" t="s">
        <v>173</v>
      </c>
      <c r="C53" s="498" t="s">
        <v>174</v>
      </c>
      <c r="D53" s="684">
        <f>入力と結果!D53</f>
        <v>0</v>
      </c>
      <c r="E53" s="685">
        <f t="shared" si="3"/>
        <v>0</v>
      </c>
      <c r="F53" s="681">
        <f>+E53*係数表!AD53</f>
        <v>0</v>
      </c>
      <c r="G53" s="681">
        <f>+E53*賃金!I49</f>
        <v>0</v>
      </c>
      <c r="H53" s="484">
        <v>0</v>
      </c>
      <c r="I53" s="484">
        <f>+H53*係数表!T53</f>
        <v>0</v>
      </c>
      <c r="J53" s="685">
        <f t="shared" si="4"/>
        <v>0</v>
      </c>
      <c r="K53" s="681">
        <f>+J53*係数表!AD53</f>
        <v>0</v>
      </c>
      <c r="L53" s="681">
        <f>+J53*賃金!I49</f>
        <v>0</v>
      </c>
      <c r="M53" s="681">
        <v>0</v>
      </c>
      <c r="N53" s="681">
        <f t="shared" si="12"/>
        <v>0</v>
      </c>
      <c r="O53" s="690">
        <f t="shared" si="13"/>
        <v>0</v>
      </c>
      <c r="Q53" s="519"/>
      <c r="R53" s="528">
        <f>+Q$115*係数表!AK53</f>
        <v>0</v>
      </c>
      <c r="S53" s="528">
        <f>+R53*係数表!AD53</f>
        <v>0</v>
      </c>
      <c r="T53" s="535">
        <f>+R53*賃金!I49</f>
        <v>0</v>
      </c>
      <c r="V53" s="556">
        <f>+E53*係数表!Y53</f>
        <v>0</v>
      </c>
      <c r="W53" s="557">
        <f>+J53*係数表!Y53</f>
        <v>0</v>
      </c>
      <c r="X53" s="557">
        <f t="shared" si="6"/>
        <v>0</v>
      </c>
      <c r="Y53" s="558">
        <f>+R53*係数表!Y53</f>
        <v>0</v>
      </c>
      <c r="Z53" s="559">
        <f t="shared" si="7"/>
        <v>0</v>
      </c>
      <c r="AA53" s="556">
        <f>+E53*係数表!Z53</f>
        <v>0</v>
      </c>
      <c r="AB53" s="558">
        <f>+J53*係数表!Z53</f>
        <v>0</v>
      </c>
      <c r="AC53" s="558">
        <f t="shared" si="8"/>
        <v>0</v>
      </c>
      <c r="AD53" s="558">
        <f>+R53*係数表!Z53</f>
        <v>0</v>
      </c>
      <c r="AE53" s="561">
        <f t="shared" si="9"/>
        <v>0</v>
      </c>
      <c r="AG53" s="582">
        <f t="shared" si="14"/>
        <v>0</v>
      </c>
      <c r="AH53" s="583">
        <f t="shared" si="15"/>
        <v>0</v>
      </c>
      <c r="AI53" s="584">
        <f t="shared" si="16"/>
        <v>0</v>
      </c>
      <c r="AJ53" s="582">
        <f t="shared" si="10"/>
        <v>0</v>
      </c>
      <c r="AK53" s="585">
        <f t="shared" si="11"/>
        <v>0</v>
      </c>
      <c r="AN53" s="592">
        <f>+AG53*環境係数!AD50</f>
        <v>0</v>
      </c>
      <c r="AO53" s="593">
        <f>+AG53*環境係数!AE50</f>
        <v>0</v>
      </c>
    </row>
    <row r="54" spans="1:41" ht="12.95" customHeight="1">
      <c r="A54" s="586">
        <v>48</v>
      </c>
      <c r="B54" s="497" t="s">
        <v>175</v>
      </c>
      <c r="C54" s="498" t="s">
        <v>176</v>
      </c>
      <c r="D54" s="684">
        <f>入力と結果!D54</f>
        <v>0</v>
      </c>
      <c r="E54" s="685">
        <f t="shared" si="3"/>
        <v>0</v>
      </c>
      <c r="F54" s="681">
        <f>+E54*係数表!AD54</f>
        <v>0</v>
      </c>
      <c r="G54" s="681">
        <f>+E54*賃金!I50</f>
        <v>0</v>
      </c>
      <c r="H54" s="484">
        <v>0</v>
      </c>
      <c r="I54" s="484">
        <f>+H54*係数表!T54</f>
        <v>0</v>
      </c>
      <c r="J54" s="685">
        <f t="shared" si="4"/>
        <v>0</v>
      </c>
      <c r="K54" s="681">
        <f>+J54*係数表!AD54</f>
        <v>0</v>
      </c>
      <c r="L54" s="681">
        <f>+J54*賃金!I50</f>
        <v>0</v>
      </c>
      <c r="M54" s="681">
        <v>0</v>
      </c>
      <c r="N54" s="681">
        <f t="shared" si="12"/>
        <v>0</v>
      </c>
      <c r="O54" s="690">
        <f t="shared" si="13"/>
        <v>0</v>
      </c>
      <c r="Q54" s="519"/>
      <c r="R54" s="528">
        <f>+Q$115*係数表!AK54</f>
        <v>0</v>
      </c>
      <c r="S54" s="528">
        <f>+R54*係数表!AD54</f>
        <v>0</v>
      </c>
      <c r="T54" s="535">
        <f>+R54*賃金!I50</f>
        <v>0</v>
      </c>
      <c r="V54" s="556">
        <f>+E54*係数表!Y54</f>
        <v>0</v>
      </c>
      <c r="W54" s="557">
        <f>+J54*係数表!Y54</f>
        <v>0</v>
      </c>
      <c r="X54" s="557">
        <f t="shared" si="6"/>
        <v>0</v>
      </c>
      <c r="Y54" s="558">
        <f>+R54*係数表!Y54</f>
        <v>0</v>
      </c>
      <c r="Z54" s="559">
        <f t="shared" si="7"/>
        <v>0</v>
      </c>
      <c r="AA54" s="556">
        <f>+E54*係数表!Z54</f>
        <v>0</v>
      </c>
      <c r="AB54" s="558">
        <f>+J54*係数表!Z54</f>
        <v>0</v>
      </c>
      <c r="AC54" s="558">
        <f t="shared" si="8"/>
        <v>0</v>
      </c>
      <c r="AD54" s="558">
        <f>+R54*係数表!Z54</f>
        <v>0</v>
      </c>
      <c r="AE54" s="561">
        <f t="shared" si="9"/>
        <v>0</v>
      </c>
      <c r="AG54" s="582">
        <f t="shared" si="14"/>
        <v>0</v>
      </c>
      <c r="AH54" s="583">
        <f t="shared" si="15"/>
        <v>0</v>
      </c>
      <c r="AI54" s="584">
        <f t="shared" si="16"/>
        <v>0</v>
      </c>
      <c r="AJ54" s="582">
        <f t="shared" si="10"/>
        <v>0</v>
      </c>
      <c r="AK54" s="585">
        <f t="shared" si="11"/>
        <v>0</v>
      </c>
      <c r="AN54" s="592">
        <f>+AG54*環境係数!AD51</f>
        <v>0</v>
      </c>
      <c r="AO54" s="593">
        <f>+AG54*環境係数!AE51</f>
        <v>0</v>
      </c>
    </row>
    <row r="55" spans="1:41" ht="12.95" customHeight="1">
      <c r="A55" s="586">
        <v>49</v>
      </c>
      <c r="B55" s="497" t="s">
        <v>177</v>
      </c>
      <c r="C55" s="498" t="s">
        <v>178</v>
      </c>
      <c r="D55" s="684">
        <f>入力と結果!D55</f>
        <v>0</v>
      </c>
      <c r="E55" s="685">
        <f t="shared" si="3"/>
        <v>0</v>
      </c>
      <c r="F55" s="681">
        <f>+E55*係数表!AD55</f>
        <v>0</v>
      </c>
      <c r="G55" s="681">
        <f>+E55*賃金!I51</f>
        <v>0</v>
      </c>
      <c r="H55" s="484">
        <v>0</v>
      </c>
      <c r="I55" s="484">
        <f>+H55*係数表!T55</f>
        <v>0</v>
      </c>
      <c r="J55" s="685">
        <f t="shared" si="4"/>
        <v>0</v>
      </c>
      <c r="K55" s="681">
        <f>+J55*係数表!AD55</f>
        <v>0</v>
      </c>
      <c r="L55" s="681">
        <f>+J55*賃金!I51</f>
        <v>0</v>
      </c>
      <c r="M55" s="681">
        <v>0</v>
      </c>
      <c r="N55" s="681">
        <f t="shared" si="12"/>
        <v>0</v>
      </c>
      <c r="O55" s="690">
        <f t="shared" si="13"/>
        <v>0</v>
      </c>
      <c r="Q55" s="519"/>
      <c r="R55" s="528">
        <f>+Q$115*係数表!AK55</f>
        <v>0</v>
      </c>
      <c r="S55" s="528">
        <f>+R55*係数表!AD55</f>
        <v>0</v>
      </c>
      <c r="T55" s="535">
        <f>+R55*賃金!I51</f>
        <v>0</v>
      </c>
      <c r="V55" s="556">
        <f>+E55*係数表!Y55</f>
        <v>0</v>
      </c>
      <c r="W55" s="557">
        <f>+J55*係数表!Y55</f>
        <v>0</v>
      </c>
      <c r="X55" s="557">
        <f t="shared" si="6"/>
        <v>0</v>
      </c>
      <c r="Y55" s="558">
        <f>+R55*係数表!Y55</f>
        <v>0</v>
      </c>
      <c r="Z55" s="559">
        <f t="shared" si="7"/>
        <v>0</v>
      </c>
      <c r="AA55" s="556">
        <f>+E55*係数表!Z55</f>
        <v>0</v>
      </c>
      <c r="AB55" s="558">
        <f>+J55*係数表!Z55</f>
        <v>0</v>
      </c>
      <c r="AC55" s="558">
        <f t="shared" si="8"/>
        <v>0</v>
      </c>
      <c r="AD55" s="558">
        <f>+R55*係数表!Z55</f>
        <v>0</v>
      </c>
      <c r="AE55" s="561">
        <f t="shared" si="9"/>
        <v>0</v>
      </c>
      <c r="AG55" s="582">
        <f t="shared" si="14"/>
        <v>0</v>
      </c>
      <c r="AH55" s="583">
        <f t="shared" si="15"/>
        <v>0</v>
      </c>
      <c r="AI55" s="584">
        <f t="shared" si="16"/>
        <v>0</v>
      </c>
      <c r="AJ55" s="582">
        <f t="shared" si="10"/>
        <v>0</v>
      </c>
      <c r="AK55" s="585">
        <f t="shared" si="11"/>
        <v>0</v>
      </c>
      <c r="AN55" s="592">
        <f>+AG55*環境係数!AD52</f>
        <v>0</v>
      </c>
      <c r="AO55" s="593">
        <f>+AG55*環境係数!AE52</f>
        <v>0</v>
      </c>
    </row>
    <row r="56" spans="1:41" ht="12.95" customHeight="1">
      <c r="A56" s="586">
        <v>50</v>
      </c>
      <c r="B56" s="497" t="s">
        <v>179</v>
      </c>
      <c r="C56" s="498" t="s">
        <v>180</v>
      </c>
      <c r="D56" s="684">
        <f>入力と結果!D56</f>
        <v>0</v>
      </c>
      <c r="E56" s="685">
        <f t="shared" si="3"/>
        <v>0</v>
      </c>
      <c r="F56" s="681">
        <f>+E56*係数表!AD56</f>
        <v>0</v>
      </c>
      <c r="G56" s="681">
        <f>+E56*賃金!I52</f>
        <v>0</v>
      </c>
      <c r="H56" s="484">
        <v>0</v>
      </c>
      <c r="I56" s="484">
        <f>+H56*係数表!T56</f>
        <v>0</v>
      </c>
      <c r="J56" s="685">
        <f t="shared" si="4"/>
        <v>0</v>
      </c>
      <c r="K56" s="681">
        <f>+J56*係数表!AD56</f>
        <v>0</v>
      </c>
      <c r="L56" s="681">
        <f>+J56*賃金!I52</f>
        <v>0</v>
      </c>
      <c r="M56" s="681">
        <v>0</v>
      </c>
      <c r="N56" s="681">
        <f t="shared" si="12"/>
        <v>0</v>
      </c>
      <c r="O56" s="690">
        <f t="shared" si="13"/>
        <v>0</v>
      </c>
      <c r="Q56" s="519"/>
      <c r="R56" s="528">
        <f>+Q$115*係数表!AK56</f>
        <v>0</v>
      </c>
      <c r="S56" s="528">
        <f>+R56*係数表!AD56</f>
        <v>0</v>
      </c>
      <c r="T56" s="535">
        <f>+R56*賃金!I52</f>
        <v>0</v>
      </c>
      <c r="V56" s="556">
        <f>+E56*係数表!Y56</f>
        <v>0</v>
      </c>
      <c r="W56" s="557">
        <f>+J56*係数表!Y56</f>
        <v>0</v>
      </c>
      <c r="X56" s="557">
        <f t="shared" si="6"/>
        <v>0</v>
      </c>
      <c r="Y56" s="558">
        <f>+R56*係数表!Y56</f>
        <v>0</v>
      </c>
      <c r="Z56" s="559">
        <f t="shared" si="7"/>
        <v>0</v>
      </c>
      <c r="AA56" s="556">
        <f>+E56*係数表!Z56</f>
        <v>0</v>
      </c>
      <c r="AB56" s="558">
        <f>+J56*係数表!Z56</f>
        <v>0</v>
      </c>
      <c r="AC56" s="558">
        <f t="shared" si="8"/>
        <v>0</v>
      </c>
      <c r="AD56" s="558">
        <f>+R56*係数表!Z56</f>
        <v>0</v>
      </c>
      <c r="AE56" s="561">
        <f t="shared" si="9"/>
        <v>0</v>
      </c>
      <c r="AG56" s="582">
        <f t="shared" si="14"/>
        <v>0</v>
      </c>
      <c r="AH56" s="583">
        <f t="shared" si="15"/>
        <v>0</v>
      </c>
      <c r="AI56" s="584">
        <f t="shared" si="16"/>
        <v>0</v>
      </c>
      <c r="AJ56" s="582">
        <f t="shared" si="10"/>
        <v>0</v>
      </c>
      <c r="AK56" s="585">
        <f t="shared" si="11"/>
        <v>0</v>
      </c>
      <c r="AN56" s="592">
        <f>+AG56*環境係数!AD53</f>
        <v>0</v>
      </c>
      <c r="AO56" s="593">
        <f>+AG56*環境係数!AE53</f>
        <v>0</v>
      </c>
    </row>
    <row r="57" spans="1:41" ht="12.95" customHeight="1">
      <c r="A57" s="586">
        <v>51</v>
      </c>
      <c r="B57" s="497" t="s">
        <v>181</v>
      </c>
      <c r="C57" s="498" t="s">
        <v>182</v>
      </c>
      <c r="D57" s="684">
        <f>入力と結果!D57</f>
        <v>0</v>
      </c>
      <c r="E57" s="685">
        <f t="shared" si="3"/>
        <v>0</v>
      </c>
      <c r="F57" s="681">
        <f>+E57*係数表!AD57</f>
        <v>0</v>
      </c>
      <c r="G57" s="681">
        <f>+E57*賃金!I53</f>
        <v>0</v>
      </c>
      <c r="H57" s="484">
        <v>0</v>
      </c>
      <c r="I57" s="484">
        <f>+H57*係数表!T57</f>
        <v>0</v>
      </c>
      <c r="J57" s="685">
        <f t="shared" si="4"/>
        <v>0</v>
      </c>
      <c r="K57" s="681">
        <f>+J57*係数表!AD57</f>
        <v>0</v>
      </c>
      <c r="L57" s="681">
        <f>+J57*賃金!I53</f>
        <v>0</v>
      </c>
      <c r="M57" s="681">
        <v>0</v>
      </c>
      <c r="N57" s="681">
        <f t="shared" si="12"/>
        <v>0</v>
      </c>
      <c r="O57" s="690">
        <f t="shared" si="13"/>
        <v>0</v>
      </c>
      <c r="Q57" s="519"/>
      <c r="R57" s="528">
        <f>+Q$115*係数表!AK57</f>
        <v>0</v>
      </c>
      <c r="S57" s="528">
        <f>+R57*係数表!AD57</f>
        <v>0</v>
      </c>
      <c r="T57" s="535">
        <f>+R57*賃金!I53</f>
        <v>0</v>
      </c>
      <c r="V57" s="556">
        <f>+E57*係数表!Y57</f>
        <v>0</v>
      </c>
      <c r="W57" s="557">
        <f>+J57*係数表!Y57</f>
        <v>0</v>
      </c>
      <c r="X57" s="557">
        <f t="shared" si="6"/>
        <v>0</v>
      </c>
      <c r="Y57" s="558">
        <f>+R57*係数表!Y57</f>
        <v>0</v>
      </c>
      <c r="Z57" s="559">
        <f t="shared" si="7"/>
        <v>0</v>
      </c>
      <c r="AA57" s="556">
        <f>+E57*係数表!Z57</f>
        <v>0</v>
      </c>
      <c r="AB57" s="558">
        <f>+J57*係数表!Z57</f>
        <v>0</v>
      </c>
      <c r="AC57" s="558">
        <f t="shared" si="8"/>
        <v>0</v>
      </c>
      <c r="AD57" s="558">
        <f>+R57*係数表!Z57</f>
        <v>0</v>
      </c>
      <c r="AE57" s="561">
        <f t="shared" si="9"/>
        <v>0</v>
      </c>
      <c r="AG57" s="582">
        <f t="shared" si="14"/>
        <v>0</v>
      </c>
      <c r="AH57" s="583">
        <f t="shared" si="15"/>
        <v>0</v>
      </c>
      <c r="AI57" s="584">
        <f t="shared" si="16"/>
        <v>0</v>
      </c>
      <c r="AJ57" s="582">
        <f t="shared" si="10"/>
        <v>0</v>
      </c>
      <c r="AK57" s="585">
        <f t="shared" si="11"/>
        <v>0</v>
      </c>
      <c r="AN57" s="592">
        <f>+AG57*環境係数!AD54</f>
        <v>0</v>
      </c>
      <c r="AO57" s="593">
        <f>+AG57*環境係数!AE54</f>
        <v>0</v>
      </c>
    </row>
    <row r="58" spans="1:41" ht="12.95" customHeight="1">
      <c r="A58" s="586">
        <v>52</v>
      </c>
      <c r="B58" s="497" t="s">
        <v>183</v>
      </c>
      <c r="C58" s="498" t="s">
        <v>184</v>
      </c>
      <c r="D58" s="684">
        <f>入力と結果!D58</f>
        <v>0</v>
      </c>
      <c r="E58" s="685">
        <f t="shared" si="3"/>
        <v>0</v>
      </c>
      <c r="F58" s="681">
        <f>+E58*係数表!AD58</f>
        <v>0</v>
      </c>
      <c r="G58" s="681">
        <f>+E58*賃金!I54</f>
        <v>0</v>
      </c>
      <c r="H58" s="484">
        <v>0</v>
      </c>
      <c r="I58" s="484">
        <f>+H58*係数表!T58</f>
        <v>0</v>
      </c>
      <c r="J58" s="685">
        <f t="shared" si="4"/>
        <v>0</v>
      </c>
      <c r="K58" s="681">
        <f>+J58*係数表!AD58</f>
        <v>0</v>
      </c>
      <c r="L58" s="681">
        <f>+J58*賃金!I54</f>
        <v>0</v>
      </c>
      <c r="M58" s="681">
        <v>0</v>
      </c>
      <c r="N58" s="681">
        <f t="shared" si="12"/>
        <v>0</v>
      </c>
      <c r="O58" s="690">
        <f t="shared" si="13"/>
        <v>0</v>
      </c>
      <c r="Q58" s="519"/>
      <c r="R58" s="528">
        <f>+Q$115*係数表!AK58</f>
        <v>0</v>
      </c>
      <c r="S58" s="528">
        <f>+R58*係数表!AD58</f>
        <v>0</v>
      </c>
      <c r="T58" s="535">
        <f>+R58*賃金!I54</f>
        <v>0</v>
      </c>
      <c r="V58" s="556">
        <f>+E58*係数表!Y58</f>
        <v>0</v>
      </c>
      <c r="W58" s="557">
        <f>+J58*係数表!Y58</f>
        <v>0</v>
      </c>
      <c r="X58" s="557">
        <f t="shared" si="6"/>
        <v>0</v>
      </c>
      <c r="Y58" s="558">
        <f>+R58*係数表!Y58</f>
        <v>0</v>
      </c>
      <c r="Z58" s="559">
        <f t="shared" si="7"/>
        <v>0</v>
      </c>
      <c r="AA58" s="556">
        <f>+E58*係数表!Z58</f>
        <v>0</v>
      </c>
      <c r="AB58" s="558">
        <f>+J58*係数表!Z58</f>
        <v>0</v>
      </c>
      <c r="AC58" s="558">
        <f t="shared" si="8"/>
        <v>0</v>
      </c>
      <c r="AD58" s="558">
        <f>+R58*係数表!Z58</f>
        <v>0</v>
      </c>
      <c r="AE58" s="561">
        <f t="shared" si="9"/>
        <v>0</v>
      </c>
      <c r="AG58" s="582">
        <f t="shared" si="14"/>
        <v>0</v>
      </c>
      <c r="AH58" s="583">
        <f t="shared" si="15"/>
        <v>0</v>
      </c>
      <c r="AI58" s="584">
        <f t="shared" si="16"/>
        <v>0</v>
      </c>
      <c r="AJ58" s="582">
        <f t="shared" si="10"/>
        <v>0</v>
      </c>
      <c r="AK58" s="585">
        <f t="shared" si="11"/>
        <v>0</v>
      </c>
      <c r="AN58" s="592">
        <f>+AG58*環境係数!AD55</f>
        <v>0</v>
      </c>
      <c r="AO58" s="593">
        <f>+AG58*環境係数!AE55</f>
        <v>0</v>
      </c>
    </row>
    <row r="59" spans="1:41" ht="12.95" customHeight="1">
      <c r="A59" s="586">
        <v>53</v>
      </c>
      <c r="B59" s="497" t="s">
        <v>185</v>
      </c>
      <c r="C59" s="498" t="s">
        <v>186</v>
      </c>
      <c r="D59" s="684">
        <f>入力と結果!D59</f>
        <v>0</v>
      </c>
      <c r="E59" s="685">
        <f t="shared" si="3"/>
        <v>0</v>
      </c>
      <c r="F59" s="681">
        <f>+E59*係数表!AD59</f>
        <v>0</v>
      </c>
      <c r="G59" s="681">
        <f>+E59*賃金!I55</f>
        <v>0</v>
      </c>
      <c r="H59" s="484">
        <v>0</v>
      </c>
      <c r="I59" s="484">
        <f>+H59*係数表!T59</f>
        <v>0</v>
      </c>
      <c r="J59" s="685">
        <f t="shared" si="4"/>
        <v>0</v>
      </c>
      <c r="K59" s="681">
        <f>+J59*係数表!AD59</f>
        <v>0</v>
      </c>
      <c r="L59" s="681">
        <f>+J59*賃金!I55</f>
        <v>0</v>
      </c>
      <c r="M59" s="681">
        <v>0</v>
      </c>
      <c r="N59" s="681">
        <f t="shared" si="12"/>
        <v>0</v>
      </c>
      <c r="O59" s="690">
        <f t="shared" si="13"/>
        <v>0</v>
      </c>
      <c r="Q59" s="519"/>
      <c r="R59" s="528">
        <f>+Q$115*係数表!AK59</f>
        <v>0</v>
      </c>
      <c r="S59" s="528">
        <f>+R59*係数表!AD59</f>
        <v>0</v>
      </c>
      <c r="T59" s="535">
        <f>+R59*賃金!I55</f>
        <v>0</v>
      </c>
      <c r="V59" s="556">
        <f>+E59*係数表!Y59</f>
        <v>0</v>
      </c>
      <c r="W59" s="557">
        <f>+J59*係数表!Y59</f>
        <v>0</v>
      </c>
      <c r="X59" s="557">
        <f t="shared" si="6"/>
        <v>0</v>
      </c>
      <c r="Y59" s="558">
        <f>+R59*係数表!Y59</f>
        <v>0</v>
      </c>
      <c r="Z59" s="559">
        <f t="shared" si="7"/>
        <v>0</v>
      </c>
      <c r="AA59" s="556">
        <f>+E59*係数表!Z59</f>
        <v>0</v>
      </c>
      <c r="AB59" s="558">
        <f>+J59*係数表!Z59</f>
        <v>0</v>
      </c>
      <c r="AC59" s="558">
        <f t="shared" si="8"/>
        <v>0</v>
      </c>
      <c r="AD59" s="558">
        <f>+R59*係数表!Z59</f>
        <v>0</v>
      </c>
      <c r="AE59" s="561">
        <f t="shared" si="9"/>
        <v>0</v>
      </c>
      <c r="AG59" s="582">
        <f t="shared" si="14"/>
        <v>0</v>
      </c>
      <c r="AH59" s="583">
        <f t="shared" si="15"/>
        <v>0</v>
      </c>
      <c r="AI59" s="584">
        <f t="shared" si="16"/>
        <v>0</v>
      </c>
      <c r="AJ59" s="582">
        <f t="shared" si="10"/>
        <v>0</v>
      </c>
      <c r="AK59" s="585">
        <f t="shared" si="11"/>
        <v>0</v>
      </c>
      <c r="AN59" s="592">
        <f>+AG59*環境係数!AD56</f>
        <v>0</v>
      </c>
      <c r="AO59" s="593">
        <f>+AG59*環境係数!AE56</f>
        <v>0</v>
      </c>
    </row>
    <row r="60" spans="1:41" ht="12.95" customHeight="1">
      <c r="A60" s="586">
        <v>54</v>
      </c>
      <c r="B60" s="497" t="s">
        <v>187</v>
      </c>
      <c r="C60" s="498" t="s">
        <v>188</v>
      </c>
      <c r="D60" s="684">
        <f>入力と結果!D60</f>
        <v>0</v>
      </c>
      <c r="E60" s="685">
        <f t="shared" si="3"/>
        <v>0</v>
      </c>
      <c r="F60" s="681">
        <f>+E60*係数表!AD60</f>
        <v>0</v>
      </c>
      <c r="G60" s="681">
        <f>+E60*賃金!I56</f>
        <v>0</v>
      </c>
      <c r="H60" s="484">
        <v>0</v>
      </c>
      <c r="I60" s="484">
        <f>+H60*係数表!T60</f>
        <v>0</v>
      </c>
      <c r="J60" s="685">
        <f t="shared" si="4"/>
        <v>0</v>
      </c>
      <c r="K60" s="681">
        <f>+J60*係数表!AD60</f>
        <v>0</v>
      </c>
      <c r="L60" s="681">
        <f>+J60*賃金!I56</f>
        <v>0</v>
      </c>
      <c r="M60" s="681">
        <v>0</v>
      </c>
      <c r="N60" s="681">
        <f t="shared" si="12"/>
        <v>0</v>
      </c>
      <c r="O60" s="690">
        <f t="shared" si="13"/>
        <v>0</v>
      </c>
      <c r="Q60" s="519"/>
      <c r="R60" s="528">
        <f>+Q$115*係数表!AK60</f>
        <v>0</v>
      </c>
      <c r="S60" s="528">
        <f>+R60*係数表!AD60</f>
        <v>0</v>
      </c>
      <c r="T60" s="535">
        <f>+R60*賃金!I56</f>
        <v>0</v>
      </c>
      <c r="V60" s="556">
        <f>+E60*係数表!Y60</f>
        <v>0</v>
      </c>
      <c r="W60" s="557">
        <f>+J60*係数表!Y60</f>
        <v>0</v>
      </c>
      <c r="X60" s="557">
        <f t="shared" si="6"/>
        <v>0</v>
      </c>
      <c r="Y60" s="558">
        <f>+R60*係数表!Y60</f>
        <v>0</v>
      </c>
      <c r="Z60" s="559">
        <f t="shared" si="7"/>
        <v>0</v>
      </c>
      <c r="AA60" s="556">
        <f>+E60*係数表!Z60</f>
        <v>0</v>
      </c>
      <c r="AB60" s="558">
        <f>+J60*係数表!Z60</f>
        <v>0</v>
      </c>
      <c r="AC60" s="558">
        <f t="shared" si="8"/>
        <v>0</v>
      </c>
      <c r="AD60" s="558">
        <f>+R60*係数表!Z60</f>
        <v>0</v>
      </c>
      <c r="AE60" s="561">
        <f t="shared" si="9"/>
        <v>0</v>
      </c>
      <c r="AG60" s="582">
        <f t="shared" si="14"/>
        <v>0</v>
      </c>
      <c r="AH60" s="583">
        <f t="shared" si="15"/>
        <v>0</v>
      </c>
      <c r="AI60" s="584">
        <f t="shared" si="16"/>
        <v>0</v>
      </c>
      <c r="AJ60" s="582">
        <f t="shared" si="10"/>
        <v>0</v>
      </c>
      <c r="AK60" s="585">
        <f t="shared" si="11"/>
        <v>0</v>
      </c>
      <c r="AN60" s="592">
        <f>+AG60*環境係数!AD57</f>
        <v>0</v>
      </c>
      <c r="AO60" s="593">
        <f>+AG60*環境係数!AE57</f>
        <v>0</v>
      </c>
    </row>
    <row r="61" spans="1:41" ht="12.95" customHeight="1">
      <c r="A61" s="586">
        <v>55</v>
      </c>
      <c r="B61" s="497" t="s">
        <v>189</v>
      </c>
      <c r="C61" s="498" t="s">
        <v>190</v>
      </c>
      <c r="D61" s="684">
        <f>入力と結果!D61</f>
        <v>0</v>
      </c>
      <c r="E61" s="685">
        <f t="shared" si="3"/>
        <v>0</v>
      </c>
      <c r="F61" s="681">
        <f>+E61*係数表!AD61</f>
        <v>0</v>
      </c>
      <c r="G61" s="681">
        <f>+E61*賃金!I57</f>
        <v>0</v>
      </c>
      <c r="H61" s="484">
        <v>0</v>
      </c>
      <c r="I61" s="484">
        <f>+H61*係数表!T61</f>
        <v>0</v>
      </c>
      <c r="J61" s="685">
        <f t="shared" si="4"/>
        <v>0</v>
      </c>
      <c r="K61" s="681">
        <f>+J61*係数表!AD61</f>
        <v>0</v>
      </c>
      <c r="L61" s="681">
        <f>+J61*賃金!I57</f>
        <v>0</v>
      </c>
      <c r="M61" s="681">
        <v>0</v>
      </c>
      <c r="N61" s="681">
        <f t="shared" si="12"/>
        <v>0</v>
      </c>
      <c r="O61" s="690">
        <f t="shared" si="13"/>
        <v>0</v>
      </c>
      <c r="Q61" s="519"/>
      <c r="R61" s="528">
        <f>+Q$115*係数表!AK61</f>
        <v>0</v>
      </c>
      <c r="S61" s="528">
        <f>+R61*係数表!AD61</f>
        <v>0</v>
      </c>
      <c r="T61" s="535">
        <f>+R61*賃金!I57</f>
        <v>0</v>
      </c>
      <c r="V61" s="556">
        <f>+E61*係数表!Y61</f>
        <v>0</v>
      </c>
      <c r="W61" s="557">
        <f>+J61*係数表!Y61</f>
        <v>0</v>
      </c>
      <c r="X61" s="557">
        <f t="shared" si="6"/>
        <v>0</v>
      </c>
      <c r="Y61" s="558">
        <f>+R61*係数表!Y61</f>
        <v>0</v>
      </c>
      <c r="Z61" s="559">
        <f t="shared" si="7"/>
        <v>0</v>
      </c>
      <c r="AA61" s="556">
        <f>+E61*係数表!Z61</f>
        <v>0</v>
      </c>
      <c r="AB61" s="558">
        <f>+J61*係数表!Z61</f>
        <v>0</v>
      </c>
      <c r="AC61" s="558">
        <f t="shared" si="8"/>
        <v>0</v>
      </c>
      <c r="AD61" s="558">
        <f>+R61*係数表!Z61</f>
        <v>0</v>
      </c>
      <c r="AE61" s="561">
        <f t="shared" si="9"/>
        <v>0</v>
      </c>
      <c r="AG61" s="582">
        <f t="shared" si="14"/>
        <v>0</v>
      </c>
      <c r="AH61" s="583">
        <f t="shared" si="15"/>
        <v>0</v>
      </c>
      <c r="AI61" s="584">
        <f t="shared" si="16"/>
        <v>0</v>
      </c>
      <c r="AJ61" s="582">
        <f t="shared" si="10"/>
        <v>0</v>
      </c>
      <c r="AK61" s="585">
        <f t="shared" si="11"/>
        <v>0</v>
      </c>
      <c r="AN61" s="592">
        <f>+AG61*環境係数!AD58</f>
        <v>0</v>
      </c>
      <c r="AO61" s="593">
        <f>+AG61*環境係数!AE58</f>
        <v>0</v>
      </c>
    </row>
    <row r="62" spans="1:41" ht="12.95" customHeight="1">
      <c r="A62" s="586">
        <v>56</v>
      </c>
      <c r="B62" s="497" t="s">
        <v>191</v>
      </c>
      <c r="C62" s="498" t="s">
        <v>192</v>
      </c>
      <c r="D62" s="684">
        <f>入力と結果!D62</f>
        <v>0</v>
      </c>
      <c r="E62" s="685">
        <f t="shared" si="3"/>
        <v>0</v>
      </c>
      <c r="F62" s="681">
        <f>+E62*係数表!AD62</f>
        <v>0</v>
      </c>
      <c r="G62" s="681">
        <f>+E62*賃金!I58</f>
        <v>0</v>
      </c>
      <c r="H62" s="484">
        <v>0</v>
      </c>
      <c r="I62" s="484">
        <f>+H62*係数表!T62</f>
        <v>0</v>
      </c>
      <c r="J62" s="685">
        <f t="shared" si="4"/>
        <v>0</v>
      </c>
      <c r="K62" s="681">
        <f>+J62*係数表!AD62</f>
        <v>0</v>
      </c>
      <c r="L62" s="681">
        <f>+J62*賃金!I58</f>
        <v>0</v>
      </c>
      <c r="M62" s="681">
        <v>0</v>
      </c>
      <c r="N62" s="681">
        <f t="shared" si="12"/>
        <v>0</v>
      </c>
      <c r="O62" s="690">
        <f t="shared" si="13"/>
        <v>0</v>
      </c>
      <c r="Q62" s="519"/>
      <c r="R62" s="528">
        <f>+Q$115*係数表!AK62</f>
        <v>0</v>
      </c>
      <c r="S62" s="528">
        <f>+R62*係数表!AD62</f>
        <v>0</v>
      </c>
      <c r="T62" s="535">
        <f>+R62*賃金!I58</f>
        <v>0</v>
      </c>
      <c r="V62" s="556">
        <f>+E62*係数表!Y62</f>
        <v>0</v>
      </c>
      <c r="W62" s="557">
        <f>+J62*係数表!Y62</f>
        <v>0</v>
      </c>
      <c r="X62" s="557">
        <f t="shared" si="6"/>
        <v>0</v>
      </c>
      <c r="Y62" s="558">
        <f>+R62*係数表!Y62</f>
        <v>0</v>
      </c>
      <c r="Z62" s="559">
        <f t="shared" si="7"/>
        <v>0</v>
      </c>
      <c r="AA62" s="556">
        <f>+E62*係数表!Z62</f>
        <v>0</v>
      </c>
      <c r="AB62" s="558">
        <f>+J62*係数表!Z62</f>
        <v>0</v>
      </c>
      <c r="AC62" s="558">
        <f t="shared" si="8"/>
        <v>0</v>
      </c>
      <c r="AD62" s="558">
        <f>+R62*係数表!Z62</f>
        <v>0</v>
      </c>
      <c r="AE62" s="561">
        <f t="shared" si="9"/>
        <v>0</v>
      </c>
      <c r="AG62" s="582">
        <f t="shared" si="14"/>
        <v>0</v>
      </c>
      <c r="AH62" s="583">
        <f t="shared" si="15"/>
        <v>0</v>
      </c>
      <c r="AI62" s="584">
        <f t="shared" si="16"/>
        <v>0</v>
      </c>
      <c r="AJ62" s="582">
        <f t="shared" si="10"/>
        <v>0</v>
      </c>
      <c r="AK62" s="585">
        <f t="shared" si="11"/>
        <v>0</v>
      </c>
      <c r="AN62" s="592">
        <f>+AG62*環境係数!AD59</f>
        <v>0</v>
      </c>
      <c r="AO62" s="593">
        <f>+AG62*環境係数!AE59</f>
        <v>0</v>
      </c>
    </row>
    <row r="63" spans="1:41" ht="12.95" customHeight="1">
      <c r="A63" s="586">
        <v>57</v>
      </c>
      <c r="B63" s="497" t="s">
        <v>193</v>
      </c>
      <c r="C63" s="498" t="s">
        <v>194</v>
      </c>
      <c r="D63" s="684">
        <f>入力と結果!D63</f>
        <v>0</v>
      </c>
      <c r="E63" s="685">
        <f t="shared" si="3"/>
        <v>0</v>
      </c>
      <c r="F63" s="681">
        <f>+E63*係数表!AD63</f>
        <v>0</v>
      </c>
      <c r="G63" s="681">
        <f>+E63*賃金!I59</f>
        <v>0</v>
      </c>
      <c r="H63" s="484">
        <v>0</v>
      </c>
      <c r="I63" s="484">
        <f>+H63*係数表!T63</f>
        <v>0</v>
      </c>
      <c r="J63" s="685">
        <f t="shared" si="4"/>
        <v>0</v>
      </c>
      <c r="K63" s="681">
        <f>+J63*係数表!AD63</f>
        <v>0</v>
      </c>
      <c r="L63" s="681">
        <f>+J63*賃金!I59</f>
        <v>0</v>
      </c>
      <c r="M63" s="681">
        <v>0</v>
      </c>
      <c r="N63" s="681">
        <f t="shared" si="12"/>
        <v>0</v>
      </c>
      <c r="O63" s="690">
        <f t="shared" si="13"/>
        <v>0</v>
      </c>
      <c r="Q63" s="519"/>
      <c r="R63" s="528">
        <f>+Q$115*係数表!AK63</f>
        <v>0</v>
      </c>
      <c r="S63" s="528">
        <f>+R63*係数表!AD63</f>
        <v>0</v>
      </c>
      <c r="T63" s="535">
        <f>+R63*賃金!I59</f>
        <v>0</v>
      </c>
      <c r="V63" s="556">
        <f>+E63*係数表!Y63</f>
        <v>0</v>
      </c>
      <c r="W63" s="557">
        <f>+J63*係数表!Y63</f>
        <v>0</v>
      </c>
      <c r="X63" s="557">
        <f t="shared" si="6"/>
        <v>0</v>
      </c>
      <c r="Y63" s="558">
        <f>+R63*係数表!Y63</f>
        <v>0</v>
      </c>
      <c r="Z63" s="559">
        <f t="shared" si="7"/>
        <v>0</v>
      </c>
      <c r="AA63" s="556">
        <f>+E63*係数表!Z63</f>
        <v>0</v>
      </c>
      <c r="AB63" s="558">
        <f>+J63*係数表!Z63</f>
        <v>0</v>
      </c>
      <c r="AC63" s="558">
        <f t="shared" si="8"/>
        <v>0</v>
      </c>
      <c r="AD63" s="558">
        <f>+R63*係数表!Z63</f>
        <v>0</v>
      </c>
      <c r="AE63" s="561">
        <f t="shared" si="9"/>
        <v>0</v>
      </c>
      <c r="AG63" s="582">
        <f t="shared" si="14"/>
        <v>0</v>
      </c>
      <c r="AH63" s="583">
        <f t="shared" si="15"/>
        <v>0</v>
      </c>
      <c r="AI63" s="584">
        <f t="shared" si="16"/>
        <v>0</v>
      </c>
      <c r="AJ63" s="582">
        <f t="shared" si="10"/>
        <v>0</v>
      </c>
      <c r="AK63" s="585">
        <f t="shared" si="11"/>
        <v>0</v>
      </c>
      <c r="AN63" s="592">
        <f>+AG63*環境係数!AD60</f>
        <v>0</v>
      </c>
      <c r="AO63" s="593">
        <f>+AG63*環境係数!AE60</f>
        <v>0</v>
      </c>
    </row>
    <row r="64" spans="1:41" ht="12.95" customHeight="1">
      <c r="A64" s="586">
        <v>58</v>
      </c>
      <c r="B64" s="497" t="s">
        <v>195</v>
      </c>
      <c r="C64" s="498" t="s">
        <v>196</v>
      </c>
      <c r="D64" s="684">
        <f>入力と結果!D64</f>
        <v>0</v>
      </c>
      <c r="E64" s="685">
        <f t="shared" si="3"/>
        <v>0</v>
      </c>
      <c r="F64" s="681">
        <f>+E64*係数表!AD64</f>
        <v>0</v>
      </c>
      <c r="G64" s="681">
        <f>+E64*賃金!I60</f>
        <v>0</v>
      </c>
      <c r="H64" s="484">
        <v>0</v>
      </c>
      <c r="I64" s="484">
        <f>+H64*係数表!T64</f>
        <v>0</v>
      </c>
      <c r="J64" s="685">
        <f t="shared" si="4"/>
        <v>0</v>
      </c>
      <c r="K64" s="681">
        <f>+J64*係数表!AD64</f>
        <v>0</v>
      </c>
      <c r="L64" s="681">
        <f>+J64*賃金!I60</f>
        <v>0</v>
      </c>
      <c r="M64" s="681">
        <v>0</v>
      </c>
      <c r="N64" s="681">
        <f t="shared" si="12"/>
        <v>0</v>
      </c>
      <c r="O64" s="690">
        <f t="shared" si="13"/>
        <v>0</v>
      </c>
      <c r="Q64" s="519"/>
      <c r="R64" s="528">
        <f>+Q$115*係数表!AK64</f>
        <v>0</v>
      </c>
      <c r="S64" s="528">
        <f>+R64*係数表!AD64</f>
        <v>0</v>
      </c>
      <c r="T64" s="535">
        <f>+R64*賃金!I60</f>
        <v>0</v>
      </c>
      <c r="V64" s="556">
        <f>+E64*係数表!Y64</f>
        <v>0</v>
      </c>
      <c r="W64" s="557">
        <f>+J64*係数表!Y64</f>
        <v>0</v>
      </c>
      <c r="X64" s="557">
        <f t="shared" si="6"/>
        <v>0</v>
      </c>
      <c r="Y64" s="558">
        <f>+R64*係数表!Y64</f>
        <v>0</v>
      </c>
      <c r="Z64" s="559">
        <f t="shared" si="7"/>
        <v>0</v>
      </c>
      <c r="AA64" s="556">
        <f>+E64*係数表!Z64</f>
        <v>0</v>
      </c>
      <c r="AB64" s="558">
        <f>+J64*係数表!Z64</f>
        <v>0</v>
      </c>
      <c r="AC64" s="558">
        <f t="shared" si="8"/>
        <v>0</v>
      </c>
      <c r="AD64" s="558">
        <f>+R64*係数表!Z64</f>
        <v>0</v>
      </c>
      <c r="AE64" s="561">
        <f t="shared" si="9"/>
        <v>0</v>
      </c>
      <c r="AG64" s="582">
        <f t="shared" si="14"/>
        <v>0</v>
      </c>
      <c r="AH64" s="583">
        <f t="shared" si="15"/>
        <v>0</v>
      </c>
      <c r="AI64" s="584">
        <f t="shared" si="16"/>
        <v>0</v>
      </c>
      <c r="AJ64" s="582">
        <f t="shared" si="10"/>
        <v>0</v>
      </c>
      <c r="AK64" s="585">
        <f t="shared" si="11"/>
        <v>0</v>
      </c>
      <c r="AN64" s="592">
        <f>+AG64*環境係数!AD61</f>
        <v>0</v>
      </c>
      <c r="AO64" s="593">
        <f>+AG64*環境係数!AE61</f>
        <v>0</v>
      </c>
    </row>
    <row r="65" spans="1:41" ht="12.95" customHeight="1">
      <c r="A65" s="586">
        <v>59</v>
      </c>
      <c r="B65" s="497" t="s">
        <v>197</v>
      </c>
      <c r="C65" s="498" t="s">
        <v>198</v>
      </c>
      <c r="D65" s="684">
        <f>入力と結果!D65</f>
        <v>0</v>
      </c>
      <c r="E65" s="685">
        <f t="shared" si="3"/>
        <v>0</v>
      </c>
      <c r="F65" s="681">
        <f>+E65*係数表!AD65</f>
        <v>0</v>
      </c>
      <c r="G65" s="681">
        <f>+E65*賃金!I61</f>
        <v>0</v>
      </c>
      <c r="H65" s="484">
        <v>0</v>
      </c>
      <c r="I65" s="484">
        <f>+H65*係数表!T65</f>
        <v>0</v>
      </c>
      <c r="J65" s="685">
        <f t="shared" si="4"/>
        <v>0</v>
      </c>
      <c r="K65" s="681">
        <f>+J65*係数表!AD65</f>
        <v>0</v>
      </c>
      <c r="L65" s="681">
        <f>+J65*賃金!I61</f>
        <v>0</v>
      </c>
      <c r="M65" s="681">
        <v>0</v>
      </c>
      <c r="N65" s="681">
        <f t="shared" si="12"/>
        <v>0</v>
      </c>
      <c r="O65" s="690">
        <f t="shared" si="13"/>
        <v>0</v>
      </c>
      <c r="Q65" s="519"/>
      <c r="R65" s="528">
        <f>+Q$115*係数表!AK65</f>
        <v>0</v>
      </c>
      <c r="S65" s="528">
        <f>+R65*係数表!AD65</f>
        <v>0</v>
      </c>
      <c r="T65" s="535">
        <f>+R65*賃金!I61</f>
        <v>0</v>
      </c>
      <c r="V65" s="556">
        <f>+E65*係数表!Y65</f>
        <v>0</v>
      </c>
      <c r="W65" s="557">
        <f>+J65*係数表!Y65</f>
        <v>0</v>
      </c>
      <c r="X65" s="557">
        <f t="shared" si="6"/>
        <v>0</v>
      </c>
      <c r="Y65" s="558">
        <f>+R65*係数表!Y65</f>
        <v>0</v>
      </c>
      <c r="Z65" s="559">
        <f t="shared" si="7"/>
        <v>0</v>
      </c>
      <c r="AA65" s="556">
        <f>+E65*係数表!Z65</f>
        <v>0</v>
      </c>
      <c r="AB65" s="558">
        <f>+J65*係数表!Z65</f>
        <v>0</v>
      </c>
      <c r="AC65" s="558">
        <f t="shared" si="8"/>
        <v>0</v>
      </c>
      <c r="AD65" s="558">
        <f>+R65*係数表!Z65</f>
        <v>0</v>
      </c>
      <c r="AE65" s="561">
        <f t="shared" si="9"/>
        <v>0</v>
      </c>
      <c r="AG65" s="582">
        <f t="shared" si="14"/>
        <v>0</v>
      </c>
      <c r="AH65" s="583">
        <f t="shared" si="15"/>
        <v>0</v>
      </c>
      <c r="AI65" s="584">
        <f t="shared" si="16"/>
        <v>0</v>
      </c>
      <c r="AJ65" s="582">
        <f t="shared" si="10"/>
        <v>0</v>
      </c>
      <c r="AK65" s="585">
        <f t="shared" si="11"/>
        <v>0</v>
      </c>
      <c r="AN65" s="592">
        <f>+AG65*環境係数!AD62</f>
        <v>0</v>
      </c>
      <c r="AO65" s="593">
        <f>+AG65*環境係数!AE62</f>
        <v>0</v>
      </c>
    </row>
    <row r="66" spans="1:41" ht="12.95" customHeight="1">
      <c r="A66" s="586">
        <v>60</v>
      </c>
      <c r="B66" s="497" t="s">
        <v>199</v>
      </c>
      <c r="C66" s="498" t="s">
        <v>3</v>
      </c>
      <c r="D66" s="684">
        <f>入力と結果!D66</f>
        <v>0</v>
      </c>
      <c r="E66" s="685">
        <f t="shared" si="3"/>
        <v>0</v>
      </c>
      <c r="F66" s="681">
        <f>+E66*係数表!AD66</f>
        <v>0</v>
      </c>
      <c r="G66" s="681">
        <f>+E66*賃金!I62</f>
        <v>0</v>
      </c>
      <c r="H66" s="484">
        <v>0</v>
      </c>
      <c r="I66" s="484">
        <f>+H66*係数表!T66</f>
        <v>0</v>
      </c>
      <c r="J66" s="685">
        <f t="shared" si="4"/>
        <v>0</v>
      </c>
      <c r="K66" s="681">
        <f>+J66*係数表!AD66</f>
        <v>0</v>
      </c>
      <c r="L66" s="681">
        <f>+J66*賃金!I62</f>
        <v>0</v>
      </c>
      <c r="M66" s="681">
        <v>0</v>
      </c>
      <c r="N66" s="681">
        <f t="shared" si="12"/>
        <v>0</v>
      </c>
      <c r="O66" s="690">
        <f t="shared" si="13"/>
        <v>0</v>
      </c>
      <c r="Q66" s="519"/>
      <c r="R66" s="528">
        <f>+Q$115*係数表!AK66</f>
        <v>0</v>
      </c>
      <c r="S66" s="528">
        <f>+R66*係数表!AD66</f>
        <v>0</v>
      </c>
      <c r="T66" s="535">
        <f>+R66*賃金!I62</f>
        <v>0</v>
      </c>
      <c r="V66" s="556">
        <f>+E66*係数表!Y66</f>
        <v>0</v>
      </c>
      <c r="W66" s="557">
        <f>+J66*係数表!Y66</f>
        <v>0</v>
      </c>
      <c r="X66" s="557">
        <f t="shared" si="6"/>
        <v>0</v>
      </c>
      <c r="Y66" s="558">
        <f>+R66*係数表!Y66</f>
        <v>0</v>
      </c>
      <c r="Z66" s="559">
        <f t="shared" si="7"/>
        <v>0</v>
      </c>
      <c r="AA66" s="556">
        <f>+E66*係数表!Z66</f>
        <v>0</v>
      </c>
      <c r="AB66" s="558">
        <f>+J66*係数表!Z66</f>
        <v>0</v>
      </c>
      <c r="AC66" s="558">
        <f t="shared" si="8"/>
        <v>0</v>
      </c>
      <c r="AD66" s="558">
        <f>+R66*係数表!Z66</f>
        <v>0</v>
      </c>
      <c r="AE66" s="561">
        <f t="shared" si="9"/>
        <v>0</v>
      </c>
      <c r="AG66" s="582">
        <f t="shared" si="14"/>
        <v>0</v>
      </c>
      <c r="AH66" s="583">
        <f t="shared" si="15"/>
        <v>0</v>
      </c>
      <c r="AI66" s="584">
        <f t="shared" si="16"/>
        <v>0</v>
      </c>
      <c r="AJ66" s="582">
        <f t="shared" si="10"/>
        <v>0</v>
      </c>
      <c r="AK66" s="585">
        <f t="shared" si="11"/>
        <v>0</v>
      </c>
      <c r="AN66" s="592">
        <f>+AG66*環境係数!AD63</f>
        <v>0</v>
      </c>
      <c r="AO66" s="593">
        <f>+AG66*環境係数!AE63</f>
        <v>0</v>
      </c>
    </row>
    <row r="67" spans="1:41" ht="12.95" customHeight="1">
      <c r="A67" s="586">
        <v>61</v>
      </c>
      <c r="B67" s="497" t="s">
        <v>200</v>
      </c>
      <c r="C67" s="498" t="s">
        <v>201</v>
      </c>
      <c r="D67" s="684">
        <f>入力と結果!D67</f>
        <v>0</v>
      </c>
      <c r="E67" s="685">
        <f t="shared" si="3"/>
        <v>0</v>
      </c>
      <c r="F67" s="681">
        <f>+E67*係数表!AD67</f>
        <v>0</v>
      </c>
      <c r="G67" s="681">
        <f>+E67*賃金!I63</f>
        <v>0</v>
      </c>
      <c r="H67" s="484">
        <v>0</v>
      </c>
      <c r="I67" s="484">
        <f>+H67*係数表!T67</f>
        <v>0</v>
      </c>
      <c r="J67" s="685">
        <f t="shared" si="4"/>
        <v>0</v>
      </c>
      <c r="K67" s="681">
        <f>+J67*係数表!AD67</f>
        <v>0</v>
      </c>
      <c r="L67" s="681">
        <f>+J67*賃金!I63</f>
        <v>0</v>
      </c>
      <c r="M67" s="681">
        <v>0</v>
      </c>
      <c r="N67" s="681">
        <f t="shared" si="12"/>
        <v>0</v>
      </c>
      <c r="O67" s="690">
        <f t="shared" si="13"/>
        <v>0</v>
      </c>
      <c r="Q67" s="519"/>
      <c r="R67" s="528">
        <f>+Q$115*係数表!AK67</f>
        <v>0</v>
      </c>
      <c r="S67" s="528">
        <f>+R67*係数表!AD67</f>
        <v>0</v>
      </c>
      <c r="T67" s="535">
        <f>+R67*賃金!I63</f>
        <v>0</v>
      </c>
      <c r="V67" s="556">
        <f>+E67*係数表!Y67</f>
        <v>0</v>
      </c>
      <c r="W67" s="557">
        <f>+J67*係数表!Y67</f>
        <v>0</v>
      </c>
      <c r="X67" s="557">
        <f t="shared" si="6"/>
        <v>0</v>
      </c>
      <c r="Y67" s="558">
        <f>+R67*係数表!Y67</f>
        <v>0</v>
      </c>
      <c r="Z67" s="559">
        <f t="shared" si="7"/>
        <v>0</v>
      </c>
      <c r="AA67" s="556">
        <f>+E67*係数表!Z67</f>
        <v>0</v>
      </c>
      <c r="AB67" s="558">
        <f>+J67*係数表!Z67</f>
        <v>0</v>
      </c>
      <c r="AC67" s="558">
        <f t="shared" si="8"/>
        <v>0</v>
      </c>
      <c r="AD67" s="558">
        <f>+R67*係数表!Z67</f>
        <v>0</v>
      </c>
      <c r="AE67" s="561">
        <f t="shared" si="9"/>
        <v>0</v>
      </c>
      <c r="AG67" s="582">
        <f t="shared" si="14"/>
        <v>0</v>
      </c>
      <c r="AH67" s="583">
        <f t="shared" si="15"/>
        <v>0</v>
      </c>
      <c r="AI67" s="584">
        <f t="shared" si="16"/>
        <v>0</v>
      </c>
      <c r="AJ67" s="582">
        <f t="shared" si="10"/>
        <v>0</v>
      </c>
      <c r="AK67" s="585">
        <f t="shared" si="11"/>
        <v>0</v>
      </c>
      <c r="AN67" s="592">
        <f>+AG67*環境係数!AD64</f>
        <v>0</v>
      </c>
      <c r="AO67" s="593">
        <f>+AG67*環境係数!AE64</f>
        <v>0</v>
      </c>
    </row>
    <row r="68" spans="1:41" ht="12.95" customHeight="1">
      <c r="A68" s="586">
        <v>62</v>
      </c>
      <c r="B68" s="497" t="s">
        <v>202</v>
      </c>
      <c r="C68" s="498" t="s">
        <v>203</v>
      </c>
      <c r="D68" s="684">
        <f>入力と結果!D68</f>
        <v>0</v>
      </c>
      <c r="E68" s="685">
        <f t="shared" si="3"/>
        <v>0</v>
      </c>
      <c r="F68" s="681">
        <f>+E68*係数表!AD68</f>
        <v>0</v>
      </c>
      <c r="G68" s="681">
        <f>+E68*賃金!I64</f>
        <v>0</v>
      </c>
      <c r="H68" s="484">
        <v>0</v>
      </c>
      <c r="I68" s="484">
        <f>+H68*係数表!T68</f>
        <v>0</v>
      </c>
      <c r="J68" s="685">
        <f t="shared" si="4"/>
        <v>0</v>
      </c>
      <c r="K68" s="681">
        <f>+J68*係数表!AD68</f>
        <v>0</v>
      </c>
      <c r="L68" s="681">
        <f>+J68*賃金!I64</f>
        <v>0</v>
      </c>
      <c r="M68" s="681">
        <v>0</v>
      </c>
      <c r="N68" s="681">
        <f t="shared" si="12"/>
        <v>0</v>
      </c>
      <c r="O68" s="690">
        <f t="shared" si="13"/>
        <v>0</v>
      </c>
      <c r="Q68" s="519"/>
      <c r="R68" s="528">
        <f>+Q$115*係数表!AK68</f>
        <v>0</v>
      </c>
      <c r="S68" s="528">
        <f>+R68*係数表!AD68</f>
        <v>0</v>
      </c>
      <c r="T68" s="535">
        <f>+R68*賃金!I64</f>
        <v>0</v>
      </c>
      <c r="V68" s="556">
        <f>+E68*係数表!Y68</f>
        <v>0</v>
      </c>
      <c r="W68" s="557">
        <f>+J68*係数表!Y68</f>
        <v>0</v>
      </c>
      <c r="X68" s="557">
        <f t="shared" si="6"/>
        <v>0</v>
      </c>
      <c r="Y68" s="558">
        <f>+R68*係数表!Y68</f>
        <v>0</v>
      </c>
      <c r="Z68" s="559">
        <f t="shared" si="7"/>
        <v>0</v>
      </c>
      <c r="AA68" s="556">
        <f>+E68*係数表!Z68</f>
        <v>0</v>
      </c>
      <c r="AB68" s="558">
        <f>+J68*係数表!Z68</f>
        <v>0</v>
      </c>
      <c r="AC68" s="558">
        <f t="shared" si="8"/>
        <v>0</v>
      </c>
      <c r="AD68" s="558">
        <f>+R68*係数表!Z68</f>
        <v>0</v>
      </c>
      <c r="AE68" s="561">
        <f t="shared" si="9"/>
        <v>0</v>
      </c>
      <c r="AG68" s="582">
        <f t="shared" si="14"/>
        <v>0</v>
      </c>
      <c r="AH68" s="583">
        <f t="shared" si="15"/>
        <v>0</v>
      </c>
      <c r="AI68" s="584">
        <f t="shared" si="16"/>
        <v>0</v>
      </c>
      <c r="AJ68" s="582">
        <f t="shared" si="10"/>
        <v>0</v>
      </c>
      <c r="AK68" s="585">
        <f t="shared" si="11"/>
        <v>0</v>
      </c>
      <c r="AN68" s="592">
        <f>+AG68*環境係数!AD65</f>
        <v>0</v>
      </c>
      <c r="AO68" s="593">
        <f>+AG68*環境係数!AE65</f>
        <v>0</v>
      </c>
    </row>
    <row r="69" spans="1:41" ht="12.95" customHeight="1">
      <c r="A69" s="586">
        <v>63</v>
      </c>
      <c r="B69" s="497" t="s">
        <v>204</v>
      </c>
      <c r="C69" s="498" t="s">
        <v>205</v>
      </c>
      <c r="D69" s="684">
        <f>入力と結果!D69</f>
        <v>0</v>
      </c>
      <c r="E69" s="685">
        <f t="shared" si="3"/>
        <v>0</v>
      </c>
      <c r="F69" s="681">
        <f>+E69*係数表!AD69</f>
        <v>0</v>
      </c>
      <c r="G69" s="681">
        <f>+E69*賃金!I65</f>
        <v>0</v>
      </c>
      <c r="H69" s="484">
        <v>0</v>
      </c>
      <c r="I69" s="484">
        <f>+H69*係数表!T69</f>
        <v>0</v>
      </c>
      <c r="J69" s="685">
        <f t="shared" si="4"/>
        <v>0</v>
      </c>
      <c r="K69" s="681">
        <f>+J69*係数表!AD69</f>
        <v>0</v>
      </c>
      <c r="L69" s="681">
        <f>+J69*賃金!I65</f>
        <v>0</v>
      </c>
      <c r="M69" s="681">
        <v>0</v>
      </c>
      <c r="N69" s="681">
        <f t="shared" si="12"/>
        <v>0</v>
      </c>
      <c r="O69" s="690">
        <f t="shared" si="13"/>
        <v>0</v>
      </c>
      <c r="Q69" s="519"/>
      <c r="R69" s="528">
        <f>+Q$115*係数表!AK69</f>
        <v>0</v>
      </c>
      <c r="S69" s="528">
        <f>+R69*係数表!AD69</f>
        <v>0</v>
      </c>
      <c r="T69" s="535">
        <f>+R69*賃金!I65</f>
        <v>0</v>
      </c>
      <c r="V69" s="556">
        <f>+E69*係数表!Y69</f>
        <v>0</v>
      </c>
      <c r="W69" s="557">
        <f>+J69*係数表!Y69</f>
        <v>0</v>
      </c>
      <c r="X69" s="557">
        <f t="shared" si="6"/>
        <v>0</v>
      </c>
      <c r="Y69" s="558">
        <f>+R69*係数表!Y69</f>
        <v>0</v>
      </c>
      <c r="Z69" s="559">
        <f t="shared" si="7"/>
        <v>0</v>
      </c>
      <c r="AA69" s="556">
        <f>+E69*係数表!Z69</f>
        <v>0</v>
      </c>
      <c r="AB69" s="558">
        <f>+J69*係数表!Z69</f>
        <v>0</v>
      </c>
      <c r="AC69" s="558">
        <f t="shared" si="8"/>
        <v>0</v>
      </c>
      <c r="AD69" s="558">
        <f>+R69*係数表!Z69</f>
        <v>0</v>
      </c>
      <c r="AE69" s="561">
        <f t="shared" si="9"/>
        <v>0</v>
      </c>
      <c r="AG69" s="582">
        <f t="shared" si="14"/>
        <v>0</v>
      </c>
      <c r="AH69" s="583">
        <f t="shared" si="15"/>
        <v>0</v>
      </c>
      <c r="AI69" s="584">
        <f t="shared" si="16"/>
        <v>0</v>
      </c>
      <c r="AJ69" s="582">
        <f t="shared" si="10"/>
        <v>0</v>
      </c>
      <c r="AK69" s="585">
        <f t="shared" si="11"/>
        <v>0</v>
      </c>
      <c r="AN69" s="592">
        <f>+AG69*環境係数!AD66</f>
        <v>0</v>
      </c>
      <c r="AO69" s="593">
        <f>+AG69*環境係数!AE66</f>
        <v>0</v>
      </c>
    </row>
    <row r="70" spans="1:41" ht="12.95" customHeight="1">
      <c r="A70" s="586">
        <v>64</v>
      </c>
      <c r="B70" s="497" t="s">
        <v>206</v>
      </c>
      <c r="C70" s="498" t="s">
        <v>207</v>
      </c>
      <c r="D70" s="684">
        <f>入力と結果!D70</f>
        <v>0</v>
      </c>
      <c r="E70" s="685">
        <f t="shared" si="3"/>
        <v>0</v>
      </c>
      <c r="F70" s="681">
        <f>+E70*係数表!AD70</f>
        <v>0</v>
      </c>
      <c r="G70" s="681">
        <f>+E70*賃金!I66</f>
        <v>0</v>
      </c>
      <c r="H70" s="484">
        <v>0</v>
      </c>
      <c r="I70" s="484">
        <f>+H70*係数表!T70</f>
        <v>0</v>
      </c>
      <c r="J70" s="685">
        <f t="shared" si="4"/>
        <v>0</v>
      </c>
      <c r="K70" s="681">
        <f>+J70*係数表!AD70</f>
        <v>0</v>
      </c>
      <c r="L70" s="681">
        <f>+J70*賃金!I66</f>
        <v>0</v>
      </c>
      <c r="M70" s="681">
        <v>0</v>
      </c>
      <c r="N70" s="681">
        <f t="shared" si="12"/>
        <v>0</v>
      </c>
      <c r="O70" s="690">
        <f t="shared" si="13"/>
        <v>0</v>
      </c>
      <c r="Q70" s="519"/>
      <c r="R70" s="528">
        <f>+Q$115*係数表!AK70</f>
        <v>0</v>
      </c>
      <c r="S70" s="528">
        <f>+R70*係数表!AD70</f>
        <v>0</v>
      </c>
      <c r="T70" s="535">
        <f>+R70*賃金!I66</f>
        <v>0</v>
      </c>
      <c r="V70" s="556">
        <f>+E70*係数表!Y70</f>
        <v>0</v>
      </c>
      <c r="W70" s="557">
        <f>+J70*係数表!Y70</f>
        <v>0</v>
      </c>
      <c r="X70" s="557">
        <f t="shared" si="6"/>
        <v>0</v>
      </c>
      <c r="Y70" s="558">
        <f>+R70*係数表!Y70</f>
        <v>0</v>
      </c>
      <c r="Z70" s="559">
        <f t="shared" si="7"/>
        <v>0</v>
      </c>
      <c r="AA70" s="556">
        <f>+E70*係数表!Z70</f>
        <v>0</v>
      </c>
      <c r="AB70" s="558">
        <f>+J70*係数表!Z70</f>
        <v>0</v>
      </c>
      <c r="AC70" s="558">
        <f t="shared" si="8"/>
        <v>0</v>
      </c>
      <c r="AD70" s="558">
        <f>+R70*係数表!Z70</f>
        <v>0</v>
      </c>
      <c r="AE70" s="561">
        <f t="shared" si="9"/>
        <v>0</v>
      </c>
      <c r="AG70" s="582">
        <f t="shared" si="14"/>
        <v>0</v>
      </c>
      <c r="AH70" s="583">
        <f t="shared" si="15"/>
        <v>0</v>
      </c>
      <c r="AI70" s="584">
        <f t="shared" si="16"/>
        <v>0</v>
      </c>
      <c r="AJ70" s="582">
        <f t="shared" si="10"/>
        <v>0</v>
      </c>
      <c r="AK70" s="585">
        <f t="shared" si="11"/>
        <v>0</v>
      </c>
      <c r="AN70" s="592">
        <f>+AG70*環境係数!AD67</f>
        <v>0</v>
      </c>
      <c r="AO70" s="593">
        <f>+AG70*環境係数!AE67</f>
        <v>0</v>
      </c>
    </row>
    <row r="71" spans="1:41" ht="12.95" customHeight="1">
      <c r="A71" s="586">
        <v>65</v>
      </c>
      <c r="B71" s="497" t="s">
        <v>208</v>
      </c>
      <c r="C71" s="498" t="s">
        <v>209</v>
      </c>
      <c r="D71" s="684">
        <f>入力と結果!D71</f>
        <v>0</v>
      </c>
      <c r="E71" s="685">
        <f t="shared" si="3"/>
        <v>0</v>
      </c>
      <c r="F71" s="681">
        <f>+E71*係数表!AD71</f>
        <v>0</v>
      </c>
      <c r="G71" s="681">
        <f>+E71*賃金!I67</f>
        <v>0</v>
      </c>
      <c r="H71" s="484">
        <v>0</v>
      </c>
      <c r="I71" s="484">
        <f>+H71*係数表!T71</f>
        <v>0</v>
      </c>
      <c r="J71" s="685">
        <f t="shared" si="4"/>
        <v>0</v>
      </c>
      <c r="K71" s="681">
        <f>+J71*係数表!AD71</f>
        <v>0</v>
      </c>
      <c r="L71" s="681">
        <f>+J71*賃金!I67</f>
        <v>0</v>
      </c>
      <c r="M71" s="681">
        <v>0</v>
      </c>
      <c r="N71" s="681">
        <f t="shared" si="12"/>
        <v>0</v>
      </c>
      <c r="O71" s="690">
        <f t="shared" si="13"/>
        <v>0</v>
      </c>
      <c r="Q71" s="519"/>
      <c r="R71" s="528">
        <f>+Q$115*係数表!AK71</f>
        <v>0</v>
      </c>
      <c r="S71" s="528">
        <f>+R71*係数表!AD71</f>
        <v>0</v>
      </c>
      <c r="T71" s="535">
        <f>+R71*賃金!I67</f>
        <v>0</v>
      </c>
      <c r="V71" s="556">
        <f>+E71*係数表!Y71</f>
        <v>0</v>
      </c>
      <c r="W71" s="557">
        <f>+J71*係数表!Y71</f>
        <v>0</v>
      </c>
      <c r="X71" s="557">
        <f t="shared" si="6"/>
        <v>0</v>
      </c>
      <c r="Y71" s="558">
        <f>+R71*係数表!Y71</f>
        <v>0</v>
      </c>
      <c r="Z71" s="559">
        <f t="shared" si="7"/>
        <v>0</v>
      </c>
      <c r="AA71" s="556">
        <f>+E71*係数表!Z71</f>
        <v>0</v>
      </c>
      <c r="AB71" s="558">
        <f>+J71*係数表!Z71</f>
        <v>0</v>
      </c>
      <c r="AC71" s="558">
        <f t="shared" si="8"/>
        <v>0</v>
      </c>
      <c r="AD71" s="558">
        <f>+R71*係数表!Z71</f>
        <v>0</v>
      </c>
      <c r="AE71" s="561">
        <f t="shared" si="9"/>
        <v>0</v>
      </c>
      <c r="AG71" s="582">
        <f t="shared" ref="AG71:AG102" si="17">M71+R71</f>
        <v>0</v>
      </c>
      <c r="AH71" s="583">
        <f t="shared" ref="AH71:AH102" si="18">N71+S71</f>
        <v>0</v>
      </c>
      <c r="AI71" s="584">
        <f t="shared" ref="AI71:AI102" si="19">O71+T71</f>
        <v>0</v>
      </c>
      <c r="AJ71" s="582">
        <f t="shared" si="10"/>
        <v>0</v>
      </c>
      <c r="AK71" s="585">
        <f t="shared" si="11"/>
        <v>0</v>
      </c>
      <c r="AN71" s="592">
        <f>+AG71*環境係数!AD68</f>
        <v>0</v>
      </c>
      <c r="AO71" s="593">
        <f>+AG71*環境係数!AE68</f>
        <v>0</v>
      </c>
    </row>
    <row r="72" spans="1:41" ht="12.95" customHeight="1">
      <c r="A72" s="586">
        <v>66</v>
      </c>
      <c r="B72" s="497" t="s">
        <v>210</v>
      </c>
      <c r="C72" s="498" t="s">
        <v>211</v>
      </c>
      <c r="D72" s="684">
        <f>入力と結果!D72</f>
        <v>0</v>
      </c>
      <c r="E72" s="685">
        <f t="shared" ref="E72:E114" si="20">+D72</f>
        <v>0</v>
      </c>
      <c r="F72" s="681">
        <f>+E72*係数表!AD72</f>
        <v>0</v>
      </c>
      <c r="G72" s="681">
        <f>+E72*賃金!I68</f>
        <v>0</v>
      </c>
      <c r="H72" s="484">
        <v>0</v>
      </c>
      <c r="I72" s="484">
        <f>+H72*係数表!T72</f>
        <v>0</v>
      </c>
      <c r="J72" s="685">
        <f t="shared" ref="J72:J114" si="21">+M72-E72</f>
        <v>0</v>
      </c>
      <c r="K72" s="681">
        <f>+J72*係数表!AD72</f>
        <v>0</v>
      </c>
      <c r="L72" s="681">
        <f>+J72*賃金!I68</f>
        <v>0</v>
      </c>
      <c r="M72" s="681">
        <v>0</v>
      </c>
      <c r="N72" s="681">
        <f t="shared" si="12"/>
        <v>0</v>
      </c>
      <c r="O72" s="690">
        <f t="shared" si="13"/>
        <v>0</v>
      </c>
      <c r="Q72" s="519"/>
      <c r="R72" s="528">
        <f>+Q$115*係数表!AK72</f>
        <v>0</v>
      </c>
      <c r="S72" s="528">
        <f>+R72*係数表!AD72</f>
        <v>0</v>
      </c>
      <c r="T72" s="535">
        <f>+R72*賃金!I68</f>
        <v>0</v>
      </c>
      <c r="V72" s="556">
        <f>+E72*係数表!Y72</f>
        <v>0</v>
      </c>
      <c r="W72" s="557">
        <f>+J72*係数表!Y72</f>
        <v>0</v>
      </c>
      <c r="X72" s="557">
        <f t="shared" ref="X72:X114" si="22">V72+W72</f>
        <v>0</v>
      </c>
      <c r="Y72" s="558">
        <f>+R72*係数表!Y72</f>
        <v>0</v>
      </c>
      <c r="Z72" s="559">
        <f t="shared" ref="Z72:Z114" si="23">+V72+W72+Y72</f>
        <v>0</v>
      </c>
      <c r="AA72" s="556">
        <f>+E72*係数表!Z72</f>
        <v>0</v>
      </c>
      <c r="AB72" s="558">
        <f>+J72*係数表!Z72</f>
        <v>0</v>
      </c>
      <c r="AC72" s="558">
        <f t="shared" ref="AC72:AC114" si="24">AA72+AB72</f>
        <v>0</v>
      </c>
      <c r="AD72" s="558">
        <f>+R72*係数表!Z72</f>
        <v>0</v>
      </c>
      <c r="AE72" s="561">
        <f t="shared" ref="AE72:AE114" si="25">+AA72+AB72+AD72</f>
        <v>0</v>
      </c>
      <c r="AG72" s="582">
        <f t="shared" si="17"/>
        <v>0</v>
      </c>
      <c r="AH72" s="583">
        <f t="shared" si="18"/>
        <v>0</v>
      </c>
      <c r="AI72" s="584">
        <f t="shared" si="19"/>
        <v>0</v>
      </c>
      <c r="AJ72" s="582">
        <f t="shared" ref="AJ72:AJ114" si="26">Z72</f>
        <v>0</v>
      </c>
      <c r="AK72" s="585">
        <f t="shared" ref="AK72:AK114" si="27">AE72</f>
        <v>0</v>
      </c>
      <c r="AN72" s="592">
        <f>+AG72*環境係数!AD69</f>
        <v>0</v>
      </c>
      <c r="AO72" s="593">
        <f>+AG72*環境係数!AE69</f>
        <v>0</v>
      </c>
    </row>
    <row r="73" spans="1:41" ht="12.95" customHeight="1">
      <c r="A73" s="586">
        <v>67</v>
      </c>
      <c r="B73" s="497" t="s">
        <v>212</v>
      </c>
      <c r="C73" s="498" t="s">
        <v>213</v>
      </c>
      <c r="D73" s="684">
        <f>入力と結果!D73</f>
        <v>0</v>
      </c>
      <c r="E73" s="685">
        <f t="shared" si="20"/>
        <v>0</v>
      </c>
      <c r="F73" s="681">
        <f>+E73*係数表!AD73</f>
        <v>0</v>
      </c>
      <c r="G73" s="681">
        <f>+E73*賃金!I69</f>
        <v>0</v>
      </c>
      <c r="H73" s="484">
        <v>0</v>
      </c>
      <c r="I73" s="484">
        <f>+H73*係数表!T73</f>
        <v>0</v>
      </c>
      <c r="J73" s="685">
        <f t="shared" si="21"/>
        <v>0</v>
      </c>
      <c r="K73" s="681">
        <f>+J73*係数表!AD73</f>
        <v>0</v>
      </c>
      <c r="L73" s="681">
        <f>+J73*賃金!I69</f>
        <v>0</v>
      </c>
      <c r="M73" s="681">
        <v>0</v>
      </c>
      <c r="N73" s="681">
        <f t="shared" ref="N73:N114" si="28">F73+K73</f>
        <v>0</v>
      </c>
      <c r="O73" s="690">
        <f t="shared" ref="O73:O114" si="29">G73+L73</f>
        <v>0</v>
      </c>
      <c r="Q73" s="519"/>
      <c r="R73" s="528">
        <f>+Q$115*係数表!AK73</f>
        <v>0</v>
      </c>
      <c r="S73" s="528">
        <f>+R73*係数表!AD73</f>
        <v>0</v>
      </c>
      <c r="T73" s="535">
        <f>+R73*賃金!I69</f>
        <v>0</v>
      </c>
      <c r="V73" s="556">
        <f>+E73*係数表!Y73</f>
        <v>0</v>
      </c>
      <c r="W73" s="557">
        <f>+J73*係数表!Y73</f>
        <v>0</v>
      </c>
      <c r="X73" s="557">
        <f t="shared" si="22"/>
        <v>0</v>
      </c>
      <c r="Y73" s="558">
        <f>+R73*係数表!Y73</f>
        <v>0</v>
      </c>
      <c r="Z73" s="559">
        <f t="shared" si="23"/>
        <v>0</v>
      </c>
      <c r="AA73" s="556">
        <f>+E73*係数表!Z73</f>
        <v>0</v>
      </c>
      <c r="AB73" s="558">
        <f>+J73*係数表!Z73</f>
        <v>0</v>
      </c>
      <c r="AC73" s="558">
        <f t="shared" si="24"/>
        <v>0</v>
      </c>
      <c r="AD73" s="558">
        <f>+R73*係数表!Z73</f>
        <v>0</v>
      </c>
      <c r="AE73" s="561">
        <f t="shared" si="25"/>
        <v>0</v>
      </c>
      <c r="AG73" s="582">
        <f t="shared" si="17"/>
        <v>0</v>
      </c>
      <c r="AH73" s="583">
        <f t="shared" si="18"/>
        <v>0</v>
      </c>
      <c r="AI73" s="584">
        <f t="shared" si="19"/>
        <v>0</v>
      </c>
      <c r="AJ73" s="582">
        <f t="shared" si="26"/>
        <v>0</v>
      </c>
      <c r="AK73" s="585">
        <f t="shared" si="27"/>
        <v>0</v>
      </c>
      <c r="AN73" s="592">
        <f>+AG73*環境係数!AD70</f>
        <v>0</v>
      </c>
      <c r="AO73" s="593">
        <f>+AG73*環境係数!AE70</f>
        <v>0</v>
      </c>
    </row>
    <row r="74" spans="1:41" ht="12.95" customHeight="1">
      <c r="A74" s="586">
        <v>68</v>
      </c>
      <c r="B74" s="497" t="s">
        <v>214</v>
      </c>
      <c r="C74" s="498" t="s">
        <v>4</v>
      </c>
      <c r="D74" s="684">
        <f>入力と結果!D74</f>
        <v>0</v>
      </c>
      <c r="E74" s="685">
        <f t="shared" si="20"/>
        <v>0</v>
      </c>
      <c r="F74" s="681">
        <f>+E74*係数表!AD74</f>
        <v>0</v>
      </c>
      <c r="G74" s="681">
        <f>+E74*賃金!I70</f>
        <v>0</v>
      </c>
      <c r="H74" s="484">
        <v>0</v>
      </c>
      <c r="I74" s="484">
        <f>+H74*係数表!T74</f>
        <v>0</v>
      </c>
      <c r="J74" s="685">
        <f t="shared" si="21"/>
        <v>0</v>
      </c>
      <c r="K74" s="681">
        <f>+J74*係数表!AD74</f>
        <v>0</v>
      </c>
      <c r="L74" s="681">
        <f>+J74*賃金!I70</f>
        <v>0</v>
      </c>
      <c r="M74" s="681">
        <v>0</v>
      </c>
      <c r="N74" s="681">
        <f t="shared" si="28"/>
        <v>0</v>
      </c>
      <c r="O74" s="690">
        <f t="shared" si="29"/>
        <v>0</v>
      </c>
      <c r="Q74" s="519"/>
      <c r="R74" s="528">
        <f>+Q$115*係数表!AK74</f>
        <v>0</v>
      </c>
      <c r="S74" s="528">
        <f>+R74*係数表!AD74</f>
        <v>0</v>
      </c>
      <c r="T74" s="535">
        <f>+R74*賃金!I70</f>
        <v>0</v>
      </c>
      <c r="V74" s="556">
        <f>+E74*係数表!Y74</f>
        <v>0</v>
      </c>
      <c r="W74" s="557">
        <f>+J74*係数表!Y74</f>
        <v>0</v>
      </c>
      <c r="X74" s="557">
        <f t="shared" si="22"/>
        <v>0</v>
      </c>
      <c r="Y74" s="558">
        <f>+R74*係数表!Y74</f>
        <v>0</v>
      </c>
      <c r="Z74" s="559">
        <f t="shared" si="23"/>
        <v>0</v>
      </c>
      <c r="AA74" s="556">
        <f>+E74*係数表!Z74</f>
        <v>0</v>
      </c>
      <c r="AB74" s="558">
        <f>+J74*係数表!Z74</f>
        <v>0</v>
      </c>
      <c r="AC74" s="558">
        <f t="shared" si="24"/>
        <v>0</v>
      </c>
      <c r="AD74" s="558">
        <f>+R74*係数表!Z74</f>
        <v>0</v>
      </c>
      <c r="AE74" s="561">
        <f t="shared" si="25"/>
        <v>0</v>
      </c>
      <c r="AG74" s="582">
        <f t="shared" si="17"/>
        <v>0</v>
      </c>
      <c r="AH74" s="583">
        <f t="shared" si="18"/>
        <v>0</v>
      </c>
      <c r="AI74" s="584">
        <f t="shared" si="19"/>
        <v>0</v>
      </c>
      <c r="AJ74" s="582">
        <f t="shared" si="26"/>
        <v>0</v>
      </c>
      <c r="AK74" s="585">
        <f t="shared" si="27"/>
        <v>0</v>
      </c>
      <c r="AN74" s="592">
        <f>+AG74*環境係数!AD71</f>
        <v>0</v>
      </c>
      <c r="AO74" s="593">
        <f>+AG74*環境係数!AE71</f>
        <v>0</v>
      </c>
    </row>
    <row r="75" spans="1:41" ht="12.95" customHeight="1">
      <c r="A75" s="586">
        <v>69</v>
      </c>
      <c r="B75" s="497" t="s">
        <v>215</v>
      </c>
      <c r="C75" s="498" t="s">
        <v>5</v>
      </c>
      <c r="D75" s="684">
        <f>入力と結果!D75</f>
        <v>0</v>
      </c>
      <c r="E75" s="685">
        <f t="shared" si="20"/>
        <v>0</v>
      </c>
      <c r="F75" s="681">
        <f>+E75*係数表!AD75</f>
        <v>0</v>
      </c>
      <c r="G75" s="681">
        <f>+E75*賃金!I71</f>
        <v>0</v>
      </c>
      <c r="H75" s="484">
        <v>0</v>
      </c>
      <c r="I75" s="484">
        <f>+H75*係数表!T75</f>
        <v>0</v>
      </c>
      <c r="J75" s="685">
        <f t="shared" si="21"/>
        <v>0</v>
      </c>
      <c r="K75" s="681">
        <f>+J75*係数表!AD75</f>
        <v>0</v>
      </c>
      <c r="L75" s="681">
        <f>+J75*賃金!I71</f>
        <v>0</v>
      </c>
      <c r="M75" s="681">
        <v>0</v>
      </c>
      <c r="N75" s="681">
        <f t="shared" si="28"/>
        <v>0</v>
      </c>
      <c r="O75" s="690">
        <f t="shared" si="29"/>
        <v>0</v>
      </c>
      <c r="Q75" s="519"/>
      <c r="R75" s="528">
        <f>+Q$115*係数表!AK75</f>
        <v>0</v>
      </c>
      <c r="S75" s="528">
        <f>+R75*係数表!AD75</f>
        <v>0</v>
      </c>
      <c r="T75" s="535">
        <f>+R75*賃金!I71</f>
        <v>0</v>
      </c>
      <c r="V75" s="556">
        <f>+E75*係数表!Y75</f>
        <v>0</v>
      </c>
      <c r="W75" s="557">
        <f>+J75*係数表!Y75</f>
        <v>0</v>
      </c>
      <c r="X75" s="557">
        <f t="shared" si="22"/>
        <v>0</v>
      </c>
      <c r="Y75" s="558">
        <f>+R75*係数表!Y75</f>
        <v>0</v>
      </c>
      <c r="Z75" s="559">
        <f t="shared" si="23"/>
        <v>0</v>
      </c>
      <c r="AA75" s="556">
        <f>+E75*係数表!Z75</f>
        <v>0</v>
      </c>
      <c r="AB75" s="558">
        <f>+J75*係数表!Z75</f>
        <v>0</v>
      </c>
      <c r="AC75" s="558">
        <f t="shared" si="24"/>
        <v>0</v>
      </c>
      <c r="AD75" s="558">
        <f>+R75*係数表!Z75</f>
        <v>0</v>
      </c>
      <c r="AE75" s="561">
        <f t="shared" si="25"/>
        <v>0</v>
      </c>
      <c r="AG75" s="582">
        <f t="shared" si="17"/>
        <v>0</v>
      </c>
      <c r="AH75" s="583">
        <f t="shared" si="18"/>
        <v>0</v>
      </c>
      <c r="AI75" s="584">
        <f t="shared" si="19"/>
        <v>0</v>
      </c>
      <c r="AJ75" s="582">
        <f t="shared" si="26"/>
        <v>0</v>
      </c>
      <c r="AK75" s="585">
        <f t="shared" si="27"/>
        <v>0</v>
      </c>
      <c r="AN75" s="592">
        <f>+AG75*環境係数!AD72</f>
        <v>0</v>
      </c>
      <c r="AO75" s="593">
        <f>+AG75*環境係数!AE72</f>
        <v>0</v>
      </c>
    </row>
    <row r="76" spans="1:41" ht="12.95" customHeight="1">
      <c r="A76" s="586">
        <v>70</v>
      </c>
      <c r="B76" s="497" t="s">
        <v>216</v>
      </c>
      <c r="C76" s="498" t="s">
        <v>29</v>
      </c>
      <c r="D76" s="684">
        <f>入力と結果!D76</f>
        <v>0</v>
      </c>
      <c r="E76" s="685">
        <f t="shared" si="20"/>
        <v>0</v>
      </c>
      <c r="F76" s="681">
        <f>+E76*係数表!AD76</f>
        <v>0</v>
      </c>
      <c r="G76" s="681">
        <f>+E76*賃金!I72</f>
        <v>0</v>
      </c>
      <c r="H76" s="484">
        <v>0</v>
      </c>
      <c r="I76" s="484">
        <f>+H76*係数表!T76</f>
        <v>0</v>
      </c>
      <c r="J76" s="685">
        <f t="shared" si="21"/>
        <v>0</v>
      </c>
      <c r="K76" s="681">
        <f>+J76*係数表!AD76</f>
        <v>0</v>
      </c>
      <c r="L76" s="681">
        <f>+J76*賃金!I72</f>
        <v>0</v>
      </c>
      <c r="M76" s="681">
        <v>0</v>
      </c>
      <c r="N76" s="681">
        <f t="shared" si="28"/>
        <v>0</v>
      </c>
      <c r="O76" s="690">
        <f t="shared" si="29"/>
        <v>0</v>
      </c>
      <c r="Q76" s="519"/>
      <c r="R76" s="528">
        <f>+Q$115*係数表!AK76</f>
        <v>0</v>
      </c>
      <c r="S76" s="528">
        <f>+R76*係数表!AD76</f>
        <v>0</v>
      </c>
      <c r="T76" s="535">
        <f>+R76*賃金!I72</f>
        <v>0</v>
      </c>
      <c r="V76" s="556">
        <f>+E76*係数表!Y76</f>
        <v>0</v>
      </c>
      <c r="W76" s="557">
        <f>+J76*係数表!Y76</f>
        <v>0</v>
      </c>
      <c r="X76" s="557">
        <f t="shared" si="22"/>
        <v>0</v>
      </c>
      <c r="Y76" s="558">
        <f>+R76*係数表!Y76</f>
        <v>0</v>
      </c>
      <c r="Z76" s="559">
        <f t="shared" si="23"/>
        <v>0</v>
      </c>
      <c r="AA76" s="556">
        <f>+E76*係数表!Z76</f>
        <v>0</v>
      </c>
      <c r="AB76" s="558">
        <f>+J76*係数表!Z76</f>
        <v>0</v>
      </c>
      <c r="AC76" s="558">
        <f t="shared" si="24"/>
        <v>0</v>
      </c>
      <c r="AD76" s="558">
        <f>+R76*係数表!Z76</f>
        <v>0</v>
      </c>
      <c r="AE76" s="561">
        <f t="shared" si="25"/>
        <v>0</v>
      </c>
      <c r="AG76" s="582">
        <f t="shared" si="17"/>
        <v>0</v>
      </c>
      <c r="AH76" s="583">
        <f t="shared" si="18"/>
        <v>0</v>
      </c>
      <c r="AI76" s="584">
        <f t="shared" si="19"/>
        <v>0</v>
      </c>
      <c r="AJ76" s="582">
        <f t="shared" si="26"/>
        <v>0</v>
      </c>
      <c r="AK76" s="585">
        <f t="shared" si="27"/>
        <v>0</v>
      </c>
      <c r="AN76" s="592">
        <f>+AG76*環境係数!AD73</f>
        <v>0</v>
      </c>
      <c r="AO76" s="593">
        <f>+AG76*環境係数!AE73</f>
        <v>0</v>
      </c>
    </row>
    <row r="77" spans="1:41" ht="12.95" customHeight="1">
      <c r="A77" s="586">
        <v>71</v>
      </c>
      <c r="B77" s="497" t="s">
        <v>217</v>
      </c>
      <c r="C77" s="498" t="s">
        <v>6</v>
      </c>
      <c r="D77" s="684">
        <f>入力と結果!D77</f>
        <v>0</v>
      </c>
      <c r="E77" s="685">
        <f t="shared" si="20"/>
        <v>0</v>
      </c>
      <c r="F77" s="681">
        <f>+E77*係数表!AD77</f>
        <v>0</v>
      </c>
      <c r="G77" s="681">
        <f>+E77*賃金!I73</f>
        <v>0</v>
      </c>
      <c r="H77" s="484">
        <v>0</v>
      </c>
      <c r="I77" s="484">
        <f>+H77*係数表!T77</f>
        <v>0</v>
      </c>
      <c r="J77" s="685">
        <f t="shared" si="21"/>
        <v>0</v>
      </c>
      <c r="K77" s="681">
        <f>+J77*係数表!AD77</f>
        <v>0</v>
      </c>
      <c r="L77" s="681">
        <f>+J77*賃金!I73</f>
        <v>0</v>
      </c>
      <c r="M77" s="681">
        <v>0</v>
      </c>
      <c r="N77" s="681">
        <f t="shared" si="28"/>
        <v>0</v>
      </c>
      <c r="O77" s="690">
        <f t="shared" si="29"/>
        <v>0</v>
      </c>
      <c r="Q77" s="519"/>
      <c r="R77" s="528">
        <f>+Q$115*係数表!AK77</f>
        <v>0</v>
      </c>
      <c r="S77" s="528">
        <f>+R77*係数表!AD77</f>
        <v>0</v>
      </c>
      <c r="T77" s="535">
        <f>+R77*賃金!I73</f>
        <v>0</v>
      </c>
      <c r="V77" s="556">
        <f>+E77*係数表!Y77</f>
        <v>0</v>
      </c>
      <c r="W77" s="557">
        <f>+J77*係数表!Y77</f>
        <v>0</v>
      </c>
      <c r="X77" s="557">
        <f t="shared" si="22"/>
        <v>0</v>
      </c>
      <c r="Y77" s="558">
        <f>+R77*係数表!Y77</f>
        <v>0</v>
      </c>
      <c r="Z77" s="559">
        <f t="shared" si="23"/>
        <v>0</v>
      </c>
      <c r="AA77" s="556">
        <f>+E77*係数表!Z77</f>
        <v>0</v>
      </c>
      <c r="AB77" s="558">
        <f>+J77*係数表!Z77</f>
        <v>0</v>
      </c>
      <c r="AC77" s="558">
        <f t="shared" si="24"/>
        <v>0</v>
      </c>
      <c r="AD77" s="558">
        <f>+R77*係数表!Z77</f>
        <v>0</v>
      </c>
      <c r="AE77" s="561">
        <f t="shared" si="25"/>
        <v>0</v>
      </c>
      <c r="AG77" s="582">
        <f t="shared" si="17"/>
        <v>0</v>
      </c>
      <c r="AH77" s="583">
        <f t="shared" si="18"/>
        <v>0</v>
      </c>
      <c r="AI77" s="584">
        <f t="shared" si="19"/>
        <v>0</v>
      </c>
      <c r="AJ77" s="582">
        <f t="shared" si="26"/>
        <v>0</v>
      </c>
      <c r="AK77" s="585">
        <f t="shared" si="27"/>
        <v>0</v>
      </c>
      <c r="AN77" s="592">
        <f>+AG77*環境係数!AD74</f>
        <v>0</v>
      </c>
      <c r="AO77" s="593">
        <f>+AG77*環境係数!AE74</f>
        <v>0</v>
      </c>
    </row>
    <row r="78" spans="1:41" ht="12.95" customHeight="1">
      <c r="A78" s="586">
        <v>72</v>
      </c>
      <c r="B78" s="497" t="s">
        <v>218</v>
      </c>
      <c r="C78" s="498" t="s">
        <v>219</v>
      </c>
      <c r="D78" s="684">
        <f>入力と結果!D78</f>
        <v>0</v>
      </c>
      <c r="E78" s="685">
        <f t="shared" si="20"/>
        <v>0</v>
      </c>
      <c r="F78" s="681">
        <f>+E78*係数表!AD78</f>
        <v>0</v>
      </c>
      <c r="G78" s="681">
        <f>+E78*賃金!I74</f>
        <v>0</v>
      </c>
      <c r="H78" s="484">
        <v>0</v>
      </c>
      <c r="I78" s="484">
        <f>+H78*係数表!T78</f>
        <v>0</v>
      </c>
      <c r="J78" s="685">
        <f t="shared" si="21"/>
        <v>0</v>
      </c>
      <c r="K78" s="681">
        <f>+J78*係数表!AD78</f>
        <v>0</v>
      </c>
      <c r="L78" s="681">
        <f>+J78*賃金!I74</f>
        <v>0</v>
      </c>
      <c r="M78" s="681">
        <v>0</v>
      </c>
      <c r="N78" s="681">
        <f t="shared" si="28"/>
        <v>0</v>
      </c>
      <c r="O78" s="690">
        <f t="shared" si="29"/>
        <v>0</v>
      </c>
      <c r="Q78" s="519"/>
      <c r="R78" s="528">
        <f>+Q$115*係数表!AK78</f>
        <v>0</v>
      </c>
      <c r="S78" s="528">
        <f>+R78*係数表!AD78</f>
        <v>0</v>
      </c>
      <c r="T78" s="535">
        <f>+R78*賃金!I74</f>
        <v>0</v>
      </c>
      <c r="V78" s="556">
        <f>+E78*係数表!Y78</f>
        <v>0</v>
      </c>
      <c r="W78" s="557">
        <f>+J78*係数表!Y78</f>
        <v>0</v>
      </c>
      <c r="X78" s="557">
        <f t="shared" si="22"/>
        <v>0</v>
      </c>
      <c r="Y78" s="558">
        <f>+R78*係数表!Y78</f>
        <v>0</v>
      </c>
      <c r="Z78" s="559">
        <f t="shared" si="23"/>
        <v>0</v>
      </c>
      <c r="AA78" s="556">
        <f>+E78*係数表!Z78</f>
        <v>0</v>
      </c>
      <c r="AB78" s="558">
        <f>+J78*係数表!Z78</f>
        <v>0</v>
      </c>
      <c r="AC78" s="558">
        <f t="shared" si="24"/>
        <v>0</v>
      </c>
      <c r="AD78" s="558">
        <f>+R78*係数表!Z78</f>
        <v>0</v>
      </c>
      <c r="AE78" s="561">
        <f t="shared" si="25"/>
        <v>0</v>
      </c>
      <c r="AG78" s="582">
        <f t="shared" si="17"/>
        <v>0</v>
      </c>
      <c r="AH78" s="583">
        <f t="shared" si="18"/>
        <v>0</v>
      </c>
      <c r="AI78" s="584">
        <f t="shared" si="19"/>
        <v>0</v>
      </c>
      <c r="AJ78" s="582">
        <f t="shared" si="26"/>
        <v>0</v>
      </c>
      <c r="AK78" s="585">
        <f t="shared" si="27"/>
        <v>0</v>
      </c>
      <c r="AN78" s="592">
        <f>+AG78*環境係数!AD75</f>
        <v>0</v>
      </c>
      <c r="AO78" s="593">
        <f>+AG78*環境係数!AE75</f>
        <v>0</v>
      </c>
    </row>
    <row r="79" spans="1:41" ht="12.95" customHeight="1">
      <c r="A79" s="586">
        <v>73</v>
      </c>
      <c r="B79" s="497" t="s">
        <v>220</v>
      </c>
      <c r="C79" s="498" t="s">
        <v>221</v>
      </c>
      <c r="D79" s="684">
        <f>入力と結果!D79</f>
        <v>0</v>
      </c>
      <c r="E79" s="685">
        <f t="shared" si="20"/>
        <v>0</v>
      </c>
      <c r="F79" s="681">
        <f>+E79*係数表!AD79</f>
        <v>0</v>
      </c>
      <c r="G79" s="681">
        <f>+E79*賃金!I75</f>
        <v>0</v>
      </c>
      <c r="H79" s="484">
        <v>0</v>
      </c>
      <c r="I79" s="484">
        <f>+H79*係数表!T79</f>
        <v>0</v>
      </c>
      <c r="J79" s="685">
        <f t="shared" si="21"/>
        <v>0</v>
      </c>
      <c r="K79" s="681">
        <f>+J79*係数表!AD79</f>
        <v>0</v>
      </c>
      <c r="L79" s="681">
        <f>+J79*賃金!I75</f>
        <v>0</v>
      </c>
      <c r="M79" s="681">
        <v>0</v>
      </c>
      <c r="N79" s="681">
        <f t="shared" si="28"/>
        <v>0</v>
      </c>
      <c r="O79" s="690">
        <f t="shared" si="29"/>
        <v>0</v>
      </c>
      <c r="Q79" s="519"/>
      <c r="R79" s="528">
        <f>+Q$115*係数表!AK79</f>
        <v>0</v>
      </c>
      <c r="S79" s="528">
        <f>+R79*係数表!AD79</f>
        <v>0</v>
      </c>
      <c r="T79" s="535">
        <f>+R79*賃金!I75</f>
        <v>0</v>
      </c>
      <c r="V79" s="556">
        <f>+E79*係数表!Y79</f>
        <v>0</v>
      </c>
      <c r="W79" s="557">
        <f>+J79*係数表!Y79</f>
        <v>0</v>
      </c>
      <c r="X79" s="557">
        <f t="shared" si="22"/>
        <v>0</v>
      </c>
      <c r="Y79" s="558">
        <f>+R79*係数表!Y79</f>
        <v>0</v>
      </c>
      <c r="Z79" s="559">
        <f t="shared" si="23"/>
        <v>0</v>
      </c>
      <c r="AA79" s="556">
        <f>+E79*係数表!Z79</f>
        <v>0</v>
      </c>
      <c r="AB79" s="558">
        <f>+J79*係数表!Z79</f>
        <v>0</v>
      </c>
      <c r="AC79" s="558">
        <f t="shared" si="24"/>
        <v>0</v>
      </c>
      <c r="AD79" s="558">
        <f>+R79*係数表!Z79</f>
        <v>0</v>
      </c>
      <c r="AE79" s="561">
        <f t="shared" si="25"/>
        <v>0</v>
      </c>
      <c r="AG79" s="582">
        <f t="shared" si="17"/>
        <v>0</v>
      </c>
      <c r="AH79" s="583">
        <f t="shared" si="18"/>
        <v>0</v>
      </c>
      <c r="AI79" s="584">
        <f t="shared" si="19"/>
        <v>0</v>
      </c>
      <c r="AJ79" s="582">
        <f t="shared" si="26"/>
        <v>0</v>
      </c>
      <c r="AK79" s="585">
        <f t="shared" si="27"/>
        <v>0</v>
      </c>
      <c r="AN79" s="592">
        <f>+AG79*環境係数!AD76</f>
        <v>0</v>
      </c>
      <c r="AO79" s="593">
        <f>+AG79*環境係数!AE76</f>
        <v>0</v>
      </c>
    </row>
    <row r="80" spans="1:41" ht="12.95" customHeight="1">
      <c r="A80" s="586">
        <v>74</v>
      </c>
      <c r="B80" s="497" t="s">
        <v>222</v>
      </c>
      <c r="C80" s="498" t="s">
        <v>223</v>
      </c>
      <c r="D80" s="684">
        <f>入力と結果!D80</f>
        <v>0</v>
      </c>
      <c r="E80" s="685">
        <f t="shared" si="20"/>
        <v>0</v>
      </c>
      <c r="F80" s="681">
        <f>+E80*係数表!AD80</f>
        <v>0</v>
      </c>
      <c r="G80" s="681">
        <f>+E80*賃金!I76</f>
        <v>0</v>
      </c>
      <c r="H80" s="484">
        <v>0</v>
      </c>
      <c r="I80" s="484">
        <f>+H80*係数表!T80</f>
        <v>0</v>
      </c>
      <c r="J80" s="685">
        <f t="shared" si="21"/>
        <v>0</v>
      </c>
      <c r="K80" s="681">
        <f>+J80*係数表!AD80</f>
        <v>0</v>
      </c>
      <c r="L80" s="681">
        <f>+J80*賃金!I76</f>
        <v>0</v>
      </c>
      <c r="M80" s="681">
        <v>0</v>
      </c>
      <c r="N80" s="681">
        <f t="shared" si="28"/>
        <v>0</v>
      </c>
      <c r="O80" s="690">
        <f t="shared" si="29"/>
        <v>0</v>
      </c>
      <c r="Q80" s="519"/>
      <c r="R80" s="528">
        <f>+Q$115*係数表!AK80</f>
        <v>0</v>
      </c>
      <c r="S80" s="528">
        <f>+R80*係数表!AD80</f>
        <v>0</v>
      </c>
      <c r="T80" s="535">
        <f>+R80*賃金!I76</f>
        <v>0</v>
      </c>
      <c r="V80" s="556">
        <f>+E80*係数表!Y80</f>
        <v>0</v>
      </c>
      <c r="W80" s="557">
        <f>+J80*係数表!Y80</f>
        <v>0</v>
      </c>
      <c r="X80" s="557">
        <f t="shared" si="22"/>
        <v>0</v>
      </c>
      <c r="Y80" s="558">
        <f>+R80*係数表!Y80</f>
        <v>0</v>
      </c>
      <c r="Z80" s="559">
        <f t="shared" si="23"/>
        <v>0</v>
      </c>
      <c r="AA80" s="556">
        <f>+E80*係数表!Z80</f>
        <v>0</v>
      </c>
      <c r="AB80" s="558">
        <f>+J80*係数表!Z80</f>
        <v>0</v>
      </c>
      <c r="AC80" s="558">
        <f t="shared" si="24"/>
        <v>0</v>
      </c>
      <c r="AD80" s="558">
        <f>+R80*係数表!Z80</f>
        <v>0</v>
      </c>
      <c r="AE80" s="561">
        <f t="shared" si="25"/>
        <v>0</v>
      </c>
      <c r="AG80" s="582">
        <f t="shared" si="17"/>
        <v>0</v>
      </c>
      <c r="AH80" s="583">
        <f t="shared" si="18"/>
        <v>0</v>
      </c>
      <c r="AI80" s="584">
        <f t="shared" si="19"/>
        <v>0</v>
      </c>
      <c r="AJ80" s="582">
        <f t="shared" si="26"/>
        <v>0</v>
      </c>
      <c r="AK80" s="585">
        <f t="shared" si="27"/>
        <v>0</v>
      </c>
      <c r="AN80" s="592">
        <f>+AG80*環境係数!AD77</f>
        <v>0</v>
      </c>
      <c r="AO80" s="593">
        <f>+AG80*環境係数!AE77</f>
        <v>0</v>
      </c>
    </row>
    <row r="81" spans="1:41" ht="12.95" customHeight="1">
      <c r="A81" s="586">
        <v>75</v>
      </c>
      <c r="B81" s="497" t="s">
        <v>224</v>
      </c>
      <c r="C81" s="498" t="s">
        <v>225</v>
      </c>
      <c r="D81" s="684">
        <f>入力と結果!D81</f>
        <v>0</v>
      </c>
      <c r="E81" s="685">
        <f t="shared" si="20"/>
        <v>0</v>
      </c>
      <c r="F81" s="681">
        <f>+E81*係数表!AD81</f>
        <v>0</v>
      </c>
      <c r="G81" s="681">
        <f>+E81*賃金!I77</f>
        <v>0</v>
      </c>
      <c r="H81" s="484">
        <v>0</v>
      </c>
      <c r="I81" s="484">
        <f>+H81*係数表!T81</f>
        <v>0</v>
      </c>
      <c r="J81" s="685">
        <f t="shared" si="21"/>
        <v>0</v>
      </c>
      <c r="K81" s="681">
        <f>+J81*係数表!AD81</f>
        <v>0</v>
      </c>
      <c r="L81" s="681">
        <f>+J81*賃金!I77</f>
        <v>0</v>
      </c>
      <c r="M81" s="681">
        <v>0</v>
      </c>
      <c r="N81" s="681">
        <f t="shared" si="28"/>
        <v>0</v>
      </c>
      <c r="O81" s="690">
        <f t="shared" si="29"/>
        <v>0</v>
      </c>
      <c r="Q81" s="519"/>
      <c r="R81" s="528">
        <f>+Q$115*係数表!AK81</f>
        <v>0</v>
      </c>
      <c r="S81" s="528">
        <f>+R81*係数表!AD81</f>
        <v>0</v>
      </c>
      <c r="T81" s="535">
        <f>+R81*賃金!I77</f>
        <v>0</v>
      </c>
      <c r="V81" s="556">
        <f>+E81*係数表!Y81</f>
        <v>0</v>
      </c>
      <c r="W81" s="557">
        <f>+J81*係数表!Y81</f>
        <v>0</v>
      </c>
      <c r="X81" s="557">
        <f t="shared" si="22"/>
        <v>0</v>
      </c>
      <c r="Y81" s="558">
        <f>+R81*係数表!Y81</f>
        <v>0</v>
      </c>
      <c r="Z81" s="559">
        <f t="shared" si="23"/>
        <v>0</v>
      </c>
      <c r="AA81" s="556">
        <f>+E81*係数表!Z81</f>
        <v>0</v>
      </c>
      <c r="AB81" s="558">
        <f>+J81*係数表!Z81</f>
        <v>0</v>
      </c>
      <c r="AC81" s="558">
        <f t="shared" si="24"/>
        <v>0</v>
      </c>
      <c r="AD81" s="558">
        <f>+R81*係数表!Z81</f>
        <v>0</v>
      </c>
      <c r="AE81" s="561">
        <f t="shared" si="25"/>
        <v>0</v>
      </c>
      <c r="AG81" s="582">
        <f t="shared" si="17"/>
        <v>0</v>
      </c>
      <c r="AH81" s="583">
        <f t="shared" si="18"/>
        <v>0</v>
      </c>
      <c r="AI81" s="584">
        <f t="shared" si="19"/>
        <v>0</v>
      </c>
      <c r="AJ81" s="582">
        <f t="shared" si="26"/>
        <v>0</v>
      </c>
      <c r="AK81" s="585">
        <f t="shared" si="27"/>
        <v>0</v>
      </c>
      <c r="AN81" s="592">
        <f>+AG81*環境係数!AD78</f>
        <v>0</v>
      </c>
      <c r="AO81" s="593">
        <f>+AG81*環境係数!AE78</f>
        <v>0</v>
      </c>
    </row>
    <row r="82" spans="1:41" ht="12.95" customHeight="1">
      <c r="A82" s="586">
        <v>76</v>
      </c>
      <c r="B82" s="497" t="s">
        <v>226</v>
      </c>
      <c r="C82" s="498" t="s">
        <v>227</v>
      </c>
      <c r="D82" s="684">
        <f>入力と結果!D82</f>
        <v>0</v>
      </c>
      <c r="E82" s="685">
        <f t="shared" si="20"/>
        <v>0</v>
      </c>
      <c r="F82" s="681">
        <f>+E82*係数表!AD82</f>
        <v>0</v>
      </c>
      <c r="G82" s="681">
        <f>+E82*賃金!I78</f>
        <v>0</v>
      </c>
      <c r="H82" s="484">
        <v>0</v>
      </c>
      <c r="I82" s="484">
        <f>+H82*係数表!T82</f>
        <v>0</v>
      </c>
      <c r="J82" s="685">
        <f t="shared" si="21"/>
        <v>0</v>
      </c>
      <c r="K82" s="681">
        <f>+J82*係数表!AD82</f>
        <v>0</v>
      </c>
      <c r="L82" s="681">
        <f>+J82*賃金!I78</f>
        <v>0</v>
      </c>
      <c r="M82" s="681">
        <v>0</v>
      </c>
      <c r="N82" s="681">
        <f t="shared" si="28"/>
        <v>0</v>
      </c>
      <c r="O82" s="690">
        <f t="shared" si="29"/>
        <v>0</v>
      </c>
      <c r="Q82" s="519"/>
      <c r="R82" s="528">
        <f>+Q$115*係数表!AK82</f>
        <v>0</v>
      </c>
      <c r="S82" s="528">
        <f>+R82*係数表!AD82</f>
        <v>0</v>
      </c>
      <c r="T82" s="535">
        <f>+R82*賃金!I78</f>
        <v>0</v>
      </c>
      <c r="V82" s="556">
        <f>+E82*係数表!Y82</f>
        <v>0</v>
      </c>
      <c r="W82" s="557">
        <f>+J82*係数表!Y82</f>
        <v>0</v>
      </c>
      <c r="X82" s="557">
        <f t="shared" si="22"/>
        <v>0</v>
      </c>
      <c r="Y82" s="558">
        <f>+R82*係数表!Y82</f>
        <v>0</v>
      </c>
      <c r="Z82" s="559">
        <f t="shared" si="23"/>
        <v>0</v>
      </c>
      <c r="AA82" s="556">
        <f>+E82*係数表!Z82</f>
        <v>0</v>
      </c>
      <c r="AB82" s="558">
        <f>+J82*係数表!Z82</f>
        <v>0</v>
      </c>
      <c r="AC82" s="558">
        <f t="shared" si="24"/>
        <v>0</v>
      </c>
      <c r="AD82" s="558">
        <f>+R82*係数表!Z82</f>
        <v>0</v>
      </c>
      <c r="AE82" s="561">
        <f t="shared" si="25"/>
        <v>0</v>
      </c>
      <c r="AG82" s="582">
        <f t="shared" si="17"/>
        <v>0</v>
      </c>
      <c r="AH82" s="583">
        <f t="shared" si="18"/>
        <v>0</v>
      </c>
      <c r="AI82" s="584">
        <f t="shared" si="19"/>
        <v>0</v>
      </c>
      <c r="AJ82" s="582">
        <f t="shared" si="26"/>
        <v>0</v>
      </c>
      <c r="AK82" s="585">
        <f t="shared" si="27"/>
        <v>0</v>
      </c>
      <c r="AN82" s="592">
        <f>+AG82*環境係数!AD79</f>
        <v>0</v>
      </c>
      <c r="AO82" s="593">
        <f>+AG82*環境係数!AE79</f>
        <v>0</v>
      </c>
    </row>
    <row r="83" spans="1:41" ht="12.95" customHeight="1">
      <c r="A83" s="586">
        <v>77</v>
      </c>
      <c r="B83" s="497" t="s">
        <v>228</v>
      </c>
      <c r="C83" s="498" t="s">
        <v>229</v>
      </c>
      <c r="D83" s="684">
        <f>入力と結果!D83</f>
        <v>0</v>
      </c>
      <c r="E83" s="685">
        <f t="shared" si="20"/>
        <v>0</v>
      </c>
      <c r="F83" s="681">
        <f>+E83*係数表!AD83</f>
        <v>0</v>
      </c>
      <c r="G83" s="681">
        <f>+E83*賃金!I79</f>
        <v>0</v>
      </c>
      <c r="H83" s="484">
        <v>0</v>
      </c>
      <c r="I83" s="484">
        <f>+H83*係数表!T83</f>
        <v>0</v>
      </c>
      <c r="J83" s="685">
        <f t="shared" si="21"/>
        <v>0</v>
      </c>
      <c r="K83" s="681">
        <f>+J83*係数表!AD83</f>
        <v>0</v>
      </c>
      <c r="L83" s="681">
        <f>+J83*賃金!I79</f>
        <v>0</v>
      </c>
      <c r="M83" s="681">
        <v>0</v>
      </c>
      <c r="N83" s="681">
        <f t="shared" si="28"/>
        <v>0</v>
      </c>
      <c r="O83" s="690">
        <f t="shared" si="29"/>
        <v>0</v>
      </c>
      <c r="Q83" s="519"/>
      <c r="R83" s="528">
        <f>+Q$115*係数表!AK83</f>
        <v>0</v>
      </c>
      <c r="S83" s="528">
        <f>+R83*係数表!AD83</f>
        <v>0</v>
      </c>
      <c r="T83" s="535">
        <f>+R83*賃金!I79</f>
        <v>0</v>
      </c>
      <c r="V83" s="556">
        <f>+E83*係数表!Y83</f>
        <v>0</v>
      </c>
      <c r="W83" s="557">
        <f>+J83*係数表!Y83</f>
        <v>0</v>
      </c>
      <c r="X83" s="557">
        <f t="shared" si="22"/>
        <v>0</v>
      </c>
      <c r="Y83" s="558">
        <f>+R83*係数表!Y83</f>
        <v>0</v>
      </c>
      <c r="Z83" s="559">
        <f t="shared" si="23"/>
        <v>0</v>
      </c>
      <c r="AA83" s="556">
        <f>+E83*係数表!Z83</f>
        <v>0</v>
      </c>
      <c r="AB83" s="558">
        <f>+J83*係数表!Z83</f>
        <v>0</v>
      </c>
      <c r="AC83" s="558">
        <f t="shared" si="24"/>
        <v>0</v>
      </c>
      <c r="AD83" s="558">
        <f>+R83*係数表!Z83</f>
        <v>0</v>
      </c>
      <c r="AE83" s="561">
        <f t="shared" si="25"/>
        <v>0</v>
      </c>
      <c r="AG83" s="582">
        <f t="shared" si="17"/>
        <v>0</v>
      </c>
      <c r="AH83" s="583">
        <f t="shared" si="18"/>
        <v>0</v>
      </c>
      <c r="AI83" s="584">
        <f t="shared" si="19"/>
        <v>0</v>
      </c>
      <c r="AJ83" s="582">
        <f t="shared" si="26"/>
        <v>0</v>
      </c>
      <c r="AK83" s="585">
        <f t="shared" si="27"/>
        <v>0</v>
      </c>
      <c r="AN83" s="592">
        <f>+AG83*環境係数!AD80</f>
        <v>0</v>
      </c>
      <c r="AO83" s="593">
        <f>+AG83*環境係数!AE80</f>
        <v>0</v>
      </c>
    </row>
    <row r="84" spans="1:41" ht="12.95" customHeight="1">
      <c r="A84" s="586">
        <v>78</v>
      </c>
      <c r="B84" s="497" t="s">
        <v>230</v>
      </c>
      <c r="C84" s="498" t="s">
        <v>231</v>
      </c>
      <c r="D84" s="684">
        <f>入力と結果!D84</f>
        <v>0</v>
      </c>
      <c r="E84" s="685">
        <f t="shared" si="20"/>
        <v>0</v>
      </c>
      <c r="F84" s="681">
        <f>+E84*係数表!AD84</f>
        <v>0</v>
      </c>
      <c r="G84" s="681">
        <f>+E84*賃金!I80</f>
        <v>0</v>
      </c>
      <c r="H84" s="484">
        <v>0</v>
      </c>
      <c r="I84" s="484">
        <f>+H84*係数表!T84</f>
        <v>0</v>
      </c>
      <c r="J84" s="685">
        <f t="shared" si="21"/>
        <v>0</v>
      </c>
      <c r="K84" s="681">
        <f>+J84*係数表!AD84</f>
        <v>0</v>
      </c>
      <c r="L84" s="681">
        <f>+J84*賃金!I80</f>
        <v>0</v>
      </c>
      <c r="M84" s="681">
        <v>0</v>
      </c>
      <c r="N84" s="681">
        <f t="shared" si="28"/>
        <v>0</v>
      </c>
      <c r="O84" s="690">
        <f t="shared" si="29"/>
        <v>0</v>
      </c>
      <c r="Q84" s="519"/>
      <c r="R84" s="528">
        <f>+Q$115*係数表!AK84</f>
        <v>0</v>
      </c>
      <c r="S84" s="528">
        <f>+R84*係数表!AD84</f>
        <v>0</v>
      </c>
      <c r="T84" s="535">
        <f>+R84*賃金!I80</f>
        <v>0</v>
      </c>
      <c r="V84" s="556">
        <f>+E84*係数表!Y84</f>
        <v>0</v>
      </c>
      <c r="W84" s="557">
        <f>+J84*係数表!Y84</f>
        <v>0</v>
      </c>
      <c r="X84" s="557">
        <f t="shared" si="22"/>
        <v>0</v>
      </c>
      <c r="Y84" s="558">
        <f>+R84*係数表!Y84</f>
        <v>0</v>
      </c>
      <c r="Z84" s="559">
        <f t="shared" si="23"/>
        <v>0</v>
      </c>
      <c r="AA84" s="556">
        <f>+E84*係数表!Z84</f>
        <v>0</v>
      </c>
      <c r="AB84" s="558">
        <f>+J84*係数表!Z84</f>
        <v>0</v>
      </c>
      <c r="AC84" s="558">
        <f t="shared" si="24"/>
        <v>0</v>
      </c>
      <c r="AD84" s="558">
        <f>+R84*係数表!Z84</f>
        <v>0</v>
      </c>
      <c r="AE84" s="561">
        <f t="shared" si="25"/>
        <v>0</v>
      </c>
      <c r="AG84" s="582">
        <f t="shared" si="17"/>
        <v>0</v>
      </c>
      <c r="AH84" s="583">
        <f t="shared" si="18"/>
        <v>0</v>
      </c>
      <c r="AI84" s="584">
        <f t="shared" si="19"/>
        <v>0</v>
      </c>
      <c r="AJ84" s="582">
        <f t="shared" si="26"/>
        <v>0</v>
      </c>
      <c r="AK84" s="585">
        <f t="shared" si="27"/>
        <v>0</v>
      </c>
      <c r="AN84" s="592">
        <f>+AG84*環境係数!AD81</f>
        <v>0</v>
      </c>
      <c r="AO84" s="593">
        <f>+AG84*環境係数!AE81</f>
        <v>0</v>
      </c>
    </row>
    <row r="85" spans="1:41" ht="12.95" customHeight="1">
      <c r="A85" s="586">
        <v>79</v>
      </c>
      <c r="B85" s="497" t="s">
        <v>232</v>
      </c>
      <c r="C85" s="498" t="s">
        <v>233</v>
      </c>
      <c r="D85" s="684">
        <f>入力と結果!D85</f>
        <v>0</v>
      </c>
      <c r="E85" s="685">
        <f t="shared" si="20"/>
        <v>0</v>
      </c>
      <c r="F85" s="681">
        <f>+E85*係数表!AD85</f>
        <v>0</v>
      </c>
      <c r="G85" s="681">
        <f>+E85*賃金!I81</f>
        <v>0</v>
      </c>
      <c r="H85" s="484">
        <v>0</v>
      </c>
      <c r="I85" s="484">
        <f>+H85*係数表!T85</f>
        <v>0</v>
      </c>
      <c r="J85" s="685">
        <f t="shared" si="21"/>
        <v>0</v>
      </c>
      <c r="K85" s="681">
        <f>+J85*係数表!AD85</f>
        <v>0</v>
      </c>
      <c r="L85" s="681">
        <f>+J85*賃金!I81</f>
        <v>0</v>
      </c>
      <c r="M85" s="681">
        <v>0</v>
      </c>
      <c r="N85" s="681">
        <f t="shared" si="28"/>
        <v>0</v>
      </c>
      <c r="O85" s="690">
        <f t="shared" si="29"/>
        <v>0</v>
      </c>
      <c r="Q85" s="519"/>
      <c r="R85" s="528">
        <f>+Q$115*係数表!AK85</f>
        <v>0</v>
      </c>
      <c r="S85" s="528">
        <f>+R85*係数表!AD85</f>
        <v>0</v>
      </c>
      <c r="T85" s="535">
        <f>+R85*賃金!I81</f>
        <v>0</v>
      </c>
      <c r="V85" s="556">
        <f>+E85*係数表!Y85</f>
        <v>0</v>
      </c>
      <c r="W85" s="557">
        <f>+J85*係数表!Y85</f>
        <v>0</v>
      </c>
      <c r="X85" s="557">
        <f t="shared" si="22"/>
        <v>0</v>
      </c>
      <c r="Y85" s="558">
        <f>+R85*係数表!Y85</f>
        <v>0</v>
      </c>
      <c r="Z85" s="559">
        <f t="shared" si="23"/>
        <v>0</v>
      </c>
      <c r="AA85" s="556">
        <f>+E85*係数表!Z85</f>
        <v>0</v>
      </c>
      <c r="AB85" s="558">
        <f>+J85*係数表!Z85</f>
        <v>0</v>
      </c>
      <c r="AC85" s="558">
        <f t="shared" si="24"/>
        <v>0</v>
      </c>
      <c r="AD85" s="558">
        <f>+R85*係数表!Z85</f>
        <v>0</v>
      </c>
      <c r="AE85" s="561">
        <f t="shared" si="25"/>
        <v>0</v>
      </c>
      <c r="AG85" s="582">
        <f t="shared" si="17"/>
        <v>0</v>
      </c>
      <c r="AH85" s="583">
        <f t="shared" si="18"/>
        <v>0</v>
      </c>
      <c r="AI85" s="584">
        <f t="shared" si="19"/>
        <v>0</v>
      </c>
      <c r="AJ85" s="582">
        <f t="shared" si="26"/>
        <v>0</v>
      </c>
      <c r="AK85" s="585">
        <f t="shared" si="27"/>
        <v>0</v>
      </c>
      <c r="AN85" s="592">
        <f>+AG85*環境係数!AD82</f>
        <v>0</v>
      </c>
      <c r="AO85" s="593">
        <f>+AG85*環境係数!AE82</f>
        <v>0</v>
      </c>
    </row>
    <row r="86" spans="1:41" ht="12.95" customHeight="1">
      <c r="A86" s="586">
        <v>80</v>
      </c>
      <c r="B86" s="497" t="s">
        <v>234</v>
      </c>
      <c r="C86" s="498" t="s">
        <v>235</v>
      </c>
      <c r="D86" s="684">
        <f>入力と結果!D86</f>
        <v>0</v>
      </c>
      <c r="E86" s="685">
        <f t="shared" si="20"/>
        <v>0</v>
      </c>
      <c r="F86" s="681">
        <f>+E86*係数表!AD86</f>
        <v>0</v>
      </c>
      <c r="G86" s="681">
        <f>+E86*賃金!I82</f>
        <v>0</v>
      </c>
      <c r="H86" s="484">
        <v>0</v>
      </c>
      <c r="I86" s="484">
        <f>+H86*係数表!T86</f>
        <v>0</v>
      </c>
      <c r="J86" s="685">
        <f t="shared" si="21"/>
        <v>0</v>
      </c>
      <c r="K86" s="681">
        <f>+J86*係数表!AD86</f>
        <v>0</v>
      </c>
      <c r="L86" s="681">
        <f>+J86*賃金!I82</f>
        <v>0</v>
      </c>
      <c r="M86" s="681">
        <v>0</v>
      </c>
      <c r="N86" s="681">
        <f t="shared" si="28"/>
        <v>0</v>
      </c>
      <c r="O86" s="690">
        <f t="shared" si="29"/>
        <v>0</v>
      </c>
      <c r="Q86" s="519"/>
      <c r="R86" s="528">
        <f>+Q$115*係数表!AK86</f>
        <v>0</v>
      </c>
      <c r="S86" s="528">
        <f>+R86*係数表!AD86</f>
        <v>0</v>
      </c>
      <c r="T86" s="535">
        <f>+R86*賃金!I82</f>
        <v>0</v>
      </c>
      <c r="V86" s="556">
        <f>+E86*係数表!Y86</f>
        <v>0</v>
      </c>
      <c r="W86" s="557">
        <f>+J86*係数表!Y86</f>
        <v>0</v>
      </c>
      <c r="X86" s="557">
        <f t="shared" si="22"/>
        <v>0</v>
      </c>
      <c r="Y86" s="558">
        <f>+R86*係数表!Y86</f>
        <v>0</v>
      </c>
      <c r="Z86" s="559">
        <f t="shared" si="23"/>
        <v>0</v>
      </c>
      <c r="AA86" s="556">
        <f>+E86*係数表!Z86</f>
        <v>0</v>
      </c>
      <c r="AB86" s="558">
        <f>+J86*係数表!Z86</f>
        <v>0</v>
      </c>
      <c r="AC86" s="558">
        <f t="shared" si="24"/>
        <v>0</v>
      </c>
      <c r="AD86" s="558">
        <f>+R86*係数表!Z86</f>
        <v>0</v>
      </c>
      <c r="AE86" s="561">
        <f t="shared" si="25"/>
        <v>0</v>
      </c>
      <c r="AG86" s="582">
        <f t="shared" si="17"/>
        <v>0</v>
      </c>
      <c r="AH86" s="583">
        <f t="shared" si="18"/>
        <v>0</v>
      </c>
      <c r="AI86" s="584">
        <f t="shared" si="19"/>
        <v>0</v>
      </c>
      <c r="AJ86" s="582">
        <f t="shared" si="26"/>
        <v>0</v>
      </c>
      <c r="AK86" s="585">
        <f t="shared" si="27"/>
        <v>0</v>
      </c>
      <c r="AN86" s="592">
        <f>+AG86*環境係数!AD83</f>
        <v>0</v>
      </c>
      <c r="AO86" s="593">
        <f>+AG86*環境係数!AE83</f>
        <v>0</v>
      </c>
    </row>
    <row r="87" spans="1:41" ht="12.95" customHeight="1">
      <c r="A87" s="586">
        <v>81</v>
      </c>
      <c r="B87" s="497" t="s">
        <v>236</v>
      </c>
      <c r="C87" s="498" t="s">
        <v>237</v>
      </c>
      <c r="D87" s="684">
        <f>入力と結果!D87</f>
        <v>0</v>
      </c>
      <c r="E87" s="685">
        <f t="shared" si="20"/>
        <v>0</v>
      </c>
      <c r="F87" s="681">
        <f>+E87*係数表!AD87</f>
        <v>0</v>
      </c>
      <c r="G87" s="681">
        <f>+E87*賃金!I83</f>
        <v>0</v>
      </c>
      <c r="H87" s="484">
        <v>0</v>
      </c>
      <c r="I87" s="484">
        <f>+H87*係数表!T87</f>
        <v>0</v>
      </c>
      <c r="J87" s="685">
        <f t="shared" si="21"/>
        <v>0</v>
      </c>
      <c r="K87" s="681">
        <f>+J87*係数表!AD87</f>
        <v>0</v>
      </c>
      <c r="L87" s="681">
        <f>+J87*賃金!I83</f>
        <v>0</v>
      </c>
      <c r="M87" s="681">
        <v>0</v>
      </c>
      <c r="N87" s="681">
        <f t="shared" si="28"/>
        <v>0</v>
      </c>
      <c r="O87" s="690">
        <f t="shared" si="29"/>
        <v>0</v>
      </c>
      <c r="Q87" s="519"/>
      <c r="R87" s="528">
        <f>+Q$115*係数表!AK87</f>
        <v>0</v>
      </c>
      <c r="S87" s="528">
        <f>+R87*係数表!AD87</f>
        <v>0</v>
      </c>
      <c r="T87" s="535">
        <f>+R87*賃金!I83</f>
        <v>0</v>
      </c>
      <c r="V87" s="556">
        <f>+E87*係数表!Y87</f>
        <v>0</v>
      </c>
      <c r="W87" s="557">
        <f>+J87*係数表!Y87</f>
        <v>0</v>
      </c>
      <c r="X87" s="557">
        <f t="shared" si="22"/>
        <v>0</v>
      </c>
      <c r="Y87" s="558">
        <f>+R87*係数表!Y87</f>
        <v>0</v>
      </c>
      <c r="Z87" s="559">
        <f t="shared" si="23"/>
        <v>0</v>
      </c>
      <c r="AA87" s="556">
        <f>+E87*係数表!Z87</f>
        <v>0</v>
      </c>
      <c r="AB87" s="558">
        <f>+J87*係数表!Z87</f>
        <v>0</v>
      </c>
      <c r="AC87" s="558">
        <f t="shared" si="24"/>
        <v>0</v>
      </c>
      <c r="AD87" s="558">
        <f>+R87*係数表!Z87</f>
        <v>0</v>
      </c>
      <c r="AE87" s="561">
        <f t="shared" si="25"/>
        <v>0</v>
      </c>
      <c r="AG87" s="582">
        <f t="shared" si="17"/>
        <v>0</v>
      </c>
      <c r="AH87" s="583">
        <f t="shared" si="18"/>
        <v>0</v>
      </c>
      <c r="AI87" s="584">
        <f t="shared" si="19"/>
        <v>0</v>
      </c>
      <c r="AJ87" s="582">
        <f t="shared" si="26"/>
        <v>0</v>
      </c>
      <c r="AK87" s="585">
        <f t="shared" si="27"/>
        <v>0</v>
      </c>
      <c r="AN87" s="592">
        <f>+AG87*環境係数!AD84</f>
        <v>0</v>
      </c>
      <c r="AO87" s="593">
        <f>+AG87*環境係数!AE84</f>
        <v>0</v>
      </c>
    </row>
    <row r="88" spans="1:41" ht="12.95" customHeight="1">
      <c r="A88" s="586">
        <v>82</v>
      </c>
      <c r="B88" s="497" t="s">
        <v>238</v>
      </c>
      <c r="C88" s="498" t="s">
        <v>239</v>
      </c>
      <c r="D88" s="684">
        <f>入力と結果!D88</f>
        <v>0</v>
      </c>
      <c r="E88" s="685">
        <f t="shared" si="20"/>
        <v>0</v>
      </c>
      <c r="F88" s="681">
        <f>+E88*係数表!AD88</f>
        <v>0</v>
      </c>
      <c r="G88" s="681">
        <f>+E88*賃金!I84</f>
        <v>0</v>
      </c>
      <c r="H88" s="484">
        <v>0</v>
      </c>
      <c r="I88" s="484">
        <f>+H88*係数表!T88</f>
        <v>0</v>
      </c>
      <c r="J88" s="685">
        <f t="shared" si="21"/>
        <v>0</v>
      </c>
      <c r="K88" s="681">
        <f>+J88*係数表!AD88</f>
        <v>0</v>
      </c>
      <c r="L88" s="681">
        <f>+J88*賃金!I84</f>
        <v>0</v>
      </c>
      <c r="M88" s="681">
        <v>0</v>
      </c>
      <c r="N88" s="681">
        <f t="shared" si="28"/>
        <v>0</v>
      </c>
      <c r="O88" s="690">
        <f t="shared" si="29"/>
        <v>0</v>
      </c>
      <c r="Q88" s="519"/>
      <c r="R88" s="528">
        <f>+Q$115*係数表!AK88</f>
        <v>0</v>
      </c>
      <c r="S88" s="528">
        <f>+R88*係数表!AD88</f>
        <v>0</v>
      </c>
      <c r="T88" s="535">
        <f>+R88*賃金!I84</f>
        <v>0</v>
      </c>
      <c r="V88" s="556">
        <f>+E88*係数表!Y88</f>
        <v>0</v>
      </c>
      <c r="W88" s="557">
        <f>+J88*係数表!Y88</f>
        <v>0</v>
      </c>
      <c r="X88" s="557">
        <f t="shared" si="22"/>
        <v>0</v>
      </c>
      <c r="Y88" s="558">
        <f>+R88*係数表!Y88</f>
        <v>0</v>
      </c>
      <c r="Z88" s="559">
        <f t="shared" si="23"/>
        <v>0</v>
      </c>
      <c r="AA88" s="556">
        <f>+E88*係数表!Z88</f>
        <v>0</v>
      </c>
      <c r="AB88" s="558">
        <f>+J88*係数表!Z88</f>
        <v>0</v>
      </c>
      <c r="AC88" s="558">
        <f t="shared" si="24"/>
        <v>0</v>
      </c>
      <c r="AD88" s="558">
        <f>+R88*係数表!Z88</f>
        <v>0</v>
      </c>
      <c r="AE88" s="561">
        <f t="shared" si="25"/>
        <v>0</v>
      </c>
      <c r="AG88" s="582">
        <f t="shared" si="17"/>
        <v>0</v>
      </c>
      <c r="AH88" s="583">
        <f t="shared" si="18"/>
        <v>0</v>
      </c>
      <c r="AI88" s="584">
        <f t="shared" si="19"/>
        <v>0</v>
      </c>
      <c r="AJ88" s="582">
        <f t="shared" si="26"/>
        <v>0</v>
      </c>
      <c r="AK88" s="585">
        <f t="shared" si="27"/>
        <v>0</v>
      </c>
      <c r="AN88" s="592">
        <f>+AG88*環境係数!AD85</f>
        <v>0</v>
      </c>
      <c r="AO88" s="593">
        <f>+AG88*環境係数!AE85</f>
        <v>0</v>
      </c>
    </row>
    <row r="89" spans="1:41" ht="12.95" customHeight="1">
      <c r="A89" s="586">
        <v>83</v>
      </c>
      <c r="B89" s="497" t="s">
        <v>240</v>
      </c>
      <c r="C89" s="498" t="s">
        <v>241</v>
      </c>
      <c r="D89" s="684">
        <f>入力と結果!D89</f>
        <v>0</v>
      </c>
      <c r="E89" s="685">
        <f t="shared" si="20"/>
        <v>0</v>
      </c>
      <c r="F89" s="681">
        <f>+E89*係数表!AD89</f>
        <v>0</v>
      </c>
      <c r="G89" s="681">
        <f>+E89*賃金!I85</f>
        <v>0</v>
      </c>
      <c r="H89" s="484">
        <v>0</v>
      </c>
      <c r="I89" s="484">
        <f>+H89*係数表!T89</f>
        <v>0</v>
      </c>
      <c r="J89" s="685">
        <f t="shared" si="21"/>
        <v>0</v>
      </c>
      <c r="K89" s="681">
        <f>+J89*係数表!AD89</f>
        <v>0</v>
      </c>
      <c r="L89" s="681">
        <f>+J89*賃金!I85</f>
        <v>0</v>
      </c>
      <c r="M89" s="681">
        <v>0</v>
      </c>
      <c r="N89" s="681">
        <f t="shared" si="28"/>
        <v>0</v>
      </c>
      <c r="O89" s="690">
        <f t="shared" si="29"/>
        <v>0</v>
      </c>
      <c r="Q89" s="519"/>
      <c r="R89" s="528">
        <f>+Q$115*係数表!AK89</f>
        <v>0</v>
      </c>
      <c r="S89" s="528">
        <f>+R89*係数表!AD89</f>
        <v>0</v>
      </c>
      <c r="T89" s="535">
        <f>+R89*賃金!I85</f>
        <v>0</v>
      </c>
      <c r="V89" s="556">
        <f>+E89*係数表!Y89</f>
        <v>0</v>
      </c>
      <c r="W89" s="557">
        <f>+J89*係数表!Y89</f>
        <v>0</v>
      </c>
      <c r="X89" s="557">
        <f t="shared" si="22"/>
        <v>0</v>
      </c>
      <c r="Y89" s="558">
        <f>+R89*係数表!Y89</f>
        <v>0</v>
      </c>
      <c r="Z89" s="559">
        <f t="shared" si="23"/>
        <v>0</v>
      </c>
      <c r="AA89" s="556">
        <f>+E89*係数表!Z89</f>
        <v>0</v>
      </c>
      <c r="AB89" s="558">
        <f>+J89*係数表!Z89</f>
        <v>0</v>
      </c>
      <c r="AC89" s="558">
        <f t="shared" si="24"/>
        <v>0</v>
      </c>
      <c r="AD89" s="558">
        <f>+R89*係数表!Z89</f>
        <v>0</v>
      </c>
      <c r="AE89" s="561">
        <f t="shared" si="25"/>
        <v>0</v>
      </c>
      <c r="AG89" s="582">
        <f t="shared" si="17"/>
        <v>0</v>
      </c>
      <c r="AH89" s="583">
        <f t="shared" si="18"/>
        <v>0</v>
      </c>
      <c r="AI89" s="584">
        <f t="shared" si="19"/>
        <v>0</v>
      </c>
      <c r="AJ89" s="582">
        <f t="shared" si="26"/>
        <v>0</v>
      </c>
      <c r="AK89" s="585">
        <f t="shared" si="27"/>
        <v>0</v>
      </c>
      <c r="AN89" s="592">
        <f>+AG89*環境係数!AD86</f>
        <v>0</v>
      </c>
      <c r="AO89" s="593">
        <f>+AG89*環境係数!AE86</f>
        <v>0</v>
      </c>
    </row>
    <row r="90" spans="1:41" ht="12.95" customHeight="1">
      <c r="A90" s="586">
        <v>84</v>
      </c>
      <c r="B90" s="497" t="s">
        <v>242</v>
      </c>
      <c r="C90" s="498" t="s">
        <v>243</v>
      </c>
      <c r="D90" s="684">
        <f>入力と結果!D90</f>
        <v>0</v>
      </c>
      <c r="E90" s="685">
        <f t="shared" si="20"/>
        <v>0</v>
      </c>
      <c r="F90" s="681">
        <f>+E90*係数表!AD90</f>
        <v>0</v>
      </c>
      <c r="G90" s="681">
        <f>+E90*賃金!I86</f>
        <v>0</v>
      </c>
      <c r="H90" s="484">
        <v>0</v>
      </c>
      <c r="I90" s="484">
        <f>+H90*係数表!T90</f>
        <v>0</v>
      </c>
      <c r="J90" s="685">
        <f t="shared" si="21"/>
        <v>0</v>
      </c>
      <c r="K90" s="681">
        <f>+J90*係数表!AD90</f>
        <v>0</v>
      </c>
      <c r="L90" s="681">
        <f>+J90*賃金!I86</f>
        <v>0</v>
      </c>
      <c r="M90" s="681">
        <v>0</v>
      </c>
      <c r="N90" s="681">
        <f t="shared" si="28"/>
        <v>0</v>
      </c>
      <c r="O90" s="690">
        <f t="shared" si="29"/>
        <v>0</v>
      </c>
      <c r="Q90" s="519"/>
      <c r="R90" s="528">
        <f>+Q$115*係数表!AK90</f>
        <v>0</v>
      </c>
      <c r="S90" s="528">
        <f>+R90*係数表!AD90</f>
        <v>0</v>
      </c>
      <c r="T90" s="535">
        <f>+R90*賃金!I86</f>
        <v>0</v>
      </c>
      <c r="V90" s="556">
        <f>+E90*係数表!Y90</f>
        <v>0</v>
      </c>
      <c r="W90" s="557">
        <f>+J90*係数表!Y90</f>
        <v>0</v>
      </c>
      <c r="X90" s="557">
        <f t="shared" si="22"/>
        <v>0</v>
      </c>
      <c r="Y90" s="558">
        <f>+R90*係数表!Y90</f>
        <v>0</v>
      </c>
      <c r="Z90" s="559">
        <f t="shared" si="23"/>
        <v>0</v>
      </c>
      <c r="AA90" s="556">
        <f>+E90*係数表!Z90</f>
        <v>0</v>
      </c>
      <c r="AB90" s="558">
        <f>+J90*係数表!Z90</f>
        <v>0</v>
      </c>
      <c r="AC90" s="558">
        <f t="shared" si="24"/>
        <v>0</v>
      </c>
      <c r="AD90" s="558">
        <f>+R90*係数表!Z90</f>
        <v>0</v>
      </c>
      <c r="AE90" s="561">
        <f t="shared" si="25"/>
        <v>0</v>
      </c>
      <c r="AG90" s="582">
        <f t="shared" si="17"/>
        <v>0</v>
      </c>
      <c r="AH90" s="583">
        <f t="shared" si="18"/>
        <v>0</v>
      </c>
      <c r="AI90" s="584">
        <f t="shared" si="19"/>
        <v>0</v>
      </c>
      <c r="AJ90" s="582">
        <f t="shared" si="26"/>
        <v>0</v>
      </c>
      <c r="AK90" s="585">
        <f t="shared" si="27"/>
        <v>0</v>
      </c>
      <c r="AN90" s="592">
        <f>+AG90*環境係数!AD87</f>
        <v>0</v>
      </c>
      <c r="AO90" s="593">
        <f>+AG90*環境係数!AE87</f>
        <v>0</v>
      </c>
    </row>
    <row r="91" spans="1:41" ht="12.95" customHeight="1">
      <c r="A91" s="586">
        <v>85</v>
      </c>
      <c r="B91" s="497" t="s">
        <v>244</v>
      </c>
      <c r="C91" s="498" t="s">
        <v>245</v>
      </c>
      <c r="D91" s="684">
        <f>入力と結果!D91</f>
        <v>0</v>
      </c>
      <c r="E91" s="685">
        <f t="shared" si="20"/>
        <v>0</v>
      </c>
      <c r="F91" s="681">
        <f>+E91*係数表!AD91</f>
        <v>0</v>
      </c>
      <c r="G91" s="681">
        <f>+E91*賃金!I87</f>
        <v>0</v>
      </c>
      <c r="H91" s="484">
        <v>0</v>
      </c>
      <c r="I91" s="484">
        <f>+H91*係数表!T91</f>
        <v>0</v>
      </c>
      <c r="J91" s="685">
        <f t="shared" si="21"/>
        <v>0</v>
      </c>
      <c r="K91" s="681">
        <f>+J91*係数表!AD91</f>
        <v>0</v>
      </c>
      <c r="L91" s="681">
        <f>+J91*賃金!I87</f>
        <v>0</v>
      </c>
      <c r="M91" s="681">
        <v>0</v>
      </c>
      <c r="N91" s="681">
        <f t="shared" si="28"/>
        <v>0</v>
      </c>
      <c r="O91" s="690">
        <f t="shared" si="29"/>
        <v>0</v>
      </c>
      <c r="Q91" s="519"/>
      <c r="R91" s="528">
        <f>+Q$115*係数表!AK91</f>
        <v>0</v>
      </c>
      <c r="S91" s="528">
        <f>+R91*係数表!AD91</f>
        <v>0</v>
      </c>
      <c r="T91" s="535">
        <f>+R91*賃金!I87</f>
        <v>0</v>
      </c>
      <c r="V91" s="556">
        <f>+E91*係数表!Y91</f>
        <v>0</v>
      </c>
      <c r="W91" s="557">
        <f>+J91*係数表!Y91</f>
        <v>0</v>
      </c>
      <c r="X91" s="557">
        <f t="shared" si="22"/>
        <v>0</v>
      </c>
      <c r="Y91" s="558">
        <f>+R91*係数表!Y91</f>
        <v>0</v>
      </c>
      <c r="Z91" s="559">
        <f t="shared" si="23"/>
        <v>0</v>
      </c>
      <c r="AA91" s="556">
        <f>+E91*係数表!Z91</f>
        <v>0</v>
      </c>
      <c r="AB91" s="558">
        <f>+J91*係数表!Z91</f>
        <v>0</v>
      </c>
      <c r="AC91" s="558">
        <f t="shared" si="24"/>
        <v>0</v>
      </c>
      <c r="AD91" s="558">
        <f>+R91*係数表!Z91</f>
        <v>0</v>
      </c>
      <c r="AE91" s="561">
        <f t="shared" si="25"/>
        <v>0</v>
      </c>
      <c r="AG91" s="582">
        <f t="shared" si="17"/>
        <v>0</v>
      </c>
      <c r="AH91" s="583">
        <f t="shared" si="18"/>
        <v>0</v>
      </c>
      <c r="AI91" s="584">
        <f t="shared" si="19"/>
        <v>0</v>
      </c>
      <c r="AJ91" s="582">
        <f t="shared" si="26"/>
        <v>0</v>
      </c>
      <c r="AK91" s="585">
        <f t="shared" si="27"/>
        <v>0</v>
      </c>
      <c r="AN91" s="592">
        <f>+AG91*環境係数!AD88</f>
        <v>0</v>
      </c>
      <c r="AO91" s="593">
        <f>+AG91*環境係数!AE88</f>
        <v>0</v>
      </c>
    </row>
    <row r="92" spans="1:41" ht="12.95" customHeight="1">
      <c r="A92" s="586">
        <v>86</v>
      </c>
      <c r="B92" s="497" t="s">
        <v>246</v>
      </c>
      <c r="C92" s="498" t="s">
        <v>247</v>
      </c>
      <c r="D92" s="684">
        <f>入力と結果!D92</f>
        <v>0</v>
      </c>
      <c r="E92" s="685">
        <f t="shared" si="20"/>
        <v>0</v>
      </c>
      <c r="F92" s="681">
        <f>+E92*係数表!AD92</f>
        <v>0</v>
      </c>
      <c r="G92" s="681">
        <f>+E92*賃金!I88</f>
        <v>0</v>
      </c>
      <c r="H92" s="484">
        <v>0</v>
      </c>
      <c r="I92" s="484">
        <f>+H92*係数表!T92</f>
        <v>0</v>
      </c>
      <c r="J92" s="685">
        <f t="shared" si="21"/>
        <v>0</v>
      </c>
      <c r="K92" s="681">
        <f>+J92*係数表!AD92</f>
        <v>0</v>
      </c>
      <c r="L92" s="681">
        <f>+J92*賃金!I88</f>
        <v>0</v>
      </c>
      <c r="M92" s="681">
        <v>0</v>
      </c>
      <c r="N92" s="681">
        <f t="shared" si="28"/>
        <v>0</v>
      </c>
      <c r="O92" s="690">
        <f t="shared" si="29"/>
        <v>0</v>
      </c>
      <c r="Q92" s="519"/>
      <c r="R92" s="528">
        <f>+Q$115*係数表!AK92</f>
        <v>0</v>
      </c>
      <c r="S92" s="528">
        <f>+R92*係数表!AD92</f>
        <v>0</v>
      </c>
      <c r="T92" s="535">
        <f>+R92*賃金!I88</f>
        <v>0</v>
      </c>
      <c r="V92" s="556">
        <f>+E92*係数表!Y92</f>
        <v>0</v>
      </c>
      <c r="W92" s="557">
        <f>+J92*係数表!Y92</f>
        <v>0</v>
      </c>
      <c r="X92" s="557">
        <f t="shared" si="22"/>
        <v>0</v>
      </c>
      <c r="Y92" s="558">
        <f>+R92*係数表!Y92</f>
        <v>0</v>
      </c>
      <c r="Z92" s="559">
        <f t="shared" si="23"/>
        <v>0</v>
      </c>
      <c r="AA92" s="556">
        <f>+E92*係数表!Z92</f>
        <v>0</v>
      </c>
      <c r="AB92" s="558">
        <f>+J92*係数表!Z92</f>
        <v>0</v>
      </c>
      <c r="AC92" s="558">
        <f t="shared" si="24"/>
        <v>0</v>
      </c>
      <c r="AD92" s="558">
        <f>+R92*係数表!Z92</f>
        <v>0</v>
      </c>
      <c r="AE92" s="561">
        <f t="shared" si="25"/>
        <v>0</v>
      </c>
      <c r="AG92" s="582">
        <f t="shared" si="17"/>
        <v>0</v>
      </c>
      <c r="AH92" s="583">
        <f t="shared" si="18"/>
        <v>0</v>
      </c>
      <c r="AI92" s="584">
        <f t="shared" si="19"/>
        <v>0</v>
      </c>
      <c r="AJ92" s="582">
        <f t="shared" si="26"/>
        <v>0</v>
      </c>
      <c r="AK92" s="585">
        <f t="shared" si="27"/>
        <v>0</v>
      </c>
      <c r="AN92" s="592">
        <f>+AG92*環境係数!AD89</f>
        <v>0</v>
      </c>
      <c r="AO92" s="593">
        <f>+AG92*環境係数!AE89</f>
        <v>0</v>
      </c>
    </row>
    <row r="93" spans="1:41" ht="12.95" customHeight="1">
      <c r="A93" s="586">
        <v>87</v>
      </c>
      <c r="B93" s="497" t="s">
        <v>248</v>
      </c>
      <c r="C93" s="498" t="s">
        <v>249</v>
      </c>
      <c r="D93" s="684">
        <f>入力と結果!D93</f>
        <v>0</v>
      </c>
      <c r="E93" s="685">
        <f t="shared" si="20"/>
        <v>0</v>
      </c>
      <c r="F93" s="681">
        <f>+E93*係数表!AD93</f>
        <v>0</v>
      </c>
      <c r="G93" s="681">
        <f>+E93*賃金!I89</f>
        <v>0</v>
      </c>
      <c r="H93" s="484">
        <v>0</v>
      </c>
      <c r="I93" s="484">
        <f>+H93*係数表!T93</f>
        <v>0</v>
      </c>
      <c r="J93" s="685">
        <f t="shared" si="21"/>
        <v>0</v>
      </c>
      <c r="K93" s="681">
        <f>+J93*係数表!AD93</f>
        <v>0</v>
      </c>
      <c r="L93" s="681">
        <f>+J93*賃金!I89</f>
        <v>0</v>
      </c>
      <c r="M93" s="681">
        <v>0</v>
      </c>
      <c r="N93" s="681">
        <f t="shared" si="28"/>
        <v>0</v>
      </c>
      <c r="O93" s="690">
        <f t="shared" si="29"/>
        <v>0</v>
      </c>
      <c r="Q93" s="519"/>
      <c r="R93" s="528">
        <f>+Q$115*係数表!AK93</f>
        <v>0</v>
      </c>
      <c r="S93" s="528">
        <f>+R93*係数表!AD93</f>
        <v>0</v>
      </c>
      <c r="T93" s="535">
        <f>+R93*賃金!I89</f>
        <v>0</v>
      </c>
      <c r="V93" s="556">
        <f>+E93*係数表!Y93</f>
        <v>0</v>
      </c>
      <c r="W93" s="557">
        <f>+J93*係数表!Y93</f>
        <v>0</v>
      </c>
      <c r="X93" s="557">
        <f t="shared" si="22"/>
        <v>0</v>
      </c>
      <c r="Y93" s="558">
        <f>+R93*係数表!Y93</f>
        <v>0</v>
      </c>
      <c r="Z93" s="559">
        <f t="shared" si="23"/>
        <v>0</v>
      </c>
      <c r="AA93" s="556">
        <f>+E93*係数表!Z93</f>
        <v>0</v>
      </c>
      <c r="AB93" s="558">
        <f>+J93*係数表!Z93</f>
        <v>0</v>
      </c>
      <c r="AC93" s="558">
        <f t="shared" si="24"/>
        <v>0</v>
      </c>
      <c r="AD93" s="558">
        <f>+R93*係数表!Z93</f>
        <v>0</v>
      </c>
      <c r="AE93" s="561">
        <f t="shared" si="25"/>
        <v>0</v>
      </c>
      <c r="AG93" s="582">
        <f t="shared" si="17"/>
        <v>0</v>
      </c>
      <c r="AH93" s="583">
        <f t="shared" si="18"/>
        <v>0</v>
      </c>
      <c r="AI93" s="584">
        <f t="shared" si="19"/>
        <v>0</v>
      </c>
      <c r="AJ93" s="582">
        <f t="shared" si="26"/>
        <v>0</v>
      </c>
      <c r="AK93" s="585">
        <f t="shared" si="27"/>
        <v>0</v>
      </c>
      <c r="AN93" s="592">
        <f>+AG93*環境係数!AD90</f>
        <v>0</v>
      </c>
      <c r="AO93" s="593">
        <f>+AG93*環境係数!AE90</f>
        <v>0</v>
      </c>
    </row>
    <row r="94" spans="1:41" ht="12.95" customHeight="1">
      <c r="A94" s="586">
        <v>88</v>
      </c>
      <c r="B94" s="497" t="s">
        <v>250</v>
      </c>
      <c r="C94" s="498" t="s">
        <v>251</v>
      </c>
      <c r="D94" s="684">
        <f>入力と結果!D94</f>
        <v>0</v>
      </c>
      <c r="E94" s="685">
        <f t="shared" si="20"/>
        <v>0</v>
      </c>
      <c r="F94" s="681">
        <f>+E94*係数表!AD94</f>
        <v>0</v>
      </c>
      <c r="G94" s="681">
        <f>+E94*賃金!I90</f>
        <v>0</v>
      </c>
      <c r="H94" s="484">
        <v>0</v>
      </c>
      <c r="I94" s="484">
        <f>+H94*係数表!T94</f>
        <v>0</v>
      </c>
      <c r="J94" s="685">
        <f t="shared" si="21"/>
        <v>0</v>
      </c>
      <c r="K94" s="681">
        <f>+J94*係数表!AD94</f>
        <v>0</v>
      </c>
      <c r="L94" s="681">
        <f>+J94*賃金!I90</f>
        <v>0</v>
      </c>
      <c r="M94" s="681">
        <v>0</v>
      </c>
      <c r="N94" s="681">
        <f t="shared" si="28"/>
        <v>0</v>
      </c>
      <c r="O94" s="690">
        <f t="shared" si="29"/>
        <v>0</v>
      </c>
      <c r="Q94" s="519"/>
      <c r="R94" s="528">
        <f>+Q$115*係数表!AK94</f>
        <v>0</v>
      </c>
      <c r="S94" s="528">
        <f>+R94*係数表!AD94</f>
        <v>0</v>
      </c>
      <c r="T94" s="535">
        <f>+R94*賃金!I90</f>
        <v>0</v>
      </c>
      <c r="V94" s="556">
        <f>+E94*係数表!Y94</f>
        <v>0</v>
      </c>
      <c r="W94" s="557">
        <f>+J94*係数表!Y94</f>
        <v>0</v>
      </c>
      <c r="X94" s="557">
        <f t="shared" si="22"/>
        <v>0</v>
      </c>
      <c r="Y94" s="558">
        <f>+R94*係数表!Y94</f>
        <v>0</v>
      </c>
      <c r="Z94" s="559">
        <f t="shared" si="23"/>
        <v>0</v>
      </c>
      <c r="AA94" s="556">
        <f>+E94*係数表!Z94</f>
        <v>0</v>
      </c>
      <c r="AB94" s="558">
        <f>+J94*係数表!Z94</f>
        <v>0</v>
      </c>
      <c r="AC94" s="558">
        <f t="shared" si="24"/>
        <v>0</v>
      </c>
      <c r="AD94" s="558">
        <f>+R94*係数表!Z94</f>
        <v>0</v>
      </c>
      <c r="AE94" s="561">
        <f t="shared" si="25"/>
        <v>0</v>
      </c>
      <c r="AG94" s="582">
        <f t="shared" si="17"/>
        <v>0</v>
      </c>
      <c r="AH94" s="583">
        <f t="shared" si="18"/>
        <v>0</v>
      </c>
      <c r="AI94" s="584">
        <f t="shared" si="19"/>
        <v>0</v>
      </c>
      <c r="AJ94" s="582">
        <f t="shared" si="26"/>
        <v>0</v>
      </c>
      <c r="AK94" s="585">
        <f t="shared" si="27"/>
        <v>0</v>
      </c>
      <c r="AN94" s="592">
        <f>+AG94*環境係数!AD91</f>
        <v>0</v>
      </c>
      <c r="AO94" s="593">
        <f>+AG94*環境係数!AE91</f>
        <v>0</v>
      </c>
    </row>
    <row r="95" spans="1:41" ht="12.95" customHeight="1">
      <c r="A95" s="586">
        <v>89</v>
      </c>
      <c r="B95" s="497" t="s">
        <v>252</v>
      </c>
      <c r="C95" s="498" t="s">
        <v>7</v>
      </c>
      <c r="D95" s="684">
        <f>入力と結果!D95</f>
        <v>0</v>
      </c>
      <c r="E95" s="685">
        <f t="shared" si="20"/>
        <v>0</v>
      </c>
      <c r="F95" s="681">
        <f>+E95*係数表!AD95</f>
        <v>0</v>
      </c>
      <c r="G95" s="681">
        <f>+E95*賃金!I91</f>
        <v>0</v>
      </c>
      <c r="H95" s="484">
        <v>0</v>
      </c>
      <c r="I95" s="484">
        <f>+H95*係数表!T95</f>
        <v>0</v>
      </c>
      <c r="J95" s="685">
        <f t="shared" si="21"/>
        <v>0</v>
      </c>
      <c r="K95" s="681">
        <f>+J95*係数表!AD95</f>
        <v>0</v>
      </c>
      <c r="L95" s="681">
        <f>+J95*賃金!I91</f>
        <v>0</v>
      </c>
      <c r="M95" s="681">
        <v>0</v>
      </c>
      <c r="N95" s="681">
        <f t="shared" si="28"/>
        <v>0</v>
      </c>
      <c r="O95" s="690">
        <f t="shared" si="29"/>
        <v>0</v>
      </c>
      <c r="Q95" s="519"/>
      <c r="R95" s="528">
        <f>+Q$115*係数表!AK95</f>
        <v>0</v>
      </c>
      <c r="S95" s="528">
        <f>+R95*係数表!AD95</f>
        <v>0</v>
      </c>
      <c r="T95" s="535">
        <f>+R95*賃金!I91</f>
        <v>0</v>
      </c>
      <c r="V95" s="556">
        <f>+E95*係数表!Y95</f>
        <v>0</v>
      </c>
      <c r="W95" s="557">
        <f>+J95*係数表!Y95</f>
        <v>0</v>
      </c>
      <c r="X95" s="557">
        <f t="shared" si="22"/>
        <v>0</v>
      </c>
      <c r="Y95" s="558">
        <f>+R95*係数表!Y95</f>
        <v>0</v>
      </c>
      <c r="Z95" s="559">
        <f t="shared" si="23"/>
        <v>0</v>
      </c>
      <c r="AA95" s="556">
        <f>+E95*係数表!Z95</f>
        <v>0</v>
      </c>
      <c r="AB95" s="558">
        <f>+J95*係数表!Z95</f>
        <v>0</v>
      </c>
      <c r="AC95" s="558">
        <f t="shared" si="24"/>
        <v>0</v>
      </c>
      <c r="AD95" s="558">
        <f>+R95*係数表!Z95</f>
        <v>0</v>
      </c>
      <c r="AE95" s="561">
        <f t="shared" si="25"/>
        <v>0</v>
      </c>
      <c r="AG95" s="582">
        <f t="shared" si="17"/>
        <v>0</v>
      </c>
      <c r="AH95" s="583">
        <f t="shared" si="18"/>
        <v>0</v>
      </c>
      <c r="AI95" s="584">
        <f t="shared" si="19"/>
        <v>0</v>
      </c>
      <c r="AJ95" s="582">
        <f t="shared" si="26"/>
        <v>0</v>
      </c>
      <c r="AK95" s="585">
        <f t="shared" si="27"/>
        <v>0</v>
      </c>
      <c r="AN95" s="592">
        <f>+AG95*環境係数!AD92</f>
        <v>0</v>
      </c>
      <c r="AO95" s="593">
        <f>+AG95*環境係数!AE92</f>
        <v>0</v>
      </c>
    </row>
    <row r="96" spans="1:41" ht="12.95" customHeight="1">
      <c r="A96" s="586">
        <v>90</v>
      </c>
      <c r="B96" s="497" t="s">
        <v>253</v>
      </c>
      <c r="C96" s="498" t="s">
        <v>254</v>
      </c>
      <c r="D96" s="684">
        <f>入力と結果!D96</f>
        <v>0</v>
      </c>
      <c r="E96" s="685">
        <f t="shared" si="20"/>
        <v>0</v>
      </c>
      <c r="F96" s="681">
        <f>+E96*係数表!AD96</f>
        <v>0</v>
      </c>
      <c r="G96" s="681">
        <f>+E96*賃金!I92</f>
        <v>0</v>
      </c>
      <c r="H96" s="484">
        <v>0</v>
      </c>
      <c r="I96" s="484">
        <f>+H96*係数表!T96</f>
        <v>0</v>
      </c>
      <c r="J96" s="685">
        <f t="shared" si="21"/>
        <v>0</v>
      </c>
      <c r="K96" s="681">
        <f>+J96*係数表!AD96</f>
        <v>0</v>
      </c>
      <c r="L96" s="681">
        <f>+J96*賃金!I92</f>
        <v>0</v>
      </c>
      <c r="M96" s="681">
        <v>0</v>
      </c>
      <c r="N96" s="681">
        <f t="shared" si="28"/>
        <v>0</v>
      </c>
      <c r="O96" s="690">
        <f t="shared" si="29"/>
        <v>0</v>
      </c>
      <c r="Q96" s="519"/>
      <c r="R96" s="528">
        <f>+Q$115*係数表!AK96</f>
        <v>0</v>
      </c>
      <c r="S96" s="528">
        <f>+R96*係数表!AD96</f>
        <v>0</v>
      </c>
      <c r="T96" s="535">
        <f>+R96*賃金!I92</f>
        <v>0</v>
      </c>
      <c r="V96" s="556">
        <f>+E96*係数表!Y96</f>
        <v>0</v>
      </c>
      <c r="W96" s="557">
        <f>+J96*係数表!Y96</f>
        <v>0</v>
      </c>
      <c r="X96" s="557">
        <f t="shared" si="22"/>
        <v>0</v>
      </c>
      <c r="Y96" s="558">
        <f>+R96*係数表!Y96</f>
        <v>0</v>
      </c>
      <c r="Z96" s="559">
        <f t="shared" si="23"/>
        <v>0</v>
      </c>
      <c r="AA96" s="556">
        <f>+E96*係数表!Z96</f>
        <v>0</v>
      </c>
      <c r="AB96" s="558">
        <f>+J96*係数表!Z96</f>
        <v>0</v>
      </c>
      <c r="AC96" s="558">
        <f t="shared" si="24"/>
        <v>0</v>
      </c>
      <c r="AD96" s="558">
        <f>+R96*係数表!Z96</f>
        <v>0</v>
      </c>
      <c r="AE96" s="561">
        <f t="shared" si="25"/>
        <v>0</v>
      </c>
      <c r="AG96" s="582">
        <f t="shared" si="17"/>
        <v>0</v>
      </c>
      <c r="AH96" s="583">
        <f t="shared" si="18"/>
        <v>0</v>
      </c>
      <c r="AI96" s="584">
        <f t="shared" si="19"/>
        <v>0</v>
      </c>
      <c r="AJ96" s="582">
        <f t="shared" si="26"/>
        <v>0</v>
      </c>
      <c r="AK96" s="585">
        <f t="shared" si="27"/>
        <v>0</v>
      </c>
      <c r="AN96" s="592">
        <f>+AG96*環境係数!AD93</f>
        <v>0</v>
      </c>
      <c r="AO96" s="593">
        <f>+AG96*環境係数!AE93</f>
        <v>0</v>
      </c>
    </row>
    <row r="97" spans="1:41" ht="12.95" customHeight="1">
      <c r="A97" s="586">
        <v>91</v>
      </c>
      <c r="B97" s="497" t="s">
        <v>255</v>
      </c>
      <c r="C97" s="498" t="s">
        <v>256</v>
      </c>
      <c r="D97" s="684">
        <f>入力と結果!D97</f>
        <v>0</v>
      </c>
      <c r="E97" s="685">
        <f t="shared" si="20"/>
        <v>0</v>
      </c>
      <c r="F97" s="681">
        <f>+E97*係数表!AD97</f>
        <v>0</v>
      </c>
      <c r="G97" s="681">
        <f>+E97*賃金!I93</f>
        <v>0</v>
      </c>
      <c r="H97" s="484">
        <v>0</v>
      </c>
      <c r="I97" s="484">
        <f>+H97*係数表!T97</f>
        <v>0</v>
      </c>
      <c r="J97" s="685">
        <f t="shared" si="21"/>
        <v>0</v>
      </c>
      <c r="K97" s="681">
        <f>+J97*係数表!AD97</f>
        <v>0</v>
      </c>
      <c r="L97" s="681">
        <f>+J97*賃金!I93</f>
        <v>0</v>
      </c>
      <c r="M97" s="681">
        <v>0</v>
      </c>
      <c r="N97" s="681">
        <f t="shared" si="28"/>
        <v>0</v>
      </c>
      <c r="O97" s="690">
        <f t="shared" si="29"/>
        <v>0</v>
      </c>
      <c r="Q97" s="519"/>
      <c r="R97" s="528">
        <f>+Q$115*係数表!AK97</f>
        <v>0</v>
      </c>
      <c r="S97" s="528">
        <f>+R97*係数表!AD97</f>
        <v>0</v>
      </c>
      <c r="T97" s="535">
        <f>+R97*賃金!I93</f>
        <v>0</v>
      </c>
      <c r="V97" s="556">
        <f>+E97*係数表!Y97</f>
        <v>0</v>
      </c>
      <c r="W97" s="557">
        <f>+J97*係数表!Y97</f>
        <v>0</v>
      </c>
      <c r="X97" s="557">
        <f t="shared" si="22"/>
        <v>0</v>
      </c>
      <c r="Y97" s="558">
        <f>+R97*係数表!Y97</f>
        <v>0</v>
      </c>
      <c r="Z97" s="559">
        <f t="shared" si="23"/>
        <v>0</v>
      </c>
      <c r="AA97" s="556">
        <f>+E97*係数表!Z97</f>
        <v>0</v>
      </c>
      <c r="AB97" s="558">
        <f>+J97*係数表!Z97</f>
        <v>0</v>
      </c>
      <c r="AC97" s="558">
        <f t="shared" si="24"/>
        <v>0</v>
      </c>
      <c r="AD97" s="558">
        <f>+R97*係数表!Z97</f>
        <v>0</v>
      </c>
      <c r="AE97" s="561">
        <f t="shared" si="25"/>
        <v>0</v>
      </c>
      <c r="AG97" s="582">
        <f t="shared" si="17"/>
        <v>0</v>
      </c>
      <c r="AH97" s="583">
        <f t="shared" si="18"/>
        <v>0</v>
      </c>
      <c r="AI97" s="584">
        <f t="shared" si="19"/>
        <v>0</v>
      </c>
      <c r="AJ97" s="582">
        <f t="shared" si="26"/>
        <v>0</v>
      </c>
      <c r="AK97" s="585">
        <f t="shared" si="27"/>
        <v>0</v>
      </c>
      <c r="AN97" s="592">
        <f>+AG97*環境係数!AD94</f>
        <v>0</v>
      </c>
      <c r="AO97" s="593">
        <f>+AG97*環境係数!AE94</f>
        <v>0</v>
      </c>
    </row>
    <row r="98" spans="1:41" ht="12.95" customHeight="1">
      <c r="A98" s="586">
        <v>92</v>
      </c>
      <c r="B98" s="497" t="s">
        <v>257</v>
      </c>
      <c r="C98" s="498" t="s">
        <v>258</v>
      </c>
      <c r="D98" s="684">
        <f>入力と結果!D98</f>
        <v>0</v>
      </c>
      <c r="E98" s="685">
        <f t="shared" si="20"/>
        <v>0</v>
      </c>
      <c r="F98" s="681">
        <f>+E98*係数表!AD98</f>
        <v>0</v>
      </c>
      <c r="G98" s="681">
        <f>+E98*賃金!I94</f>
        <v>0</v>
      </c>
      <c r="H98" s="484">
        <v>0</v>
      </c>
      <c r="I98" s="484">
        <f>+H98*係数表!T98</f>
        <v>0</v>
      </c>
      <c r="J98" s="685">
        <f t="shared" si="21"/>
        <v>0</v>
      </c>
      <c r="K98" s="681">
        <f>+J98*係数表!AD98</f>
        <v>0</v>
      </c>
      <c r="L98" s="681">
        <f>+J98*賃金!I94</f>
        <v>0</v>
      </c>
      <c r="M98" s="681">
        <v>0</v>
      </c>
      <c r="N98" s="681">
        <f t="shared" si="28"/>
        <v>0</v>
      </c>
      <c r="O98" s="690">
        <f t="shared" si="29"/>
        <v>0</v>
      </c>
      <c r="Q98" s="519"/>
      <c r="R98" s="528">
        <f>+Q$115*係数表!AK98</f>
        <v>0</v>
      </c>
      <c r="S98" s="528">
        <f>+R98*係数表!AD98</f>
        <v>0</v>
      </c>
      <c r="T98" s="535">
        <f>+R98*賃金!I94</f>
        <v>0</v>
      </c>
      <c r="V98" s="556">
        <f>+E98*係数表!Y98</f>
        <v>0</v>
      </c>
      <c r="W98" s="557">
        <f>+J98*係数表!Y98</f>
        <v>0</v>
      </c>
      <c r="X98" s="557">
        <f t="shared" si="22"/>
        <v>0</v>
      </c>
      <c r="Y98" s="558">
        <f>+R98*係数表!Y98</f>
        <v>0</v>
      </c>
      <c r="Z98" s="559">
        <f t="shared" si="23"/>
        <v>0</v>
      </c>
      <c r="AA98" s="556">
        <f>+E98*係数表!Z98</f>
        <v>0</v>
      </c>
      <c r="AB98" s="558">
        <f>+J98*係数表!Z98</f>
        <v>0</v>
      </c>
      <c r="AC98" s="558">
        <f t="shared" si="24"/>
        <v>0</v>
      </c>
      <c r="AD98" s="558">
        <f>+R98*係数表!Z98</f>
        <v>0</v>
      </c>
      <c r="AE98" s="561">
        <f t="shared" si="25"/>
        <v>0</v>
      </c>
      <c r="AG98" s="582">
        <f t="shared" si="17"/>
        <v>0</v>
      </c>
      <c r="AH98" s="583">
        <f t="shared" si="18"/>
        <v>0</v>
      </c>
      <c r="AI98" s="584">
        <f t="shared" si="19"/>
        <v>0</v>
      </c>
      <c r="AJ98" s="582">
        <f t="shared" si="26"/>
        <v>0</v>
      </c>
      <c r="AK98" s="585">
        <f t="shared" si="27"/>
        <v>0</v>
      </c>
      <c r="AN98" s="592">
        <f>+AG98*環境係数!AD95</f>
        <v>0</v>
      </c>
      <c r="AO98" s="593">
        <f>+AG98*環境係数!AE95</f>
        <v>0</v>
      </c>
    </row>
    <row r="99" spans="1:41" ht="12.95" customHeight="1">
      <c r="A99" s="586">
        <v>93</v>
      </c>
      <c r="B99" s="497" t="s">
        <v>259</v>
      </c>
      <c r="C99" s="498" t="s">
        <v>260</v>
      </c>
      <c r="D99" s="684">
        <f>入力と結果!D99</f>
        <v>0</v>
      </c>
      <c r="E99" s="685">
        <f t="shared" si="20"/>
        <v>0</v>
      </c>
      <c r="F99" s="681">
        <f>+E99*係数表!AD99</f>
        <v>0</v>
      </c>
      <c r="G99" s="681">
        <f>+E99*賃金!I95</f>
        <v>0</v>
      </c>
      <c r="H99" s="484">
        <v>0</v>
      </c>
      <c r="I99" s="484">
        <f>+H99*係数表!T99</f>
        <v>0</v>
      </c>
      <c r="J99" s="685">
        <f t="shared" si="21"/>
        <v>0</v>
      </c>
      <c r="K99" s="681">
        <f>+J99*係数表!AD99</f>
        <v>0</v>
      </c>
      <c r="L99" s="681">
        <f>+J99*賃金!I95</f>
        <v>0</v>
      </c>
      <c r="M99" s="681">
        <v>0</v>
      </c>
      <c r="N99" s="681">
        <f t="shared" si="28"/>
        <v>0</v>
      </c>
      <c r="O99" s="690">
        <f t="shared" si="29"/>
        <v>0</v>
      </c>
      <c r="Q99" s="519"/>
      <c r="R99" s="528">
        <f>+Q$115*係数表!AK99</f>
        <v>0</v>
      </c>
      <c r="S99" s="528">
        <f>+R99*係数表!AD99</f>
        <v>0</v>
      </c>
      <c r="T99" s="535">
        <f>+R99*賃金!I95</f>
        <v>0</v>
      </c>
      <c r="V99" s="556">
        <f>+E99*係数表!Y99</f>
        <v>0</v>
      </c>
      <c r="W99" s="557">
        <f>+J99*係数表!Y99</f>
        <v>0</v>
      </c>
      <c r="X99" s="557">
        <f t="shared" si="22"/>
        <v>0</v>
      </c>
      <c r="Y99" s="558">
        <f>+R99*係数表!Y99</f>
        <v>0</v>
      </c>
      <c r="Z99" s="559">
        <f t="shared" si="23"/>
        <v>0</v>
      </c>
      <c r="AA99" s="556">
        <f>+E99*係数表!Z99</f>
        <v>0</v>
      </c>
      <c r="AB99" s="558">
        <f>+J99*係数表!Z99</f>
        <v>0</v>
      </c>
      <c r="AC99" s="558">
        <f t="shared" si="24"/>
        <v>0</v>
      </c>
      <c r="AD99" s="558">
        <f>+R99*係数表!Z99</f>
        <v>0</v>
      </c>
      <c r="AE99" s="561">
        <f t="shared" si="25"/>
        <v>0</v>
      </c>
      <c r="AG99" s="582">
        <f t="shared" si="17"/>
        <v>0</v>
      </c>
      <c r="AH99" s="583">
        <f t="shared" si="18"/>
        <v>0</v>
      </c>
      <c r="AI99" s="584">
        <f t="shared" si="19"/>
        <v>0</v>
      </c>
      <c r="AJ99" s="582">
        <f t="shared" si="26"/>
        <v>0</v>
      </c>
      <c r="AK99" s="585">
        <f t="shared" si="27"/>
        <v>0</v>
      </c>
      <c r="AN99" s="592">
        <f>+AG99*環境係数!AD96</f>
        <v>0</v>
      </c>
      <c r="AO99" s="593">
        <f>+AG99*環境係数!AE96</f>
        <v>0</v>
      </c>
    </row>
    <row r="100" spans="1:41" ht="12.95" customHeight="1">
      <c r="A100" s="586">
        <v>94</v>
      </c>
      <c r="B100" s="497" t="s">
        <v>261</v>
      </c>
      <c r="C100" s="498" t="s">
        <v>262</v>
      </c>
      <c r="D100" s="684">
        <f>入力と結果!D100</f>
        <v>0</v>
      </c>
      <c r="E100" s="685">
        <f t="shared" si="20"/>
        <v>0</v>
      </c>
      <c r="F100" s="681">
        <f>+E100*係数表!AD100</f>
        <v>0</v>
      </c>
      <c r="G100" s="681">
        <f>+E100*賃金!I96</f>
        <v>0</v>
      </c>
      <c r="H100" s="484">
        <v>0</v>
      </c>
      <c r="I100" s="484">
        <f>+H100*係数表!T100</f>
        <v>0</v>
      </c>
      <c r="J100" s="685">
        <f t="shared" si="21"/>
        <v>0</v>
      </c>
      <c r="K100" s="681">
        <f>+J100*係数表!AD100</f>
        <v>0</v>
      </c>
      <c r="L100" s="681">
        <f>+J100*賃金!I96</f>
        <v>0</v>
      </c>
      <c r="M100" s="681">
        <v>0</v>
      </c>
      <c r="N100" s="681">
        <f t="shared" si="28"/>
        <v>0</v>
      </c>
      <c r="O100" s="690">
        <f t="shared" si="29"/>
        <v>0</v>
      </c>
      <c r="Q100" s="519"/>
      <c r="R100" s="528">
        <f>+Q$115*係数表!AK100</f>
        <v>0</v>
      </c>
      <c r="S100" s="528">
        <f>+R100*係数表!AD100</f>
        <v>0</v>
      </c>
      <c r="T100" s="535">
        <f>+R100*賃金!I96</f>
        <v>0</v>
      </c>
      <c r="V100" s="556">
        <f>+E100*係数表!Y100</f>
        <v>0</v>
      </c>
      <c r="W100" s="557">
        <f>+J100*係数表!Y100</f>
        <v>0</v>
      </c>
      <c r="X100" s="557">
        <f t="shared" si="22"/>
        <v>0</v>
      </c>
      <c r="Y100" s="558">
        <f>+R100*係数表!Y100</f>
        <v>0</v>
      </c>
      <c r="Z100" s="559">
        <f t="shared" si="23"/>
        <v>0</v>
      </c>
      <c r="AA100" s="556">
        <f>+E100*係数表!Z100</f>
        <v>0</v>
      </c>
      <c r="AB100" s="558">
        <f>+J100*係数表!Z100</f>
        <v>0</v>
      </c>
      <c r="AC100" s="558">
        <f t="shared" si="24"/>
        <v>0</v>
      </c>
      <c r="AD100" s="558">
        <f>+R100*係数表!Z100</f>
        <v>0</v>
      </c>
      <c r="AE100" s="561">
        <f t="shared" si="25"/>
        <v>0</v>
      </c>
      <c r="AG100" s="582">
        <f t="shared" si="17"/>
        <v>0</v>
      </c>
      <c r="AH100" s="583">
        <f t="shared" si="18"/>
        <v>0</v>
      </c>
      <c r="AI100" s="584">
        <f t="shared" si="19"/>
        <v>0</v>
      </c>
      <c r="AJ100" s="582">
        <f t="shared" si="26"/>
        <v>0</v>
      </c>
      <c r="AK100" s="585">
        <f t="shared" si="27"/>
        <v>0</v>
      </c>
      <c r="AN100" s="592">
        <f>+AG100*環境係数!AD97</f>
        <v>0</v>
      </c>
      <c r="AO100" s="593">
        <f>+AG100*環境係数!AE97</f>
        <v>0</v>
      </c>
    </row>
    <row r="101" spans="1:41" ht="12.95" customHeight="1">
      <c r="A101" s="586">
        <v>95</v>
      </c>
      <c r="B101" s="497" t="s">
        <v>263</v>
      </c>
      <c r="C101" s="498" t="s">
        <v>264</v>
      </c>
      <c r="D101" s="684">
        <f>入力と結果!D101</f>
        <v>0</v>
      </c>
      <c r="E101" s="685">
        <f t="shared" si="20"/>
        <v>0</v>
      </c>
      <c r="F101" s="681">
        <f>+E101*係数表!AD101</f>
        <v>0</v>
      </c>
      <c r="G101" s="681">
        <f>+E101*賃金!I97</f>
        <v>0</v>
      </c>
      <c r="H101" s="484">
        <v>0</v>
      </c>
      <c r="I101" s="484">
        <f>+H101*係数表!T101</f>
        <v>0</v>
      </c>
      <c r="J101" s="685">
        <f t="shared" si="21"/>
        <v>0</v>
      </c>
      <c r="K101" s="681">
        <f>+J101*係数表!AD101</f>
        <v>0</v>
      </c>
      <c r="L101" s="681">
        <f>+J101*賃金!I97</f>
        <v>0</v>
      </c>
      <c r="M101" s="681">
        <v>0</v>
      </c>
      <c r="N101" s="681">
        <f t="shared" si="28"/>
        <v>0</v>
      </c>
      <c r="O101" s="690">
        <f t="shared" si="29"/>
        <v>0</v>
      </c>
      <c r="Q101" s="519"/>
      <c r="R101" s="528">
        <f>+Q$115*係数表!AK101</f>
        <v>0</v>
      </c>
      <c r="S101" s="528">
        <f>+R101*係数表!AD101</f>
        <v>0</v>
      </c>
      <c r="T101" s="535">
        <f>+R101*賃金!I97</f>
        <v>0</v>
      </c>
      <c r="V101" s="556">
        <f>+E101*係数表!Y101</f>
        <v>0</v>
      </c>
      <c r="W101" s="557">
        <f>+J101*係数表!Y101</f>
        <v>0</v>
      </c>
      <c r="X101" s="557">
        <f t="shared" si="22"/>
        <v>0</v>
      </c>
      <c r="Y101" s="558">
        <f>+R101*係数表!Y101</f>
        <v>0</v>
      </c>
      <c r="Z101" s="559">
        <f t="shared" si="23"/>
        <v>0</v>
      </c>
      <c r="AA101" s="556">
        <f>+E101*係数表!Z101</f>
        <v>0</v>
      </c>
      <c r="AB101" s="558">
        <f>+J101*係数表!Z101</f>
        <v>0</v>
      </c>
      <c r="AC101" s="558">
        <f t="shared" si="24"/>
        <v>0</v>
      </c>
      <c r="AD101" s="558">
        <f>+R101*係数表!Z101</f>
        <v>0</v>
      </c>
      <c r="AE101" s="561">
        <f t="shared" si="25"/>
        <v>0</v>
      </c>
      <c r="AG101" s="582">
        <f t="shared" si="17"/>
        <v>0</v>
      </c>
      <c r="AH101" s="583">
        <f t="shared" si="18"/>
        <v>0</v>
      </c>
      <c r="AI101" s="584">
        <f t="shared" si="19"/>
        <v>0</v>
      </c>
      <c r="AJ101" s="582">
        <f t="shared" si="26"/>
        <v>0</v>
      </c>
      <c r="AK101" s="585">
        <f t="shared" si="27"/>
        <v>0</v>
      </c>
      <c r="AN101" s="592">
        <f>+AG101*環境係数!AD98</f>
        <v>0</v>
      </c>
      <c r="AO101" s="593">
        <f>+AG101*環境係数!AE98</f>
        <v>0</v>
      </c>
    </row>
    <row r="102" spans="1:41" ht="12.95" customHeight="1">
      <c r="A102" s="586">
        <v>96</v>
      </c>
      <c r="B102" s="497" t="s">
        <v>265</v>
      </c>
      <c r="C102" s="498" t="s">
        <v>36</v>
      </c>
      <c r="D102" s="684">
        <f>入力と結果!D102</f>
        <v>0</v>
      </c>
      <c r="E102" s="685">
        <f t="shared" si="20"/>
        <v>0</v>
      </c>
      <c r="F102" s="681">
        <f>+E102*係数表!AD102</f>
        <v>0</v>
      </c>
      <c r="G102" s="681">
        <f>+E102*賃金!I98</f>
        <v>0</v>
      </c>
      <c r="H102" s="484">
        <v>0</v>
      </c>
      <c r="I102" s="484">
        <f>+H102*係数表!T102</f>
        <v>0</v>
      </c>
      <c r="J102" s="685">
        <f t="shared" si="21"/>
        <v>0</v>
      </c>
      <c r="K102" s="681">
        <f>+J102*係数表!AD102</f>
        <v>0</v>
      </c>
      <c r="L102" s="681">
        <f>+J102*賃金!I98</f>
        <v>0</v>
      </c>
      <c r="M102" s="681">
        <v>0</v>
      </c>
      <c r="N102" s="681">
        <f t="shared" si="28"/>
        <v>0</v>
      </c>
      <c r="O102" s="690">
        <f t="shared" si="29"/>
        <v>0</v>
      </c>
      <c r="Q102" s="519"/>
      <c r="R102" s="528">
        <f>+Q$115*係数表!AK102</f>
        <v>0</v>
      </c>
      <c r="S102" s="528">
        <f>+R102*係数表!AD102</f>
        <v>0</v>
      </c>
      <c r="T102" s="535">
        <f>+R102*賃金!I98</f>
        <v>0</v>
      </c>
      <c r="V102" s="556">
        <f>+E102*係数表!Y102</f>
        <v>0</v>
      </c>
      <c r="W102" s="557">
        <f>+J102*係数表!Y102</f>
        <v>0</v>
      </c>
      <c r="X102" s="557">
        <f t="shared" si="22"/>
        <v>0</v>
      </c>
      <c r="Y102" s="558">
        <f>+R102*係数表!Y102</f>
        <v>0</v>
      </c>
      <c r="Z102" s="559">
        <f t="shared" si="23"/>
        <v>0</v>
      </c>
      <c r="AA102" s="556">
        <f>+E102*係数表!Z102</f>
        <v>0</v>
      </c>
      <c r="AB102" s="558">
        <f>+J102*係数表!Z102</f>
        <v>0</v>
      </c>
      <c r="AC102" s="558">
        <f t="shared" si="24"/>
        <v>0</v>
      </c>
      <c r="AD102" s="558">
        <f>+R102*係数表!Z102</f>
        <v>0</v>
      </c>
      <c r="AE102" s="561">
        <f t="shared" si="25"/>
        <v>0</v>
      </c>
      <c r="AG102" s="582">
        <f t="shared" si="17"/>
        <v>0</v>
      </c>
      <c r="AH102" s="583">
        <f t="shared" si="18"/>
        <v>0</v>
      </c>
      <c r="AI102" s="584">
        <f t="shared" si="19"/>
        <v>0</v>
      </c>
      <c r="AJ102" s="582">
        <f t="shared" si="26"/>
        <v>0</v>
      </c>
      <c r="AK102" s="585">
        <f t="shared" si="27"/>
        <v>0</v>
      </c>
      <c r="AN102" s="592">
        <f>+AG102*環境係数!AD99</f>
        <v>0</v>
      </c>
      <c r="AO102" s="593">
        <f>+AG102*環境係数!AE99</f>
        <v>0</v>
      </c>
    </row>
    <row r="103" spans="1:41" ht="12.95" customHeight="1">
      <c r="A103" s="586">
        <v>97</v>
      </c>
      <c r="B103" s="497" t="s">
        <v>266</v>
      </c>
      <c r="C103" s="498" t="s">
        <v>267</v>
      </c>
      <c r="D103" s="684">
        <f>入力と結果!D103</f>
        <v>0</v>
      </c>
      <c r="E103" s="685">
        <f t="shared" si="20"/>
        <v>0</v>
      </c>
      <c r="F103" s="681">
        <f>+E103*係数表!AD103</f>
        <v>0</v>
      </c>
      <c r="G103" s="681">
        <f>+E103*賃金!I99</f>
        <v>0</v>
      </c>
      <c r="H103" s="484">
        <v>0</v>
      </c>
      <c r="I103" s="484">
        <f>+H103*係数表!T103</f>
        <v>0</v>
      </c>
      <c r="J103" s="685">
        <f t="shared" si="21"/>
        <v>0</v>
      </c>
      <c r="K103" s="681">
        <f>+J103*係数表!AD103</f>
        <v>0</v>
      </c>
      <c r="L103" s="681">
        <f>+J103*賃金!I99</f>
        <v>0</v>
      </c>
      <c r="M103" s="681">
        <v>0</v>
      </c>
      <c r="N103" s="681">
        <f t="shared" si="28"/>
        <v>0</v>
      </c>
      <c r="O103" s="690">
        <f t="shared" si="29"/>
        <v>0</v>
      </c>
      <c r="Q103" s="519"/>
      <c r="R103" s="528">
        <f>+Q$115*係数表!AK103</f>
        <v>0</v>
      </c>
      <c r="S103" s="528">
        <f>+R103*係数表!AD103</f>
        <v>0</v>
      </c>
      <c r="T103" s="535">
        <f>+R103*賃金!I99</f>
        <v>0</v>
      </c>
      <c r="V103" s="556">
        <f>+E103*係数表!Y103</f>
        <v>0</v>
      </c>
      <c r="W103" s="557">
        <f>+J103*係数表!Y103</f>
        <v>0</v>
      </c>
      <c r="X103" s="557">
        <f t="shared" si="22"/>
        <v>0</v>
      </c>
      <c r="Y103" s="558">
        <f>+R103*係数表!Y103</f>
        <v>0</v>
      </c>
      <c r="Z103" s="559">
        <f t="shared" si="23"/>
        <v>0</v>
      </c>
      <c r="AA103" s="556">
        <f>+E103*係数表!Z103</f>
        <v>0</v>
      </c>
      <c r="AB103" s="558">
        <f>+J103*係数表!Z103</f>
        <v>0</v>
      </c>
      <c r="AC103" s="558">
        <f t="shared" si="24"/>
        <v>0</v>
      </c>
      <c r="AD103" s="558">
        <f>+R103*係数表!Z103</f>
        <v>0</v>
      </c>
      <c r="AE103" s="561">
        <f t="shared" si="25"/>
        <v>0</v>
      </c>
      <c r="AG103" s="582">
        <f t="shared" ref="AG103:AG114" si="30">M103+R103</f>
        <v>0</v>
      </c>
      <c r="AH103" s="583">
        <f t="shared" ref="AH103:AH114" si="31">N103+S103</f>
        <v>0</v>
      </c>
      <c r="AI103" s="584">
        <f t="shared" ref="AI103:AI114" si="32">O103+T103</f>
        <v>0</v>
      </c>
      <c r="AJ103" s="582">
        <f t="shared" si="26"/>
        <v>0</v>
      </c>
      <c r="AK103" s="585">
        <f t="shared" si="27"/>
        <v>0</v>
      </c>
      <c r="AN103" s="592">
        <f>+AG103*環境係数!AD100</f>
        <v>0</v>
      </c>
      <c r="AO103" s="593">
        <f>+AG103*環境係数!AE100</f>
        <v>0</v>
      </c>
    </row>
    <row r="104" spans="1:41" ht="12.95" customHeight="1">
      <c r="A104" s="586">
        <v>98</v>
      </c>
      <c r="B104" s="497" t="s">
        <v>268</v>
      </c>
      <c r="C104" s="498" t="s">
        <v>269</v>
      </c>
      <c r="D104" s="684">
        <f>入力と結果!D104</f>
        <v>0</v>
      </c>
      <c r="E104" s="685">
        <f t="shared" si="20"/>
        <v>0</v>
      </c>
      <c r="F104" s="681">
        <f>+E104*係数表!AD104</f>
        <v>0</v>
      </c>
      <c r="G104" s="681">
        <f>+E104*賃金!I100</f>
        <v>0</v>
      </c>
      <c r="H104" s="484">
        <v>0</v>
      </c>
      <c r="I104" s="484">
        <f>+H104*係数表!T104</f>
        <v>0</v>
      </c>
      <c r="J104" s="685">
        <f t="shared" si="21"/>
        <v>0</v>
      </c>
      <c r="K104" s="681">
        <f>+J104*係数表!AD104</f>
        <v>0</v>
      </c>
      <c r="L104" s="681">
        <f>+J104*賃金!I100</f>
        <v>0</v>
      </c>
      <c r="M104" s="681">
        <v>0</v>
      </c>
      <c r="N104" s="681">
        <f t="shared" si="28"/>
        <v>0</v>
      </c>
      <c r="O104" s="690">
        <f t="shared" si="29"/>
        <v>0</v>
      </c>
      <c r="Q104" s="519"/>
      <c r="R104" s="528">
        <f>+Q$115*係数表!AK104</f>
        <v>0</v>
      </c>
      <c r="S104" s="528">
        <f>+R104*係数表!AD104</f>
        <v>0</v>
      </c>
      <c r="T104" s="535">
        <f>+R104*賃金!I100</f>
        <v>0</v>
      </c>
      <c r="V104" s="556">
        <f>+E104*係数表!Y104</f>
        <v>0</v>
      </c>
      <c r="W104" s="557">
        <f>+J104*係数表!Y104</f>
        <v>0</v>
      </c>
      <c r="X104" s="557">
        <f t="shared" si="22"/>
        <v>0</v>
      </c>
      <c r="Y104" s="558">
        <f>+R104*係数表!Y104</f>
        <v>0</v>
      </c>
      <c r="Z104" s="559">
        <f t="shared" si="23"/>
        <v>0</v>
      </c>
      <c r="AA104" s="556">
        <f>+E104*係数表!Z104</f>
        <v>0</v>
      </c>
      <c r="AB104" s="558">
        <f>+J104*係数表!Z104</f>
        <v>0</v>
      </c>
      <c r="AC104" s="558">
        <f t="shared" si="24"/>
        <v>0</v>
      </c>
      <c r="AD104" s="558">
        <f>+R104*係数表!Z104</f>
        <v>0</v>
      </c>
      <c r="AE104" s="561">
        <f t="shared" si="25"/>
        <v>0</v>
      </c>
      <c r="AG104" s="582">
        <f t="shared" si="30"/>
        <v>0</v>
      </c>
      <c r="AH104" s="583">
        <f t="shared" si="31"/>
        <v>0</v>
      </c>
      <c r="AI104" s="584">
        <f t="shared" si="32"/>
        <v>0</v>
      </c>
      <c r="AJ104" s="582">
        <f t="shared" si="26"/>
        <v>0</v>
      </c>
      <c r="AK104" s="585">
        <f t="shared" si="27"/>
        <v>0</v>
      </c>
      <c r="AN104" s="592">
        <f>+AG104*環境係数!AD101</f>
        <v>0</v>
      </c>
      <c r="AO104" s="593">
        <f>+AG104*環境係数!AE101</f>
        <v>0</v>
      </c>
    </row>
    <row r="105" spans="1:41" ht="12.95" customHeight="1">
      <c r="A105" s="586">
        <v>99</v>
      </c>
      <c r="B105" s="497" t="s">
        <v>270</v>
      </c>
      <c r="C105" s="498" t="s">
        <v>271</v>
      </c>
      <c r="D105" s="684">
        <f>入力と結果!D105</f>
        <v>0</v>
      </c>
      <c r="E105" s="685">
        <f t="shared" si="20"/>
        <v>0</v>
      </c>
      <c r="F105" s="681">
        <f>+E105*係数表!AD105</f>
        <v>0</v>
      </c>
      <c r="G105" s="681">
        <f>+E105*賃金!I101</f>
        <v>0</v>
      </c>
      <c r="H105" s="484">
        <v>0</v>
      </c>
      <c r="I105" s="484">
        <f>+H105*係数表!T105</f>
        <v>0</v>
      </c>
      <c r="J105" s="685">
        <f t="shared" si="21"/>
        <v>0</v>
      </c>
      <c r="K105" s="681">
        <f>+J105*係数表!AD105</f>
        <v>0</v>
      </c>
      <c r="L105" s="681">
        <f>+J105*賃金!I101</f>
        <v>0</v>
      </c>
      <c r="M105" s="681">
        <v>0</v>
      </c>
      <c r="N105" s="681">
        <f t="shared" si="28"/>
        <v>0</v>
      </c>
      <c r="O105" s="690">
        <f t="shared" si="29"/>
        <v>0</v>
      </c>
      <c r="Q105" s="519"/>
      <c r="R105" s="528">
        <f>+Q$115*係数表!AK105</f>
        <v>0</v>
      </c>
      <c r="S105" s="528">
        <f>+R105*係数表!AD105</f>
        <v>0</v>
      </c>
      <c r="T105" s="535">
        <f>+R105*賃金!I101</f>
        <v>0</v>
      </c>
      <c r="V105" s="556">
        <f>+E105*係数表!Y105</f>
        <v>0</v>
      </c>
      <c r="W105" s="557">
        <f>+J105*係数表!Y105</f>
        <v>0</v>
      </c>
      <c r="X105" s="557">
        <f t="shared" si="22"/>
        <v>0</v>
      </c>
      <c r="Y105" s="558">
        <f>+R105*係数表!Y105</f>
        <v>0</v>
      </c>
      <c r="Z105" s="559">
        <f t="shared" si="23"/>
        <v>0</v>
      </c>
      <c r="AA105" s="556">
        <f>+E105*係数表!Z105</f>
        <v>0</v>
      </c>
      <c r="AB105" s="558">
        <f>+J105*係数表!Z105</f>
        <v>0</v>
      </c>
      <c r="AC105" s="558">
        <f t="shared" si="24"/>
        <v>0</v>
      </c>
      <c r="AD105" s="558">
        <f>+R105*係数表!Z105</f>
        <v>0</v>
      </c>
      <c r="AE105" s="561">
        <f t="shared" si="25"/>
        <v>0</v>
      </c>
      <c r="AG105" s="582">
        <f t="shared" si="30"/>
        <v>0</v>
      </c>
      <c r="AH105" s="583">
        <f t="shared" si="31"/>
        <v>0</v>
      </c>
      <c r="AI105" s="584">
        <f t="shared" si="32"/>
        <v>0</v>
      </c>
      <c r="AJ105" s="582">
        <f t="shared" si="26"/>
        <v>0</v>
      </c>
      <c r="AK105" s="585">
        <f t="shared" si="27"/>
        <v>0</v>
      </c>
      <c r="AN105" s="592">
        <f>+AG105*環境係数!AD102</f>
        <v>0</v>
      </c>
      <c r="AO105" s="593">
        <f>+AG105*環境係数!AE102</f>
        <v>0</v>
      </c>
    </row>
    <row r="106" spans="1:41" ht="12.95" customHeight="1">
      <c r="A106" s="586">
        <v>100</v>
      </c>
      <c r="B106" s="497" t="s">
        <v>272</v>
      </c>
      <c r="C106" s="498" t="s">
        <v>273</v>
      </c>
      <c r="D106" s="684">
        <f>入力と結果!D106</f>
        <v>0</v>
      </c>
      <c r="E106" s="685">
        <f t="shared" si="20"/>
        <v>0</v>
      </c>
      <c r="F106" s="681">
        <f>+E106*係数表!AD106</f>
        <v>0</v>
      </c>
      <c r="G106" s="681">
        <f>+E106*賃金!I102</f>
        <v>0</v>
      </c>
      <c r="H106" s="484">
        <v>0</v>
      </c>
      <c r="I106" s="484">
        <f>+H106*係数表!T106</f>
        <v>0</v>
      </c>
      <c r="J106" s="685">
        <f t="shared" si="21"/>
        <v>0</v>
      </c>
      <c r="K106" s="681">
        <f>+J106*係数表!AD106</f>
        <v>0</v>
      </c>
      <c r="L106" s="681">
        <f>+J106*賃金!I102</f>
        <v>0</v>
      </c>
      <c r="M106" s="681">
        <v>0</v>
      </c>
      <c r="N106" s="681">
        <f t="shared" si="28"/>
        <v>0</v>
      </c>
      <c r="O106" s="690">
        <f t="shared" si="29"/>
        <v>0</v>
      </c>
      <c r="Q106" s="519"/>
      <c r="R106" s="528">
        <f>+Q$115*係数表!AK106</f>
        <v>0</v>
      </c>
      <c r="S106" s="528">
        <f>+R106*係数表!AD106</f>
        <v>0</v>
      </c>
      <c r="T106" s="535">
        <f>+R106*賃金!I102</f>
        <v>0</v>
      </c>
      <c r="V106" s="556">
        <f>+E106*係数表!Y106</f>
        <v>0</v>
      </c>
      <c r="W106" s="557">
        <f>+J106*係数表!Y106</f>
        <v>0</v>
      </c>
      <c r="X106" s="557">
        <f t="shared" si="22"/>
        <v>0</v>
      </c>
      <c r="Y106" s="558">
        <f>+R106*係数表!Y106</f>
        <v>0</v>
      </c>
      <c r="Z106" s="559">
        <f t="shared" si="23"/>
        <v>0</v>
      </c>
      <c r="AA106" s="556">
        <f>+E106*係数表!Z106</f>
        <v>0</v>
      </c>
      <c r="AB106" s="558">
        <f>+J106*係数表!Z106</f>
        <v>0</v>
      </c>
      <c r="AC106" s="558">
        <f t="shared" si="24"/>
        <v>0</v>
      </c>
      <c r="AD106" s="558">
        <f>+R106*係数表!Z106</f>
        <v>0</v>
      </c>
      <c r="AE106" s="561">
        <f t="shared" si="25"/>
        <v>0</v>
      </c>
      <c r="AG106" s="582">
        <f t="shared" si="30"/>
        <v>0</v>
      </c>
      <c r="AH106" s="583">
        <f t="shared" si="31"/>
        <v>0</v>
      </c>
      <c r="AI106" s="584">
        <f t="shared" si="32"/>
        <v>0</v>
      </c>
      <c r="AJ106" s="582">
        <f t="shared" si="26"/>
        <v>0</v>
      </c>
      <c r="AK106" s="585">
        <f t="shared" si="27"/>
        <v>0</v>
      </c>
      <c r="AN106" s="592">
        <f>+AG106*環境係数!AD103</f>
        <v>0</v>
      </c>
      <c r="AO106" s="593">
        <f>+AG106*環境係数!AE103</f>
        <v>0</v>
      </c>
    </row>
    <row r="107" spans="1:41" ht="12.95" customHeight="1">
      <c r="A107" s="586">
        <v>101</v>
      </c>
      <c r="B107" s="497" t="s">
        <v>274</v>
      </c>
      <c r="C107" s="498" t="s">
        <v>275</v>
      </c>
      <c r="D107" s="684">
        <f>入力と結果!D107</f>
        <v>0</v>
      </c>
      <c r="E107" s="685">
        <f t="shared" si="20"/>
        <v>0</v>
      </c>
      <c r="F107" s="681">
        <f>+E107*係数表!AD107</f>
        <v>0</v>
      </c>
      <c r="G107" s="681">
        <f>+E107*賃金!I103</f>
        <v>0</v>
      </c>
      <c r="H107" s="484">
        <v>0</v>
      </c>
      <c r="I107" s="484">
        <f>+H107*係数表!T107</f>
        <v>0</v>
      </c>
      <c r="J107" s="685">
        <f t="shared" si="21"/>
        <v>0</v>
      </c>
      <c r="K107" s="681">
        <f>+J107*係数表!AD107</f>
        <v>0</v>
      </c>
      <c r="L107" s="681">
        <f>+J107*賃金!I103</f>
        <v>0</v>
      </c>
      <c r="M107" s="681">
        <v>0</v>
      </c>
      <c r="N107" s="681">
        <f t="shared" si="28"/>
        <v>0</v>
      </c>
      <c r="O107" s="690">
        <f t="shared" si="29"/>
        <v>0</v>
      </c>
      <c r="Q107" s="519"/>
      <c r="R107" s="528">
        <f>+Q$115*係数表!AK107</f>
        <v>0</v>
      </c>
      <c r="S107" s="528">
        <f>+R107*係数表!AD107</f>
        <v>0</v>
      </c>
      <c r="T107" s="535">
        <f>+R107*賃金!I103</f>
        <v>0</v>
      </c>
      <c r="V107" s="556">
        <f>+E107*係数表!Y107</f>
        <v>0</v>
      </c>
      <c r="W107" s="557">
        <f>+J107*係数表!Y107</f>
        <v>0</v>
      </c>
      <c r="X107" s="557">
        <f t="shared" si="22"/>
        <v>0</v>
      </c>
      <c r="Y107" s="558">
        <f>+R107*係数表!Y107</f>
        <v>0</v>
      </c>
      <c r="Z107" s="559">
        <f t="shared" si="23"/>
        <v>0</v>
      </c>
      <c r="AA107" s="556">
        <f>+E107*係数表!Z107</f>
        <v>0</v>
      </c>
      <c r="AB107" s="558">
        <f>+J107*係数表!Z107</f>
        <v>0</v>
      </c>
      <c r="AC107" s="558">
        <f t="shared" si="24"/>
        <v>0</v>
      </c>
      <c r="AD107" s="558">
        <f>+R107*係数表!Z107</f>
        <v>0</v>
      </c>
      <c r="AE107" s="561">
        <f t="shared" si="25"/>
        <v>0</v>
      </c>
      <c r="AG107" s="582">
        <f t="shared" si="30"/>
        <v>0</v>
      </c>
      <c r="AH107" s="583">
        <f t="shared" si="31"/>
        <v>0</v>
      </c>
      <c r="AI107" s="584">
        <f t="shared" si="32"/>
        <v>0</v>
      </c>
      <c r="AJ107" s="582">
        <f t="shared" si="26"/>
        <v>0</v>
      </c>
      <c r="AK107" s="585">
        <f t="shared" si="27"/>
        <v>0</v>
      </c>
      <c r="AN107" s="592">
        <f>+AG107*環境係数!AD104</f>
        <v>0</v>
      </c>
      <c r="AO107" s="593">
        <f>+AG107*環境係数!AE104</f>
        <v>0</v>
      </c>
    </row>
    <row r="108" spans="1:41" ht="12.95" customHeight="1">
      <c r="A108" s="586">
        <v>102</v>
      </c>
      <c r="B108" s="497" t="s">
        <v>276</v>
      </c>
      <c r="C108" s="498" t="s">
        <v>277</v>
      </c>
      <c r="D108" s="684">
        <f>入力と結果!D108</f>
        <v>0</v>
      </c>
      <c r="E108" s="685">
        <f t="shared" si="20"/>
        <v>0</v>
      </c>
      <c r="F108" s="681">
        <f>+E108*係数表!AD108</f>
        <v>0</v>
      </c>
      <c r="G108" s="681">
        <f>+E108*賃金!I104</f>
        <v>0</v>
      </c>
      <c r="H108" s="484">
        <v>0</v>
      </c>
      <c r="I108" s="484">
        <f>+H108*係数表!T108</f>
        <v>0</v>
      </c>
      <c r="J108" s="685">
        <f t="shared" si="21"/>
        <v>0</v>
      </c>
      <c r="K108" s="681">
        <f>+J108*係数表!AD108</f>
        <v>0</v>
      </c>
      <c r="L108" s="681">
        <f>+J108*賃金!I104</f>
        <v>0</v>
      </c>
      <c r="M108" s="681">
        <v>0</v>
      </c>
      <c r="N108" s="681">
        <f t="shared" si="28"/>
        <v>0</v>
      </c>
      <c r="O108" s="690">
        <f t="shared" si="29"/>
        <v>0</v>
      </c>
      <c r="Q108" s="519"/>
      <c r="R108" s="528">
        <f>+Q$115*係数表!AK108</f>
        <v>0</v>
      </c>
      <c r="S108" s="528">
        <f>+R108*係数表!AD108</f>
        <v>0</v>
      </c>
      <c r="T108" s="535">
        <f>+R108*賃金!I104</f>
        <v>0</v>
      </c>
      <c r="V108" s="556">
        <f>+E108*係数表!Y108</f>
        <v>0</v>
      </c>
      <c r="W108" s="557">
        <f>+J108*係数表!Y108</f>
        <v>0</v>
      </c>
      <c r="X108" s="557">
        <f t="shared" si="22"/>
        <v>0</v>
      </c>
      <c r="Y108" s="558">
        <f>+R108*係数表!Y108</f>
        <v>0</v>
      </c>
      <c r="Z108" s="559">
        <f t="shared" si="23"/>
        <v>0</v>
      </c>
      <c r="AA108" s="556">
        <f>+E108*係数表!Z108</f>
        <v>0</v>
      </c>
      <c r="AB108" s="558">
        <f>+J108*係数表!Z108</f>
        <v>0</v>
      </c>
      <c r="AC108" s="558">
        <f t="shared" si="24"/>
        <v>0</v>
      </c>
      <c r="AD108" s="558">
        <f>+R108*係数表!Z108</f>
        <v>0</v>
      </c>
      <c r="AE108" s="561">
        <f t="shared" si="25"/>
        <v>0</v>
      </c>
      <c r="AG108" s="582">
        <f t="shared" si="30"/>
        <v>0</v>
      </c>
      <c r="AH108" s="583">
        <f t="shared" si="31"/>
        <v>0</v>
      </c>
      <c r="AI108" s="584">
        <f t="shared" si="32"/>
        <v>0</v>
      </c>
      <c r="AJ108" s="582">
        <f t="shared" si="26"/>
        <v>0</v>
      </c>
      <c r="AK108" s="585">
        <f t="shared" si="27"/>
        <v>0</v>
      </c>
      <c r="AN108" s="592">
        <f>+AG108*環境係数!AD105</f>
        <v>0</v>
      </c>
      <c r="AO108" s="593">
        <f>+AG108*環境係数!AE105</f>
        <v>0</v>
      </c>
    </row>
    <row r="109" spans="1:41" ht="12.95" customHeight="1">
      <c r="A109" s="586">
        <v>103</v>
      </c>
      <c r="B109" s="497" t="s">
        <v>278</v>
      </c>
      <c r="C109" s="498" t="s">
        <v>279</v>
      </c>
      <c r="D109" s="684">
        <f>入力と結果!D109</f>
        <v>0</v>
      </c>
      <c r="E109" s="685">
        <f t="shared" si="20"/>
        <v>0</v>
      </c>
      <c r="F109" s="681">
        <f>+E109*係数表!AD109</f>
        <v>0</v>
      </c>
      <c r="G109" s="681">
        <f>+E109*賃金!I105</f>
        <v>0</v>
      </c>
      <c r="H109" s="484">
        <v>0</v>
      </c>
      <c r="I109" s="484">
        <f>+H109*係数表!T109</f>
        <v>0</v>
      </c>
      <c r="J109" s="685">
        <f t="shared" si="21"/>
        <v>0</v>
      </c>
      <c r="K109" s="681">
        <f>+J109*係数表!AD109</f>
        <v>0</v>
      </c>
      <c r="L109" s="681">
        <f>+J109*賃金!I105</f>
        <v>0</v>
      </c>
      <c r="M109" s="681">
        <v>0</v>
      </c>
      <c r="N109" s="681">
        <f t="shared" si="28"/>
        <v>0</v>
      </c>
      <c r="O109" s="690">
        <f t="shared" si="29"/>
        <v>0</v>
      </c>
      <c r="Q109" s="519"/>
      <c r="R109" s="528">
        <f>+Q$115*係数表!AK109</f>
        <v>0</v>
      </c>
      <c r="S109" s="528">
        <f>+R109*係数表!AD109</f>
        <v>0</v>
      </c>
      <c r="T109" s="535">
        <f>+R109*賃金!I105</f>
        <v>0</v>
      </c>
      <c r="V109" s="556">
        <f>+E109*係数表!Y109</f>
        <v>0</v>
      </c>
      <c r="W109" s="557">
        <f>+J109*係数表!Y109</f>
        <v>0</v>
      </c>
      <c r="X109" s="557">
        <f t="shared" si="22"/>
        <v>0</v>
      </c>
      <c r="Y109" s="558">
        <f>+R109*係数表!Y109</f>
        <v>0</v>
      </c>
      <c r="Z109" s="559">
        <f t="shared" si="23"/>
        <v>0</v>
      </c>
      <c r="AA109" s="556">
        <f>+E109*係数表!Z109</f>
        <v>0</v>
      </c>
      <c r="AB109" s="558">
        <f>+J109*係数表!Z109</f>
        <v>0</v>
      </c>
      <c r="AC109" s="558">
        <f t="shared" si="24"/>
        <v>0</v>
      </c>
      <c r="AD109" s="558">
        <f>+R109*係数表!Z109</f>
        <v>0</v>
      </c>
      <c r="AE109" s="561">
        <f t="shared" si="25"/>
        <v>0</v>
      </c>
      <c r="AG109" s="582">
        <f t="shared" si="30"/>
        <v>0</v>
      </c>
      <c r="AH109" s="583">
        <f t="shared" si="31"/>
        <v>0</v>
      </c>
      <c r="AI109" s="584">
        <f t="shared" si="32"/>
        <v>0</v>
      </c>
      <c r="AJ109" s="582">
        <f t="shared" si="26"/>
        <v>0</v>
      </c>
      <c r="AK109" s="585">
        <f t="shared" si="27"/>
        <v>0</v>
      </c>
      <c r="AN109" s="592">
        <f>+AG109*環境係数!AD106</f>
        <v>0</v>
      </c>
      <c r="AO109" s="593">
        <f>+AG109*環境係数!AE106</f>
        <v>0</v>
      </c>
    </row>
    <row r="110" spans="1:41" ht="12.95" customHeight="1">
      <c r="A110" s="586">
        <v>104</v>
      </c>
      <c r="B110" s="497" t="s">
        <v>280</v>
      </c>
      <c r="C110" s="498" t="s">
        <v>281</v>
      </c>
      <c r="D110" s="684">
        <f>入力と結果!D110</f>
        <v>0</v>
      </c>
      <c r="E110" s="685">
        <f t="shared" si="20"/>
        <v>0</v>
      </c>
      <c r="F110" s="681">
        <f>+E110*係数表!AD110</f>
        <v>0</v>
      </c>
      <c r="G110" s="681">
        <f>+E110*賃金!I106</f>
        <v>0</v>
      </c>
      <c r="H110" s="484">
        <v>0</v>
      </c>
      <c r="I110" s="484">
        <f>+H110*係数表!T110</f>
        <v>0</v>
      </c>
      <c r="J110" s="685">
        <f t="shared" si="21"/>
        <v>0</v>
      </c>
      <c r="K110" s="681">
        <f>+J110*係数表!AD110</f>
        <v>0</v>
      </c>
      <c r="L110" s="681">
        <f>+J110*賃金!I106</f>
        <v>0</v>
      </c>
      <c r="M110" s="681">
        <v>0</v>
      </c>
      <c r="N110" s="681">
        <f t="shared" si="28"/>
        <v>0</v>
      </c>
      <c r="O110" s="690">
        <f t="shared" si="29"/>
        <v>0</v>
      </c>
      <c r="Q110" s="519"/>
      <c r="R110" s="528">
        <f>+Q$115*係数表!AK110</f>
        <v>0</v>
      </c>
      <c r="S110" s="528">
        <f>+R110*係数表!AD110</f>
        <v>0</v>
      </c>
      <c r="T110" s="535">
        <f>+R110*賃金!I106</f>
        <v>0</v>
      </c>
      <c r="V110" s="556">
        <f>+E110*係数表!Y110</f>
        <v>0</v>
      </c>
      <c r="W110" s="557">
        <f>+J110*係数表!Y110</f>
        <v>0</v>
      </c>
      <c r="X110" s="557">
        <f t="shared" si="22"/>
        <v>0</v>
      </c>
      <c r="Y110" s="558">
        <f>+R110*係数表!Y110</f>
        <v>0</v>
      </c>
      <c r="Z110" s="559">
        <f t="shared" si="23"/>
        <v>0</v>
      </c>
      <c r="AA110" s="556">
        <f>+E110*係数表!Z110</f>
        <v>0</v>
      </c>
      <c r="AB110" s="558">
        <f>+J110*係数表!Z110</f>
        <v>0</v>
      </c>
      <c r="AC110" s="558">
        <f t="shared" si="24"/>
        <v>0</v>
      </c>
      <c r="AD110" s="558">
        <f>+R110*係数表!Z110</f>
        <v>0</v>
      </c>
      <c r="AE110" s="561">
        <f t="shared" si="25"/>
        <v>0</v>
      </c>
      <c r="AG110" s="582">
        <f t="shared" si="30"/>
        <v>0</v>
      </c>
      <c r="AH110" s="583">
        <f t="shared" si="31"/>
        <v>0</v>
      </c>
      <c r="AI110" s="584">
        <f t="shared" si="32"/>
        <v>0</v>
      </c>
      <c r="AJ110" s="582">
        <f t="shared" si="26"/>
        <v>0</v>
      </c>
      <c r="AK110" s="585">
        <f t="shared" si="27"/>
        <v>0</v>
      </c>
      <c r="AN110" s="592">
        <f>+AG110*環境係数!AD107</f>
        <v>0</v>
      </c>
      <c r="AO110" s="593">
        <f>+AG110*環境係数!AE107</f>
        <v>0</v>
      </c>
    </row>
    <row r="111" spans="1:41" ht="12.95" customHeight="1">
      <c r="A111" s="586">
        <v>105</v>
      </c>
      <c r="B111" s="497" t="s">
        <v>282</v>
      </c>
      <c r="C111" s="498" t="s">
        <v>283</v>
      </c>
      <c r="D111" s="684">
        <f>入力と結果!D111</f>
        <v>0</v>
      </c>
      <c r="E111" s="685">
        <f t="shared" si="20"/>
        <v>0</v>
      </c>
      <c r="F111" s="681">
        <f>+E111*係数表!AD111</f>
        <v>0</v>
      </c>
      <c r="G111" s="681">
        <f>+E111*賃金!I107</f>
        <v>0</v>
      </c>
      <c r="H111" s="484">
        <v>0</v>
      </c>
      <c r="I111" s="484">
        <f>+H111*係数表!T111</f>
        <v>0</v>
      </c>
      <c r="J111" s="685">
        <f t="shared" si="21"/>
        <v>0</v>
      </c>
      <c r="K111" s="681">
        <f>+J111*係数表!AD111</f>
        <v>0</v>
      </c>
      <c r="L111" s="681">
        <f>+J111*賃金!I107</f>
        <v>0</v>
      </c>
      <c r="M111" s="681">
        <v>0</v>
      </c>
      <c r="N111" s="681">
        <f t="shared" si="28"/>
        <v>0</v>
      </c>
      <c r="O111" s="690">
        <f t="shared" si="29"/>
        <v>0</v>
      </c>
      <c r="Q111" s="519"/>
      <c r="R111" s="528">
        <f>+Q$115*係数表!AK111</f>
        <v>0</v>
      </c>
      <c r="S111" s="528">
        <f>+R111*係数表!AD111</f>
        <v>0</v>
      </c>
      <c r="T111" s="535">
        <f>+R111*賃金!I107</f>
        <v>0</v>
      </c>
      <c r="V111" s="556">
        <f>+E111*係数表!Y111</f>
        <v>0</v>
      </c>
      <c r="W111" s="557">
        <f>+J111*係数表!Y111</f>
        <v>0</v>
      </c>
      <c r="X111" s="557">
        <f t="shared" si="22"/>
        <v>0</v>
      </c>
      <c r="Y111" s="558">
        <f>+R111*係数表!Y111</f>
        <v>0</v>
      </c>
      <c r="Z111" s="559">
        <f t="shared" si="23"/>
        <v>0</v>
      </c>
      <c r="AA111" s="556">
        <f>+E111*係数表!Z111</f>
        <v>0</v>
      </c>
      <c r="AB111" s="558">
        <f>+J111*係数表!Z111</f>
        <v>0</v>
      </c>
      <c r="AC111" s="558">
        <f t="shared" si="24"/>
        <v>0</v>
      </c>
      <c r="AD111" s="558">
        <f>+R111*係数表!Z111</f>
        <v>0</v>
      </c>
      <c r="AE111" s="561">
        <f t="shared" si="25"/>
        <v>0</v>
      </c>
      <c r="AG111" s="582">
        <f t="shared" si="30"/>
        <v>0</v>
      </c>
      <c r="AH111" s="583">
        <f t="shared" si="31"/>
        <v>0</v>
      </c>
      <c r="AI111" s="584">
        <f t="shared" si="32"/>
        <v>0</v>
      </c>
      <c r="AJ111" s="582">
        <f t="shared" si="26"/>
        <v>0</v>
      </c>
      <c r="AK111" s="585">
        <f t="shared" si="27"/>
        <v>0</v>
      </c>
      <c r="AN111" s="592">
        <f>+AG111*環境係数!AD108</f>
        <v>0</v>
      </c>
      <c r="AO111" s="593">
        <f>+AG111*環境係数!AE108</f>
        <v>0</v>
      </c>
    </row>
    <row r="112" spans="1:41" ht="12.95" customHeight="1">
      <c r="A112" s="586">
        <v>106</v>
      </c>
      <c r="B112" s="497" t="s">
        <v>284</v>
      </c>
      <c r="C112" s="498" t="s">
        <v>285</v>
      </c>
      <c r="D112" s="684">
        <f>入力と結果!D112</f>
        <v>0</v>
      </c>
      <c r="E112" s="685">
        <f t="shared" si="20"/>
        <v>0</v>
      </c>
      <c r="F112" s="681">
        <f>+E112*係数表!AD112</f>
        <v>0</v>
      </c>
      <c r="G112" s="681">
        <f>+E112*賃金!I108</f>
        <v>0</v>
      </c>
      <c r="H112" s="484">
        <v>0</v>
      </c>
      <c r="I112" s="484">
        <f>+H112*係数表!T112</f>
        <v>0</v>
      </c>
      <c r="J112" s="685">
        <f t="shared" si="21"/>
        <v>0</v>
      </c>
      <c r="K112" s="681">
        <f>+J112*係数表!AD112</f>
        <v>0</v>
      </c>
      <c r="L112" s="681">
        <f>+J112*賃金!I108</f>
        <v>0</v>
      </c>
      <c r="M112" s="681">
        <v>0</v>
      </c>
      <c r="N112" s="681">
        <f t="shared" si="28"/>
        <v>0</v>
      </c>
      <c r="O112" s="690">
        <f t="shared" si="29"/>
        <v>0</v>
      </c>
      <c r="Q112" s="519"/>
      <c r="R112" s="528">
        <f>+Q$115*係数表!AK112</f>
        <v>0</v>
      </c>
      <c r="S112" s="528">
        <f>+R112*係数表!AD112</f>
        <v>0</v>
      </c>
      <c r="T112" s="535">
        <f>+R112*賃金!I108</f>
        <v>0</v>
      </c>
      <c r="V112" s="556">
        <f>+E112*係数表!Y112</f>
        <v>0</v>
      </c>
      <c r="W112" s="557">
        <f>+J112*係数表!Y112</f>
        <v>0</v>
      </c>
      <c r="X112" s="557">
        <f t="shared" si="22"/>
        <v>0</v>
      </c>
      <c r="Y112" s="558">
        <f>+R112*係数表!Y112</f>
        <v>0</v>
      </c>
      <c r="Z112" s="559">
        <f t="shared" si="23"/>
        <v>0</v>
      </c>
      <c r="AA112" s="556">
        <f>+E112*係数表!Z112</f>
        <v>0</v>
      </c>
      <c r="AB112" s="558">
        <f>+J112*係数表!Z112</f>
        <v>0</v>
      </c>
      <c r="AC112" s="558">
        <f t="shared" si="24"/>
        <v>0</v>
      </c>
      <c r="AD112" s="558">
        <f>+R112*係数表!Z112</f>
        <v>0</v>
      </c>
      <c r="AE112" s="561">
        <f t="shared" si="25"/>
        <v>0</v>
      </c>
      <c r="AG112" s="582">
        <f t="shared" si="30"/>
        <v>0</v>
      </c>
      <c r="AH112" s="583">
        <f t="shared" si="31"/>
        <v>0</v>
      </c>
      <c r="AI112" s="584">
        <f t="shared" si="32"/>
        <v>0</v>
      </c>
      <c r="AJ112" s="582">
        <f t="shared" si="26"/>
        <v>0</v>
      </c>
      <c r="AK112" s="585">
        <f t="shared" si="27"/>
        <v>0</v>
      </c>
      <c r="AN112" s="592">
        <f>+AG112*環境係数!AD109</f>
        <v>0</v>
      </c>
      <c r="AO112" s="593">
        <f>+AG112*環境係数!AE109</f>
        <v>0</v>
      </c>
    </row>
    <row r="113" spans="1:41" ht="12.95" customHeight="1">
      <c r="A113" s="586">
        <v>107</v>
      </c>
      <c r="B113" s="497" t="s">
        <v>286</v>
      </c>
      <c r="C113" s="498" t="s">
        <v>287</v>
      </c>
      <c r="D113" s="684">
        <f>入力と結果!D113</f>
        <v>0</v>
      </c>
      <c r="E113" s="685">
        <f t="shared" si="20"/>
        <v>0</v>
      </c>
      <c r="F113" s="681">
        <f>+E113*係数表!AD113</f>
        <v>0</v>
      </c>
      <c r="G113" s="681">
        <f>+E113*賃金!I109</f>
        <v>0</v>
      </c>
      <c r="H113" s="484">
        <v>0</v>
      </c>
      <c r="I113" s="484">
        <f>+H113*係数表!T113</f>
        <v>0</v>
      </c>
      <c r="J113" s="685">
        <f t="shared" si="21"/>
        <v>0</v>
      </c>
      <c r="K113" s="681">
        <f>+J113*係数表!AD113</f>
        <v>0</v>
      </c>
      <c r="L113" s="681">
        <f>+J113*賃金!I109</f>
        <v>0</v>
      </c>
      <c r="M113" s="681">
        <v>0</v>
      </c>
      <c r="N113" s="681">
        <f t="shared" si="28"/>
        <v>0</v>
      </c>
      <c r="O113" s="690">
        <f t="shared" si="29"/>
        <v>0</v>
      </c>
      <c r="Q113" s="519"/>
      <c r="R113" s="528">
        <f>+Q$115*係数表!AK113</f>
        <v>0</v>
      </c>
      <c r="S113" s="528">
        <f>+R113*係数表!AD113</f>
        <v>0</v>
      </c>
      <c r="T113" s="535">
        <f>+R113*賃金!I109</f>
        <v>0</v>
      </c>
      <c r="V113" s="556">
        <f>+E113*係数表!Y113</f>
        <v>0</v>
      </c>
      <c r="W113" s="557">
        <f>+J113*係数表!Y113</f>
        <v>0</v>
      </c>
      <c r="X113" s="557">
        <f t="shared" si="22"/>
        <v>0</v>
      </c>
      <c r="Y113" s="558">
        <f>+R113*係数表!Y113</f>
        <v>0</v>
      </c>
      <c r="Z113" s="559">
        <f t="shared" si="23"/>
        <v>0</v>
      </c>
      <c r="AA113" s="556">
        <f>+E113*係数表!Z113</f>
        <v>0</v>
      </c>
      <c r="AB113" s="558">
        <f>+J113*係数表!Z113</f>
        <v>0</v>
      </c>
      <c r="AC113" s="558">
        <f t="shared" si="24"/>
        <v>0</v>
      </c>
      <c r="AD113" s="558">
        <f>+R113*係数表!Z113</f>
        <v>0</v>
      </c>
      <c r="AE113" s="561">
        <f t="shared" si="25"/>
        <v>0</v>
      </c>
      <c r="AG113" s="582">
        <f t="shared" si="30"/>
        <v>0</v>
      </c>
      <c r="AH113" s="583">
        <f t="shared" si="31"/>
        <v>0</v>
      </c>
      <c r="AI113" s="584">
        <f t="shared" si="32"/>
        <v>0</v>
      </c>
      <c r="AJ113" s="582">
        <f t="shared" si="26"/>
        <v>0</v>
      </c>
      <c r="AK113" s="585">
        <f t="shared" si="27"/>
        <v>0</v>
      </c>
      <c r="AN113" s="592">
        <f>+AG113*環境係数!AD110</f>
        <v>0</v>
      </c>
      <c r="AO113" s="593">
        <f>+AG113*環境係数!AE110</f>
        <v>0</v>
      </c>
    </row>
    <row r="114" spans="1:41" ht="12.95" customHeight="1" thickBot="1">
      <c r="A114" s="586">
        <v>108</v>
      </c>
      <c r="B114" s="497" t="s">
        <v>288</v>
      </c>
      <c r="C114" s="498" t="s">
        <v>289</v>
      </c>
      <c r="D114" s="686">
        <f>入力と結果!D114</f>
        <v>0</v>
      </c>
      <c r="E114" s="687">
        <f t="shared" si="20"/>
        <v>0</v>
      </c>
      <c r="F114" s="688">
        <f>+E114*係数表!AD114</f>
        <v>0</v>
      </c>
      <c r="G114" s="688">
        <f>+E114*賃金!I110</f>
        <v>0</v>
      </c>
      <c r="H114" s="510">
        <v>0</v>
      </c>
      <c r="I114" s="510">
        <f>+H114*係数表!T114</f>
        <v>0</v>
      </c>
      <c r="J114" s="687">
        <f t="shared" si="21"/>
        <v>0</v>
      </c>
      <c r="K114" s="688">
        <f>+J114*係数表!AD114</f>
        <v>0</v>
      </c>
      <c r="L114" s="688">
        <f>+J114*賃金!I110</f>
        <v>0</v>
      </c>
      <c r="M114" s="681">
        <v>0</v>
      </c>
      <c r="N114" s="681">
        <f t="shared" si="28"/>
        <v>0</v>
      </c>
      <c r="O114" s="690">
        <f t="shared" si="29"/>
        <v>0</v>
      </c>
      <c r="Q114" s="519"/>
      <c r="R114" s="528">
        <f>+Q$115*係数表!AK114</f>
        <v>0</v>
      </c>
      <c r="S114" s="528">
        <f>+R114*係数表!AD114</f>
        <v>0</v>
      </c>
      <c r="T114" s="535">
        <f>+R114*賃金!I110</f>
        <v>0</v>
      </c>
      <c r="V114" s="556">
        <f>+E114*係数表!Y114</f>
        <v>0</v>
      </c>
      <c r="W114" s="557">
        <f>+J114*係数表!Y114</f>
        <v>0</v>
      </c>
      <c r="X114" s="557">
        <f t="shared" si="22"/>
        <v>0</v>
      </c>
      <c r="Y114" s="558">
        <f>+R114*係数表!Y114</f>
        <v>0</v>
      </c>
      <c r="Z114" s="559">
        <f t="shared" si="23"/>
        <v>0</v>
      </c>
      <c r="AA114" s="556">
        <f>+E114*係数表!Z114</f>
        <v>0</v>
      </c>
      <c r="AB114" s="558">
        <f>+J114*係数表!Z114</f>
        <v>0</v>
      </c>
      <c r="AC114" s="558">
        <f t="shared" si="24"/>
        <v>0</v>
      </c>
      <c r="AD114" s="558">
        <f>+R114*係数表!Z114</f>
        <v>0</v>
      </c>
      <c r="AE114" s="561">
        <f t="shared" si="25"/>
        <v>0</v>
      </c>
      <c r="AG114" s="582">
        <f t="shared" si="30"/>
        <v>0</v>
      </c>
      <c r="AH114" s="583">
        <f t="shared" si="31"/>
        <v>0</v>
      </c>
      <c r="AI114" s="584">
        <f t="shared" si="32"/>
        <v>0</v>
      </c>
      <c r="AJ114" s="582">
        <f t="shared" si="26"/>
        <v>0</v>
      </c>
      <c r="AK114" s="585">
        <f t="shared" si="27"/>
        <v>0</v>
      </c>
      <c r="AN114" s="592">
        <f>+AG114*環境係数!AD111</f>
        <v>0</v>
      </c>
      <c r="AO114" s="593">
        <f>+AG114*環境係数!AE111</f>
        <v>0</v>
      </c>
    </row>
    <row r="115" spans="1:41" ht="24.95" customHeight="1" thickBot="1">
      <c r="B115" s="494"/>
      <c r="C115" s="508" t="s">
        <v>27</v>
      </c>
      <c r="D115" s="521">
        <f>SUM(D7:D114)</f>
        <v>0</v>
      </c>
      <c r="E115" s="507">
        <f t="shared" ref="E115:J115" si="33">SUM(E7:E114)</f>
        <v>0</v>
      </c>
      <c r="F115" s="507">
        <f t="shared" si="33"/>
        <v>0</v>
      </c>
      <c r="G115" s="507">
        <f t="shared" si="33"/>
        <v>0</v>
      </c>
      <c r="H115" s="507">
        <f t="shared" si="33"/>
        <v>0</v>
      </c>
      <c r="I115" s="507">
        <f t="shared" si="33"/>
        <v>0</v>
      </c>
      <c r="J115" s="507">
        <f t="shared" si="33"/>
        <v>0</v>
      </c>
      <c r="K115" s="507">
        <f t="shared" ref="K115" si="34">SUM(K7:K114)</f>
        <v>0</v>
      </c>
      <c r="L115" s="507">
        <f t="shared" ref="L115" si="35">SUM(L7:L114)</f>
        <v>0</v>
      </c>
      <c r="M115" s="507">
        <f t="shared" ref="M115" si="36">SUM(M7:M114)</f>
        <v>0</v>
      </c>
      <c r="N115" s="507">
        <f t="shared" ref="N115" si="37">SUM(N7:N114)</f>
        <v>0</v>
      </c>
      <c r="O115" s="521">
        <f t="shared" ref="O115" si="38">SUM(O7:O114)</f>
        <v>0</v>
      </c>
      <c r="Q115" s="520">
        <f>+O115*消費転換率!C7*係数表!AO7</f>
        <v>0</v>
      </c>
      <c r="R115" s="521">
        <f t="shared" ref="R115:AK115" si="39">SUM(R7:R114)</f>
        <v>0</v>
      </c>
      <c r="S115" s="521">
        <f t="shared" si="39"/>
        <v>0</v>
      </c>
      <c r="T115" s="521">
        <f t="shared" si="39"/>
        <v>0</v>
      </c>
      <c r="V115" s="521">
        <f t="shared" si="39"/>
        <v>0</v>
      </c>
      <c r="W115" s="521">
        <f t="shared" si="39"/>
        <v>0</v>
      </c>
      <c r="X115" s="521">
        <f t="shared" si="39"/>
        <v>0</v>
      </c>
      <c r="Y115" s="521">
        <f t="shared" si="39"/>
        <v>0</v>
      </c>
      <c r="Z115" s="521">
        <f t="shared" si="39"/>
        <v>0</v>
      </c>
      <c r="AA115" s="521">
        <f t="shared" si="39"/>
        <v>0</v>
      </c>
      <c r="AB115" s="521">
        <f t="shared" si="39"/>
        <v>0</v>
      </c>
      <c r="AC115" s="521">
        <f t="shared" si="39"/>
        <v>0</v>
      </c>
      <c r="AD115" s="507">
        <f t="shared" si="39"/>
        <v>0</v>
      </c>
      <c r="AE115" s="521">
        <f t="shared" si="39"/>
        <v>0</v>
      </c>
      <c r="AG115" s="521">
        <f t="shared" si="39"/>
        <v>0</v>
      </c>
      <c r="AH115" s="521">
        <f t="shared" si="39"/>
        <v>0</v>
      </c>
      <c r="AI115" s="521">
        <f t="shared" si="39"/>
        <v>0</v>
      </c>
      <c r="AJ115" s="521">
        <f t="shared" si="39"/>
        <v>0</v>
      </c>
      <c r="AK115" s="521">
        <f t="shared" si="39"/>
        <v>0</v>
      </c>
      <c r="AN115" s="594">
        <f t="shared" ref="AN115:AO115" si="40">SUM(AN7:AN114)</f>
        <v>0</v>
      </c>
      <c r="AO115" s="595">
        <f t="shared" si="40"/>
        <v>0</v>
      </c>
    </row>
    <row r="116" spans="1:41" ht="12.95" customHeight="1" thickBot="1"/>
    <row r="117" spans="1:41" ht="24" customHeight="1" thickBot="1">
      <c r="C117" s="495"/>
      <c r="R117" s="651"/>
    </row>
    <row r="119" spans="1:41" ht="12.95" customHeight="1">
      <c r="C119" s="495" t="s">
        <v>1946</v>
      </c>
    </row>
    <row r="121" spans="1:41" ht="12.95" customHeight="1">
      <c r="C121" s="496"/>
    </row>
  </sheetData>
  <mergeCells count="39">
    <mergeCell ref="J3:L3"/>
    <mergeCell ref="J4:J6"/>
    <mergeCell ref="K5:K6"/>
    <mergeCell ref="W4:W6"/>
    <mergeCell ref="AA4:AA6"/>
    <mergeCell ref="Q3:Q6"/>
    <mergeCell ref="R3:R6"/>
    <mergeCell ref="S4:S6"/>
    <mergeCell ref="V4:V6"/>
    <mergeCell ref="N5:N6"/>
    <mergeCell ref="T5:T6"/>
    <mergeCell ref="M3:O3"/>
    <mergeCell ref="M4:M6"/>
    <mergeCell ref="B3:C6"/>
    <mergeCell ref="D3:D6"/>
    <mergeCell ref="E3:G3"/>
    <mergeCell ref="H3:H6"/>
    <mergeCell ref="I3:I6"/>
    <mergeCell ref="E4:E6"/>
    <mergeCell ref="F5:F6"/>
    <mergeCell ref="AE3:AE6"/>
    <mergeCell ref="AG2:AK2"/>
    <mergeCell ref="AN4:AN5"/>
    <mergeCell ref="AO4:AO5"/>
    <mergeCell ref="AG3:AG6"/>
    <mergeCell ref="AK4:AK6"/>
    <mergeCell ref="AI5:AI6"/>
    <mergeCell ref="AJ3:AJ6"/>
    <mergeCell ref="AH4:AH6"/>
    <mergeCell ref="V2:Y2"/>
    <mergeCell ref="AA2:AD2"/>
    <mergeCell ref="V3:X3"/>
    <mergeCell ref="Y3:Y6"/>
    <mergeCell ref="AA3:AC3"/>
    <mergeCell ref="AD3:AD6"/>
    <mergeCell ref="AB4:AB6"/>
    <mergeCell ref="AC4:AC6"/>
    <mergeCell ref="X4:X6"/>
    <mergeCell ref="Z3:Z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2"/>
  <cols>
    <col min="1" max="1" width="5.296875" style="104" customWidth="1"/>
    <col min="2" max="2" width="5.09765625" style="210" customWidth="1"/>
    <col min="3" max="3" width="29.09765625" style="97" customWidth="1"/>
    <col min="4" max="4" width="2.3984375" style="97" customWidth="1"/>
    <col min="5" max="13" width="8.296875" style="97" customWidth="1"/>
    <col min="14" max="14" width="2.8984375" style="97" customWidth="1"/>
    <col min="15" max="20" width="9.59765625" style="107" customWidth="1"/>
    <col min="21" max="21" width="3.3984375" style="107" customWidth="1"/>
    <col min="22" max="22" width="9.8984375" style="107" customWidth="1"/>
    <col min="23" max="23" width="8.5" style="107" customWidth="1"/>
    <col min="24" max="24" width="8.8984375" style="107" customWidth="1"/>
    <col min="25" max="26" width="7.69921875" style="107" customWidth="1"/>
    <col min="27" max="27" width="3.8984375" style="107" customWidth="1"/>
    <col min="28" max="29" width="10.5" style="97" customWidth="1"/>
    <col min="30" max="30" width="9.3984375" style="97" customWidth="1"/>
    <col min="31" max="31" width="4.09765625" style="97" customWidth="1"/>
    <col min="32" max="33" width="10.09765625" style="97" customWidth="1"/>
    <col min="34" max="34" width="9.296875" style="97" customWidth="1"/>
    <col min="35" max="35" width="2.296875" style="97" customWidth="1"/>
    <col min="36" max="36" width="10.69921875" style="97" customWidth="1"/>
    <col min="37" max="37" width="10.8984375" style="97" customWidth="1"/>
    <col min="38" max="38" width="2.5" style="97" customWidth="1"/>
    <col min="39" max="39" width="15.09765625" style="97" customWidth="1"/>
    <col min="40" max="40" width="17.3984375" style="97" customWidth="1"/>
    <col min="41" max="41" width="10.5" style="97" customWidth="1"/>
    <col min="42" max="42" width="2.09765625" style="97" customWidth="1"/>
    <col min="43" max="16384" width="8.8984375" style="97"/>
  </cols>
  <sheetData>
    <row r="1" spans="1:41" ht="27" customHeight="1">
      <c r="B1" s="105"/>
      <c r="C1" s="106"/>
      <c r="D1" s="106"/>
      <c r="E1" s="102"/>
      <c r="F1" s="102"/>
      <c r="G1" s="102"/>
      <c r="H1" s="102"/>
      <c r="I1" s="102"/>
      <c r="J1" s="102"/>
      <c r="K1" s="102"/>
      <c r="L1" s="102"/>
      <c r="M1" s="102"/>
      <c r="N1" s="102"/>
      <c r="AB1" s="93"/>
      <c r="AC1" s="102"/>
      <c r="AD1" s="102"/>
      <c r="AE1" s="102"/>
      <c r="AF1" s="102"/>
      <c r="AG1" s="102"/>
      <c r="AH1" s="102"/>
      <c r="AI1" s="102"/>
      <c r="AJ1" s="102"/>
      <c r="AL1" s="102"/>
    </row>
    <row r="2" spans="1:41" ht="20.100000000000001" customHeight="1" thickBot="1">
      <c r="B2" s="108"/>
      <c r="C2" s="106"/>
      <c r="D2" s="106"/>
      <c r="E2" s="102"/>
      <c r="F2" s="102"/>
      <c r="G2" s="102"/>
      <c r="H2" s="102"/>
      <c r="I2" s="102"/>
      <c r="J2" s="102"/>
      <c r="K2" s="102"/>
      <c r="L2" s="102"/>
      <c r="M2" s="102"/>
      <c r="N2" s="102"/>
      <c r="V2" s="109"/>
      <c r="AB2" s="102"/>
      <c r="AC2" s="102"/>
      <c r="AD2" s="102"/>
      <c r="AE2" s="102"/>
      <c r="AF2" s="102"/>
      <c r="AG2" s="102"/>
      <c r="AH2" s="102"/>
      <c r="AI2" s="102"/>
      <c r="AJ2" s="102"/>
      <c r="AK2" s="102"/>
      <c r="AL2" s="102"/>
    </row>
    <row r="3" spans="1:41" ht="18" customHeight="1">
      <c r="B3" s="1050" t="s">
        <v>304</v>
      </c>
      <c r="C3" s="1051"/>
      <c r="D3" s="110"/>
      <c r="E3" s="111" t="s">
        <v>1916</v>
      </c>
      <c r="F3" s="112"/>
      <c r="G3" s="111"/>
      <c r="H3" s="113"/>
      <c r="I3" s="113"/>
      <c r="J3" s="113"/>
      <c r="K3" s="113"/>
      <c r="L3" s="113"/>
      <c r="M3" s="112"/>
      <c r="N3" s="114"/>
      <c r="O3" s="115"/>
      <c r="P3" s="116"/>
      <c r="Q3" s="117"/>
      <c r="R3" s="116"/>
      <c r="S3" s="118"/>
      <c r="T3" s="119"/>
      <c r="V3" s="120"/>
      <c r="W3" s="117"/>
      <c r="X3" s="121"/>
      <c r="Y3" s="117"/>
      <c r="Z3" s="122"/>
      <c r="AB3" s="1044" t="s">
        <v>30</v>
      </c>
      <c r="AC3" s="1047" t="s">
        <v>24</v>
      </c>
      <c r="AD3" s="1042" t="s">
        <v>40</v>
      </c>
      <c r="AE3" s="102"/>
      <c r="AF3" s="1044" t="s">
        <v>30</v>
      </c>
      <c r="AG3" s="1047" t="s">
        <v>37</v>
      </c>
      <c r="AH3" s="1042" t="s">
        <v>39</v>
      </c>
      <c r="AI3" s="123"/>
      <c r="AJ3" s="1064" t="s">
        <v>38</v>
      </c>
      <c r="AK3" s="1067" t="s">
        <v>60</v>
      </c>
      <c r="AL3" s="108"/>
      <c r="AM3" s="1056" t="s">
        <v>618</v>
      </c>
      <c r="AN3" s="1057"/>
      <c r="AO3" s="1060" t="s">
        <v>620</v>
      </c>
    </row>
    <row r="4" spans="1:41" ht="31.35" customHeight="1">
      <c r="B4" s="1052"/>
      <c r="C4" s="1053"/>
      <c r="D4" s="110"/>
      <c r="E4" s="124" t="s">
        <v>296</v>
      </c>
      <c r="F4" s="125" t="s">
        <v>297</v>
      </c>
      <c r="G4" s="126" t="s">
        <v>298</v>
      </c>
      <c r="H4" s="127" t="s">
        <v>299</v>
      </c>
      <c r="I4" s="127" t="s">
        <v>300</v>
      </c>
      <c r="J4" s="127" t="s">
        <v>301</v>
      </c>
      <c r="K4" s="127" t="s">
        <v>302</v>
      </c>
      <c r="L4" s="127" t="s">
        <v>303</v>
      </c>
      <c r="M4" s="125" t="s">
        <v>237</v>
      </c>
      <c r="N4" s="114"/>
      <c r="O4" s="128" t="s">
        <v>305</v>
      </c>
      <c r="P4" s="129" t="s">
        <v>56</v>
      </c>
      <c r="Q4" s="130" t="s">
        <v>57</v>
      </c>
      <c r="R4" s="129" t="s">
        <v>46</v>
      </c>
      <c r="S4" s="131" t="s">
        <v>47</v>
      </c>
      <c r="T4" s="132" t="s">
        <v>617</v>
      </c>
      <c r="V4" s="133" t="s">
        <v>48</v>
      </c>
      <c r="W4" s="134" t="s">
        <v>86</v>
      </c>
      <c r="X4" s="135" t="s">
        <v>87</v>
      </c>
      <c r="Y4" s="130" t="s">
        <v>45</v>
      </c>
      <c r="Z4" s="136" t="s">
        <v>49</v>
      </c>
      <c r="AB4" s="1045"/>
      <c r="AC4" s="1048"/>
      <c r="AD4" s="1043"/>
      <c r="AE4" s="102"/>
      <c r="AF4" s="1045"/>
      <c r="AG4" s="1048"/>
      <c r="AH4" s="1043"/>
      <c r="AI4" s="137"/>
      <c r="AJ4" s="1065"/>
      <c r="AK4" s="1068"/>
      <c r="AL4" s="102"/>
      <c r="AM4" s="1058"/>
      <c r="AN4" s="1059"/>
      <c r="AO4" s="1061"/>
    </row>
    <row r="5" spans="1:41" ht="18" customHeight="1">
      <c r="B5" s="1052"/>
      <c r="C5" s="1053"/>
      <c r="D5" s="110"/>
      <c r="E5" s="124"/>
      <c r="F5" s="125"/>
      <c r="G5" s="126"/>
      <c r="H5" s="127"/>
      <c r="I5" s="127"/>
      <c r="J5" s="127"/>
      <c r="K5" s="127"/>
      <c r="L5" s="127"/>
      <c r="M5" s="125"/>
      <c r="N5" s="114"/>
      <c r="O5" s="128"/>
      <c r="P5" s="129"/>
      <c r="Q5" s="130"/>
      <c r="R5" s="129"/>
      <c r="S5" s="130"/>
      <c r="T5" s="138"/>
      <c r="U5" s="129"/>
      <c r="V5" s="133"/>
      <c r="W5" s="134"/>
      <c r="X5" s="135"/>
      <c r="Y5" s="130"/>
      <c r="Z5" s="136"/>
      <c r="AB5" s="1045"/>
      <c r="AC5" s="1048"/>
      <c r="AD5" s="1043"/>
      <c r="AE5" s="102"/>
      <c r="AF5" s="1045"/>
      <c r="AG5" s="1048"/>
      <c r="AH5" s="1043"/>
      <c r="AI5" s="137"/>
      <c r="AJ5" s="1065"/>
      <c r="AK5" s="1068"/>
      <c r="AL5" s="102"/>
      <c r="AM5" s="1058"/>
      <c r="AN5" s="1059"/>
      <c r="AO5" s="1061"/>
    </row>
    <row r="6" spans="1:41" ht="18" customHeight="1" thickBot="1">
      <c r="B6" s="1054"/>
      <c r="C6" s="1055"/>
      <c r="D6" s="110"/>
      <c r="E6" s="139"/>
      <c r="F6" s="140"/>
      <c r="G6" s="139"/>
      <c r="H6" s="141"/>
      <c r="I6" s="141"/>
      <c r="J6" s="141"/>
      <c r="K6" s="141"/>
      <c r="L6" s="141"/>
      <c r="M6" s="140"/>
      <c r="N6" s="138"/>
      <c r="O6" s="142"/>
      <c r="P6" s="143"/>
      <c r="Q6" s="144"/>
      <c r="R6" s="143"/>
      <c r="S6" s="144"/>
      <c r="T6" s="145"/>
      <c r="U6" s="146"/>
      <c r="V6" s="147"/>
      <c r="W6" s="144"/>
      <c r="X6" s="148"/>
      <c r="Y6" s="144"/>
      <c r="Z6" s="149"/>
      <c r="AB6" s="1045"/>
      <c r="AC6" s="1048"/>
      <c r="AD6" s="1043"/>
      <c r="AE6" s="102"/>
      <c r="AF6" s="1046"/>
      <c r="AG6" s="1049"/>
      <c r="AH6" s="1063"/>
      <c r="AI6" s="137"/>
      <c r="AJ6" s="1066"/>
      <c r="AK6" s="1069"/>
      <c r="AL6" s="102"/>
      <c r="AM6" s="150" t="s">
        <v>58</v>
      </c>
      <c r="AN6" s="151" t="s">
        <v>59</v>
      </c>
      <c r="AO6" s="1062"/>
    </row>
    <row r="7" spans="1:41" ht="14.1" customHeight="1" thickBot="1">
      <c r="A7" s="152">
        <v>1</v>
      </c>
      <c r="B7" s="94" t="s">
        <v>293</v>
      </c>
      <c r="C7" s="95" t="s">
        <v>89</v>
      </c>
      <c r="D7" s="153"/>
      <c r="E7" s="154">
        <v>0.153669</v>
      </c>
      <c r="F7" s="155">
        <v>0.14003099999999999</v>
      </c>
      <c r="G7" s="154">
        <v>8.9400000000000005E-4</v>
      </c>
      <c r="H7" s="156">
        <v>3.5560000000000001E-2</v>
      </c>
      <c r="I7" s="156">
        <v>1.5E-3</v>
      </c>
      <c r="J7" s="156">
        <v>2.0270000000000002E-3</v>
      </c>
      <c r="K7" s="156">
        <v>1.2899999999999999E-4</v>
      </c>
      <c r="L7" s="156">
        <v>3.0820000000000001E-3</v>
      </c>
      <c r="M7" s="155">
        <v>2.1779E-2</v>
      </c>
      <c r="N7" s="157"/>
      <c r="O7" s="158">
        <f>生産者価格評価表!DP7</f>
        <v>530702.10299999989</v>
      </c>
      <c r="P7" s="159">
        <f>ABS(生産者価格評価表!DV7)</f>
        <v>152389.516</v>
      </c>
      <c r="Q7" s="160">
        <f>+P7/O7</f>
        <v>0.28714699854882625</v>
      </c>
      <c r="R7" s="159">
        <f>ABS(生産者価格評価表!DX7)</f>
        <v>379586.72100000002</v>
      </c>
      <c r="S7" s="160">
        <f t="shared" ref="S7:S8" si="0">R7/O7</f>
        <v>0.7152538474112663</v>
      </c>
      <c r="T7" s="161">
        <f t="shared" ref="T7:T70" si="1">1-S7</f>
        <v>0.2847461525887337</v>
      </c>
      <c r="U7" s="162"/>
      <c r="V7" s="163">
        <f>生産者価格評価表!DZ7</f>
        <v>207324.04399999988</v>
      </c>
      <c r="W7" s="164">
        <f>雇用表!D7</f>
        <v>79366</v>
      </c>
      <c r="X7" s="165">
        <f>雇用表!G7</f>
        <v>30873</v>
      </c>
      <c r="Y7" s="166">
        <f>W7/V7</f>
        <v>0.38281136364482665</v>
      </c>
      <c r="Z7" s="167">
        <f>X7/V7</f>
        <v>0.14891181651849322</v>
      </c>
      <c r="AA7" s="109"/>
      <c r="AB7" s="163">
        <f>生産者価格評価表!DZ7</f>
        <v>207324.04399999988</v>
      </c>
      <c r="AC7" s="168">
        <f t="array" ref="AC7:AC114">TRANSPOSE(生産者価格評価表!D123:DG123)</f>
        <v>112017.70600000001</v>
      </c>
      <c r="AD7" s="169">
        <f>+AC7/AB7</f>
        <v>0.54030253239706283</v>
      </c>
      <c r="AE7" s="101"/>
      <c r="AF7" s="163">
        <f>生産者価格評価表!DZ7</f>
        <v>207324.04399999988</v>
      </c>
      <c r="AG7" s="170">
        <f t="array" ref="AG7:AG114">TRANSPOSE(生産者価格評価表!D117:DG117)</f>
        <v>51715.256000000001</v>
      </c>
      <c r="AH7" s="169">
        <f>+AG7/AF7</f>
        <v>0.24944167112619139</v>
      </c>
      <c r="AI7" s="171"/>
      <c r="AJ7" s="932">
        <f>生産者価格評価表!DJ7</f>
        <v>186874.761</v>
      </c>
      <c r="AK7" s="937">
        <f t="array" ref="AK7:AK114">MMULT(逆行列係数表!D123:DG230,係数表!AJ7:AJ114)/係数表!AJ115</f>
        <v>4.3937533742590493E-3</v>
      </c>
      <c r="AL7" s="102"/>
      <c r="AM7" s="172">
        <v>3676655</v>
      </c>
      <c r="AN7" s="173">
        <v>150491</v>
      </c>
      <c r="AO7" s="696">
        <f>(+AM7-AN7)/AM7</f>
        <v>0.95906850112398367</v>
      </c>
    </row>
    <row r="8" spans="1:41" ht="14.1" customHeight="1">
      <c r="A8" s="152">
        <v>2</v>
      </c>
      <c r="B8" s="98" t="s">
        <v>90</v>
      </c>
      <c r="C8" s="95" t="s">
        <v>91</v>
      </c>
      <c r="D8" s="103"/>
      <c r="E8" s="174">
        <v>3.6042999999999999E-2</v>
      </c>
      <c r="F8" s="175">
        <v>2.5166000000000001E-2</v>
      </c>
      <c r="G8" s="174">
        <v>7.9999999999999996E-6</v>
      </c>
      <c r="H8" s="176">
        <v>1.9643000000000001E-2</v>
      </c>
      <c r="I8" s="176">
        <v>0</v>
      </c>
      <c r="J8" s="176">
        <v>2.4499999999999999E-4</v>
      </c>
      <c r="K8" s="176">
        <v>0</v>
      </c>
      <c r="L8" s="176">
        <v>1.0920000000000001E-3</v>
      </c>
      <c r="M8" s="175">
        <v>1.0759999999999999E-3</v>
      </c>
      <c r="N8" s="157"/>
      <c r="O8" s="177">
        <f>生産者価格評価表!DP8</f>
        <v>120166.66800000005</v>
      </c>
      <c r="P8" s="178">
        <f>ABS(生産者価格評価表!DV8)</f>
        <v>3151.8419999999996</v>
      </c>
      <c r="Q8" s="179">
        <f t="shared" ref="Q8:Q71" si="2">+P8/O8</f>
        <v>2.6228920652106275E-2</v>
      </c>
      <c r="R8" s="178">
        <f>ABS(生産者価格評価表!DX8)</f>
        <v>73233.104000000007</v>
      </c>
      <c r="S8" s="179">
        <f t="shared" si="0"/>
        <v>0.60942943013115736</v>
      </c>
      <c r="T8" s="180">
        <f t="shared" si="1"/>
        <v>0.39057056986884264</v>
      </c>
      <c r="U8" s="162"/>
      <c r="V8" s="181">
        <f>生産者価格評価表!DZ8</f>
        <v>90344.908000000039</v>
      </c>
      <c r="W8" s="182">
        <f>雇用表!D8</f>
        <v>5505</v>
      </c>
      <c r="X8" s="183">
        <f>雇用表!G8</f>
        <v>3878</v>
      </c>
      <c r="Y8" s="184">
        <f t="shared" ref="Y8:Y71" si="3">W8/V8</f>
        <v>6.0933151871713651E-2</v>
      </c>
      <c r="Z8" s="185">
        <f t="shared" ref="Z8:Z71" si="4">X8/V8</f>
        <v>4.2924389274932889E-2</v>
      </c>
      <c r="AA8" s="109"/>
      <c r="AB8" s="181">
        <f>生産者価格評価表!DZ8</f>
        <v>90344.908000000039</v>
      </c>
      <c r="AC8" s="186">
        <v>28258.562000000002</v>
      </c>
      <c r="AD8" s="187">
        <f t="shared" ref="AD8:AD71" si="5">+AC8/AB8</f>
        <v>0.3127853315208422</v>
      </c>
      <c r="AE8" s="101"/>
      <c r="AF8" s="181">
        <f>生産者価格評価表!DZ8</f>
        <v>90344.908000000039</v>
      </c>
      <c r="AG8" s="188">
        <v>12301.848</v>
      </c>
      <c r="AH8" s="187">
        <f t="shared" ref="AH8:AH71" si="6">+AG8/AF8</f>
        <v>0.13616537193219561</v>
      </c>
      <c r="AI8" s="171"/>
      <c r="AJ8" s="933">
        <f>生産者価格評価表!DJ8</f>
        <v>15198.125</v>
      </c>
      <c r="AK8" s="938">
        <v>9.1695400154444425E-4</v>
      </c>
      <c r="AL8" s="102"/>
    </row>
    <row r="9" spans="1:41" ht="14.1" customHeight="1">
      <c r="A9" s="152">
        <v>3</v>
      </c>
      <c r="B9" s="98" t="s">
        <v>92</v>
      </c>
      <c r="C9" s="95" t="s">
        <v>93</v>
      </c>
      <c r="D9" s="103"/>
      <c r="E9" s="174">
        <v>0</v>
      </c>
      <c r="F9" s="175">
        <v>0</v>
      </c>
      <c r="G9" s="174">
        <v>0</v>
      </c>
      <c r="H9" s="176">
        <v>0</v>
      </c>
      <c r="I9" s="176">
        <v>0</v>
      </c>
      <c r="J9" s="176">
        <v>0</v>
      </c>
      <c r="K9" s="176">
        <v>0</v>
      </c>
      <c r="L9" s="176">
        <v>0</v>
      </c>
      <c r="M9" s="175">
        <v>0</v>
      </c>
      <c r="N9" s="157"/>
      <c r="O9" s="177">
        <f>生産者価格評価表!DP9</f>
        <v>9151.4049999999988</v>
      </c>
      <c r="P9" s="178">
        <f>ABS(生産者価格評価表!DV9)</f>
        <v>0</v>
      </c>
      <c r="Q9" s="179">
        <f t="shared" si="2"/>
        <v>0</v>
      </c>
      <c r="R9" s="178">
        <f>ABS(生産者価格評価表!DX9)</f>
        <v>0</v>
      </c>
      <c r="S9" s="179">
        <f t="shared" ref="S9:S72" si="7">R9/O9</f>
        <v>0</v>
      </c>
      <c r="T9" s="180">
        <f t="shared" si="1"/>
        <v>1</v>
      </c>
      <c r="U9" s="162"/>
      <c r="V9" s="181">
        <f>生産者価格評価表!DZ9</f>
        <v>12156.616999999998</v>
      </c>
      <c r="W9" s="182">
        <f>雇用表!D9</f>
        <v>725</v>
      </c>
      <c r="X9" s="183">
        <f>雇用表!G9</f>
        <v>719</v>
      </c>
      <c r="Y9" s="184">
        <f t="shared" si="3"/>
        <v>5.9638302333617985E-2</v>
      </c>
      <c r="Z9" s="185">
        <f t="shared" si="4"/>
        <v>5.9144743969477699E-2</v>
      </c>
      <c r="AA9" s="109"/>
      <c r="AB9" s="181">
        <f>生産者価格評価表!DZ9</f>
        <v>12156.616999999998</v>
      </c>
      <c r="AC9" s="186">
        <v>7415.4110000000001</v>
      </c>
      <c r="AD9" s="187">
        <f t="shared" si="5"/>
        <v>0.6099896870979814</v>
      </c>
      <c r="AE9" s="101"/>
      <c r="AF9" s="181">
        <f>生産者価格評価表!DZ9</f>
        <v>12156.616999999998</v>
      </c>
      <c r="AG9" s="188">
        <v>1763.348</v>
      </c>
      <c r="AH9" s="187">
        <f t="shared" si="6"/>
        <v>0.14505252571500774</v>
      </c>
      <c r="AI9" s="171"/>
      <c r="AJ9" s="933">
        <f>生産者価格評価表!DJ9</f>
        <v>0</v>
      </c>
      <c r="AK9" s="938">
        <v>1.6819521552370717E-4</v>
      </c>
      <c r="AL9" s="102"/>
    </row>
    <row r="10" spans="1:41" ht="14.1" customHeight="1">
      <c r="A10" s="152">
        <v>4</v>
      </c>
      <c r="B10" s="98" t="s">
        <v>94</v>
      </c>
      <c r="C10" s="95" t="s">
        <v>95</v>
      </c>
      <c r="D10" s="103"/>
      <c r="E10" s="174">
        <v>0.15659799999999999</v>
      </c>
      <c r="F10" s="175">
        <v>8.4834000000000007E-2</v>
      </c>
      <c r="G10" s="174">
        <v>2.8E-5</v>
      </c>
      <c r="H10" s="176">
        <v>2.4053000000000001E-2</v>
      </c>
      <c r="I10" s="176">
        <v>1.7899999999999999E-3</v>
      </c>
      <c r="J10" s="176">
        <v>6.0899999999999999E-3</v>
      </c>
      <c r="K10" s="176">
        <v>3.4E-5</v>
      </c>
      <c r="L10" s="176">
        <v>1.1900000000000001E-3</v>
      </c>
      <c r="M10" s="175">
        <v>6.7850000000000002E-3</v>
      </c>
      <c r="N10" s="157"/>
      <c r="O10" s="177">
        <f>生産者価格評価表!DP10</f>
        <v>24364.445999999996</v>
      </c>
      <c r="P10" s="178">
        <f>ABS(生産者価格評価表!DV10)</f>
        <v>3498.1670000000004</v>
      </c>
      <c r="Q10" s="179">
        <f t="shared" si="2"/>
        <v>0.14357671009634287</v>
      </c>
      <c r="R10" s="178">
        <f>ABS(生産者価格評価表!DX10)</f>
        <v>20123.586000000003</v>
      </c>
      <c r="S10" s="179">
        <f t="shared" si="7"/>
        <v>0.82594063497277981</v>
      </c>
      <c r="T10" s="180">
        <f t="shared" si="1"/>
        <v>0.17405936502722019</v>
      </c>
      <c r="U10" s="162"/>
      <c r="V10" s="181">
        <f>生産者価格評価表!DZ10</f>
        <v>6471.3329999999914</v>
      </c>
      <c r="W10" s="182">
        <f>雇用表!D10</f>
        <v>937</v>
      </c>
      <c r="X10" s="183">
        <f>雇用表!G10</f>
        <v>728</v>
      </c>
      <c r="Y10" s="184">
        <f t="shared" si="3"/>
        <v>0.14479242530093897</v>
      </c>
      <c r="Z10" s="185">
        <f t="shared" si="4"/>
        <v>0.11249614260307744</v>
      </c>
      <c r="AA10" s="109"/>
      <c r="AB10" s="181">
        <f>生産者価格評価表!DZ10</f>
        <v>6471.3329999999914</v>
      </c>
      <c r="AC10" s="186">
        <v>4146.9920000000002</v>
      </c>
      <c r="AD10" s="187">
        <f t="shared" si="5"/>
        <v>0.64082500467832604</v>
      </c>
      <c r="AE10" s="101"/>
      <c r="AF10" s="181">
        <f>生産者価格評価表!DZ10</f>
        <v>6471.3329999999914</v>
      </c>
      <c r="AG10" s="188">
        <v>1365.9480000000001</v>
      </c>
      <c r="AH10" s="187">
        <f t="shared" si="6"/>
        <v>0.21107675961042369</v>
      </c>
      <c r="AI10" s="171"/>
      <c r="AJ10" s="933">
        <f>生産者価格評価表!DJ10</f>
        <v>10279.038</v>
      </c>
      <c r="AK10" s="938">
        <v>1.3019130739218057E-4</v>
      </c>
      <c r="AL10" s="102"/>
    </row>
    <row r="11" spans="1:41" ht="14.1" customHeight="1">
      <c r="A11" s="152">
        <v>5</v>
      </c>
      <c r="B11" s="98" t="s">
        <v>96</v>
      </c>
      <c r="C11" s="95" t="s">
        <v>97</v>
      </c>
      <c r="D11" s="103"/>
      <c r="E11" s="174">
        <v>0.17258699999999999</v>
      </c>
      <c r="F11" s="175">
        <v>0.12354800000000001</v>
      </c>
      <c r="G11" s="174">
        <v>9.0000000000000002E-6</v>
      </c>
      <c r="H11" s="176">
        <v>2.6903E-2</v>
      </c>
      <c r="I11" s="176">
        <v>0</v>
      </c>
      <c r="J11" s="176">
        <v>5.7499999999999999E-4</v>
      </c>
      <c r="K11" s="176">
        <v>3.4900000000000003E-4</v>
      </c>
      <c r="L11" s="176">
        <v>3.3040000000000001E-3</v>
      </c>
      <c r="M11" s="175">
        <v>1.1727E-2</v>
      </c>
      <c r="N11" s="157"/>
      <c r="O11" s="177">
        <f>生産者価格評価表!DP11</f>
        <v>57299.896999999997</v>
      </c>
      <c r="P11" s="178">
        <f>ABS(生産者価格評価表!DV11)</f>
        <v>7348.1990000000005</v>
      </c>
      <c r="Q11" s="179">
        <f t="shared" si="2"/>
        <v>0.12824105076489056</v>
      </c>
      <c r="R11" s="178">
        <f>ABS(生産者価格評価表!DX11)</f>
        <v>37610.828000000001</v>
      </c>
      <c r="S11" s="179">
        <f t="shared" si="7"/>
        <v>0.65638561270014151</v>
      </c>
      <c r="T11" s="180">
        <f t="shared" si="1"/>
        <v>0.34361438729985849</v>
      </c>
      <c r="U11" s="162"/>
      <c r="V11" s="181">
        <f>生産者価格評価表!DZ11</f>
        <v>37266.145999999986</v>
      </c>
      <c r="W11" s="182">
        <f>雇用表!D11</f>
        <v>2817</v>
      </c>
      <c r="X11" s="183">
        <f>雇用表!G11</f>
        <v>940</v>
      </c>
      <c r="Y11" s="184">
        <f t="shared" si="3"/>
        <v>7.5591396008591855E-2</v>
      </c>
      <c r="Z11" s="185">
        <f t="shared" si="4"/>
        <v>2.5223966009256776E-2</v>
      </c>
      <c r="AA11" s="109"/>
      <c r="AB11" s="181">
        <f>生産者価格評価表!DZ11</f>
        <v>37266.145999999986</v>
      </c>
      <c r="AC11" s="186">
        <v>20702.000999999997</v>
      </c>
      <c r="AD11" s="187">
        <f t="shared" si="5"/>
        <v>0.55551762717829756</v>
      </c>
      <c r="AE11" s="101"/>
      <c r="AF11" s="181">
        <f>生産者価格評価表!DZ11</f>
        <v>37266.145999999986</v>
      </c>
      <c r="AG11" s="188">
        <v>6996.8590000000004</v>
      </c>
      <c r="AH11" s="187">
        <f t="shared" si="6"/>
        <v>0.18775375913570463</v>
      </c>
      <c r="AI11" s="171"/>
      <c r="AJ11" s="933">
        <f>生産者価格評価表!DJ11</f>
        <v>18262.55</v>
      </c>
      <c r="AK11" s="938">
        <v>6.0990339353425647E-4</v>
      </c>
      <c r="AL11" s="102"/>
    </row>
    <row r="12" spans="1:41" ht="14.1" customHeight="1">
      <c r="A12" s="152">
        <v>6</v>
      </c>
      <c r="B12" s="98" t="s">
        <v>98</v>
      </c>
      <c r="C12" s="95" t="s">
        <v>99</v>
      </c>
      <c r="D12" s="103"/>
      <c r="E12" s="174">
        <v>1.0592000000000001E-2</v>
      </c>
      <c r="F12" s="175">
        <v>1.4E-5</v>
      </c>
      <c r="G12" s="174">
        <v>1.2999999999999999E-5</v>
      </c>
      <c r="H12" s="176">
        <v>1.6115000000000001E-2</v>
      </c>
      <c r="I12" s="176">
        <v>5.489E-3</v>
      </c>
      <c r="J12" s="176">
        <v>9.7359999999999999E-3</v>
      </c>
      <c r="K12" s="176">
        <v>0</v>
      </c>
      <c r="L12" s="176">
        <v>1.5009999999999999E-3</v>
      </c>
      <c r="M12" s="175">
        <v>2.8566000000000001E-2</v>
      </c>
      <c r="N12" s="157"/>
      <c r="O12" s="177">
        <f>生産者価格評価表!DP12</f>
        <v>762680.67799999972</v>
      </c>
      <c r="P12" s="178">
        <f>ABS(生産者価格評価表!DV12)</f>
        <v>751705.321</v>
      </c>
      <c r="Q12" s="179">
        <f t="shared" si="2"/>
        <v>0.9856094990779356</v>
      </c>
      <c r="R12" s="178">
        <f>ABS(生産者価格評価表!DX12)</f>
        <v>762680.67799999996</v>
      </c>
      <c r="S12" s="179">
        <f t="shared" si="7"/>
        <v>1.0000000000000002</v>
      </c>
      <c r="T12" s="180">
        <f t="shared" si="1"/>
        <v>0</v>
      </c>
      <c r="U12" s="162"/>
      <c r="V12" s="181">
        <f>生産者価格評価表!DZ12</f>
        <v>0</v>
      </c>
      <c r="W12" s="182">
        <f>雇用表!D12</f>
        <v>0</v>
      </c>
      <c r="X12" s="183">
        <f>雇用表!G12</f>
        <v>0</v>
      </c>
      <c r="Y12" s="722">
        <v>0</v>
      </c>
      <c r="Z12" s="723">
        <v>0</v>
      </c>
      <c r="AA12" s="109"/>
      <c r="AB12" s="181">
        <f>生産者価格評価表!DZ12</f>
        <v>0</v>
      </c>
      <c r="AC12" s="186">
        <v>0</v>
      </c>
      <c r="AD12" s="723">
        <v>0</v>
      </c>
      <c r="AE12" s="101"/>
      <c r="AF12" s="181">
        <f>生産者価格評価表!DZ12</f>
        <v>0</v>
      </c>
      <c r="AG12" s="188">
        <v>0</v>
      </c>
      <c r="AH12" s="723">
        <v>0</v>
      </c>
      <c r="AI12" s="171"/>
      <c r="AJ12" s="933">
        <f>生産者価格評価表!DJ12</f>
        <v>0.61599999999999999</v>
      </c>
      <c r="AK12" s="938">
        <v>3.3150698263175612E-9</v>
      </c>
      <c r="AL12" s="102"/>
    </row>
    <row r="13" spans="1:41" ht="14.1" customHeight="1">
      <c r="A13" s="152">
        <v>7</v>
      </c>
      <c r="B13" s="98" t="s">
        <v>100</v>
      </c>
      <c r="C13" s="95" t="s">
        <v>101</v>
      </c>
      <c r="D13" s="103"/>
      <c r="E13" s="174">
        <v>2.0108999999999998E-2</v>
      </c>
      <c r="F13" s="175">
        <v>5.5999999999999999E-5</v>
      </c>
      <c r="G13" s="174">
        <v>5.2400000000000005E-4</v>
      </c>
      <c r="H13" s="176">
        <v>5.9896999999999999E-2</v>
      </c>
      <c r="I13" s="176">
        <v>7.1960000000000001E-3</v>
      </c>
      <c r="J13" s="176">
        <v>2.5166999999999998E-2</v>
      </c>
      <c r="K13" s="176">
        <v>0</v>
      </c>
      <c r="L13" s="176">
        <v>4.398E-3</v>
      </c>
      <c r="M13" s="175">
        <v>2.5364999999999999E-2</v>
      </c>
      <c r="N13" s="157"/>
      <c r="O13" s="177">
        <f>生産者価格評価表!DP13</f>
        <v>148065.12100000004</v>
      </c>
      <c r="P13" s="178">
        <f>ABS(生産者価格評価表!DV13)</f>
        <v>129780.42600000001</v>
      </c>
      <c r="Q13" s="179">
        <f t="shared" si="2"/>
        <v>0.87650910034376006</v>
      </c>
      <c r="R13" s="178">
        <f>ABS(生産者価格評価表!DX13)</f>
        <v>142382.61199999999</v>
      </c>
      <c r="S13" s="179">
        <f t="shared" si="7"/>
        <v>0.9616215556937272</v>
      </c>
      <c r="T13" s="180">
        <f t="shared" si="1"/>
        <v>3.8378444306272796E-2</v>
      </c>
      <c r="U13" s="162"/>
      <c r="V13" s="181">
        <f>生産者価格評価表!DZ13</f>
        <v>7371.3400000000547</v>
      </c>
      <c r="W13" s="182">
        <f>雇用表!D13</f>
        <v>536</v>
      </c>
      <c r="X13" s="183">
        <f>雇用表!G13</f>
        <v>513</v>
      </c>
      <c r="Y13" s="184">
        <f t="shared" si="3"/>
        <v>7.2714051990546633E-2</v>
      </c>
      <c r="Z13" s="185">
        <f t="shared" si="4"/>
        <v>6.959385946110154E-2</v>
      </c>
      <c r="AA13" s="109"/>
      <c r="AB13" s="181">
        <f>生産者価格評価表!DZ13</f>
        <v>7371.3400000000547</v>
      </c>
      <c r="AC13" s="186">
        <v>4123.8969999999999</v>
      </c>
      <c r="AD13" s="187">
        <f t="shared" si="5"/>
        <v>0.55945011354787177</v>
      </c>
      <c r="AE13" s="101"/>
      <c r="AF13" s="181">
        <f>生産者価格評価表!DZ13</f>
        <v>7371.3400000000547</v>
      </c>
      <c r="AG13" s="188">
        <v>1713.3989999999999</v>
      </c>
      <c r="AH13" s="187">
        <f t="shared" si="6"/>
        <v>0.23244064172863918</v>
      </c>
      <c r="AI13" s="171"/>
      <c r="AJ13" s="933">
        <f>生産者価格評価表!DJ13</f>
        <v>-313.49700000000001</v>
      </c>
      <c r="AK13" s="938">
        <v>1.0087333569178731E-6</v>
      </c>
      <c r="AL13" s="102"/>
    </row>
    <row r="14" spans="1:41" ht="14.1" customHeight="1">
      <c r="A14" s="152">
        <v>8</v>
      </c>
      <c r="B14" s="98" t="s">
        <v>102</v>
      </c>
      <c r="C14" s="95" t="s">
        <v>103</v>
      </c>
      <c r="D14" s="103"/>
      <c r="E14" s="174">
        <v>0.105141</v>
      </c>
      <c r="F14" s="175">
        <v>0.225104</v>
      </c>
      <c r="G14" s="174">
        <v>2.5399999999999999E-4</v>
      </c>
      <c r="H14" s="176">
        <v>2.3688000000000001E-2</v>
      </c>
      <c r="I14" s="176">
        <v>1.92E-4</v>
      </c>
      <c r="J14" s="176">
        <v>2.6699999999999998E-4</v>
      </c>
      <c r="K14" s="176">
        <v>3.4E-5</v>
      </c>
      <c r="L14" s="176">
        <v>1.5460000000000001E-3</v>
      </c>
      <c r="M14" s="175">
        <v>5.9750000000000003E-3</v>
      </c>
      <c r="N14" s="157"/>
      <c r="O14" s="177">
        <f>生産者価格評価表!DP14</f>
        <v>2068287.443</v>
      </c>
      <c r="P14" s="178">
        <f>ABS(生産者価格評価表!DV14)</f>
        <v>317023.755</v>
      </c>
      <c r="Q14" s="179">
        <f t="shared" si="2"/>
        <v>0.15327838307627342</v>
      </c>
      <c r="R14" s="178">
        <f>ABS(生産者価格評価表!DX14)</f>
        <v>1458810.0699999998</v>
      </c>
      <c r="S14" s="179">
        <f t="shared" si="7"/>
        <v>0.70532269338928621</v>
      </c>
      <c r="T14" s="180">
        <f t="shared" si="1"/>
        <v>0.29467730661071379</v>
      </c>
      <c r="U14" s="162"/>
      <c r="V14" s="181">
        <f>生産者価格評価表!DZ14</f>
        <v>1623792.5560000003</v>
      </c>
      <c r="W14" s="182">
        <f>雇用表!D14</f>
        <v>73883</v>
      </c>
      <c r="X14" s="183">
        <f>雇用表!G14</f>
        <v>71819</v>
      </c>
      <c r="Y14" s="184">
        <f t="shared" si="3"/>
        <v>4.5500270171210208E-2</v>
      </c>
      <c r="Z14" s="185">
        <f t="shared" si="4"/>
        <v>4.4229171845027219E-2</v>
      </c>
      <c r="AA14" s="109"/>
      <c r="AB14" s="181">
        <f>生産者価格評価表!DZ14</f>
        <v>1623792.5560000003</v>
      </c>
      <c r="AC14" s="186">
        <v>518879.54600000003</v>
      </c>
      <c r="AD14" s="187">
        <f t="shared" si="5"/>
        <v>0.31954792752480132</v>
      </c>
      <c r="AE14" s="101"/>
      <c r="AF14" s="181">
        <f>生産者価格評価表!DZ14</f>
        <v>1623792.5560000003</v>
      </c>
      <c r="AG14" s="188">
        <v>244736.58600000001</v>
      </c>
      <c r="AH14" s="187">
        <f t="shared" si="6"/>
        <v>0.15071912055249007</v>
      </c>
      <c r="AI14" s="171"/>
      <c r="AJ14" s="933">
        <f>生産者価格評価表!DJ14</f>
        <v>1318391.0049999999</v>
      </c>
      <c r="AK14" s="938">
        <v>2.587915957622252E-2</v>
      </c>
      <c r="AL14" s="102"/>
    </row>
    <row r="15" spans="1:41" ht="14.1" customHeight="1">
      <c r="A15" s="152">
        <v>9</v>
      </c>
      <c r="B15" s="98" t="s">
        <v>104</v>
      </c>
      <c r="C15" s="95" t="s">
        <v>105</v>
      </c>
      <c r="D15" s="103"/>
      <c r="E15" s="174">
        <v>0.14382500000000001</v>
      </c>
      <c r="F15" s="175">
        <v>0.18141299999999999</v>
      </c>
      <c r="G15" s="174">
        <v>4.6200000000000001E-4</v>
      </c>
      <c r="H15" s="176">
        <v>3.6531000000000001E-2</v>
      </c>
      <c r="I15" s="176">
        <v>1.35E-4</v>
      </c>
      <c r="J15" s="176">
        <v>2.3599999999999999E-4</v>
      </c>
      <c r="K15" s="176">
        <v>1.5999999999999999E-5</v>
      </c>
      <c r="L15" s="176">
        <v>2.3890000000000001E-3</v>
      </c>
      <c r="M15" s="175">
        <v>4.555E-3</v>
      </c>
      <c r="N15" s="157"/>
      <c r="O15" s="177">
        <f>生産者価格評価表!DP15</f>
        <v>369535.63900000002</v>
      </c>
      <c r="P15" s="178">
        <f>ABS(生産者価格評価表!DV15)</f>
        <v>27523.754000000001</v>
      </c>
      <c r="Q15" s="179">
        <f t="shared" si="2"/>
        <v>7.4482001450474442E-2</v>
      </c>
      <c r="R15" s="178">
        <f>ABS(生産者価格評価表!DX15)</f>
        <v>284065.76199999999</v>
      </c>
      <c r="S15" s="179">
        <f t="shared" si="7"/>
        <v>0.76871005667737491</v>
      </c>
      <c r="T15" s="180">
        <f t="shared" si="1"/>
        <v>0.23128994332262509</v>
      </c>
      <c r="U15" s="162"/>
      <c r="V15" s="181">
        <f>生産者価格評価表!DZ15</f>
        <v>307532.41300000006</v>
      </c>
      <c r="W15" s="182">
        <f>雇用表!D15</f>
        <v>4518</v>
      </c>
      <c r="X15" s="183">
        <f>雇用表!G15</f>
        <v>4451</v>
      </c>
      <c r="Y15" s="184">
        <f t="shared" si="3"/>
        <v>1.4691134361827412E-2</v>
      </c>
      <c r="Z15" s="185">
        <f t="shared" si="4"/>
        <v>1.4473271147519657E-2</v>
      </c>
      <c r="AA15" s="109"/>
      <c r="AB15" s="181">
        <f>生産者価格評価表!DZ15</f>
        <v>307532.41300000006</v>
      </c>
      <c r="AC15" s="186">
        <v>162625.94899999999</v>
      </c>
      <c r="AD15" s="187">
        <f t="shared" si="5"/>
        <v>0.52880913401476148</v>
      </c>
      <c r="AE15" s="101"/>
      <c r="AF15" s="181">
        <f>生産者価格評価表!DZ15</f>
        <v>307532.41300000006</v>
      </c>
      <c r="AG15" s="188">
        <v>21398.088</v>
      </c>
      <c r="AH15" s="187">
        <f t="shared" si="6"/>
        <v>6.9579943757017884E-2</v>
      </c>
      <c r="AI15" s="171"/>
      <c r="AJ15" s="933">
        <f>生産者価格評価表!DJ15</f>
        <v>238118.71400000001</v>
      </c>
      <c r="AK15" s="938">
        <v>3.8395224139204437E-3</v>
      </c>
      <c r="AL15" s="102"/>
    </row>
    <row r="16" spans="1:41" ht="14.1" customHeight="1">
      <c r="A16" s="152">
        <v>10</v>
      </c>
      <c r="B16" s="98" t="s">
        <v>106</v>
      </c>
      <c r="C16" s="95" t="s">
        <v>107</v>
      </c>
      <c r="D16" s="103"/>
      <c r="E16" s="174">
        <v>9.6462000000000006E-2</v>
      </c>
      <c r="F16" s="175">
        <v>0.18649199999999999</v>
      </c>
      <c r="G16" s="174">
        <v>1.9000000000000001E-4</v>
      </c>
      <c r="H16" s="176">
        <v>6.8518999999999997E-2</v>
      </c>
      <c r="I16" s="176">
        <v>4.4320000000000002E-3</v>
      </c>
      <c r="J16" s="176">
        <v>3.447E-3</v>
      </c>
      <c r="K16" s="176">
        <v>0</v>
      </c>
      <c r="L16" s="176">
        <v>4.0679999999999996E-3</v>
      </c>
      <c r="M16" s="175">
        <v>1.2132E-2</v>
      </c>
      <c r="N16" s="157"/>
      <c r="O16" s="177">
        <f>生産者価格評価表!DP16</f>
        <v>66945.150999999998</v>
      </c>
      <c r="P16" s="178">
        <f>ABS(生産者価格評価表!DV16)</f>
        <v>7246.7119999999995</v>
      </c>
      <c r="Q16" s="179">
        <f t="shared" si="2"/>
        <v>0.10824849734075587</v>
      </c>
      <c r="R16" s="178">
        <f>ABS(生産者価格評価表!DX16)</f>
        <v>30512.51</v>
      </c>
      <c r="S16" s="179">
        <f t="shared" si="7"/>
        <v>0.45578372061629974</v>
      </c>
      <c r="T16" s="180">
        <f t="shared" si="1"/>
        <v>0.54421627938370021</v>
      </c>
      <c r="U16" s="162"/>
      <c r="V16" s="181">
        <f>生産者価格評価表!DZ16</f>
        <v>152173.88899999997</v>
      </c>
      <c r="W16" s="182">
        <f>雇用表!D16</f>
        <v>1323</v>
      </c>
      <c r="X16" s="183">
        <f>雇用表!G16</f>
        <v>1299</v>
      </c>
      <c r="Y16" s="184">
        <f t="shared" si="3"/>
        <v>8.6940013736522184E-3</v>
      </c>
      <c r="Z16" s="185">
        <f t="shared" si="4"/>
        <v>8.5362870630190726E-3</v>
      </c>
      <c r="AA16" s="109"/>
      <c r="AB16" s="181">
        <f>生産者価格評価表!DZ16</f>
        <v>152173.88899999997</v>
      </c>
      <c r="AC16" s="186">
        <v>38949.47</v>
      </c>
      <c r="AD16" s="187">
        <f t="shared" si="5"/>
        <v>0.25595370044068472</v>
      </c>
      <c r="AE16" s="101"/>
      <c r="AF16" s="181">
        <f>生産者価格評価表!DZ16</f>
        <v>152173.88899999997</v>
      </c>
      <c r="AG16" s="188">
        <v>5830.29</v>
      </c>
      <c r="AH16" s="187">
        <f t="shared" si="6"/>
        <v>3.8313340339222068E-2</v>
      </c>
      <c r="AI16" s="171"/>
      <c r="AJ16" s="933">
        <f>生産者価格評価表!DJ16</f>
        <v>15403.067999999999</v>
      </c>
      <c r="AK16" s="938">
        <v>7.1891471198115868E-4</v>
      </c>
      <c r="AL16" s="102"/>
    </row>
    <row r="17" spans="1:38" ht="14.1" customHeight="1">
      <c r="A17" s="152">
        <v>11</v>
      </c>
      <c r="B17" s="98" t="s">
        <v>108</v>
      </c>
      <c r="C17" s="95" t="s">
        <v>109</v>
      </c>
      <c r="D17" s="103"/>
      <c r="E17" s="174">
        <v>1.163E-2</v>
      </c>
      <c r="F17" s="175">
        <v>0.17042099999999999</v>
      </c>
      <c r="G17" s="174">
        <v>2.8699999999999998E-4</v>
      </c>
      <c r="H17" s="176">
        <v>9.6380000000000007E-3</v>
      </c>
      <c r="I17" s="176">
        <v>1.27E-4</v>
      </c>
      <c r="J17" s="176">
        <v>1.4200000000000001E-4</v>
      </c>
      <c r="K17" s="176">
        <v>1.5999999999999999E-5</v>
      </c>
      <c r="L17" s="176">
        <v>8.0599999999999997E-4</v>
      </c>
      <c r="M17" s="175">
        <v>3.1419999999999998E-3</v>
      </c>
      <c r="N17" s="157"/>
      <c r="O17" s="177">
        <f>生産者価格評価表!DP17</f>
        <v>168372.92199999999</v>
      </c>
      <c r="P17" s="178">
        <f>ABS(生産者価格評価表!DV17)</f>
        <v>87877.274000000005</v>
      </c>
      <c r="Q17" s="179">
        <f t="shared" si="2"/>
        <v>0.52192046652252078</v>
      </c>
      <c r="R17" s="178">
        <f>ABS(生産者価格評価表!DX17)</f>
        <v>168372.92200000002</v>
      </c>
      <c r="S17" s="179">
        <f t="shared" si="7"/>
        <v>1.0000000000000002</v>
      </c>
      <c r="T17" s="180">
        <f t="shared" si="1"/>
        <v>0</v>
      </c>
      <c r="U17" s="162"/>
      <c r="V17" s="181">
        <f>生産者価格評価表!DZ17</f>
        <v>0</v>
      </c>
      <c r="W17" s="182">
        <f>雇用表!D17</f>
        <v>0</v>
      </c>
      <c r="X17" s="183">
        <f>雇用表!G17</f>
        <v>0</v>
      </c>
      <c r="Y17" s="722">
        <v>0</v>
      </c>
      <c r="Z17" s="723">
        <v>0</v>
      </c>
      <c r="AA17" s="109"/>
      <c r="AB17" s="181">
        <f>生産者価格評価表!DZ17</f>
        <v>0</v>
      </c>
      <c r="AC17" s="186">
        <v>0</v>
      </c>
      <c r="AD17" s="723">
        <v>0</v>
      </c>
      <c r="AE17" s="101"/>
      <c r="AF17" s="181">
        <f>生産者価格評価表!DZ17</f>
        <v>0</v>
      </c>
      <c r="AG17" s="188">
        <v>0</v>
      </c>
      <c r="AH17" s="723">
        <v>0</v>
      </c>
      <c r="AI17" s="171"/>
      <c r="AJ17" s="933">
        <f>生産者価格評価表!DJ17</f>
        <v>157780.476</v>
      </c>
      <c r="AK17" s="938">
        <v>-1.9606099780824307E-18</v>
      </c>
      <c r="AL17" s="102"/>
    </row>
    <row r="18" spans="1:38" ht="14.1" customHeight="1">
      <c r="A18" s="152">
        <v>12</v>
      </c>
      <c r="B18" s="98" t="s">
        <v>110</v>
      </c>
      <c r="C18" s="95" t="s">
        <v>111</v>
      </c>
      <c r="D18" s="103"/>
      <c r="E18" s="174">
        <v>0.13649600000000001</v>
      </c>
      <c r="F18" s="175">
        <v>5.4551000000000002E-2</v>
      </c>
      <c r="G18" s="174">
        <v>1.73E-4</v>
      </c>
      <c r="H18" s="176">
        <v>1.2029E-2</v>
      </c>
      <c r="I18" s="176">
        <v>3.0000000000000001E-6</v>
      </c>
      <c r="J18" s="176">
        <v>2.05E-4</v>
      </c>
      <c r="K18" s="176">
        <v>7.9999999999999996E-6</v>
      </c>
      <c r="L18" s="176">
        <v>7.5299999999999998E-4</v>
      </c>
      <c r="M18" s="175">
        <v>8.5050000000000004E-3</v>
      </c>
      <c r="N18" s="157"/>
      <c r="O18" s="177">
        <f>生産者価格評価表!DP18</f>
        <v>80724.406999999963</v>
      </c>
      <c r="P18" s="178">
        <f>ABS(生産者価格評価表!DV18)</f>
        <v>29770.025999999998</v>
      </c>
      <c r="Q18" s="179">
        <f t="shared" si="2"/>
        <v>0.36878593608002608</v>
      </c>
      <c r="R18" s="178">
        <f>ABS(生産者価格評価表!DX18)</f>
        <v>62983.294999999998</v>
      </c>
      <c r="S18" s="179">
        <f t="shared" si="7"/>
        <v>0.78022617124954574</v>
      </c>
      <c r="T18" s="180">
        <f t="shared" si="1"/>
        <v>0.21977382875045426</v>
      </c>
      <c r="U18" s="162"/>
      <c r="V18" s="181">
        <f>生産者価格評価表!DZ18</f>
        <v>124878.68299999995</v>
      </c>
      <c r="W18" s="182">
        <f>雇用表!D18</f>
        <v>15160</v>
      </c>
      <c r="X18" s="183">
        <f>雇用表!G18</f>
        <v>11334</v>
      </c>
      <c r="Y18" s="184">
        <f t="shared" si="3"/>
        <v>0.12139782095555898</v>
      </c>
      <c r="Z18" s="185">
        <f t="shared" si="4"/>
        <v>9.0760085930758932E-2</v>
      </c>
      <c r="AA18" s="109"/>
      <c r="AB18" s="181">
        <f>生産者価格評価表!DZ18</f>
        <v>124878.68299999995</v>
      </c>
      <c r="AC18" s="186">
        <v>53271.775999999998</v>
      </c>
      <c r="AD18" s="187">
        <f t="shared" si="5"/>
        <v>0.4265882272317047</v>
      </c>
      <c r="AE18" s="101"/>
      <c r="AF18" s="181">
        <f>生産者価格評価表!DZ18</f>
        <v>124878.68299999995</v>
      </c>
      <c r="AG18" s="188">
        <v>41089.321000000004</v>
      </c>
      <c r="AH18" s="187">
        <f t="shared" si="6"/>
        <v>0.3290339072522091</v>
      </c>
      <c r="AI18" s="171"/>
      <c r="AJ18" s="933">
        <f>生産者価格評価表!DJ18</f>
        <v>4692.0240000000003</v>
      </c>
      <c r="AK18" s="938">
        <v>1.6314648023013696E-4</v>
      </c>
      <c r="AL18" s="102"/>
    </row>
    <row r="19" spans="1:38" ht="14.1" customHeight="1">
      <c r="A19" s="152">
        <v>13</v>
      </c>
      <c r="B19" s="98" t="s">
        <v>112</v>
      </c>
      <c r="C19" s="95" t="s">
        <v>113</v>
      </c>
      <c r="D19" s="103"/>
      <c r="E19" s="174">
        <v>0.147679</v>
      </c>
      <c r="F19" s="175">
        <v>0.32170500000000002</v>
      </c>
      <c r="G19" s="174">
        <v>2.0000000000000002E-5</v>
      </c>
      <c r="H19" s="176">
        <v>2.6929999999999999E-2</v>
      </c>
      <c r="I19" s="176">
        <v>1.3200000000000001E-4</v>
      </c>
      <c r="J19" s="176">
        <v>3.6000000000000002E-4</v>
      </c>
      <c r="K19" s="176">
        <v>6.3999999999999997E-5</v>
      </c>
      <c r="L19" s="176">
        <v>1.6379999999999999E-3</v>
      </c>
      <c r="M19" s="175">
        <v>4.2160000000000001E-3</v>
      </c>
      <c r="N19" s="157"/>
      <c r="O19" s="177">
        <f>生産者価格評価表!DP19</f>
        <v>405483.20299999998</v>
      </c>
      <c r="P19" s="178">
        <f>ABS(生産者価格評価表!DV19)</f>
        <v>286823.12</v>
      </c>
      <c r="Q19" s="179">
        <f t="shared" si="2"/>
        <v>0.70736128618378313</v>
      </c>
      <c r="R19" s="178">
        <f>ABS(生産者価格評価表!DX19)</f>
        <v>376375.07400000002</v>
      </c>
      <c r="S19" s="179">
        <f t="shared" si="7"/>
        <v>0.92821372430561577</v>
      </c>
      <c r="T19" s="180">
        <f t="shared" si="1"/>
        <v>7.1786275694384227E-2</v>
      </c>
      <c r="U19" s="162"/>
      <c r="V19" s="181">
        <f>生産者価格評価表!DZ19</f>
        <v>102555.67999999993</v>
      </c>
      <c r="W19" s="182">
        <f>雇用表!D19</f>
        <v>8338</v>
      </c>
      <c r="X19" s="183">
        <f>雇用表!G19</f>
        <v>6509</v>
      </c>
      <c r="Y19" s="184">
        <f t="shared" si="3"/>
        <v>8.1302176534737078E-2</v>
      </c>
      <c r="Z19" s="185">
        <f t="shared" si="4"/>
        <v>6.3467961989038577E-2</v>
      </c>
      <c r="AA19" s="109"/>
      <c r="AB19" s="181">
        <f>生産者価格評価表!DZ19</f>
        <v>102555.67999999993</v>
      </c>
      <c r="AC19" s="186">
        <v>46214.377999999997</v>
      </c>
      <c r="AD19" s="187">
        <f t="shared" si="5"/>
        <v>0.4506271910049256</v>
      </c>
      <c r="AE19" s="101"/>
      <c r="AF19" s="181">
        <f>生産者価格評価表!DZ19</f>
        <v>102555.67999999993</v>
      </c>
      <c r="AG19" s="188">
        <v>21165.216</v>
      </c>
      <c r="AH19" s="187">
        <f t="shared" si="6"/>
        <v>0.2063778037452437</v>
      </c>
      <c r="AI19" s="171"/>
      <c r="AJ19" s="933">
        <f>生産者価格評価表!DJ19</f>
        <v>253817.476</v>
      </c>
      <c r="AK19" s="938">
        <v>1.1348566689185801E-3</v>
      </c>
      <c r="AL19" s="102"/>
    </row>
    <row r="20" spans="1:38" ht="14.1" customHeight="1">
      <c r="A20" s="152">
        <v>14</v>
      </c>
      <c r="B20" s="98" t="s">
        <v>114</v>
      </c>
      <c r="C20" s="95" t="s">
        <v>115</v>
      </c>
      <c r="D20" s="103"/>
      <c r="E20" s="174">
        <v>0.13092599999999999</v>
      </c>
      <c r="F20" s="175">
        <v>1.3513000000000001E-2</v>
      </c>
      <c r="G20" s="174">
        <v>6.9999999999999994E-5</v>
      </c>
      <c r="H20" s="176">
        <v>5.9277000000000003E-2</v>
      </c>
      <c r="I20" s="176">
        <v>1.134E-3</v>
      </c>
      <c r="J20" s="176">
        <v>1.5529999999999999E-3</v>
      </c>
      <c r="K20" s="176">
        <v>6.9999999999999999E-6</v>
      </c>
      <c r="L20" s="176">
        <v>3.1909999999999998E-3</v>
      </c>
      <c r="M20" s="175">
        <v>5.7120000000000001E-3</v>
      </c>
      <c r="N20" s="157"/>
      <c r="O20" s="177">
        <f>生産者価格評価表!DP20</f>
        <v>217424.21799999999</v>
      </c>
      <c r="P20" s="178">
        <f>ABS(生産者価格評価表!DV20)</f>
        <v>59957.925000000003</v>
      </c>
      <c r="Q20" s="179">
        <f t="shared" si="2"/>
        <v>0.27576470345175624</v>
      </c>
      <c r="R20" s="178">
        <f>ABS(生産者価格評価表!DX20)</f>
        <v>154806.80300000001</v>
      </c>
      <c r="S20" s="179">
        <f t="shared" si="7"/>
        <v>0.71200349447732647</v>
      </c>
      <c r="T20" s="180">
        <f t="shared" si="1"/>
        <v>0.28799650552267353</v>
      </c>
      <c r="U20" s="162"/>
      <c r="V20" s="181">
        <f>生産者価格評価表!DZ20</f>
        <v>115450.07999999996</v>
      </c>
      <c r="W20" s="182">
        <f>雇用表!D20</f>
        <v>6661</v>
      </c>
      <c r="X20" s="183">
        <f>雇用表!G20</f>
        <v>5793</v>
      </c>
      <c r="Y20" s="184">
        <f t="shared" si="3"/>
        <v>5.7695932302515532E-2</v>
      </c>
      <c r="Z20" s="185">
        <f t="shared" si="4"/>
        <v>5.017753127585535E-2</v>
      </c>
      <c r="AA20" s="109"/>
      <c r="AB20" s="181">
        <f>生産者価格評価表!DZ20</f>
        <v>115450.07999999996</v>
      </c>
      <c r="AC20" s="186">
        <v>54090.957999999999</v>
      </c>
      <c r="AD20" s="187">
        <f t="shared" si="5"/>
        <v>0.46852248175142036</v>
      </c>
      <c r="AE20" s="101"/>
      <c r="AF20" s="181">
        <f>生産者価格評価表!DZ20</f>
        <v>115450.07999999996</v>
      </c>
      <c r="AG20" s="188">
        <v>20578.873</v>
      </c>
      <c r="AH20" s="187">
        <f t="shared" si="6"/>
        <v>0.17824910125657781</v>
      </c>
      <c r="AI20" s="171"/>
      <c r="AJ20" s="933">
        <f>生産者価格評価表!DJ20</f>
        <v>3430.6010000000001</v>
      </c>
      <c r="AK20" s="938">
        <v>2.5756238614345215E-4</v>
      </c>
      <c r="AL20" s="102"/>
    </row>
    <row r="21" spans="1:38" ht="14.1" customHeight="1">
      <c r="A21" s="152">
        <v>15</v>
      </c>
      <c r="B21" s="98" t="s">
        <v>116</v>
      </c>
      <c r="C21" s="95" t="s">
        <v>117</v>
      </c>
      <c r="D21" s="103"/>
      <c r="E21" s="174">
        <v>0.25027700000000003</v>
      </c>
      <c r="F21" s="175">
        <v>0.16486799999999999</v>
      </c>
      <c r="G21" s="174">
        <v>1.2E-4</v>
      </c>
      <c r="H21" s="176">
        <v>2.4024E-2</v>
      </c>
      <c r="I21" s="176">
        <v>1.4899999999999999E-4</v>
      </c>
      <c r="J21" s="176">
        <v>4.3399999999999998E-4</v>
      </c>
      <c r="K21" s="176">
        <v>3.4999999999999997E-5</v>
      </c>
      <c r="L21" s="176">
        <v>1.436E-3</v>
      </c>
      <c r="M21" s="175">
        <v>2.9320000000000001E-3</v>
      </c>
      <c r="N21" s="157"/>
      <c r="O21" s="177">
        <f>生産者価格評価表!DP21</f>
        <v>157141.48799999998</v>
      </c>
      <c r="P21" s="178">
        <f>ABS(生産者価格評価表!DV21)</f>
        <v>47790.335999999996</v>
      </c>
      <c r="Q21" s="179">
        <f t="shared" si="2"/>
        <v>0.30412296974049274</v>
      </c>
      <c r="R21" s="178">
        <f>ABS(生産者価格評価表!DX21)</f>
        <v>139829.29300000001</v>
      </c>
      <c r="S21" s="179">
        <f t="shared" si="7"/>
        <v>0.88983052648705996</v>
      </c>
      <c r="T21" s="180">
        <f t="shared" si="1"/>
        <v>0.11016947351294004</v>
      </c>
      <c r="U21" s="162"/>
      <c r="V21" s="181">
        <f>生産者価格評価表!DZ21</f>
        <v>109145.53899999999</v>
      </c>
      <c r="W21" s="182">
        <f>雇用表!D21</f>
        <v>11326</v>
      </c>
      <c r="X21" s="183">
        <f>雇用表!G21</f>
        <v>8912</v>
      </c>
      <c r="Y21" s="184">
        <f t="shared" si="3"/>
        <v>0.10376970148088234</v>
      </c>
      <c r="Z21" s="185">
        <f t="shared" si="4"/>
        <v>8.1652443898783636E-2</v>
      </c>
      <c r="AA21" s="109"/>
      <c r="AB21" s="181">
        <f>生産者価格評価表!DZ21</f>
        <v>109145.53899999999</v>
      </c>
      <c r="AC21" s="186">
        <v>45301.525000000001</v>
      </c>
      <c r="AD21" s="187">
        <f t="shared" si="5"/>
        <v>0.41505612977915668</v>
      </c>
      <c r="AE21" s="101"/>
      <c r="AF21" s="181">
        <f>生産者価格評価表!DZ21</f>
        <v>109145.53899999999</v>
      </c>
      <c r="AG21" s="188">
        <v>23938.816999999999</v>
      </c>
      <c r="AH21" s="187">
        <f t="shared" si="6"/>
        <v>0.21932932137519612</v>
      </c>
      <c r="AI21" s="171"/>
      <c r="AJ21" s="933">
        <f>生産者価格評価表!DJ21</f>
        <v>9250.3150000000005</v>
      </c>
      <c r="AK21" s="938">
        <v>2.1221711327188469E-4</v>
      </c>
      <c r="AL21" s="102"/>
    </row>
    <row r="22" spans="1:38" ht="14.1" customHeight="1">
      <c r="A22" s="152">
        <v>16</v>
      </c>
      <c r="B22" s="98" t="s">
        <v>118</v>
      </c>
      <c r="C22" s="95" t="s">
        <v>119</v>
      </c>
      <c r="D22" s="103"/>
      <c r="E22" s="174">
        <v>0.158746</v>
      </c>
      <c r="F22" s="175">
        <v>2.6432000000000001E-2</v>
      </c>
      <c r="G22" s="174">
        <v>2.1879999999999998E-3</v>
      </c>
      <c r="H22" s="176">
        <v>5.5858999999999999E-2</v>
      </c>
      <c r="I22" s="176">
        <v>8.8500000000000004E-4</v>
      </c>
      <c r="J22" s="176">
        <v>3.2139999999999998E-3</v>
      </c>
      <c r="K22" s="176">
        <v>0</v>
      </c>
      <c r="L22" s="176">
        <v>4.8139999999999997E-3</v>
      </c>
      <c r="M22" s="175">
        <v>1.4416999999999999E-2</v>
      </c>
      <c r="N22" s="157"/>
      <c r="O22" s="177">
        <f>生産者価格評価表!DP22</f>
        <v>247162.62299999996</v>
      </c>
      <c r="P22" s="178">
        <f>ABS(生産者価格評価表!DV22)</f>
        <v>15800.912</v>
      </c>
      <c r="Q22" s="179">
        <f t="shared" si="2"/>
        <v>6.3929213115690248E-2</v>
      </c>
      <c r="R22" s="178">
        <f>ABS(生産者価格評価表!DX22)</f>
        <v>159862.96100000001</v>
      </c>
      <c r="S22" s="179">
        <f t="shared" si="7"/>
        <v>0.64679262203816323</v>
      </c>
      <c r="T22" s="180">
        <f t="shared" si="1"/>
        <v>0.35320737796183677</v>
      </c>
      <c r="U22" s="162"/>
      <c r="V22" s="181">
        <f>生産者価格評価表!DZ22</f>
        <v>160429.13799999992</v>
      </c>
      <c r="W22" s="182">
        <f>雇用表!D22</f>
        <v>2438</v>
      </c>
      <c r="X22" s="183">
        <f>雇用表!G22</f>
        <v>2388</v>
      </c>
      <c r="Y22" s="184">
        <f t="shared" si="3"/>
        <v>1.5196740631991685E-2</v>
      </c>
      <c r="Z22" s="185">
        <f t="shared" si="4"/>
        <v>1.488507655012147E-2</v>
      </c>
      <c r="AA22" s="109"/>
      <c r="AB22" s="181">
        <f>生産者価格評価表!DZ22</f>
        <v>160429.13799999992</v>
      </c>
      <c r="AC22" s="186">
        <v>37552.547999999995</v>
      </c>
      <c r="AD22" s="187">
        <f t="shared" si="5"/>
        <v>0.23407560788614357</v>
      </c>
      <c r="AE22" s="101"/>
      <c r="AF22" s="181">
        <f>生産者価格評価表!DZ22</f>
        <v>160429.13799999992</v>
      </c>
      <c r="AG22" s="188">
        <v>15494.620999999999</v>
      </c>
      <c r="AH22" s="187">
        <f t="shared" si="6"/>
        <v>9.6582336557839057E-2</v>
      </c>
      <c r="AI22" s="171"/>
      <c r="AJ22" s="933">
        <f>生産者価格評価表!DJ22</f>
        <v>-5346.0410000000002</v>
      </c>
      <c r="AK22" s="938">
        <v>4.1997959004610704E-4</v>
      </c>
      <c r="AL22" s="102"/>
    </row>
    <row r="23" spans="1:38" ht="14.1" customHeight="1">
      <c r="A23" s="152">
        <v>17</v>
      </c>
      <c r="B23" s="98" t="s">
        <v>120</v>
      </c>
      <c r="C23" s="95" t="s">
        <v>121</v>
      </c>
      <c r="D23" s="103"/>
      <c r="E23" s="174">
        <v>0.114218</v>
      </c>
      <c r="F23" s="175">
        <v>6.6333000000000003E-2</v>
      </c>
      <c r="G23" s="174">
        <v>6.5200000000000002E-4</v>
      </c>
      <c r="H23" s="176">
        <v>6.4019000000000006E-2</v>
      </c>
      <c r="I23" s="176">
        <v>1.964E-3</v>
      </c>
      <c r="J23" s="176">
        <v>2.1210000000000001E-3</v>
      </c>
      <c r="K23" s="176">
        <v>0</v>
      </c>
      <c r="L23" s="176">
        <v>3.98E-3</v>
      </c>
      <c r="M23" s="175">
        <v>1.4928E-2</v>
      </c>
      <c r="N23" s="157"/>
      <c r="O23" s="177">
        <f>生産者価格評価表!DP23</f>
        <v>229092.25699999995</v>
      </c>
      <c r="P23" s="178">
        <f>ABS(生産者価格評価表!DV23)</f>
        <v>10639.51</v>
      </c>
      <c r="Q23" s="179">
        <f t="shared" si="2"/>
        <v>4.644203230316947E-2</v>
      </c>
      <c r="R23" s="178">
        <f>ABS(生産者価格評価表!DX23)</f>
        <v>128931.05399999999</v>
      </c>
      <c r="S23" s="179">
        <f t="shared" si="7"/>
        <v>0.56279097202311823</v>
      </c>
      <c r="T23" s="180">
        <f t="shared" si="1"/>
        <v>0.43720902797688177</v>
      </c>
      <c r="U23" s="162"/>
      <c r="V23" s="181">
        <f>生産者価格評価表!DZ23</f>
        <v>226939.02599999995</v>
      </c>
      <c r="W23" s="182">
        <f>雇用表!D23</f>
        <v>13061</v>
      </c>
      <c r="X23" s="183">
        <f>雇用表!G23</f>
        <v>12523</v>
      </c>
      <c r="Y23" s="184">
        <f t="shared" si="3"/>
        <v>5.7552904100328706E-2</v>
      </c>
      <c r="Z23" s="185">
        <f t="shared" si="4"/>
        <v>5.5182223263794225E-2</v>
      </c>
      <c r="AA23" s="109"/>
      <c r="AB23" s="181">
        <f>生産者価格評価表!DZ23</f>
        <v>226939.02599999995</v>
      </c>
      <c r="AC23" s="186">
        <v>103556.66599999998</v>
      </c>
      <c r="AD23" s="187">
        <f t="shared" si="5"/>
        <v>0.45631933751227083</v>
      </c>
      <c r="AE23" s="101"/>
      <c r="AF23" s="181">
        <f>生産者価格評価表!DZ23</f>
        <v>226939.02599999995</v>
      </c>
      <c r="AG23" s="188">
        <v>59730.046999999999</v>
      </c>
      <c r="AH23" s="187">
        <f t="shared" si="6"/>
        <v>0.26319865759889183</v>
      </c>
      <c r="AI23" s="171"/>
      <c r="AJ23" s="933">
        <f>生産者価格評価表!DJ23</f>
        <v>18293.019</v>
      </c>
      <c r="AK23" s="938">
        <v>1.6801937135080911E-3</v>
      </c>
      <c r="AL23" s="102"/>
    </row>
    <row r="24" spans="1:38" ht="14.1" customHeight="1">
      <c r="A24" s="152">
        <v>18</v>
      </c>
      <c r="B24" s="98" t="s">
        <v>122</v>
      </c>
      <c r="C24" s="95" t="s">
        <v>123</v>
      </c>
      <c r="D24" s="103"/>
      <c r="E24" s="174">
        <v>4.1071000000000003E-2</v>
      </c>
      <c r="F24" s="175">
        <v>1.6219999999999998E-2</v>
      </c>
      <c r="G24" s="174">
        <v>5.8999999999999998E-5</v>
      </c>
      <c r="H24" s="176">
        <v>3.4014999999999997E-2</v>
      </c>
      <c r="I24" s="176">
        <v>0</v>
      </c>
      <c r="J24" s="176">
        <v>0</v>
      </c>
      <c r="K24" s="176">
        <v>0</v>
      </c>
      <c r="L24" s="176">
        <v>1.7639999999999999E-3</v>
      </c>
      <c r="M24" s="175">
        <v>1.2321E-2</v>
      </c>
      <c r="N24" s="157"/>
      <c r="O24" s="177">
        <f>生産者価格評価表!DP24</f>
        <v>257034.19199999998</v>
      </c>
      <c r="P24" s="178">
        <f>ABS(生産者価格評価表!DV24)</f>
        <v>5270.5070000000005</v>
      </c>
      <c r="Q24" s="179">
        <f t="shared" si="2"/>
        <v>2.0505081285061098E-2</v>
      </c>
      <c r="R24" s="178">
        <f>ABS(生産者価格評価表!DX24)</f>
        <v>134500.17800000001</v>
      </c>
      <c r="S24" s="179">
        <f t="shared" si="7"/>
        <v>0.52327737782061312</v>
      </c>
      <c r="T24" s="180">
        <f t="shared" si="1"/>
        <v>0.47672262217938688</v>
      </c>
      <c r="U24" s="162"/>
      <c r="V24" s="181">
        <f>生産者価格評価表!DZ24</f>
        <v>210290.49899999995</v>
      </c>
      <c r="W24" s="182">
        <f>雇用表!D24</f>
        <v>20534</v>
      </c>
      <c r="X24" s="183">
        <f>雇用表!G24</f>
        <v>19518</v>
      </c>
      <c r="Y24" s="184">
        <f t="shared" si="3"/>
        <v>9.7645876050729261E-2</v>
      </c>
      <c r="Z24" s="185">
        <f t="shared" si="4"/>
        <v>9.28144642426285E-2</v>
      </c>
      <c r="AA24" s="109"/>
      <c r="AB24" s="181">
        <f>生産者価格評価表!DZ24</f>
        <v>210290.49899999995</v>
      </c>
      <c r="AC24" s="186">
        <v>127455.35799999999</v>
      </c>
      <c r="AD24" s="187">
        <f t="shared" si="5"/>
        <v>0.6060918520146743</v>
      </c>
      <c r="AE24" s="101"/>
      <c r="AF24" s="181">
        <f>生産者価格評価表!DZ24</f>
        <v>210290.49899999995</v>
      </c>
      <c r="AG24" s="188">
        <v>62893.127</v>
      </c>
      <c r="AH24" s="187">
        <f t="shared" si="6"/>
        <v>0.29907735869702801</v>
      </c>
      <c r="AI24" s="171"/>
      <c r="AJ24" s="933">
        <f>生産者価格評価表!DJ24</f>
        <v>2179.2310000000002</v>
      </c>
      <c r="AK24" s="938">
        <v>1.5332595726135665E-3</v>
      </c>
      <c r="AL24" s="102"/>
    </row>
    <row r="25" spans="1:38" ht="14.1" customHeight="1">
      <c r="A25" s="152">
        <v>19</v>
      </c>
      <c r="B25" s="98" t="s">
        <v>124</v>
      </c>
      <c r="C25" s="95" t="s">
        <v>125</v>
      </c>
      <c r="D25" s="103"/>
      <c r="E25" s="174">
        <v>9.3974000000000002E-2</v>
      </c>
      <c r="F25" s="175">
        <v>0.120431</v>
      </c>
      <c r="G25" s="174">
        <v>3.59E-4</v>
      </c>
      <c r="H25" s="176">
        <v>2.1488E-2</v>
      </c>
      <c r="I25" s="176">
        <v>1.4430000000000001E-3</v>
      </c>
      <c r="J25" s="176">
        <v>1.6454E-2</v>
      </c>
      <c r="K25" s="176">
        <v>0</v>
      </c>
      <c r="L25" s="176">
        <v>1.586E-3</v>
      </c>
      <c r="M25" s="175">
        <v>5.5230000000000001E-3</v>
      </c>
      <c r="N25" s="157"/>
      <c r="O25" s="177">
        <f>生産者価格評価表!DP25</f>
        <v>12092.755999999999</v>
      </c>
      <c r="P25" s="178">
        <f>ABS(生産者価格評価表!DV25)</f>
        <v>2700.9109999999996</v>
      </c>
      <c r="Q25" s="179">
        <f t="shared" si="2"/>
        <v>0.22334949948547708</v>
      </c>
      <c r="R25" s="178">
        <f>ABS(生産者価格評価表!DX25)</f>
        <v>5960.6389999999992</v>
      </c>
      <c r="S25" s="179">
        <f t="shared" si="7"/>
        <v>0.49290988753928383</v>
      </c>
      <c r="T25" s="180">
        <f t="shared" si="1"/>
        <v>0.50709011246071611</v>
      </c>
      <c r="U25" s="162"/>
      <c r="V25" s="181">
        <f>生産者価格評価表!DZ25</f>
        <v>12242.967000000001</v>
      </c>
      <c r="W25" s="182">
        <f>雇用表!D25</f>
        <v>288</v>
      </c>
      <c r="X25" s="183">
        <f>雇用表!G25</f>
        <v>287</v>
      </c>
      <c r="Y25" s="184">
        <f t="shared" si="3"/>
        <v>2.3523709571380856E-2</v>
      </c>
      <c r="Z25" s="185">
        <f t="shared" si="4"/>
        <v>2.3442030024258008E-2</v>
      </c>
      <c r="AA25" s="109"/>
      <c r="AB25" s="181">
        <f>生産者価格評価表!DZ25</f>
        <v>12242.967000000001</v>
      </c>
      <c r="AC25" s="186">
        <v>4571.0709999999999</v>
      </c>
      <c r="AD25" s="187">
        <f t="shared" si="5"/>
        <v>0.37336300914639398</v>
      </c>
      <c r="AE25" s="101"/>
      <c r="AF25" s="181">
        <f>生産者価格評価表!DZ25</f>
        <v>12242.967000000001</v>
      </c>
      <c r="AG25" s="188">
        <v>1615.2719999999999</v>
      </c>
      <c r="AH25" s="187">
        <f t="shared" si="6"/>
        <v>0.13193468544022049</v>
      </c>
      <c r="AI25" s="171"/>
      <c r="AJ25" s="933">
        <f>生産者価格評価表!DJ25</f>
        <v>356.01799999999997</v>
      </c>
      <c r="AK25" s="938">
        <v>9.3582688446942425E-5</v>
      </c>
      <c r="AL25" s="102"/>
    </row>
    <row r="26" spans="1:38" ht="14.1" customHeight="1">
      <c r="A26" s="152">
        <v>20</v>
      </c>
      <c r="B26" s="98" t="s">
        <v>126</v>
      </c>
      <c r="C26" s="95" t="s">
        <v>127</v>
      </c>
      <c r="D26" s="103"/>
      <c r="E26" s="174">
        <v>0.12635399999999999</v>
      </c>
      <c r="F26" s="175">
        <v>4.4840000000000001E-3</v>
      </c>
      <c r="G26" s="174">
        <v>7.2800000000000002E-4</v>
      </c>
      <c r="H26" s="176">
        <v>3.0872E-2</v>
      </c>
      <c r="I26" s="176">
        <v>4.1529999999999996E-3</v>
      </c>
      <c r="J26" s="176">
        <v>1.562E-3</v>
      </c>
      <c r="K26" s="176">
        <v>9.0000000000000002E-6</v>
      </c>
      <c r="L26" s="176">
        <v>2.7179999999999999E-3</v>
      </c>
      <c r="M26" s="175">
        <v>7.2170000000000003E-3</v>
      </c>
      <c r="N26" s="157"/>
      <c r="O26" s="177">
        <f>生産者価格評価表!DP26</f>
        <v>148061.92800000004</v>
      </c>
      <c r="P26" s="178">
        <f>ABS(生産者価格評価表!DV26)</f>
        <v>40632.913</v>
      </c>
      <c r="Q26" s="179">
        <f t="shared" si="2"/>
        <v>0.2744318782611016</v>
      </c>
      <c r="R26" s="178">
        <f>ABS(生産者価格評価表!DX26)</f>
        <v>122532.17600000001</v>
      </c>
      <c r="S26" s="179">
        <f t="shared" si="7"/>
        <v>0.82757382437975524</v>
      </c>
      <c r="T26" s="180">
        <f t="shared" si="1"/>
        <v>0.17242617562024476</v>
      </c>
      <c r="U26" s="162"/>
      <c r="V26" s="181">
        <f>生産者価格評価表!DZ26</f>
        <v>90822.420000000042</v>
      </c>
      <c r="W26" s="182">
        <f>雇用表!D26</f>
        <v>2012</v>
      </c>
      <c r="X26" s="183">
        <f>雇用表!G26</f>
        <v>1997</v>
      </c>
      <c r="Y26" s="184">
        <f t="shared" si="3"/>
        <v>2.2153120341871523E-2</v>
      </c>
      <c r="Z26" s="185">
        <f t="shared" si="4"/>
        <v>2.1987962884054389E-2</v>
      </c>
      <c r="AA26" s="109"/>
      <c r="AB26" s="181">
        <f>生産者価格評価表!DZ26</f>
        <v>90822.420000000042</v>
      </c>
      <c r="AC26" s="186">
        <v>39268.69</v>
      </c>
      <c r="AD26" s="187">
        <f t="shared" si="5"/>
        <v>0.43236780081393983</v>
      </c>
      <c r="AE26" s="101"/>
      <c r="AF26" s="181">
        <f>生産者価格評価表!DZ26</f>
        <v>90822.420000000042</v>
      </c>
      <c r="AG26" s="188">
        <v>13163.108</v>
      </c>
      <c r="AH26" s="187">
        <f t="shared" si="6"/>
        <v>0.14493236361682493</v>
      </c>
      <c r="AI26" s="171"/>
      <c r="AJ26" s="933">
        <f>生産者価格評価表!DJ26</f>
        <v>674.07600000000002</v>
      </c>
      <c r="AK26" s="938">
        <v>9.8912036014462128E-5</v>
      </c>
      <c r="AL26" s="102"/>
    </row>
    <row r="27" spans="1:38" ht="14.1" customHeight="1">
      <c r="A27" s="152">
        <v>21</v>
      </c>
      <c r="B27" s="98" t="s">
        <v>128</v>
      </c>
      <c r="C27" s="95" t="s">
        <v>129</v>
      </c>
      <c r="D27" s="103"/>
      <c r="E27" s="174">
        <v>2.3525999999999998E-2</v>
      </c>
      <c r="F27" s="175">
        <v>0</v>
      </c>
      <c r="G27" s="174">
        <v>3.5E-4</v>
      </c>
      <c r="H27" s="176">
        <v>3.5999000000000003E-2</v>
      </c>
      <c r="I27" s="176">
        <v>5.3509999999999999E-3</v>
      </c>
      <c r="J27" s="176">
        <v>4.6900000000000002E-4</v>
      </c>
      <c r="K27" s="176">
        <v>0</v>
      </c>
      <c r="L27" s="176">
        <v>2.7910000000000001E-3</v>
      </c>
      <c r="M27" s="175">
        <v>6.0730000000000003E-3</v>
      </c>
      <c r="N27" s="157"/>
      <c r="O27" s="177">
        <f>生産者価格評価表!DP27</f>
        <v>54189.453000000001</v>
      </c>
      <c r="P27" s="178">
        <f>ABS(生産者価格評価表!DV27)</f>
        <v>701.73500000000001</v>
      </c>
      <c r="Q27" s="179">
        <f t="shared" si="2"/>
        <v>1.2949660148811614E-2</v>
      </c>
      <c r="R27" s="178">
        <f>ABS(生産者価格評価表!DX27)</f>
        <v>38664.957999999999</v>
      </c>
      <c r="S27" s="179">
        <f t="shared" si="7"/>
        <v>0.71351445455631368</v>
      </c>
      <c r="T27" s="180">
        <f t="shared" si="1"/>
        <v>0.28648554544368632</v>
      </c>
      <c r="U27" s="162"/>
      <c r="V27" s="181">
        <f>生産者価格評価表!DZ27</f>
        <v>43552.368000000002</v>
      </c>
      <c r="W27" s="182">
        <f>雇用表!D27</f>
        <v>175</v>
      </c>
      <c r="X27" s="183">
        <f>雇用表!G27</f>
        <v>175</v>
      </c>
      <c r="Y27" s="184">
        <f t="shared" si="3"/>
        <v>4.0181512059229473E-3</v>
      </c>
      <c r="Z27" s="185">
        <f t="shared" si="4"/>
        <v>4.0181512059229473E-3</v>
      </c>
      <c r="AA27" s="109"/>
      <c r="AB27" s="181">
        <f>生産者価格評価表!DZ27</f>
        <v>43552.368000000002</v>
      </c>
      <c r="AC27" s="186">
        <v>6809.7929999999997</v>
      </c>
      <c r="AD27" s="187">
        <f t="shared" si="5"/>
        <v>0.15635873117163226</v>
      </c>
      <c r="AE27" s="101"/>
      <c r="AF27" s="181">
        <f>生産者価格評価表!DZ27</f>
        <v>43552.368000000002</v>
      </c>
      <c r="AG27" s="188">
        <v>1688.402</v>
      </c>
      <c r="AH27" s="187">
        <f t="shared" si="6"/>
        <v>3.8767168756472667E-2</v>
      </c>
      <c r="AI27" s="171"/>
      <c r="AJ27" s="933">
        <f>生産者価格評価表!DJ27</f>
        <v>0</v>
      </c>
      <c r="AK27" s="938">
        <v>1.6503347599757125E-5</v>
      </c>
      <c r="AL27" s="102"/>
    </row>
    <row r="28" spans="1:38" ht="14.1" customHeight="1">
      <c r="A28" s="152">
        <v>22</v>
      </c>
      <c r="B28" s="98" t="s">
        <v>130</v>
      </c>
      <c r="C28" s="95" t="s">
        <v>131</v>
      </c>
      <c r="D28" s="103"/>
      <c r="E28" s="174">
        <v>8.8846999999999995E-2</v>
      </c>
      <c r="F28" s="175">
        <v>3.0000000000000001E-5</v>
      </c>
      <c r="G28" s="174">
        <v>3.8299999999999999E-4</v>
      </c>
      <c r="H28" s="176">
        <v>2.4032000000000001E-2</v>
      </c>
      <c r="I28" s="176">
        <v>3.5439999999999998E-3</v>
      </c>
      <c r="J28" s="176">
        <v>4.0400000000000001E-4</v>
      </c>
      <c r="K28" s="176">
        <v>1.2999999999999999E-5</v>
      </c>
      <c r="L28" s="176">
        <v>2.032E-3</v>
      </c>
      <c r="M28" s="175">
        <v>4.6829999999999997E-3</v>
      </c>
      <c r="N28" s="157"/>
      <c r="O28" s="177">
        <f>生産者価格評価表!DP28</f>
        <v>337981.78</v>
      </c>
      <c r="P28" s="178">
        <f>ABS(生産者価格評価表!DV28)</f>
        <v>120198.39</v>
      </c>
      <c r="Q28" s="179">
        <f t="shared" si="2"/>
        <v>0.355635709120178</v>
      </c>
      <c r="R28" s="178">
        <f>ABS(生産者価格評価表!DX28)</f>
        <v>280588.84999999998</v>
      </c>
      <c r="S28" s="179">
        <f t="shared" si="7"/>
        <v>0.83018927825044286</v>
      </c>
      <c r="T28" s="180">
        <f t="shared" si="1"/>
        <v>0.16981072174955714</v>
      </c>
      <c r="U28" s="162"/>
      <c r="V28" s="181">
        <f>生産者価格評価表!DZ28</f>
        <v>161783.74700000003</v>
      </c>
      <c r="W28" s="182">
        <f>雇用表!D28</f>
        <v>2174</v>
      </c>
      <c r="X28" s="183">
        <f>雇用表!G28</f>
        <v>2162</v>
      </c>
      <c r="Y28" s="184">
        <f t="shared" si="3"/>
        <v>1.3437690993768363E-2</v>
      </c>
      <c r="Z28" s="185">
        <f t="shared" si="4"/>
        <v>1.3363517906406257E-2</v>
      </c>
      <c r="AA28" s="109"/>
      <c r="AB28" s="181">
        <f>生産者価格評価表!DZ28</f>
        <v>161783.74700000003</v>
      </c>
      <c r="AC28" s="186">
        <v>55776.969999999994</v>
      </c>
      <c r="AD28" s="187">
        <f t="shared" si="5"/>
        <v>0.34476250571696787</v>
      </c>
      <c r="AE28" s="101"/>
      <c r="AF28" s="181">
        <f>生産者価格評価表!DZ28</f>
        <v>161783.74700000003</v>
      </c>
      <c r="AG28" s="188">
        <v>16492.911</v>
      </c>
      <c r="AH28" s="187">
        <f t="shared" si="6"/>
        <v>0.1019441773715378</v>
      </c>
      <c r="AI28" s="171"/>
      <c r="AJ28" s="933">
        <f>生産者価格評価表!DJ28</f>
        <v>5.952</v>
      </c>
      <c r="AK28" s="938">
        <v>1.2717633170977163E-4</v>
      </c>
      <c r="AL28" s="102"/>
    </row>
    <row r="29" spans="1:38" ht="14.1" customHeight="1">
      <c r="A29" s="152">
        <v>23</v>
      </c>
      <c r="B29" s="98" t="s">
        <v>132</v>
      </c>
      <c r="C29" s="95" t="s">
        <v>133</v>
      </c>
      <c r="D29" s="103"/>
      <c r="E29" s="174">
        <v>0.15534899999999999</v>
      </c>
      <c r="F29" s="175">
        <v>0</v>
      </c>
      <c r="G29" s="174">
        <v>1.6699999999999999E-4</v>
      </c>
      <c r="H29" s="176">
        <v>2.5328E-2</v>
      </c>
      <c r="I29" s="176">
        <v>1.7000000000000001E-4</v>
      </c>
      <c r="J29" s="176">
        <v>5.1099999999999995E-4</v>
      </c>
      <c r="K29" s="176">
        <v>3.0000000000000001E-6</v>
      </c>
      <c r="L29" s="176">
        <v>1.3960000000000001E-3</v>
      </c>
      <c r="M29" s="175">
        <v>9.1280000000000007E-3</v>
      </c>
      <c r="N29" s="157"/>
      <c r="O29" s="177">
        <f>生産者価格評価表!DP29</f>
        <v>222464.02599999995</v>
      </c>
      <c r="P29" s="178">
        <f>ABS(生産者価格評価表!DV29)</f>
        <v>74803.921000000002</v>
      </c>
      <c r="Q29" s="179">
        <f t="shared" si="2"/>
        <v>0.3362517632401385</v>
      </c>
      <c r="R29" s="178">
        <f>ABS(生産者価格評価表!DX29)</f>
        <v>205763.77600000001</v>
      </c>
      <c r="S29" s="179">
        <f t="shared" si="7"/>
        <v>0.9249305593345688</v>
      </c>
      <c r="T29" s="180">
        <f t="shared" si="1"/>
        <v>7.5069440665431197E-2</v>
      </c>
      <c r="U29" s="162"/>
      <c r="V29" s="181">
        <f>生産者価格評価表!DZ29</f>
        <v>99681.092999999935</v>
      </c>
      <c r="W29" s="182">
        <f>雇用表!D29</f>
        <v>1179</v>
      </c>
      <c r="X29" s="183">
        <f>雇用表!G29</f>
        <v>1176</v>
      </c>
      <c r="Y29" s="184">
        <f t="shared" si="3"/>
        <v>1.182771942518729E-2</v>
      </c>
      <c r="Z29" s="185">
        <f t="shared" si="4"/>
        <v>1.1797623447006151E-2</v>
      </c>
      <c r="AA29" s="109"/>
      <c r="AB29" s="181">
        <f>生産者価格評価表!DZ29</f>
        <v>99681.092999999935</v>
      </c>
      <c r="AC29" s="186">
        <v>30387.939000000002</v>
      </c>
      <c r="AD29" s="187">
        <f t="shared" si="5"/>
        <v>0.30485158303791893</v>
      </c>
      <c r="AE29" s="101"/>
      <c r="AF29" s="181">
        <f>生産者価格評価表!DZ29</f>
        <v>99681.092999999935</v>
      </c>
      <c r="AG29" s="188">
        <v>9959.259</v>
      </c>
      <c r="AH29" s="187">
        <f t="shared" si="6"/>
        <v>9.9911213854767894E-2</v>
      </c>
      <c r="AI29" s="171"/>
      <c r="AJ29" s="933">
        <f>生産者価格評価表!DJ29</f>
        <v>0</v>
      </c>
      <c r="AK29" s="938">
        <v>3.1200236884458263E-5</v>
      </c>
      <c r="AL29" s="102"/>
    </row>
    <row r="30" spans="1:38" ht="14.1" customHeight="1">
      <c r="A30" s="152">
        <v>24</v>
      </c>
      <c r="B30" s="98" t="s">
        <v>134</v>
      </c>
      <c r="C30" s="95" t="s">
        <v>135</v>
      </c>
      <c r="D30" s="103"/>
      <c r="E30" s="174">
        <v>0.184199</v>
      </c>
      <c r="F30" s="175">
        <v>0</v>
      </c>
      <c r="G30" s="174">
        <v>0</v>
      </c>
      <c r="H30" s="176">
        <v>2.9694000000000002E-2</v>
      </c>
      <c r="I30" s="176">
        <v>1.9999999999999999E-6</v>
      </c>
      <c r="J30" s="176">
        <v>4.8999999999999998E-5</v>
      </c>
      <c r="K30" s="176">
        <v>9.0000000000000002E-6</v>
      </c>
      <c r="L30" s="176">
        <v>1.5139999999999999E-3</v>
      </c>
      <c r="M30" s="175">
        <v>8.5089999999999992E-3</v>
      </c>
      <c r="N30" s="157"/>
      <c r="O30" s="177">
        <f>生産者価格評価表!DP30</f>
        <v>27442.906999999996</v>
      </c>
      <c r="P30" s="178">
        <f>ABS(生産者価格評価表!DV30)</f>
        <v>6604.4969999999994</v>
      </c>
      <c r="Q30" s="179">
        <f t="shared" si="2"/>
        <v>0.24066317026836845</v>
      </c>
      <c r="R30" s="178">
        <f>ABS(生産者価格評価表!DX30)</f>
        <v>22455.949999999997</v>
      </c>
      <c r="S30" s="179">
        <f t="shared" si="7"/>
        <v>0.81827883613058927</v>
      </c>
      <c r="T30" s="180">
        <f t="shared" si="1"/>
        <v>0.18172116386941073</v>
      </c>
      <c r="U30" s="162"/>
      <c r="V30" s="181">
        <f>生産者価格評価表!DZ30</f>
        <v>47986.369999999995</v>
      </c>
      <c r="W30" s="182">
        <f>雇用表!D30</f>
        <v>2159</v>
      </c>
      <c r="X30" s="183">
        <f>雇用表!G30</f>
        <v>2159</v>
      </c>
      <c r="Y30" s="184">
        <f t="shared" si="3"/>
        <v>4.4991942503673443E-2</v>
      </c>
      <c r="Z30" s="185">
        <f t="shared" si="4"/>
        <v>4.4991942503673443E-2</v>
      </c>
      <c r="AA30" s="109"/>
      <c r="AB30" s="181">
        <f>生産者価格評価表!DZ30</f>
        <v>47986.369999999995</v>
      </c>
      <c r="AC30" s="186">
        <v>19452.437000000002</v>
      </c>
      <c r="AD30" s="187">
        <f t="shared" si="5"/>
        <v>0.40537421355272346</v>
      </c>
      <c r="AE30" s="101"/>
      <c r="AF30" s="181">
        <f>生産者価格評価表!DZ30</f>
        <v>47986.369999999995</v>
      </c>
      <c r="AG30" s="188">
        <v>12089.537</v>
      </c>
      <c r="AH30" s="187">
        <f t="shared" si="6"/>
        <v>0.25193689374712031</v>
      </c>
      <c r="AI30" s="171"/>
      <c r="AJ30" s="933">
        <f>生産者価格評価表!DJ30</f>
        <v>0</v>
      </c>
      <c r="AK30" s="938">
        <v>2.1897565322875122E-5</v>
      </c>
      <c r="AL30" s="102"/>
    </row>
    <row r="31" spans="1:38" ht="14.1" customHeight="1">
      <c r="A31" s="152">
        <v>25</v>
      </c>
      <c r="B31" s="98" t="s">
        <v>136</v>
      </c>
      <c r="C31" s="95" t="s">
        <v>137</v>
      </c>
      <c r="D31" s="103"/>
      <c r="E31" s="174">
        <v>0.13361600000000001</v>
      </c>
      <c r="F31" s="175">
        <v>6.8530999999999995E-2</v>
      </c>
      <c r="G31" s="174">
        <v>4.15E-4</v>
      </c>
      <c r="H31" s="176">
        <v>2.3021E-2</v>
      </c>
      <c r="I31" s="176">
        <v>1.0900000000000001E-4</v>
      </c>
      <c r="J31" s="176">
        <v>2.8400000000000002E-4</v>
      </c>
      <c r="K31" s="176">
        <v>2.6999999999999999E-5</v>
      </c>
      <c r="L31" s="176">
        <v>1.629E-3</v>
      </c>
      <c r="M31" s="175">
        <v>2.4169999999999999E-3</v>
      </c>
      <c r="N31" s="157"/>
      <c r="O31" s="177">
        <f>生産者価格評価表!DP31</f>
        <v>669023.57900000014</v>
      </c>
      <c r="P31" s="178">
        <f>ABS(生産者価格評価表!DV31)</f>
        <v>191935.73300000001</v>
      </c>
      <c r="Q31" s="179">
        <f t="shared" si="2"/>
        <v>0.28688933996450366</v>
      </c>
      <c r="R31" s="178">
        <f>ABS(生産者価格評価表!DX31)</f>
        <v>466829.50800000003</v>
      </c>
      <c r="S31" s="179">
        <f t="shared" si="7"/>
        <v>0.69777736189474415</v>
      </c>
      <c r="T31" s="180">
        <f t="shared" si="1"/>
        <v>0.30222263810525585</v>
      </c>
      <c r="U31" s="162"/>
      <c r="V31" s="181">
        <f>生産者価格評価表!DZ31</f>
        <v>509609.04200000013</v>
      </c>
      <c r="W31" s="182">
        <f>雇用表!D31</f>
        <v>6471</v>
      </c>
      <c r="X31" s="183">
        <f>雇用表!G31</f>
        <v>6462</v>
      </c>
      <c r="Y31" s="184">
        <f t="shared" si="3"/>
        <v>1.2697969358243841E-2</v>
      </c>
      <c r="Z31" s="185">
        <f t="shared" si="4"/>
        <v>1.2680308761083557E-2</v>
      </c>
      <c r="AA31" s="109"/>
      <c r="AB31" s="181">
        <f>生産者価格評価表!DZ31</f>
        <v>509609.04200000013</v>
      </c>
      <c r="AC31" s="186">
        <v>211375.44899999999</v>
      </c>
      <c r="AD31" s="187">
        <f t="shared" si="5"/>
        <v>0.41477962826256121</v>
      </c>
      <c r="AE31" s="101"/>
      <c r="AF31" s="181">
        <f>生産者価格評価表!DZ31</f>
        <v>509609.04200000013</v>
      </c>
      <c r="AG31" s="188">
        <v>46335.618000000002</v>
      </c>
      <c r="AH31" s="187">
        <f t="shared" si="6"/>
        <v>9.0923853741197921E-2</v>
      </c>
      <c r="AI31" s="171"/>
      <c r="AJ31" s="933">
        <f>生産者価格評価表!DJ31</f>
        <v>48956.188000000002</v>
      </c>
      <c r="AK31" s="938">
        <v>2.8740211670159532E-3</v>
      </c>
      <c r="AL31" s="102"/>
    </row>
    <row r="32" spans="1:38" ht="14.1" customHeight="1">
      <c r="A32" s="152">
        <v>26</v>
      </c>
      <c r="B32" s="98" t="s">
        <v>138</v>
      </c>
      <c r="C32" s="95" t="s">
        <v>139</v>
      </c>
      <c r="D32" s="103"/>
      <c r="E32" s="174">
        <v>0.201017</v>
      </c>
      <c r="F32" s="175">
        <v>0.15209400000000001</v>
      </c>
      <c r="G32" s="174">
        <v>2.4399999999999999E-4</v>
      </c>
      <c r="H32" s="176">
        <v>1.4754E-2</v>
      </c>
      <c r="I32" s="176">
        <v>8.8999999999999995E-5</v>
      </c>
      <c r="J32" s="176">
        <v>3.01E-4</v>
      </c>
      <c r="K32" s="176">
        <v>1.0000000000000001E-5</v>
      </c>
      <c r="L32" s="176">
        <v>9.8400000000000007E-4</v>
      </c>
      <c r="M32" s="175">
        <v>2.3630000000000001E-3</v>
      </c>
      <c r="N32" s="157"/>
      <c r="O32" s="177">
        <f>生産者価格評価表!DP32</f>
        <v>506933.8930000001</v>
      </c>
      <c r="P32" s="178">
        <f>ABS(生産者価格評価表!DV32)</f>
        <v>97166.10100000001</v>
      </c>
      <c r="Q32" s="179">
        <f t="shared" si="2"/>
        <v>0.19167410650918934</v>
      </c>
      <c r="R32" s="178">
        <f>ABS(生産者価格評価表!DX32)</f>
        <v>457664.89300000004</v>
      </c>
      <c r="S32" s="179">
        <f t="shared" si="7"/>
        <v>0.90280981271851934</v>
      </c>
      <c r="T32" s="180">
        <f t="shared" si="1"/>
        <v>9.7190187281480656E-2</v>
      </c>
      <c r="U32" s="162"/>
      <c r="V32" s="181">
        <f>生産者価格評価表!DZ32</f>
        <v>346550.0070000001</v>
      </c>
      <c r="W32" s="182">
        <f>雇用表!D32</f>
        <v>6610</v>
      </c>
      <c r="X32" s="183">
        <f>雇用表!G32</f>
        <v>6576</v>
      </c>
      <c r="Y32" s="184">
        <f t="shared" si="3"/>
        <v>1.9073726349686664E-2</v>
      </c>
      <c r="Z32" s="185">
        <f t="shared" si="4"/>
        <v>1.8975616410822922E-2</v>
      </c>
      <c r="AA32" s="109"/>
      <c r="AB32" s="181">
        <f>生産者価格評価表!DZ32</f>
        <v>346550.0070000001</v>
      </c>
      <c r="AC32" s="186">
        <v>114449.78700000001</v>
      </c>
      <c r="AD32" s="187">
        <f t="shared" si="5"/>
        <v>0.3302547531040736</v>
      </c>
      <c r="AE32" s="101"/>
      <c r="AF32" s="181">
        <f>生産者価格評価表!DZ32</f>
        <v>346550.0070000001</v>
      </c>
      <c r="AG32" s="188">
        <v>41492.682000000001</v>
      </c>
      <c r="AH32" s="187">
        <f t="shared" si="6"/>
        <v>0.11973072042096362</v>
      </c>
      <c r="AI32" s="171"/>
      <c r="AJ32" s="933">
        <f>生産者価格評価表!DJ32</f>
        <v>97590.562000000005</v>
      </c>
      <c r="AK32" s="938">
        <v>7.1376278382592642E-4</v>
      </c>
      <c r="AL32" s="102"/>
    </row>
    <row r="33" spans="1:38" ht="14.1" customHeight="1">
      <c r="A33" s="152">
        <v>27</v>
      </c>
      <c r="B33" s="98" t="s">
        <v>140</v>
      </c>
      <c r="C33" s="95" t="s">
        <v>141</v>
      </c>
      <c r="D33" s="103"/>
      <c r="E33" s="174">
        <v>4.9139000000000002E-2</v>
      </c>
      <c r="F33" s="175">
        <v>0.148366</v>
      </c>
      <c r="G33" s="174">
        <v>6.1300000000000005E-4</v>
      </c>
      <c r="H33" s="176">
        <v>9.8130000000000005E-3</v>
      </c>
      <c r="I33" s="176">
        <v>5.7580000000000001E-3</v>
      </c>
      <c r="J33" s="176">
        <v>2.61E-4</v>
      </c>
      <c r="K33" s="176">
        <v>0</v>
      </c>
      <c r="L33" s="176">
        <v>1.6819999999999999E-3</v>
      </c>
      <c r="M33" s="175">
        <v>2.722E-3</v>
      </c>
      <c r="N33" s="157"/>
      <c r="O33" s="177">
        <f>生産者価格評価表!DP33</f>
        <v>739005.40500000003</v>
      </c>
      <c r="P33" s="178">
        <f>ABS(生産者価格評価表!DV33)</f>
        <v>94795.459000000003</v>
      </c>
      <c r="Q33" s="179">
        <f t="shared" si="2"/>
        <v>0.12827437845329426</v>
      </c>
      <c r="R33" s="178">
        <f>ABS(生産者価格評価表!DX33)</f>
        <v>361775.88899999997</v>
      </c>
      <c r="S33" s="179">
        <f t="shared" si="7"/>
        <v>0.48954430718947173</v>
      </c>
      <c r="T33" s="180">
        <f t="shared" si="1"/>
        <v>0.51045569281052827</v>
      </c>
      <c r="U33" s="162"/>
      <c r="V33" s="181">
        <f>生産者価格評価表!DZ33</f>
        <v>649303.04900000012</v>
      </c>
      <c r="W33" s="182">
        <f>雇用表!D33</f>
        <v>892</v>
      </c>
      <c r="X33" s="183">
        <f>雇用表!G33</f>
        <v>892</v>
      </c>
      <c r="Y33" s="184">
        <f t="shared" si="3"/>
        <v>1.3737807043625939E-3</v>
      </c>
      <c r="Z33" s="185">
        <f t="shared" si="4"/>
        <v>1.3737807043625939E-3</v>
      </c>
      <c r="AA33" s="109"/>
      <c r="AB33" s="181">
        <f>生産者価格評価表!DZ33</f>
        <v>649303.04900000012</v>
      </c>
      <c r="AC33" s="186">
        <v>268886.245</v>
      </c>
      <c r="AD33" s="187">
        <f t="shared" si="5"/>
        <v>0.41411517382232399</v>
      </c>
      <c r="AE33" s="101"/>
      <c r="AF33" s="181">
        <f>生産者価格評価表!DZ33</f>
        <v>649303.04900000012</v>
      </c>
      <c r="AG33" s="188">
        <v>6210.759</v>
      </c>
      <c r="AH33" s="187">
        <f t="shared" si="6"/>
        <v>9.5652700377200899E-3</v>
      </c>
      <c r="AI33" s="171"/>
      <c r="AJ33" s="933">
        <f>生産者価格評価表!DJ33</f>
        <v>192122.41500000001</v>
      </c>
      <c r="AK33" s="938">
        <v>8.6175556324501641E-3</v>
      </c>
      <c r="AL33" s="102"/>
    </row>
    <row r="34" spans="1:38" ht="14.1" customHeight="1">
      <c r="A34" s="152">
        <v>28</v>
      </c>
      <c r="B34" s="98" t="s">
        <v>142</v>
      </c>
      <c r="C34" s="95" t="s">
        <v>143</v>
      </c>
      <c r="D34" s="103"/>
      <c r="E34" s="174">
        <v>2.2228000000000001E-2</v>
      </c>
      <c r="F34" s="175">
        <v>6.1799999999999995E-4</v>
      </c>
      <c r="G34" s="174">
        <v>4.1999999999999998E-5</v>
      </c>
      <c r="H34" s="176">
        <v>3.3688000000000003E-2</v>
      </c>
      <c r="I34" s="176">
        <v>4.3880000000000004E-3</v>
      </c>
      <c r="J34" s="176">
        <v>7.4520000000000003E-3</v>
      </c>
      <c r="K34" s="176">
        <v>0</v>
      </c>
      <c r="L34" s="176">
        <v>2.1549999999999998E-3</v>
      </c>
      <c r="M34" s="175">
        <v>1.036E-3</v>
      </c>
      <c r="N34" s="157"/>
      <c r="O34" s="177">
        <f>生産者価格評価表!DP34</f>
        <v>111056.68899999995</v>
      </c>
      <c r="P34" s="178">
        <f>ABS(生産者価格評価表!DV34)</f>
        <v>1906.442</v>
      </c>
      <c r="Q34" s="179">
        <f t="shared" si="2"/>
        <v>1.7166386078734986E-2</v>
      </c>
      <c r="R34" s="178">
        <f>ABS(生産者価格評価表!DX34)</f>
        <v>62296.852000000006</v>
      </c>
      <c r="S34" s="179">
        <f t="shared" si="7"/>
        <v>0.56094641899507769</v>
      </c>
      <c r="T34" s="180">
        <f t="shared" si="1"/>
        <v>0.43905358100492231</v>
      </c>
      <c r="U34" s="162"/>
      <c r="V34" s="181">
        <f>生産者価格評価表!DZ34</f>
        <v>71024.051999999938</v>
      </c>
      <c r="W34" s="182">
        <f>雇用表!D34</f>
        <v>531</v>
      </c>
      <c r="X34" s="183">
        <f>雇用表!G34</f>
        <v>531</v>
      </c>
      <c r="Y34" s="184">
        <f t="shared" si="3"/>
        <v>7.4763405500998517E-3</v>
      </c>
      <c r="Z34" s="185">
        <f t="shared" si="4"/>
        <v>7.4763405500998517E-3</v>
      </c>
      <c r="AA34" s="109"/>
      <c r="AB34" s="181">
        <f>生産者価格評価表!DZ34</f>
        <v>71024.051999999938</v>
      </c>
      <c r="AC34" s="186">
        <v>22457.249000000003</v>
      </c>
      <c r="AD34" s="187">
        <f t="shared" si="5"/>
        <v>0.31619216825308732</v>
      </c>
      <c r="AE34" s="101"/>
      <c r="AF34" s="181">
        <f>生産者価格評価表!DZ34</f>
        <v>71024.051999999938</v>
      </c>
      <c r="AG34" s="188">
        <v>2736.85</v>
      </c>
      <c r="AH34" s="187">
        <f t="shared" si="6"/>
        <v>3.8534129255255706E-2</v>
      </c>
      <c r="AI34" s="171"/>
      <c r="AJ34" s="933">
        <f>生産者価格評価表!DJ34</f>
        <v>-34.673999999999999</v>
      </c>
      <c r="AK34" s="938">
        <v>2.2317041889693081E-4</v>
      </c>
      <c r="AL34" s="102"/>
    </row>
    <row r="35" spans="1:38" ht="14.1" customHeight="1">
      <c r="A35" s="152">
        <v>29</v>
      </c>
      <c r="B35" s="98" t="s">
        <v>144</v>
      </c>
      <c r="C35" s="95" t="s">
        <v>65</v>
      </c>
      <c r="D35" s="103"/>
      <c r="E35" s="174">
        <v>0.149424</v>
      </c>
      <c r="F35" s="175">
        <v>3.0877000000000002E-2</v>
      </c>
      <c r="G35" s="174">
        <v>1.16E-4</v>
      </c>
      <c r="H35" s="176">
        <v>2.4496E-2</v>
      </c>
      <c r="I35" s="176">
        <v>9.0000000000000006E-5</v>
      </c>
      <c r="J35" s="176">
        <v>3.6400000000000001E-4</v>
      </c>
      <c r="K35" s="176">
        <v>6.9999999999999999E-6</v>
      </c>
      <c r="L35" s="176">
        <v>1.356E-3</v>
      </c>
      <c r="M35" s="175">
        <v>6.9950000000000003E-3</v>
      </c>
      <c r="N35" s="157"/>
      <c r="O35" s="177">
        <f>生産者価格評価表!DP35</f>
        <v>1329239.5590000006</v>
      </c>
      <c r="P35" s="178">
        <f>ABS(生産者価格評価表!DV35)</f>
        <v>99083.324000000008</v>
      </c>
      <c r="Q35" s="179">
        <f t="shared" si="2"/>
        <v>7.4541359628614523E-2</v>
      </c>
      <c r="R35" s="178">
        <f>ABS(生産者価格評価表!DX35)</f>
        <v>743285.39600000007</v>
      </c>
      <c r="S35" s="179">
        <f t="shared" si="7"/>
        <v>0.55918091736539999</v>
      </c>
      <c r="T35" s="180">
        <f t="shared" si="1"/>
        <v>0.44081908263460001</v>
      </c>
      <c r="U35" s="162"/>
      <c r="V35" s="181">
        <f>生産者価格評価表!DZ35</f>
        <v>1409960.7330000005</v>
      </c>
      <c r="W35" s="182">
        <f>雇用表!D35</f>
        <v>63083</v>
      </c>
      <c r="X35" s="183">
        <f>雇用表!G35</f>
        <v>60953</v>
      </c>
      <c r="Y35" s="184">
        <f t="shared" si="3"/>
        <v>4.4740962300260013E-2</v>
      </c>
      <c r="Z35" s="185">
        <f t="shared" si="4"/>
        <v>4.3230281931546516E-2</v>
      </c>
      <c r="AA35" s="109"/>
      <c r="AB35" s="181">
        <f>生産者価格評価表!DZ35</f>
        <v>1409960.7330000005</v>
      </c>
      <c r="AC35" s="186">
        <v>582253.64799999993</v>
      </c>
      <c r="AD35" s="187">
        <f t="shared" si="5"/>
        <v>0.41295735006827294</v>
      </c>
      <c r="AE35" s="101"/>
      <c r="AF35" s="181">
        <f>生産者価格評価表!DZ35</f>
        <v>1409960.7330000005</v>
      </c>
      <c r="AG35" s="188">
        <v>346231.50599999999</v>
      </c>
      <c r="AH35" s="187">
        <f t="shared" si="6"/>
        <v>0.24556109818981736</v>
      </c>
      <c r="AI35" s="171"/>
      <c r="AJ35" s="933">
        <f>生産者価格評価表!DJ35</f>
        <v>26975.225999999999</v>
      </c>
      <c r="AK35" s="938">
        <v>2.7713551671060478E-3</v>
      </c>
      <c r="AL35" s="102"/>
    </row>
    <row r="36" spans="1:38" ht="14.1" customHeight="1">
      <c r="A36" s="152">
        <v>30</v>
      </c>
      <c r="B36" s="98" t="s">
        <v>145</v>
      </c>
      <c r="C36" s="95" t="s">
        <v>66</v>
      </c>
      <c r="D36" s="103"/>
      <c r="E36" s="174">
        <v>0.10848099999999999</v>
      </c>
      <c r="F36" s="175">
        <v>9.3186000000000005E-2</v>
      </c>
      <c r="G36" s="174">
        <v>8.3999999999999995E-5</v>
      </c>
      <c r="H36" s="176">
        <v>2.2349999999999998E-2</v>
      </c>
      <c r="I36" s="176">
        <v>1.5089999999999999E-3</v>
      </c>
      <c r="J36" s="176">
        <v>3.6200000000000002E-4</v>
      </c>
      <c r="K36" s="176">
        <v>2.4000000000000001E-5</v>
      </c>
      <c r="L36" s="176">
        <v>1.506E-3</v>
      </c>
      <c r="M36" s="175">
        <v>2.379E-3</v>
      </c>
      <c r="N36" s="157"/>
      <c r="O36" s="177">
        <f>生産者価格評価表!DP36</f>
        <v>390445.897</v>
      </c>
      <c r="P36" s="178">
        <f>ABS(生産者価格評価表!DV36)</f>
        <v>79997.495999999999</v>
      </c>
      <c r="Q36" s="179">
        <f t="shared" si="2"/>
        <v>0.20488753144715463</v>
      </c>
      <c r="R36" s="178">
        <f>ABS(生産者価格評価表!DX36)</f>
        <v>304795.58299999998</v>
      </c>
      <c r="S36" s="179">
        <f t="shared" si="7"/>
        <v>0.78063461632432007</v>
      </c>
      <c r="T36" s="180">
        <f t="shared" si="1"/>
        <v>0.21936538367567993</v>
      </c>
      <c r="U36" s="162"/>
      <c r="V36" s="181">
        <f>生産者価格評価表!DZ36</f>
        <v>375675.86100000003</v>
      </c>
      <c r="W36" s="182">
        <f>雇用表!D36</f>
        <v>14933</v>
      </c>
      <c r="X36" s="183">
        <f>雇用表!G36</f>
        <v>14208</v>
      </c>
      <c r="Y36" s="184">
        <f t="shared" si="3"/>
        <v>3.9749692621320692E-2</v>
      </c>
      <c r="Z36" s="185">
        <f t="shared" si="4"/>
        <v>3.7819837458228381E-2</v>
      </c>
      <c r="AA36" s="109"/>
      <c r="AB36" s="181">
        <f>生産者価格評価表!DZ36</f>
        <v>375675.86100000003</v>
      </c>
      <c r="AC36" s="186">
        <v>200362.92</v>
      </c>
      <c r="AD36" s="187">
        <f t="shared" si="5"/>
        <v>0.53333988366103724</v>
      </c>
      <c r="AE36" s="101"/>
      <c r="AF36" s="181">
        <f>生産者価格評価表!DZ36</f>
        <v>375675.86100000003</v>
      </c>
      <c r="AG36" s="188">
        <v>67802.301000000007</v>
      </c>
      <c r="AH36" s="187">
        <f t="shared" si="6"/>
        <v>0.18048085607501943</v>
      </c>
      <c r="AI36" s="171"/>
      <c r="AJ36" s="933">
        <f>生産者価格評価表!DJ36</f>
        <v>25347.670999999998</v>
      </c>
      <c r="AK36" s="938">
        <v>5.5685837262044874E-4</v>
      </c>
      <c r="AL36" s="102"/>
    </row>
    <row r="37" spans="1:38" ht="14.1" customHeight="1">
      <c r="A37" s="152">
        <v>31</v>
      </c>
      <c r="B37" s="98" t="s">
        <v>146</v>
      </c>
      <c r="C37" s="95" t="s">
        <v>147</v>
      </c>
      <c r="D37" s="103"/>
      <c r="E37" s="174">
        <v>0.141399</v>
      </c>
      <c r="F37" s="175">
        <v>0.26529199999999997</v>
      </c>
      <c r="G37" s="174">
        <v>1.2999999999999999E-5</v>
      </c>
      <c r="H37" s="176">
        <v>1.6256E-2</v>
      </c>
      <c r="I37" s="176">
        <v>4.6000000000000001E-4</v>
      </c>
      <c r="J37" s="176">
        <v>3.1500000000000001E-4</v>
      </c>
      <c r="K37" s="176">
        <v>3.4E-5</v>
      </c>
      <c r="L37" s="176">
        <v>1.018E-3</v>
      </c>
      <c r="M37" s="175">
        <v>3.2810000000000001E-3</v>
      </c>
      <c r="N37" s="157"/>
      <c r="O37" s="177">
        <f>生産者価格評価表!DP37</f>
        <v>71097.531999999992</v>
      </c>
      <c r="P37" s="178">
        <f>ABS(生産者価格評価表!DV37)</f>
        <v>54673.03</v>
      </c>
      <c r="Q37" s="179">
        <f t="shared" si="2"/>
        <v>0.76898632712032822</v>
      </c>
      <c r="R37" s="178">
        <f>ABS(生産者価格評価表!DX37)</f>
        <v>63138.221999999994</v>
      </c>
      <c r="S37" s="179">
        <f t="shared" si="7"/>
        <v>0.88805082573049088</v>
      </c>
      <c r="T37" s="180">
        <f t="shared" si="1"/>
        <v>0.11194917426950912</v>
      </c>
      <c r="U37" s="162"/>
      <c r="V37" s="181">
        <f>生産者価格評価表!DZ37</f>
        <v>22333.510999999999</v>
      </c>
      <c r="W37" s="182">
        <f>雇用表!D37</f>
        <v>1621</v>
      </c>
      <c r="X37" s="183">
        <f>雇用表!G37</f>
        <v>1279</v>
      </c>
      <c r="Y37" s="184">
        <f t="shared" si="3"/>
        <v>7.2581512150060062E-2</v>
      </c>
      <c r="Z37" s="185">
        <f t="shared" si="4"/>
        <v>5.7268201135056644E-2</v>
      </c>
      <c r="AA37" s="109"/>
      <c r="AB37" s="181">
        <f>生産者価格評価表!DZ37</f>
        <v>22333.510999999999</v>
      </c>
      <c r="AC37" s="186">
        <v>9127.8700000000008</v>
      </c>
      <c r="AD37" s="187">
        <f t="shared" si="5"/>
        <v>0.40870734565648908</v>
      </c>
      <c r="AE37" s="101"/>
      <c r="AF37" s="181">
        <f>生産者価格評価表!DZ37</f>
        <v>22333.510999999999</v>
      </c>
      <c r="AG37" s="188">
        <v>9141.6640000000007</v>
      </c>
      <c r="AH37" s="187">
        <f t="shared" si="6"/>
        <v>0.40932498253409422</v>
      </c>
      <c r="AI37" s="171"/>
      <c r="AJ37" s="933">
        <f>生産者価格評価表!DJ37</f>
        <v>58120.264000000003</v>
      </c>
      <c r="AK37" s="938">
        <v>3.8596158783456156E-4</v>
      </c>
      <c r="AL37" s="102"/>
    </row>
    <row r="38" spans="1:38" ht="14.1" customHeight="1">
      <c r="A38" s="152">
        <v>32</v>
      </c>
      <c r="B38" s="98" t="s">
        <v>148</v>
      </c>
      <c r="C38" s="95" t="s">
        <v>149</v>
      </c>
      <c r="D38" s="103"/>
      <c r="E38" s="174">
        <v>8.9298000000000002E-2</v>
      </c>
      <c r="F38" s="175">
        <v>6.7764000000000005E-2</v>
      </c>
      <c r="G38" s="174">
        <v>2.4600000000000002E-4</v>
      </c>
      <c r="H38" s="176">
        <v>4.2050999999999998E-2</v>
      </c>
      <c r="I38" s="176">
        <v>2.9299999999999999E-3</v>
      </c>
      <c r="J38" s="176">
        <v>1.933E-3</v>
      </c>
      <c r="K38" s="176">
        <v>1.2E-5</v>
      </c>
      <c r="L38" s="176">
        <v>2.6410000000000001E-3</v>
      </c>
      <c r="M38" s="175">
        <v>1.1131E-2</v>
      </c>
      <c r="N38" s="157"/>
      <c r="O38" s="177">
        <f>生産者価格評価表!DP38</f>
        <v>171445.38199999993</v>
      </c>
      <c r="P38" s="178">
        <f>ABS(生産者価格評価表!DV38)</f>
        <v>21389.965999999997</v>
      </c>
      <c r="Q38" s="179">
        <f t="shared" si="2"/>
        <v>0.1247625672413854</v>
      </c>
      <c r="R38" s="178">
        <f>ABS(生産者価格評価表!DX38)</f>
        <v>136111.46400000001</v>
      </c>
      <c r="S38" s="179">
        <f t="shared" si="7"/>
        <v>0.79390568828503105</v>
      </c>
      <c r="T38" s="180">
        <f t="shared" si="1"/>
        <v>0.20609431171496895</v>
      </c>
      <c r="U38" s="162"/>
      <c r="V38" s="181">
        <f>生産者価格評価表!DZ38</f>
        <v>111414.18099999992</v>
      </c>
      <c r="W38" s="182">
        <f>雇用表!D38</f>
        <v>3558</v>
      </c>
      <c r="X38" s="183">
        <f>雇用表!G38</f>
        <v>3427</v>
      </c>
      <c r="Y38" s="184">
        <f t="shared" si="3"/>
        <v>3.193489345849073E-2</v>
      </c>
      <c r="Z38" s="185">
        <f t="shared" si="4"/>
        <v>3.0759100585229831E-2</v>
      </c>
      <c r="AA38" s="109"/>
      <c r="AB38" s="181">
        <f>生産者価格評価表!DZ38</f>
        <v>111414.18099999992</v>
      </c>
      <c r="AC38" s="186">
        <v>56616.465999999993</v>
      </c>
      <c r="AD38" s="187">
        <f t="shared" si="5"/>
        <v>0.50816211627494734</v>
      </c>
      <c r="AE38" s="101"/>
      <c r="AF38" s="181">
        <f>生産者価格評価表!DZ38</f>
        <v>111414.18099999992</v>
      </c>
      <c r="AG38" s="188">
        <v>14282.859</v>
      </c>
      <c r="AH38" s="187">
        <f t="shared" si="6"/>
        <v>0.12819605970984976</v>
      </c>
      <c r="AI38" s="171"/>
      <c r="AJ38" s="933">
        <f>生産者価格評価表!DJ38</f>
        <v>331.68599999999998</v>
      </c>
      <c r="AK38" s="938">
        <v>9.9483617555400951E-5</v>
      </c>
      <c r="AL38" s="102"/>
    </row>
    <row r="39" spans="1:38" ht="14.1" customHeight="1">
      <c r="A39" s="152">
        <v>33</v>
      </c>
      <c r="B39" s="98" t="s">
        <v>150</v>
      </c>
      <c r="C39" s="95" t="s">
        <v>151</v>
      </c>
      <c r="D39" s="103"/>
      <c r="E39" s="174">
        <v>0.216004</v>
      </c>
      <c r="F39" s="175">
        <v>2.1900000000000001E-4</v>
      </c>
      <c r="G39" s="174">
        <v>2.9500000000000001E-4</v>
      </c>
      <c r="H39" s="176">
        <v>4.7355000000000001E-2</v>
      </c>
      <c r="I39" s="176">
        <v>5.7369999999999999E-3</v>
      </c>
      <c r="J39" s="176">
        <v>2.4420000000000002E-3</v>
      </c>
      <c r="K39" s="176">
        <v>0</v>
      </c>
      <c r="L39" s="176">
        <v>2.4750000000000002E-3</v>
      </c>
      <c r="M39" s="175">
        <v>5.2700000000000002E-4</v>
      </c>
      <c r="N39" s="157"/>
      <c r="O39" s="177">
        <f>生産者価格評価表!DP39</f>
        <v>147263.07699999996</v>
      </c>
      <c r="P39" s="178">
        <f>ABS(生産者価格評価表!DV39)</f>
        <v>702.30799999999999</v>
      </c>
      <c r="Q39" s="179">
        <f t="shared" si="2"/>
        <v>4.769070525397213E-3</v>
      </c>
      <c r="R39" s="178">
        <f>ABS(生産者価格評価表!DX39)</f>
        <v>70004.675000000003</v>
      </c>
      <c r="S39" s="179">
        <f t="shared" si="7"/>
        <v>0.47537153525591497</v>
      </c>
      <c r="T39" s="180">
        <f t="shared" si="1"/>
        <v>0.52462846474408509</v>
      </c>
      <c r="U39" s="162"/>
      <c r="V39" s="181">
        <f>生産者価格評価表!DZ39</f>
        <v>127739.89999999995</v>
      </c>
      <c r="W39" s="182">
        <f>雇用表!D39</f>
        <v>5984</v>
      </c>
      <c r="X39" s="183">
        <f>雇用表!G39</f>
        <v>5921</v>
      </c>
      <c r="Y39" s="184">
        <f t="shared" si="3"/>
        <v>4.6845190891804382E-2</v>
      </c>
      <c r="Z39" s="185">
        <f t="shared" si="4"/>
        <v>4.6352001214968873E-2</v>
      </c>
      <c r="AA39" s="109"/>
      <c r="AB39" s="181">
        <f>生産者価格評価表!DZ39</f>
        <v>127739.89999999995</v>
      </c>
      <c r="AC39" s="186">
        <v>66338.930000000008</v>
      </c>
      <c r="AD39" s="187">
        <f t="shared" si="5"/>
        <v>0.51932818171925943</v>
      </c>
      <c r="AE39" s="101"/>
      <c r="AF39" s="181">
        <f>生産者価格評価表!DZ39</f>
        <v>127739.89999999995</v>
      </c>
      <c r="AG39" s="188">
        <v>25335.33</v>
      </c>
      <c r="AH39" s="187">
        <f t="shared" si="6"/>
        <v>0.19833528913049103</v>
      </c>
      <c r="AI39" s="171"/>
      <c r="AJ39" s="933">
        <f>生産者価格評価表!DJ39</f>
        <v>88.162999999999997</v>
      </c>
      <c r="AK39" s="938">
        <v>1.6159060690101949E-4</v>
      </c>
      <c r="AL39" s="102"/>
    </row>
    <row r="40" spans="1:38" ht="14.1" customHeight="1">
      <c r="A40" s="152">
        <v>34</v>
      </c>
      <c r="B40" s="98" t="s">
        <v>152</v>
      </c>
      <c r="C40" s="95" t="s">
        <v>67</v>
      </c>
      <c r="D40" s="103"/>
      <c r="E40" s="174">
        <v>0.123533</v>
      </c>
      <c r="F40" s="175">
        <v>5.7105999999999997E-2</v>
      </c>
      <c r="G40" s="174">
        <v>2.9E-5</v>
      </c>
      <c r="H40" s="176">
        <v>2.3545E-2</v>
      </c>
      <c r="I40" s="176">
        <v>1.5089999999999999E-3</v>
      </c>
      <c r="J40" s="176">
        <v>1.397E-3</v>
      </c>
      <c r="K40" s="176">
        <v>1.9999999999999999E-6</v>
      </c>
      <c r="L40" s="176">
        <v>1.392E-3</v>
      </c>
      <c r="M40" s="175">
        <v>1.119E-3</v>
      </c>
      <c r="N40" s="157"/>
      <c r="O40" s="177">
        <f>生産者価格評価表!DP40</f>
        <v>34679.381999999991</v>
      </c>
      <c r="P40" s="178">
        <f>ABS(生産者価格評価表!DV40)</f>
        <v>7365.4930000000004</v>
      </c>
      <c r="Q40" s="179">
        <f t="shared" si="2"/>
        <v>0.21238824267399006</v>
      </c>
      <c r="R40" s="178">
        <f>ABS(生産者価格評価表!DX40)</f>
        <v>20160.452000000001</v>
      </c>
      <c r="S40" s="179">
        <f t="shared" si="7"/>
        <v>0.58133827182964237</v>
      </c>
      <c r="T40" s="180">
        <f t="shared" si="1"/>
        <v>0.41866172817035763</v>
      </c>
      <c r="U40" s="162"/>
      <c r="V40" s="181">
        <f>生産者価格評価表!DZ40</f>
        <v>169334.75700000001</v>
      </c>
      <c r="W40" s="182">
        <f>雇用表!D40</f>
        <v>12060</v>
      </c>
      <c r="X40" s="183">
        <f>雇用表!G40</f>
        <v>10069</v>
      </c>
      <c r="Y40" s="184">
        <f t="shared" si="3"/>
        <v>7.1219873661259037E-2</v>
      </c>
      <c r="Z40" s="185">
        <f t="shared" si="4"/>
        <v>5.9462098498774228E-2</v>
      </c>
      <c r="AA40" s="109"/>
      <c r="AB40" s="181">
        <f>生産者価格評価表!DZ40</f>
        <v>169334.75700000001</v>
      </c>
      <c r="AC40" s="186">
        <v>84646.868000000002</v>
      </c>
      <c r="AD40" s="187">
        <f t="shared" si="5"/>
        <v>0.49987887601834746</v>
      </c>
      <c r="AE40" s="101"/>
      <c r="AF40" s="181">
        <f>生産者価格評価表!DZ40</f>
        <v>169334.75700000001</v>
      </c>
      <c r="AG40" s="188">
        <v>37180.493000000002</v>
      </c>
      <c r="AH40" s="187">
        <f t="shared" si="6"/>
        <v>0.21956799453758924</v>
      </c>
      <c r="AI40" s="171"/>
      <c r="AJ40" s="933">
        <f>生産者価格評価表!DJ40</f>
        <v>750.98299999999995</v>
      </c>
      <c r="AK40" s="938">
        <v>5.5997765391236257E-5</v>
      </c>
      <c r="AL40" s="102"/>
    </row>
    <row r="41" spans="1:38" ht="14.1" customHeight="1">
      <c r="A41" s="152">
        <v>35</v>
      </c>
      <c r="B41" s="98" t="s">
        <v>153</v>
      </c>
      <c r="C41" s="95" t="s">
        <v>68</v>
      </c>
      <c r="D41" s="103"/>
      <c r="E41" s="174">
        <v>0.12547700000000001</v>
      </c>
      <c r="F41" s="175">
        <v>1.6123999999999999E-2</v>
      </c>
      <c r="G41" s="174">
        <v>1.2300000000000001E-4</v>
      </c>
      <c r="H41" s="176">
        <v>6.7318000000000003E-2</v>
      </c>
      <c r="I41" s="176">
        <v>3.176E-3</v>
      </c>
      <c r="J41" s="176">
        <v>2.1740000000000002E-3</v>
      </c>
      <c r="K41" s="176">
        <v>3.0000000000000001E-6</v>
      </c>
      <c r="L41" s="176">
        <v>3.8509999999999998E-3</v>
      </c>
      <c r="M41" s="175">
        <v>1.4924E-2</v>
      </c>
      <c r="N41" s="157"/>
      <c r="O41" s="177">
        <f>生産者価格評価表!DP41</f>
        <v>177956.71500000003</v>
      </c>
      <c r="P41" s="178">
        <f>ABS(生産者価格評価表!DV41)</f>
        <v>22153.377</v>
      </c>
      <c r="Q41" s="179">
        <f t="shared" si="2"/>
        <v>0.12448744628714908</v>
      </c>
      <c r="R41" s="178">
        <f>ABS(生産者価格評価表!DX41)</f>
        <v>110136.01800000001</v>
      </c>
      <c r="S41" s="179">
        <f t="shared" si="7"/>
        <v>0.61889217273987096</v>
      </c>
      <c r="T41" s="180">
        <f t="shared" si="1"/>
        <v>0.38110782726012904</v>
      </c>
      <c r="U41" s="162"/>
      <c r="V41" s="181">
        <f>生産者価格評価表!DZ41</f>
        <v>159666.23199999999</v>
      </c>
      <c r="W41" s="182">
        <f>雇用表!D41</f>
        <v>10231</v>
      </c>
      <c r="X41" s="183">
        <f>雇用表!G41</f>
        <v>9560</v>
      </c>
      <c r="Y41" s="184">
        <f t="shared" si="3"/>
        <v>6.4077418699277633E-2</v>
      </c>
      <c r="Z41" s="185">
        <f t="shared" si="4"/>
        <v>5.987490203939929E-2</v>
      </c>
      <c r="AA41" s="109"/>
      <c r="AB41" s="181">
        <f>生産者価格評価表!DZ41</f>
        <v>159666.23199999999</v>
      </c>
      <c r="AC41" s="186">
        <v>80198.645999999993</v>
      </c>
      <c r="AD41" s="187">
        <f t="shared" si="5"/>
        <v>0.50228933817389765</v>
      </c>
      <c r="AE41" s="101"/>
      <c r="AF41" s="181">
        <f>生産者価格評価表!DZ41</f>
        <v>159666.23199999999</v>
      </c>
      <c r="AG41" s="188">
        <v>43351.167999999998</v>
      </c>
      <c r="AH41" s="187">
        <f t="shared" si="6"/>
        <v>0.27151118590936624</v>
      </c>
      <c r="AI41" s="171"/>
      <c r="AJ41" s="933">
        <f>生産者価格評価表!DJ41</f>
        <v>4336.835</v>
      </c>
      <c r="AK41" s="938">
        <v>2.3730419242948291E-4</v>
      </c>
      <c r="AL41" s="102"/>
    </row>
    <row r="42" spans="1:38" ht="14.1" customHeight="1">
      <c r="A42" s="152">
        <v>36</v>
      </c>
      <c r="B42" s="98" t="s">
        <v>154</v>
      </c>
      <c r="C42" s="95" t="s">
        <v>155</v>
      </c>
      <c r="D42" s="103"/>
      <c r="E42" s="174">
        <v>8.123E-3</v>
      </c>
      <c r="F42" s="175">
        <v>0</v>
      </c>
      <c r="G42" s="174">
        <v>2.9E-5</v>
      </c>
      <c r="H42" s="176">
        <v>8.7329999999999994E-3</v>
      </c>
      <c r="I42" s="176">
        <v>5.3300000000000005E-4</v>
      </c>
      <c r="J42" s="176">
        <v>1.4289999999999999E-3</v>
      </c>
      <c r="K42" s="176">
        <v>0</v>
      </c>
      <c r="L42" s="176">
        <v>5.3600000000000002E-4</v>
      </c>
      <c r="M42" s="175">
        <v>1.805E-3</v>
      </c>
      <c r="N42" s="157"/>
      <c r="O42" s="177">
        <f>生産者価格評価表!DP42</f>
        <v>802837.00499999954</v>
      </c>
      <c r="P42" s="178">
        <f>ABS(生産者価格評価表!DV42)</f>
        <v>41243.135999999999</v>
      </c>
      <c r="Q42" s="179">
        <f t="shared" si="2"/>
        <v>5.1371742636601589E-2</v>
      </c>
      <c r="R42" s="178">
        <f>ABS(生産者価格評価表!DX42)</f>
        <v>285733.55700000003</v>
      </c>
      <c r="S42" s="179">
        <f t="shared" si="7"/>
        <v>0.35590481656983436</v>
      </c>
      <c r="T42" s="180">
        <f t="shared" si="1"/>
        <v>0.64409518343016559</v>
      </c>
      <c r="U42" s="162"/>
      <c r="V42" s="181">
        <f>生産者価格評価表!DZ42</f>
        <v>807923.99199999962</v>
      </c>
      <c r="W42" s="182">
        <f>雇用表!D42</f>
        <v>1836</v>
      </c>
      <c r="X42" s="183">
        <f>雇用表!G42</f>
        <v>1836</v>
      </c>
      <c r="Y42" s="184">
        <f t="shared" si="3"/>
        <v>2.2724909993760908E-3</v>
      </c>
      <c r="Z42" s="185">
        <f t="shared" si="4"/>
        <v>2.2724909993760908E-3</v>
      </c>
      <c r="AA42" s="109"/>
      <c r="AB42" s="181">
        <f>生産者価格評価表!DZ42</f>
        <v>807923.99199999962</v>
      </c>
      <c r="AC42" s="186">
        <v>212397.535</v>
      </c>
      <c r="AD42" s="187">
        <f t="shared" si="5"/>
        <v>0.26289296654529859</v>
      </c>
      <c r="AE42" s="101"/>
      <c r="AF42" s="181">
        <f>生産者価格評価表!DZ42</f>
        <v>807923.99199999962</v>
      </c>
      <c r="AG42" s="188">
        <v>15928.037</v>
      </c>
      <c r="AH42" s="187">
        <f t="shared" si="6"/>
        <v>1.9714771634111849E-2</v>
      </c>
      <c r="AI42" s="171"/>
      <c r="AJ42" s="933">
        <f>生産者価格評価表!DJ42</f>
        <v>-2029.3430000000001</v>
      </c>
      <c r="AK42" s="938">
        <v>1.2804692261916177E-4</v>
      </c>
      <c r="AL42" s="102"/>
    </row>
    <row r="43" spans="1:38" ht="14.1" customHeight="1">
      <c r="A43" s="152">
        <v>37</v>
      </c>
      <c r="B43" s="98" t="s">
        <v>156</v>
      </c>
      <c r="C43" s="95" t="s">
        <v>157</v>
      </c>
      <c r="D43" s="103"/>
      <c r="E43" s="174">
        <v>6.8978999999999999E-2</v>
      </c>
      <c r="F43" s="175">
        <v>0</v>
      </c>
      <c r="G43" s="174">
        <v>1.2999999999999999E-5</v>
      </c>
      <c r="H43" s="176">
        <v>2.6568000000000001E-2</v>
      </c>
      <c r="I43" s="176">
        <v>1.676E-3</v>
      </c>
      <c r="J43" s="176">
        <v>5.1190000000000003E-3</v>
      </c>
      <c r="K43" s="176">
        <v>0</v>
      </c>
      <c r="L43" s="176">
        <v>1.547E-3</v>
      </c>
      <c r="M43" s="175">
        <v>5.5300000000000002E-3</v>
      </c>
      <c r="N43" s="157"/>
      <c r="O43" s="177">
        <f>生産者価格評価表!DP43</f>
        <v>1322007.703</v>
      </c>
      <c r="P43" s="178">
        <f>ABS(生産者価格評価表!DV43)</f>
        <v>71532.063999999998</v>
      </c>
      <c r="Q43" s="179">
        <f t="shared" si="2"/>
        <v>5.4108659002269063E-2</v>
      </c>
      <c r="R43" s="178">
        <f>ABS(生産者価格評価表!DX43)</f>
        <v>702780.31900000002</v>
      </c>
      <c r="S43" s="179">
        <f t="shared" si="7"/>
        <v>0.53160077464389788</v>
      </c>
      <c r="T43" s="180">
        <f t="shared" si="1"/>
        <v>0.46839922535610212</v>
      </c>
      <c r="U43" s="162"/>
      <c r="V43" s="181">
        <f>生産者価格評価表!DZ43</f>
        <v>1350757.7659999998</v>
      </c>
      <c r="W43" s="182">
        <f>雇用表!D43</f>
        <v>13646</v>
      </c>
      <c r="X43" s="183">
        <f>雇用表!G43</f>
        <v>13615</v>
      </c>
      <c r="Y43" s="184">
        <f t="shared" si="3"/>
        <v>1.0102477545185553E-2</v>
      </c>
      <c r="Z43" s="185">
        <f t="shared" si="4"/>
        <v>1.0079527464289997E-2</v>
      </c>
      <c r="AA43" s="109"/>
      <c r="AB43" s="181">
        <f>生産者価格評価表!DZ43</f>
        <v>1350757.7659999998</v>
      </c>
      <c r="AC43" s="186">
        <v>324979.261</v>
      </c>
      <c r="AD43" s="187">
        <f t="shared" si="5"/>
        <v>0.2405903332041254</v>
      </c>
      <c r="AE43" s="101"/>
      <c r="AF43" s="181">
        <f>生産者価格評価表!DZ43</f>
        <v>1350757.7659999998</v>
      </c>
      <c r="AG43" s="188">
        <v>99099.058999999994</v>
      </c>
      <c r="AH43" s="187">
        <f t="shared" si="6"/>
        <v>7.3365529700756132E-2</v>
      </c>
      <c r="AI43" s="171"/>
      <c r="AJ43" s="933">
        <f>生産者価格評価表!DJ43</f>
        <v>0</v>
      </c>
      <c r="AK43" s="938">
        <v>6.6404088565074975E-4</v>
      </c>
      <c r="AL43" s="102"/>
    </row>
    <row r="44" spans="1:38" ht="14.1" customHeight="1">
      <c r="A44" s="152">
        <v>38</v>
      </c>
      <c r="B44" s="98" t="s">
        <v>158</v>
      </c>
      <c r="C44" s="95" t="s">
        <v>159</v>
      </c>
      <c r="D44" s="103"/>
      <c r="E44" s="174">
        <v>2.5541000000000001E-2</v>
      </c>
      <c r="F44" s="175">
        <v>1.2E-5</v>
      </c>
      <c r="G44" s="174">
        <v>5.5999999999999999E-5</v>
      </c>
      <c r="H44" s="176">
        <v>3.1113999999999999E-2</v>
      </c>
      <c r="I44" s="176">
        <v>1.864E-3</v>
      </c>
      <c r="J44" s="176">
        <v>7.4089999999999998E-3</v>
      </c>
      <c r="K44" s="176">
        <v>0</v>
      </c>
      <c r="L44" s="176">
        <v>1.8699999999999999E-3</v>
      </c>
      <c r="M44" s="175">
        <v>6.5040000000000002E-3</v>
      </c>
      <c r="N44" s="157"/>
      <c r="O44" s="177">
        <f>生産者価格評価表!DP44</f>
        <v>297548.10600000009</v>
      </c>
      <c r="P44" s="178">
        <f>ABS(生産者価格評価表!DV44)</f>
        <v>5088.1790000000001</v>
      </c>
      <c r="Q44" s="179">
        <f t="shared" si="2"/>
        <v>1.7100357546890245E-2</v>
      </c>
      <c r="R44" s="178">
        <f>ABS(生産者価格評価表!DX44)</f>
        <v>188233.99300000002</v>
      </c>
      <c r="S44" s="179">
        <f t="shared" si="7"/>
        <v>0.63261700949963351</v>
      </c>
      <c r="T44" s="180">
        <f t="shared" si="1"/>
        <v>0.36738299050036649</v>
      </c>
      <c r="U44" s="162"/>
      <c r="V44" s="181">
        <f>生産者価格評価表!DZ44</f>
        <v>326157.31600000011</v>
      </c>
      <c r="W44" s="182">
        <f>雇用表!D44</f>
        <v>13014</v>
      </c>
      <c r="X44" s="183">
        <f>雇用表!G44</f>
        <v>12635</v>
      </c>
      <c r="Y44" s="184">
        <f t="shared" si="3"/>
        <v>3.9900990600499044E-2</v>
      </c>
      <c r="Z44" s="185">
        <f t="shared" si="4"/>
        <v>3.8738974660927107E-2</v>
      </c>
      <c r="AA44" s="109"/>
      <c r="AB44" s="181">
        <f>生産者価格評価表!DZ44</f>
        <v>326157.31600000011</v>
      </c>
      <c r="AC44" s="186">
        <v>133069.37000000002</v>
      </c>
      <c r="AD44" s="187">
        <f t="shared" si="5"/>
        <v>0.40799136941634623</v>
      </c>
      <c r="AE44" s="101"/>
      <c r="AF44" s="181">
        <f>生産者価格評価表!DZ44</f>
        <v>326157.31600000011</v>
      </c>
      <c r="AG44" s="188">
        <v>73129.343999999997</v>
      </c>
      <c r="AH44" s="187">
        <f t="shared" si="6"/>
        <v>0.22421494295102665</v>
      </c>
      <c r="AI44" s="171"/>
      <c r="AJ44" s="933">
        <f>生産者価格評価表!DJ44</f>
        <v>2.113</v>
      </c>
      <c r="AK44" s="938">
        <v>8.5600037795140234E-5</v>
      </c>
      <c r="AL44" s="102"/>
    </row>
    <row r="45" spans="1:38" ht="14.1" customHeight="1">
      <c r="A45" s="152">
        <v>39</v>
      </c>
      <c r="B45" s="98" t="s">
        <v>160</v>
      </c>
      <c r="C45" s="95" t="s">
        <v>161</v>
      </c>
      <c r="D45" s="103"/>
      <c r="E45" s="174">
        <v>3.5269000000000002E-2</v>
      </c>
      <c r="F45" s="175">
        <v>0</v>
      </c>
      <c r="G45" s="174">
        <v>4.5000000000000003E-5</v>
      </c>
      <c r="H45" s="176">
        <v>2.2728999999999999E-2</v>
      </c>
      <c r="I45" s="176">
        <v>1.3320000000000001E-3</v>
      </c>
      <c r="J45" s="176">
        <v>4.7629999999999999E-3</v>
      </c>
      <c r="K45" s="176">
        <v>0</v>
      </c>
      <c r="L45" s="176">
        <v>1.328E-3</v>
      </c>
      <c r="M45" s="175">
        <v>4.7039999999999998E-3</v>
      </c>
      <c r="N45" s="157"/>
      <c r="O45" s="177">
        <f>生産者価格評価表!DP45</f>
        <v>279556.48700000002</v>
      </c>
      <c r="P45" s="178">
        <f>ABS(生産者価格評価表!DV45)</f>
        <v>21608.192000000003</v>
      </c>
      <c r="Q45" s="179">
        <f t="shared" si="2"/>
        <v>7.7294546915665036E-2</v>
      </c>
      <c r="R45" s="178">
        <f>ABS(生産者価格評価表!DX45)</f>
        <v>86460.208000000013</v>
      </c>
      <c r="S45" s="179">
        <f t="shared" si="7"/>
        <v>0.30927634313847996</v>
      </c>
      <c r="T45" s="180">
        <f t="shared" si="1"/>
        <v>0.69072365686152004</v>
      </c>
      <c r="U45" s="162"/>
      <c r="V45" s="181">
        <f>生産者価格評価表!DZ45</f>
        <v>343673.35600000003</v>
      </c>
      <c r="W45" s="182">
        <f>雇用表!D45</f>
        <v>7759</v>
      </c>
      <c r="X45" s="183">
        <f>雇用表!G45</f>
        <v>7448</v>
      </c>
      <c r="Y45" s="184">
        <f t="shared" si="3"/>
        <v>2.257667015653084E-2</v>
      </c>
      <c r="Z45" s="185">
        <f t="shared" si="4"/>
        <v>2.1671741116876104E-2</v>
      </c>
      <c r="AA45" s="109"/>
      <c r="AB45" s="181">
        <f>生産者価格評価表!DZ45</f>
        <v>343673.35600000003</v>
      </c>
      <c r="AC45" s="186">
        <v>140234.63000000003</v>
      </c>
      <c r="AD45" s="187">
        <f t="shared" si="5"/>
        <v>0.4080462670489941</v>
      </c>
      <c r="AE45" s="101"/>
      <c r="AF45" s="181">
        <f>生産者価格評価表!DZ45</f>
        <v>343673.35600000003</v>
      </c>
      <c r="AG45" s="188">
        <v>32585.864000000001</v>
      </c>
      <c r="AH45" s="187">
        <f t="shared" si="6"/>
        <v>9.4816381401414199E-2</v>
      </c>
      <c r="AI45" s="171"/>
      <c r="AJ45" s="933">
        <f>生産者価格評価表!DJ45</f>
        <v>0</v>
      </c>
      <c r="AK45" s="938">
        <v>2.5343501958348337E-4</v>
      </c>
      <c r="AL45" s="102"/>
    </row>
    <row r="46" spans="1:38" ht="14.1" customHeight="1">
      <c r="A46" s="152">
        <v>40</v>
      </c>
      <c r="B46" s="98" t="s">
        <v>162</v>
      </c>
      <c r="C46" s="95" t="s">
        <v>163</v>
      </c>
      <c r="D46" s="103"/>
      <c r="E46" s="174">
        <v>5.6218999999999998E-2</v>
      </c>
      <c r="F46" s="175">
        <v>3.4709999999999998E-2</v>
      </c>
      <c r="G46" s="174">
        <v>8.5000000000000006E-5</v>
      </c>
      <c r="H46" s="176">
        <v>1.7864999999999999E-2</v>
      </c>
      <c r="I46" s="176">
        <v>1.2899999999999999E-4</v>
      </c>
      <c r="J46" s="176">
        <v>8.5700000000000001E-4</v>
      </c>
      <c r="K46" s="176">
        <v>3.0000000000000001E-6</v>
      </c>
      <c r="L46" s="176">
        <v>1.0089999999999999E-3</v>
      </c>
      <c r="M46" s="175">
        <v>1.1528E-2</v>
      </c>
      <c r="N46" s="157"/>
      <c r="O46" s="177">
        <f>生産者価格評価表!DP46</f>
        <v>473500.64900000003</v>
      </c>
      <c r="P46" s="178">
        <f>ABS(生産者価格評価表!DV46)</f>
        <v>269861.65700000001</v>
      </c>
      <c r="Q46" s="179">
        <f t="shared" si="2"/>
        <v>0.56992880066781071</v>
      </c>
      <c r="R46" s="178">
        <f>ABS(生産者価格評価表!DX46)</f>
        <v>412110.815</v>
      </c>
      <c r="S46" s="179">
        <f t="shared" si="7"/>
        <v>0.87034899713516545</v>
      </c>
      <c r="T46" s="180">
        <f t="shared" si="1"/>
        <v>0.12965100286483455</v>
      </c>
      <c r="U46" s="162"/>
      <c r="V46" s="181">
        <f>生産者価格評価表!DZ46</f>
        <v>115364.77700000006</v>
      </c>
      <c r="W46" s="182">
        <f>雇用表!D46</f>
        <v>985</v>
      </c>
      <c r="X46" s="183">
        <f>雇用表!G46</f>
        <v>972</v>
      </c>
      <c r="Y46" s="184">
        <f t="shared" si="3"/>
        <v>8.5381346509255541E-3</v>
      </c>
      <c r="Z46" s="185">
        <f t="shared" si="4"/>
        <v>8.42544860984735E-3</v>
      </c>
      <c r="AA46" s="109"/>
      <c r="AB46" s="181">
        <f>生産者価格評価表!DZ46</f>
        <v>115364.77700000006</v>
      </c>
      <c r="AC46" s="186">
        <v>16714.349999999999</v>
      </c>
      <c r="AD46" s="187">
        <f t="shared" si="5"/>
        <v>0.14488261005350003</v>
      </c>
      <c r="AE46" s="101"/>
      <c r="AF46" s="181">
        <f>生産者価格評価表!DZ46</f>
        <v>115364.77700000006</v>
      </c>
      <c r="AG46" s="188">
        <v>9848.375</v>
      </c>
      <c r="AH46" s="187">
        <f t="shared" si="6"/>
        <v>8.536726075412078E-2</v>
      </c>
      <c r="AI46" s="171"/>
      <c r="AJ46" s="933">
        <f>生産者価格評価表!DJ46</f>
        <v>11038.483</v>
      </c>
      <c r="AK46" s="938">
        <v>1.2696018455314595E-4</v>
      </c>
      <c r="AL46" s="102"/>
    </row>
    <row r="47" spans="1:38" ht="14.1" customHeight="1">
      <c r="A47" s="152">
        <v>41</v>
      </c>
      <c r="B47" s="98" t="s">
        <v>164</v>
      </c>
      <c r="C47" s="95" t="s">
        <v>165</v>
      </c>
      <c r="D47" s="103"/>
      <c r="E47" s="174">
        <v>7.5197E-2</v>
      </c>
      <c r="F47" s="175">
        <v>1.111E-3</v>
      </c>
      <c r="G47" s="174">
        <v>3.4E-5</v>
      </c>
      <c r="H47" s="176">
        <v>2.0936E-2</v>
      </c>
      <c r="I47" s="176">
        <v>1.21E-4</v>
      </c>
      <c r="J47" s="176">
        <v>1.1410000000000001E-3</v>
      </c>
      <c r="K47" s="176">
        <v>5.0000000000000004E-6</v>
      </c>
      <c r="L47" s="176">
        <v>1.1310000000000001E-3</v>
      </c>
      <c r="M47" s="175">
        <v>1.0893E-2</v>
      </c>
      <c r="N47" s="157"/>
      <c r="O47" s="177">
        <f>生産者価格評価表!DP47</f>
        <v>680692.79800000007</v>
      </c>
      <c r="P47" s="178">
        <f>ABS(生産者価格評価表!DV47)</f>
        <v>174140.63399999999</v>
      </c>
      <c r="Q47" s="179">
        <f t="shared" si="2"/>
        <v>0.25582852427946501</v>
      </c>
      <c r="R47" s="178">
        <f>ABS(生産者価格評価表!DX47)</f>
        <v>454011.38800000004</v>
      </c>
      <c r="S47" s="179">
        <f t="shared" si="7"/>
        <v>0.66698426857749715</v>
      </c>
      <c r="T47" s="180">
        <f t="shared" si="1"/>
        <v>0.33301573142250285</v>
      </c>
      <c r="U47" s="162"/>
      <c r="V47" s="181">
        <f>生産者価格評価表!DZ47</f>
        <v>511819.05900000012</v>
      </c>
      <c r="W47" s="182">
        <f>雇用表!D47</f>
        <v>10621</v>
      </c>
      <c r="X47" s="183">
        <f>雇用表!G47</f>
        <v>10360</v>
      </c>
      <c r="Y47" s="184">
        <f t="shared" si="3"/>
        <v>2.0751474204089765E-2</v>
      </c>
      <c r="Z47" s="185">
        <f t="shared" si="4"/>
        <v>2.0241528364030689E-2</v>
      </c>
      <c r="AA47" s="109"/>
      <c r="AB47" s="181">
        <f>生産者価格評価表!DZ47</f>
        <v>511819.05900000012</v>
      </c>
      <c r="AC47" s="186">
        <v>99941.917999999991</v>
      </c>
      <c r="AD47" s="187">
        <f t="shared" si="5"/>
        <v>0.19526806640469394</v>
      </c>
      <c r="AE47" s="101"/>
      <c r="AF47" s="181">
        <f>生産者価格評価表!DZ47</f>
        <v>511819.05900000012</v>
      </c>
      <c r="AG47" s="188">
        <v>87112.061000000002</v>
      </c>
      <c r="AH47" s="187">
        <f t="shared" si="6"/>
        <v>0.17020089320276754</v>
      </c>
      <c r="AI47" s="171"/>
      <c r="AJ47" s="933">
        <f>生産者価格評価表!DJ47</f>
        <v>354.31299999999999</v>
      </c>
      <c r="AK47" s="938">
        <v>3.0947417044506411E-4</v>
      </c>
      <c r="AL47" s="102"/>
    </row>
    <row r="48" spans="1:38" ht="14.1" customHeight="1">
      <c r="A48" s="152">
        <v>42</v>
      </c>
      <c r="B48" s="98" t="s">
        <v>166</v>
      </c>
      <c r="C48" s="95" t="s">
        <v>167</v>
      </c>
      <c r="D48" s="103"/>
      <c r="E48" s="174">
        <v>6.9181999999999994E-2</v>
      </c>
      <c r="F48" s="175">
        <v>4.3559999999999996E-3</v>
      </c>
      <c r="G48" s="174">
        <v>1.1400000000000001E-4</v>
      </c>
      <c r="H48" s="176">
        <v>5.8264999999999997E-2</v>
      </c>
      <c r="I48" s="176">
        <v>1.47E-4</v>
      </c>
      <c r="J48" s="176">
        <v>1.8699999999999999E-4</v>
      </c>
      <c r="K48" s="176">
        <v>0</v>
      </c>
      <c r="L48" s="176">
        <v>3.0620000000000001E-3</v>
      </c>
      <c r="M48" s="175">
        <v>1.371E-3</v>
      </c>
      <c r="N48" s="157"/>
      <c r="O48" s="177">
        <f>生産者価格評価表!DP48</f>
        <v>281223.83900000004</v>
      </c>
      <c r="P48" s="178">
        <f>ABS(生産者価格評価表!DV48)</f>
        <v>18458.435999999998</v>
      </c>
      <c r="Q48" s="179">
        <f t="shared" si="2"/>
        <v>6.5636099932481165E-2</v>
      </c>
      <c r="R48" s="178">
        <f>ABS(生産者価格評価表!DX48)</f>
        <v>151194.003</v>
      </c>
      <c r="S48" s="179">
        <f t="shared" si="7"/>
        <v>0.53762868588107138</v>
      </c>
      <c r="T48" s="180">
        <f t="shared" si="1"/>
        <v>0.46237131411892862</v>
      </c>
      <c r="U48" s="162"/>
      <c r="V48" s="181">
        <f>生産者価格評価表!DZ48</f>
        <v>205609.14000000004</v>
      </c>
      <c r="W48" s="182">
        <f>雇用表!D48</f>
        <v>9405</v>
      </c>
      <c r="X48" s="183">
        <f>雇用表!G48</f>
        <v>8790</v>
      </c>
      <c r="Y48" s="184">
        <f t="shared" si="3"/>
        <v>4.5742129946168726E-2</v>
      </c>
      <c r="Z48" s="185">
        <f t="shared" si="4"/>
        <v>4.2751017780629785E-2</v>
      </c>
      <c r="AA48" s="109"/>
      <c r="AB48" s="181">
        <f>生産者価格評価表!DZ48</f>
        <v>205609.14000000004</v>
      </c>
      <c r="AC48" s="186">
        <v>98322.381999999998</v>
      </c>
      <c r="AD48" s="187">
        <f t="shared" si="5"/>
        <v>0.4782004438129549</v>
      </c>
      <c r="AE48" s="101"/>
      <c r="AF48" s="181">
        <f>生産者価格評価表!DZ48</f>
        <v>205609.14000000004</v>
      </c>
      <c r="AG48" s="188">
        <v>46119.656999999999</v>
      </c>
      <c r="AH48" s="187">
        <f t="shared" si="6"/>
        <v>0.22430742621655822</v>
      </c>
      <c r="AI48" s="171"/>
      <c r="AJ48" s="933">
        <f>生産者価格評価表!DJ48</f>
        <v>722.64800000000002</v>
      </c>
      <c r="AK48" s="938">
        <v>3.6261961036346572E-4</v>
      </c>
      <c r="AL48" s="102"/>
    </row>
    <row r="49" spans="1:38" ht="14.1" customHeight="1">
      <c r="A49" s="152">
        <v>43</v>
      </c>
      <c r="B49" s="98" t="s">
        <v>168</v>
      </c>
      <c r="C49" s="95" t="s">
        <v>169</v>
      </c>
      <c r="D49" s="103"/>
      <c r="E49" s="174">
        <v>8.3200999999999997E-2</v>
      </c>
      <c r="F49" s="175">
        <v>3.3557999999999998E-2</v>
      </c>
      <c r="G49" s="174">
        <v>1.2799999999999999E-4</v>
      </c>
      <c r="H49" s="176">
        <v>2.7366000000000001E-2</v>
      </c>
      <c r="I49" s="176">
        <v>1.3209999999999999E-3</v>
      </c>
      <c r="J49" s="176">
        <v>4.6000000000000001E-4</v>
      </c>
      <c r="K49" s="176">
        <v>3.0000000000000001E-6</v>
      </c>
      <c r="L49" s="176">
        <v>1.653E-3</v>
      </c>
      <c r="M49" s="175">
        <v>3.7230000000000002E-3</v>
      </c>
      <c r="N49" s="157"/>
      <c r="O49" s="177">
        <f>生産者価格評価表!DP49</f>
        <v>716619.02700000023</v>
      </c>
      <c r="P49" s="178">
        <f>ABS(生産者価格評価表!DV49)</f>
        <v>73830.438999999998</v>
      </c>
      <c r="Q49" s="179">
        <f t="shared" si="2"/>
        <v>0.10302606575920566</v>
      </c>
      <c r="R49" s="178">
        <f>ABS(生産者価格評価表!DX49)</f>
        <v>346473.26900000003</v>
      </c>
      <c r="S49" s="179">
        <f t="shared" si="7"/>
        <v>0.48348321206380684</v>
      </c>
      <c r="T49" s="180">
        <f t="shared" si="1"/>
        <v>0.51651678793619316</v>
      </c>
      <c r="U49" s="162"/>
      <c r="V49" s="181">
        <f>生産者価格評価表!DZ49</f>
        <v>1044440.277</v>
      </c>
      <c r="W49" s="182">
        <f>雇用表!D49</f>
        <v>71902</v>
      </c>
      <c r="X49" s="183">
        <f>雇用表!G49</f>
        <v>67080</v>
      </c>
      <c r="Y49" s="184">
        <f t="shared" si="3"/>
        <v>6.8842615114889899E-2</v>
      </c>
      <c r="Z49" s="185">
        <f t="shared" si="4"/>
        <v>6.4225788182620994E-2</v>
      </c>
      <c r="AA49" s="109"/>
      <c r="AB49" s="181">
        <f>生産者価格評価表!DZ49</f>
        <v>1044440.277</v>
      </c>
      <c r="AC49" s="186">
        <v>487195.61299999995</v>
      </c>
      <c r="AD49" s="187">
        <f t="shared" si="5"/>
        <v>0.4664657460351847</v>
      </c>
      <c r="AE49" s="101"/>
      <c r="AF49" s="181">
        <f>生産者価格評価表!DZ49</f>
        <v>1044440.277</v>
      </c>
      <c r="AG49" s="188">
        <v>284989.56800000003</v>
      </c>
      <c r="AH49" s="187">
        <f t="shared" si="6"/>
        <v>0.27286344109458355</v>
      </c>
      <c r="AI49" s="171"/>
      <c r="AJ49" s="933">
        <f>生産者価格評価表!DJ49</f>
        <v>15040.493</v>
      </c>
      <c r="AK49" s="938">
        <v>1.7704123947488602E-3</v>
      </c>
      <c r="AL49" s="102"/>
    </row>
    <row r="50" spans="1:38" ht="14.1" customHeight="1">
      <c r="A50" s="152">
        <v>44</v>
      </c>
      <c r="B50" s="98" t="s">
        <v>170</v>
      </c>
      <c r="C50" s="95" t="s">
        <v>0</v>
      </c>
      <c r="D50" s="103"/>
      <c r="E50" s="174">
        <v>0.122845</v>
      </c>
      <c r="F50" s="175">
        <v>7.7399999999999995E-4</v>
      </c>
      <c r="G50" s="174">
        <v>1.9000000000000001E-5</v>
      </c>
      <c r="H50" s="176">
        <v>1.2119E-2</v>
      </c>
      <c r="I50" s="176">
        <v>4.5000000000000003E-5</v>
      </c>
      <c r="J50" s="176">
        <v>3.5799999999999997E-4</v>
      </c>
      <c r="K50" s="176">
        <v>1.1E-5</v>
      </c>
      <c r="L50" s="176">
        <v>6.6500000000000001E-4</v>
      </c>
      <c r="M50" s="175">
        <v>2.0240000000000002E-3</v>
      </c>
      <c r="N50" s="189"/>
      <c r="O50" s="177">
        <f>生産者価格評価表!DP50</f>
        <v>738633.26599999983</v>
      </c>
      <c r="P50" s="178">
        <f>ABS(生産者価格評価表!DV50)</f>
        <v>121156.845</v>
      </c>
      <c r="Q50" s="179">
        <f t="shared" si="2"/>
        <v>0.16402841650514022</v>
      </c>
      <c r="R50" s="178">
        <f>ABS(生産者価格評価表!DX50)</f>
        <v>455096.35600000003</v>
      </c>
      <c r="S50" s="179">
        <f t="shared" si="7"/>
        <v>0.61613303509132789</v>
      </c>
      <c r="T50" s="180">
        <f t="shared" si="1"/>
        <v>0.38386696490867211</v>
      </c>
      <c r="U50" s="162"/>
      <c r="V50" s="181">
        <f>生産者価格評価表!DZ50</f>
        <v>923212.23899999971</v>
      </c>
      <c r="W50" s="182">
        <f>雇用表!D50</f>
        <v>33523</v>
      </c>
      <c r="X50" s="183">
        <f>雇用表!G50</f>
        <v>32280</v>
      </c>
      <c r="Y50" s="184">
        <f t="shared" si="3"/>
        <v>3.6311260383973323E-2</v>
      </c>
      <c r="Z50" s="185">
        <f t="shared" si="4"/>
        <v>3.4964874420387759E-2</v>
      </c>
      <c r="AA50" s="109"/>
      <c r="AB50" s="181">
        <f>生産者価格評価表!DZ50</f>
        <v>923212.23899999971</v>
      </c>
      <c r="AC50" s="186">
        <v>409764.83199999999</v>
      </c>
      <c r="AD50" s="187">
        <f t="shared" si="5"/>
        <v>0.44384683682686765</v>
      </c>
      <c r="AE50" s="101"/>
      <c r="AF50" s="181">
        <f>生産者価格評価表!DZ50</f>
        <v>923212.23899999971</v>
      </c>
      <c r="AG50" s="188">
        <v>223169.09</v>
      </c>
      <c r="AH50" s="187">
        <f t="shared" si="6"/>
        <v>0.24173107826400908</v>
      </c>
      <c r="AI50" s="171"/>
      <c r="AJ50" s="933">
        <f>生産者価格評価表!DJ50</f>
        <v>841.88499999999999</v>
      </c>
      <c r="AK50" s="938">
        <v>4.2273281868233556E-4</v>
      </c>
      <c r="AL50" s="102"/>
    </row>
    <row r="51" spans="1:38" ht="14.1" customHeight="1">
      <c r="A51" s="152">
        <v>45</v>
      </c>
      <c r="B51" s="98" t="s">
        <v>171</v>
      </c>
      <c r="C51" s="95" t="s">
        <v>1</v>
      </c>
      <c r="D51" s="103"/>
      <c r="E51" s="174">
        <v>0.119295</v>
      </c>
      <c r="F51" s="175">
        <v>1.3780000000000001E-2</v>
      </c>
      <c r="G51" s="174">
        <v>1.5999999999999999E-5</v>
      </c>
      <c r="H51" s="176">
        <v>1.035E-2</v>
      </c>
      <c r="I51" s="176">
        <v>5.3999999999999998E-5</v>
      </c>
      <c r="J51" s="176">
        <v>2.7999999999999998E-4</v>
      </c>
      <c r="K51" s="176">
        <v>1.9999999999999999E-6</v>
      </c>
      <c r="L51" s="176">
        <v>5.4500000000000002E-4</v>
      </c>
      <c r="M51" s="175">
        <v>1.756E-3</v>
      </c>
      <c r="N51" s="189"/>
      <c r="O51" s="177">
        <f>生産者価格評価表!DP51</f>
        <v>1022825.8489999999</v>
      </c>
      <c r="P51" s="178">
        <f>ABS(生産者価格評価表!DV51)</f>
        <v>131448.75599999999</v>
      </c>
      <c r="Q51" s="179">
        <f t="shared" si="2"/>
        <v>0.12851528549900776</v>
      </c>
      <c r="R51" s="178">
        <f>ABS(生産者価格評価表!DX51)</f>
        <v>584615.728</v>
      </c>
      <c r="S51" s="179">
        <f t="shared" si="7"/>
        <v>0.57156917628897352</v>
      </c>
      <c r="T51" s="180">
        <f t="shared" si="1"/>
        <v>0.42843082371102648</v>
      </c>
      <c r="U51" s="162"/>
      <c r="V51" s="181">
        <f>生産者価格評価表!DZ51</f>
        <v>1687623.2349999999</v>
      </c>
      <c r="W51" s="182">
        <f>雇用表!D51</f>
        <v>84932</v>
      </c>
      <c r="X51" s="183">
        <f>雇用表!G51</f>
        <v>81996</v>
      </c>
      <c r="Y51" s="184">
        <f t="shared" si="3"/>
        <v>5.0326398830364528E-2</v>
      </c>
      <c r="Z51" s="185">
        <f t="shared" si="4"/>
        <v>4.8586674027393327E-2</v>
      </c>
      <c r="AA51" s="109"/>
      <c r="AB51" s="181">
        <f>生産者価格評価表!DZ51</f>
        <v>1687623.2349999999</v>
      </c>
      <c r="AC51" s="186">
        <v>843735.68599999999</v>
      </c>
      <c r="AD51" s="187">
        <f t="shared" si="5"/>
        <v>0.49995500684132266</v>
      </c>
      <c r="AE51" s="101"/>
      <c r="AF51" s="181">
        <f>生産者価格評価表!DZ51</f>
        <v>1687623.2349999999</v>
      </c>
      <c r="AG51" s="188">
        <v>565218.63199999998</v>
      </c>
      <c r="AH51" s="187">
        <f t="shared" si="6"/>
        <v>0.33491991593727971</v>
      </c>
      <c r="AI51" s="171"/>
      <c r="AJ51" s="933">
        <f>生産者価格評価表!DJ51</f>
        <v>153.90899999999999</v>
      </c>
      <c r="AK51" s="938">
        <v>4.9011584219759471E-4</v>
      </c>
      <c r="AL51" s="102"/>
    </row>
    <row r="52" spans="1:38" ht="14.1" customHeight="1">
      <c r="A52" s="152">
        <v>46</v>
      </c>
      <c r="B52" s="98" t="s">
        <v>172</v>
      </c>
      <c r="C52" s="95" t="s">
        <v>2</v>
      </c>
      <c r="D52" s="103"/>
      <c r="E52" s="174">
        <v>0.16461400000000001</v>
      </c>
      <c r="F52" s="175">
        <v>4.2320000000000003E-2</v>
      </c>
      <c r="G52" s="174">
        <v>5.0000000000000004E-6</v>
      </c>
      <c r="H52" s="176">
        <v>1.2815999999999999E-2</v>
      </c>
      <c r="I52" s="176">
        <v>4.1E-5</v>
      </c>
      <c r="J52" s="176">
        <v>2.8600000000000001E-4</v>
      </c>
      <c r="K52" s="176">
        <v>2.0000000000000002E-5</v>
      </c>
      <c r="L52" s="176">
        <v>7.7200000000000001E-4</v>
      </c>
      <c r="M52" s="175">
        <v>1.5560000000000001E-3</v>
      </c>
      <c r="N52" s="189"/>
      <c r="O52" s="177">
        <f>生産者価格評価表!DP52</f>
        <v>338011.52699999989</v>
      </c>
      <c r="P52" s="178">
        <f>ABS(生産者価格評価表!DV52)</f>
        <v>123758.12299999999</v>
      </c>
      <c r="Q52" s="179">
        <f t="shared" si="2"/>
        <v>0.36613580636852078</v>
      </c>
      <c r="R52" s="178">
        <f>ABS(生産者価格評価表!DX52)</f>
        <v>259122.08</v>
      </c>
      <c r="S52" s="179">
        <f t="shared" si="7"/>
        <v>0.76660722875288234</v>
      </c>
      <c r="T52" s="180">
        <f t="shared" si="1"/>
        <v>0.23339277124711766</v>
      </c>
      <c r="U52" s="162"/>
      <c r="V52" s="181">
        <f>生産者価格評価表!DZ52</f>
        <v>694804.5959999999</v>
      </c>
      <c r="W52" s="182">
        <f>雇用表!D52</f>
        <v>18080</v>
      </c>
      <c r="X52" s="183">
        <f>雇用表!G52</f>
        <v>17841</v>
      </c>
      <c r="Y52" s="184">
        <f t="shared" si="3"/>
        <v>2.60217046693226E-2</v>
      </c>
      <c r="Z52" s="185">
        <f t="shared" si="4"/>
        <v>2.5677723064457106E-2</v>
      </c>
      <c r="AA52" s="109"/>
      <c r="AB52" s="181">
        <f>生産者価格評価表!DZ52</f>
        <v>694804.5959999999</v>
      </c>
      <c r="AC52" s="186">
        <v>275253.42700000003</v>
      </c>
      <c r="AD52" s="187">
        <f t="shared" si="5"/>
        <v>0.39615947934806128</v>
      </c>
      <c r="AE52" s="101"/>
      <c r="AF52" s="181">
        <f>生産者価格評価表!DZ52</f>
        <v>694804.5959999999</v>
      </c>
      <c r="AG52" s="188">
        <v>123138.428</v>
      </c>
      <c r="AH52" s="187">
        <f t="shared" si="6"/>
        <v>0.17722742294583213</v>
      </c>
      <c r="AI52" s="171"/>
      <c r="AJ52" s="933">
        <f>生産者価格評価表!DJ52</f>
        <v>4625.0069999999996</v>
      </c>
      <c r="AK52" s="938">
        <v>3.3875721468753915E-4</v>
      </c>
      <c r="AL52" s="102"/>
    </row>
    <row r="53" spans="1:38" ht="14.1" customHeight="1">
      <c r="A53" s="152">
        <v>47</v>
      </c>
      <c r="B53" s="98" t="s">
        <v>173</v>
      </c>
      <c r="C53" s="95" t="s">
        <v>174</v>
      </c>
      <c r="D53" s="103"/>
      <c r="E53" s="174">
        <v>7.4667999999999998E-2</v>
      </c>
      <c r="F53" s="175">
        <v>3.8000000000000002E-5</v>
      </c>
      <c r="G53" s="174">
        <v>5.0000000000000004E-6</v>
      </c>
      <c r="H53" s="176">
        <v>6.4359999999999999E-3</v>
      </c>
      <c r="I53" s="176">
        <v>3.0000000000000001E-5</v>
      </c>
      <c r="J53" s="176">
        <v>2.34E-4</v>
      </c>
      <c r="K53" s="176">
        <v>1.47E-4</v>
      </c>
      <c r="L53" s="176">
        <v>5.9699999999999998E-4</v>
      </c>
      <c r="M53" s="175">
        <v>1.364E-3</v>
      </c>
      <c r="N53" s="189"/>
      <c r="O53" s="177">
        <f>生産者価格評価表!DP53</f>
        <v>362787.22400000005</v>
      </c>
      <c r="P53" s="178">
        <f>ABS(生産者価格評価表!DV53)</f>
        <v>218808.71900000001</v>
      </c>
      <c r="Q53" s="179">
        <f t="shared" si="2"/>
        <v>0.6031323721587285</v>
      </c>
      <c r="R53" s="178">
        <f>ABS(生産者価格評価表!DX53)</f>
        <v>315126.16000000003</v>
      </c>
      <c r="S53" s="179">
        <f t="shared" si="7"/>
        <v>0.86862529646303088</v>
      </c>
      <c r="T53" s="180">
        <f t="shared" si="1"/>
        <v>0.13137470353696912</v>
      </c>
      <c r="U53" s="162"/>
      <c r="V53" s="181">
        <f>生産者価格評価表!DZ53</f>
        <v>264935.424</v>
      </c>
      <c r="W53" s="182">
        <f>雇用表!D53</f>
        <v>3334</v>
      </c>
      <c r="X53" s="183">
        <f>雇用表!G53</f>
        <v>3332</v>
      </c>
      <c r="Y53" s="184">
        <f t="shared" si="3"/>
        <v>1.2584198630984131E-2</v>
      </c>
      <c r="Z53" s="185">
        <f t="shared" si="4"/>
        <v>1.2576649621607415E-2</v>
      </c>
      <c r="AA53" s="109"/>
      <c r="AB53" s="181">
        <f>生産者価格評価表!DZ53</f>
        <v>264935.424</v>
      </c>
      <c r="AC53" s="186">
        <v>117289.26300000001</v>
      </c>
      <c r="AD53" s="187">
        <f t="shared" si="5"/>
        <v>0.44270887308750378</v>
      </c>
      <c r="AE53" s="101"/>
      <c r="AF53" s="181">
        <f>生産者価格評価表!DZ53</f>
        <v>264935.424</v>
      </c>
      <c r="AG53" s="188">
        <v>22637.874</v>
      </c>
      <c r="AH53" s="187">
        <f t="shared" si="6"/>
        <v>8.5446761547447875E-2</v>
      </c>
      <c r="AI53" s="171"/>
      <c r="AJ53" s="933">
        <f>生産者価格評価表!DJ53</f>
        <v>92.628</v>
      </c>
      <c r="AK53" s="938">
        <v>9.4397752678425064E-5</v>
      </c>
      <c r="AL53" s="102"/>
    </row>
    <row r="54" spans="1:38" ht="14.1" customHeight="1">
      <c r="A54" s="152">
        <v>48</v>
      </c>
      <c r="B54" s="98" t="s">
        <v>175</v>
      </c>
      <c r="C54" s="95" t="s">
        <v>176</v>
      </c>
      <c r="D54" s="103"/>
      <c r="E54" s="174">
        <v>5.7451000000000002E-2</v>
      </c>
      <c r="F54" s="175">
        <v>4.1539999999999997E-3</v>
      </c>
      <c r="G54" s="174">
        <v>6.9999999999999999E-6</v>
      </c>
      <c r="H54" s="176">
        <v>9.7490000000000007E-3</v>
      </c>
      <c r="I54" s="176">
        <v>5.0000000000000002E-5</v>
      </c>
      <c r="J54" s="176">
        <v>3.2899999999999997E-4</v>
      </c>
      <c r="K54" s="176">
        <v>3.8000000000000002E-5</v>
      </c>
      <c r="L54" s="176">
        <v>6.8300000000000001E-4</v>
      </c>
      <c r="M54" s="175">
        <v>2.2030000000000001E-3</v>
      </c>
      <c r="N54" s="189"/>
      <c r="O54" s="177">
        <f>生産者価格評価表!DP54</f>
        <v>382090.17700000003</v>
      </c>
      <c r="P54" s="178">
        <f>ABS(生産者価格評価表!DV54)</f>
        <v>64603.9</v>
      </c>
      <c r="Q54" s="179">
        <f t="shared" si="2"/>
        <v>0.1690802430652385</v>
      </c>
      <c r="R54" s="178">
        <f>ABS(生産者価格評価表!DX54)</f>
        <v>317279.05700000003</v>
      </c>
      <c r="S54" s="179">
        <f t="shared" si="7"/>
        <v>0.83037742422778904</v>
      </c>
      <c r="T54" s="180">
        <f t="shared" si="1"/>
        <v>0.16962257577221096</v>
      </c>
      <c r="U54" s="162"/>
      <c r="V54" s="181">
        <f>生産者価格評価表!DZ54</f>
        <v>222471.61</v>
      </c>
      <c r="W54" s="182">
        <f>雇用表!D54</f>
        <v>12794</v>
      </c>
      <c r="X54" s="183">
        <f>雇用表!G54</f>
        <v>12550</v>
      </c>
      <c r="Y54" s="184">
        <f t="shared" si="3"/>
        <v>5.75084614167174E-2</v>
      </c>
      <c r="Z54" s="185">
        <f t="shared" si="4"/>
        <v>5.6411692260419206E-2</v>
      </c>
      <c r="AA54" s="109"/>
      <c r="AB54" s="181">
        <f>生産者価格評価表!DZ54</f>
        <v>222471.61</v>
      </c>
      <c r="AC54" s="186">
        <v>73223.492999999988</v>
      </c>
      <c r="AD54" s="187">
        <f t="shared" si="5"/>
        <v>0.32913634688039517</v>
      </c>
      <c r="AE54" s="101"/>
      <c r="AF54" s="181">
        <f>生産者価格評価表!DZ54</f>
        <v>222471.61</v>
      </c>
      <c r="AG54" s="188">
        <v>67190.771999999997</v>
      </c>
      <c r="AH54" s="187">
        <f t="shared" si="6"/>
        <v>0.30201953408796745</v>
      </c>
      <c r="AI54" s="171"/>
      <c r="AJ54" s="933">
        <f>生産者価格評価表!DJ54</f>
        <v>2718.116</v>
      </c>
      <c r="AK54" s="938">
        <v>2.4645044581458143E-4</v>
      </c>
      <c r="AL54" s="102"/>
    </row>
    <row r="55" spans="1:38" ht="14.1" customHeight="1">
      <c r="A55" s="152">
        <v>49</v>
      </c>
      <c r="B55" s="98" t="s">
        <v>177</v>
      </c>
      <c r="C55" s="95" t="s">
        <v>178</v>
      </c>
      <c r="D55" s="103"/>
      <c r="E55" s="174">
        <v>9.6076999999999996E-2</v>
      </c>
      <c r="F55" s="175">
        <v>9.4399999999999996E-4</v>
      </c>
      <c r="G55" s="174">
        <v>3.9999999999999998E-6</v>
      </c>
      <c r="H55" s="176">
        <v>8.3669999999999994E-3</v>
      </c>
      <c r="I55" s="176">
        <v>3.1999999999999999E-5</v>
      </c>
      <c r="J55" s="176">
        <v>2.4399999999999999E-4</v>
      </c>
      <c r="K55" s="176">
        <v>3.9999999999999998E-6</v>
      </c>
      <c r="L55" s="176">
        <v>4.15E-4</v>
      </c>
      <c r="M55" s="175">
        <v>1.41E-3</v>
      </c>
      <c r="N55" s="189"/>
      <c r="O55" s="177">
        <f>生産者価格評価表!DP55</f>
        <v>1475468.6629999997</v>
      </c>
      <c r="P55" s="178">
        <f>ABS(生産者価格評価表!DV55)</f>
        <v>135760.49899999998</v>
      </c>
      <c r="Q55" s="179">
        <f t="shared" si="2"/>
        <v>9.2011780666330562E-2</v>
      </c>
      <c r="R55" s="178">
        <f>ABS(生産者価格評価表!DX55)</f>
        <v>385518.52399999998</v>
      </c>
      <c r="S55" s="179">
        <f t="shared" si="7"/>
        <v>0.26128547062202162</v>
      </c>
      <c r="T55" s="180">
        <f t="shared" si="1"/>
        <v>0.73871452937797843</v>
      </c>
      <c r="U55" s="162"/>
      <c r="V55" s="181">
        <f>生産者価格評価表!DZ55</f>
        <v>2337331.9579999996</v>
      </c>
      <c r="W55" s="182">
        <f>雇用表!D55</f>
        <v>53954</v>
      </c>
      <c r="X55" s="183">
        <f>雇用表!G55</f>
        <v>52754</v>
      </c>
      <c r="Y55" s="184">
        <f t="shared" si="3"/>
        <v>2.3083584603946106E-2</v>
      </c>
      <c r="Z55" s="185">
        <f t="shared" si="4"/>
        <v>2.2570178711431459E-2</v>
      </c>
      <c r="AA55" s="109"/>
      <c r="AB55" s="181">
        <f>生産者価格評価表!DZ55</f>
        <v>2337331.9579999996</v>
      </c>
      <c r="AC55" s="186">
        <v>787510.68299999996</v>
      </c>
      <c r="AD55" s="187">
        <f t="shared" si="5"/>
        <v>0.33692718755869594</v>
      </c>
      <c r="AE55" s="101"/>
      <c r="AF55" s="181">
        <f>生産者価格評価表!DZ55</f>
        <v>2337331.9579999996</v>
      </c>
      <c r="AG55" s="188">
        <v>354890.886</v>
      </c>
      <c r="AH55" s="187">
        <f t="shared" si="6"/>
        <v>0.15183589339345355</v>
      </c>
      <c r="AI55" s="171"/>
      <c r="AJ55" s="933">
        <f>生産者価格評価表!DJ55</f>
        <v>508.59300000000002</v>
      </c>
      <c r="AK55" s="938">
        <v>1.0461008211682286E-3</v>
      </c>
      <c r="AL55" s="102"/>
    </row>
    <row r="56" spans="1:38" ht="14.1" customHeight="1">
      <c r="A56" s="152">
        <v>50</v>
      </c>
      <c r="B56" s="98" t="s">
        <v>179</v>
      </c>
      <c r="C56" s="95" t="s">
        <v>180</v>
      </c>
      <c r="D56" s="103"/>
      <c r="E56" s="174">
        <v>0.15089900000000001</v>
      </c>
      <c r="F56" s="175">
        <v>0.21237900000000001</v>
      </c>
      <c r="G56" s="174">
        <v>3.0000000000000001E-5</v>
      </c>
      <c r="H56" s="176">
        <v>6.3210000000000002E-3</v>
      </c>
      <c r="I56" s="176">
        <v>3.1000000000000001E-5</v>
      </c>
      <c r="J56" s="176">
        <v>1.7899999999999999E-4</v>
      </c>
      <c r="K56" s="176">
        <v>1.0000000000000001E-5</v>
      </c>
      <c r="L56" s="176">
        <v>4.0000000000000002E-4</v>
      </c>
      <c r="M56" s="175">
        <v>1.2260000000000001E-3</v>
      </c>
      <c r="N56" s="189"/>
      <c r="O56" s="177">
        <f>生産者価格評価表!DP56</f>
        <v>271152.092</v>
      </c>
      <c r="P56" s="178">
        <f>ABS(生産者価格評価表!DV56)</f>
        <v>76389.815000000002</v>
      </c>
      <c r="Q56" s="179">
        <f t="shared" si="2"/>
        <v>0.28172312607494099</v>
      </c>
      <c r="R56" s="178">
        <f>ABS(生産者価格評価表!DX56)</f>
        <v>230208.073</v>
      </c>
      <c r="S56" s="179">
        <f t="shared" si="7"/>
        <v>0.8489998041394422</v>
      </c>
      <c r="T56" s="180">
        <f t="shared" si="1"/>
        <v>0.1510001958605578</v>
      </c>
      <c r="U56" s="162"/>
      <c r="V56" s="181">
        <f>生産者価格評価表!DZ56</f>
        <v>186444.44999999998</v>
      </c>
      <c r="W56" s="182">
        <f>雇用表!D56</f>
        <v>5365</v>
      </c>
      <c r="X56" s="183">
        <f>雇用表!G56</f>
        <v>5295</v>
      </c>
      <c r="Y56" s="184">
        <f t="shared" si="3"/>
        <v>2.8775326913726852E-2</v>
      </c>
      <c r="Z56" s="185">
        <f t="shared" si="4"/>
        <v>2.8399879964246727E-2</v>
      </c>
      <c r="AA56" s="109"/>
      <c r="AB56" s="181">
        <f>生産者価格評価表!DZ56</f>
        <v>186444.44999999998</v>
      </c>
      <c r="AC56" s="186">
        <v>64867.919000000002</v>
      </c>
      <c r="AD56" s="187">
        <f t="shared" si="5"/>
        <v>0.34792089010962785</v>
      </c>
      <c r="AE56" s="101"/>
      <c r="AF56" s="181">
        <f>生産者価格評価表!DZ56</f>
        <v>186444.44999999998</v>
      </c>
      <c r="AG56" s="188">
        <v>39495.006000000001</v>
      </c>
      <c r="AH56" s="187">
        <f t="shared" si="6"/>
        <v>0.21183256460570429</v>
      </c>
      <c r="AI56" s="171"/>
      <c r="AJ56" s="933">
        <f>生産者価格評価表!DJ56</f>
        <v>209992.2</v>
      </c>
      <c r="AK56" s="938">
        <v>1.8126769929574802E-3</v>
      </c>
      <c r="AL56" s="102"/>
    </row>
    <row r="57" spans="1:38" ht="14.1" customHeight="1">
      <c r="A57" s="152">
        <v>51</v>
      </c>
      <c r="B57" s="98" t="s">
        <v>181</v>
      </c>
      <c r="C57" s="95" t="s">
        <v>182</v>
      </c>
      <c r="D57" s="103"/>
      <c r="E57" s="174">
        <v>0.12589800000000001</v>
      </c>
      <c r="F57" s="175">
        <v>1.7E-5</v>
      </c>
      <c r="G57" s="174">
        <v>7.9999999999999996E-6</v>
      </c>
      <c r="H57" s="176">
        <v>1.0336E-2</v>
      </c>
      <c r="I57" s="176">
        <v>3.8000000000000002E-5</v>
      </c>
      <c r="J57" s="176">
        <v>2.3900000000000001E-4</v>
      </c>
      <c r="K57" s="176">
        <v>1.5999999999999999E-5</v>
      </c>
      <c r="L57" s="176">
        <v>5.6599999999999999E-4</v>
      </c>
      <c r="M57" s="175">
        <v>1.5939999999999999E-3</v>
      </c>
      <c r="N57" s="189"/>
      <c r="O57" s="177">
        <f>生産者価格評価表!DP57</f>
        <v>119215.932</v>
      </c>
      <c r="P57" s="178">
        <f>ABS(生産者価格評価表!DV57)</f>
        <v>76494.856999999989</v>
      </c>
      <c r="Q57" s="179">
        <f t="shared" si="2"/>
        <v>0.64164961609325832</v>
      </c>
      <c r="R57" s="178">
        <f>ABS(生産者価格評価表!DX57)</f>
        <v>98687.998999999982</v>
      </c>
      <c r="S57" s="179">
        <f t="shared" si="7"/>
        <v>0.82780881166117948</v>
      </c>
      <c r="T57" s="180">
        <f t="shared" si="1"/>
        <v>0.17219118833882052</v>
      </c>
      <c r="U57" s="162"/>
      <c r="V57" s="181">
        <f>生産者価格評価表!DZ57</f>
        <v>74020.88400000002</v>
      </c>
      <c r="W57" s="182">
        <f>雇用表!D57</f>
        <v>1896</v>
      </c>
      <c r="X57" s="183">
        <f>雇用表!G57</f>
        <v>1878</v>
      </c>
      <c r="Y57" s="184">
        <f t="shared" si="3"/>
        <v>2.561439282459798E-2</v>
      </c>
      <c r="Z57" s="185">
        <f t="shared" si="4"/>
        <v>2.5371218209174581E-2</v>
      </c>
      <c r="AA57" s="109"/>
      <c r="AB57" s="181">
        <f>生産者価格評価表!DZ57</f>
        <v>74020.88400000002</v>
      </c>
      <c r="AC57" s="186">
        <v>23690.473999999998</v>
      </c>
      <c r="AD57" s="187">
        <f t="shared" si="5"/>
        <v>0.32005121689711236</v>
      </c>
      <c r="AE57" s="101"/>
      <c r="AF57" s="181">
        <f>生産者価格評価表!DZ57</f>
        <v>74020.88400000002</v>
      </c>
      <c r="AG57" s="188">
        <v>17805.334999999999</v>
      </c>
      <c r="AH57" s="187">
        <f t="shared" si="6"/>
        <v>0.24054474950609878</v>
      </c>
      <c r="AI57" s="171"/>
      <c r="AJ57" s="933">
        <f>生産者価格評価表!DJ57</f>
        <v>6.04</v>
      </c>
      <c r="AK57" s="938">
        <v>8.9069691130941415E-6</v>
      </c>
      <c r="AL57" s="102"/>
    </row>
    <row r="58" spans="1:38" ht="14.1" customHeight="1">
      <c r="A58" s="152">
        <v>52</v>
      </c>
      <c r="B58" s="98" t="s">
        <v>183</v>
      </c>
      <c r="C58" s="95" t="s">
        <v>184</v>
      </c>
      <c r="D58" s="103"/>
      <c r="E58" s="174">
        <v>0.16678399999999999</v>
      </c>
      <c r="F58" s="175">
        <v>5.7218999999999999E-2</v>
      </c>
      <c r="G58" s="174">
        <v>1.2400000000000001E-4</v>
      </c>
      <c r="H58" s="176">
        <v>1.0662E-2</v>
      </c>
      <c r="I58" s="176">
        <v>4.5000000000000003E-5</v>
      </c>
      <c r="J58" s="176">
        <v>4.75E-4</v>
      </c>
      <c r="K58" s="176">
        <v>1.2999999999999999E-4</v>
      </c>
      <c r="L58" s="176">
        <v>9.2599999999999996E-4</v>
      </c>
      <c r="M58" s="175">
        <v>2.1559999999999999E-3</v>
      </c>
      <c r="N58" s="189"/>
      <c r="O58" s="177">
        <f>生産者価格評価表!DP58</f>
        <v>257618.88200000001</v>
      </c>
      <c r="P58" s="178">
        <f>ABS(生産者価格評価表!DV58)</f>
        <v>81265.827999999994</v>
      </c>
      <c r="Q58" s="179">
        <f t="shared" si="2"/>
        <v>0.31544981240932485</v>
      </c>
      <c r="R58" s="178">
        <f>ABS(生産者価格評価表!DX58)</f>
        <v>238133.01399999997</v>
      </c>
      <c r="S58" s="179">
        <f t="shared" si="7"/>
        <v>0.92436164675227472</v>
      </c>
      <c r="T58" s="180">
        <f t="shared" si="1"/>
        <v>7.5638353247725276E-2</v>
      </c>
      <c r="U58" s="162"/>
      <c r="V58" s="181">
        <f>生産者価格評価表!DZ58</f>
        <v>84077.673000000068</v>
      </c>
      <c r="W58" s="182">
        <f>雇用表!D58</f>
        <v>1817</v>
      </c>
      <c r="X58" s="183">
        <f>雇用表!G58</f>
        <v>1789</v>
      </c>
      <c r="Y58" s="184">
        <f t="shared" si="3"/>
        <v>2.1610969180843036E-2</v>
      </c>
      <c r="Z58" s="185">
        <f t="shared" si="4"/>
        <v>2.1277943788953323E-2</v>
      </c>
      <c r="AA58" s="109"/>
      <c r="AB58" s="181">
        <f>生産者価格評価表!DZ58</f>
        <v>84077.673000000068</v>
      </c>
      <c r="AC58" s="186">
        <v>30452.551999999996</v>
      </c>
      <c r="AD58" s="187">
        <f t="shared" si="5"/>
        <v>0.36219546656577867</v>
      </c>
      <c r="AE58" s="101"/>
      <c r="AF58" s="181">
        <f>生産者価格評価表!DZ58</f>
        <v>84077.673000000068</v>
      </c>
      <c r="AG58" s="188">
        <v>12231.334999999999</v>
      </c>
      <c r="AH58" s="187">
        <f t="shared" si="6"/>
        <v>0.14547661184676208</v>
      </c>
      <c r="AI58" s="171"/>
      <c r="AJ58" s="933">
        <f>生産者価格評価表!DJ58</f>
        <v>34556.133999999998</v>
      </c>
      <c r="AK58" s="938">
        <v>1.8064267202153725E-4</v>
      </c>
      <c r="AL58" s="102"/>
    </row>
    <row r="59" spans="1:38" ht="14.1" customHeight="1">
      <c r="A59" s="152">
        <v>53</v>
      </c>
      <c r="B59" s="98" t="s">
        <v>185</v>
      </c>
      <c r="C59" s="95" t="s">
        <v>186</v>
      </c>
      <c r="D59" s="103"/>
      <c r="E59" s="174">
        <v>0.12964700000000001</v>
      </c>
      <c r="F59" s="175">
        <v>7.6585E-2</v>
      </c>
      <c r="G59" s="174">
        <v>2.0000000000000002E-5</v>
      </c>
      <c r="H59" s="176">
        <v>7.5669999999999999E-3</v>
      </c>
      <c r="I59" s="176">
        <v>3.6000000000000001E-5</v>
      </c>
      <c r="J59" s="176">
        <v>2.8499999999999999E-4</v>
      </c>
      <c r="K59" s="176">
        <v>1.2999999999999999E-5</v>
      </c>
      <c r="L59" s="176">
        <v>4.5100000000000001E-4</v>
      </c>
      <c r="M59" s="175">
        <v>1.454E-3</v>
      </c>
      <c r="N59" s="189"/>
      <c r="O59" s="177">
        <f>生産者価格評価表!DP59</f>
        <v>423965.59499999997</v>
      </c>
      <c r="P59" s="178">
        <f>ABS(生産者価格評価表!DV59)</f>
        <v>277006.67599999998</v>
      </c>
      <c r="Q59" s="179">
        <f t="shared" si="2"/>
        <v>0.65337064909712783</v>
      </c>
      <c r="R59" s="178">
        <f>ABS(生産者価格評価表!DX59)</f>
        <v>411573.85099999997</v>
      </c>
      <c r="S59" s="179">
        <f t="shared" si="7"/>
        <v>0.97077181699142356</v>
      </c>
      <c r="T59" s="180">
        <f t="shared" si="1"/>
        <v>2.9228183008576436E-2</v>
      </c>
      <c r="U59" s="162"/>
      <c r="V59" s="181">
        <f>生産者価格評価表!DZ59</f>
        <v>42374.881999999983</v>
      </c>
      <c r="W59" s="182">
        <f>雇用表!D59</f>
        <v>2797</v>
      </c>
      <c r="X59" s="183">
        <f>雇用表!G59</f>
        <v>2788</v>
      </c>
      <c r="Y59" s="184">
        <f t="shared" si="3"/>
        <v>6.600608350956591E-2</v>
      </c>
      <c r="Z59" s="185">
        <f t="shared" si="4"/>
        <v>6.5793693537600909E-2</v>
      </c>
      <c r="AA59" s="109"/>
      <c r="AB59" s="181">
        <f>生産者価格評価表!DZ59</f>
        <v>42374.881999999983</v>
      </c>
      <c r="AC59" s="186">
        <v>14058.003000000001</v>
      </c>
      <c r="AD59" s="187">
        <f t="shared" si="5"/>
        <v>0.33175320700598071</v>
      </c>
      <c r="AE59" s="101"/>
      <c r="AF59" s="181">
        <f>生産者価格評価表!DZ59</f>
        <v>42374.881999999983</v>
      </c>
      <c r="AG59" s="188">
        <v>10993.868</v>
      </c>
      <c r="AH59" s="187">
        <f t="shared" si="6"/>
        <v>0.25944303514520711</v>
      </c>
      <c r="AI59" s="171"/>
      <c r="AJ59" s="933">
        <f>生産者価格評価表!DJ59</f>
        <v>169993.06599999999</v>
      </c>
      <c r="AK59" s="938">
        <v>2.8825560347657141E-4</v>
      </c>
      <c r="AL59" s="102"/>
    </row>
    <row r="60" spans="1:38" ht="14.1" customHeight="1">
      <c r="A60" s="152">
        <v>54</v>
      </c>
      <c r="B60" s="98" t="s">
        <v>187</v>
      </c>
      <c r="C60" s="95" t="s">
        <v>188</v>
      </c>
      <c r="D60" s="103"/>
      <c r="E60" s="174">
        <v>0.114498</v>
      </c>
      <c r="F60" s="175">
        <v>5.9468E-2</v>
      </c>
      <c r="G60" s="174">
        <v>1.0000000000000001E-5</v>
      </c>
      <c r="H60" s="176">
        <v>5.2529999999999999E-3</v>
      </c>
      <c r="I60" s="176">
        <v>3.0000000000000001E-5</v>
      </c>
      <c r="J60" s="176">
        <v>2.7E-4</v>
      </c>
      <c r="K60" s="176">
        <v>2.0000000000000002E-5</v>
      </c>
      <c r="L60" s="176">
        <v>3.6000000000000002E-4</v>
      </c>
      <c r="M60" s="175">
        <v>1.137E-3</v>
      </c>
      <c r="N60" s="189"/>
      <c r="O60" s="177">
        <f>生産者価格評価表!DP60</f>
        <v>255236.283</v>
      </c>
      <c r="P60" s="178">
        <f>ABS(生産者価格評価表!DV60)</f>
        <v>184469.15899999999</v>
      </c>
      <c r="Q60" s="179">
        <f t="shared" si="2"/>
        <v>0.72273877691597632</v>
      </c>
      <c r="R60" s="178">
        <f>ABS(生産者価格評価表!DX60)</f>
        <v>235245.56699999998</v>
      </c>
      <c r="S60" s="179">
        <f t="shared" si="7"/>
        <v>0.92167760882178329</v>
      </c>
      <c r="T60" s="180">
        <f t="shared" si="1"/>
        <v>7.832239117821671E-2</v>
      </c>
      <c r="U60" s="162"/>
      <c r="V60" s="181">
        <f>生産者価格評価表!DZ60</f>
        <v>73545.183000000019</v>
      </c>
      <c r="W60" s="182">
        <f>雇用表!D60</f>
        <v>4653</v>
      </c>
      <c r="X60" s="183">
        <f>雇用表!G60</f>
        <v>4641</v>
      </c>
      <c r="Y60" s="184">
        <f t="shared" si="3"/>
        <v>6.3267229887782023E-2</v>
      </c>
      <c r="Z60" s="185">
        <f t="shared" si="4"/>
        <v>6.310406488484771E-2</v>
      </c>
      <c r="AA60" s="109"/>
      <c r="AB60" s="181">
        <f>生産者価格評価表!DZ60</f>
        <v>73545.183000000019</v>
      </c>
      <c r="AC60" s="186">
        <v>21631.987999999994</v>
      </c>
      <c r="AD60" s="187">
        <f t="shared" si="5"/>
        <v>0.29413194879126192</v>
      </c>
      <c r="AE60" s="101"/>
      <c r="AF60" s="181">
        <f>生産者価格評価表!DZ60</f>
        <v>73545.183000000019</v>
      </c>
      <c r="AG60" s="188">
        <v>15067.421</v>
      </c>
      <c r="AH60" s="187">
        <f t="shared" si="6"/>
        <v>0.20487298263980111</v>
      </c>
      <c r="AI60" s="171"/>
      <c r="AJ60" s="933">
        <f>生産者価格評価表!DJ60</f>
        <v>53561.438000000002</v>
      </c>
      <c r="AK60" s="938">
        <v>2.3866257207914366E-4</v>
      </c>
      <c r="AL60" s="102"/>
    </row>
    <row r="61" spans="1:38" ht="14.1" customHeight="1">
      <c r="A61" s="152">
        <v>55</v>
      </c>
      <c r="B61" s="98" t="s">
        <v>189</v>
      </c>
      <c r="C61" s="95" t="s">
        <v>190</v>
      </c>
      <c r="D61" s="103"/>
      <c r="E61" s="174">
        <v>4.0621999999999998E-2</v>
      </c>
      <c r="F61" s="175">
        <v>0.14241500000000001</v>
      </c>
      <c r="G61" s="174">
        <v>1.2999999999999999E-5</v>
      </c>
      <c r="H61" s="176">
        <v>1.6369999999999999E-2</v>
      </c>
      <c r="I61" s="176">
        <v>6.3500000000000004E-4</v>
      </c>
      <c r="J61" s="176">
        <v>1.7420000000000001E-3</v>
      </c>
      <c r="K61" s="176">
        <v>0</v>
      </c>
      <c r="L61" s="176">
        <v>9.3499999999999996E-4</v>
      </c>
      <c r="M61" s="175">
        <v>1.5809999999999999E-3</v>
      </c>
      <c r="N61" s="189"/>
      <c r="O61" s="177">
        <f>生産者価格評価表!DP61</f>
        <v>695909.61</v>
      </c>
      <c r="P61" s="178">
        <f>ABS(生産者価格評価表!DV61)</f>
        <v>102558.878</v>
      </c>
      <c r="Q61" s="179">
        <f t="shared" si="2"/>
        <v>0.14737384931356243</v>
      </c>
      <c r="R61" s="178">
        <f>ABS(生産者価格評価表!DX61)</f>
        <v>411356.91700000002</v>
      </c>
      <c r="S61" s="179">
        <f t="shared" si="7"/>
        <v>0.59110682061137221</v>
      </c>
      <c r="T61" s="180">
        <f t="shared" si="1"/>
        <v>0.40889317938862779</v>
      </c>
      <c r="U61" s="162"/>
      <c r="V61" s="181">
        <f>生産者価格評価表!DZ61</f>
        <v>6808959.0999999996</v>
      </c>
      <c r="W61" s="182">
        <f>雇用表!D61</f>
        <v>58808</v>
      </c>
      <c r="X61" s="183">
        <f>雇用表!G61</f>
        <v>58808</v>
      </c>
      <c r="Y61" s="184">
        <f t="shared" si="3"/>
        <v>8.636856109181211E-3</v>
      </c>
      <c r="Z61" s="185">
        <f t="shared" si="4"/>
        <v>8.636856109181211E-3</v>
      </c>
      <c r="AA61" s="109"/>
      <c r="AB61" s="181">
        <f>生産者価格評価表!DZ61</f>
        <v>6808959.0999999996</v>
      </c>
      <c r="AC61" s="186">
        <v>1012946.371</v>
      </c>
      <c r="AD61" s="187">
        <f t="shared" si="5"/>
        <v>0.14876669930356903</v>
      </c>
      <c r="AE61" s="101"/>
      <c r="AF61" s="181">
        <f>生産者価格評価表!DZ61</f>
        <v>6808959.0999999996</v>
      </c>
      <c r="AG61" s="188">
        <v>558216.92099999997</v>
      </c>
      <c r="AH61" s="187">
        <f t="shared" si="6"/>
        <v>8.1982710250088006E-2</v>
      </c>
      <c r="AI61" s="171"/>
      <c r="AJ61" s="933">
        <f>生産者価格評価表!DJ61</f>
        <v>571534.62800000003</v>
      </c>
      <c r="AK61" s="938">
        <v>1.3078265085428694E-2</v>
      </c>
      <c r="AL61" s="102"/>
    </row>
    <row r="62" spans="1:38" ht="14.1" customHeight="1">
      <c r="A62" s="152">
        <v>56</v>
      </c>
      <c r="B62" s="98" t="s">
        <v>191</v>
      </c>
      <c r="C62" s="95" t="s">
        <v>192</v>
      </c>
      <c r="D62" s="103"/>
      <c r="E62" s="174">
        <v>7.8765000000000002E-2</v>
      </c>
      <c r="F62" s="175">
        <v>3.8955999999999998E-2</v>
      </c>
      <c r="G62" s="174">
        <v>3.9999999999999998E-6</v>
      </c>
      <c r="H62" s="176">
        <v>1.3169999999999999E-2</v>
      </c>
      <c r="I62" s="176">
        <v>4.9799999999999996E-4</v>
      </c>
      <c r="J62" s="176">
        <v>1.39E-3</v>
      </c>
      <c r="K62" s="176">
        <v>0</v>
      </c>
      <c r="L62" s="176">
        <v>7.5000000000000002E-4</v>
      </c>
      <c r="M62" s="175">
        <v>1.627E-3</v>
      </c>
      <c r="N62" s="189"/>
      <c r="O62" s="177">
        <f>生産者価格評価表!DP62</f>
        <v>145615.47200000001</v>
      </c>
      <c r="P62" s="178">
        <f>ABS(生産者価格評価表!DV62)</f>
        <v>12841.582</v>
      </c>
      <c r="Q62" s="179">
        <f t="shared" si="2"/>
        <v>8.8188307352394524E-2</v>
      </c>
      <c r="R62" s="178">
        <f>ABS(生産者価格評価表!DX62)</f>
        <v>127733.01599999999</v>
      </c>
      <c r="S62" s="179">
        <f t="shared" si="7"/>
        <v>0.87719398389204128</v>
      </c>
      <c r="T62" s="180">
        <f t="shared" si="1"/>
        <v>0.12280601610795872</v>
      </c>
      <c r="U62" s="162"/>
      <c r="V62" s="181">
        <f>生産者価格評価表!DZ62</f>
        <v>214149.05499999999</v>
      </c>
      <c r="W62" s="182">
        <f>雇用表!D62</f>
        <v>2852</v>
      </c>
      <c r="X62" s="183">
        <f>雇用表!G62</f>
        <v>2852</v>
      </c>
      <c r="Y62" s="184">
        <f t="shared" si="3"/>
        <v>1.3317826688518426E-2</v>
      </c>
      <c r="Z62" s="185">
        <f t="shared" si="4"/>
        <v>1.3317826688518426E-2</v>
      </c>
      <c r="AA62" s="109"/>
      <c r="AB62" s="181">
        <f>生産者価格評価表!DZ62</f>
        <v>214149.05499999999</v>
      </c>
      <c r="AC62" s="186">
        <v>47152.531999999992</v>
      </c>
      <c r="AD62" s="187">
        <f t="shared" si="5"/>
        <v>0.22018557121347088</v>
      </c>
      <c r="AE62" s="101"/>
      <c r="AF62" s="181">
        <f>生産者価格評価表!DZ62</f>
        <v>214149.05499999999</v>
      </c>
      <c r="AG62" s="188">
        <v>20655.976999999999</v>
      </c>
      <c r="AH62" s="187">
        <f t="shared" si="6"/>
        <v>9.6456073551200117E-2</v>
      </c>
      <c r="AI62" s="171"/>
      <c r="AJ62" s="933">
        <f>生産者価格評価表!DJ62</f>
        <v>30009.987000000001</v>
      </c>
      <c r="AK62" s="938">
        <v>2.1124530149559006E-4</v>
      </c>
      <c r="AL62" s="102"/>
    </row>
    <row r="63" spans="1:38" ht="14.1" customHeight="1">
      <c r="A63" s="152">
        <v>57</v>
      </c>
      <c r="B63" s="98" t="s">
        <v>193</v>
      </c>
      <c r="C63" s="95" t="s">
        <v>194</v>
      </c>
      <c r="D63" s="103"/>
      <c r="E63" s="174">
        <v>2.4400999999999999E-2</v>
      </c>
      <c r="F63" s="175">
        <v>1.9799999999999999E-4</v>
      </c>
      <c r="G63" s="174">
        <v>1.08E-4</v>
      </c>
      <c r="H63" s="176">
        <v>1.2622E-2</v>
      </c>
      <c r="I63" s="176">
        <v>6.2699999999999995E-4</v>
      </c>
      <c r="J63" s="176">
        <v>2.5969999999999999E-3</v>
      </c>
      <c r="K63" s="176">
        <v>2.8E-5</v>
      </c>
      <c r="L63" s="176">
        <v>1.0169999999999999E-3</v>
      </c>
      <c r="M63" s="175">
        <v>2.2820000000000002E-3</v>
      </c>
      <c r="N63" s="189"/>
      <c r="O63" s="177">
        <f>生産者価格評価表!DP63</f>
        <v>7216622.7880000006</v>
      </c>
      <c r="P63" s="178">
        <f>ABS(生産者価格評価表!DV63)</f>
        <v>390155.07299999997</v>
      </c>
      <c r="Q63" s="179">
        <f t="shared" si="2"/>
        <v>5.4063387329702277E-2</v>
      </c>
      <c r="R63" s="178">
        <f>ABS(生産者価格評価表!DX63)</f>
        <v>2655157.0529999998</v>
      </c>
      <c r="S63" s="179">
        <f t="shared" si="7"/>
        <v>0.36792238294830487</v>
      </c>
      <c r="T63" s="180">
        <f t="shared" si="1"/>
        <v>0.63207761705169507</v>
      </c>
      <c r="U63" s="162"/>
      <c r="V63" s="181">
        <f>生産者価格評価表!DZ63</f>
        <v>8395544.3350000009</v>
      </c>
      <c r="W63" s="182">
        <f>雇用表!D63</f>
        <v>236912</v>
      </c>
      <c r="X63" s="183">
        <f>雇用表!G63</f>
        <v>234847</v>
      </c>
      <c r="Y63" s="184">
        <f t="shared" si="3"/>
        <v>2.8218777788158744E-2</v>
      </c>
      <c r="Z63" s="185">
        <f t="shared" si="4"/>
        <v>2.7972813986694284E-2</v>
      </c>
      <c r="AA63" s="109"/>
      <c r="AB63" s="181">
        <f>生産者価格評価表!DZ63</f>
        <v>8395544.3350000009</v>
      </c>
      <c r="AC63" s="186">
        <v>2182510.4309999999</v>
      </c>
      <c r="AD63" s="187">
        <f t="shared" si="5"/>
        <v>0.25996056287873792</v>
      </c>
      <c r="AE63" s="101"/>
      <c r="AF63" s="181">
        <f>生産者価格評価表!DZ63</f>
        <v>8395544.3350000009</v>
      </c>
      <c r="AG63" s="188">
        <v>1700166.77</v>
      </c>
      <c r="AH63" s="187">
        <f t="shared" si="6"/>
        <v>0.20250822366719118</v>
      </c>
      <c r="AI63" s="171"/>
      <c r="AJ63" s="933">
        <f>生産者価格評価表!DJ63</f>
        <v>466.702</v>
      </c>
      <c r="AK63" s="938">
        <v>7.3318637632729944E-3</v>
      </c>
      <c r="AL63" s="102"/>
    </row>
    <row r="64" spans="1:38" ht="14.1" customHeight="1">
      <c r="A64" s="152">
        <v>58</v>
      </c>
      <c r="B64" s="98" t="s">
        <v>195</v>
      </c>
      <c r="C64" s="95" t="s">
        <v>196</v>
      </c>
      <c r="D64" s="103"/>
      <c r="E64" s="174">
        <v>5.9598999999999999E-2</v>
      </c>
      <c r="F64" s="175">
        <v>1.4109999999999999E-3</v>
      </c>
      <c r="G64" s="174">
        <v>9.0000000000000002E-6</v>
      </c>
      <c r="H64" s="176">
        <v>3.493E-3</v>
      </c>
      <c r="I64" s="176">
        <v>2.5000000000000001E-5</v>
      </c>
      <c r="J64" s="176">
        <v>8.0000000000000007E-5</v>
      </c>
      <c r="K64" s="176">
        <v>0</v>
      </c>
      <c r="L64" s="176">
        <v>1.84E-4</v>
      </c>
      <c r="M64" s="175">
        <v>5.4900000000000001E-4</v>
      </c>
      <c r="N64" s="189"/>
      <c r="O64" s="177">
        <f>生産者価格評価表!DP64</f>
        <v>36846.165000000001</v>
      </c>
      <c r="P64" s="178">
        <f>ABS(生産者価格評価表!DV64)</f>
        <v>4093.6610000000001</v>
      </c>
      <c r="Q64" s="179">
        <f t="shared" si="2"/>
        <v>0.11110141313214007</v>
      </c>
      <c r="R64" s="178">
        <f>ABS(生産者価格評価表!DX64)</f>
        <v>30635.998</v>
      </c>
      <c r="S64" s="179">
        <f t="shared" si="7"/>
        <v>0.83145689653183719</v>
      </c>
      <c r="T64" s="180">
        <f t="shared" si="1"/>
        <v>0.16854310346816281</v>
      </c>
      <c r="U64" s="162"/>
      <c r="V64" s="181">
        <f>生産者価格評価表!DZ64</f>
        <v>27186.576999999997</v>
      </c>
      <c r="W64" s="182">
        <f>雇用表!D64</f>
        <v>758</v>
      </c>
      <c r="X64" s="183">
        <f>雇用表!G64</f>
        <v>741</v>
      </c>
      <c r="Y64" s="184">
        <f t="shared" si="3"/>
        <v>2.7881406327835978E-2</v>
      </c>
      <c r="Z64" s="185">
        <f t="shared" si="4"/>
        <v>2.7256097742647045E-2</v>
      </c>
      <c r="AA64" s="109"/>
      <c r="AB64" s="181">
        <f>生産者価格評価表!DZ64</f>
        <v>27186.576999999997</v>
      </c>
      <c r="AC64" s="186">
        <v>7306.3770000000004</v>
      </c>
      <c r="AD64" s="187">
        <f t="shared" si="5"/>
        <v>0.26874942733688029</v>
      </c>
      <c r="AE64" s="101"/>
      <c r="AF64" s="181">
        <f>生産者価格評価表!DZ64</f>
        <v>27186.576999999997</v>
      </c>
      <c r="AG64" s="188">
        <v>5027.3590000000004</v>
      </c>
      <c r="AH64" s="187">
        <f t="shared" si="6"/>
        <v>0.18492063197216776</v>
      </c>
      <c r="AI64" s="171"/>
      <c r="AJ64" s="933">
        <f>生産者価格評価表!DJ64</f>
        <v>236.31800000000001</v>
      </c>
      <c r="AK64" s="938">
        <v>9.5838862111327655E-6</v>
      </c>
      <c r="AL64" s="102"/>
    </row>
    <row r="65" spans="1:38" ht="14.1" customHeight="1">
      <c r="A65" s="152">
        <v>59</v>
      </c>
      <c r="B65" s="98" t="s">
        <v>197</v>
      </c>
      <c r="C65" s="95" t="s">
        <v>198</v>
      </c>
      <c r="D65" s="103"/>
      <c r="E65" s="174">
        <v>8.1328999999999999E-2</v>
      </c>
      <c r="F65" s="175">
        <v>2.2696999999999998E-2</v>
      </c>
      <c r="G65" s="174">
        <v>3.4999999999999997E-5</v>
      </c>
      <c r="H65" s="176">
        <v>9.5670000000000009E-3</v>
      </c>
      <c r="I65" s="176">
        <v>3.5599999999999998E-4</v>
      </c>
      <c r="J65" s="176">
        <v>2.2499999999999999E-4</v>
      </c>
      <c r="K65" s="176">
        <v>2.1999999999999999E-5</v>
      </c>
      <c r="L65" s="176">
        <v>6.5799999999999995E-4</v>
      </c>
      <c r="M65" s="175">
        <v>1.4430000000000001E-3</v>
      </c>
      <c r="N65" s="189"/>
      <c r="O65" s="177">
        <f>生産者価格評価表!DP65</f>
        <v>383635.47899999993</v>
      </c>
      <c r="P65" s="178">
        <f>ABS(生産者価格評価表!DV65)</f>
        <v>110158.587</v>
      </c>
      <c r="Q65" s="179">
        <f t="shared" si="2"/>
        <v>0.28714389838797993</v>
      </c>
      <c r="R65" s="178">
        <f>ABS(生産者価格評価表!DX65)</f>
        <v>209666.65700000001</v>
      </c>
      <c r="S65" s="179">
        <f t="shared" si="7"/>
        <v>0.54652572162127899</v>
      </c>
      <c r="T65" s="180">
        <f t="shared" si="1"/>
        <v>0.45347427837872101</v>
      </c>
      <c r="U65" s="162"/>
      <c r="V65" s="181">
        <f>生産者価格評価表!DZ65</f>
        <v>822187.57299999997</v>
      </c>
      <c r="W65" s="182">
        <f>雇用表!D65</f>
        <v>21110</v>
      </c>
      <c r="X65" s="183">
        <f>雇用表!G65</f>
        <v>20894</v>
      </c>
      <c r="Y65" s="184">
        <f t="shared" si="3"/>
        <v>2.5675406310233784E-2</v>
      </c>
      <c r="Z65" s="185">
        <f t="shared" si="4"/>
        <v>2.5412692536524145E-2</v>
      </c>
      <c r="AA65" s="109"/>
      <c r="AB65" s="181">
        <f>生産者価格評価表!DZ65</f>
        <v>822187.57299999997</v>
      </c>
      <c r="AC65" s="186">
        <v>297682.05099999998</v>
      </c>
      <c r="AD65" s="187">
        <f t="shared" si="5"/>
        <v>0.36206099529553459</v>
      </c>
      <c r="AE65" s="101"/>
      <c r="AF65" s="181">
        <f>生産者価格評価表!DZ65</f>
        <v>822187.57299999997</v>
      </c>
      <c r="AG65" s="188">
        <v>169293.095</v>
      </c>
      <c r="AH65" s="187">
        <f t="shared" si="6"/>
        <v>0.20590568449275262</v>
      </c>
      <c r="AI65" s="171"/>
      <c r="AJ65" s="933">
        <f>生産者価格評価表!DJ65</f>
        <v>10576.201999999999</v>
      </c>
      <c r="AK65" s="938">
        <v>9.2855805727074827E-4</v>
      </c>
      <c r="AL65" s="102"/>
    </row>
    <row r="66" spans="1:38" ht="14.1" customHeight="1">
      <c r="A66" s="152">
        <v>60</v>
      </c>
      <c r="B66" s="98" t="s">
        <v>199</v>
      </c>
      <c r="C66" s="95" t="s">
        <v>3</v>
      </c>
      <c r="D66" s="103"/>
      <c r="E66" s="174">
        <v>0.12236</v>
      </c>
      <c r="F66" s="175">
        <v>0.31220100000000001</v>
      </c>
      <c r="G66" s="174">
        <v>7.7999999999999999E-5</v>
      </c>
      <c r="H66" s="176">
        <v>5.1208999999999998E-2</v>
      </c>
      <c r="I66" s="176">
        <v>3.2000000000000003E-4</v>
      </c>
      <c r="J66" s="176">
        <v>6.0499999999999996E-4</v>
      </c>
      <c r="K66" s="176">
        <v>7.4999999999999993E-5</v>
      </c>
      <c r="L66" s="176">
        <v>2.8509999999999998E-3</v>
      </c>
      <c r="M66" s="175">
        <v>3.1779999999999998E-3</v>
      </c>
      <c r="N66" s="189"/>
      <c r="O66" s="177">
        <f>生産者価格評価表!DP66</f>
        <v>301594.41500000004</v>
      </c>
      <c r="P66" s="178">
        <f>ABS(生産者価格評価表!DV66)</f>
        <v>112641.1</v>
      </c>
      <c r="Q66" s="179">
        <f t="shared" si="2"/>
        <v>0.37348536444217639</v>
      </c>
      <c r="R66" s="178">
        <f>ABS(生産者価格評価表!DX66)</f>
        <v>242137.255</v>
      </c>
      <c r="S66" s="179">
        <f t="shared" si="7"/>
        <v>0.80285722466047649</v>
      </c>
      <c r="T66" s="180">
        <f t="shared" si="1"/>
        <v>0.19714277533952351</v>
      </c>
      <c r="U66" s="162"/>
      <c r="V66" s="181">
        <f>生産者価格評価表!DZ66</f>
        <v>319509.83900000004</v>
      </c>
      <c r="W66" s="182">
        <f>雇用表!D66</f>
        <v>21813</v>
      </c>
      <c r="X66" s="183">
        <f>雇用表!G66</f>
        <v>16697</v>
      </c>
      <c r="Y66" s="184">
        <f t="shared" si="3"/>
        <v>6.8270198089267597E-2</v>
      </c>
      <c r="Z66" s="185">
        <f t="shared" si="4"/>
        <v>5.2258171617682168E-2</v>
      </c>
      <c r="AA66" s="109"/>
      <c r="AB66" s="181">
        <f>生産者価格評価表!DZ66</f>
        <v>319509.83900000004</v>
      </c>
      <c r="AC66" s="186">
        <v>133647.253</v>
      </c>
      <c r="AD66" s="187">
        <f t="shared" si="5"/>
        <v>0.41828838015845887</v>
      </c>
      <c r="AE66" s="101"/>
      <c r="AF66" s="181">
        <f>生産者価格評価表!DZ66</f>
        <v>319509.83900000004</v>
      </c>
      <c r="AG66" s="188">
        <v>88012.82</v>
      </c>
      <c r="AH66" s="187">
        <f t="shared" si="6"/>
        <v>0.27546200228281548</v>
      </c>
      <c r="AI66" s="171"/>
      <c r="AJ66" s="933">
        <f>生産者価格評価表!DJ66</f>
        <v>91573.921000000002</v>
      </c>
      <c r="AK66" s="938">
        <v>1.236979250627087E-3</v>
      </c>
      <c r="AL66" s="102"/>
    </row>
    <row r="67" spans="1:38" ht="14.1" customHeight="1">
      <c r="A67" s="152">
        <v>61</v>
      </c>
      <c r="B67" s="98" t="s">
        <v>200</v>
      </c>
      <c r="C67" s="95" t="s">
        <v>201</v>
      </c>
      <c r="D67" s="103"/>
      <c r="E67" s="174">
        <v>0</v>
      </c>
      <c r="F67" s="175">
        <v>0</v>
      </c>
      <c r="G67" s="174">
        <v>0</v>
      </c>
      <c r="H67" s="176">
        <v>0</v>
      </c>
      <c r="I67" s="176">
        <v>0</v>
      </c>
      <c r="J67" s="176">
        <v>0</v>
      </c>
      <c r="K67" s="176">
        <v>0</v>
      </c>
      <c r="L67" s="176">
        <v>0</v>
      </c>
      <c r="M67" s="175">
        <v>0</v>
      </c>
      <c r="N67" s="189"/>
      <c r="O67" s="177">
        <f>生産者価格評価表!DP67</f>
        <v>86002.73599999999</v>
      </c>
      <c r="P67" s="178">
        <f>ABS(生産者価格評価表!DV67)</f>
        <v>0</v>
      </c>
      <c r="Q67" s="179">
        <f t="shared" si="2"/>
        <v>0</v>
      </c>
      <c r="R67" s="178">
        <f>ABS(生産者価格評価表!DX67)</f>
        <v>40424.353999999999</v>
      </c>
      <c r="S67" s="179">
        <f t="shared" si="7"/>
        <v>0.47003567421389947</v>
      </c>
      <c r="T67" s="180">
        <f t="shared" si="1"/>
        <v>0.52996432578610053</v>
      </c>
      <c r="U67" s="162"/>
      <c r="V67" s="181">
        <f>生産者価格評価表!DZ67</f>
        <v>45585.384999999987</v>
      </c>
      <c r="W67" s="182">
        <f>雇用表!D67</f>
        <v>2488</v>
      </c>
      <c r="X67" s="183">
        <f>雇用表!G67</f>
        <v>2058</v>
      </c>
      <c r="Y67" s="184">
        <f t="shared" si="3"/>
        <v>5.4578896284412225E-2</v>
      </c>
      <c r="Z67" s="185">
        <f t="shared" si="4"/>
        <v>4.5146048453906892E-2</v>
      </c>
      <c r="AA67" s="109"/>
      <c r="AB67" s="181">
        <f>生産者価格評価表!DZ67</f>
        <v>45585.384999999987</v>
      </c>
      <c r="AC67" s="186">
        <v>8051.2089999999989</v>
      </c>
      <c r="AD67" s="187">
        <f t="shared" si="5"/>
        <v>0.17661820778743015</v>
      </c>
      <c r="AE67" s="101"/>
      <c r="AF67" s="181">
        <f>生産者価格評価表!DZ67</f>
        <v>45585.384999999987</v>
      </c>
      <c r="AG67" s="188">
        <v>11173.644</v>
      </c>
      <c r="AH67" s="187">
        <f t="shared" si="6"/>
        <v>0.2451146129400904</v>
      </c>
      <c r="AI67" s="171"/>
      <c r="AJ67" s="933">
        <f>生産者価格評価表!DJ67</f>
        <v>3960.0819999999999</v>
      </c>
      <c r="AK67" s="938">
        <v>2.5744241931923578E-4</v>
      </c>
      <c r="AL67" s="102"/>
    </row>
    <row r="68" spans="1:38" ht="14.1" customHeight="1">
      <c r="A68" s="152">
        <v>62</v>
      </c>
      <c r="B68" s="98" t="s">
        <v>202</v>
      </c>
      <c r="C68" s="95" t="s">
        <v>203</v>
      </c>
      <c r="D68" s="103"/>
      <c r="E68" s="174">
        <v>0</v>
      </c>
      <c r="F68" s="175">
        <v>0</v>
      </c>
      <c r="G68" s="174">
        <v>0</v>
      </c>
      <c r="H68" s="176">
        <v>0</v>
      </c>
      <c r="I68" s="176">
        <v>0</v>
      </c>
      <c r="J68" s="176">
        <v>0</v>
      </c>
      <c r="K68" s="176">
        <v>0</v>
      </c>
      <c r="L68" s="176">
        <v>0</v>
      </c>
      <c r="M68" s="175">
        <v>0</v>
      </c>
      <c r="N68" s="189"/>
      <c r="O68" s="177">
        <f>生産者価格評価表!DP68</f>
        <v>1906621.8290000001</v>
      </c>
      <c r="P68" s="178">
        <f>ABS(生産者価格評価表!DV68)</f>
        <v>0</v>
      </c>
      <c r="Q68" s="179">
        <f t="shared" si="2"/>
        <v>0</v>
      </c>
      <c r="R68" s="178">
        <f>ABS(生産者価格評価表!DX68)</f>
        <v>0</v>
      </c>
      <c r="S68" s="179">
        <f t="shared" si="7"/>
        <v>0</v>
      </c>
      <c r="T68" s="180">
        <f t="shared" si="1"/>
        <v>1</v>
      </c>
      <c r="U68" s="162"/>
      <c r="V68" s="181">
        <f>生産者価格評価表!DZ68</f>
        <v>1906621.8290000001</v>
      </c>
      <c r="W68" s="182">
        <f>雇用表!D68</f>
        <v>139062</v>
      </c>
      <c r="X68" s="183">
        <f>雇用表!G68</f>
        <v>115182</v>
      </c>
      <c r="Y68" s="184">
        <f t="shared" si="3"/>
        <v>7.2936330574236805E-2</v>
      </c>
      <c r="Z68" s="185">
        <f t="shared" si="4"/>
        <v>6.0411560514027865E-2</v>
      </c>
      <c r="AA68" s="109"/>
      <c r="AB68" s="181">
        <f>生産者価格評価表!DZ68</f>
        <v>1906621.8290000001</v>
      </c>
      <c r="AC68" s="186">
        <v>898965.27100000007</v>
      </c>
      <c r="AD68" s="187">
        <f t="shared" si="5"/>
        <v>0.47149636982363535</v>
      </c>
      <c r="AE68" s="101"/>
      <c r="AF68" s="181">
        <f>生産者価格評価表!DZ68</f>
        <v>1906621.8290000001</v>
      </c>
      <c r="AG68" s="188">
        <v>635723.28599999996</v>
      </c>
      <c r="AH68" s="187">
        <f t="shared" si="6"/>
        <v>0.33342914485219605</v>
      </c>
      <c r="AI68" s="171"/>
      <c r="AJ68" s="933">
        <f>生産者価格評価表!DJ68</f>
        <v>0</v>
      </c>
      <c r="AK68" s="938">
        <v>0</v>
      </c>
      <c r="AL68" s="102"/>
    </row>
    <row r="69" spans="1:38" ht="14.1" customHeight="1">
      <c r="A69" s="152">
        <v>63</v>
      </c>
      <c r="B69" s="98" t="s">
        <v>204</v>
      </c>
      <c r="C69" s="95" t="s">
        <v>205</v>
      </c>
      <c r="D69" s="103"/>
      <c r="E69" s="174">
        <v>0</v>
      </c>
      <c r="F69" s="175">
        <v>0</v>
      </c>
      <c r="G69" s="174">
        <v>0</v>
      </c>
      <c r="H69" s="176">
        <v>0</v>
      </c>
      <c r="I69" s="176">
        <v>0</v>
      </c>
      <c r="J69" s="176">
        <v>0</v>
      </c>
      <c r="K69" s="176">
        <v>0</v>
      </c>
      <c r="L69" s="176">
        <v>0</v>
      </c>
      <c r="M69" s="175">
        <v>0</v>
      </c>
      <c r="N69" s="189"/>
      <c r="O69" s="177">
        <f>生産者価格評価表!DP69</f>
        <v>880445.58799999999</v>
      </c>
      <c r="P69" s="178">
        <f>ABS(生産者価格評価表!DV69)</f>
        <v>0</v>
      </c>
      <c r="Q69" s="179">
        <f t="shared" si="2"/>
        <v>0</v>
      </c>
      <c r="R69" s="178">
        <f>ABS(生産者価格評価表!DX69)</f>
        <v>0</v>
      </c>
      <c r="S69" s="179">
        <f t="shared" si="7"/>
        <v>0</v>
      </c>
      <c r="T69" s="180">
        <f t="shared" si="1"/>
        <v>1</v>
      </c>
      <c r="U69" s="162"/>
      <c r="V69" s="181">
        <f>生産者価格評価表!DZ69</f>
        <v>880445.58799999999</v>
      </c>
      <c r="W69" s="182">
        <f>雇用表!D69</f>
        <v>68439</v>
      </c>
      <c r="X69" s="183">
        <f>雇用表!G69</f>
        <v>54639</v>
      </c>
      <c r="Y69" s="184">
        <f t="shared" si="3"/>
        <v>7.7732231193825913E-2</v>
      </c>
      <c r="Z69" s="185">
        <f t="shared" si="4"/>
        <v>6.2058349482012512E-2</v>
      </c>
      <c r="AA69" s="109"/>
      <c r="AB69" s="181">
        <f>生産者価格評価表!DZ69</f>
        <v>880445.58799999999</v>
      </c>
      <c r="AC69" s="186">
        <v>422433.55099999992</v>
      </c>
      <c r="AD69" s="187">
        <f t="shared" si="5"/>
        <v>0.47979518184603581</v>
      </c>
      <c r="AE69" s="101"/>
      <c r="AF69" s="181">
        <f>生産者価格評価表!DZ69</f>
        <v>880445.58799999999</v>
      </c>
      <c r="AG69" s="188">
        <v>300525.152</v>
      </c>
      <c r="AH69" s="187">
        <f t="shared" si="6"/>
        <v>0.3413330205704887</v>
      </c>
      <c r="AI69" s="171"/>
      <c r="AJ69" s="933">
        <f>生産者価格評価表!DJ69</f>
        <v>0</v>
      </c>
      <c r="AK69" s="938">
        <v>7.5406446569443253E-3</v>
      </c>
      <c r="AL69" s="102"/>
    </row>
    <row r="70" spans="1:38" ht="14.1" customHeight="1">
      <c r="A70" s="152">
        <v>64</v>
      </c>
      <c r="B70" s="98" t="s">
        <v>206</v>
      </c>
      <c r="C70" s="95" t="s">
        <v>207</v>
      </c>
      <c r="D70" s="103"/>
      <c r="E70" s="174">
        <v>0</v>
      </c>
      <c r="F70" s="175">
        <v>0</v>
      </c>
      <c r="G70" s="174">
        <v>0</v>
      </c>
      <c r="H70" s="176">
        <v>0</v>
      </c>
      <c r="I70" s="176">
        <v>0</v>
      </c>
      <c r="J70" s="176">
        <v>0</v>
      </c>
      <c r="K70" s="176">
        <v>0</v>
      </c>
      <c r="L70" s="176">
        <v>0</v>
      </c>
      <c r="M70" s="175">
        <v>0</v>
      </c>
      <c r="N70" s="189"/>
      <c r="O70" s="177">
        <f>生産者価格評価表!DP70</f>
        <v>526316.53599999996</v>
      </c>
      <c r="P70" s="178">
        <f>ABS(生産者価格評価表!DV70)</f>
        <v>0</v>
      </c>
      <c r="Q70" s="179">
        <f t="shared" si="2"/>
        <v>0</v>
      </c>
      <c r="R70" s="178">
        <f>ABS(生産者価格評価表!DX70)</f>
        <v>0</v>
      </c>
      <c r="S70" s="179">
        <f t="shared" si="7"/>
        <v>0</v>
      </c>
      <c r="T70" s="180">
        <f t="shared" si="1"/>
        <v>1</v>
      </c>
      <c r="U70" s="162"/>
      <c r="V70" s="181">
        <f>生産者価格評価表!DZ70</f>
        <v>526316.53599999996</v>
      </c>
      <c r="W70" s="182">
        <f>雇用表!D70</f>
        <v>40544</v>
      </c>
      <c r="X70" s="183">
        <f>雇用表!G70</f>
        <v>31947</v>
      </c>
      <c r="Y70" s="184">
        <f t="shared" si="3"/>
        <v>7.703349073569675E-2</v>
      </c>
      <c r="Z70" s="185">
        <f t="shared" si="4"/>
        <v>6.0699213904235001E-2</v>
      </c>
      <c r="AA70" s="109"/>
      <c r="AB70" s="181">
        <f>生産者価格評価表!DZ70</f>
        <v>526316.53599999996</v>
      </c>
      <c r="AC70" s="186">
        <v>262438.21299999999</v>
      </c>
      <c r="AD70" s="187">
        <f t="shared" si="5"/>
        <v>0.49863189744051667</v>
      </c>
      <c r="AE70" s="101"/>
      <c r="AF70" s="181">
        <f>生産者価格評価表!DZ70</f>
        <v>526316.53599999996</v>
      </c>
      <c r="AG70" s="188">
        <v>169987.82399999999</v>
      </c>
      <c r="AH70" s="187">
        <f t="shared" si="6"/>
        <v>0.32297640749026363</v>
      </c>
      <c r="AI70" s="171"/>
      <c r="AJ70" s="933">
        <f>生産者価格評価表!DJ70</f>
        <v>0</v>
      </c>
      <c r="AK70" s="938">
        <v>0</v>
      </c>
      <c r="AL70" s="102"/>
    </row>
    <row r="71" spans="1:38" ht="14.1" customHeight="1">
      <c r="A71" s="152">
        <v>65</v>
      </c>
      <c r="B71" s="98" t="s">
        <v>208</v>
      </c>
      <c r="C71" s="95" t="s">
        <v>209</v>
      </c>
      <c r="D71" s="103"/>
      <c r="E71" s="174">
        <v>0</v>
      </c>
      <c r="F71" s="175">
        <v>0</v>
      </c>
      <c r="G71" s="174">
        <v>0</v>
      </c>
      <c r="H71" s="176">
        <v>0</v>
      </c>
      <c r="I71" s="176">
        <v>0</v>
      </c>
      <c r="J71" s="176">
        <v>0</v>
      </c>
      <c r="K71" s="176">
        <v>0</v>
      </c>
      <c r="L71" s="176">
        <v>0</v>
      </c>
      <c r="M71" s="175">
        <v>0</v>
      </c>
      <c r="N71" s="189"/>
      <c r="O71" s="177">
        <f>生産者価格評価表!DP71</f>
        <v>505510.91200000001</v>
      </c>
      <c r="P71" s="178">
        <f>ABS(生産者価格評価表!DV71)</f>
        <v>0</v>
      </c>
      <c r="Q71" s="179">
        <f t="shared" si="2"/>
        <v>0</v>
      </c>
      <c r="R71" s="178">
        <f>ABS(生産者価格評価表!DX71)</f>
        <v>0</v>
      </c>
      <c r="S71" s="179">
        <f t="shared" si="7"/>
        <v>0</v>
      </c>
      <c r="T71" s="180">
        <f t="shared" ref="T71:T114" si="8">1-S71</f>
        <v>1</v>
      </c>
      <c r="U71" s="162"/>
      <c r="V71" s="181">
        <f>生産者価格評価表!DZ71</f>
        <v>505510.91200000001</v>
      </c>
      <c r="W71" s="182">
        <f>雇用表!D71</f>
        <v>45567</v>
      </c>
      <c r="X71" s="183">
        <f>雇用表!G71</f>
        <v>38295</v>
      </c>
      <c r="Y71" s="184">
        <f t="shared" si="3"/>
        <v>9.0140487412465581E-2</v>
      </c>
      <c r="Z71" s="185">
        <f t="shared" si="4"/>
        <v>7.5755041268031023E-2</v>
      </c>
      <c r="AA71" s="109"/>
      <c r="AB71" s="181">
        <f>生産者価格評価表!DZ71</f>
        <v>505510.91200000001</v>
      </c>
      <c r="AC71" s="186">
        <v>268204.88100000005</v>
      </c>
      <c r="AD71" s="187">
        <f t="shared" si="5"/>
        <v>0.53056200100384787</v>
      </c>
      <c r="AE71" s="101"/>
      <c r="AF71" s="181">
        <f>生産者価格評価表!DZ71</f>
        <v>505510.91200000001</v>
      </c>
      <c r="AG71" s="188">
        <v>202684.18100000001</v>
      </c>
      <c r="AH71" s="187">
        <f t="shared" si="6"/>
        <v>0.40094917080642567</v>
      </c>
      <c r="AI71" s="171"/>
      <c r="AJ71" s="933">
        <f>生産者価格評価表!DJ71</f>
        <v>0</v>
      </c>
      <c r="AK71" s="938">
        <v>0</v>
      </c>
      <c r="AL71" s="102"/>
    </row>
    <row r="72" spans="1:38" ht="14.1" customHeight="1">
      <c r="A72" s="152">
        <v>66</v>
      </c>
      <c r="B72" s="98" t="s">
        <v>210</v>
      </c>
      <c r="C72" s="95" t="s">
        <v>211</v>
      </c>
      <c r="D72" s="103"/>
      <c r="E72" s="174">
        <v>0</v>
      </c>
      <c r="F72" s="175">
        <v>0</v>
      </c>
      <c r="G72" s="174">
        <v>0</v>
      </c>
      <c r="H72" s="176">
        <v>0</v>
      </c>
      <c r="I72" s="176">
        <v>0</v>
      </c>
      <c r="J72" s="176">
        <v>0</v>
      </c>
      <c r="K72" s="176">
        <v>0</v>
      </c>
      <c r="L72" s="176">
        <v>0</v>
      </c>
      <c r="M72" s="175">
        <v>0</v>
      </c>
      <c r="N72" s="189"/>
      <c r="O72" s="177">
        <f>生産者価格評価表!DP72</f>
        <v>1434127.132</v>
      </c>
      <c r="P72" s="178">
        <f>ABS(生産者価格評価表!DV72)</f>
        <v>199.476</v>
      </c>
      <c r="Q72" s="179">
        <f t="shared" ref="Q72:Q114" si="9">+P72/O72</f>
        <v>1.3909227121434867E-4</v>
      </c>
      <c r="R72" s="178">
        <f>ABS(生産者価格評価表!DX72)</f>
        <v>353945.38200000004</v>
      </c>
      <c r="S72" s="179">
        <f t="shared" si="7"/>
        <v>0.24680195646699477</v>
      </c>
      <c r="T72" s="180">
        <f t="shared" si="8"/>
        <v>0.75319804353300523</v>
      </c>
      <c r="U72" s="162"/>
      <c r="V72" s="181">
        <f>生産者価格評価表!DZ72</f>
        <v>1270413.25</v>
      </c>
      <c r="W72" s="182">
        <f>雇用表!D72</f>
        <v>7580</v>
      </c>
      <c r="X72" s="183">
        <f>雇用表!G72</f>
        <v>7580</v>
      </c>
      <c r="Y72" s="184">
        <f t="shared" ref="Y72:Y114" si="10">W72/V72</f>
        <v>5.9665624551696076E-3</v>
      </c>
      <c r="Z72" s="185">
        <f t="shared" ref="Z72:Z114" si="11">X72/V72</f>
        <v>5.9665624551696076E-3</v>
      </c>
      <c r="AA72" s="109"/>
      <c r="AB72" s="181">
        <f>生産者価格評価表!DZ72</f>
        <v>1270413.25</v>
      </c>
      <c r="AC72" s="186">
        <v>574057.30700000003</v>
      </c>
      <c r="AD72" s="187">
        <f t="shared" ref="AD72:AD114" si="12">+AC72/AB72</f>
        <v>0.45186659301609144</v>
      </c>
      <c r="AE72" s="101"/>
      <c r="AF72" s="181">
        <f>生産者価格評価表!DZ72</f>
        <v>1270413.25</v>
      </c>
      <c r="AG72" s="188">
        <v>56522.921000000002</v>
      </c>
      <c r="AH72" s="187">
        <f t="shared" ref="AH72:AH114" si="13">+AG72/AF72</f>
        <v>4.4491759669540602E-2</v>
      </c>
      <c r="AI72" s="171"/>
      <c r="AJ72" s="933">
        <f>生産者価格評価表!DJ72</f>
        <v>331827.61200000002</v>
      </c>
      <c r="AK72" s="938">
        <v>2.2689676877284182E-2</v>
      </c>
      <c r="AL72" s="102"/>
    </row>
    <row r="73" spans="1:38" ht="14.1" customHeight="1">
      <c r="A73" s="152">
        <v>67</v>
      </c>
      <c r="B73" s="98" t="s">
        <v>212</v>
      </c>
      <c r="C73" s="95" t="s">
        <v>213</v>
      </c>
      <c r="D73" s="103"/>
      <c r="E73" s="174">
        <v>0</v>
      </c>
      <c r="F73" s="175">
        <v>0</v>
      </c>
      <c r="G73" s="174">
        <v>0</v>
      </c>
      <c r="H73" s="176">
        <v>0</v>
      </c>
      <c r="I73" s="176">
        <v>0</v>
      </c>
      <c r="J73" s="176">
        <v>0</v>
      </c>
      <c r="K73" s="176">
        <v>0</v>
      </c>
      <c r="L73" s="176">
        <v>0</v>
      </c>
      <c r="M73" s="175">
        <v>0</v>
      </c>
      <c r="N73" s="189"/>
      <c r="O73" s="177">
        <f>生産者価格評価表!DP73</f>
        <v>302888.91399999999</v>
      </c>
      <c r="P73" s="178">
        <f>ABS(生産者価格評価表!DV73)</f>
        <v>19.512</v>
      </c>
      <c r="Q73" s="179">
        <f t="shared" si="9"/>
        <v>6.4419657168436349E-5</v>
      </c>
      <c r="R73" s="178">
        <f>ABS(生産者価格評価表!DX73)</f>
        <v>48917.86</v>
      </c>
      <c r="S73" s="179">
        <f t="shared" ref="S73:S114" si="14">R73/O73</f>
        <v>0.16150429328687813</v>
      </c>
      <c r="T73" s="180">
        <f t="shared" si="8"/>
        <v>0.8384957067131219</v>
      </c>
      <c r="U73" s="162"/>
      <c r="V73" s="181">
        <f>生産者価格評価表!DZ73</f>
        <v>341653.42599999998</v>
      </c>
      <c r="W73" s="182">
        <f>雇用表!D73</f>
        <v>5359</v>
      </c>
      <c r="X73" s="183">
        <f>雇用表!G73</f>
        <v>5359</v>
      </c>
      <c r="Y73" s="184">
        <f t="shared" si="10"/>
        <v>1.5685485911094012E-2</v>
      </c>
      <c r="Z73" s="185">
        <f t="shared" si="11"/>
        <v>1.5685485911094012E-2</v>
      </c>
      <c r="AA73" s="109"/>
      <c r="AB73" s="181">
        <f>生産者価格評価表!DZ73</f>
        <v>341653.42599999998</v>
      </c>
      <c r="AC73" s="186">
        <v>86145.722999999998</v>
      </c>
      <c r="AD73" s="187">
        <f t="shared" si="12"/>
        <v>0.25214359477841153</v>
      </c>
      <c r="AE73" s="101"/>
      <c r="AF73" s="181">
        <f>生産者価格評価表!DZ73</f>
        <v>341653.42599999998</v>
      </c>
      <c r="AG73" s="188">
        <v>27761.01</v>
      </c>
      <c r="AH73" s="187">
        <f t="shared" si="13"/>
        <v>8.1254885469815255E-2</v>
      </c>
      <c r="AI73" s="171"/>
      <c r="AJ73" s="933">
        <f>生産者価格評価表!DJ73</f>
        <v>118533.21799999999</v>
      </c>
      <c r="AK73" s="938">
        <v>7.376111244276542E-3</v>
      </c>
      <c r="AL73" s="102"/>
    </row>
    <row r="74" spans="1:38" ht="14.1" customHeight="1">
      <c r="A74" s="152">
        <v>68</v>
      </c>
      <c r="B74" s="98" t="s">
        <v>214</v>
      </c>
      <c r="C74" s="95" t="s">
        <v>4</v>
      </c>
      <c r="D74" s="103"/>
      <c r="E74" s="174">
        <v>0</v>
      </c>
      <c r="F74" s="175">
        <v>0</v>
      </c>
      <c r="G74" s="174">
        <v>0</v>
      </c>
      <c r="H74" s="176">
        <v>0</v>
      </c>
      <c r="I74" s="176">
        <v>0</v>
      </c>
      <c r="J74" s="176">
        <v>0</v>
      </c>
      <c r="K74" s="176">
        <v>0</v>
      </c>
      <c r="L74" s="176">
        <v>0</v>
      </c>
      <c r="M74" s="175">
        <v>0</v>
      </c>
      <c r="N74" s="189"/>
      <c r="O74" s="177">
        <f>生産者価格評価表!DP74</f>
        <v>292125.15600000008</v>
      </c>
      <c r="P74" s="178">
        <f>ABS(生産者価格評価表!DV74)</f>
        <v>53.749000000000002</v>
      </c>
      <c r="Q74" s="179">
        <f t="shared" si="9"/>
        <v>1.839930553601484E-4</v>
      </c>
      <c r="R74" s="178">
        <f>ABS(生産者価格評価表!DX74)</f>
        <v>34264.261000000006</v>
      </c>
      <c r="S74" s="179">
        <f t="shared" si="14"/>
        <v>0.11729308584434268</v>
      </c>
      <c r="T74" s="180">
        <f t="shared" si="8"/>
        <v>0.88270691415565727</v>
      </c>
      <c r="U74" s="162"/>
      <c r="V74" s="181">
        <f>生産者価格評価表!DZ74</f>
        <v>258344.97200000007</v>
      </c>
      <c r="W74" s="182">
        <f>雇用表!D74</f>
        <v>5691</v>
      </c>
      <c r="X74" s="183">
        <f>雇用表!G74</f>
        <v>5691</v>
      </c>
      <c r="Y74" s="184">
        <f t="shared" si="10"/>
        <v>2.2028684963142996E-2</v>
      </c>
      <c r="Z74" s="185">
        <f t="shared" si="11"/>
        <v>2.2028684963142996E-2</v>
      </c>
      <c r="AA74" s="109"/>
      <c r="AB74" s="181">
        <f>生産者価格評価表!DZ74</f>
        <v>258344.97200000007</v>
      </c>
      <c r="AC74" s="186">
        <v>115749.36600000001</v>
      </c>
      <c r="AD74" s="187">
        <f t="shared" si="12"/>
        <v>0.44804187634818754</v>
      </c>
      <c r="AE74" s="101"/>
      <c r="AF74" s="181">
        <f>生産者価格評価表!DZ74</f>
        <v>258344.97200000007</v>
      </c>
      <c r="AG74" s="188">
        <v>25150.86</v>
      </c>
      <c r="AH74" s="187">
        <f t="shared" si="13"/>
        <v>9.7353781671431147E-2</v>
      </c>
      <c r="AI74" s="171"/>
      <c r="AJ74" s="933">
        <f>生産者価格評価表!DJ74</f>
        <v>134466.967</v>
      </c>
      <c r="AK74" s="938">
        <v>9.022112341078763E-3</v>
      </c>
      <c r="AL74" s="102"/>
    </row>
    <row r="75" spans="1:38" ht="14.1" customHeight="1">
      <c r="A75" s="152">
        <v>69</v>
      </c>
      <c r="B75" s="98" t="s">
        <v>215</v>
      </c>
      <c r="C75" s="95" t="s">
        <v>5</v>
      </c>
      <c r="D75" s="103"/>
      <c r="E75" s="174">
        <v>0</v>
      </c>
      <c r="F75" s="175">
        <v>0</v>
      </c>
      <c r="G75" s="174">
        <v>0</v>
      </c>
      <c r="H75" s="176">
        <v>0</v>
      </c>
      <c r="I75" s="176">
        <v>0</v>
      </c>
      <c r="J75" s="176">
        <v>0</v>
      </c>
      <c r="K75" s="176">
        <v>0</v>
      </c>
      <c r="L75" s="176">
        <v>0</v>
      </c>
      <c r="M75" s="175">
        <v>0</v>
      </c>
      <c r="N75" s="189"/>
      <c r="O75" s="177">
        <f>生産者価格評価表!DP75</f>
        <v>366881.54700000002</v>
      </c>
      <c r="P75" s="178">
        <f>ABS(生産者価格評価表!DV75)</f>
        <v>19.818999999999999</v>
      </c>
      <c r="Q75" s="179">
        <f t="shared" si="9"/>
        <v>5.4020160354371811E-5</v>
      </c>
      <c r="R75" s="178">
        <f>ABS(生産者価格評価表!DX75)</f>
        <v>265308.25200000004</v>
      </c>
      <c r="S75" s="179">
        <f t="shared" si="14"/>
        <v>0.72314417056249503</v>
      </c>
      <c r="T75" s="180">
        <f t="shared" si="8"/>
        <v>0.27685582943750497</v>
      </c>
      <c r="U75" s="162"/>
      <c r="V75" s="181">
        <f>生産者価格評価表!DZ75</f>
        <v>389734.34699999989</v>
      </c>
      <c r="W75" s="182">
        <f>雇用表!D75</f>
        <v>28776</v>
      </c>
      <c r="X75" s="183">
        <f>雇用表!G75</f>
        <v>27857</v>
      </c>
      <c r="Y75" s="184">
        <f t="shared" si="10"/>
        <v>7.3834908884743505E-2</v>
      </c>
      <c r="Z75" s="185">
        <f t="shared" si="11"/>
        <v>7.1476892438222819E-2</v>
      </c>
      <c r="AA75" s="109"/>
      <c r="AB75" s="181">
        <f>生産者価格評価表!DZ75</f>
        <v>389734.34699999989</v>
      </c>
      <c r="AC75" s="186">
        <v>249841.97000000003</v>
      </c>
      <c r="AD75" s="187">
        <f t="shared" si="12"/>
        <v>0.64105709933746258</v>
      </c>
      <c r="AE75" s="101"/>
      <c r="AF75" s="181">
        <f>生産者価格評価表!DZ75</f>
        <v>389734.34699999989</v>
      </c>
      <c r="AG75" s="188">
        <v>182984.06700000001</v>
      </c>
      <c r="AH75" s="187">
        <f t="shared" si="13"/>
        <v>0.46950972735282187</v>
      </c>
      <c r="AI75" s="171"/>
      <c r="AJ75" s="933">
        <f>生産者価格評価表!DJ75</f>
        <v>10853.504000000001</v>
      </c>
      <c r="AK75" s="938">
        <v>1.4350080934658585E-3</v>
      </c>
      <c r="AL75" s="102"/>
    </row>
    <row r="76" spans="1:38" ht="14.1" customHeight="1">
      <c r="A76" s="152">
        <v>70</v>
      </c>
      <c r="B76" s="99" t="s">
        <v>216</v>
      </c>
      <c r="C76" s="100" t="s">
        <v>29</v>
      </c>
      <c r="D76" s="103"/>
      <c r="E76" s="190"/>
      <c r="F76" s="191"/>
      <c r="G76" s="174">
        <v>0</v>
      </c>
      <c r="H76" s="176">
        <v>0</v>
      </c>
      <c r="I76" s="176">
        <v>0</v>
      </c>
      <c r="J76" s="176">
        <v>0</v>
      </c>
      <c r="K76" s="176">
        <v>0</v>
      </c>
      <c r="L76" s="176">
        <v>0</v>
      </c>
      <c r="M76" s="175">
        <v>0</v>
      </c>
      <c r="N76" s="189"/>
      <c r="O76" s="177">
        <f>生産者価格評価表!DP76</f>
        <v>6057042.9699999988</v>
      </c>
      <c r="P76" s="178">
        <f>ABS(生産者価格評価表!DV76)</f>
        <v>7155.9849999999997</v>
      </c>
      <c r="Q76" s="179">
        <f t="shared" si="9"/>
        <v>1.1814321006872435E-3</v>
      </c>
      <c r="R76" s="178">
        <f>ABS(生産者価格評価表!DX76)</f>
        <v>931788.96600000001</v>
      </c>
      <c r="S76" s="179">
        <f t="shared" si="14"/>
        <v>0.15383562088218108</v>
      </c>
      <c r="T76" s="180">
        <f t="shared" si="8"/>
        <v>0.84616437911781894</v>
      </c>
      <c r="U76" s="162"/>
      <c r="V76" s="181">
        <f>生産者価格評価表!DZ76</f>
        <v>7470339.396999998</v>
      </c>
      <c r="W76" s="182">
        <f>雇用表!D76</f>
        <v>735287</v>
      </c>
      <c r="X76" s="183">
        <f>雇用表!G76</f>
        <v>693109</v>
      </c>
      <c r="Y76" s="184">
        <f t="shared" si="10"/>
        <v>9.8427522623039429E-2</v>
      </c>
      <c r="Z76" s="185">
        <f t="shared" si="11"/>
        <v>9.2781460542253891E-2</v>
      </c>
      <c r="AA76" s="109"/>
      <c r="AB76" s="181">
        <f>生産者価格評価表!DZ76</f>
        <v>7470339.396999998</v>
      </c>
      <c r="AC76" s="186">
        <v>5277052.5350000011</v>
      </c>
      <c r="AD76" s="187">
        <f t="shared" si="12"/>
        <v>0.70640064052768536</v>
      </c>
      <c r="AE76" s="101"/>
      <c r="AF76" s="181">
        <f>生産者価格評価表!DZ76</f>
        <v>7470339.396999998</v>
      </c>
      <c r="AG76" s="188">
        <v>3824063.9470000002</v>
      </c>
      <c r="AH76" s="187">
        <f t="shared" si="13"/>
        <v>0.51189962647958143</v>
      </c>
      <c r="AI76" s="171"/>
      <c r="AJ76" s="933">
        <f>生産者価格評価表!DJ76</f>
        <v>3047847.84</v>
      </c>
      <c r="AK76" s="938">
        <v>0.15998655687527877</v>
      </c>
      <c r="AL76" s="102"/>
    </row>
    <row r="77" spans="1:38" ht="14.1" customHeight="1">
      <c r="A77" s="152">
        <v>71</v>
      </c>
      <c r="B77" s="98" t="s">
        <v>217</v>
      </c>
      <c r="C77" s="95" t="s">
        <v>6</v>
      </c>
      <c r="D77" s="103"/>
      <c r="E77" s="174">
        <v>0</v>
      </c>
      <c r="F77" s="175">
        <v>0</v>
      </c>
      <c r="G77" s="174">
        <v>0</v>
      </c>
      <c r="H77" s="176">
        <v>0</v>
      </c>
      <c r="I77" s="176">
        <v>0</v>
      </c>
      <c r="J77" s="176">
        <v>0</v>
      </c>
      <c r="K77" s="176">
        <v>0</v>
      </c>
      <c r="L77" s="176">
        <v>0</v>
      </c>
      <c r="M77" s="175">
        <v>0</v>
      </c>
      <c r="N77" s="189"/>
      <c r="O77" s="177">
        <f>生産者価格評価表!DP77</f>
        <v>2180060.3470000001</v>
      </c>
      <c r="P77" s="178">
        <f>ABS(生産者価格評価表!DV77)</f>
        <v>148844.98800000001</v>
      </c>
      <c r="Q77" s="179">
        <f t="shared" si="9"/>
        <v>6.8275627417757903E-2</v>
      </c>
      <c r="R77" s="178">
        <f>ABS(生産者価格評価表!DX77)</f>
        <v>487123.35200000001</v>
      </c>
      <c r="S77" s="179">
        <f t="shared" si="14"/>
        <v>0.22344489347294202</v>
      </c>
      <c r="T77" s="180">
        <f t="shared" si="8"/>
        <v>0.77655510652705795</v>
      </c>
      <c r="U77" s="162"/>
      <c r="V77" s="181">
        <f>生産者価格評価表!DZ77</f>
        <v>1907721.1440000003</v>
      </c>
      <c r="W77" s="182">
        <f>雇用表!D77</f>
        <v>85765</v>
      </c>
      <c r="X77" s="183">
        <f>雇用表!G77</f>
        <v>83536</v>
      </c>
      <c r="Y77" s="184">
        <f t="shared" si="10"/>
        <v>4.4956780119432375E-2</v>
      </c>
      <c r="Z77" s="185">
        <f t="shared" si="11"/>
        <v>4.3788370361533289E-2</v>
      </c>
      <c r="AA77" s="109"/>
      <c r="AB77" s="181">
        <f>生産者価格評価表!DZ77</f>
        <v>1907721.1440000003</v>
      </c>
      <c r="AC77" s="186">
        <v>1197000.1609999998</v>
      </c>
      <c r="AD77" s="187">
        <f t="shared" si="12"/>
        <v>0.62745027739756476</v>
      </c>
      <c r="AE77" s="101"/>
      <c r="AF77" s="181">
        <f>生産者価格評価表!DZ77</f>
        <v>1907721.1440000003</v>
      </c>
      <c r="AG77" s="188">
        <v>673245.30599999998</v>
      </c>
      <c r="AH77" s="187">
        <f t="shared" si="13"/>
        <v>0.35290551143569016</v>
      </c>
      <c r="AI77" s="171"/>
      <c r="AJ77" s="933">
        <f>生産者価格評価表!DJ77</f>
        <v>844396.804</v>
      </c>
      <c r="AK77" s="938">
        <v>6.1408551376246484E-2</v>
      </c>
      <c r="AL77" s="102"/>
    </row>
    <row r="78" spans="1:38" ht="14.1" customHeight="1">
      <c r="A78" s="152">
        <v>72</v>
      </c>
      <c r="B78" s="98" t="s">
        <v>218</v>
      </c>
      <c r="C78" s="95" t="s">
        <v>219</v>
      </c>
      <c r="D78" s="103"/>
      <c r="E78" s="174">
        <v>0</v>
      </c>
      <c r="F78" s="175">
        <v>0</v>
      </c>
      <c r="G78" s="174">
        <v>0</v>
      </c>
      <c r="H78" s="176">
        <v>0</v>
      </c>
      <c r="I78" s="176">
        <v>0</v>
      </c>
      <c r="J78" s="176">
        <v>0</v>
      </c>
      <c r="K78" s="176">
        <v>0</v>
      </c>
      <c r="L78" s="176">
        <v>0</v>
      </c>
      <c r="M78" s="175">
        <v>0</v>
      </c>
      <c r="N78" s="189"/>
      <c r="O78" s="177">
        <f>生産者価格評価表!DP78</f>
        <v>1418768.6470000001</v>
      </c>
      <c r="P78" s="178">
        <f>ABS(生産者価格評価表!DV78)</f>
        <v>0</v>
      </c>
      <c r="Q78" s="179">
        <f t="shared" si="9"/>
        <v>0</v>
      </c>
      <c r="R78" s="178">
        <f>ABS(生産者価格評価表!DX78)</f>
        <v>440288.21100000001</v>
      </c>
      <c r="S78" s="179">
        <f t="shared" si="14"/>
        <v>0.3103312241435513</v>
      </c>
      <c r="T78" s="180">
        <f t="shared" si="8"/>
        <v>0.6896687758564487</v>
      </c>
      <c r="U78" s="162"/>
      <c r="V78" s="181">
        <f>生産者価格評価表!DZ78</f>
        <v>1205203.111</v>
      </c>
      <c r="W78" s="182">
        <f>雇用表!D78</f>
        <v>51714</v>
      </c>
      <c r="X78" s="183">
        <f>雇用表!G78</f>
        <v>46971</v>
      </c>
      <c r="Y78" s="184">
        <f t="shared" si="10"/>
        <v>4.2908949975320798E-2</v>
      </c>
      <c r="Z78" s="185">
        <f t="shared" si="11"/>
        <v>3.8973513734980723E-2</v>
      </c>
      <c r="AA78" s="109"/>
      <c r="AB78" s="181">
        <f>生産者価格評価表!DZ78</f>
        <v>1205203.111</v>
      </c>
      <c r="AC78" s="186">
        <v>864982.99799999991</v>
      </c>
      <c r="AD78" s="187">
        <f t="shared" si="12"/>
        <v>0.71770723963887928</v>
      </c>
      <c r="AE78" s="101"/>
      <c r="AF78" s="181">
        <f>生産者価格評価表!DZ78</f>
        <v>1205203.111</v>
      </c>
      <c r="AG78" s="188">
        <v>233100.88699999999</v>
      </c>
      <c r="AH78" s="187">
        <f t="shared" si="13"/>
        <v>0.19341211856529963</v>
      </c>
      <c r="AI78" s="171"/>
      <c r="AJ78" s="933">
        <f>生産者価格評価表!DJ78</f>
        <v>28433.182000000001</v>
      </c>
      <c r="AK78" s="938">
        <v>1.9592846144305034E-2</v>
      </c>
      <c r="AL78" s="102"/>
    </row>
    <row r="79" spans="1:38" ht="14.1" customHeight="1">
      <c r="A79" s="152">
        <v>73</v>
      </c>
      <c r="B79" s="98" t="s">
        <v>220</v>
      </c>
      <c r="C79" s="95" t="s">
        <v>221</v>
      </c>
      <c r="D79" s="103"/>
      <c r="E79" s="174">
        <v>0</v>
      </c>
      <c r="F79" s="175">
        <v>0</v>
      </c>
      <c r="G79" s="174">
        <v>0</v>
      </c>
      <c r="H79" s="176">
        <v>0</v>
      </c>
      <c r="I79" s="176">
        <v>0</v>
      </c>
      <c r="J79" s="176">
        <v>0</v>
      </c>
      <c r="K79" s="176">
        <v>0</v>
      </c>
      <c r="L79" s="176">
        <v>0</v>
      </c>
      <c r="M79" s="175">
        <v>0</v>
      </c>
      <c r="N79" s="189"/>
      <c r="O79" s="177">
        <f>生産者価格評価表!DP79</f>
        <v>844182.13299999991</v>
      </c>
      <c r="P79" s="178">
        <f>ABS(生産者価格評価表!DV79)</f>
        <v>90.81</v>
      </c>
      <c r="Q79" s="179">
        <f t="shared" si="9"/>
        <v>1.0757157306479029E-4</v>
      </c>
      <c r="R79" s="178">
        <f>ABS(生産者価格評価表!DX79)</f>
        <v>1101.8030000000001</v>
      </c>
      <c r="S79" s="179">
        <f t="shared" si="14"/>
        <v>1.3051721387237654E-3</v>
      </c>
      <c r="T79" s="180">
        <f t="shared" si="8"/>
        <v>0.99869482786127628</v>
      </c>
      <c r="U79" s="162"/>
      <c r="V79" s="181">
        <f>生産者価格評価表!DZ79</f>
        <v>844182.13299999991</v>
      </c>
      <c r="W79" s="182">
        <f>雇用表!D79</f>
        <v>22694</v>
      </c>
      <c r="X79" s="183">
        <f>雇用表!G79</f>
        <v>14980</v>
      </c>
      <c r="Y79" s="184">
        <f t="shared" si="10"/>
        <v>2.6882824348996262E-2</v>
      </c>
      <c r="Z79" s="185">
        <f t="shared" si="11"/>
        <v>1.7744985844186306E-2</v>
      </c>
      <c r="AA79" s="109"/>
      <c r="AB79" s="181">
        <f>生産者価格評価表!DZ79</f>
        <v>844182.13299999991</v>
      </c>
      <c r="AC79" s="186">
        <v>543368.31599999999</v>
      </c>
      <c r="AD79" s="187">
        <f t="shared" si="12"/>
        <v>0.64366242160209286</v>
      </c>
      <c r="AE79" s="101"/>
      <c r="AF79" s="181">
        <f>生産者価格評価表!DZ79</f>
        <v>844182.13299999991</v>
      </c>
      <c r="AG79" s="188">
        <v>67465.11</v>
      </c>
      <c r="AH79" s="187">
        <f t="shared" si="13"/>
        <v>7.9917718419657682E-2</v>
      </c>
      <c r="AI79" s="171"/>
      <c r="AJ79" s="933">
        <f>生産者価格評価表!DJ79</f>
        <v>843947.61699999997</v>
      </c>
      <c r="AK79" s="938">
        <v>4.7167842654300261E-2</v>
      </c>
      <c r="AL79" s="102"/>
    </row>
    <row r="80" spans="1:38" ht="14.1" customHeight="1">
      <c r="A80" s="152">
        <v>74</v>
      </c>
      <c r="B80" s="98" t="s">
        <v>222</v>
      </c>
      <c r="C80" s="95" t="s">
        <v>223</v>
      </c>
      <c r="D80" s="103"/>
      <c r="E80" s="174">
        <v>0</v>
      </c>
      <c r="F80" s="175">
        <v>0</v>
      </c>
      <c r="G80" s="174">
        <v>0</v>
      </c>
      <c r="H80" s="176">
        <v>0</v>
      </c>
      <c r="I80" s="176">
        <v>0</v>
      </c>
      <c r="J80" s="176">
        <v>0</v>
      </c>
      <c r="K80" s="176">
        <v>0</v>
      </c>
      <c r="L80" s="176">
        <v>0</v>
      </c>
      <c r="M80" s="175">
        <v>0</v>
      </c>
      <c r="N80" s="189"/>
      <c r="O80" s="177">
        <f>生産者価格評価表!DP80</f>
        <v>3156714.4939999999</v>
      </c>
      <c r="P80" s="178">
        <f>ABS(生産者価格評価表!DV80)</f>
        <v>0</v>
      </c>
      <c r="Q80" s="179">
        <f t="shared" si="9"/>
        <v>0</v>
      </c>
      <c r="R80" s="178">
        <f>ABS(生産者価格評価表!DX80)</f>
        <v>1E-3</v>
      </c>
      <c r="S80" s="179">
        <f t="shared" si="14"/>
        <v>3.167850630459962E-10</v>
      </c>
      <c r="T80" s="180">
        <f t="shared" si="8"/>
        <v>0.99999999968321496</v>
      </c>
      <c r="U80" s="162"/>
      <c r="V80" s="181">
        <f>生産者価格評価表!DZ80</f>
        <v>3156714.4929999998</v>
      </c>
      <c r="W80" s="182">
        <f>雇用表!D80</f>
        <v>0</v>
      </c>
      <c r="X80" s="183">
        <f>雇用表!G80</f>
        <v>0</v>
      </c>
      <c r="Y80" s="184">
        <f t="shared" si="10"/>
        <v>0</v>
      </c>
      <c r="Z80" s="185">
        <f t="shared" si="11"/>
        <v>0</v>
      </c>
      <c r="AA80" s="109"/>
      <c r="AB80" s="181">
        <f>生産者価格評価表!DZ80</f>
        <v>3156714.4929999998</v>
      </c>
      <c r="AC80" s="186">
        <v>2812501.3330000001</v>
      </c>
      <c r="AD80" s="187">
        <f t="shared" si="12"/>
        <v>0.89095841237359574</v>
      </c>
      <c r="AE80" s="101"/>
      <c r="AF80" s="181">
        <f>生産者価格評価表!DZ80</f>
        <v>3156714.4929999998</v>
      </c>
      <c r="AG80" s="188">
        <v>0</v>
      </c>
      <c r="AH80" s="187">
        <f t="shared" si="13"/>
        <v>0</v>
      </c>
      <c r="AI80" s="171"/>
      <c r="AJ80" s="933">
        <f>生産者価格評価表!DJ80</f>
        <v>3156714.4939999999</v>
      </c>
      <c r="AK80" s="938">
        <v>0.17665788447312095</v>
      </c>
      <c r="AL80" s="102"/>
    </row>
    <row r="81" spans="1:38" ht="14.1" customHeight="1">
      <c r="A81" s="152">
        <v>75</v>
      </c>
      <c r="B81" s="99" t="s">
        <v>224</v>
      </c>
      <c r="C81" s="100" t="s">
        <v>225</v>
      </c>
      <c r="D81" s="103"/>
      <c r="E81" s="174">
        <v>0</v>
      </c>
      <c r="F81" s="175">
        <v>0</v>
      </c>
      <c r="G81" s="190"/>
      <c r="H81" s="176">
        <v>0</v>
      </c>
      <c r="I81" s="176">
        <v>0</v>
      </c>
      <c r="J81" s="176">
        <v>0</v>
      </c>
      <c r="K81" s="176">
        <v>0</v>
      </c>
      <c r="L81" s="176">
        <v>0</v>
      </c>
      <c r="M81" s="175">
        <v>0</v>
      </c>
      <c r="N81" s="189"/>
      <c r="O81" s="177">
        <f>生産者価格評価表!DP81</f>
        <v>327978.22899999993</v>
      </c>
      <c r="P81" s="178">
        <f>ABS(生産者価格評価表!DV81)</f>
        <v>508.6</v>
      </c>
      <c r="Q81" s="179">
        <f t="shared" si="9"/>
        <v>1.5507126846520051E-3</v>
      </c>
      <c r="R81" s="178">
        <f>ABS(生産者価格評価表!DX81)</f>
        <v>3619.087</v>
      </c>
      <c r="S81" s="179">
        <f t="shared" si="14"/>
        <v>1.1034534246478905E-2</v>
      </c>
      <c r="T81" s="180">
        <f t="shared" si="8"/>
        <v>0.98896546575352107</v>
      </c>
      <c r="U81" s="162"/>
      <c r="V81" s="181">
        <f>生産者価格評価表!DZ81</f>
        <v>575987.19199999992</v>
      </c>
      <c r="W81" s="182">
        <f>雇用表!D81</f>
        <v>11592</v>
      </c>
      <c r="X81" s="183">
        <f>雇用表!G81</f>
        <v>11592</v>
      </c>
      <c r="Y81" s="184">
        <f t="shared" si="10"/>
        <v>2.0125447511687034E-2</v>
      </c>
      <c r="Z81" s="185">
        <f t="shared" si="11"/>
        <v>2.0125447511687034E-2</v>
      </c>
      <c r="AA81" s="109"/>
      <c r="AB81" s="181">
        <f>生産者価格評価表!DZ81</f>
        <v>575987.19199999992</v>
      </c>
      <c r="AC81" s="186">
        <v>376871.14600000001</v>
      </c>
      <c r="AD81" s="187">
        <f t="shared" si="12"/>
        <v>0.65430473322052629</v>
      </c>
      <c r="AE81" s="101"/>
      <c r="AF81" s="181">
        <f>生産者価格評価表!DZ81</f>
        <v>575987.19199999992</v>
      </c>
      <c r="AG81" s="188">
        <v>204020.17800000001</v>
      </c>
      <c r="AH81" s="187">
        <f t="shared" si="13"/>
        <v>0.35420957416011439</v>
      </c>
      <c r="AI81" s="171"/>
      <c r="AJ81" s="933">
        <f>生産者価格評価表!DJ81</f>
        <v>185705.745</v>
      </c>
      <c r="AK81" s="938">
        <v>1.2225091599150693E-2</v>
      </c>
      <c r="AL81" s="102"/>
    </row>
    <row r="82" spans="1:38" ht="14.1" customHeight="1">
      <c r="A82" s="152">
        <v>76</v>
      </c>
      <c r="B82" s="99" t="s">
        <v>226</v>
      </c>
      <c r="C82" s="100" t="s">
        <v>227</v>
      </c>
      <c r="D82" s="103"/>
      <c r="E82" s="174">
        <v>0</v>
      </c>
      <c r="F82" s="175">
        <v>0</v>
      </c>
      <c r="G82" s="174">
        <v>0</v>
      </c>
      <c r="H82" s="192"/>
      <c r="I82" s="176">
        <v>0</v>
      </c>
      <c r="J82" s="176">
        <v>0</v>
      </c>
      <c r="K82" s="176">
        <v>0</v>
      </c>
      <c r="L82" s="176">
        <v>0</v>
      </c>
      <c r="M82" s="175">
        <v>0</v>
      </c>
      <c r="N82" s="189"/>
      <c r="O82" s="177">
        <f>生産者価格評価表!DP82</f>
        <v>1090121.8050000002</v>
      </c>
      <c r="P82" s="178">
        <f>ABS(生産者価格評価表!DV82)</f>
        <v>1357.2470000000001</v>
      </c>
      <c r="Q82" s="179">
        <f t="shared" si="9"/>
        <v>1.2450416034013739E-3</v>
      </c>
      <c r="R82" s="178">
        <f>ABS(生産者価格評価表!DX82)</f>
        <v>440042.92299999995</v>
      </c>
      <c r="S82" s="179">
        <f t="shared" si="14"/>
        <v>0.40366399514410217</v>
      </c>
      <c r="T82" s="180">
        <f t="shared" si="8"/>
        <v>0.59633600485589788</v>
      </c>
      <c r="U82" s="162"/>
      <c r="V82" s="181">
        <f>生産者価格評価表!DZ82</f>
        <v>1114229.2350000003</v>
      </c>
      <c r="W82" s="182">
        <f>雇用表!D82</f>
        <v>140897</v>
      </c>
      <c r="X82" s="183">
        <f>雇用表!G82</f>
        <v>134594</v>
      </c>
      <c r="Y82" s="184">
        <f t="shared" si="10"/>
        <v>0.12645243507723969</v>
      </c>
      <c r="Z82" s="185">
        <f t="shared" si="11"/>
        <v>0.12079560989081387</v>
      </c>
      <c r="AA82" s="109"/>
      <c r="AB82" s="181">
        <f>生産者価格評価表!DZ82</f>
        <v>1114229.2350000003</v>
      </c>
      <c r="AC82" s="186">
        <v>869843.51199999999</v>
      </c>
      <c r="AD82" s="187">
        <f t="shared" si="12"/>
        <v>0.78066836219747882</v>
      </c>
      <c r="AE82" s="101"/>
      <c r="AF82" s="181">
        <f>生産者価格評価表!DZ82</f>
        <v>1114229.2350000003</v>
      </c>
      <c r="AG82" s="188">
        <v>619058.44499999995</v>
      </c>
      <c r="AH82" s="187">
        <f t="shared" si="13"/>
        <v>0.5555934322617192</v>
      </c>
      <c r="AI82" s="171"/>
      <c r="AJ82" s="934">
        <f>'7211'!$E$149</f>
        <v>249278.717</v>
      </c>
      <c r="AK82" s="938">
        <v>1.1791560640098987E-2</v>
      </c>
      <c r="AL82" s="102"/>
    </row>
    <row r="83" spans="1:38" ht="14.1" customHeight="1">
      <c r="A83" s="152">
        <v>77</v>
      </c>
      <c r="B83" s="98" t="s">
        <v>228</v>
      </c>
      <c r="C83" s="95" t="s">
        <v>229</v>
      </c>
      <c r="D83" s="103"/>
      <c r="E83" s="174">
        <v>0</v>
      </c>
      <c r="F83" s="175">
        <v>0</v>
      </c>
      <c r="G83" s="174">
        <v>0</v>
      </c>
      <c r="H83" s="176">
        <v>0</v>
      </c>
      <c r="I83" s="176">
        <v>0</v>
      </c>
      <c r="J83" s="176">
        <v>0</v>
      </c>
      <c r="K83" s="176">
        <v>0</v>
      </c>
      <c r="L83" s="176">
        <v>0</v>
      </c>
      <c r="M83" s="175">
        <v>0</v>
      </c>
      <c r="N83" s="189"/>
      <c r="O83" s="177">
        <f>生産者価格評価表!DP83</f>
        <v>648607.89399999985</v>
      </c>
      <c r="P83" s="178">
        <f>ABS(生産者価格評価表!DV83)</f>
        <v>0</v>
      </c>
      <c r="Q83" s="179">
        <f t="shared" si="9"/>
        <v>0</v>
      </c>
      <c r="R83" s="178">
        <f>ABS(生産者価格評価表!DX83)</f>
        <v>0</v>
      </c>
      <c r="S83" s="179">
        <f t="shared" si="14"/>
        <v>0</v>
      </c>
      <c r="T83" s="180">
        <f t="shared" si="8"/>
        <v>1</v>
      </c>
      <c r="U83" s="162"/>
      <c r="V83" s="181">
        <f>生産者価格評価表!DZ83</f>
        <v>648607.89399999985</v>
      </c>
      <c r="W83" s="182">
        <f>雇用表!D83</f>
        <v>0</v>
      </c>
      <c r="X83" s="183">
        <f>雇用表!G83</f>
        <v>0</v>
      </c>
      <c r="Y83" s="184">
        <f t="shared" si="10"/>
        <v>0</v>
      </c>
      <c r="Z83" s="185">
        <f t="shared" si="11"/>
        <v>0</v>
      </c>
      <c r="AA83" s="109"/>
      <c r="AB83" s="181">
        <f>生産者価格評価表!DZ83</f>
        <v>648607.89399999985</v>
      </c>
      <c r="AC83" s="186">
        <v>0</v>
      </c>
      <c r="AD83" s="187">
        <f t="shared" si="12"/>
        <v>0</v>
      </c>
      <c r="AE83" s="101"/>
      <c r="AF83" s="181">
        <f>生産者価格評価表!DZ83</f>
        <v>648607.89399999985</v>
      </c>
      <c r="AG83" s="188">
        <v>0</v>
      </c>
      <c r="AH83" s="187">
        <f t="shared" si="13"/>
        <v>0</v>
      </c>
      <c r="AI83" s="171"/>
      <c r="AJ83" s="933">
        <f>生産者価格評価表!DJ83</f>
        <v>0</v>
      </c>
      <c r="AK83" s="938">
        <v>9.562993219038524E-3</v>
      </c>
      <c r="AL83" s="102"/>
    </row>
    <row r="84" spans="1:38" ht="14.1" customHeight="1">
      <c r="A84" s="152">
        <v>78</v>
      </c>
      <c r="B84" s="99" t="s">
        <v>230</v>
      </c>
      <c r="C84" s="100" t="s">
        <v>231</v>
      </c>
      <c r="D84" s="103"/>
      <c r="E84" s="174">
        <v>0</v>
      </c>
      <c r="F84" s="175">
        <v>0</v>
      </c>
      <c r="G84" s="174">
        <v>0</v>
      </c>
      <c r="H84" s="176">
        <v>0</v>
      </c>
      <c r="I84" s="192"/>
      <c r="J84" s="192"/>
      <c r="K84" s="176">
        <v>0</v>
      </c>
      <c r="L84" s="176">
        <v>0</v>
      </c>
      <c r="M84" s="175">
        <v>0</v>
      </c>
      <c r="N84" s="189"/>
      <c r="O84" s="177">
        <f>生産者価格評価表!DP84</f>
        <v>360589.91300000029</v>
      </c>
      <c r="P84" s="178">
        <f>ABS(生産者価格評価表!DV84)</f>
        <v>98847.646999999997</v>
      </c>
      <c r="Q84" s="179">
        <f t="shared" si="9"/>
        <v>0.2741275987939239</v>
      </c>
      <c r="R84" s="178">
        <f>ABS(生産者価格評価表!DX84)</f>
        <v>149657.03399999999</v>
      </c>
      <c r="S84" s="179">
        <f t="shared" si="14"/>
        <v>0.4150338892036613</v>
      </c>
      <c r="T84" s="180">
        <f t="shared" si="8"/>
        <v>0.58496611079633865</v>
      </c>
      <c r="U84" s="162"/>
      <c r="V84" s="181">
        <f>生産者価格評価表!DZ84</f>
        <v>563533.94400000037</v>
      </c>
      <c r="W84" s="182">
        <f>雇用表!D84</f>
        <v>5183</v>
      </c>
      <c r="X84" s="183">
        <f>雇用表!G84</f>
        <v>5104</v>
      </c>
      <c r="Y84" s="184">
        <f t="shared" si="10"/>
        <v>9.1973164264262958E-3</v>
      </c>
      <c r="Z84" s="185">
        <f t="shared" si="11"/>
        <v>9.0571296624502827E-3</v>
      </c>
      <c r="AA84" s="109"/>
      <c r="AB84" s="181">
        <f>生産者価格評価表!DZ84</f>
        <v>563533.94400000037</v>
      </c>
      <c r="AC84" s="186">
        <v>168203.31700000001</v>
      </c>
      <c r="AD84" s="187">
        <f t="shared" si="12"/>
        <v>0.29847947721850077</v>
      </c>
      <c r="AE84" s="101"/>
      <c r="AF84" s="181">
        <f>生産者価格評価表!DZ84</f>
        <v>563533.94400000037</v>
      </c>
      <c r="AG84" s="188">
        <v>102956.20299999999</v>
      </c>
      <c r="AH84" s="187">
        <f t="shared" si="13"/>
        <v>0.18269742949148762</v>
      </c>
      <c r="AI84" s="171"/>
      <c r="AJ84" s="933">
        <f>生産者価格評価表!DJ84</f>
        <v>9294.9359999999997</v>
      </c>
      <c r="AK84" s="938">
        <v>9.11178032893133E-4</v>
      </c>
      <c r="AL84" s="102"/>
    </row>
    <row r="85" spans="1:38" ht="14.1" customHeight="1">
      <c r="A85" s="152">
        <v>79</v>
      </c>
      <c r="B85" s="99" t="s">
        <v>232</v>
      </c>
      <c r="C85" s="100" t="s">
        <v>233</v>
      </c>
      <c r="D85" s="103"/>
      <c r="E85" s="174">
        <v>0</v>
      </c>
      <c r="F85" s="175">
        <v>0</v>
      </c>
      <c r="G85" s="174">
        <v>0</v>
      </c>
      <c r="H85" s="176">
        <v>0</v>
      </c>
      <c r="I85" s="176">
        <v>0</v>
      </c>
      <c r="J85" s="176">
        <v>0</v>
      </c>
      <c r="K85" s="192"/>
      <c r="L85" s="176">
        <v>0</v>
      </c>
      <c r="M85" s="175">
        <v>0</v>
      </c>
      <c r="N85" s="189"/>
      <c r="O85" s="177">
        <f>生産者価格評価表!DP85</f>
        <v>74097.785000000003</v>
      </c>
      <c r="P85" s="178">
        <f>ABS(生産者価格評価表!DV85)</f>
        <v>12696.342000000001</v>
      </c>
      <c r="Q85" s="179">
        <f t="shared" si="9"/>
        <v>0.17134576964750026</v>
      </c>
      <c r="R85" s="178">
        <f>ABS(生産者価格評価表!DX85)</f>
        <v>32661.297999999999</v>
      </c>
      <c r="S85" s="179">
        <f t="shared" si="14"/>
        <v>0.44078642836624599</v>
      </c>
      <c r="T85" s="180">
        <f t="shared" si="8"/>
        <v>0.55921357163375407</v>
      </c>
      <c r="U85" s="162"/>
      <c r="V85" s="181">
        <f>生産者価格評価表!DZ85</f>
        <v>65917.862000000008</v>
      </c>
      <c r="W85" s="182">
        <f>雇用表!D85</f>
        <v>1531</v>
      </c>
      <c r="X85" s="183">
        <f>雇用表!G85</f>
        <v>1531</v>
      </c>
      <c r="Y85" s="184">
        <f t="shared" si="10"/>
        <v>2.3225874649878658E-2</v>
      </c>
      <c r="Z85" s="185">
        <f t="shared" si="11"/>
        <v>2.3225874649878658E-2</v>
      </c>
      <c r="AA85" s="109"/>
      <c r="AB85" s="181">
        <f>生産者価格評価表!DZ85</f>
        <v>65917.862000000008</v>
      </c>
      <c r="AC85" s="186">
        <v>15568.527999999997</v>
      </c>
      <c r="AD85" s="187">
        <f t="shared" si="12"/>
        <v>0.23618071836128415</v>
      </c>
      <c r="AE85" s="101"/>
      <c r="AF85" s="181">
        <f>生産者価格評価表!DZ85</f>
        <v>65917.862000000008</v>
      </c>
      <c r="AG85" s="188">
        <v>18938.654999999999</v>
      </c>
      <c r="AH85" s="187">
        <f t="shared" si="13"/>
        <v>0.2873068759420625</v>
      </c>
      <c r="AI85" s="171"/>
      <c r="AJ85" s="933">
        <f>生産者価格評価表!DJ85</f>
        <v>16430.219000000001</v>
      </c>
      <c r="AK85" s="938">
        <v>9.1128299951867857E-4</v>
      </c>
      <c r="AL85" s="102"/>
    </row>
    <row r="86" spans="1:38" ht="14.1" customHeight="1">
      <c r="A86" s="152">
        <v>80</v>
      </c>
      <c r="B86" s="99" t="s">
        <v>234</v>
      </c>
      <c r="C86" s="100" t="s">
        <v>235</v>
      </c>
      <c r="D86" s="103"/>
      <c r="E86" s="174">
        <v>0</v>
      </c>
      <c r="F86" s="175">
        <v>0</v>
      </c>
      <c r="G86" s="174">
        <v>0</v>
      </c>
      <c r="H86" s="176">
        <v>0</v>
      </c>
      <c r="I86" s="176">
        <v>0</v>
      </c>
      <c r="J86" s="176">
        <v>0</v>
      </c>
      <c r="K86" s="176">
        <v>0</v>
      </c>
      <c r="L86" s="192"/>
      <c r="M86" s="175">
        <v>0</v>
      </c>
      <c r="N86" s="189"/>
      <c r="O86" s="177">
        <f>生産者価格評価表!DP86</f>
        <v>57319.927000000011</v>
      </c>
      <c r="P86" s="178">
        <f>ABS(生産者価格評価表!DV86)</f>
        <v>0</v>
      </c>
      <c r="Q86" s="179">
        <f t="shared" si="9"/>
        <v>0</v>
      </c>
      <c r="R86" s="178">
        <f>ABS(生産者価格評価表!DX86)</f>
        <v>14686.848</v>
      </c>
      <c r="S86" s="179">
        <f t="shared" si="14"/>
        <v>0.25622586714040996</v>
      </c>
      <c r="T86" s="180">
        <f t="shared" si="8"/>
        <v>0.74377413285959004</v>
      </c>
      <c r="U86" s="162"/>
      <c r="V86" s="181">
        <f>生産者価格評価表!DZ86</f>
        <v>70273.256000000023</v>
      </c>
      <c r="W86" s="182">
        <f>雇用表!D86</f>
        <v>5697</v>
      </c>
      <c r="X86" s="183">
        <f>雇用表!G86</f>
        <v>5594</v>
      </c>
      <c r="Y86" s="184">
        <f t="shared" si="10"/>
        <v>8.1069247737716871E-2</v>
      </c>
      <c r="Z86" s="185">
        <f t="shared" si="11"/>
        <v>7.960354078370864E-2</v>
      </c>
      <c r="AA86" s="109"/>
      <c r="AB86" s="181">
        <f>生産者価格評価表!DZ86</f>
        <v>70273.256000000023</v>
      </c>
      <c r="AC86" s="186">
        <v>47936.329999999994</v>
      </c>
      <c r="AD86" s="187">
        <f t="shared" si="12"/>
        <v>0.68214186631682439</v>
      </c>
      <c r="AE86" s="101"/>
      <c r="AF86" s="181">
        <f>生産者価格評価表!DZ86</f>
        <v>70273.256000000023</v>
      </c>
      <c r="AG86" s="188">
        <v>32563.912</v>
      </c>
      <c r="AH86" s="187">
        <f t="shared" si="13"/>
        <v>0.46338982784574534</v>
      </c>
      <c r="AI86" s="171"/>
      <c r="AJ86" s="933">
        <f>生産者価格評価表!DJ86</f>
        <v>10287.544</v>
      </c>
      <c r="AK86" s="938">
        <v>6.5579681964451084E-4</v>
      </c>
      <c r="AL86" s="102"/>
    </row>
    <row r="87" spans="1:38" ht="14.1" customHeight="1">
      <c r="A87" s="152">
        <v>81</v>
      </c>
      <c r="B87" s="99" t="s">
        <v>236</v>
      </c>
      <c r="C87" s="100" t="s">
        <v>237</v>
      </c>
      <c r="D87" s="103"/>
      <c r="E87" s="174">
        <v>0</v>
      </c>
      <c r="F87" s="175">
        <v>0</v>
      </c>
      <c r="G87" s="174">
        <v>0</v>
      </c>
      <c r="H87" s="176">
        <v>0</v>
      </c>
      <c r="I87" s="176">
        <v>0</v>
      </c>
      <c r="J87" s="176">
        <v>0</v>
      </c>
      <c r="K87" s="176">
        <v>0</v>
      </c>
      <c r="L87" s="176">
        <v>0</v>
      </c>
      <c r="M87" s="191"/>
      <c r="N87" s="189"/>
      <c r="O87" s="177">
        <f>生産者価格評価表!DP87</f>
        <v>221576.51200000005</v>
      </c>
      <c r="P87" s="178">
        <f>ABS(生産者価格評価表!DV87)</f>
        <v>0</v>
      </c>
      <c r="Q87" s="179">
        <f t="shared" si="9"/>
        <v>0</v>
      </c>
      <c r="R87" s="178">
        <f>ABS(生産者価格評価表!DX87)</f>
        <v>94137.164000000004</v>
      </c>
      <c r="S87" s="179">
        <f t="shared" si="14"/>
        <v>0.42485172796654541</v>
      </c>
      <c r="T87" s="180">
        <f t="shared" si="8"/>
        <v>0.57514827203345464</v>
      </c>
      <c r="U87" s="162"/>
      <c r="V87" s="181">
        <f>生産者価格評価表!DZ87</f>
        <v>202969.35600000003</v>
      </c>
      <c r="W87" s="182">
        <f>雇用表!D87</f>
        <v>14913</v>
      </c>
      <c r="X87" s="183">
        <f>雇用表!G87</f>
        <v>14795</v>
      </c>
      <c r="Y87" s="184">
        <f t="shared" si="10"/>
        <v>7.347414552569205E-2</v>
      </c>
      <c r="Z87" s="185">
        <f t="shared" si="11"/>
        <v>7.2892776976638762E-2</v>
      </c>
      <c r="AA87" s="109"/>
      <c r="AB87" s="181">
        <f>生産者価格評価表!DZ87</f>
        <v>202969.35600000003</v>
      </c>
      <c r="AC87" s="186">
        <v>122052.04300000002</v>
      </c>
      <c r="AD87" s="187">
        <f t="shared" si="12"/>
        <v>0.60133236566016401</v>
      </c>
      <c r="AE87" s="101"/>
      <c r="AF87" s="181">
        <f>生産者価格評価表!DZ87</f>
        <v>202969.35600000003</v>
      </c>
      <c r="AG87" s="188">
        <v>64960.178999999996</v>
      </c>
      <c r="AH87" s="187">
        <f t="shared" si="13"/>
        <v>0.32004919501247264</v>
      </c>
      <c r="AI87" s="171"/>
      <c r="AJ87" s="933">
        <f>生産者価格評価表!DJ87</f>
        <v>26720.186000000002</v>
      </c>
      <c r="AK87" s="938">
        <v>1.7528640923412033E-3</v>
      </c>
      <c r="AL87" s="102"/>
    </row>
    <row r="88" spans="1:38" ht="14.1" customHeight="1">
      <c r="A88" s="152">
        <v>82</v>
      </c>
      <c r="B88" s="98" t="s">
        <v>238</v>
      </c>
      <c r="C88" s="95" t="s">
        <v>239</v>
      </c>
      <c r="D88" s="103"/>
      <c r="E88" s="174">
        <v>0</v>
      </c>
      <c r="F88" s="175">
        <v>0</v>
      </c>
      <c r="G88" s="174">
        <v>0</v>
      </c>
      <c r="H88" s="176">
        <v>0</v>
      </c>
      <c r="I88" s="176">
        <v>0</v>
      </c>
      <c r="J88" s="176">
        <v>0</v>
      </c>
      <c r="K88" s="176">
        <v>0</v>
      </c>
      <c r="L88" s="176">
        <v>0</v>
      </c>
      <c r="M88" s="175">
        <v>0</v>
      </c>
      <c r="N88" s="189"/>
      <c r="O88" s="177">
        <f>生産者価格評価表!DP88</f>
        <v>495034.49900000007</v>
      </c>
      <c r="P88" s="178">
        <f>ABS(生産者価格評価表!DV88)</f>
        <v>8227.3019999999997</v>
      </c>
      <c r="Q88" s="179">
        <f t="shared" si="9"/>
        <v>1.6619653815278839E-2</v>
      </c>
      <c r="R88" s="178">
        <f>ABS(生産者価格評価表!DX88)</f>
        <v>73778.165999999997</v>
      </c>
      <c r="S88" s="179">
        <f t="shared" si="14"/>
        <v>0.14903641291472897</v>
      </c>
      <c r="T88" s="180">
        <f t="shared" si="8"/>
        <v>0.85096358708527098</v>
      </c>
      <c r="U88" s="162"/>
      <c r="V88" s="181">
        <f>生産者価格評価表!DZ88</f>
        <v>509087.7790000001</v>
      </c>
      <c r="W88" s="182">
        <f>雇用表!D88</f>
        <v>30990</v>
      </c>
      <c r="X88" s="183">
        <f>雇用表!G88</f>
        <v>23981</v>
      </c>
      <c r="Y88" s="184">
        <f t="shared" si="10"/>
        <v>6.0873588560451365E-2</v>
      </c>
      <c r="Z88" s="185">
        <f t="shared" si="11"/>
        <v>4.7105825339405751E-2</v>
      </c>
      <c r="AA88" s="109"/>
      <c r="AB88" s="181">
        <f>生産者価格評価表!DZ88</f>
        <v>509087.7790000001</v>
      </c>
      <c r="AC88" s="186">
        <v>297284.565</v>
      </c>
      <c r="AD88" s="187">
        <f t="shared" si="12"/>
        <v>0.5839554144944421</v>
      </c>
      <c r="AE88" s="101"/>
      <c r="AF88" s="181">
        <f>生産者価格評価表!DZ88</f>
        <v>509087.7790000001</v>
      </c>
      <c r="AG88" s="188">
        <v>133196.53599999999</v>
      </c>
      <c r="AH88" s="187">
        <f t="shared" si="13"/>
        <v>0.26163766150827195</v>
      </c>
      <c r="AI88" s="171"/>
      <c r="AJ88" s="933">
        <f>生産者価格評価表!DJ88</f>
        <v>199041.61900000001</v>
      </c>
      <c r="AK88" s="938">
        <v>1.2330375099811743E-2</v>
      </c>
      <c r="AL88" s="102"/>
    </row>
    <row r="89" spans="1:38" ht="14.1" customHeight="1">
      <c r="A89" s="152">
        <v>83</v>
      </c>
      <c r="B89" s="98" t="s">
        <v>240</v>
      </c>
      <c r="C89" s="95" t="s">
        <v>241</v>
      </c>
      <c r="D89" s="103"/>
      <c r="E89" s="174">
        <v>0</v>
      </c>
      <c r="F89" s="175">
        <v>0</v>
      </c>
      <c r="G89" s="174">
        <v>0</v>
      </c>
      <c r="H89" s="176">
        <v>0</v>
      </c>
      <c r="I89" s="176">
        <v>0</v>
      </c>
      <c r="J89" s="176">
        <v>0</v>
      </c>
      <c r="K89" s="176">
        <v>0</v>
      </c>
      <c r="L89" s="176">
        <v>0</v>
      </c>
      <c r="M89" s="175">
        <v>0</v>
      </c>
      <c r="N89" s="189"/>
      <c r="O89" s="177">
        <f>生産者価格評価表!DP89</f>
        <v>95364.037000000011</v>
      </c>
      <c r="P89" s="178">
        <f>ABS(生産者価格評価表!DV89)</f>
        <v>85.349000000000004</v>
      </c>
      <c r="Q89" s="179">
        <f t="shared" si="9"/>
        <v>8.9498098743449786E-4</v>
      </c>
      <c r="R89" s="178">
        <f>ABS(生産者価格評価表!DX89)</f>
        <v>6551.8890000000001</v>
      </c>
      <c r="S89" s="179">
        <f t="shared" si="14"/>
        <v>6.8703981145429055E-2</v>
      </c>
      <c r="T89" s="180">
        <f t="shared" si="8"/>
        <v>0.93129601885457092</v>
      </c>
      <c r="U89" s="162"/>
      <c r="V89" s="181">
        <f>生産者価格評価表!DZ89</f>
        <v>103669.93700000002</v>
      </c>
      <c r="W89" s="182">
        <f>雇用表!D89</f>
        <v>10067</v>
      </c>
      <c r="X89" s="183">
        <f>雇用表!G89</f>
        <v>10021</v>
      </c>
      <c r="Y89" s="184">
        <f t="shared" si="10"/>
        <v>9.7106261384146478E-2</v>
      </c>
      <c r="Z89" s="185">
        <f t="shared" si="11"/>
        <v>9.6662545478348252E-2</v>
      </c>
      <c r="AA89" s="109"/>
      <c r="AB89" s="181">
        <f>生産者価格評価表!DZ89</f>
        <v>103669.93700000002</v>
      </c>
      <c r="AC89" s="186">
        <v>81043.055000000008</v>
      </c>
      <c r="AD89" s="187">
        <f t="shared" si="12"/>
        <v>0.78174114256479188</v>
      </c>
      <c r="AE89" s="101"/>
      <c r="AF89" s="181">
        <f>生産者価格評価表!DZ89</f>
        <v>103669.93700000002</v>
      </c>
      <c r="AG89" s="188">
        <v>61859.695</v>
      </c>
      <c r="AH89" s="187">
        <f t="shared" si="13"/>
        <v>0.59669849128971675</v>
      </c>
      <c r="AI89" s="171"/>
      <c r="AJ89" s="933">
        <f>生産者価格評価表!DJ89</f>
        <v>9242.9570000000003</v>
      </c>
      <c r="AK89" s="938">
        <v>1.6232844308951781E-3</v>
      </c>
      <c r="AL89" s="102"/>
    </row>
    <row r="90" spans="1:38" ht="14.1" customHeight="1">
      <c r="A90" s="152">
        <v>84</v>
      </c>
      <c r="B90" s="98" t="s">
        <v>242</v>
      </c>
      <c r="C90" s="95" t="s">
        <v>243</v>
      </c>
      <c r="D90" s="103"/>
      <c r="E90" s="174">
        <v>0</v>
      </c>
      <c r="F90" s="175">
        <v>0</v>
      </c>
      <c r="G90" s="174">
        <v>0</v>
      </c>
      <c r="H90" s="176">
        <v>0</v>
      </c>
      <c r="I90" s="176">
        <v>0</v>
      </c>
      <c r="J90" s="176">
        <v>0</v>
      </c>
      <c r="K90" s="176">
        <v>0</v>
      </c>
      <c r="L90" s="176">
        <v>0</v>
      </c>
      <c r="M90" s="175">
        <v>0</v>
      </c>
      <c r="N90" s="189"/>
      <c r="O90" s="177">
        <f>生産者価格評価表!DP90</f>
        <v>1001486.2080000001</v>
      </c>
      <c r="P90" s="178">
        <f>ABS(生産者価格評価表!DV90)</f>
        <v>7492.9040000000005</v>
      </c>
      <c r="Q90" s="179">
        <f t="shared" si="9"/>
        <v>7.4817845120039835E-3</v>
      </c>
      <c r="R90" s="178">
        <f>ABS(生産者価格評価表!DX90)</f>
        <v>234580.61200000002</v>
      </c>
      <c r="S90" s="179">
        <f t="shared" si="14"/>
        <v>0.2342324937938636</v>
      </c>
      <c r="T90" s="180">
        <f t="shared" si="8"/>
        <v>0.76576750620613643</v>
      </c>
      <c r="U90" s="162"/>
      <c r="V90" s="181">
        <f>生産者価格評価表!DZ90</f>
        <v>773011.09000000008</v>
      </c>
      <c r="W90" s="182">
        <f>雇用表!D90</f>
        <v>7562</v>
      </c>
      <c r="X90" s="183">
        <f>雇用表!G90</f>
        <v>7444</v>
      </c>
      <c r="Y90" s="184">
        <f t="shared" si="10"/>
        <v>9.7825245948282569E-3</v>
      </c>
      <c r="Z90" s="185">
        <f t="shared" si="11"/>
        <v>9.6298747796748942E-3</v>
      </c>
      <c r="AA90" s="109"/>
      <c r="AB90" s="181">
        <f>生産者価格評価表!DZ90</f>
        <v>773011.09000000008</v>
      </c>
      <c r="AC90" s="186">
        <v>349653.38399999996</v>
      </c>
      <c r="AD90" s="187">
        <f t="shared" si="12"/>
        <v>0.45232647826566103</v>
      </c>
      <c r="AE90" s="101"/>
      <c r="AF90" s="181">
        <f>生産者価格評価表!DZ90</f>
        <v>773011.09000000008</v>
      </c>
      <c r="AG90" s="188">
        <v>64507.042000000001</v>
      </c>
      <c r="AH90" s="187">
        <f t="shared" si="13"/>
        <v>8.3449051164324162E-2</v>
      </c>
      <c r="AI90" s="171"/>
      <c r="AJ90" s="933">
        <f>生産者価格評価表!DJ90</f>
        <v>503934.21500000003</v>
      </c>
      <c r="AK90" s="938">
        <v>3.0226127779866586E-2</v>
      </c>
      <c r="AL90" s="102"/>
    </row>
    <row r="91" spans="1:38" ht="14.1" customHeight="1">
      <c r="A91" s="152">
        <v>85</v>
      </c>
      <c r="B91" s="98" t="s">
        <v>244</v>
      </c>
      <c r="C91" s="95" t="s">
        <v>245</v>
      </c>
      <c r="D91" s="103"/>
      <c r="E91" s="174">
        <v>0</v>
      </c>
      <c r="F91" s="175">
        <v>0</v>
      </c>
      <c r="G91" s="174">
        <v>0</v>
      </c>
      <c r="H91" s="176">
        <v>0</v>
      </c>
      <c r="I91" s="176">
        <v>0</v>
      </c>
      <c r="J91" s="176">
        <v>0</v>
      </c>
      <c r="K91" s="176">
        <v>0</v>
      </c>
      <c r="L91" s="176">
        <v>0</v>
      </c>
      <c r="M91" s="175">
        <v>0</v>
      </c>
      <c r="N91" s="189"/>
      <c r="O91" s="177">
        <f>生産者価格評価表!DP91</f>
        <v>193964.36600000004</v>
      </c>
      <c r="P91" s="178">
        <f>ABS(生産者価格評価表!DV91)</f>
        <v>0</v>
      </c>
      <c r="Q91" s="179">
        <f t="shared" si="9"/>
        <v>0</v>
      </c>
      <c r="R91" s="178">
        <f>ABS(生産者価格評価表!DX91)</f>
        <v>27250.507000000001</v>
      </c>
      <c r="S91" s="179">
        <f t="shared" si="14"/>
        <v>0.14049233661816005</v>
      </c>
      <c r="T91" s="180">
        <f t="shared" si="8"/>
        <v>0.85950766338183993</v>
      </c>
      <c r="U91" s="162"/>
      <c r="V91" s="181">
        <f>生産者価格評価表!DZ91</f>
        <v>194840.67400000003</v>
      </c>
      <c r="W91" s="182">
        <f>雇用表!D91</f>
        <v>4612</v>
      </c>
      <c r="X91" s="183">
        <f>雇用表!G91</f>
        <v>4612</v>
      </c>
      <c r="Y91" s="184">
        <f t="shared" si="10"/>
        <v>2.3670622284954729E-2</v>
      </c>
      <c r="Z91" s="185">
        <f t="shared" si="11"/>
        <v>2.3670622284954729E-2</v>
      </c>
      <c r="AA91" s="109"/>
      <c r="AB91" s="181">
        <f>生産者価格評価表!DZ91</f>
        <v>194840.67400000003</v>
      </c>
      <c r="AC91" s="186">
        <v>89109.351999999999</v>
      </c>
      <c r="AD91" s="187">
        <f t="shared" si="12"/>
        <v>0.45734471232633894</v>
      </c>
      <c r="AE91" s="101"/>
      <c r="AF91" s="181">
        <f>生産者価格評価表!DZ91</f>
        <v>194840.67400000003</v>
      </c>
      <c r="AG91" s="188">
        <v>31244.282999999999</v>
      </c>
      <c r="AH91" s="187">
        <f t="shared" si="13"/>
        <v>0.16035811393261756</v>
      </c>
      <c r="AI91" s="171"/>
      <c r="AJ91" s="933">
        <f>生産者価格評価表!DJ91</f>
        <v>85357.376999999993</v>
      </c>
      <c r="AK91" s="938">
        <v>5.5209578103492113E-3</v>
      </c>
      <c r="AL91" s="102"/>
    </row>
    <row r="92" spans="1:38" ht="14.1" customHeight="1">
      <c r="A92" s="152">
        <v>86</v>
      </c>
      <c r="B92" s="98" t="s">
        <v>246</v>
      </c>
      <c r="C92" s="95" t="s">
        <v>247</v>
      </c>
      <c r="D92" s="103"/>
      <c r="E92" s="174">
        <v>1.2174000000000001E-2</v>
      </c>
      <c r="F92" s="175">
        <v>2.0642000000000001E-2</v>
      </c>
      <c r="G92" s="174">
        <v>1.1E-5</v>
      </c>
      <c r="H92" s="176">
        <v>3.019E-3</v>
      </c>
      <c r="I92" s="176">
        <v>0</v>
      </c>
      <c r="J92" s="176">
        <v>0</v>
      </c>
      <c r="K92" s="176">
        <v>7.9999999999999996E-6</v>
      </c>
      <c r="L92" s="176">
        <v>1.73E-4</v>
      </c>
      <c r="M92" s="175">
        <v>1.0399999999999999E-3</v>
      </c>
      <c r="N92" s="189"/>
      <c r="O92" s="177">
        <f>生産者価格評価表!DP92</f>
        <v>1661704.8309999998</v>
      </c>
      <c r="P92" s="178">
        <f>ABS(生産者価格評価表!DV92)</f>
        <v>200824.69399999999</v>
      </c>
      <c r="Q92" s="179">
        <f t="shared" si="9"/>
        <v>0.12085461283707372</v>
      </c>
      <c r="R92" s="178">
        <f>ABS(生産者価格評価表!DX92)</f>
        <v>974895.00899999996</v>
      </c>
      <c r="S92" s="179">
        <f t="shared" si="14"/>
        <v>0.58668362203251012</v>
      </c>
      <c r="T92" s="180">
        <f t="shared" si="8"/>
        <v>0.41331637796748988</v>
      </c>
      <c r="U92" s="162"/>
      <c r="V92" s="181">
        <f>生産者価格評価表!DZ92</f>
        <v>1176475.9739999999</v>
      </c>
      <c r="W92" s="182">
        <f>雇用表!D92</f>
        <v>67367</v>
      </c>
      <c r="X92" s="183">
        <f>雇用表!G92</f>
        <v>65391</v>
      </c>
      <c r="Y92" s="184">
        <f t="shared" si="10"/>
        <v>5.7261687861719139E-2</v>
      </c>
      <c r="Z92" s="185">
        <f t="shared" si="11"/>
        <v>5.5582095550724783E-2</v>
      </c>
      <c r="AA92" s="109"/>
      <c r="AB92" s="181">
        <f>生産者価格評価表!DZ92</f>
        <v>1176475.9739999999</v>
      </c>
      <c r="AC92" s="186">
        <v>749304.66999999993</v>
      </c>
      <c r="AD92" s="187">
        <f t="shared" si="12"/>
        <v>0.63690605380777621</v>
      </c>
      <c r="AE92" s="101"/>
      <c r="AF92" s="181">
        <f>生産者価格評価表!DZ92</f>
        <v>1176475.9739999999</v>
      </c>
      <c r="AG92" s="188">
        <v>455426.72700000001</v>
      </c>
      <c r="AH92" s="187">
        <f t="shared" si="13"/>
        <v>0.38711094579480126</v>
      </c>
      <c r="AI92" s="171"/>
      <c r="AJ92" s="933">
        <f>生産者価格評価表!DJ92</f>
        <v>245363.84599999999</v>
      </c>
      <c r="AK92" s="938">
        <v>9.1422201655109031E-3</v>
      </c>
      <c r="AL92" s="102"/>
    </row>
    <row r="93" spans="1:38" ht="14.1" customHeight="1">
      <c r="A93" s="152">
        <v>87</v>
      </c>
      <c r="B93" s="98" t="s">
        <v>248</v>
      </c>
      <c r="C93" s="95" t="s">
        <v>249</v>
      </c>
      <c r="D93" s="103"/>
      <c r="E93" s="174">
        <v>0</v>
      </c>
      <c r="F93" s="175">
        <v>0</v>
      </c>
      <c r="G93" s="174">
        <v>0</v>
      </c>
      <c r="H93" s="176">
        <v>0</v>
      </c>
      <c r="I93" s="176">
        <v>0</v>
      </c>
      <c r="J93" s="176">
        <v>0</v>
      </c>
      <c r="K93" s="176">
        <v>0</v>
      </c>
      <c r="L93" s="176">
        <v>0</v>
      </c>
      <c r="M93" s="175">
        <v>0</v>
      </c>
      <c r="N93" s="189"/>
      <c r="O93" s="177">
        <f>生産者価格評価表!DP93</f>
        <v>440823.04799999995</v>
      </c>
      <c r="P93" s="178">
        <f>ABS(生産者価格評価表!DV93)</f>
        <v>3888.9569999999999</v>
      </c>
      <c r="Q93" s="179">
        <f t="shared" si="9"/>
        <v>8.822036455770798E-3</v>
      </c>
      <c r="R93" s="178">
        <f>ABS(生産者価格評価表!DX93)</f>
        <v>426874.16</v>
      </c>
      <c r="S93" s="179">
        <f t="shared" si="14"/>
        <v>0.96835717174207281</v>
      </c>
      <c r="T93" s="180">
        <f t="shared" si="8"/>
        <v>3.1642828257927191E-2</v>
      </c>
      <c r="U93" s="162"/>
      <c r="V93" s="181">
        <f>生産者価格評価表!DZ93</f>
        <v>270078.37000000005</v>
      </c>
      <c r="W93" s="182">
        <f>雇用表!D93</f>
        <v>7826</v>
      </c>
      <c r="X93" s="183">
        <f>雇用表!G93</f>
        <v>6208</v>
      </c>
      <c r="Y93" s="184">
        <f t="shared" si="10"/>
        <v>2.8976774408109758E-2</v>
      </c>
      <c r="Z93" s="185">
        <f t="shared" si="11"/>
        <v>2.298592071627209E-2</v>
      </c>
      <c r="AA93" s="109"/>
      <c r="AB93" s="181">
        <f>生産者価格評価表!DZ93</f>
        <v>270078.37000000005</v>
      </c>
      <c r="AC93" s="186">
        <v>110402.91500000001</v>
      </c>
      <c r="AD93" s="187">
        <f t="shared" si="12"/>
        <v>0.40878103270543281</v>
      </c>
      <c r="AE93" s="101"/>
      <c r="AF93" s="181">
        <f>生産者価格評価表!DZ93</f>
        <v>270078.37000000005</v>
      </c>
      <c r="AG93" s="188">
        <v>46907.614999999998</v>
      </c>
      <c r="AH93" s="187">
        <f t="shared" si="13"/>
        <v>0.17368149474539551</v>
      </c>
      <c r="AI93" s="171"/>
      <c r="AJ93" s="933">
        <f>生産者価格評価表!DJ93</f>
        <v>116707.859</v>
      </c>
      <c r="AK93" s="938">
        <v>3.706810257093159E-4</v>
      </c>
      <c r="AL93" s="102"/>
    </row>
    <row r="94" spans="1:38" ht="14.1" customHeight="1">
      <c r="A94" s="152">
        <v>88</v>
      </c>
      <c r="B94" s="98" t="s">
        <v>250</v>
      </c>
      <c r="C94" s="95" t="s">
        <v>251</v>
      </c>
      <c r="D94" s="103"/>
      <c r="E94" s="174">
        <v>3.0232999999999999E-2</v>
      </c>
      <c r="F94" s="175">
        <v>0.133884</v>
      </c>
      <c r="G94" s="174">
        <v>1.3999999999999999E-4</v>
      </c>
      <c r="H94" s="176">
        <v>1.8270000000000002E-2</v>
      </c>
      <c r="I94" s="176">
        <v>3.9999999999999998E-6</v>
      </c>
      <c r="J94" s="176">
        <v>4.6E-5</v>
      </c>
      <c r="K94" s="176">
        <v>2.5000000000000001E-5</v>
      </c>
      <c r="L94" s="176">
        <v>1.17E-3</v>
      </c>
      <c r="M94" s="175">
        <v>4.0260000000000001E-3</v>
      </c>
      <c r="N94" s="189"/>
      <c r="O94" s="177">
        <f>生産者価格評価表!DP94</f>
        <v>358195.07399999991</v>
      </c>
      <c r="P94" s="178">
        <f>ABS(生産者価格評価表!DV94)</f>
        <v>15401.266</v>
      </c>
      <c r="Q94" s="179">
        <f t="shared" si="9"/>
        <v>4.2996867120512115E-2</v>
      </c>
      <c r="R94" s="178">
        <f>ABS(生産者価格評価表!DX94)</f>
        <v>328281.24099999998</v>
      </c>
      <c r="S94" s="179">
        <f t="shared" si="14"/>
        <v>0.9164873132789092</v>
      </c>
      <c r="T94" s="180">
        <f t="shared" si="8"/>
        <v>8.3512686721090801E-2</v>
      </c>
      <c r="U94" s="162"/>
      <c r="V94" s="181">
        <f>生産者価格評価表!DZ94</f>
        <v>183439.29899999994</v>
      </c>
      <c r="W94" s="182">
        <f>雇用表!D94</f>
        <v>10003</v>
      </c>
      <c r="X94" s="183">
        <f>雇用表!G94</f>
        <v>8270</v>
      </c>
      <c r="Y94" s="184">
        <f t="shared" si="10"/>
        <v>5.4530299965875925E-2</v>
      </c>
      <c r="Z94" s="185">
        <f t="shared" si="11"/>
        <v>4.5083033161830842E-2</v>
      </c>
      <c r="AA94" s="109"/>
      <c r="AB94" s="181">
        <f>生産者価格評価表!DZ94</f>
        <v>183439.29899999994</v>
      </c>
      <c r="AC94" s="186">
        <v>90260.40400000001</v>
      </c>
      <c r="AD94" s="187">
        <f t="shared" si="12"/>
        <v>0.49204507699301686</v>
      </c>
      <c r="AE94" s="101"/>
      <c r="AF94" s="181">
        <f>生産者価格評価表!DZ94</f>
        <v>183439.29899999994</v>
      </c>
      <c r="AG94" s="188">
        <v>50255.538</v>
      </c>
      <c r="AH94" s="187">
        <f t="shared" si="13"/>
        <v>0.27396276737843411</v>
      </c>
      <c r="AI94" s="171"/>
      <c r="AJ94" s="933">
        <f>生産者価格評価表!DJ94</f>
        <v>68802.494999999995</v>
      </c>
      <c r="AK94" s="938">
        <v>6.397049900369005E-4</v>
      </c>
      <c r="AL94" s="102"/>
    </row>
    <row r="95" spans="1:38" ht="14.1" customHeight="1">
      <c r="A95" s="152">
        <v>89</v>
      </c>
      <c r="B95" s="98" t="s">
        <v>252</v>
      </c>
      <c r="C95" s="95" t="s">
        <v>7</v>
      </c>
      <c r="D95" s="103"/>
      <c r="E95" s="174">
        <v>0</v>
      </c>
      <c r="F95" s="175">
        <v>0</v>
      </c>
      <c r="G95" s="174">
        <v>0</v>
      </c>
      <c r="H95" s="176">
        <v>0</v>
      </c>
      <c r="I95" s="176">
        <v>0</v>
      </c>
      <c r="J95" s="176">
        <v>0</v>
      </c>
      <c r="K95" s="176">
        <v>0</v>
      </c>
      <c r="L95" s="176">
        <v>0</v>
      </c>
      <c r="M95" s="175">
        <v>0</v>
      </c>
      <c r="N95" s="189"/>
      <c r="O95" s="177">
        <f>生産者価格評価表!DP95</f>
        <v>1575418.6680000001</v>
      </c>
      <c r="P95" s="178">
        <f>ABS(生産者価格評価表!DV95)</f>
        <v>0</v>
      </c>
      <c r="Q95" s="179">
        <f t="shared" si="9"/>
        <v>0</v>
      </c>
      <c r="R95" s="178">
        <f>ABS(生産者価格評価表!DX95)</f>
        <v>0</v>
      </c>
      <c r="S95" s="179">
        <f t="shared" si="14"/>
        <v>0</v>
      </c>
      <c r="T95" s="180">
        <f t="shared" si="8"/>
        <v>1</v>
      </c>
      <c r="U95" s="162"/>
      <c r="V95" s="181">
        <f>生産者価格評価表!DZ95</f>
        <v>1575418.6680000001</v>
      </c>
      <c r="W95" s="182">
        <f>雇用表!D95</f>
        <v>87565</v>
      </c>
      <c r="X95" s="183">
        <f>雇用表!G95</f>
        <v>87565</v>
      </c>
      <c r="Y95" s="184">
        <f t="shared" si="10"/>
        <v>5.5582050523220024E-2</v>
      </c>
      <c r="Z95" s="185">
        <f t="shared" si="11"/>
        <v>5.5582050523220024E-2</v>
      </c>
      <c r="AA95" s="109"/>
      <c r="AB95" s="181">
        <f>生産者価格評価表!DZ95</f>
        <v>1575418.6680000001</v>
      </c>
      <c r="AC95" s="186">
        <v>1143243.2189999998</v>
      </c>
      <c r="AD95" s="187">
        <f t="shared" si="12"/>
        <v>0.72567581064108588</v>
      </c>
      <c r="AE95" s="101"/>
      <c r="AF95" s="181">
        <f>生産者価格評価表!DZ95</f>
        <v>1575418.6680000001</v>
      </c>
      <c r="AG95" s="188">
        <v>544547.64599999995</v>
      </c>
      <c r="AH95" s="187">
        <f t="shared" si="13"/>
        <v>0.34565265542479906</v>
      </c>
      <c r="AI95" s="171"/>
      <c r="AJ95" s="933">
        <f>生産者価格評価表!DJ95</f>
        <v>71588.979000000007</v>
      </c>
      <c r="AK95" s="938">
        <v>4.2552539622029602E-3</v>
      </c>
      <c r="AL95" s="102"/>
    </row>
    <row r="96" spans="1:38" ht="14.1" customHeight="1">
      <c r="A96" s="152">
        <v>90</v>
      </c>
      <c r="B96" s="98" t="s">
        <v>253</v>
      </c>
      <c r="C96" s="95" t="s">
        <v>254</v>
      </c>
      <c r="D96" s="103"/>
      <c r="E96" s="174">
        <v>0</v>
      </c>
      <c r="F96" s="175">
        <v>0</v>
      </c>
      <c r="G96" s="174">
        <v>0</v>
      </c>
      <c r="H96" s="176">
        <v>2.6999999999999999E-5</v>
      </c>
      <c r="I96" s="176">
        <v>0</v>
      </c>
      <c r="J96" s="176">
        <v>0</v>
      </c>
      <c r="K96" s="176">
        <v>0</v>
      </c>
      <c r="L96" s="176">
        <v>0</v>
      </c>
      <c r="M96" s="175">
        <v>0</v>
      </c>
      <c r="N96" s="189"/>
      <c r="O96" s="177">
        <f>生産者価格評価表!DP96</f>
        <v>1479620.655</v>
      </c>
      <c r="P96" s="178">
        <f>ABS(生産者価格評価表!DV96)</f>
        <v>1405.66</v>
      </c>
      <c r="Q96" s="179">
        <f t="shared" si="9"/>
        <v>9.5001377228003082E-4</v>
      </c>
      <c r="R96" s="178">
        <f>ABS(生産者価格評価表!DX96)</f>
        <v>44901.512000000002</v>
      </c>
      <c r="S96" s="179">
        <f t="shared" si="14"/>
        <v>3.034663773330469E-2</v>
      </c>
      <c r="T96" s="180">
        <f t="shared" si="8"/>
        <v>0.9696533622666953</v>
      </c>
      <c r="U96" s="162"/>
      <c r="V96" s="181">
        <f>生産者価格評価表!DZ96</f>
        <v>1449756.8299999998</v>
      </c>
      <c r="W96" s="182">
        <f>雇用表!D96</f>
        <v>147881</v>
      </c>
      <c r="X96" s="183">
        <f>雇用表!G96</f>
        <v>147543</v>
      </c>
      <c r="Y96" s="184">
        <f t="shared" si="10"/>
        <v>0.10200400297476096</v>
      </c>
      <c r="Z96" s="185">
        <f t="shared" si="11"/>
        <v>0.10177086042767601</v>
      </c>
      <c r="AA96" s="109"/>
      <c r="AB96" s="181">
        <f>生産者価格評価表!DZ96</f>
        <v>1449756.8299999998</v>
      </c>
      <c r="AC96" s="186">
        <v>1153371.0690000001</v>
      </c>
      <c r="AD96" s="187">
        <f t="shared" si="12"/>
        <v>0.79556174189570827</v>
      </c>
      <c r="AE96" s="101"/>
      <c r="AF96" s="181">
        <f>生産者価格評価表!DZ96</f>
        <v>1449756.8299999998</v>
      </c>
      <c r="AG96" s="188">
        <v>866824.91299999994</v>
      </c>
      <c r="AH96" s="187">
        <f t="shared" si="13"/>
        <v>0.59791055648967006</v>
      </c>
      <c r="AI96" s="171"/>
      <c r="AJ96" s="934">
        <f>'7211'!$E$168</f>
        <v>320346.51600000006</v>
      </c>
      <c r="AK96" s="938">
        <v>1.7896944877097927E-2</v>
      </c>
      <c r="AL96" s="102"/>
    </row>
    <row r="97" spans="1:38" ht="14.1" customHeight="1">
      <c r="A97" s="152">
        <v>91</v>
      </c>
      <c r="B97" s="98" t="s">
        <v>255</v>
      </c>
      <c r="C97" s="95" t="s">
        <v>256</v>
      </c>
      <c r="D97" s="103"/>
      <c r="E97" s="174">
        <v>0</v>
      </c>
      <c r="F97" s="175">
        <v>0</v>
      </c>
      <c r="G97" s="174">
        <v>0</v>
      </c>
      <c r="H97" s="176">
        <v>0</v>
      </c>
      <c r="I97" s="176">
        <v>0</v>
      </c>
      <c r="J97" s="176">
        <v>0</v>
      </c>
      <c r="K97" s="176">
        <v>0</v>
      </c>
      <c r="L97" s="176">
        <v>0</v>
      </c>
      <c r="M97" s="175">
        <v>0</v>
      </c>
      <c r="N97" s="189"/>
      <c r="O97" s="177">
        <f>生産者価格評価表!DP97</f>
        <v>1899026.8020000001</v>
      </c>
      <c r="P97" s="178">
        <f>ABS(生産者価格評価表!DV97)</f>
        <v>123347.872</v>
      </c>
      <c r="Q97" s="179">
        <f t="shared" si="9"/>
        <v>6.4953202277131417E-2</v>
      </c>
      <c r="R97" s="178">
        <f>ABS(生産者価格評価表!DX97)</f>
        <v>156750.742</v>
      </c>
      <c r="S97" s="179">
        <f t="shared" si="14"/>
        <v>8.2542669663700718E-2</v>
      </c>
      <c r="T97" s="180">
        <f t="shared" si="8"/>
        <v>0.91745733033629928</v>
      </c>
      <c r="U97" s="162"/>
      <c r="V97" s="181">
        <f>生産者価格評価表!DZ97</f>
        <v>2113800.1230000001</v>
      </c>
      <c r="W97" s="182">
        <f>雇用表!D97</f>
        <v>51657</v>
      </c>
      <c r="X97" s="183">
        <f>雇用表!G97</f>
        <v>51634</v>
      </c>
      <c r="Y97" s="184">
        <f t="shared" si="10"/>
        <v>2.4437977573152029E-2</v>
      </c>
      <c r="Z97" s="185">
        <f t="shared" si="11"/>
        <v>2.4427096695745627E-2</v>
      </c>
      <c r="AA97" s="109"/>
      <c r="AB97" s="181">
        <f>生産者価格評価表!DZ97</f>
        <v>2113800.1230000001</v>
      </c>
      <c r="AC97" s="186">
        <v>1136327.2320000001</v>
      </c>
      <c r="AD97" s="187">
        <f t="shared" si="12"/>
        <v>0.53757553499773358</v>
      </c>
      <c r="AE97" s="101"/>
      <c r="AF97" s="181">
        <f>生産者価格評価表!DZ97</f>
        <v>2113800.1230000001</v>
      </c>
      <c r="AG97" s="188">
        <v>812893.00699999998</v>
      </c>
      <c r="AH97" s="187">
        <f t="shared" si="13"/>
        <v>0.38456474581253486</v>
      </c>
      <c r="AI97" s="171"/>
      <c r="AJ97" s="934">
        <f>'7211'!$E$170</f>
        <v>0</v>
      </c>
      <c r="AK97" s="938">
        <v>0</v>
      </c>
      <c r="AL97" s="102"/>
    </row>
    <row r="98" spans="1:38" ht="14.1" customHeight="1">
      <c r="A98" s="152">
        <v>92</v>
      </c>
      <c r="B98" s="98" t="s">
        <v>257</v>
      </c>
      <c r="C98" s="95" t="s">
        <v>258</v>
      </c>
      <c r="D98" s="103"/>
      <c r="E98" s="174">
        <v>0</v>
      </c>
      <c r="F98" s="175">
        <v>0</v>
      </c>
      <c r="G98" s="174">
        <v>0</v>
      </c>
      <c r="H98" s="176">
        <v>0</v>
      </c>
      <c r="I98" s="176">
        <v>0</v>
      </c>
      <c r="J98" s="176">
        <v>0</v>
      </c>
      <c r="K98" s="176">
        <v>0</v>
      </c>
      <c r="L98" s="176">
        <v>0</v>
      </c>
      <c r="M98" s="175">
        <v>0</v>
      </c>
      <c r="N98" s="189"/>
      <c r="O98" s="177">
        <f>生産者価格評価表!DP98</f>
        <v>2671766.7760000001</v>
      </c>
      <c r="P98" s="178">
        <f>ABS(生産者価格評価表!DV98)</f>
        <v>305.625</v>
      </c>
      <c r="Q98" s="179">
        <f t="shared" si="9"/>
        <v>1.143905982907544E-4</v>
      </c>
      <c r="R98" s="178">
        <f>ABS(生産者価格評価表!DX98)</f>
        <v>125566.1</v>
      </c>
      <c r="S98" s="179">
        <f t="shared" si="14"/>
        <v>4.699740303979287E-2</v>
      </c>
      <c r="T98" s="180">
        <f t="shared" si="8"/>
        <v>0.95300259696020717</v>
      </c>
      <c r="U98" s="162"/>
      <c r="V98" s="181">
        <f>生産者価格評価表!DZ98</f>
        <v>2556307.1519999998</v>
      </c>
      <c r="W98" s="182">
        <f>雇用表!D98</f>
        <v>231953</v>
      </c>
      <c r="X98" s="183">
        <f>雇用表!G98</f>
        <v>215623</v>
      </c>
      <c r="Y98" s="184">
        <f t="shared" si="10"/>
        <v>9.0737531215106512E-2</v>
      </c>
      <c r="Z98" s="185">
        <f t="shared" si="11"/>
        <v>8.4349409980448237E-2</v>
      </c>
      <c r="AA98" s="109"/>
      <c r="AB98" s="181">
        <f>生産者価格評価表!DZ98</f>
        <v>2556307.1519999998</v>
      </c>
      <c r="AC98" s="186">
        <v>1360212.757</v>
      </c>
      <c r="AD98" s="187">
        <f t="shared" si="12"/>
        <v>0.53210067340139422</v>
      </c>
      <c r="AE98" s="101"/>
      <c r="AF98" s="181">
        <f>生産者価格評価表!DZ98</f>
        <v>2556307.1519999998</v>
      </c>
      <c r="AG98" s="188">
        <v>1111166.56</v>
      </c>
      <c r="AH98" s="187">
        <f t="shared" si="13"/>
        <v>0.43467646645304231</v>
      </c>
      <c r="AI98" s="171"/>
      <c r="AJ98" s="933">
        <f>生産者価格評価表!DJ98</f>
        <v>543004.098</v>
      </c>
      <c r="AK98" s="938">
        <v>2.9282537384655721E-2</v>
      </c>
      <c r="AL98" s="102"/>
    </row>
    <row r="99" spans="1:38" ht="14.1" customHeight="1">
      <c r="A99" s="152">
        <v>93</v>
      </c>
      <c r="B99" s="98" t="s">
        <v>259</v>
      </c>
      <c r="C99" s="95" t="s">
        <v>260</v>
      </c>
      <c r="D99" s="103"/>
      <c r="E99" s="174">
        <v>0</v>
      </c>
      <c r="F99" s="175">
        <v>0</v>
      </c>
      <c r="G99" s="174">
        <v>0</v>
      </c>
      <c r="H99" s="176">
        <v>0</v>
      </c>
      <c r="I99" s="176">
        <v>0</v>
      </c>
      <c r="J99" s="176">
        <v>0</v>
      </c>
      <c r="K99" s="176">
        <v>0</v>
      </c>
      <c r="L99" s="176">
        <v>0</v>
      </c>
      <c r="M99" s="175">
        <v>0</v>
      </c>
      <c r="N99" s="189"/>
      <c r="O99" s="177">
        <f>生産者価格評価表!DP99</f>
        <v>114725.73999999999</v>
      </c>
      <c r="P99" s="178">
        <f>ABS(生産者価格評価表!DV99)</f>
        <v>0</v>
      </c>
      <c r="Q99" s="179">
        <f t="shared" si="9"/>
        <v>0</v>
      </c>
      <c r="R99" s="178">
        <f>ABS(生産者価格評価表!DX99)</f>
        <v>0</v>
      </c>
      <c r="S99" s="179">
        <f t="shared" si="14"/>
        <v>0</v>
      </c>
      <c r="T99" s="180">
        <f t="shared" si="8"/>
        <v>1</v>
      </c>
      <c r="U99" s="162"/>
      <c r="V99" s="181">
        <f>生産者価格評価表!DZ99</f>
        <v>117362.48899999999</v>
      </c>
      <c r="W99" s="182">
        <f>雇用表!D99</f>
        <v>9822</v>
      </c>
      <c r="X99" s="183">
        <f>雇用表!G99</f>
        <v>9620</v>
      </c>
      <c r="Y99" s="184">
        <f t="shared" si="10"/>
        <v>8.3689431637735637E-2</v>
      </c>
      <c r="Z99" s="185">
        <f t="shared" si="11"/>
        <v>8.1968268413257675E-2</v>
      </c>
      <c r="AA99" s="109"/>
      <c r="AB99" s="181">
        <f>生産者価格評価表!DZ99</f>
        <v>117362.48899999999</v>
      </c>
      <c r="AC99" s="186">
        <v>65575.46100000001</v>
      </c>
      <c r="AD99" s="187">
        <f t="shared" si="12"/>
        <v>0.55874293020489718</v>
      </c>
      <c r="AE99" s="101"/>
      <c r="AF99" s="181">
        <f>生産者価格評価表!DZ99</f>
        <v>117362.48899999999</v>
      </c>
      <c r="AG99" s="188">
        <v>57283.658000000003</v>
      </c>
      <c r="AH99" s="187">
        <f t="shared" si="13"/>
        <v>0.48809171046125316</v>
      </c>
      <c r="AI99" s="171"/>
      <c r="AJ99" s="933">
        <f>生産者価格評価表!DJ99</f>
        <v>3510.8339999999998</v>
      </c>
      <c r="AK99" s="938">
        <v>5.898335033870714E-4</v>
      </c>
      <c r="AL99" s="102"/>
    </row>
    <row r="100" spans="1:38" ht="14.1" customHeight="1">
      <c r="A100" s="152">
        <v>94</v>
      </c>
      <c r="B100" s="98" t="s">
        <v>261</v>
      </c>
      <c r="C100" s="95" t="s">
        <v>262</v>
      </c>
      <c r="D100" s="103"/>
      <c r="E100" s="174">
        <v>0</v>
      </c>
      <c r="F100" s="175">
        <v>0</v>
      </c>
      <c r="G100" s="174">
        <v>0</v>
      </c>
      <c r="H100" s="176">
        <v>0</v>
      </c>
      <c r="I100" s="176">
        <v>0</v>
      </c>
      <c r="J100" s="176">
        <v>0</v>
      </c>
      <c r="K100" s="176">
        <v>0</v>
      </c>
      <c r="L100" s="176">
        <v>0</v>
      </c>
      <c r="M100" s="175">
        <v>0</v>
      </c>
      <c r="N100" s="189"/>
      <c r="O100" s="177">
        <f>生産者価格評価表!DP100</f>
        <v>581528.52500000002</v>
      </c>
      <c r="P100" s="178">
        <f>ABS(生産者価格評価表!DV100)</f>
        <v>0</v>
      </c>
      <c r="Q100" s="179">
        <f t="shared" si="9"/>
        <v>0</v>
      </c>
      <c r="R100" s="178">
        <f>ABS(生産者価格評価表!DX100)</f>
        <v>3657.1120000000001</v>
      </c>
      <c r="S100" s="179">
        <f t="shared" si="14"/>
        <v>6.2887921104128122E-3</v>
      </c>
      <c r="T100" s="180">
        <f t="shared" si="8"/>
        <v>0.99371120788958722</v>
      </c>
      <c r="U100" s="162"/>
      <c r="V100" s="181">
        <f>生産者価格評価表!DZ100</f>
        <v>579033.45600000001</v>
      </c>
      <c r="W100" s="182">
        <f>雇用表!D100</f>
        <v>107581</v>
      </c>
      <c r="X100" s="183">
        <f>雇用表!G100</f>
        <v>107303</v>
      </c>
      <c r="Y100" s="184">
        <f t="shared" si="10"/>
        <v>0.18579410029806637</v>
      </c>
      <c r="Z100" s="185">
        <f t="shared" si="11"/>
        <v>0.18531398987073383</v>
      </c>
      <c r="AA100" s="109"/>
      <c r="AB100" s="181">
        <f>生産者価格評価表!DZ100</f>
        <v>579033.45600000001</v>
      </c>
      <c r="AC100" s="186">
        <v>413309.10799999995</v>
      </c>
      <c r="AD100" s="187">
        <f t="shared" si="12"/>
        <v>0.71379141173493776</v>
      </c>
      <c r="AE100" s="101"/>
      <c r="AF100" s="181">
        <f>生産者価格評価表!DZ100</f>
        <v>579033.45600000001</v>
      </c>
      <c r="AG100" s="188">
        <v>380038.03700000001</v>
      </c>
      <c r="AH100" s="187">
        <f t="shared" si="13"/>
        <v>0.65633174225428526</v>
      </c>
      <c r="AI100" s="171"/>
      <c r="AJ100" s="934">
        <f>'7211'!$E$174</f>
        <v>99410.311000000002</v>
      </c>
      <c r="AK100" s="938">
        <v>5.5282712223199762E-3</v>
      </c>
      <c r="AL100" s="102"/>
    </row>
    <row r="101" spans="1:38" ht="14.1" customHeight="1">
      <c r="A101" s="152">
        <v>95</v>
      </c>
      <c r="B101" s="98" t="s">
        <v>263</v>
      </c>
      <c r="C101" s="95" t="s">
        <v>264</v>
      </c>
      <c r="D101" s="103"/>
      <c r="E101" s="174">
        <v>0</v>
      </c>
      <c r="F101" s="175">
        <v>0</v>
      </c>
      <c r="G101" s="174">
        <v>0</v>
      </c>
      <c r="H101" s="176">
        <v>0</v>
      </c>
      <c r="I101" s="176">
        <v>0</v>
      </c>
      <c r="J101" s="176">
        <v>0</v>
      </c>
      <c r="K101" s="176">
        <v>0</v>
      </c>
      <c r="L101" s="176">
        <v>0</v>
      </c>
      <c r="M101" s="175">
        <v>0</v>
      </c>
      <c r="N101" s="189"/>
      <c r="O101" s="177">
        <f>生産者価格評価表!DP101</f>
        <v>580508.26100000006</v>
      </c>
      <c r="P101" s="178">
        <f>ABS(生産者価格評価表!DV101)</f>
        <v>0</v>
      </c>
      <c r="Q101" s="179">
        <f t="shared" si="9"/>
        <v>0</v>
      </c>
      <c r="R101" s="178">
        <f>ABS(生産者価格評価表!DX101)</f>
        <v>20336.98</v>
      </c>
      <c r="S101" s="179">
        <f t="shared" si="14"/>
        <v>3.5033058728513075E-2</v>
      </c>
      <c r="T101" s="180">
        <f t="shared" si="8"/>
        <v>0.96496694127148697</v>
      </c>
      <c r="U101" s="162"/>
      <c r="V101" s="181">
        <f>生産者価格評価表!DZ101</f>
        <v>560171.28100000008</v>
      </c>
      <c r="W101" s="182">
        <f>雇用表!D101</f>
        <v>95160</v>
      </c>
      <c r="X101" s="183">
        <f>雇用表!G101</f>
        <v>95160</v>
      </c>
      <c r="Y101" s="184">
        <f t="shared" si="10"/>
        <v>0.16987661314968411</v>
      </c>
      <c r="Z101" s="185">
        <f t="shared" si="11"/>
        <v>0.16987661314968411</v>
      </c>
      <c r="AA101" s="109"/>
      <c r="AB101" s="181">
        <f>生産者価格評価表!DZ101</f>
        <v>560171.28100000008</v>
      </c>
      <c r="AC101" s="186">
        <v>430227.69000000006</v>
      </c>
      <c r="AD101" s="187">
        <f t="shared" si="12"/>
        <v>0.76802882366973757</v>
      </c>
      <c r="AE101" s="101"/>
      <c r="AF101" s="181">
        <f>生産者価格評価表!DZ101</f>
        <v>560171.28100000008</v>
      </c>
      <c r="AG101" s="188">
        <v>348567.52</v>
      </c>
      <c r="AH101" s="187">
        <f t="shared" si="13"/>
        <v>0.62225167876823018</v>
      </c>
      <c r="AI101" s="171"/>
      <c r="AJ101" s="933">
        <f>生産者価格評価表!DJ101</f>
        <v>76027.644</v>
      </c>
      <c r="AK101" s="938">
        <v>4.1056477787524076E-3</v>
      </c>
      <c r="AL101" s="102"/>
    </row>
    <row r="102" spans="1:38" ht="14.1" customHeight="1">
      <c r="A102" s="152">
        <v>96</v>
      </c>
      <c r="B102" s="98" t="s">
        <v>265</v>
      </c>
      <c r="C102" s="95" t="s">
        <v>36</v>
      </c>
      <c r="D102" s="103"/>
      <c r="E102" s="174">
        <v>0</v>
      </c>
      <c r="F102" s="175">
        <v>0</v>
      </c>
      <c r="G102" s="174">
        <v>0</v>
      </c>
      <c r="H102" s="176">
        <v>0</v>
      </c>
      <c r="I102" s="176">
        <v>0</v>
      </c>
      <c r="J102" s="176">
        <v>0</v>
      </c>
      <c r="K102" s="176">
        <v>0</v>
      </c>
      <c r="L102" s="176">
        <v>0</v>
      </c>
      <c r="M102" s="175">
        <v>0</v>
      </c>
      <c r="N102" s="189"/>
      <c r="O102" s="177">
        <f>生産者価格評価表!DP102</f>
        <v>239664.45600000001</v>
      </c>
      <c r="P102" s="178">
        <f>ABS(生産者価格評価表!DV102)</f>
        <v>6262.7290000000003</v>
      </c>
      <c r="Q102" s="179">
        <f t="shared" si="9"/>
        <v>2.6131238250865201E-2</v>
      </c>
      <c r="R102" s="178">
        <f>ABS(生産者価格評価表!DX102)</f>
        <v>26005.637999999999</v>
      </c>
      <c r="S102" s="179">
        <f t="shared" si="14"/>
        <v>0.10850853077687915</v>
      </c>
      <c r="T102" s="180">
        <f t="shared" si="8"/>
        <v>0.89149146922312084</v>
      </c>
      <c r="U102" s="162"/>
      <c r="V102" s="181">
        <f>生産者価格評価表!DZ102</f>
        <v>234776.576</v>
      </c>
      <c r="W102" s="182">
        <f>雇用表!D102</f>
        <v>29289</v>
      </c>
      <c r="X102" s="183">
        <f>雇用表!G102</f>
        <v>27253</v>
      </c>
      <c r="Y102" s="184">
        <f t="shared" si="10"/>
        <v>0.12475264994068233</v>
      </c>
      <c r="Z102" s="185">
        <f t="shared" si="11"/>
        <v>0.11608057526147754</v>
      </c>
      <c r="AA102" s="109"/>
      <c r="AB102" s="181">
        <f>生産者価格評価表!DZ102</f>
        <v>234776.576</v>
      </c>
      <c r="AC102" s="186">
        <v>145622.82300000003</v>
      </c>
      <c r="AD102" s="187">
        <f t="shared" si="12"/>
        <v>0.62026129472132707</v>
      </c>
      <c r="AE102" s="101"/>
      <c r="AF102" s="181">
        <f>生産者価格評価表!DZ102</f>
        <v>234776.576</v>
      </c>
      <c r="AG102" s="188">
        <v>125138.32399999999</v>
      </c>
      <c r="AH102" s="187">
        <f t="shared" si="13"/>
        <v>0.53301026078513047</v>
      </c>
      <c r="AI102" s="171"/>
      <c r="AJ102" s="934">
        <f>'7211'!$E$176</f>
        <v>95078.232000000004</v>
      </c>
      <c r="AK102" s="938">
        <v>5.6909762241874016E-3</v>
      </c>
      <c r="AL102" s="102"/>
    </row>
    <row r="103" spans="1:38" ht="14.1" customHeight="1">
      <c r="A103" s="152">
        <v>97</v>
      </c>
      <c r="B103" s="98" t="s">
        <v>266</v>
      </c>
      <c r="C103" s="95" t="s">
        <v>267</v>
      </c>
      <c r="D103" s="103"/>
      <c r="E103" s="174">
        <v>0</v>
      </c>
      <c r="F103" s="175">
        <v>0</v>
      </c>
      <c r="G103" s="174">
        <v>0</v>
      </c>
      <c r="H103" s="176">
        <v>0</v>
      </c>
      <c r="I103" s="176">
        <v>0</v>
      </c>
      <c r="J103" s="176">
        <v>0</v>
      </c>
      <c r="K103" s="176">
        <v>0</v>
      </c>
      <c r="L103" s="176">
        <v>0</v>
      </c>
      <c r="M103" s="175">
        <v>0</v>
      </c>
      <c r="N103" s="189"/>
      <c r="O103" s="177">
        <f>生産者価格評価表!DP103</f>
        <v>519424.00600000005</v>
      </c>
      <c r="P103" s="178">
        <f>ABS(生産者価格評価表!DV103)</f>
        <v>5160.1180000000004</v>
      </c>
      <c r="Q103" s="179">
        <f t="shared" si="9"/>
        <v>9.9343078879569526E-3</v>
      </c>
      <c r="R103" s="178">
        <f>ABS(生産者価格評価表!DX103)</f>
        <v>94248.563000000009</v>
      </c>
      <c r="S103" s="179">
        <f t="shared" si="14"/>
        <v>0.18144822324596219</v>
      </c>
      <c r="T103" s="180">
        <f t="shared" si="8"/>
        <v>0.81855177675403779</v>
      </c>
      <c r="U103" s="162"/>
      <c r="V103" s="181">
        <f>生産者価格評価表!DZ103</f>
        <v>508637.00900000002</v>
      </c>
      <c r="W103" s="182">
        <f>雇用表!D103</f>
        <v>17044</v>
      </c>
      <c r="X103" s="183">
        <f>雇用表!G103</f>
        <v>16654</v>
      </c>
      <c r="Y103" s="184">
        <f t="shared" si="10"/>
        <v>3.3509162130198042E-2</v>
      </c>
      <c r="Z103" s="185">
        <f t="shared" si="11"/>
        <v>3.2742407070894049E-2</v>
      </c>
      <c r="AA103" s="109"/>
      <c r="AB103" s="181">
        <f>生産者価格評価表!DZ103</f>
        <v>508637.00900000002</v>
      </c>
      <c r="AC103" s="186">
        <v>300784.07400000002</v>
      </c>
      <c r="AD103" s="187">
        <f t="shared" si="12"/>
        <v>0.59135310383991346</v>
      </c>
      <c r="AE103" s="101"/>
      <c r="AF103" s="181">
        <f>生産者価格評価表!DZ103</f>
        <v>508637.00900000002</v>
      </c>
      <c r="AG103" s="188">
        <v>72302.657000000007</v>
      </c>
      <c r="AH103" s="187">
        <f t="shared" si="13"/>
        <v>0.14214981552787481</v>
      </c>
      <c r="AI103" s="171"/>
      <c r="AJ103" s="933">
        <f>生産者価格評価表!DJ103</f>
        <v>47202.17</v>
      </c>
      <c r="AK103" s="938">
        <v>5.7427325721101426E-3</v>
      </c>
      <c r="AL103" s="102"/>
    </row>
    <row r="104" spans="1:38" ht="14.1" customHeight="1">
      <c r="A104" s="152">
        <v>98</v>
      </c>
      <c r="B104" s="98" t="s">
        <v>268</v>
      </c>
      <c r="C104" s="95" t="s">
        <v>269</v>
      </c>
      <c r="D104" s="103"/>
      <c r="E104" s="174">
        <v>0</v>
      </c>
      <c r="F104" s="175">
        <v>0</v>
      </c>
      <c r="G104" s="174">
        <v>0</v>
      </c>
      <c r="H104" s="176">
        <v>0</v>
      </c>
      <c r="I104" s="176">
        <v>0</v>
      </c>
      <c r="J104" s="176">
        <v>0</v>
      </c>
      <c r="K104" s="176">
        <v>0</v>
      </c>
      <c r="L104" s="176">
        <v>0</v>
      </c>
      <c r="M104" s="175">
        <v>0</v>
      </c>
      <c r="N104" s="189"/>
      <c r="O104" s="177">
        <f>生産者価格評価表!DP104</f>
        <v>607587.68200000015</v>
      </c>
      <c r="P104" s="178">
        <f>ABS(生産者価格評価表!DV104)</f>
        <v>103461.921</v>
      </c>
      <c r="Q104" s="179">
        <f t="shared" si="9"/>
        <v>0.1702831114999464</v>
      </c>
      <c r="R104" s="178">
        <f>ABS(生産者価格評価表!DX104)</f>
        <v>331190.17099999997</v>
      </c>
      <c r="S104" s="179">
        <f t="shared" si="14"/>
        <v>0.54509033150543673</v>
      </c>
      <c r="T104" s="180">
        <f t="shared" si="8"/>
        <v>0.45490966849456327</v>
      </c>
      <c r="U104" s="162"/>
      <c r="V104" s="181">
        <f>生産者価格評価表!DZ104</f>
        <v>301983.16900000023</v>
      </c>
      <c r="W104" s="182">
        <f>雇用表!D104</f>
        <v>8407</v>
      </c>
      <c r="X104" s="183">
        <f>雇用表!G104</f>
        <v>7658</v>
      </c>
      <c r="Y104" s="184">
        <f t="shared" si="10"/>
        <v>2.783929987833194E-2</v>
      </c>
      <c r="Z104" s="185">
        <f t="shared" si="11"/>
        <v>2.5359029198080883E-2</v>
      </c>
      <c r="AA104" s="109"/>
      <c r="AB104" s="181">
        <f>生産者価格評価表!DZ104</f>
        <v>301983.16900000023</v>
      </c>
      <c r="AC104" s="186">
        <v>51054.990999999995</v>
      </c>
      <c r="AD104" s="187">
        <f t="shared" si="12"/>
        <v>0.1690656839222717</v>
      </c>
      <c r="AE104" s="101"/>
      <c r="AF104" s="181">
        <f>生産者価格評価表!DZ104</f>
        <v>301983.16900000023</v>
      </c>
      <c r="AG104" s="188">
        <v>39897.561999999998</v>
      </c>
      <c r="AH104" s="187">
        <f t="shared" si="13"/>
        <v>0.13211849565033199</v>
      </c>
      <c r="AI104" s="171"/>
      <c r="AJ104" s="933">
        <f>生産者価格評価表!DJ104</f>
        <v>263.61500000000001</v>
      </c>
      <c r="AK104" s="938">
        <v>4.2063706774589284E-3</v>
      </c>
      <c r="AL104" s="102"/>
    </row>
    <row r="105" spans="1:38" ht="14.1" customHeight="1">
      <c r="A105" s="152">
        <v>99</v>
      </c>
      <c r="B105" s="98" t="s">
        <v>270</v>
      </c>
      <c r="C105" s="95" t="s">
        <v>271</v>
      </c>
      <c r="D105" s="103"/>
      <c r="E105" s="174">
        <v>0</v>
      </c>
      <c r="F105" s="175">
        <v>0</v>
      </c>
      <c r="G105" s="174">
        <v>0</v>
      </c>
      <c r="H105" s="176">
        <v>0</v>
      </c>
      <c r="I105" s="176">
        <v>0</v>
      </c>
      <c r="J105" s="176">
        <v>0</v>
      </c>
      <c r="K105" s="176">
        <v>0</v>
      </c>
      <c r="L105" s="176">
        <v>0</v>
      </c>
      <c r="M105" s="175">
        <v>0</v>
      </c>
      <c r="N105" s="189"/>
      <c r="O105" s="177">
        <f>生産者価格評価表!DP105</f>
        <v>861434.93699999992</v>
      </c>
      <c r="P105" s="178">
        <f>ABS(生産者価格評価表!DV105)</f>
        <v>76.146000000000001</v>
      </c>
      <c r="Q105" s="179">
        <f t="shared" si="9"/>
        <v>8.8394371680794752E-5</v>
      </c>
      <c r="R105" s="178">
        <f>ABS(生産者価格評価表!DX105)</f>
        <v>240935.46000000002</v>
      </c>
      <c r="S105" s="179">
        <f t="shared" si="14"/>
        <v>0.27969083868257372</v>
      </c>
      <c r="T105" s="180">
        <f t="shared" si="8"/>
        <v>0.72030916131742628</v>
      </c>
      <c r="U105" s="162"/>
      <c r="V105" s="181">
        <f>生産者価格評価表!DZ105</f>
        <v>679657.4589999998</v>
      </c>
      <c r="W105" s="182">
        <f>雇用表!D105</f>
        <v>52679</v>
      </c>
      <c r="X105" s="183">
        <f>雇用表!G105</f>
        <v>46350</v>
      </c>
      <c r="Y105" s="184">
        <f t="shared" si="10"/>
        <v>7.7508161357499369E-2</v>
      </c>
      <c r="Z105" s="185">
        <f t="shared" si="11"/>
        <v>6.8196117597526459E-2</v>
      </c>
      <c r="AA105" s="109"/>
      <c r="AB105" s="181">
        <f>生産者価格評価表!DZ105</f>
        <v>679657.4589999998</v>
      </c>
      <c r="AC105" s="186">
        <v>229309.59099999999</v>
      </c>
      <c r="AD105" s="187">
        <f t="shared" si="12"/>
        <v>0.33738994248277654</v>
      </c>
      <c r="AE105" s="101"/>
      <c r="AF105" s="181">
        <f>生産者価格評価表!DZ105</f>
        <v>679657.4589999998</v>
      </c>
      <c r="AG105" s="188">
        <v>171462.07699999999</v>
      </c>
      <c r="AH105" s="187">
        <f t="shared" si="13"/>
        <v>0.25227719453307734</v>
      </c>
      <c r="AI105" s="171"/>
      <c r="AJ105" s="933">
        <f>生産者価格評価表!DJ105</f>
        <v>179304.12299999999</v>
      </c>
      <c r="AK105" s="938">
        <v>1.2080209865599819E-2</v>
      </c>
      <c r="AL105" s="102"/>
    </row>
    <row r="106" spans="1:38" ht="14.1" customHeight="1">
      <c r="A106" s="152">
        <v>100</v>
      </c>
      <c r="B106" s="98" t="s">
        <v>272</v>
      </c>
      <c r="C106" s="95" t="s">
        <v>273</v>
      </c>
      <c r="D106" s="103"/>
      <c r="E106" s="174">
        <v>0</v>
      </c>
      <c r="F106" s="175">
        <v>0</v>
      </c>
      <c r="G106" s="174">
        <v>0</v>
      </c>
      <c r="H106" s="176">
        <v>0</v>
      </c>
      <c r="I106" s="176">
        <v>0</v>
      </c>
      <c r="J106" s="176">
        <v>0</v>
      </c>
      <c r="K106" s="176">
        <v>0</v>
      </c>
      <c r="L106" s="176">
        <v>0</v>
      </c>
      <c r="M106" s="175">
        <v>0</v>
      </c>
      <c r="N106" s="189"/>
      <c r="O106" s="177">
        <f>生産者価格評価表!DP106</f>
        <v>3467611.0729999994</v>
      </c>
      <c r="P106" s="178">
        <f>ABS(生産者価格評価表!DV106)</f>
        <v>142367.503</v>
      </c>
      <c r="Q106" s="179">
        <f t="shared" si="9"/>
        <v>4.1056364166247437E-2</v>
      </c>
      <c r="R106" s="178">
        <f>ABS(生産者価格評価表!DX106)</f>
        <v>446278.49199999997</v>
      </c>
      <c r="S106" s="179">
        <f t="shared" si="14"/>
        <v>0.12869911953934982</v>
      </c>
      <c r="T106" s="180">
        <f t="shared" si="8"/>
        <v>0.87130088046065013</v>
      </c>
      <c r="U106" s="162"/>
      <c r="V106" s="181">
        <f>生産者価格評価表!DZ106</f>
        <v>3232074.9609999992</v>
      </c>
      <c r="W106" s="182">
        <f>雇用表!D106</f>
        <v>456966</v>
      </c>
      <c r="X106" s="183">
        <f>雇用表!G106</f>
        <v>404763</v>
      </c>
      <c r="Y106" s="184">
        <f t="shared" si="10"/>
        <v>0.14138471586024584</v>
      </c>
      <c r="Z106" s="185">
        <f t="shared" si="11"/>
        <v>0.12523317215228416</v>
      </c>
      <c r="AA106" s="109"/>
      <c r="AB106" s="181">
        <f>生産者価格評価表!DZ106</f>
        <v>3232074.9609999992</v>
      </c>
      <c r="AC106" s="186">
        <v>2389724.3759999997</v>
      </c>
      <c r="AD106" s="187">
        <f t="shared" si="12"/>
        <v>0.73937776964820845</v>
      </c>
      <c r="AE106" s="101"/>
      <c r="AF106" s="181">
        <f>生産者価格評価表!DZ106</f>
        <v>3232074.9609999992</v>
      </c>
      <c r="AG106" s="188">
        <v>1710197.1680000001</v>
      </c>
      <c r="AH106" s="187">
        <f t="shared" si="13"/>
        <v>0.52913289098680671</v>
      </c>
      <c r="AI106" s="171"/>
      <c r="AJ106" s="933">
        <f>生産者価格評価表!DJ106</f>
        <v>57032.506999999998</v>
      </c>
      <c r="AK106" s="938">
        <v>3.7697568475348053E-2</v>
      </c>
      <c r="AL106" s="102"/>
    </row>
    <row r="107" spans="1:38" ht="14.1" customHeight="1">
      <c r="A107" s="152">
        <v>101</v>
      </c>
      <c r="B107" s="98" t="s">
        <v>274</v>
      </c>
      <c r="C107" s="95" t="s">
        <v>275</v>
      </c>
      <c r="D107" s="103"/>
      <c r="E107" s="174">
        <v>0</v>
      </c>
      <c r="F107" s="175">
        <v>0</v>
      </c>
      <c r="G107" s="174">
        <v>0</v>
      </c>
      <c r="H107" s="176">
        <v>0</v>
      </c>
      <c r="I107" s="176">
        <v>0</v>
      </c>
      <c r="J107" s="176">
        <v>0</v>
      </c>
      <c r="K107" s="176">
        <v>0</v>
      </c>
      <c r="L107" s="176">
        <v>0</v>
      </c>
      <c r="M107" s="175">
        <v>0</v>
      </c>
      <c r="N107" s="189"/>
      <c r="O107" s="177">
        <f>生産者価格評価表!DP107</f>
        <v>303473.92700000003</v>
      </c>
      <c r="P107" s="178">
        <f>ABS(生産者価格評価表!DV107)</f>
        <v>9809.5519999999997</v>
      </c>
      <c r="Q107" s="179">
        <f t="shared" si="9"/>
        <v>3.2324200292831083E-2</v>
      </c>
      <c r="R107" s="178">
        <f>ABS(生産者価格評価表!DX107)</f>
        <v>272281.68900000001</v>
      </c>
      <c r="S107" s="179">
        <f t="shared" si="14"/>
        <v>0.89721608604616632</v>
      </c>
      <c r="T107" s="180">
        <f t="shared" si="8"/>
        <v>0.10278391395383368</v>
      </c>
      <c r="U107" s="162"/>
      <c r="V107" s="181">
        <f>生産者価格評価表!DZ107</f>
        <v>110357.37200000003</v>
      </c>
      <c r="W107" s="182">
        <f>雇用表!D107</f>
        <v>14866</v>
      </c>
      <c r="X107" s="183">
        <f>雇用表!G107</f>
        <v>14349</v>
      </c>
      <c r="Y107" s="184">
        <f t="shared" si="10"/>
        <v>0.13470781091090131</v>
      </c>
      <c r="Z107" s="185">
        <f t="shared" si="11"/>
        <v>0.13002303099425017</v>
      </c>
      <c r="AA107" s="109"/>
      <c r="AB107" s="181">
        <f>生産者価格評価表!DZ107</f>
        <v>110357.37200000003</v>
      </c>
      <c r="AC107" s="186">
        <v>45896.367000000006</v>
      </c>
      <c r="AD107" s="187">
        <f t="shared" si="12"/>
        <v>0.41588854616798948</v>
      </c>
      <c r="AE107" s="101"/>
      <c r="AF107" s="181">
        <f>生産者価格評価表!DZ107</f>
        <v>110357.37200000003</v>
      </c>
      <c r="AG107" s="188">
        <v>35800.913</v>
      </c>
      <c r="AH107" s="187">
        <f t="shared" si="13"/>
        <v>0.32440889404289175</v>
      </c>
      <c r="AI107" s="171"/>
      <c r="AJ107" s="933">
        <f>生産者価格評価表!DJ107</f>
        <v>225663.06400000001</v>
      </c>
      <c r="AK107" s="938">
        <v>1.2981897491738451E-3</v>
      </c>
      <c r="AL107" s="102"/>
    </row>
    <row r="108" spans="1:38" ht="14.1" customHeight="1">
      <c r="A108" s="152">
        <v>102</v>
      </c>
      <c r="B108" s="98" t="s">
        <v>276</v>
      </c>
      <c r="C108" s="95" t="s">
        <v>277</v>
      </c>
      <c r="D108" s="103"/>
      <c r="E108" s="174">
        <v>0</v>
      </c>
      <c r="F108" s="175">
        <v>0</v>
      </c>
      <c r="G108" s="174">
        <v>0</v>
      </c>
      <c r="H108" s="176">
        <v>0</v>
      </c>
      <c r="I108" s="176">
        <v>0</v>
      </c>
      <c r="J108" s="176">
        <v>0</v>
      </c>
      <c r="K108" s="176">
        <v>0</v>
      </c>
      <c r="L108" s="176">
        <v>0</v>
      </c>
      <c r="M108" s="175">
        <v>0</v>
      </c>
      <c r="N108" s="189"/>
      <c r="O108" s="177">
        <f>生産者価格評価表!DP108</f>
        <v>1202847.929</v>
      </c>
      <c r="P108" s="178">
        <f>ABS(生産者価格評価表!DV108)</f>
        <v>7317.9709999999995</v>
      </c>
      <c r="Q108" s="179">
        <f t="shared" si="9"/>
        <v>6.0838704740372876E-3</v>
      </c>
      <c r="R108" s="178">
        <f>ABS(生産者価格評価表!DX108)</f>
        <v>184621.084</v>
      </c>
      <c r="S108" s="179">
        <f t="shared" si="14"/>
        <v>0.15348663746171692</v>
      </c>
      <c r="T108" s="180">
        <f t="shared" si="8"/>
        <v>0.84651336253828302</v>
      </c>
      <c r="U108" s="162"/>
      <c r="V108" s="181">
        <f>生産者価格評価表!DZ108</f>
        <v>1362637.68</v>
      </c>
      <c r="W108" s="182">
        <f>雇用表!D108</f>
        <v>243487</v>
      </c>
      <c r="X108" s="183">
        <f>雇用表!G108</f>
        <v>220979</v>
      </c>
      <c r="Y108" s="184">
        <f t="shared" si="10"/>
        <v>0.17868799870556934</v>
      </c>
      <c r="Z108" s="185">
        <f t="shared" si="11"/>
        <v>0.16217003481072093</v>
      </c>
      <c r="AA108" s="109"/>
      <c r="AB108" s="181">
        <f>生産者価格評価表!DZ108</f>
        <v>1362637.68</v>
      </c>
      <c r="AC108" s="186">
        <v>556435.48700000008</v>
      </c>
      <c r="AD108" s="187">
        <f t="shared" si="12"/>
        <v>0.40835175422420444</v>
      </c>
      <c r="AE108" s="101"/>
      <c r="AF108" s="181">
        <f>生産者価格評価表!DZ108</f>
        <v>1362637.68</v>
      </c>
      <c r="AG108" s="188">
        <v>405510.34399999998</v>
      </c>
      <c r="AH108" s="187">
        <f t="shared" si="13"/>
        <v>0.29759219927046199</v>
      </c>
      <c r="AI108" s="171"/>
      <c r="AJ108" s="933">
        <f>生産者価格評価表!DJ108</f>
        <v>920093.69299999997</v>
      </c>
      <c r="AK108" s="938">
        <v>4.4305158081393389E-2</v>
      </c>
      <c r="AL108" s="102"/>
    </row>
    <row r="109" spans="1:38" ht="14.1" customHeight="1">
      <c r="A109" s="152">
        <v>103</v>
      </c>
      <c r="B109" s="98" t="s">
        <v>278</v>
      </c>
      <c r="C109" s="95" t="s">
        <v>279</v>
      </c>
      <c r="D109" s="103"/>
      <c r="E109" s="174">
        <v>0</v>
      </c>
      <c r="F109" s="175">
        <v>0</v>
      </c>
      <c r="G109" s="174">
        <v>0</v>
      </c>
      <c r="H109" s="176">
        <v>0</v>
      </c>
      <c r="I109" s="176">
        <v>0</v>
      </c>
      <c r="J109" s="176">
        <v>0</v>
      </c>
      <c r="K109" s="176">
        <v>0</v>
      </c>
      <c r="L109" s="176">
        <v>0</v>
      </c>
      <c r="M109" s="175">
        <v>0</v>
      </c>
      <c r="N109" s="189"/>
      <c r="O109" s="177">
        <f>生産者価格評価表!DP109</f>
        <v>275001.45600000001</v>
      </c>
      <c r="P109" s="178">
        <f>ABS(生産者価格評価表!DV109)</f>
        <v>77.741</v>
      </c>
      <c r="Q109" s="179">
        <f t="shared" si="9"/>
        <v>2.8269304872334929E-4</v>
      </c>
      <c r="R109" s="178">
        <f>ABS(生産者価格評価表!DX109)</f>
        <v>50675.643000000004</v>
      </c>
      <c r="S109" s="179">
        <f t="shared" si="14"/>
        <v>0.18427408980700088</v>
      </c>
      <c r="T109" s="180">
        <f t="shared" si="8"/>
        <v>0.81572591019299912</v>
      </c>
      <c r="U109" s="162"/>
      <c r="V109" s="181">
        <f>生産者価格評価表!DZ109</f>
        <v>311204.52500000002</v>
      </c>
      <c r="W109" s="182">
        <f>雇用表!D109</f>
        <v>60701</v>
      </c>
      <c r="X109" s="183">
        <f>雇用表!G109</f>
        <v>37110</v>
      </c>
      <c r="Y109" s="184">
        <f t="shared" si="10"/>
        <v>0.1950517911010452</v>
      </c>
      <c r="Z109" s="185">
        <f t="shared" si="11"/>
        <v>0.11924633807943505</v>
      </c>
      <c r="AA109" s="109"/>
      <c r="AB109" s="181">
        <f>生産者価格評価表!DZ109</f>
        <v>311204.52500000002</v>
      </c>
      <c r="AC109" s="186">
        <v>201602.851</v>
      </c>
      <c r="AD109" s="187">
        <f t="shared" si="12"/>
        <v>0.64781465179531039</v>
      </c>
      <c r="AE109" s="101"/>
      <c r="AF109" s="181">
        <f>生産者価格評価表!DZ109</f>
        <v>311204.52500000002</v>
      </c>
      <c r="AG109" s="188">
        <v>96204.673999999999</v>
      </c>
      <c r="AH109" s="187">
        <f t="shared" si="13"/>
        <v>0.30913648829495649</v>
      </c>
      <c r="AI109" s="171"/>
      <c r="AJ109" s="933">
        <f>生産者価格評価表!DJ109</f>
        <v>211088.033</v>
      </c>
      <c r="AK109" s="938">
        <v>1.0359389088555101E-2</v>
      </c>
      <c r="AL109" s="102"/>
    </row>
    <row r="110" spans="1:38" ht="14.1" customHeight="1">
      <c r="A110" s="152">
        <v>104</v>
      </c>
      <c r="B110" s="98" t="s">
        <v>280</v>
      </c>
      <c r="C110" s="95" t="s">
        <v>281</v>
      </c>
      <c r="D110" s="103"/>
      <c r="E110" s="174">
        <v>0</v>
      </c>
      <c r="F110" s="175">
        <v>0</v>
      </c>
      <c r="G110" s="174">
        <v>0</v>
      </c>
      <c r="H110" s="176">
        <v>0</v>
      </c>
      <c r="I110" s="176">
        <v>0</v>
      </c>
      <c r="J110" s="176">
        <v>0</v>
      </c>
      <c r="K110" s="176">
        <v>0</v>
      </c>
      <c r="L110" s="176">
        <v>0</v>
      </c>
      <c r="M110" s="175">
        <v>0</v>
      </c>
      <c r="N110" s="189"/>
      <c r="O110" s="177">
        <f>生産者価格評価表!DP110</f>
        <v>512104.29600000003</v>
      </c>
      <c r="P110" s="178">
        <f>ABS(生産者価格評価表!DV110)</f>
        <v>6344.0910000000003</v>
      </c>
      <c r="Q110" s="179">
        <f t="shared" si="9"/>
        <v>1.2388279203187937E-2</v>
      </c>
      <c r="R110" s="178">
        <f>ABS(生産者価格評価表!DX110)</f>
        <v>177448.016</v>
      </c>
      <c r="S110" s="179">
        <f t="shared" si="14"/>
        <v>0.34650757157483403</v>
      </c>
      <c r="T110" s="180">
        <f t="shared" si="8"/>
        <v>0.65349242842516597</v>
      </c>
      <c r="U110" s="162"/>
      <c r="V110" s="181">
        <f>生産者価格評価表!DZ110</f>
        <v>377367.16600000003</v>
      </c>
      <c r="W110" s="182">
        <f>雇用表!D110</f>
        <v>47877</v>
      </c>
      <c r="X110" s="183">
        <f>雇用表!G110</f>
        <v>42874</v>
      </c>
      <c r="Y110" s="184">
        <f t="shared" si="10"/>
        <v>0.12687113324533381</v>
      </c>
      <c r="Z110" s="185">
        <f t="shared" si="11"/>
        <v>0.11361348803727137</v>
      </c>
      <c r="AA110" s="109"/>
      <c r="AB110" s="181">
        <f>生産者価格評価表!DZ110</f>
        <v>377367.16600000003</v>
      </c>
      <c r="AC110" s="186">
        <v>256355.016</v>
      </c>
      <c r="AD110" s="187">
        <f t="shared" si="12"/>
        <v>0.67932517478216425</v>
      </c>
      <c r="AE110" s="101"/>
      <c r="AF110" s="181">
        <f>生産者価格評価表!DZ110</f>
        <v>377367.16600000003</v>
      </c>
      <c r="AG110" s="188">
        <v>101866.50900000001</v>
      </c>
      <c r="AH110" s="187">
        <f t="shared" si="13"/>
        <v>0.26994004295540647</v>
      </c>
      <c r="AI110" s="171"/>
      <c r="AJ110" s="933">
        <f>生産者価格評価表!DJ110</f>
        <v>437718.56300000002</v>
      </c>
      <c r="AK110" s="938">
        <v>1.6505166355220501E-2</v>
      </c>
      <c r="AL110" s="102"/>
    </row>
    <row r="111" spans="1:38" ht="14.1" customHeight="1">
      <c r="A111" s="152">
        <v>105</v>
      </c>
      <c r="B111" s="98" t="s">
        <v>282</v>
      </c>
      <c r="C111" s="95" t="s">
        <v>283</v>
      </c>
      <c r="D111" s="103"/>
      <c r="E111" s="174">
        <v>0</v>
      </c>
      <c r="F111" s="175">
        <v>0</v>
      </c>
      <c r="G111" s="174">
        <v>0</v>
      </c>
      <c r="H111" s="176">
        <v>0</v>
      </c>
      <c r="I111" s="176">
        <v>0</v>
      </c>
      <c r="J111" s="176">
        <v>0</v>
      </c>
      <c r="K111" s="176">
        <v>0</v>
      </c>
      <c r="L111" s="176">
        <v>0</v>
      </c>
      <c r="M111" s="175">
        <v>0</v>
      </c>
      <c r="N111" s="189"/>
      <c r="O111" s="177">
        <f>生産者価格評価表!DP111</f>
        <v>30864.477999999999</v>
      </c>
      <c r="P111" s="178">
        <f>ABS(生産者価格評価表!DV111)</f>
        <v>0</v>
      </c>
      <c r="Q111" s="179">
        <f t="shared" si="9"/>
        <v>0</v>
      </c>
      <c r="R111" s="178">
        <f>ABS(生産者価格評価表!DX111)</f>
        <v>0</v>
      </c>
      <c r="S111" s="179">
        <f t="shared" si="14"/>
        <v>0</v>
      </c>
      <c r="T111" s="180">
        <f t="shared" si="8"/>
        <v>1</v>
      </c>
      <c r="U111" s="162"/>
      <c r="V111" s="181">
        <f>生産者価格評価表!DZ111</f>
        <v>33950.983999999997</v>
      </c>
      <c r="W111" s="182">
        <f>雇用表!D111</f>
        <v>4143</v>
      </c>
      <c r="X111" s="183">
        <f>雇用表!G111</f>
        <v>3391</v>
      </c>
      <c r="Y111" s="184">
        <f t="shared" si="10"/>
        <v>0.12202886372895703</v>
      </c>
      <c r="Z111" s="185">
        <f t="shared" si="11"/>
        <v>9.9879284794808898E-2</v>
      </c>
      <c r="AA111" s="109"/>
      <c r="AB111" s="181">
        <f>生産者価格評価表!DZ111</f>
        <v>33950.983999999997</v>
      </c>
      <c r="AC111" s="186">
        <v>23559.968000000001</v>
      </c>
      <c r="AD111" s="187">
        <f t="shared" si="12"/>
        <v>0.69394065279521799</v>
      </c>
      <c r="AE111" s="101"/>
      <c r="AF111" s="181">
        <f>生産者価格評価表!DZ111</f>
        <v>33950.983999999997</v>
      </c>
      <c r="AG111" s="188">
        <v>12089.208000000001</v>
      </c>
      <c r="AH111" s="187">
        <f t="shared" si="13"/>
        <v>0.35607828038209444</v>
      </c>
      <c r="AI111" s="171"/>
      <c r="AJ111" s="933">
        <f>生産者価格評価表!DJ111</f>
        <v>29699.547999999999</v>
      </c>
      <c r="AK111" s="938">
        <v>1.6849116038600692E-3</v>
      </c>
      <c r="AL111" s="102"/>
    </row>
    <row r="112" spans="1:38" ht="14.1" customHeight="1">
      <c r="A112" s="152">
        <v>106</v>
      </c>
      <c r="B112" s="98" t="s">
        <v>284</v>
      </c>
      <c r="C112" s="95" t="s">
        <v>285</v>
      </c>
      <c r="D112" s="103"/>
      <c r="E112" s="174">
        <v>1.5200000000000001E-4</v>
      </c>
      <c r="F112" s="175">
        <v>0</v>
      </c>
      <c r="G112" s="174">
        <v>0</v>
      </c>
      <c r="H112" s="176">
        <v>6.0000000000000002E-5</v>
      </c>
      <c r="I112" s="176">
        <v>0</v>
      </c>
      <c r="J112" s="176">
        <v>0</v>
      </c>
      <c r="K112" s="176">
        <v>0</v>
      </c>
      <c r="L112" s="176">
        <v>3.0000000000000001E-6</v>
      </c>
      <c r="M112" s="175">
        <v>0</v>
      </c>
      <c r="N112" s="189"/>
      <c r="O112" s="177">
        <f>生産者価格評価表!DP112</f>
        <v>450727.97199999995</v>
      </c>
      <c r="P112" s="178">
        <f>ABS(生産者価格評価表!DV112)</f>
        <v>3404.5209999999997</v>
      </c>
      <c r="Q112" s="179">
        <f t="shared" si="9"/>
        <v>7.5533829970508247E-3</v>
      </c>
      <c r="R112" s="178">
        <f>ABS(生産者価格評価表!DX112)</f>
        <v>152094.236</v>
      </c>
      <c r="S112" s="179">
        <f t="shared" si="14"/>
        <v>0.33744130705959385</v>
      </c>
      <c r="T112" s="180">
        <f t="shared" si="8"/>
        <v>0.66255869294040615</v>
      </c>
      <c r="U112" s="162"/>
      <c r="V112" s="181">
        <f>生産者価格評価表!DZ112</f>
        <v>385428.83699999994</v>
      </c>
      <c r="W112" s="182">
        <f>雇用表!D112</f>
        <v>86971</v>
      </c>
      <c r="X112" s="183">
        <f>雇用表!G112</f>
        <v>60917</v>
      </c>
      <c r="Y112" s="184">
        <f t="shared" si="10"/>
        <v>0.22564736120146614</v>
      </c>
      <c r="Z112" s="185">
        <f t="shared" si="11"/>
        <v>0.15804992816352245</v>
      </c>
      <c r="AA112" s="109"/>
      <c r="AB112" s="181">
        <f>生産者価格評価表!DZ112</f>
        <v>385428.83699999994</v>
      </c>
      <c r="AC112" s="186">
        <v>284132.46500000003</v>
      </c>
      <c r="AD112" s="187">
        <f t="shared" si="12"/>
        <v>0.73718527967848979</v>
      </c>
      <c r="AE112" s="101"/>
      <c r="AF112" s="181">
        <f>生産者価格評価表!DZ112</f>
        <v>385428.83699999994</v>
      </c>
      <c r="AG112" s="188">
        <v>147203.56400000001</v>
      </c>
      <c r="AH112" s="187">
        <f t="shared" si="13"/>
        <v>0.38192151149292453</v>
      </c>
      <c r="AI112" s="171"/>
      <c r="AJ112" s="933">
        <f>生産者価格評価表!DJ112</f>
        <v>396283.37199999997</v>
      </c>
      <c r="AK112" s="938">
        <v>1.5094614730742539E-2</v>
      </c>
      <c r="AL112" s="102"/>
    </row>
    <row r="113" spans="1:38" ht="14.1" customHeight="1">
      <c r="A113" s="152">
        <v>107</v>
      </c>
      <c r="B113" s="98" t="s">
        <v>286</v>
      </c>
      <c r="C113" s="95" t="s">
        <v>287</v>
      </c>
      <c r="D113" s="103"/>
      <c r="E113" s="174">
        <v>0</v>
      </c>
      <c r="F113" s="175">
        <v>0</v>
      </c>
      <c r="G113" s="174">
        <v>0</v>
      </c>
      <c r="H113" s="176">
        <v>0</v>
      </c>
      <c r="I113" s="176">
        <v>0</v>
      </c>
      <c r="J113" s="176">
        <v>0</v>
      </c>
      <c r="K113" s="176">
        <v>0</v>
      </c>
      <c r="L113" s="176">
        <v>0</v>
      </c>
      <c r="M113" s="175">
        <v>0</v>
      </c>
      <c r="N113" s="189"/>
      <c r="O113" s="177">
        <f>生産者価格評価表!DP113</f>
        <v>99996.080999999976</v>
      </c>
      <c r="P113" s="178">
        <f>ABS(生産者価格評価表!DV113)</f>
        <v>0</v>
      </c>
      <c r="Q113" s="179">
        <f t="shared" si="9"/>
        <v>0</v>
      </c>
      <c r="R113" s="178">
        <f>ABS(生産者価格評価表!DX113)</f>
        <v>0</v>
      </c>
      <c r="S113" s="179">
        <f t="shared" si="14"/>
        <v>0</v>
      </c>
      <c r="T113" s="180">
        <f t="shared" si="8"/>
        <v>1</v>
      </c>
      <c r="U113" s="162"/>
      <c r="V113" s="181">
        <f>生産者価格評価表!DZ113</f>
        <v>99996.080999999976</v>
      </c>
      <c r="W113" s="182">
        <f>雇用表!D113</f>
        <v>0</v>
      </c>
      <c r="X113" s="183">
        <f>雇用表!G113</f>
        <v>0</v>
      </c>
      <c r="Y113" s="184">
        <f t="shared" si="10"/>
        <v>0</v>
      </c>
      <c r="Z113" s="185">
        <f t="shared" si="11"/>
        <v>0</v>
      </c>
      <c r="AA113" s="109"/>
      <c r="AB113" s="181">
        <f>生産者価格評価表!DZ113</f>
        <v>99996.080999999976</v>
      </c>
      <c r="AC113" s="186">
        <v>0</v>
      </c>
      <c r="AD113" s="187">
        <f t="shared" si="12"/>
        <v>0</v>
      </c>
      <c r="AE113" s="101"/>
      <c r="AF113" s="181">
        <f>生産者価格評価表!DZ113</f>
        <v>99996.080999999976</v>
      </c>
      <c r="AG113" s="188">
        <v>0</v>
      </c>
      <c r="AH113" s="187">
        <f t="shared" si="13"/>
        <v>0</v>
      </c>
      <c r="AI113" s="171"/>
      <c r="AJ113" s="933">
        <f>生産者価格評価表!DJ113</f>
        <v>0</v>
      </c>
      <c r="AK113" s="938">
        <v>1.2432148488354978E-3</v>
      </c>
      <c r="AL113" s="102"/>
    </row>
    <row r="114" spans="1:38" ht="14.1" customHeight="1" thickBot="1">
      <c r="A114" s="152">
        <v>108</v>
      </c>
      <c r="B114" s="193" t="s">
        <v>288</v>
      </c>
      <c r="C114" s="194" t="s">
        <v>289</v>
      </c>
      <c r="D114" s="103"/>
      <c r="E114" s="195">
        <v>8.2830000000000004E-3</v>
      </c>
      <c r="F114" s="196">
        <v>7.4700000000000001E-3</v>
      </c>
      <c r="G114" s="195">
        <v>1.753E-3</v>
      </c>
      <c r="H114" s="197">
        <v>2.5709999999999999E-3</v>
      </c>
      <c r="I114" s="197">
        <v>2.2780000000000001E-3</v>
      </c>
      <c r="J114" s="197">
        <v>2.7390000000000001E-3</v>
      </c>
      <c r="K114" s="197">
        <v>2.3E-5</v>
      </c>
      <c r="L114" s="197">
        <v>3.0179999999999998E-3</v>
      </c>
      <c r="M114" s="196">
        <v>2.3661000000000001E-2</v>
      </c>
      <c r="N114" s="189"/>
      <c r="O114" s="198">
        <f>生産者価格評価表!DP114</f>
        <v>311434.62900000007</v>
      </c>
      <c r="P114" s="199">
        <f>ABS(生産者価格評価表!DV114)</f>
        <v>84045.707999999999</v>
      </c>
      <c r="Q114" s="200">
        <f t="shared" si="9"/>
        <v>0.26986629030261106</v>
      </c>
      <c r="R114" s="199">
        <f>ABS(生産者価格評価表!DX114)</f>
        <v>106029.45699999999</v>
      </c>
      <c r="S114" s="200">
        <f t="shared" si="14"/>
        <v>0.34045493701344293</v>
      </c>
      <c r="T114" s="201">
        <f t="shared" si="8"/>
        <v>0.65954506298655713</v>
      </c>
      <c r="U114" s="162"/>
      <c r="V114" s="202">
        <f>生産者価格評価表!DZ114</f>
        <v>457784.62200000015</v>
      </c>
      <c r="W114" s="203">
        <f>雇用表!D114</f>
        <v>656</v>
      </c>
      <c r="X114" s="204">
        <f>雇用表!G114</f>
        <v>638</v>
      </c>
      <c r="Y114" s="205">
        <f t="shared" si="10"/>
        <v>1.4329882841717645E-3</v>
      </c>
      <c r="Z114" s="206">
        <f t="shared" si="11"/>
        <v>1.3936684836914418E-3</v>
      </c>
      <c r="AA114" s="109"/>
      <c r="AB114" s="202">
        <f>生産者価格評価表!DZ114</f>
        <v>457784.62200000015</v>
      </c>
      <c r="AC114" s="207">
        <v>294933.21400000004</v>
      </c>
      <c r="AD114" s="208">
        <f t="shared" si="12"/>
        <v>0.64426195163890831</v>
      </c>
      <c r="AE114" s="101"/>
      <c r="AF114" s="202">
        <f>生産者価格評価表!DZ114</f>
        <v>457784.62200000015</v>
      </c>
      <c r="AG114" s="209">
        <v>2729.2629999999999</v>
      </c>
      <c r="AH114" s="208">
        <f t="shared" si="13"/>
        <v>5.9618931454626257E-3</v>
      </c>
      <c r="AI114" s="171"/>
      <c r="AJ114" s="935">
        <f>生産者価格評価表!DJ114</f>
        <v>110.861</v>
      </c>
      <c r="AK114" s="939">
        <v>2.4528865372348205E-3</v>
      </c>
      <c r="AL114" s="102"/>
    </row>
    <row r="115" spans="1:38" ht="20.45" customHeight="1" thickBot="1">
      <c r="O115" s="109"/>
      <c r="P115" s="109"/>
      <c r="Q115" s="109"/>
      <c r="R115" s="109"/>
      <c r="S115" s="109"/>
      <c r="T115" s="109"/>
      <c r="U115" s="109"/>
      <c r="V115" s="109"/>
      <c r="W115" s="109"/>
      <c r="X115" s="109"/>
      <c r="Y115" s="109"/>
      <c r="Z115" s="109"/>
      <c r="AA115" s="109"/>
      <c r="AJ115" s="936">
        <f>SUM(AJ7:AJ114)</f>
        <v>17869083.525000006</v>
      </c>
      <c r="AK115" s="940">
        <f>SUM(AK7:AK114)</f>
        <v>0.92162861275910557</v>
      </c>
    </row>
    <row r="116" spans="1:38">
      <c r="O116" s="109"/>
      <c r="P116" s="109"/>
      <c r="Q116" s="109"/>
      <c r="R116" s="109"/>
      <c r="S116" s="109"/>
      <c r="T116" s="109"/>
      <c r="U116" s="109"/>
      <c r="V116" s="109"/>
      <c r="W116" s="109"/>
      <c r="X116" s="109"/>
      <c r="Y116" s="109"/>
      <c r="Z116" s="109"/>
      <c r="AA116" s="109"/>
      <c r="AJ116" s="137"/>
    </row>
    <row r="117" spans="1:38">
      <c r="O117" s="109"/>
      <c r="P117" s="109"/>
      <c r="Q117" s="109"/>
      <c r="R117" s="109"/>
      <c r="S117" s="109"/>
      <c r="T117" s="109"/>
      <c r="U117" s="109"/>
      <c r="V117" s="109"/>
      <c r="W117" s="109"/>
      <c r="X117" s="109"/>
      <c r="Y117" s="109"/>
      <c r="Z117" s="109"/>
      <c r="AA117" s="109"/>
      <c r="AJ117" s="211"/>
    </row>
    <row r="118" spans="1:38">
      <c r="O118" s="109"/>
      <c r="P118" s="109"/>
      <c r="Q118" s="109"/>
      <c r="R118" s="109"/>
      <c r="S118" s="109"/>
      <c r="T118" s="109"/>
      <c r="U118" s="109"/>
      <c r="V118" s="109"/>
      <c r="W118" s="109"/>
      <c r="X118" s="109"/>
      <c r="Y118" s="109"/>
      <c r="Z118" s="109"/>
      <c r="AA118" s="109"/>
      <c r="AJ118" s="96"/>
      <c r="AK118" s="96"/>
    </row>
    <row r="119" spans="1:38">
      <c r="O119" s="109"/>
      <c r="P119" s="109"/>
      <c r="Q119" s="109"/>
      <c r="R119" s="109"/>
      <c r="S119" s="109"/>
      <c r="T119" s="109"/>
      <c r="U119" s="109"/>
      <c r="V119" s="109"/>
      <c r="W119" s="109"/>
      <c r="X119" s="109"/>
      <c r="Y119" s="109"/>
      <c r="Z119" s="109"/>
      <c r="AA119" s="109"/>
      <c r="AJ119" s="96"/>
    </row>
    <row r="120" spans="1:38">
      <c r="O120" s="109"/>
      <c r="P120" s="109"/>
      <c r="Q120" s="109"/>
      <c r="R120" s="109"/>
      <c r="S120" s="109"/>
      <c r="T120" s="109"/>
      <c r="U120" s="109"/>
      <c r="V120" s="109"/>
      <c r="W120" s="109"/>
      <c r="X120" s="109"/>
      <c r="Y120" s="109"/>
      <c r="Z120" s="109"/>
      <c r="AA120" s="109"/>
    </row>
    <row r="121" spans="1:38">
      <c r="O121" s="109"/>
      <c r="P121" s="109"/>
      <c r="Q121" s="109"/>
      <c r="R121" s="109"/>
      <c r="S121" s="109"/>
      <c r="T121" s="109"/>
      <c r="U121" s="109"/>
      <c r="V121" s="109"/>
      <c r="W121" s="109"/>
      <c r="X121" s="109"/>
      <c r="Y121" s="109"/>
      <c r="Z121" s="109"/>
      <c r="AA121" s="109"/>
    </row>
    <row r="122" spans="1:38">
      <c r="O122" s="109"/>
      <c r="P122" s="109"/>
      <c r="Q122" s="109"/>
      <c r="R122" s="109"/>
      <c r="S122" s="109"/>
      <c r="T122" s="109"/>
      <c r="U122" s="109"/>
      <c r="V122" s="109"/>
      <c r="W122" s="109"/>
      <c r="X122" s="109"/>
      <c r="Y122" s="109"/>
      <c r="Z122" s="109"/>
      <c r="AA122" s="109"/>
    </row>
    <row r="123" spans="1:38">
      <c r="AA123" s="109"/>
    </row>
    <row r="124" spans="1:38">
      <c r="AA124" s="109"/>
    </row>
    <row r="125" spans="1:38">
      <c r="AA125" s="109"/>
    </row>
    <row r="126" spans="1:38">
      <c r="AA126" s="109"/>
    </row>
    <row r="127" spans="1:38">
      <c r="AA127" s="109"/>
    </row>
    <row r="128" spans="1:38">
      <c r="AA128" s="109"/>
    </row>
    <row r="129" spans="27:27">
      <c r="AA129" s="109"/>
    </row>
    <row r="130" spans="27:27">
      <c r="AA130" s="109"/>
    </row>
    <row r="131" spans="27:27">
      <c r="AA131" s="109"/>
    </row>
    <row r="132" spans="27:27">
      <c r="AA132" s="109"/>
    </row>
    <row r="133" spans="27:27">
      <c r="AA133" s="109"/>
    </row>
    <row r="134" spans="27:27">
      <c r="AA134" s="109"/>
    </row>
    <row r="135" spans="27:27">
      <c r="AA135" s="109"/>
    </row>
    <row r="136" spans="27:27">
      <c r="AA136" s="109"/>
    </row>
    <row r="137" spans="27:27">
      <c r="AA137" s="109"/>
    </row>
    <row r="138" spans="27:27">
      <c r="AA138" s="109"/>
    </row>
    <row r="139" spans="27:27">
      <c r="AA139" s="109"/>
    </row>
    <row r="140" spans="27:27">
      <c r="AA140" s="109"/>
    </row>
    <row r="141" spans="27:27">
      <c r="AA141" s="109"/>
    </row>
    <row r="142" spans="27:27">
      <c r="AA142" s="109"/>
    </row>
    <row r="143" spans="27:27">
      <c r="AA143" s="109"/>
    </row>
    <row r="144" spans="27:27">
      <c r="AA144" s="109"/>
    </row>
    <row r="145" spans="27:27">
      <c r="AA145" s="109"/>
    </row>
    <row r="146" spans="27:27">
      <c r="AA146" s="109"/>
    </row>
    <row r="147" spans="27:27">
      <c r="AA147" s="109"/>
    </row>
    <row r="148" spans="27:27">
      <c r="AA148" s="109"/>
    </row>
    <row r="149" spans="27:27">
      <c r="AA149" s="109"/>
    </row>
    <row r="150" spans="27:27">
      <c r="AA150" s="109"/>
    </row>
    <row r="151" spans="27:27">
      <c r="AA151" s="109"/>
    </row>
    <row r="152" spans="27:27">
      <c r="AA152" s="109"/>
    </row>
    <row r="153" spans="27:27">
      <c r="AA153" s="109"/>
    </row>
    <row r="154" spans="27:27">
      <c r="AA154" s="109"/>
    </row>
    <row r="155" spans="27:27">
      <c r="AA155" s="109"/>
    </row>
    <row r="156" spans="27:27">
      <c r="AA156" s="109"/>
    </row>
    <row r="157" spans="27:27">
      <c r="AA157" s="109"/>
    </row>
    <row r="158" spans="27:27">
      <c r="AA158" s="109"/>
    </row>
    <row r="159" spans="27:27">
      <c r="AA159" s="109"/>
    </row>
    <row r="160" spans="27:27">
      <c r="AA160" s="109"/>
    </row>
    <row r="161" spans="27:27">
      <c r="AA161" s="109"/>
    </row>
    <row r="162" spans="27:27">
      <c r="AA162" s="109"/>
    </row>
    <row r="163" spans="27:27">
      <c r="AA163" s="109"/>
    </row>
    <row r="164" spans="27:27">
      <c r="AA164" s="109"/>
    </row>
    <row r="165" spans="27:27">
      <c r="AA165" s="109"/>
    </row>
    <row r="166" spans="27:27">
      <c r="AA166" s="109"/>
    </row>
    <row r="167" spans="27:27">
      <c r="AA167" s="109"/>
    </row>
    <row r="168" spans="27:27">
      <c r="AA168" s="109"/>
    </row>
    <row r="169" spans="27:27">
      <c r="AA169" s="109"/>
    </row>
    <row r="170" spans="27:27">
      <c r="AA170" s="109"/>
    </row>
    <row r="171" spans="27:27">
      <c r="AA171" s="109"/>
    </row>
    <row r="172" spans="27:27">
      <c r="AA172" s="109"/>
    </row>
    <row r="173" spans="27:27">
      <c r="AA173" s="109"/>
    </row>
    <row r="174" spans="27:27">
      <c r="AA174" s="109"/>
    </row>
    <row r="175" spans="27:27">
      <c r="AA175" s="109"/>
    </row>
    <row r="176" spans="27:27">
      <c r="AA176" s="109"/>
    </row>
    <row r="177" spans="27:27">
      <c r="AA177" s="109"/>
    </row>
    <row r="178" spans="27:27">
      <c r="AA178" s="109"/>
    </row>
    <row r="179" spans="27:27">
      <c r="AA179" s="109"/>
    </row>
    <row r="180" spans="27:27">
      <c r="AA180" s="109"/>
    </row>
    <row r="181" spans="27:27">
      <c r="AA181" s="109"/>
    </row>
    <row r="182" spans="27:27">
      <c r="AA182" s="109"/>
    </row>
    <row r="183" spans="27:27">
      <c r="AA183" s="109"/>
    </row>
    <row r="184" spans="27:27">
      <c r="AA184" s="109"/>
    </row>
    <row r="185" spans="27:27">
      <c r="AA185" s="109"/>
    </row>
    <row r="186" spans="27:27">
      <c r="AA186" s="109"/>
    </row>
    <row r="187" spans="27:27">
      <c r="AA187" s="109"/>
    </row>
    <row r="188" spans="27:27">
      <c r="AA188" s="109"/>
    </row>
    <row r="189" spans="27:27">
      <c r="AA189" s="109"/>
    </row>
    <row r="190" spans="27:27">
      <c r="AA190" s="109"/>
    </row>
    <row r="191" spans="27:27">
      <c r="AA191" s="109"/>
    </row>
    <row r="192" spans="27:27">
      <c r="AA192" s="109"/>
    </row>
    <row r="193" spans="27:27">
      <c r="AA193" s="109"/>
    </row>
    <row r="194" spans="27:27">
      <c r="AA194" s="109"/>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10</vt:i4>
      </vt:variant>
    </vt:vector>
  </HeadingPairs>
  <TitlesOfParts>
    <vt:vector size="31" baseType="lpstr">
      <vt:lpstr>概要</vt:lpstr>
      <vt:lpstr>計算</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逆行列係数表2</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逆行列係数表2!Print_Titles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2026-03-25T00:58:05Z</dcterms:modified>
</cp:coreProperties>
</file>